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E:\P4\Workspace_Docs\depot\Docs\Sunrise\Aircraft Design\03_CHECKLIST\Template_Checklist_Integrator\"/>
    </mc:Choice>
  </mc:AlternateContent>
  <xr:revisionPtr revIDLastSave="0" documentId="13_ncr:1_{18C8F1F3-9413-4401-843F-A09B18C78557}" xr6:coauthVersionLast="47" xr6:coauthVersionMax="47" xr10:uidLastSave="{00000000-0000-0000-0000-000000000000}"/>
  <bookViews>
    <workbookView xWindow="38280" yWindow="-120" windowWidth="29040" windowHeight="15720" tabRatio="844" xr2:uid="{00000000-000D-0000-FFFF-FFFF00000000}"/>
  </bookViews>
  <sheets>
    <sheet name="User guide" sheetId="31" r:id="rId1"/>
    <sheet name="Integrator tracking" sheetId="8" r:id="rId2"/>
    <sheet name="Checklist.loc DATA" sheetId="11" r:id="rId3"/>
    <sheet name="Library.xml" sheetId="30" r:id="rId4"/>
    <sheet name="Checklist.xml" sheetId="32" r:id="rId5"/>
    <sheet name="GAME.CHECKLIST_ Integrator" sheetId="22" r:id="rId6"/>
    <sheet name="CLUE. Integrator" sheetId="26" r:id="rId7"/>
    <sheet name="XML data generator" sheetId="17" r:id="rId8"/>
    <sheet name="Resource Checklist generator" sheetId="21" r:id="rId9"/>
  </sheets>
  <definedNames>
    <definedName name="_xlnm._FilterDatabase" localSheetId="7" hidden="1">'XML data generator'!$B$2:$K$315</definedName>
    <definedName name="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11" l="1" a="1"/>
  <c r="F4" i="11"/>
  <c r="F5" i="11" a="1"/>
  <c r="F5" i="11" s="1"/>
  <c r="F6" i="11" a="1"/>
  <c r="F6" i="11"/>
  <c r="F7" i="11" a="1"/>
  <c r="F7" i="11"/>
  <c r="F8" i="11" a="1"/>
  <c r="F8" i="11"/>
  <c r="F9" i="11" a="1"/>
  <c r="F9" i="11" s="1"/>
  <c r="F10" i="11" a="1"/>
  <c r="F10" i="11"/>
  <c r="F11" i="11" a="1"/>
  <c r="F11" i="11"/>
  <c r="F12" i="11" a="1"/>
  <c r="F12" i="11" s="1"/>
  <c r="F13" i="11" a="1"/>
  <c r="F13" i="11"/>
  <c r="F14" i="11" a="1"/>
  <c r="F14" i="11" s="1"/>
  <c r="F15" i="11" a="1"/>
  <c r="F15" i="11" s="1"/>
  <c r="F16" i="11" a="1"/>
  <c r="F16" i="11" s="1"/>
  <c r="F17" i="11" a="1"/>
  <c r="F17" i="11" s="1"/>
  <c r="F18" i="11" a="1"/>
  <c r="F18" i="11" s="1"/>
  <c r="F19" i="11" a="1"/>
  <c r="F19" i="11"/>
  <c r="F20" i="11" a="1"/>
  <c r="F20" i="11"/>
  <c r="F21" i="11" a="1"/>
  <c r="F21" i="11"/>
  <c r="F22" i="11" a="1"/>
  <c r="F22" i="11"/>
  <c r="F23" i="11" a="1"/>
  <c r="F23" i="11"/>
  <c r="F24" i="11" a="1"/>
  <c r="F24" i="11" s="1"/>
  <c r="F25" i="11" a="1"/>
  <c r="F25" i="11"/>
  <c r="F26" i="11" a="1"/>
  <c r="F26" i="11"/>
  <c r="F27" i="11" a="1"/>
  <c r="F27" i="11"/>
  <c r="F28" i="11" a="1"/>
  <c r="F28" i="11"/>
  <c r="F29" i="11" a="1"/>
  <c r="F29" i="11" s="1"/>
  <c r="F30" i="11" a="1"/>
  <c r="F30" i="11" s="1"/>
  <c r="F31" i="11" a="1"/>
  <c r="F31" i="11"/>
  <c r="F32" i="11" a="1"/>
  <c r="F32" i="11"/>
  <c r="F33" i="11" a="1"/>
  <c r="F33" i="11"/>
  <c r="F34" i="11" a="1"/>
  <c r="F34" i="11"/>
  <c r="F35" i="11" a="1"/>
  <c r="F35" i="11"/>
  <c r="F36" i="11" a="1"/>
  <c r="F36" i="11"/>
  <c r="F37" i="11" a="1"/>
  <c r="F37" i="11"/>
  <c r="F38" i="11" a="1"/>
  <c r="F38" i="11" s="1"/>
  <c r="F39" i="11" a="1"/>
  <c r="F39" i="11"/>
  <c r="F40" i="11" a="1"/>
  <c r="F40" i="11"/>
  <c r="F41" i="11" a="1"/>
  <c r="F41" i="11" s="1"/>
  <c r="F42" i="11" a="1"/>
  <c r="F42" i="11"/>
  <c r="F43" i="11" a="1"/>
  <c r="F43" i="11" s="1"/>
  <c r="F44" i="11" a="1"/>
  <c r="F44" i="11"/>
  <c r="F45" i="11" a="1"/>
  <c r="F45" i="11"/>
  <c r="F46" i="11" a="1"/>
  <c r="F46" i="11"/>
  <c r="F47" i="11" a="1"/>
  <c r="F47" i="11"/>
  <c r="F48" i="11" a="1"/>
  <c r="F48" i="11"/>
  <c r="F49" i="11" a="1"/>
  <c r="F49" i="11"/>
  <c r="F50" i="11" a="1"/>
  <c r="F50" i="11"/>
  <c r="F51" i="11" a="1"/>
  <c r="F51" i="11" s="1"/>
  <c r="F52" i="11" a="1"/>
  <c r="F52" i="11"/>
  <c r="F53" i="11" a="1"/>
  <c r="F53" i="11" s="1"/>
  <c r="F54" i="11" a="1"/>
  <c r="F54" i="11" s="1"/>
  <c r="F55" i="11" a="1"/>
  <c r="F55" i="11"/>
  <c r="F56" i="11" a="1"/>
  <c r="F56" i="11"/>
  <c r="F57" i="11" a="1"/>
  <c r="F57" i="11"/>
  <c r="F58" i="11" a="1"/>
  <c r="F58" i="11"/>
  <c r="F59" i="11" a="1"/>
  <c r="F59" i="11"/>
  <c r="F60" i="11" a="1"/>
  <c r="F60" i="11"/>
  <c r="F61" i="11" a="1"/>
  <c r="F61" i="11"/>
  <c r="F62" i="11" a="1"/>
  <c r="F62" i="11"/>
  <c r="F63" i="11" a="1"/>
  <c r="F63" i="11"/>
  <c r="F64" i="11" a="1"/>
  <c r="F64" i="11" s="1"/>
  <c r="F65" i="11" a="1"/>
  <c r="F65" i="11" s="1"/>
  <c r="F66" i="11" a="1"/>
  <c r="F66" i="11"/>
  <c r="F67" i="11" a="1"/>
  <c r="F67" i="11"/>
  <c r="F68" i="11" a="1"/>
  <c r="F68" i="11" s="1"/>
  <c r="F69" i="11" a="1"/>
  <c r="F69" i="11" s="1"/>
  <c r="F70" i="11" a="1"/>
  <c r="F70" i="11"/>
  <c r="F71" i="11" a="1"/>
  <c r="F71" i="11"/>
  <c r="F72" i="11" a="1"/>
  <c r="F72" i="11"/>
  <c r="F73" i="11" a="1"/>
  <c r="F73" i="11"/>
  <c r="F74" i="11" a="1"/>
  <c r="F74" i="11"/>
  <c r="F75" i="11" a="1"/>
  <c r="F75" i="11"/>
  <c r="F76" i="11" a="1"/>
  <c r="F76" i="11"/>
  <c r="F77" i="11" a="1"/>
  <c r="F77" i="11" s="1"/>
  <c r="F78" i="11" a="1"/>
  <c r="F78" i="11"/>
  <c r="F79" i="11" a="1"/>
  <c r="F79" i="11" s="1"/>
  <c r="F80" i="11" a="1"/>
  <c r="F80" i="11"/>
  <c r="F81" i="11" a="1"/>
  <c r="F81" i="11"/>
  <c r="F82" i="11" a="1"/>
  <c r="F82" i="11" s="1"/>
  <c r="F83" i="11" a="1"/>
  <c r="F83" i="11"/>
  <c r="F84" i="11" a="1"/>
  <c r="F84" i="11"/>
  <c r="F85" i="11" a="1"/>
  <c r="F85" i="11"/>
  <c r="F86" i="11" a="1"/>
  <c r="F86" i="11"/>
  <c r="F87" i="11" a="1"/>
  <c r="F87" i="11"/>
  <c r="F88" i="11" a="1"/>
  <c r="F88" i="11"/>
  <c r="F89" i="11" a="1"/>
  <c r="F89" i="11" s="1"/>
  <c r="F90" i="11" a="1"/>
  <c r="F90" i="11"/>
  <c r="F91" i="11" a="1"/>
  <c r="F91" i="11"/>
  <c r="F92" i="11" a="1"/>
  <c r="F92" i="11"/>
  <c r="F93" i="11" a="1"/>
  <c r="F93" i="11" s="1"/>
  <c r="F94" i="11" a="1"/>
  <c r="F94" i="11"/>
  <c r="F95" i="11" a="1"/>
  <c r="F95" i="11" s="1"/>
  <c r="F96" i="11" a="1"/>
  <c r="F96" i="11"/>
  <c r="F97" i="11" a="1"/>
  <c r="F97" i="11"/>
  <c r="F98" i="11" a="1"/>
  <c r="F98" i="11"/>
  <c r="F99" i="11" a="1"/>
  <c r="F99" i="11"/>
  <c r="F100" i="11" a="1"/>
  <c r="F100" i="11"/>
  <c r="F101" i="11" a="1"/>
  <c r="F101" i="11" s="1"/>
  <c r="F102" i="11" a="1"/>
  <c r="F102" i="11"/>
  <c r="F103" i="11" a="1"/>
  <c r="F103" i="11"/>
  <c r="F104" i="11" a="1"/>
  <c r="F104" i="11" s="1"/>
  <c r="F105" i="11" a="1"/>
  <c r="F105" i="11"/>
  <c r="F106" i="11" a="1"/>
  <c r="F106" i="11"/>
  <c r="F107" i="11" a="1"/>
  <c r="F107" i="11"/>
  <c r="F108" i="11" a="1"/>
  <c r="F108" i="11" s="1"/>
  <c r="F109" i="11" a="1"/>
  <c r="F109" i="11"/>
  <c r="F110" i="11" a="1"/>
  <c r="F110" i="11"/>
  <c r="F111" i="11" a="1"/>
  <c r="F111" i="11"/>
  <c r="F112" i="11" a="1"/>
  <c r="F112" i="11"/>
  <c r="F113" i="11" a="1"/>
  <c r="F113" i="11" s="1"/>
  <c r="F114" i="11" a="1"/>
  <c r="F114" i="11"/>
  <c r="F115" i="11" a="1"/>
  <c r="F115" i="11"/>
  <c r="F116" i="11" a="1"/>
  <c r="F116" i="11"/>
  <c r="F117" i="11" a="1"/>
  <c r="F117" i="11"/>
  <c r="F118" i="11" a="1"/>
  <c r="F118" i="11" s="1"/>
  <c r="F119" i="11" a="1"/>
  <c r="F119" i="11"/>
  <c r="F120" i="11" a="1"/>
  <c r="F120" i="11"/>
  <c r="F121" i="11" a="1"/>
  <c r="F121" i="11" s="1"/>
  <c r="F122" i="11" a="1"/>
  <c r="F122" i="11"/>
  <c r="F123" i="11" a="1"/>
  <c r="F123" i="11"/>
  <c r="F124" i="11" a="1"/>
  <c r="F124" i="11"/>
  <c r="F125" i="11" a="1"/>
  <c r="F125" i="11" s="1"/>
  <c r="F126" i="11" a="1"/>
  <c r="F126" i="11"/>
  <c r="F127" i="11" a="1"/>
  <c r="F127" i="11"/>
  <c r="F128" i="11" a="1"/>
  <c r="F128" i="11"/>
  <c r="F129" i="11" a="1"/>
  <c r="F129" i="11" s="1"/>
  <c r="F130" i="11" a="1"/>
  <c r="F130" i="11" s="1"/>
  <c r="F131" i="11" a="1"/>
  <c r="F131" i="11"/>
  <c r="F132" i="11" a="1"/>
  <c r="F132" i="11"/>
  <c r="F133" i="11" a="1"/>
  <c r="F133" i="11"/>
  <c r="F134" i="11" a="1"/>
  <c r="F134" i="11" s="1"/>
  <c r="F135" i="11" a="1"/>
  <c r="F135" i="11"/>
  <c r="F136" i="11" a="1"/>
  <c r="F136" i="11"/>
  <c r="F137" i="11" a="1"/>
  <c r="F137" i="11" s="1"/>
  <c r="F138" i="11" a="1"/>
  <c r="F138" i="11"/>
  <c r="F139" i="11" a="1"/>
  <c r="F139" i="11"/>
  <c r="F140" i="11" a="1"/>
  <c r="F140" i="11"/>
  <c r="F141" i="11" a="1"/>
  <c r="F141" i="11"/>
  <c r="F142" i="11" a="1"/>
  <c r="F142" i="11"/>
  <c r="F143" i="11" a="1"/>
  <c r="F143" i="11" s="1"/>
  <c r="F144" i="11" a="1"/>
  <c r="F144" i="11" s="1"/>
  <c r="F145" i="11" a="1"/>
  <c r="F145" i="11"/>
  <c r="F146" i="11" a="1"/>
  <c r="F146" i="11"/>
  <c r="F147" i="11" a="1"/>
  <c r="F147" i="11" s="1"/>
  <c r="F148" i="11" a="1"/>
  <c r="F148" i="11"/>
  <c r="F149" i="11" a="1"/>
  <c r="F149" i="11" s="1"/>
  <c r="F150" i="11" a="1"/>
  <c r="F150" i="11"/>
  <c r="F151" i="11" a="1"/>
  <c r="F151" i="11"/>
  <c r="F152" i="11" a="1"/>
  <c r="F152" i="11"/>
  <c r="F153" i="11" a="1"/>
  <c r="F153" i="11"/>
  <c r="F154" i="11" a="1"/>
  <c r="F154" i="11" s="1"/>
  <c r="F155" i="11" a="1"/>
  <c r="F155" i="11"/>
  <c r="F156" i="11" a="1"/>
  <c r="F156" i="11"/>
  <c r="F157" i="11" a="1"/>
  <c r="F157" i="11"/>
  <c r="F158" i="11" a="1"/>
  <c r="F158" i="11"/>
  <c r="F159" i="11" a="1"/>
  <c r="F159" i="11"/>
  <c r="F160" i="11" a="1"/>
  <c r="F160" i="11" s="1"/>
  <c r="F161" i="11" a="1"/>
  <c r="F161" i="11" s="1"/>
  <c r="F162" i="11" a="1"/>
  <c r="F162" i="11"/>
  <c r="F163" i="11" a="1"/>
  <c r="F163" i="11"/>
  <c r="F164" i="11" a="1"/>
  <c r="F164" i="11"/>
  <c r="F165" i="11" a="1"/>
  <c r="F165" i="11"/>
  <c r="F166" i="11" a="1"/>
  <c r="F166" i="11"/>
  <c r="F167" i="11" a="1"/>
  <c r="F167" i="11"/>
  <c r="F168" i="11" a="1"/>
  <c r="F168" i="11" s="1"/>
  <c r="F169" i="11" a="1"/>
  <c r="F169" i="11" s="1"/>
  <c r="F170" i="11" a="1"/>
  <c r="F170" i="11"/>
  <c r="F171" i="11" a="1"/>
  <c r="F171" i="11"/>
  <c r="F172" i="11" a="1"/>
  <c r="F172" i="11"/>
  <c r="F173" i="11" a="1"/>
  <c r="F173" i="11" s="1"/>
  <c r="F174" i="11" a="1"/>
  <c r="F174" i="11" s="1"/>
  <c r="F175" i="11" a="1"/>
  <c r="F175" i="11"/>
  <c r="F176" i="11" a="1"/>
  <c r="F176" i="11"/>
  <c r="F177" i="11" a="1"/>
  <c r="F177" i="11"/>
  <c r="F178" i="11" a="1"/>
  <c r="F178" i="11"/>
  <c r="F179" i="11" a="1"/>
  <c r="F179" i="11" s="1"/>
  <c r="F180" i="11" a="1"/>
  <c r="F180" i="11"/>
  <c r="F181" i="11" a="1"/>
  <c r="F181" i="11"/>
  <c r="F182" i="11" a="1"/>
  <c r="F182" i="11" s="1"/>
  <c r="F183" i="11" a="1"/>
  <c r="F183" i="11"/>
  <c r="F184" i="11" a="1"/>
  <c r="F184" i="11"/>
  <c r="F185" i="11" a="1"/>
  <c r="F185" i="11" s="1"/>
  <c r="F186" i="11" a="1"/>
  <c r="F186" i="11" s="1"/>
  <c r="F187" i="11" a="1"/>
  <c r="F187" i="11" s="1"/>
  <c r="F188" i="11" a="1"/>
  <c r="F188" i="11"/>
  <c r="F189" i="11" a="1"/>
  <c r="F189" i="11"/>
  <c r="F190" i="11" a="1"/>
  <c r="F190" i="11"/>
  <c r="F191" i="11" a="1"/>
  <c r="F191" i="11"/>
  <c r="F192" i="11" a="1"/>
  <c r="F192" i="11"/>
  <c r="F193" i="11" a="1"/>
  <c r="F193" i="11" s="1"/>
  <c r="F194" i="11" a="1"/>
  <c r="F194" i="11"/>
  <c r="F195" i="11" a="1"/>
  <c r="F195" i="11" s="1"/>
  <c r="F196" i="11" a="1"/>
  <c r="F196" i="11"/>
  <c r="F197" i="11" a="1"/>
  <c r="F197" i="11" s="1"/>
  <c r="F198" i="11" a="1"/>
  <c r="F198" i="11"/>
  <c r="F199" i="11" a="1"/>
  <c r="F199" i="11" s="1"/>
  <c r="F200" i="11" a="1"/>
  <c r="F200" i="11" s="1"/>
  <c r="F201" i="11" a="1"/>
  <c r="F201" i="11"/>
  <c r="F202" i="11" a="1"/>
  <c r="F202" i="11"/>
  <c r="F203" i="11" a="1"/>
  <c r="F203" i="11"/>
  <c r="F204" i="11" a="1"/>
  <c r="F204" i="11" s="1"/>
  <c r="F205" i="11" a="1"/>
  <c r="F205" i="11"/>
  <c r="F206" i="11" a="1"/>
  <c r="F206" i="11"/>
  <c r="F207" i="11" a="1"/>
  <c r="F207" i="11"/>
  <c r="F208" i="11" a="1"/>
  <c r="F208" i="11" s="1"/>
  <c r="F209" i="11" a="1"/>
  <c r="F209" i="11" s="1"/>
  <c r="F210" i="11" a="1"/>
  <c r="F210" i="11"/>
  <c r="F211" i="11" a="1"/>
  <c r="F211" i="11"/>
  <c r="F212" i="11" a="1"/>
  <c r="F212" i="11"/>
  <c r="F213" i="11" a="1"/>
  <c r="F213" i="11" s="1"/>
  <c r="F214" i="11" a="1"/>
  <c r="F214" i="11"/>
  <c r="F215" i="11" a="1"/>
  <c r="F215" i="11"/>
  <c r="F216" i="11" a="1"/>
  <c r="F216" i="11"/>
  <c r="F217" i="11" a="1"/>
  <c r="F217" i="11"/>
  <c r="F218" i="11" a="1"/>
  <c r="F218" i="11" s="1"/>
  <c r="F219" i="11" a="1"/>
  <c r="F219" i="11"/>
  <c r="F220" i="11" a="1"/>
  <c r="F220" i="11"/>
  <c r="F221" i="11" a="1"/>
  <c r="F221" i="11" s="1"/>
  <c r="F222" i="11" a="1"/>
  <c r="F222" i="11"/>
  <c r="F223" i="11" a="1"/>
  <c r="F223" i="11"/>
  <c r="F224" i="11" a="1"/>
  <c r="F224" i="11"/>
  <c r="F225" i="11" a="1"/>
  <c r="F225" i="11"/>
  <c r="F226" i="11" a="1"/>
  <c r="F226" i="11" s="1"/>
  <c r="F227" i="11" a="1"/>
  <c r="F227" i="11"/>
  <c r="F228" i="11" a="1"/>
  <c r="F228" i="11"/>
  <c r="F229" i="11" a="1"/>
  <c r="F229" i="11" s="1"/>
  <c r="F230" i="11" a="1"/>
  <c r="F230" i="11"/>
  <c r="F231" i="11" a="1"/>
  <c r="F231" i="11"/>
  <c r="F232" i="11" a="1"/>
  <c r="F232" i="11"/>
  <c r="F233" i="11" a="1"/>
  <c r="F233" i="11" s="1"/>
  <c r="F234" i="11" a="1"/>
  <c r="F234" i="11"/>
  <c r="F235" i="11" a="1"/>
  <c r="F235" i="11"/>
  <c r="F236" i="11" a="1"/>
  <c r="F236" i="11" s="1"/>
  <c r="F237" i="11" a="1"/>
  <c r="F237" i="11"/>
  <c r="F238" i="11" a="1"/>
  <c r="F238" i="11"/>
  <c r="F239" i="11" a="1"/>
  <c r="F239" i="11" s="1"/>
  <c r="F240" i="11" a="1"/>
  <c r="F240" i="11"/>
  <c r="F241" i="11" a="1"/>
  <c r="F241" i="11"/>
  <c r="F242" i="11" a="1"/>
  <c r="F242" i="11"/>
  <c r="F243" i="11" a="1"/>
  <c r="F243" i="11" s="1"/>
  <c r="F244" i="11" a="1"/>
  <c r="F244" i="11"/>
  <c r="F245" i="11" a="1"/>
  <c r="F245" i="11" s="1"/>
  <c r="F246" i="11" a="1"/>
  <c r="F246" i="11"/>
  <c r="F247" i="11" a="1"/>
  <c r="F247" i="11"/>
  <c r="F248" i="11" a="1"/>
  <c r="F248" i="11"/>
  <c r="F249" i="11" a="1"/>
  <c r="F249" i="11"/>
  <c r="F250" i="11" a="1"/>
  <c r="F250" i="11"/>
  <c r="F251" i="11" a="1"/>
  <c r="F251" i="11"/>
  <c r="F252" i="11" a="1"/>
  <c r="F252" i="11" s="1"/>
  <c r="F253" i="11" a="1"/>
  <c r="F253" i="11"/>
  <c r="F254" i="11" a="1"/>
  <c r="F254" i="11" s="1"/>
  <c r="F255" i="11" a="1"/>
  <c r="F255" i="11"/>
  <c r="F256" i="11" a="1"/>
  <c r="F256" i="11"/>
  <c r="F257" i="11" a="1"/>
  <c r="F257" i="11" s="1"/>
  <c r="F258" i="11" a="1"/>
  <c r="F258" i="11"/>
  <c r="F259" i="11" a="1"/>
  <c r="F259" i="11"/>
  <c r="F260" i="11" a="1"/>
  <c r="F260" i="11"/>
  <c r="F261" i="11" a="1"/>
  <c r="F261" i="11"/>
  <c r="F262" i="11" a="1"/>
  <c r="F262" i="11"/>
  <c r="F263" i="11" a="1"/>
  <c r="F263" i="11" s="1"/>
  <c r="F264" i="11" a="1"/>
  <c r="F264" i="11"/>
  <c r="F265" i="11" a="1"/>
  <c r="F265" i="11" s="1"/>
  <c r="F266" i="11" a="1"/>
  <c r="F266" i="11"/>
  <c r="F267" i="11" a="1"/>
  <c r="F267" i="11"/>
  <c r="F268" i="11" a="1"/>
  <c r="F268" i="11" s="1"/>
  <c r="F269" i="11" a="1"/>
  <c r="F269" i="11" s="1"/>
  <c r="F270" i="11" a="1"/>
  <c r="F270" i="11"/>
  <c r="F271" i="11" a="1"/>
  <c r="F271" i="11"/>
  <c r="F272" i="11" a="1"/>
  <c r="F272" i="11"/>
  <c r="F273" i="11" a="1"/>
  <c r="F273" i="11"/>
  <c r="F274" i="11" a="1"/>
  <c r="F274" i="11"/>
  <c r="F275" i="11" a="1"/>
  <c r="F275" i="11"/>
  <c r="F276" i="11" a="1"/>
  <c r="F276" i="11"/>
  <c r="F277" i="11" a="1"/>
  <c r="F277" i="11"/>
  <c r="F278" i="11" a="1"/>
  <c r="F278" i="11" s="1"/>
  <c r="F279" i="11" a="1"/>
  <c r="F279" i="11" s="1"/>
  <c r="F280" i="11" a="1"/>
  <c r="F280" i="11"/>
  <c r="F281" i="11" a="1"/>
  <c r="F281" i="11" s="1"/>
  <c r="F282" i="11" a="1"/>
  <c r="F282" i="11"/>
  <c r="F283" i="11" a="1"/>
  <c r="F283" i="11"/>
  <c r="F284" i="11" a="1"/>
  <c r="F284" i="11"/>
  <c r="F285" i="11" a="1"/>
  <c r="F285" i="11"/>
  <c r="F286" i="11" a="1"/>
  <c r="F286" i="11"/>
  <c r="F287" i="11" a="1"/>
  <c r="F287" i="11"/>
  <c r="F288" i="11" a="1"/>
  <c r="F288" i="11"/>
  <c r="F289" i="11" a="1"/>
  <c r="F289" i="11"/>
  <c r="F290" i="11" a="1"/>
  <c r="F290" i="11" s="1"/>
  <c r="F291" i="11" a="1"/>
  <c r="F291" i="11" s="1"/>
  <c r="F292" i="11" a="1"/>
  <c r="F292" i="11"/>
  <c r="F293" i="11" a="1"/>
  <c r="F293" i="11" s="1"/>
  <c r="F294" i="11" a="1"/>
  <c r="F294" i="11"/>
  <c r="F295" i="11" a="1"/>
  <c r="F295" i="11"/>
  <c r="F296" i="11" a="1"/>
  <c r="F296" i="11"/>
  <c r="F297" i="11" a="1"/>
  <c r="F297" i="11"/>
  <c r="F298" i="11" a="1"/>
  <c r="F298" i="11"/>
  <c r="F299" i="11" a="1"/>
  <c r="F299" i="11" s="1"/>
  <c r="F300" i="11" a="1"/>
  <c r="F300" i="11"/>
  <c r="F301" i="11" a="1"/>
  <c r="F301" i="11"/>
  <c r="F302" i="11" a="1"/>
  <c r="F302" i="11"/>
  <c r="F303" i="11" a="1"/>
  <c r="F303" i="11" s="1"/>
  <c r="F304" i="11" a="1"/>
  <c r="F304" i="11" s="1"/>
  <c r="F305" i="11" a="1"/>
  <c r="F305" i="11" s="1"/>
  <c r="F306" i="11" a="1"/>
  <c r="F306" i="11" s="1"/>
  <c r="F307" i="11" a="1"/>
  <c r="F307" i="11"/>
  <c r="F308" i="11" a="1"/>
  <c r="F308" i="11"/>
  <c r="F309" i="11" a="1"/>
  <c r="F309" i="11"/>
  <c r="F310" i="11" a="1"/>
  <c r="F310" i="11"/>
  <c r="F311" i="11" a="1"/>
  <c r="F311" i="11"/>
  <c r="F312" i="11" a="1"/>
  <c r="F312" i="11"/>
  <c r="F313" i="11" a="1"/>
  <c r="F313" i="11"/>
  <c r="F314" i="11" a="1"/>
  <c r="F314" i="11"/>
  <c r="F315" i="11" a="1"/>
  <c r="F315" i="11"/>
  <c r="F316" i="11" a="1"/>
  <c r="F316" i="11"/>
  <c r="F317" i="11" a="1"/>
  <c r="F317" i="11" s="1"/>
  <c r="F318" i="11" a="1"/>
  <c r="F318" i="11"/>
  <c r="F319" i="11" a="1"/>
  <c r="F319" i="11"/>
  <c r="F320" i="11" a="1"/>
  <c r="F320" i="11"/>
  <c r="F321" i="11" a="1"/>
  <c r="F321" i="11"/>
  <c r="F322" i="11" a="1"/>
  <c r="F322" i="11"/>
  <c r="F323" i="11" a="1"/>
  <c r="F323" i="11"/>
  <c r="F324" i="11" a="1"/>
  <c r="F324" i="11"/>
  <c r="F325" i="11" a="1"/>
  <c r="F325" i="11" s="1"/>
  <c r="F326" i="11" a="1"/>
  <c r="F326" i="11"/>
  <c r="F327" i="11" a="1"/>
  <c r="F327" i="11"/>
  <c r="F328" i="11" a="1"/>
  <c r="F328" i="11"/>
  <c r="F329" i="11" a="1"/>
  <c r="F329" i="11" s="1"/>
  <c r="F330" i="11" a="1"/>
  <c r="F330" i="11"/>
  <c r="F331" i="11" a="1"/>
  <c r="F331" i="11" s="1"/>
  <c r="F332" i="11" a="1"/>
  <c r="F332" i="11"/>
  <c r="F333" i="11" a="1"/>
  <c r="F333" i="11"/>
  <c r="F334" i="11" a="1"/>
  <c r="F334" i="11"/>
  <c r="F335" i="11" a="1"/>
  <c r="F335" i="11"/>
  <c r="F336" i="11" a="1"/>
  <c r="F336" i="11"/>
  <c r="F337" i="11" a="1"/>
  <c r="F337" i="11"/>
  <c r="F338" i="11" a="1"/>
  <c r="F338" i="11" s="1"/>
  <c r="F339" i="11" a="1"/>
  <c r="F339" i="11"/>
  <c r="F340" i="11" a="1"/>
  <c r="F340" i="11"/>
  <c r="F341" i="11" a="1"/>
  <c r="F341" i="11" s="1"/>
  <c r="F342" i="11" a="1"/>
  <c r="F342" i="11" s="1"/>
  <c r="F343" i="11" a="1"/>
  <c r="F343" i="11" s="1"/>
  <c r="F344" i="11" a="1"/>
  <c r="F344" i="11"/>
  <c r="F345" i="11" a="1"/>
  <c r="F345" i="11"/>
  <c r="F346" i="11" a="1"/>
  <c r="F346" i="11"/>
  <c r="F347" i="11" a="1"/>
  <c r="F347" i="11"/>
  <c r="F348" i="11" a="1"/>
  <c r="F348" i="11"/>
  <c r="F349" i="11" a="1"/>
  <c r="F349" i="11"/>
  <c r="F350" i="11" a="1"/>
  <c r="F350" i="11"/>
  <c r="F351" i="11" a="1"/>
  <c r="F351" i="11" s="1"/>
  <c r="F352" i="11" a="1"/>
  <c r="F352" i="11"/>
  <c r="F353" i="11" a="1"/>
  <c r="F353" i="11" s="1"/>
  <c r="F354" i="11" a="1"/>
  <c r="F354" i="11"/>
  <c r="F355" i="11" a="1"/>
  <c r="F355" i="11"/>
  <c r="F356" i="11" a="1"/>
  <c r="F356" i="11" s="1"/>
  <c r="F357" i="11" a="1"/>
  <c r="F357" i="11"/>
  <c r="F358" i="11" a="1"/>
  <c r="F358" i="11"/>
  <c r="F359" i="11" a="1"/>
  <c r="F359" i="11"/>
  <c r="F360" i="11" a="1"/>
  <c r="F360" i="11"/>
  <c r="F361" i="11" a="1"/>
  <c r="F361" i="11"/>
  <c r="F362" i="11" a="1"/>
  <c r="F362" i="11"/>
  <c r="F363" i="11" a="1"/>
  <c r="F363" i="11"/>
  <c r="F364" i="11" a="1"/>
  <c r="F364" i="11" s="1"/>
  <c r="F365" i="11" a="1"/>
  <c r="F365" i="11" s="1"/>
  <c r="F366" i="11" a="1"/>
  <c r="F366" i="11"/>
  <c r="F367" i="11" a="1"/>
  <c r="F367" i="11" s="1"/>
  <c r="F368" i="11" a="1"/>
  <c r="F368" i="11"/>
  <c r="F369" i="11" a="1"/>
  <c r="F369" i="11"/>
  <c r="F370" i="11" a="1"/>
  <c r="F370" i="11"/>
  <c r="F371" i="11" a="1"/>
  <c r="F371" i="11"/>
  <c r="F372" i="11" a="1"/>
  <c r="F372" i="11"/>
  <c r="F373" i="11" a="1"/>
  <c r="F373" i="11"/>
  <c r="F374" i="11" a="1"/>
  <c r="F374" i="11"/>
  <c r="F375" i="11" a="1"/>
  <c r="F375" i="11"/>
  <c r="F376" i="11" a="1"/>
  <c r="F376" i="11"/>
  <c r="F377" i="11" a="1"/>
  <c r="F377" i="11" s="1"/>
  <c r="F378" i="11" a="1"/>
  <c r="F378" i="11"/>
  <c r="F379" i="11" a="1"/>
  <c r="F379" i="11"/>
  <c r="F380" i="11" a="1"/>
  <c r="F380" i="11"/>
  <c r="F381" i="11" a="1"/>
  <c r="F381" i="11" s="1"/>
  <c r="F382" i="11" a="1"/>
  <c r="F382" i="11" s="1"/>
  <c r="F383" i="11" a="1"/>
  <c r="F383" i="11"/>
  <c r="F384" i="11" a="1"/>
  <c r="F384" i="11"/>
  <c r="F385" i="11" a="1"/>
  <c r="F385" i="11"/>
  <c r="F386" i="11" a="1"/>
  <c r="F386" i="11"/>
  <c r="F387" i="11" a="1"/>
  <c r="F387" i="11"/>
  <c r="F388" i="11" a="1"/>
  <c r="F388" i="11"/>
  <c r="F389" i="11" a="1"/>
  <c r="F389" i="11" s="1"/>
  <c r="F390" i="11" a="1"/>
  <c r="F390" i="11"/>
  <c r="F391" i="11" a="1"/>
  <c r="F391" i="11"/>
  <c r="F392" i="11" a="1"/>
  <c r="F392" i="11" s="1"/>
  <c r="F393" i="11" a="1"/>
  <c r="F393" i="11"/>
  <c r="F394" i="11" a="1"/>
  <c r="F394" i="11"/>
  <c r="F395" i="11" a="1"/>
  <c r="F395" i="11" s="1"/>
  <c r="F396" i="11" a="1"/>
  <c r="F396" i="11"/>
  <c r="F397" i="11" a="1"/>
  <c r="F397" i="11"/>
  <c r="F398" i="11" a="1"/>
  <c r="F398" i="11"/>
  <c r="F399" i="11" a="1"/>
  <c r="F399" i="11"/>
  <c r="F400" i="11" a="1"/>
  <c r="F400" i="11"/>
  <c r="F401" i="11" a="1"/>
  <c r="F401" i="11" s="1"/>
  <c r="F402" i="11" a="1"/>
  <c r="F402" i="11"/>
  <c r="F403" i="11" a="1"/>
  <c r="F403" i="11"/>
  <c r="F404" i="11" a="1"/>
  <c r="F404" i="11"/>
  <c r="F405" i="11" a="1"/>
  <c r="F405" i="11"/>
  <c r="F406" i="11" a="1"/>
  <c r="F406" i="11" s="1"/>
  <c r="F407" i="11" a="1"/>
  <c r="F407" i="11"/>
  <c r="F408" i="11" a="1"/>
  <c r="F408" i="11" s="1"/>
  <c r="F409" i="11" a="1"/>
  <c r="F409" i="11"/>
  <c r="F410" i="11" a="1"/>
  <c r="F410" i="11"/>
  <c r="F411" i="11" a="1"/>
  <c r="F411" i="11"/>
  <c r="F412" i="11" a="1"/>
  <c r="F412" i="11"/>
  <c r="F413" i="11" a="1"/>
  <c r="F413" i="11" s="1"/>
  <c r="F414" i="11" a="1"/>
  <c r="F414" i="11"/>
  <c r="F415" i="11" a="1"/>
  <c r="F415" i="11"/>
  <c r="F416" i="11" a="1"/>
  <c r="F416" i="11"/>
  <c r="F417" i="11" a="1"/>
  <c r="F417" i="11" s="1"/>
  <c r="F418" i="11" a="1"/>
  <c r="F418" i="11" s="1"/>
  <c r="F419" i="11" a="1"/>
  <c r="F419" i="11"/>
  <c r="F420" i="11" a="1"/>
  <c r="F420" i="11"/>
  <c r="F421" i="11" a="1"/>
  <c r="F421" i="11" s="1"/>
  <c r="F422" i="11" a="1"/>
  <c r="F422" i="11"/>
  <c r="F423" i="11" a="1"/>
  <c r="F423" i="11"/>
  <c r="F424" i="11" a="1"/>
  <c r="F424" i="11"/>
  <c r="F425" i="11" a="1"/>
  <c r="F425" i="11" s="1"/>
  <c r="F426" i="11" a="1"/>
  <c r="F426" i="11"/>
  <c r="F427" i="11" a="1"/>
  <c r="F427" i="11"/>
  <c r="F428" i="11" a="1"/>
  <c r="F428" i="11"/>
  <c r="F429" i="11" a="1"/>
  <c r="F429" i="11"/>
  <c r="F430" i="11" a="1"/>
  <c r="F430" i="11"/>
  <c r="F431" i="11" a="1"/>
  <c r="F431" i="11" s="1"/>
  <c r="F432" i="11" a="1"/>
  <c r="F432" i="11"/>
  <c r="F433" i="11" a="1"/>
  <c r="F433" i="11"/>
  <c r="F434" i="11" a="1"/>
  <c r="F434" i="11" s="1"/>
  <c r="F435" i="11" a="1"/>
  <c r="F435" i="11"/>
  <c r="F436" i="11" a="1"/>
  <c r="F436" i="11"/>
  <c r="F437" i="11" a="1"/>
  <c r="F437" i="11" s="1"/>
  <c r="F438" i="11" a="1"/>
  <c r="F438" i="11"/>
  <c r="F439" i="11" a="1"/>
  <c r="F439" i="11"/>
  <c r="F440" i="11" a="1"/>
  <c r="F440" i="11"/>
  <c r="F441" i="11" a="1"/>
  <c r="F441" i="11"/>
  <c r="F442" i="11" a="1"/>
  <c r="F442" i="11" s="1"/>
  <c r="F443" i="11" a="1"/>
  <c r="F443" i="11" s="1"/>
  <c r="F444" i="11" a="1"/>
  <c r="F444" i="11"/>
  <c r="F445" i="11" a="1"/>
  <c r="F445" i="11"/>
  <c r="F446" i="11" a="1"/>
  <c r="F446" i="11"/>
  <c r="F447" i="11" a="1"/>
  <c r="F447" i="11" s="1"/>
  <c r="F448" i="11" a="1"/>
  <c r="F448" i="11"/>
  <c r="F449" i="11" a="1"/>
  <c r="F449" i="11" s="1"/>
  <c r="F450" i="11" a="1"/>
  <c r="F450" i="11"/>
  <c r="F451" i="11" a="1"/>
  <c r="F451" i="11"/>
  <c r="F452" i="11" a="1"/>
  <c r="F452" i="11"/>
  <c r="F453" i="11" a="1"/>
  <c r="F453" i="11"/>
  <c r="F454" i="11" a="1"/>
  <c r="F454" i="11"/>
  <c r="F455" i="11" a="1"/>
  <c r="F455" i="11"/>
  <c r="F456" i="11" a="1"/>
  <c r="F456" i="11" s="1"/>
  <c r="F457" i="11" a="1"/>
  <c r="F457" i="11"/>
  <c r="F458" i="11" a="1"/>
  <c r="F458" i="11"/>
  <c r="F459" i="11" a="1"/>
  <c r="F459" i="11" s="1"/>
  <c r="F460" i="11" a="1"/>
  <c r="F460" i="11" s="1"/>
  <c r="F461" i="11" a="1"/>
  <c r="F461" i="11" s="1"/>
  <c r="F462" i="11" a="1"/>
  <c r="F462" i="11"/>
  <c r="F463" i="11" a="1"/>
  <c r="F463" i="11"/>
  <c r="F464" i="11" a="1"/>
  <c r="F464" i="11"/>
  <c r="F465" i="11" a="1"/>
  <c r="F465" i="11"/>
  <c r="F466" i="11" a="1"/>
  <c r="F466" i="11"/>
  <c r="F467" i="11" a="1"/>
  <c r="F467" i="11" s="1"/>
  <c r="F468" i="11" a="1"/>
  <c r="F468" i="11"/>
  <c r="F469" i="11" a="1"/>
  <c r="F469" i="11"/>
  <c r="F470" i="11" a="1"/>
  <c r="F470" i="11"/>
  <c r="F471" i="11" a="1"/>
  <c r="F471" i="11"/>
  <c r="F472" i="11" a="1"/>
  <c r="F472" i="11"/>
  <c r="F473" i="11" a="1"/>
  <c r="F473" i="11" s="1"/>
  <c r="F474" i="11" a="1"/>
  <c r="F474" i="11" s="1"/>
  <c r="F475" i="11" a="1"/>
  <c r="F475" i="11"/>
  <c r="F476" i="11" a="1"/>
  <c r="F476" i="11"/>
  <c r="F477" i="11" a="1"/>
  <c r="F477" i="11"/>
  <c r="F478" i="11" a="1"/>
  <c r="F478" i="11"/>
  <c r="F479" i="11" a="1"/>
  <c r="F479" i="11"/>
  <c r="F480" i="11" a="1"/>
  <c r="F480" i="11"/>
  <c r="F481" i="11" a="1"/>
  <c r="F481" i="11" s="1"/>
  <c r="F482" i="11" a="1"/>
  <c r="F482" i="11" s="1"/>
  <c r="F483" i="11" a="1"/>
  <c r="F483" i="11"/>
  <c r="F484" i="11" a="1"/>
  <c r="F484" i="11"/>
  <c r="F485" i="11" a="1"/>
  <c r="F485" i="11" s="1"/>
  <c r="F486" i="11" a="1"/>
  <c r="F486" i="11"/>
  <c r="F487" i="11" a="1"/>
  <c r="F487" i="11" s="1"/>
  <c r="F488" i="11" a="1"/>
  <c r="F488" i="11"/>
  <c r="F489" i="11" a="1"/>
  <c r="F489" i="11"/>
  <c r="F490" i="11" a="1"/>
  <c r="F490" i="11"/>
  <c r="F491" i="11" a="1"/>
  <c r="F491" i="11"/>
  <c r="F492" i="11" a="1"/>
  <c r="F492" i="11" s="1"/>
  <c r="F493" i="11" a="1"/>
  <c r="F493" i="11"/>
  <c r="F494" i="11" a="1"/>
  <c r="F494" i="11"/>
  <c r="F495" i="11" a="1"/>
  <c r="F495" i="11" s="1"/>
  <c r="F496" i="11" a="1"/>
  <c r="F496" i="11"/>
  <c r="F497" i="11" a="1"/>
  <c r="F497" i="11" s="1"/>
  <c r="F498" i="11" a="1"/>
  <c r="F498" i="11"/>
  <c r="F499" i="11" a="1"/>
  <c r="F499" i="11"/>
  <c r="F500" i="11" a="1"/>
  <c r="F500" i="11" s="1"/>
  <c r="F501" i="11" a="1"/>
  <c r="F501" i="11"/>
  <c r="F502" i="11" a="1"/>
  <c r="F502" i="11"/>
  <c r="F503" i="11" a="1"/>
  <c r="F503" i="11"/>
  <c r="F504" i="11" a="1"/>
  <c r="F504" i="11"/>
  <c r="F505" i="11" a="1"/>
  <c r="F505" i="11"/>
  <c r="F506" i="11" a="1"/>
  <c r="F506" i="11" s="1"/>
  <c r="F507" i="11" a="1"/>
  <c r="F507" i="11"/>
  <c r="F508" i="11" a="1"/>
  <c r="F508" i="11" s="1"/>
  <c r="F509" i="11" a="1"/>
  <c r="F509" i="11" s="1"/>
  <c r="F510" i="11" a="1"/>
  <c r="F510" i="11"/>
  <c r="F511" i="11" a="1"/>
  <c r="F511" i="11" s="1"/>
  <c r="F512" i="11" a="1"/>
  <c r="F512" i="11"/>
  <c r="F513" i="11" a="1"/>
  <c r="F513" i="11" s="1"/>
  <c r="F514" i="11" a="1"/>
  <c r="F514" i="11"/>
  <c r="F515" i="11" a="1"/>
  <c r="F515" i="11"/>
  <c r="F516" i="11" a="1"/>
  <c r="F516" i="11"/>
  <c r="F517" i="11" a="1"/>
  <c r="F517" i="11" s="1"/>
  <c r="F518" i="11" a="1"/>
  <c r="F518" i="11"/>
  <c r="F519" i="11" a="1"/>
  <c r="F519" i="11"/>
  <c r="F520" i="11" a="1"/>
  <c r="F520" i="11"/>
  <c r="F521" i="11" a="1"/>
  <c r="F521" i="11" s="1"/>
  <c r="F522" i="11" a="1"/>
  <c r="F522" i="11"/>
  <c r="F523" i="11" a="1"/>
  <c r="F523" i="11"/>
  <c r="F524" i="11" a="1"/>
  <c r="F524" i="11"/>
  <c r="F525" i="11" a="1"/>
  <c r="F525" i="11"/>
  <c r="F526" i="11" a="1"/>
  <c r="F526" i="11" s="1"/>
  <c r="F527" i="11" a="1"/>
  <c r="F527" i="11"/>
  <c r="F528" i="11" a="1"/>
  <c r="F528" i="11"/>
  <c r="F529" i="11" a="1"/>
  <c r="F529" i="11"/>
  <c r="F530" i="11" a="1"/>
  <c r="F530" i="11"/>
  <c r="F531" i="11" a="1"/>
  <c r="F531" i="11" s="1"/>
  <c r="F532" i="11" a="1"/>
  <c r="F532" i="11"/>
  <c r="F533" i="11" a="1"/>
  <c r="F533" i="11" s="1"/>
  <c r="F534" i="11" a="1"/>
  <c r="F534" i="11"/>
  <c r="F535" i="11" a="1"/>
  <c r="F535" i="11"/>
  <c r="F536" i="11" a="1"/>
  <c r="F536" i="11"/>
  <c r="F537" i="11" a="1"/>
  <c r="F537" i="11"/>
  <c r="F538" i="11" a="1"/>
  <c r="F538" i="11" s="1"/>
  <c r="F539" i="11" a="1"/>
  <c r="F539" i="11" s="1"/>
  <c r="F540" i="11" a="1"/>
  <c r="F540" i="11"/>
  <c r="F541" i="11" a="1"/>
  <c r="F541" i="11"/>
  <c r="F542" i="11" a="1"/>
  <c r="F542" i="11" s="1"/>
  <c r="F543" i="11" a="1"/>
  <c r="F543" i="11"/>
  <c r="F544" i="11" a="1"/>
  <c r="F544" i="11"/>
  <c r="F545" i="11" a="1"/>
  <c r="F545" i="11" s="1"/>
  <c r="F546" i="11" a="1"/>
  <c r="F546" i="11"/>
  <c r="F547" i="11" a="1"/>
  <c r="F547" i="11"/>
  <c r="F548" i="11" a="1"/>
  <c r="F548" i="11"/>
  <c r="F549" i="11" a="1"/>
  <c r="F549" i="11"/>
  <c r="F550" i="11" a="1"/>
  <c r="F550" i="11"/>
  <c r="F551" i="11" a="1"/>
  <c r="F551" i="11"/>
  <c r="F552" i="11" a="1"/>
  <c r="F552" i="11" s="1"/>
  <c r="F553" i="11" a="1"/>
  <c r="F553" i="11"/>
  <c r="F554" i="11" a="1"/>
  <c r="F554" i="11"/>
  <c r="F555" i="11" a="1"/>
  <c r="F555" i="11"/>
  <c r="F556" i="11" a="1"/>
  <c r="F556" i="11" s="1"/>
  <c r="F557" i="11" a="1"/>
  <c r="F557" i="11" s="1"/>
  <c r="F558" i="11" a="1"/>
  <c r="F558" i="11"/>
  <c r="F559" i="11" a="1"/>
  <c r="F559" i="11"/>
  <c r="F560" i="11" a="1"/>
  <c r="F560" i="11"/>
  <c r="F561" i="11" a="1"/>
  <c r="F561" i="11"/>
  <c r="F562" i="11" a="1"/>
  <c r="F562" i="11"/>
  <c r="F563" i="11" a="1"/>
  <c r="F563" i="11"/>
  <c r="F564" i="11" a="1"/>
  <c r="F564" i="11"/>
  <c r="F565" i="11" a="1"/>
  <c r="F565" i="11" s="1"/>
  <c r="F566" i="11" a="1"/>
  <c r="F566" i="11"/>
  <c r="F567" i="11" a="1"/>
  <c r="F567" i="11" s="1"/>
  <c r="F568" i="11" a="1"/>
  <c r="F568" i="11"/>
  <c r="F569" i="11" a="1"/>
  <c r="F569" i="11" s="1"/>
  <c r="F570" i="11" a="1"/>
  <c r="F570" i="11"/>
  <c r="F571" i="11" a="1"/>
  <c r="F571" i="11"/>
  <c r="F572" i="11" a="1"/>
  <c r="F572" i="11"/>
  <c r="F573" i="11" a="1"/>
  <c r="F573" i="11"/>
  <c r="F574" i="11" a="1"/>
  <c r="F574" i="11"/>
  <c r="F575" i="11" a="1"/>
  <c r="F575" i="11"/>
  <c r="F576" i="11" a="1"/>
  <c r="F576" i="11"/>
  <c r="F577" i="11" a="1"/>
  <c r="F577" i="11"/>
  <c r="F578" i="11" a="1"/>
  <c r="F578" i="11" s="1"/>
  <c r="F579" i="11" a="1"/>
  <c r="F579" i="11"/>
  <c r="F580" i="11" a="1"/>
  <c r="F580" i="11"/>
  <c r="F581" i="11" a="1"/>
  <c r="F581" i="11" s="1"/>
  <c r="F582" i="11" a="1"/>
  <c r="F582" i="11"/>
  <c r="F583" i="11" a="1"/>
  <c r="F583" i="11"/>
  <c r="F584" i="11" a="1"/>
  <c r="F584" i="11"/>
  <c r="F585" i="11" a="1"/>
  <c r="F585" i="11"/>
  <c r="F586" i="11" a="1"/>
  <c r="F586" i="11" s="1"/>
  <c r="F587" i="11" a="1"/>
  <c r="F587" i="11"/>
  <c r="F588" i="11" a="1"/>
  <c r="F588" i="11"/>
  <c r="F589" i="11" a="1"/>
  <c r="F589" i="11"/>
  <c r="F590" i="11" a="1"/>
  <c r="F590" i="11" s="1"/>
  <c r="F591" i="11" a="1"/>
  <c r="F591" i="11"/>
  <c r="F592" i="11" a="1"/>
  <c r="F592" i="11" s="1"/>
  <c r="F593" i="11" a="1"/>
  <c r="F593" i="11" s="1"/>
  <c r="F594" i="11" a="1"/>
  <c r="F594" i="11" s="1"/>
  <c r="F595" i="11" a="1"/>
  <c r="F595" i="11"/>
  <c r="F596" i="11" a="1"/>
  <c r="F596" i="11"/>
  <c r="F597" i="11" a="1"/>
  <c r="F597" i="11"/>
  <c r="F598" i="11" a="1"/>
  <c r="F598" i="11"/>
  <c r="F599" i="11" a="1"/>
  <c r="F599" i="11"/>
  <c r="F600" i="11" a="1"/>
  <c r="F600" i="11"/>
  <c r="F601" i="11" a="1"/>
  <c r="F601" i="11"/>
  <c r="F602" i="11" a="1"/>
  <c r="F602" i="11"/>
  <c r="F603" i="11" a="1"/>
  <c r="F603" i="11"/>
  <c r="F604" i="11" a="1"/>
  <c r="F604" i="11" s="1"/>
  <c r="F605" i="11" a="1"/>
  <c r="F605" i="11" s="1"/>
  <c r="F606" i="11" a="1"/>
  <c r="F606" i="11"/>
  <c r="F607" i="11" a="1"/>
  <c r="F607" i="11"/>
  <c r="F608" i="11" a="1"/>
  <c r="F608" i="11"/>
  <c r="F609" i="11" a="1"/>
  <c r="F609" i="11"/>
  <c r="F610" i="11" a="1"/>
  <c r="F610" i="11"/>
  <c r="F611" i="11" a="1"/>
  <c r="F611" i="11"/>
  <c r="F612" i="11" a="1"/>
  <c r="F612" i="11" s="1"/>
  <c r="F613" i="11" a="1"/>
  <c r="F613" i="11"/>
  <c r="F614" i="11" a="1"/>
  <c r="F614" i="11"/>
  <c r="F615" i="11" a="1"/>
  <c r="F615" i="11"/>
  <c r="F616" i="11" a="1"/>
  <c r="F616" i="11" s="1"/>
  <c r="F617" i="11" a="1"/>
  <c r="F617" i="11" s="1"/>
  <c r="F618" i="11" a="1"/>
  <c r="F618" i="11"/>
  <c r="F619" i="11" a="1"/>
  <c r="F619" i="11" s="1"/>
  <c r="F620" i="11" a="1"/>
  <c r="F620" i="11"/>
  <c r="F621" i="11" a="1"/>
  <c r="F621" i="11"/>
  <c r="F622" i="11" a="1"/>
  <c r="F622" i="11"/>
  <c r="F623" i="11" a="1"/>
  <c r="F623" i="11"/>
  <c r="F624" i="11" a="1"/>
  <c r="F624" i="11"/>
  <c r="F625" i="11" a="1"/>
  <c r="F625" i="11" s="1"/>
  <c r="F626" i="11" a="1"/>
  <c r="F626" i="11"/>
  <c r="F627" i="11" a="1"/>
  <c r="F627" i="11"/>
  <c r="F628" i="11" a="1"/>
  <c r="F628" i="11"/>
  <c r="F629" i="11" a="1"/>
  <c r="F629" i="11" s="1"/>
  <c r="F630" i="11" a="1"/>
  <c r="F630" i="11" s="1"/>
  <c r="F631" i="11" a="1"/>
  <c r="F631" i="11"/>
  <c r="F632" i="11" a="1"/>
  <c r="F632" i="11"/>
  <c r="F633" i="11" a="1"/>
  <c r="F633" i="11"/>
  <c r="F634" i="11" a="1"/>
  <c r="F634" i="11"/>
  <c r="F635" i="11" a="1"/>
  <c r="F635" i="11"/>
  <c r="F636" i="11" a="1"/>
  <c r="F636" i="11"/>
  <c r="F637" i="11" a="1"/>
  <c r="F637" i="11"/>
  <c r="F638" i="11" a="1"/>
  <c r="F638" i="11" s="1"/>
  <c r="F639" i="11" a="1"/>
  <c r="F639" i="11" s="1"/>
  <c r="F640" i="11" a="1"/>
  <c r="F640" i="11" s="1"/>
  <c r="F641" i="11" a="1"/>
  <c r="F641" i="11" s="1"/>
  <c r="F642" i="11" a="1"/>
  <c r="F642" i="11"/>
  <c r="F643" i="11" a="1"/>
  <c r="F643" i="11"/>
  <c r="F644" i="11" a="1"/>
  <c r="F644" i="11" s="1"/>
  <c r="F645" i="11" a="1"/>
  <c r="F645" i="11"/>
  <c r="F646" i="11" a="1"/>
  <c r="F646" i="11"/>
  <c r="F647" i="11" a="1"/>
  <c r="F647" i="11"/>
  <c r="F648" i="11" a="1"/>
  <c r="F648" i="11"/>
  <c r="F649" i="11" a="1"/>
  <c r="F649" i="11"/>
  <c r="F650" i="11" a="1"/>
  <c r="F650" i="11"/>
  <c r="F651" i="11" a="1"/>
  <c r="F651" i="11" s="1"/>
  <c r="F652" i="11" a="1"/>
  <c r="F652" i="11"/>
  <c r="F653" i="11" a="1"/>
  <c r="F653" i="11" s="1"/>
  <c r="F654" i="11" a="1"/>
  <c r="F654" i="11" s="1"/>
  <c r="F655" i="11" a="1"/>
  <c r="F655" i="11" s="1"/>
  <c r="F656" i="11" a="1"/>
  <c r="F656" i="11" s="1"/>
  <c r="F657" i="11" a="1"/>
  <c r="F657" i="11"/>
  <c r="F658" i="11" a="1"/>
  <c r="F658" i="11"/>
  <c r="F659" i="11" a="1"/>
  <c r="F659" i="11"/>
  <c r="F660" i="11" a="1"/>
  <c r="F660" i="11"/>
  <c r="F661" i="11" a="1"/>
  <c r="F661" i="11"/>
  <c r="F662" i="11" a="1"/>
  <c r="F662" i="11"/>
  <c r="F663" i="11" a="1"/>
  <c r="F663" i="11"/>
  <c r="F664" i="11" a="1"/>
  <c r="F664" i="11" s="1"/>
  <c r="F665" i="11" a="1"/>
  <c r="F665" i="11" s="1"/>
  <c r="F666" i="11" a="1"/>
  <c r="F666" i="11"/>
  <c r="F667" i="11" a="1"/>
  <c r="F667" i="11" s="1"/>
  <c r="F668" i="11" a="1"/>
  <c r="F668" i="11"/>
  <c r="F669" i="11" a="1"/>
  <c r="F669" i="11" s="1"/>
  <c r="F670" i="11" a="1"/>
  <c r="F670" i="11"/>
  <c r="F671" i="11" a="1"/>
  <c r="F671" i="11"/>
  <c r="F672" i="11" a="1"/>
  <c r="F672" i="11"/>
  <c r="F673" i="11" a="1"/>
  <c r="F673" i="11"/>
  <c r="F674" i="11" a="1"/>
  <c r="F674" i="11"/>
  <c r="F675" i="11" a="1"/>
  <c r="F675" i="11"/>
  <c r="F676" i="11" a="1"/>
  <c r="F676" i="11"/>
  <c r="F677" i="11" a="1"/>
  <c r="F677" i="11" s="1"/>
  <c r="F678" i="11" a="1"/>
  <c r="F678" i="11"/>
  <c r="F679" i="11" a="1"/>
  <c r="F679" i="11"/>
  <c r="F680" i="11" a="1"/>
  <c r="F680" i="11" s="1"/>
  <c r="F681" i="11" a="1"/>
  <c r="F681" i="11"/>
  <c r="F682" i="11" a="1"/>
  <c r="F682" i="11"/>
  <c r="F683" i="11" a="1"/>
  <c r="F683" i="11"/>
  <c r="F684" i="11" a="1"/>
  <c r="F684" i="11"/>
  <c r="F685" i="11" a="1"/>
  <c r="F685" i="11"/>
  <c r="F686" i="11" a="1"/>
  <c r="F686" i="11"/>
  <c r="F687" i="11" a="1"/>
  <c r="F687" i="11"/>
  <c r="F688" i="11" a="1"/>
  <c r="F688" i="11"/>
  <c r="F689" i="11" a="1"/>
  <c r="F689" i="11" s="1"/>
  <c r="F690" i="11" a="1"/>
  <c r="F690" i="11"/>
  <c r="F691" i="11" a="1"/>
  <c r="F691" i="11"/>
  <c r="F692" i="11" a="1"/>
  <c r="F692" i="11"/>
  <c r="F693" i="11" a="1"/>
  <c r="F693" i="11"/>
  <c r="F694" i="11" a="1"/>
  <c r="F694" i="11" s="1"/>
  <c r="F695" i="11" a="1"/>
  <c r="F695" i="11" s="1"/>
  <c r="F696" i="11" a="1"/>
  <c r="F696" i="11"/>
  <c r="F697" i="11" a="1"/>
  <c r="F697" i="11"/>
  <c r="F698" i="11" a="1"/>
  <c r="F698" i="11"/>
  <c r="F699" i="11" a="1"/>
  <c r="F699" i="11"/>
  <c r="F700" i="11" a="1"/>
  <c r="F700" i="11"/>
  <c r="F701" i="11" a="1"/>
  <c r="F701" i="11" s="1"/>
  <c r="F702" i="11" a="1"/>
  <c r="F702" i="11"/>
  <c r="F703" i="11" a="1"/>
  <c r="F703" i="11"/>
  <c r="F704" i="11" a="1"/>
  <c r="F704" i="11"/>
  <c r="F705" i="11" a="1"/>
  <c r="F705" i="11" s="1"/>
  <c r="F706" i="11" a="1"/>
  <c r="F706" i="11"/>
  <c r="F707" i="11" a="1"/>
  <c r="F707" i="11"/>
  <c r="F708" i="11" a="1"/>
  <c r="F708" i="11" s="1"/>
  <c r="F709" i="11" a="1"/>
  <c r="F709" i="11"/>
  <c r="F710" i="11" a="1"/>
  <c r="F710" i="11"/>
  <c r="F711" i="11" a="1"/>
  <c r="F711" i="11"/>
  <c r="F712" i="11" a="1"/>
  <c r="F712" i="11"/>
  <c r="F713" i="11" a="1"/>
  <c r="F713" i="11" s="1"/>
  <c r="F714" i="11" a="1"/>
  <c r="F714" i="11"/>
  <c r="F715" i="11" a="1"/>
  <c r="F715" i="11"/>
  <c r="F716" i="11" a="1"/>
  <c r="F716" i="11"/>
  <c r="F717" i="11" a="1"/>
  <c r="F717" i="11"/>
  <c r="F718" i="11" a="1"/>
  <c r="F718" i="11"/>
  <c r="F719" i="11" a="1"/>
  <c r="F719" i="11" s="1"/>
  <c r="F720" i="11" a="1"/>
  <c r="F720" i="11"/>
  <c r="F721" i="11" a="1"/>
  <c r="F721" i="11" s="1"/>
  <c r="F722" i="11" a="1"/>
  <c r="F722" i="11"/>
  <c r="F723" i="11" a="1"/>
  <c r="F723" i="11"/>
  <c r="F724" i="11" a="1"/>
  <c r="F724" i="11"/>
  <c r="F725" i="11" a="1"/>
  <c r="F725" i="11" s="1"/>
  <c r="F726" i="11" a="1"/>
  <c r="F726" i="11"/>
  <c r="F727" i="11" a="1"/>
  <c r="F727" i="11"/>
  <c r="F728" i="11" a="1"/>
  <c r="F728" i="11"/>
  <c r="F729" i="11" a="1"/>
  <c r="F729" i="11"/>
  <c r="F730" i="11" a="1"/>
  <c r="F730" i="11" s="1"/>
  <c r="F731" i="11" a="1"/>
  <c r="F731" i="11"/>
  <c r="F732" i="11" a="1"/>
  <c r="F732" i="11"/>
  <c r="F733" i="11" a="1"/>
  <c r="F733" i="11"/>
  <c r="F734" i="11" a="1"/>
  <c r="F734" i="11" s="1"/>
  <c r="F735" i="11" a="1"/>
  <c r="F735" i="11"/>
  <c r="F736" i="11" a="1"/>
  <c r="F736" i="11"/>
  <c r="F737" i="11" a="1"/>
  <c r="F737" i="11" s="1"/>
  <c r="F738" i="11" a="1"/>
  <c r="F738" i="11"/>
  <c r="F739" i="11" a="1"/>
  <c r="F739" i="11"/>
  <c r="F740" i="11" a="1"/>
  <c r="F740" i="11"/>
  <c r="F741" i="11" a="1"/>
  <c r="F741" i="11"/>
  <c r="F742" i="11" a="1"/>
  <c r="F742" i="11"/>
  <c r="F743" i="11" a="1"/>
  <c r="F743" i="11"/>
  <c r="F744" i="11" a="1"/>
  <c r="F744" i="11" s="1"/>
  <c r="F745" i="11" a="1"/>
  <c r="F745" i="11"/>
  <c r="F746" i="11" a="1"/>
  <c r="F746" i="11"/>
  <c r="F747" i="11" a="1"/>
  <c r="F747" i="11" s="1"/>
  <c r="F748" i="11" a="1"/>
  <c r="F748" i="11"/>
  <c r="F749" i="11" a="1"/>
  <c r="F749" i="11" s="1"/>
  <c r="F750" i="11" a="1"/>
  <c r="F750" i="11"/>
  <c r="F751" i="11" a="1"/>
  <c r="F751" i="11"/>
  <c r="F752" i="11" a="1"/>
  <c r="F752" i="11"/>
  <c r="F753" i="11" a="1"/>
  <c r="F753" i="11"/>
  <c r="F754" i="11" a="1"/>
  <c r="F754" i="11"/>
  <c r="F755" i="11" a="1"/>
  <c r="F755" i="11" s="1"/>
  <c r="F756" i="11" a="1"/>
  <c r="F756" i="11" s="1"/>
  <c r="F757" i="11" a="1"/>
  <c r="F757" i="11"/>
  <c r="F758" i="11" a="1"/>
  <c r="F758" i="11"/>
  <c r="F759" i="11" a="1"/>
  <c r="F759" i="11"/>
  <c r="F760" i="11" a="1"/>
  <c r="F760" i="11" s="1"/>
  <c r="F761" i="11" a="1"/>
  <c r="F761" i="11" s="1"/>
  <c r="F762" i="11" a="1"/>
  <c r="F762" i="11"/>
  <c r="F763" i="11" a="1"/>
  <c r="F763" i="11"/>
  <c r="F764" i="11" a="1"/>
  <c r="F764" i="11"/>
  <c r="F765" i="11" a="1"/>
  <c r="F765" i="11"/>
  <c r="F766" i="11" a="1"/>
  <c r="F766" i="11"/>
  <c r="F767" i="11" a="1"/>
  <c r="F767" i="11"/>
  <c r="F768" i="11" a="1"/>
  <c r="F768" i="11"/>
  <c r="F769" i="11" a="1"/>
  <c r="F769" i="11" s="1"/>
  <c r="F770" i="11" a="1"/>
  <c r="F770" i="11"/>
  <c r="F771" i="11" a="1"/>
  <c r="F771" i="11" s="1"/>
  <c r="F772" i="11" a="1"/>
  <c r="F772" i="11"/>
  <c r="F773" i="11" a="1"/>
  <c r="F773" i="11" s="1"/>
  <c r="F774" i="11" a="1"/>
  <c r="F774" i="11" s="1"/>
  <c r="F775" i="11" a="1"/>
  <c r="F775" i="11"/>
  <c r="F776" i="11" a="1"/>
  <c r="F776" i="11"/>
  <c r="F777" i="11" a="1"/>
  <c r="F777" i="11"/>
  <c r="F778" i="11" a="1"/>
  <c r="F778" i="11"/>
  <c r="F779" i="11" a="1"/>
  <c r="F779" i="11"/>
  <c r="F780" i="11" a="1"/>
  <c r="F780" i="11" s="1"/>
  <c r="F781" i="11" a="1"/>
  <c r="F781" i="11"/>
  <c r="F782" i="11" a="1"/>
  <c r="F782" i="11"/>
  <c r="F783" i="11" a="1"/>
  <c r="F783" i="11"/>
  <c r="F784" i="11" a="1"/>
  <c r="F784" i="11"/>
  <c r="F785" i="11" a="1"/>
  <c r="F785" i="11" s="1"/>
  <c r="F786" i="11" a="1"/>
  <c r="F786" i="11"/>
  <c r="F787" i="11" a="1"/>
  <c r="F787" i="11" s="1"/>
  <c r="F788" i="11" a="1"/>
  <c r="F788" i="11"/>
  <c r="F789" i="11" a="1"/>
  <c r="F789" i="11"/>
  <c r="F790" i="11" a="1"/>
  <c r="F790" i="11"/>
  <c r="F791" i="11" a="1"/>
  <c r="F791" i="11"/>
  <c r="F792" i="11" a="1"/>
  <c r="F792" i="11"/>
  <c r="F793" i="11" a="1"/>
  <c r="F793" i="11"/>
  <c r="F794" i="11" a="1"/>
  <c r="F794" i="11" s="1"/>
  <c r="F795" i="11" a="1"/>
  <c r="F795" i="11" s="1"/>
  <c r="F796" i="11" a="1"/>
  <c r="F796" i="11"/>
  <c r="F797" i="11" a="1"/>
  <c r="F797" i="11" s="1"/>
  <c r="F798" i="11" a="1"/>
  <c r="F798" i="11"/>
  <c r="F799" i="11" a="1"/>
  <c r="F799" i="11" s="1"/>
  <c r="F800" i="11" a="1"/>
  <c r="F800" i="11" s="1"/>
  <c r="F801" i="11" a="1"/>
  <c r="F801" i="11"/>
  <c r="F802" i="11" a="1"/>
  <c r="F802" i="11"/>
  <c r="F803" i="11" a="1"/>
  <c r="F803" i="11"/>
  <c r="F804" i="11" a="1"/>
  <c r="F804" i="11"/>
  <c r="F805" i="11" a="1"/>
  <c r="F805" i="11" s="1"/>
  <c r="F806" i="11" a="1"/>
  <c r="F806" i="11"/>
  <c r="F807" i="11" a="1"/>
  <c r="F807" i="11"/>
  <c r="F808" i="11" a="1"/>
  <c r="F808" i="11" s="1"/>
  <c r="F809" i="11" a="1"/>
  <c r="F809" i="11" s="1"/>
  <c r="F810" i="11" a="1"/>
  <c r="F810" i="11"/>
  <c r="F811" i="11" a="1"/>
  <c r="F811" i="11"/>
  <c r="F812" i="11" a="1"/>
  <c r="F812" i="11"/>
  <c r="F813" i="11" a="1"/>
  <c r="F813" i="11" s="1"/>
  <c r="F814" i="11" a="1"/>
  <c r="F814" i="11"/>
  <c r="F815" i="11" a="1"/>
  <c r="F815" i="11"/>
  <c r="F816" i="11" a="1"/>
  <c r="F816" i="11"/>
  <c r="F817" i="11" a="1"/>
  <c r="F817" i="11"/>
  <c r="F818" i="11" a="1"/>
  <c r="F818" i="11"/>
  <c r="F819" i="11" a="1"/>
  <c r="F819" i="11" s="1"/>
  <c r="F820" i="11" a="1"/>
  <c r="F820" i="11"/>
  <c r="F821" i="11" a="1"/>
  <c r="F821" i="11" s="1"/>
  <c r="F822" i="11" a="1"/>
  <c r="F822" i="11"/>
  <c r="F823" i="11" a="1"/>
  <c r="F823" i="11"/>
  <c r="F824" i="11" a="1"/>
  <c r="F824" i="11"/>
  <c r="F825" i="11" a="1"/>
  <c r="F825" i="11"/>
  <c r="F826" i="11" a="1"/>
  <c r="F826" i="11" s="1"/>
  <c r="F827" i="11" a="1"/>
  <c r="F827" i="11"/>
  <c r="F828" i="11" a="1"/>
  <c r="F828" i="11"/>
  <c r="F829" i="11" a="1"/>
  <c r="F829" i="11"/>
  <c r="F830" i="11" a="1"/>
  <c r="F830" i="11" s="1"/>
  <c r="F831" i="11" a="1"/>
  <c r="F831" i="11"/>
  <c r="F832" i="11" a="1"/>
  <c r="F832" i="11"/>
  <c r="F833" i="11" a="1"/>
  <c r="F833" i="11" s="1"/>
  <c r="F834" i="11" a="1"/>
  <c r="F834" i="11"/>
  <c r="F835" i="11" a="1"/>
  <c r="F835" i="11"/>
  <c r="F836" i="11" a="1"/>
  <c r="F836" i="11"/>
  <c r="F837" i="11" a="1"/>
  <c r="F837" i="11"/>
  <c r="F838" i="11" a="1"/>
  <c r="F838" i="11"/>
  <c r="F839" i="11" a="1"/>
  <c r="F839" i="11" s="1"/>
  <c r="F840" i="11" a="1"/>
  <c r="F840" i="11"/>
  <c r="F841" i="11" a="1"/>
  <c r="F841" i="11"/>
  <c r="F842" i="11" a="1"/>
  <c r="F842" i="11"/>
  <c r="F843" i="11" a="1"/>
  <c r="F843" i="11"/>
  <c r="F844" i="11" a="1"/>
  <c r="F844" i="11" s="1"/>
  <c r="F845" i="11" a="1"/>
  <c r="F845" i="11" s="1"/>
  <c r="F846" i="11" a="1"/>
  <c r="F846" i="11"/>
  <c r="F847" i="11" a="1"/>
  <c r="F847" i="11"/>
  <c r="F848" i="11" a="1"/>
  <c r="F848" i="11"/>
  <c r="F849" i="11" a="1"/>
  <c r="F849" i="11"/>
  <c r="F850" i="11" a="1"/>
  <c r="F850" i="11"/>
  <c r="F851" i="11" a="1"/>
  <c r="F851" i="11"/>
  <c r="F852" i="11" a="1"/>
  <c r="F852" i="11" s="1"/>
  <c r="F853" i="11" a="1"/>
  <c r="F853" i="11"/>
  <c r="F854" i="11" a="1"/>
  <c r="F854" i="11"/>
  <c r="F855" i="11" a="1"/>
  <c r="F855" i="11" s="1"/>
  <c r="F856" i="11" a="1"/>
  <c r="F856" i="11"/>
  <c r="F857" i="11" a="1"/>
  <c r="F857" i="11" s="1"/>
  <c r="F858" i="11" a="1"/>
  <c r="F858" i="11"/>
  <c r="F859" i="11" a="1"/>
  <c r="F859" i="11"/>
  <c r="F860" i="11" a="1"/>
  <c r="F860" i="11"/>
  <c r="F861" i="11" a="1"/>
  <c r="F861" i="11"/>
  <c r="F862" i="11" a="1"/>
  <c r="F862" i="11"/>
  <c r="F863" i="11" a="1"/>
  <c r="F863" i="11"/>
  <c r="F864" i="11" a="1"/>
  <c r="F864" i="11"/>
  <c r="F865" i="11" a="1"/>
  <c r="F865" i="11" s="1"/>
  <c r="F866" i="11" a="1"/>
  <c r="F866" i="11"/>
  <c r="F867" i="11" a="1"/>
  <c r="F867" i="11"/>
  <c r="F868" i="11" a="1"/>
  <c r="F868" i="11"/>
  <c r="F869" i="11" a="1"/>
  <c r="F869" i="11" s="1"/>
  <c r="F870" i="11" a="1"/>
  <c r="F870" i="11"/>
  <c r="F871" i="11" a="1"/>
  <c r="F871" i="11"/>
  <c r="F872" i="11" a="1"/>
  <c r="F872" i="11"/>
  <c r="F873" i="11" a="1"/>
  <c r="F873" i="11" s="1"/>
  <c r="F874" i="11" a="1"/>
  <c r="F874" i="11"/>
  <c r="F875" i="11" a="1"/>
  <c r="F875" i="11"/>
  <c r="F876" i="11" a="1"/>
  <c r="F876" i="11"/>
  <c r="F877" i="11" a="1"/>
  <c r="F877" i="11" s="1"/>
  <c r="F878" i="11" a="1"/>
  <c r="F878" i="11"/>
  <c r="F879" i="11" a="1"/>
  <c r="F879" i="11"/>
  <c r="F880" i="11" a="1"/>
  <c r="F880" i="11" s="1"/>
  <c r="F881" i="11" a="1"/>
  <c r="F881" i="11" s="1"/>
  <c r="F882" i="11" a="1"/>
  <c r="F882" i="11" s="1"/>
  <c r="F883" i="11" a="1"/>
  <c r="F883" i="11"/>
  <c r="F884" i="11" a="1"/>
  <c r="F884" i="11"/>
  <c r="F885" i="11" a="1"/>
  <c r="F885" i="11"/>
  <c r="F886" i="11" a="1"/>
  <c r="F886" i="11"/>
  <c r="F887" i="11" a="1"/>
  <c r="F887" i="11"/>
  <c r="F888" i="11" a="1"/>
  <c r="F888" i="11"/>
  <c r="F889" i="11" a="1"/>
  <c r="F889" i="11"/>
  <c r="F890" i="11" a="1"/>
  <c r="F890" i="11"/>
  <c r="F891" i="11" a="1"/>
  <c r="F891" i="11" s="1"/>
  <c r="F892" i="11" a="1"/>
  <c r="F892" i="11"/>
  <c r="F893" i="11" a="1"/>
  <c r="F893" i="11" s="1"/>
  <c r="F894" i="11" a="1"/>
  <c r="F894" i="11"/>
  <c r="F895" i="11" a="1"/>
  <c r="F895" i="11"/>
  <c r="F896" i="11" a="1"/>
  <c r="F896" i="11"/>
  <c r="F897" i="11" a="1"/>
  <c r="F897" i="11"/>
  <c r="F898" i="11" a="1"/>
  <c r="F898" i="11"/>
  <c r="F899" i="11" a="1"/>
  <c r="F899" i="11" s="1"/>
  <c r="F900" i="11" a="1"/>
  <c r="F900" i="11" s="1"/>
  <c r="F901" i="11" a="1"/>
  <c r="F901" i="11" s="1"/>
  <c r="F902" i="11" a="1"/>
  <c r="F902" i="11"/>
  <c r="F903" i="11" a="1"/>
  <c r="F903" i="11" s="1"/>
  <c r="F904" i="11" a="1"/>
  <c r="F904" i="11"/>
  <c r="F905" i="11" a="1"/>
  <c r="F905" i="11" s="1"/>
  <c r="F906" i="11" a="1"/>
  <c r="F906" i="11"/>
  <c r="F907" i="11" a="1"/>
  <c r="F907" i="11" s="1"/>
  <c r="F908" i="11" a="1"/>
  <c r="F908" i="11"/>
  <c r="F909" i="11" a="1"/>
  <c r="F909" i="11"/>
  <c r="F910" i="11" a="1"/>
  <c r="F910" i="11"/>
  <c r="F911" i="11" a="1"/>
  <c r="F911" i="11"/>
  <c r="F912" i="11" a="1"/>
  <c r="F912" i="11" s="1"/>
  <c r="F913" i="11" a="1"/>
  <c r="F913" i="11"/>
  <c r="F914" i="11" a="1"/>
  <c r="F914" i="11" s="1"/>
  <c r="F915" i="11" a="1"/>
  <c r="F915" i="11" s="1"/>
  <c r="F916" i="11" a="1"/>
  <c r="F916" i="11" s="1"/>
  <c r="F917" i="11" a="1"/>
  <c r="F917" i="11" s="1"/>
  <c r="F918" i="11" a="1"/>
  <c r="F918" i="11" s="1"/>
  <c r="F919" i="11" a="1"/>
  <c r="F919" i="11"/>
  <c r="F920" i="11" a="1"/>
  <c r="F920" i="11"/>
  <c r="F921" i="11" a="1"/>
  <c r="F921" i="11"/>
  <c r="F922" i="11" a="1"/>
  <c r="F922" i="11"/>
  <c r="F923" i="11" a="1"/>
  <c r="F923" i="11"/>
  <c r="F924" i="11" a="1"/>
  <c r="F924" i="11"/>
  <c r="F925" i="11" a="1"/>
  <c r="F925" i="11" s="1"/>
  <c r="F926" i="11" a="1"/>
  <c r="F926" i="11"/>
  <c r="F927" i="11" a="1"/>
  <c r="F927" i="11"/>
  <c r="F928" i="11" a="1"/>
  <c r="F928" i="11" s="1"/>
  <c r="F929" i="11" a="1"/>
  <c r="F929" i="11" s="1"/>
  <c r="F930" i="11" a="1"/>
  <c r="F930" i="11" s="1"/>
  <c r="F931" i="11" a="1"/>
  <c r="F931" i="11"/>
  <c r="F932" i="11" a="1"/>
  <c r="F932" i="11" s="1"/>
  <c r="F933" i="11" a="1"/>
  <c r="F933" i="11"/>
  <c r="F934" i="11" a="1"/>
  <c r="F934" i="11"/>
  <c r="F935" i="11" a="1"/>
  <c r="F935" i="11"/>
  <c r="F936" i="11" a="1"/>
  <c r="F936" i="11"/>
  <c r="F937" i="11" a="1"/>
  <c r="F937" i="11"/>
  <c r="F938" i="11" a="1"/>
  <c r="F938" i="11" s="1"/>
  <c r="F939" i="11" a="1"/>
  <c r="F939" i="11"/>
  <c r="F940" i="11" a="1"/>
  <c r="F940" i="11"/>
  <c r="F941" i="11" a="1"/>
  <c r="F941" i="11" s="1"/>
  <c r="F942" i="11" a="1"/>
  <c r="F942" i="11"/>
  <c r="F943" i="11" a="1"/>
  <c r="F943" i="11" s="1"/>
  <c r="F944" i="11" a="1"/>
  <c r="F944" i="11"/>
  <c r="F945" i="11" a="1"/>
  <c r="F945" i="11"/>
  <c r="F946" i="11" a="1"/>
  <c r="F946" i="11"/>
  <c r="F947" i="11" a="1"/>
  <c r="F947" i="11"/>
  <c r="F948" i="11" a="1"/>
  <c r="F948" i="11"/>
  <c r="F949" i="11" a="1"/>
  <c r="F949" i="11"/>
  <c r="F950" i="11" a="1"/>
  <c r="F950" i="11"/>
  <c r="F951" i="11" a="1"/>
  <c r="F951" i="11" s="1"/>
  <c r="F952" i="11" a="1"/>
  <c r="F952" i="11"/>
  <c r="F953" i="11" a="1"/>
  <c r="F953" i="11" s="1"/>
  <c r="F954" i="11" a="1"/>
  <c r="F954" i="11"/>
  <c r="F955" i="11" a="1"/>
  <c r="F955" i="11"/>
  <c r="F956" i="11" a="1"/>
  <c r="F956" i="11"/>
  <c r="F957" i="11" a="1"/>
  <c r="F957" i="11" s="1"/>
  <c r="F958" i="11" a="1"/>
  <c r="F958" i="11"/>
  <c r="F959" i="11" a="1"/>
  <c r="F959" i="11"/>
  <c r="F960" i="11" a="1"/>
  <c r="F960" i="11"/>
  <c r="F961" i="11" a="1"/>
  <c r="F961" i="11"/>
  <c r="F962" i="11" a="1"/>
  <c r="F962" i="11"/>
  <c r="F963" i="11" a="1"/>
  <c r="F963" i="11"/>
  <c r="F964" i="11" a="1"/>
  <c r="F964" i="11" s="1"/>
  <c r="F965" i="11" a="1"/>
  <c r="F965" i="11" s="1"/>
  <c r="F966" i="11" a="1"/>
  <c r="F966" i="11"/>
  <c r="F967" i="11" a="1"/>
  <c r="F967" i="11"/>
  <c r="F968" i="11" a="1"/>
  <c r="F968" i="11" s="1"/>
  <c r="F969" i="11" a="1"/>
  <c r="F969" i="11" s="1"/>
  <c r="F970" i="11" a="1"/>
  <c r="F970" i="11"/>
  <c r="F971" i="11" a="1"/>
  <c r="F971" i="11"/>
  <c r="F972" i="11" a="1"/>
  <c r="F972" i="11"/>
  <c r="F973" i="11" a="1"/>
  <c r="F973" i="11"/>
  <c r="F974" i="11" a="1"/>
  <c r="F974" i="11"/>
  <c r="F975" i="11" a="1"/>
  <c r="F975" i="11"/>
  <c r="F976" i="11" a="1"/>
  <c r="F976" i="11"/>
  <c r="F977" i="11" a="1"/>
  <c r="F977" i="11" s="1"/>
  <c r="F978" i="11" a="1"/>
  <c r="F978" i="11"/>
  <c r="F979" i="11" a="1"/>
  <c r="F979" i="11" s="1"/>
  <c r="F980" i="11" a="1"/>
  <c r="F980" i="11"/>
  <c r="F981" i="11" a="1"/>
  <c r="F981" i="11"/>
  <c r="F982" i="11" a="1"/>
  <c r="F982" i="11" s="1"/>
  <c r="F983" i="11" a="1"/>
  <c r="F983" i="11"/>
  <c r="F984" i="11" a="1"/>
  <c r="F984" i="11"/>
  <c r="F985" i="11" a="1"/>
  <c r="F985" i="11"/>
  <c r="F986" i="11" a="1"/>
  <c r="F986" i="11"/>
  <c r="F987" i="11" a="1"/>
  <c r="F987" i="11"/>
  <c r="F988" i="11" a="1"/>
  <c r="F988" i="11"/>
  <c r="F989" i="11" a="1"/>
  <c r="F989" i="11" s="1"/>
  <c r="F990" i="11" a="1"/>
  <c r="F990" i="11"/>
  <c r="F991" i="11" a="1"/>
  <c r="F991" i="11"/>
  <c r="F992" i="11" a="1"/>
  <c r="F992" i="11" s="1"/>
  <c r="F993" i="11" a="1"/>
  <c r="F993" i="11" s="1"/>
  <c r="F994" i="11" a="1"/>
  <c r="F994" i="11"/>
  <c r="F995" i="11" a="1"/>
  <c r="F995" i="11"/>
  <c r="F996" i="11" a="1"/>
  <c r="F996" i="11"/>
  <c r="F997" i="11" a="1"/>
  <c r="F997" i="11"/>
  <c r="F998" i="11" a="1"/>
  <c r="F998" i="11"/>
  <c r="F999" i="11" a="1"/>
  <c r="F999" i="11"/>
  <c r="F1000" i="11" a="1"/>
  <c r="F1000" i="11"/>
  <c r="F1001" i="11" a="1"/>
  <c r="F1001" i="11" s="1"/>
  <c r="F1002" i="11" a="1"/>
  <c r="F1002" i="11"/>
  <c r="F1003" i="11" a="1"/>
  <c r="F1003" i="11"/>
  <c r="F1004" i="11" a="1"/>
  <c r="F1004" i="11"/>
  <c r="F1005" i="11" a="1"/>
  <c r="F1005" i="11" s="1"/>
  <c r="F1006" i="11" a="1"/>
  <c r="F1006" i="11"/>
  <c r="F1007" i="11" a="1"/>
  <c r="F1007" i="11" s="1"/>
  <c r="F1008" i="11" a="1"/>
  <c r="F1008" i="11" s="1"/>
  <c r="F1009" i="11" a="1"/>
  <c r="F1009" i="11"/>
  <c r="F1010" i="11" a="1"/>
  <c r="F1010" i="11"/>
  <c r="F1011" i="11" a="1"/>
  <c r="F1011" i="11"/>
  <c r="F1012" i="11" a="1"/>
  <c r="F1012" i="11"/>
  <c r="F1013" i="11" a="1"/>
  <c r="F1013" i="11" s="1"/>
  <c r="F1014" i="11" a="1"/>
  <c r="F1014" i="11"/>
  <c r="F1015" i="11" a="1"/>
  <c r="F1015" i="11"/>
  <c r="F1016" i="11" a="1"/>
  <c r="F1016" i="11"/>
  <c r="F1017" i="11" a="1"/>
  <c r="F1017" i="11"/>
  <c r="F1018" i="11" a="1"/>
  <c r="F1018" i="11" s="1"/>
  <c r="F1019" i="11" a="1"/>
  <c r="F1019" i="11" s="1"/>
  <c r="F1020" i="11" a="1"/>
  <c r="F1020" i="11"/>
  <c r="F1021" i="11" a="1"/>
  <c r="F1021" i="11" s="1"/>
  <c r="F1022" i="11" a="1"/>
  <c r="F1022" i="11"/>
  <c r="F1023" i="11" a="1"/>
  <c r="F1023" i="11"/>
  <c r="F1024" i="11" a="1"/>
  <c r="F1024" i="11"/>
  <c r="F1025" i="11" a="1"/>
  <c r="F1025" i="11"/>
  <c r="F1026" i="11" a="1"/>
  <c r="F1026" i="11"/>
  <c r="F1027" i="11" a="1"/>
  <c r="F1027" i="11" s="1"/>
  <c r="F1028" i="11" a="1"/>
  <c r="F1028" i="11"/>
  <c r="F1029" i="11" a="1"/>
  <c r="F1029" i="11" s="1"/>
  <c r="F1030" i="11" a="1"/>
  <c r="F1030" i="11" s="1"/>
  <c r="F1031" i="11" a="1"/>
  <c r="F1031" i="11"/>
  <c r="F1032" i="11" a="1"/>
  <c r="F1032" i="11"/>
  <c r="F1033" i="11" a="1"/>
  <c r="F1033" i="11" s="1"/>
  <c r="F1034" i="11" a="1"/>
  <c r="F1034" i="11" s="1"/>
  <c r="F1035" i="11" a="1"/>
  <c r="F1035" i="11"/>
  <c r="F1036" i="11" a="1"/>
  <c r="F1036" i="11"/>
  <c r="F1037" i="11" a="1"/>
  <c r="F1037" i="11"/>
  <c r="F1038" i="11" a="1"/>
  <c r="F1038" i="11"/>
  <c r="F1039" i="11" a="1"/>
  <c r="F1039" i="11"/>
  <c r="F1040" i="11" a="1"/>
  <c r="F1040" i="11"/>
  <c r="F1041" i="11" a="1"/>
  <c r="F1041" i="11"/>
  <c r="F1042" i="11" a="1"/>
  <c r="F1042" i="11" s="1"/>
  <c r="F1043" i="11" a="1"/>
  <c r="F1043" i="11"/>
  <c r="F1044" i="11" a="1"/>
  <c r="F1044" i="11"/>
  <c r="F1045" i="11" a="1"/>
  <c r="F1045" i="11"/>
  <c r="F1046" i="11" a="1"/>
  <c r="F1046" i="11" s="1"/>
  <c r="F1047" i="11" a="1"/>
  <c r="F1047" i="11"/>
  <c r="F1048" i="11" a="1"/>
  <c r="F1048" i="11"/>
  <c r="F1049" i="11" a="1"/>
  <c r="F1049" i="11"/>
  <c r="F1050" i="11" a="1"/>
  <c r="F1050" i="11"/>
  <c r="F1051" i="11" a="1"/>
  <c r="F1051" i="11"/>
  <c r="F1052" i="11" a="1"/>
  <c r="F1052" i="11" s="1"/>
  <c r="F1053" i="11" a="1"/>
  <c r="F1053" i="11"/>
  <c r="F1054" i="11" a="1"/>
  <c r="F1054" i="11" s="1"/>
  <c r="F1055" i="11" a="1"/>
  <c r="F1055" i="11"/>
  <c r="F1056" i="11" a="1"/>
  <c r="F1056" i="11"/>
  <c r="F1057" i="11" a="1"/>
  <c r="F1057" i="11"/>
  <c r="F1058" i="11" a="1"/>
  <c r="F1058" i="11"/>
  <c r="F1059" i="11" a="1"/>
  <c r="F1059" i="11" s="1"/>
  <c r="F1060" i="11" a="1"/>
  <c r="F1060" i="11"/>
  <c r="F1061" i="11" a="1"/>
  <c r="F1061" i="11"/>
  <c r="F1062" i="11" a="1"/>
  <c r="F1062" i="11"/>
  <c r="F1063" i="11" a="1"/>
  <c r="F1063" i="11"/>
  <c r="F1064" i="11" a="1"/>
  <c r="F1064" i="11"/>
  <c r="F1065" i="11" a="1"/>
  <c r="F1065" i="11"/>
  <c r="F1066" i="11" a="1"/>
  <c r="F1066" i="11" s="1"/>
  <c r="F1067" i="11" a="1"/>
  <c r="F1067" i="11" s="1"/>
  <c r="F1068" i="11" a="1"/>
  <c r="F1068" i="11"/>
  <c r="F1069" i="11" a="1"/>
  <c r="F1069" i="11"/>
  <c r="F1070" i="11" a="1"/>
  <c r="F1070" i="11"/>
  <c r="F1071" i="11" a="1"/>
  <c r="F1071" i="11" s="1"/>
  <c r="F1072" i="11" a="1"/>
  <c r="F1072" i="11"/>
  <c r="F1073" i="11" a="1"/>
  <c r="F1073" i="11"/>
  <c r="F1074" i="11" a="1"/>
  <c r="F1074" i="11"/>
  <c r="F1075" i="11" a="1"/>
  <c r="F1075" i="11"/>
  <c r="F1076" i="11" a="1"/>
  <c r="F1076" i="11"/>
  <c r="F1077" i="11" a="1"/>
  <c r="F1077" i="11" s="1"/>
  <c r="F1078" i="11" a="1"/>
  <c r="F1078" i="11" s="1"/>
  <c r="F1079" i="11" a="1"/>
  <c r="F1079" i="11"/>
  <c r="F1080" i="11" a="1"/>
  <c r="F1080" i="11"/>
  <c r="F1081" i="11" a="1"/>
  <c r="F1081" i="11"/>
  <c r="F1082" i="11" a="1"/>
  <c r="F1082" i="11"/>
  <c r="F1083" i="11" a="1"/>
  <c r="F1083" i="11"/>
  <c r="F1084" i="11" a="1"/>
  <c r="F1084" i="11" s="1"/>
  <c r="F1085" i="11" a="1"/>
  <c r="F1085" i="11"/>
  <c r="F1086" i="11" a="1"/>
  <c r="F1086" i="11"/>
  <c r="F1087" i="11" a="1"/>
  <c r="F1087" i="11"/>
  <c r="F1088" i="11" a="1"/>
  <c r="F1088" i="11"/>
  <c r="F1089" i="11" a="1"/>
  <c r="F1089" i="11"/>
  <c r="F1090" i="11" a="1"/>
  <c r="F1090" i="11" s="1"/>
  <c r="F1091" i="11" a="1"/>
  <c r="F1091" i="11"/>
  <c r="F1092" i="11" a="1"/>
  <c r="F1092" i="11"/>
  <c r="F1093" i="11" a="1"/>
  <c r="F1093" i="11"/>
  <c r="F1094" i="11" a="1"/>
  <c r="F1094" i="11"/>
  <c r="F1095" i="11" a="1"/>
  <c r="F1095" i="11"/>
  <c r="F1096" i="11" a="1"/>
  <c r="F1096" i="11" s="1"/>
  <c r="F1097" i="11" a="1"/>
  <c r="F1097" i="11"/>
  <c r="F1098" i="11" a="1"/>
  <c r="F1098" i="11"/>
  <c r="F1099" i="11" a="1"/>
  <c r="F1099" i="11"/>
  <c r="F1100" i="11" a="1"/>
  <c r="F1100" i="11"/>
  <c r="F1101" i="11" a="1"/>
  <c r="F1101" i="11"/>
  <c r="F1102" i="11" a="1"/>
  <c r="F1102" i="11" s="1"/>
  <c r="F1103" i="11" a="1"/>
  <c r="F1103" i="11"/>
  <c r="F1104" i="11" a="1"/>
  <c r="F1104" i="11"/>
  <c r="F1105" i="11" a="1"/>
  <c r="F1105" i="11"/>
  <c r="F1106" i="11" a="1"/>
  <c r="F1106" i="11"/>
  <c r="F1107" i="11" a="1"/>
  <c r="F1107" i="11"/>
  <c r="F1108" i="11" a="1"/>
  <c r="F1108" i="11"/>
  <c r="F1109" i="11" a="1"/>
  <c r="F1109" i="11" s="1"/>
  <c r="F1110" i="11" a="1"/>
  <c r="F1110" i="11"/>
  <c r="F1111" i="11" a="1"/>
  <c r="F1111" i="11"/>
  <c r="F1112" i="11" a="1"/>
  <c r="F1112" i="11"/>
  <c r="F1113" i="11" a="1"/>
  <c r="F1113" i="11"/>
  <c r="F1114" i="11" a="1"/>
  <c r="F1114" i="11" s="1"/>
  <c r="F1115" i="11" a="1"/>
  <c r="F1115" i="11"/>
  <c r="F1116" i="11" a="1"/>
  <c r="F1116" i="11"/>
  <c r="F1117" i="11" a="1"/>
  <c r="F1117" i="11" s="1"/>
  <c r="F1118" i="11" a="1"/>
  <c r="F1118" i="11" s="1"/>
  <c r="F1119" i="11" a="1"/>
  <c r="F1119" i="11" s="1"/>
  <c r="F1120" i="11" a="1"/>
  <c r="F1120" i="11"/>
  <c r="F1121" i="11" a="1"/>
  <c r="F1121" i="11" s="1"/>
  <c r="F1122" i="11" a="1"/>
  <c r="F1122" i="11"/>
  <c r="F1123" i="11" a="1"/>
  <c r="F1123" i="11"/>
  <c r="F1124" i="11" a="1"/>
  <c r="F1124" i="11"/>
  <c r="F1125" i="11" a="1"/>
  <c r="F1125" i="11"/>
  <c r="F1126" i="11" a="1"/>
  <c r="F1126" i="11" s="1"/>
  <c r="F1127" i="11" a="1"/>
  <c r="F1127" i="11"/>
  <c r="F1128" i="11" a="1"/>
  <c r="F1128" i="11"/>
  <c r="F1129" i="11" a="1"/>
  <c r="F1129" i="11"/>
  <c r="F1130" i="11" a="1"/>
  <c r="F1130" i="11"/>
  <c r="F1131" i="11" a="1"/>
  <c r="F1131" i="11" s="1"/>
  <c r="F1132" i="11" a="1"/>
  <c r="F1132" i="11" s="1"/>
  <c r="F1133" i="11" a="1"/>
  <c r="F1133" i="11"/>
  <c r="F1134" i="11" a="1"/>
  <c r="F1134" i="11" s="1"/>
  <c r="F1135" i="11" a="1"/>
  <c r="F1135" i="11"/>
  <c r="F1136" i="11" a="1"/>
  <c r="F1136" i="11"/>
  <c r="F1137" i="11" a="1"/>
  <c r="F1137" i="11"/>
  <c r="F1138" i="11" a="1"/>
  <c r="F1138" i="11" s="1"/>
  <c r="F1139" i="11" a="1"/>
  <c r="F1139" i="11"/>
  <c r="F1140" i="11" a="1"/>
  <c r="F1140" i="11"/>
  <c r="F1141" i="11" a="1"/>
  <c r="F1141" i="11"/>
  <c r="F1142" i="11" a="1"/>
  <c r="F1142" i="11" s="1"/>
  <c r="F1143" i="11" a="1"/>
  <c r="F1143" i="11"/>
  <c r="F1144" i="11" a="1"/>
  <c r="F1144" i="11"/>
  <c r="F1145" i="11" a="1"/>
  <c r="F1145" i="11"/>
  <c r="F1146" i="11" a="1"/>
  <c r="F1146" i="11" s="1"/>
  <c r="F1147" i="11" a="1"/>
  <c r="F1147" i="11"/>
  <c r="F1148" i="11" a="1"/>
  <c r="F1148" i="11"/>
  <c r="F1149" i="11" a="1"/>
  <c r="F1149" i="11"/>
  <c r="F1150" i="11" a="1"/>
  <c r="F1150" i="11" s="1"/>
  <c r="F1151" i="11" a="1"/>
  <c r="F1151" i="11"/>
  <c r="F1152" i="11" a="1"/>
  <c r="F1152" i="11"/>
  <c r="F1153" i="11" a="1"/>
  <c r="F1153" i="11"/>
  <c r="F1154" i="11" a="1"/>
  <c r="F1154" i="11"/>
  <c r="F1155" i="11" a="1"/>
  <c r="F1155" i="11"/>
  <c r="F1156" i="11" a="1"/>
  <c r="F1156" i="11"/>
  <c r="F1157" i="11" a="1"/>
  <c r="F1157" i="11"/>
  <c r="F1158" i="11" a="1"/>
  <c r="F1158" i="11"/>
  <c r="F1159" i="11" a="1"/>
  <c r="F1159" i="11" s="1"/>
  <c r="F1160" i="11" a="1"/>
  <c r="F1160" i="11"/>
  <c r="F1161" i="11" a="1"/>
  <c r="F1161" i="11"/>
  <c r="F1162" i="11" a="1"/>
  <c r="F1162" i="11" s="1"/>
  <c r="F1163" i="11" a="1"/>
  <c r="F1163" i="11"/>
  <c r="F1164" i="11" a="1"/>
  <c r="F1164" i="11"/>
  <c r="F1165" i="11" a="1"/>
  <c r="F1165" i="11"/>
  <c r="F1166" i="11" a="1"/>
  <c r="F1166" i="11"/>
  <c r="F1167" i="11" a="1"/>
  <c r="F1167" i="11" s="1"/>
  <c r="F1168" i="11" a="1"/>
  <c r="F1168" i="11"/>
  <c r="F1169" i="11" a="1"/>
  <c r="F1169" i="11"/>
  <c r="F1170" i="11" a="1"/>
  <c r="F1170" i="11"/>
  <c r="F1171" i="11" a="1"/>
  <c r="F1171" i="11" s="1"/>
  <c r="F1172" i="11" a="1"/>
  <c r="F1172" i="11"/>
  <c r="F1173" i="11" a="1"/>
  <c r="F1173" i="11"/>
  <c r="F1174" i="11" a="1"/>
  <c r="F1174" i="11" s="1"/>
  <c r="F1175" i="11" a="1"/>
  <c r="F1175" i="11"/>
  <c r="F1176" i="11" a="1"/>
  <c r="F1176" i="11"/>
  <c r="F1177" i="11" a="1"/>
  <c r="F1177" i="11"/>
  <c r="F1178" i="11" a="1"/>
  <c r="F1178" i="11"/>
  <c r="F1179" i="11" a="1"/>
  <c r="F1179" i="11"/>
  <c r="F1180" i="11" a="1"/>
  <c r="F1180" i="11"/>
  <c r="F1181" i="11" a="1"/>
  <c r="F1181" i="11"/>
  <c r="F1182" i="11" a="1"/>
  <c r="F1182" i="11"/>
  <c r="F1183" i="11" a="1"/>
  <c r="F1183" i="11"/>
  <c r="F1184" i="11" a="1"/>
  <c r="F1184" i="11" s="1"/>
  <c r="F1185" i="11" a="1"/>
  <c r="F1185" i="11"/>
  <c r="F1186" i="11" a="1"/>
  <c r="F1186" i="11" s="1"/>
  <c r="F1187" i="11" a="1"/>
  <c r="F1187" i="11"/>
  <c r="F1188" i="11" a="1"/>
  <c r="F1188" i="11"/>
  <c r="F1189" i="11" a="1"/>
  <c r="F1189" i="11"/>
  <c r="F1190" i="11" a="1"/>
  <c r="F1190" i="11"/>
  <c r="F1191" i="11" a="1"/>
  <c r="F1191" i="11"/>
  <c r="F1192" i="11" a="1"/>
  <c r="F1192" i="11" s="1"/>
  <c r="F1193" i="11" a="1"/>
  <c r="F1193" i="11"/>
  <c r="F1194" i="11" a="1"/>
  <c r="F1194" i="11"/>
  <c r="F1195" i="11" a="1"/>
  <c r="F1195" i="11"/>
  <c r="F1196" i="11" a="1"/>
  <c r="F1196" i="11" s="1"/>
  <c r="F1197" i="11" a="1"/>
  <c r="F1197" i="11"/>
  <c r="F1198" i="11" a="1"/>
  <c r="F1198" i="11" s="1"/>
  <c r="F1199" i="11" a="1"/>
  <c r="F1199" i="11"/>
  <c r="F1200" i="11" a="1"/>
  <c r="F1200" i="11"/>
  <c r="F1201" i="11" a="1"/>
  <c r="F1201" i="11"/>
  <c r="F1202" i="11" a="1"/>
  <c r="F1202" i="11"/>
  <c r="F1203" i="11" a="1"/>
  <c r="F1203" i="11"/>
  <c r="F1204" i="11" a="1"/>
  <c r="F1204" i="11"/>
  <c r="F1205" i="11" a="1"/>
  <c r="F1205" i="11"/>
  <c r="F1206" i="11" a="1"/>
  <c r="F1206" i="11"/>
  <c r="F1207" i="11" a="1"/>
  <c r="F1207" i="11"/>
  <c r="F1208" i="11" a="1"/>
  <c r="F1208" i="11"/>
  <c r="F1209" i="11" a="1"/>
  <c r="F1209" i="11" s="1"/>
  <c r="F1210" i="11" a="1"/>
  <c r="F1210" i="11" s="1"/>
  <c r="F1211" i="11" a="1"/>
  <c r="F1211" i="11"/>
  <c r="F1212" i="11" a="1"/>
  <c r="F1212" i="11"/>
  <c r="F1213" i="11" a="1"/>
  <c r="F1213" i="11"/>
  <c r="F1214" i="11" a="1"/>
  <c r="F1214" i="11"/>
  <c r="F1215" i="11" a="1"/>
  <c r="F1215" i="11"/>
  <c r="F1216" i="11" a="1"/>
  <c r="F1216" i="11"/>
  <c r="F1217" i="11" a="1"/>
  <c r="F1217" i="11" s="1"/>
  <c r="F1218" i="11" a="1"/>
  <c r="F1218" i="11"/>
  <c r="F1219" i="11" a="1"/>
  <c r="F1219" i="11"/>
  <c r="F1220" i="11" a="1"/>
  <c r="F1220" i="11" s="1"/>
  <c r="F1221" i="11" a="1"/>
  <c r="F1221" i="11" s="1"/>
  <c r="F1222" i="11" a="1"/>
  <c r="F1222" i="11" s="1"/>
  <c r="F1223" i="11" a="1"/>
  <c r="F1223" i="11"/>
  <c r="F1224" i="11" a="1"/>
  <c r="F1224" i="11"/>
  <c r="F1225" i="11" a="1"/>
  <c r="F1225" i="11"/>
  <c r="F1226" i="11" a="1"/>
  <c r="F1226" i="11"/>
  <c r="F1227" i="11" a="1"/>
  <c r="F1227" i="11"/>
  <c r="F1228" i="11" a="1"/>
  <c r="F1228" i="11"/>
  <c r="F1229" i="11" a="1"/>
  <c r="F1229" i="11"/>
  <c r="F1230" i="11" a="1"/>
  <c r="F1230" i="11"/>
  <c r="F1231" i="11" a="1"/>
  <c r="F1231" i="11"/>
  <c r="F1232" i="11" a="1"/>
  <c r="F1232" i="11"/>
  <c r="F1233" i="11" a="1"/>
  <c r="F1233" i="11" s="1"/>
  <c r="F1234" i="11" a="1"/>
  <c r="F1234" i="11" s="1"/>
  <c r="F1235" i="11" a="1"/>
  <c r="F1235" i="11"/>
  <c r="F1236" i="11" a="1"/>
  <c r="F1236" i="11"/>
  <c r="F1237" i="11" a="1"/>
  <c r="F1237" i="11"/>
  <c r="F1238" i="11" a="1"/>
  <c r="F1238" i="11"/>
  <c r="F1239" i="11" a="1"/>
  <c r="F1239" i="11"/>
  <c r="F1240" i="11" a="1"/>
  <c r="F1240" i="11"/>
  <c r="F1241" i="11" a="1"/>
  <c r="F1241" i="11"/>
  <c r="F1242" i="11" a="1"/>
  <c r="F1242" i="11" s="1"/>
  <c r="F1243" i="11" a="1"/>
  <c r="F1243" i="11"/>
  <c r="F1244" i="11" a="1"/>
  <c r="F1244" i="11"/>
  <c r="F1245" i="11" a="1"/>
  <c r="F1245" i="11"/>
  <c r="F1246" i="11" a="1"/>
  <c r="F1246" i="11" s="1"/>
  <c r="F1247" i="11" a="1"/>
  <c r="F1247" i="11" s="1"/>
  <c r="F1248" i="11" a="1"/>
  <c r="F1248" i="11"/>
  <c r="F1249" i="11" a="1"/>
  <c r="F1249" i="11"/>
  <c r="F1250" i="11" a="1"/>
  <c r="F1250" i="11"/>
  <c r="F1251" i="11" a="1"/>
  <c r="F1251" i="11"/>
  <c r="F1252" i="11" a="1"/>
  <c r="F1252" i="11"/>
  <c r="F1253" i="11" a="1"/>
  <c r="F1253" i="11"/>
  <c r="F1254" i="11" a="1"/>
  <c r="F1254" i="11"/>
  <c r="F1255" i="11" a="1"/>
  <c r="F1255" i="11"/>
  <c r="F1256" i="11" a="1"/>
  <c r="F1256" i="11"/>
  <c r="F1257" i="11" a="1"/>
  <c r="F1257" i="11"/>
  <c r="F1258" i="11" a="1"/>
  <c r="F1258" i="11" s="1"/>
  <c r="F1259" i="11" a="1"/>
  <c r="F1259" i="11" s="1"/>
  <c r="F1260" i="11" a="1"/>
  <c r="F1260" i="11"/>
  <c r="F1261" i="11" a="1"/>
  <c r="F1261" i="11"/>
  <c r="F1262" i="11" a="1"/>
  <c r="F1262" i="11"/>
  <c r="F1263" i="11" a="1"/>
  <c r="F1263" i="11"/>
  <c r="F1264" i="11" a="1"/>
  <c r="F1264" i="11"/>
  <c r="F1265" i="11" a="1"/>
  <c r="F1265" i="11"/>
  <c r="F1266" i="11" a="1"/>
  <c r="F1266" i="11"/>
  <c r="F1267" i="11" a="1"/>
  <c r="F1267" i="11" s="1"/>
  <c r="F1268" i="11" a="1"/>
  <c r="F1268" i="11"/>
  <c r="F1269" i="11" a="1"/>
  <c r="F1269" i="11"/>
  <c r="F1270" i="11" a="1"/>
  <c r="F1270" i="11" s="1"/>
  <c r="F1271" i="11" a="1"/>
  <c r="F1271" i="11"/>
  <c r="F1272" i="11" a="1"/>
  <c r="F1272" i="11"/>
  <c r="F1273" i="11" a="1"/>
  <c r="F1273" i="11"/>
  <c r="F1274" i="11" a="1"/>
  <c r="F1274" i="11"/>
  <c r="F1275" i="11" a="1"/>
  <c r="F1275" i="11"/>
  <c r="F1276" i="11" a="1"/>
  <c r="F1276" i="11"/>
  <c r="F1277" i="11" a="1"/>
  <c r="F1277" i="11"/>
  <c r="F1278" i="11" a="1"/>
  <c r="F1278" i="11"/>
  <c r="F1279" i="11" a="1"/>
  <c r="F1279" i="11"/>
  <c r="F1280" i="11" a="1"/>
  <c r="F1280" i="11"/>
  <c r="F1281" i="11" a="1"/>
  <c r="F1281" i="11"/>
  <c r="F1282" i="11" a="1"/>
  <c r="F1282" i="11" s="1"/>
  <c r="F1283" i="11" a="1"/>
  <c r="F1283" i="11"/>
  <c r="F1284" i="11" a="1"/>
  <c r="F1284" i="11"/>
  <c r="F1285" i="11" a="1"/>
  <c r="F1285" i="11"/>
  <c r="F1286" i="11" a="1"/>
  <c r="F1286" i="11"/>
  <c r="F1287" i="11" a="1"/>
  <c r="F1287" i="11"/>
  <c r="F1288" i="11" a="1"/>
  <c r="F1288" i="11"/>
  <c r="F1289" i="11" a="1"/>
  <c r="F1289" i="11"/>
  <c r="F1290" i="11" a="1"/>
  <c r="F1290" i="11"/>
  <c r="F1291" i="11" a="1"/>
  <c r="F1291" i="11"/>
  <c r="F1292" i="11" a="1"/>
  <c r="F1292" i="11" s="1"/>
  <c r="F1293" i="11" a="1"/>
  <c r="F1293" i="11"/>
  <c r="F1294" i="11" a="1"/>
  <c r="F1294" i="11" s="1"/>
  <c r="F1295" i="11" a="1"/>
  <c r="F1295" i="11"/>
  <c r="F1296" i="11" a="1"/>
  <c r="F1296" i="11"/>
  <c r="F1297" i="11" a="1"/>
  <c r="F1297" i="11" s="1"/>
  <c r="F1298" i="11" a="1"/>
  <c r="F1298" i="11"/>
  <c r="F1299" i="11" a="1"/>
  <c r="F1299" i="11"/>
  <c r="F1300" i="11" a="1"/>
  <c r="F1300" i="11"/>
  <c r="F1301" i="11" a="1"/>
  <c r="F1301" i="11"/>
  <c r="F1302" i="11" a="1"/>
  <c r="F1302" i="11"/>
  <c r="F1303" i="11" a="1"/>
  <c r="F1303" i="11"/>
  <c r="F1304" i="11" a="1"/>
  <c r="F1304" i="11"/>
  <c r="F1305" i="11" a="1"/>
  <c r="F1305" i="11"/>
  <c r="F1306" i="11" a="1"/>
  <c r="F1306" i="11" s="1"/>
  <c r="F1307" i="11" a="1"/>
  <c r="F1307" i="11"/>
  <c r="F1308" i="11" a="1"/>
  <c r="F1308" i="11"/>
  <c r="F1309" i="11" a="1"/>
  <c r="F1309" i="11" s="1"/>
  <c r="F1310" i="11" a="1"/>
  <c r="F1310" i="11"/>
  <c r="F1311" i="11" a="1"/>
  <c r="F1311" i="11"/>
  <c r="F1312" i="11" a="1"/>
  <c r="F1312" i="11"/>
  <c r="F1313" i="11" a="1"/>
  <c r="F1313" i="11"/>
  <c r="F1314" i="11" a="1"/>
  <c r="F1314" i="11"/>
  <c r="F1315" i="11" a="1"/>
  <c r="F1315" i="11"/>
  <c r="F1316" i="11" a="1"/>
  <c r="F1316" i="11"/>
  <c r="F1317" i="11" a="1"/>
  <c r="F1317" i="11" s="1"/>
  <c r="F1318" i="11" a="1"/>
  <c r="F1318" i="11" s="1"/>
  <c r="F1319" i="11" a="1"/>
  <c r="F1319" i="11"/>
  <c r="F1320" i="11" a="1"/>
  <c r="F1320" i="11"/>
  <c r="F1321" i="11" a="1"/>
  <c r="F1321" i="11"/>
  <c r="F1322" i="11" a="1"/>
  <c r="F1322" i="11" s="1"/>
  <c r="F1323" i="11" a="1"/>
  <c r="F1323" i="11"/>
  <c r="F1324" i="11" a="1"/>
  <c r="F1324" i="11"/>
  <c r="F1325" i="11" a="1"/>
  <c r="F1325" i="11"/>
  <c r="F1326" i="11" a="1"/>
  <c r="F1326" i="11"/>
  <c r="F1327" i="11" a="1"/>
  <c r="F1327" i="11"/>
  <c r="F1328" i="11" a="1"/>
  <c r="F1328" i="11"/>
  <c r="F1329" i="11" a="1"/>
  <c r="F1329" i="11"/>
  <c r="F1330" i="11" a="1"/>
  <c r="F1330" i="11" s="1"/>
  <c r="F1331" i="11" a="1"/>
  <c r="F1331" i="11" s="1"/>
  <c r="F1332" i="11" a="1"/>
  <c r="F1332" i="11"/>
  <c r="F1333" i="11" a="1"/>
  <c r="F1333" i="11"/>
  <c r="F1334" i="11" a="1"/>
  <c r="F1334" i="11" s="1"/>
  <c r="F1335" i="11" a="1"/>
  <c r="F1335" i="11"/>
  <c r="F1336" i="11" a="1"/>
  <c r="F1336" i="11"/>
  <c r="F1337" i="11" a="1"/>
  <c r="F1337" i="11"/>
  <c r="F1338" i="11" a="1"/>
  <c r="F1338" i="11"/>
  <c r="F1339" i="11" a="1"/>
  <c r="F1339" i="11"/>
  <c r="F1340" i="11" a="1"/>
  <c r="F1340" i="11"/>
  <c r="F1341" i="11" a="1"/>
  <c r="F1341" i="11"/>
  <c r="F1342" i="11" a="1"/>
  <c r="F1342" i="11" s="1"/>
  <c r="F1343" i="11" a="1"/>
  <c r="F1343" i="11"/>
  <c r="F1344" i="11" a="1"/>
  <c r="F1344" i="11"/>
  <c r="F1345" i="11" a="1"/>
  <c r="F1345" i="11"/>
  <c r="F1346" i="11" a="1"/>
  <c r="F1346" i="11"/>
  <c r="F1347" i="11" a="1"/>
  <c r="F1347" i="11" s="1"/>
  <c r="F1348" i="11" a="1"/>
  <c r="F1348" i="11"/>
  <c r="F1349" i="11" a="1"/>
  <c r="F1349" i="11"/>
  <c r="F1350" i="11" a="1"/>
  <c r="F1350" i="11"/>
  <c r="F1351" i="11" a="1"/>
  <c r="F1351" i="11"/>
  <c r="F1352" i="11" a="1"/>
  <c r="F1352" i="11"/>
  <c r="F1353" i="11" a="1"/>
  <c r="F1353" i="11"/>
  <c r="F1354" i="11" a="1"/>
  <c r="F1354" i="11" s="1"/>
  <c r="F1355" i="11" a="1"/>
  <c r="F1355" i="11" s="1"/>
  <c r="F1356" i="11" a="1"/>
  <c r="F1356" i="11"/>
  <c r="F1357" i="11" a="1"/>
  <c r="F1357" i="11"/>
  <c r="F1358" i="11" a="1"/>
  <c r="F1358" i="11"/>
  <c r="F1359" i="11" a="1"/>
  <c r="F1359" i="11" s="1"/>
  <c r="F1360" i="11" a="1"/>
  <c r="F1360" i="11"/>
  <c r="F1361" i="11" a="1"/>
  <c r="F1361" i="11"/>
  <c r="F1362" i="11" a="1"/>
  <c r="F1362" i="11"/>
  <c r="F1363" i="11" a="1"/>
  <c r="F1363" i="11"/>
  <c r="F1364" i="11" a="1"/>
  <c r="F1364" i="11"/>
  <c r="F1365" i="11" a="1"/>
  <c r="F1365" i="11"/>
  <c r="F1366" i="11" a="1"/>
  <c r="F1366" i="11" s="1"/>
  <c r="F1367" i="11" a="1"/>
  <c r="F1367" i="11"/>
  <c r="F1368" i="11" a="1"/>
  <c r="F1368" i="11"/>
  <c r="F1369" i="11" a="1"/>
  <c r="F1369" i="11"/>
  <c r="F1370" i="11" a="1"/>
  <c r="F1370" i="11"/>
  <c r="F1371" i="11" a="1"/>
  <c r="F1371" i="11"/>
  <c r="F1372" i="11" a="1"/>
  <c r="F1372" i="11" s="1"/>
  <c r="F1373" i="11" a="1"/>
  <c r="F1373" i="11"/>
  <c r="F1374" i="11" a="1"/>
  <c r="F1374" i="11"/>
  <c r="F1375" i="11" a="1"/>
  <c r="F1375" i="11"/>
  <c r="F1376" i="11" a="1"/>
  <c r="F1376" i="11"/>
  <c r="F1377" i="11" a="1"/>
  <c r="F1377" i="11"/>
  <c r="F1378" i="11" a="1"/>
  <c r="F1378" i="11" s="1"/>
  <c r="F1379" i="11" a="1"/>
  <c r="F1379" i="11"/>
  <c r="F1380" i="11" a="1"/>
  <c r="F1380" i="11"/>
  <c r="F1381" i="11" a="1"/>
  <c r="F1381" i="11"/>
  <c r="F1382" i="11" a="1"/>
  <c r="F1382" i="11"/>
  <c r="F1383" i="11" a="1"/>
  <c r="F1383" i="11"/>
  <c r="F1384" i="11" a="1"/>
  <c r="F1384" i="11" s="1"/>
  <c r="F1385" i="11" a="1"/>
  <c r="F1385" i="11"/>
  <c r="F1386" i="11" a="1"/>
  <c r="F1386" i="11"/>
  <c r="F1387" i="11" a="1"/>
  <c r="F1387" i="11"/>
  <c r="F1388" i="11" a="1"/>
  <c r="F1388" i="11"/>
  <c r="F1389" i="11" a="1"/>
  <c r="F1389" i="11"/>
  <c r="F1390" i="11" a="1"/>
  <c r="F1390" i="11" s="1"/>
  <c r="F1391" i="11" a="1"/>
  <c r="F1391" i="11"/>
  <c r="F1392" i="11" a="1"/>
  <c r="F1392" i="11"/>
  <c r="F1393" i="11" a="1"/>
  <c r="F1393" i="11"/>
  <c r="F1394" i="11" a="1"/>
  <c r="F1394" i="11"/>
  <c r="F1395" i="11" a="1"/>
  <c r="F1395" i="11"/>
  <c r="F1396" i="11" a="1"/>
  <c r="F1396" i="11"/>
  <c r="F1397" i="11" a="1"/>
  <c r="F1397" i="11" s="1"/>
  <c r="F1398" i="11" a="1"/>
  <c r="F1398" i="11"/>
  <c r="F1399" i="11" a="1"/>
  <c r="F1399" i="11"/>
  <c r="F1400" i="11" a="1"/>
  <c r="F1400" i="11"/>
  <c r="F1401" i="11" a="1"/>
  <c r="F1401" i="11"/>
  <c r="F1402" i="11" a="1"/>
  <c r="F1402" i="11" s="1"/>
  <c r="F1403" i="11" a="1"/>
  <c r="F1403" i="11"/>
  <c r="F1404" i="11" a="1"/>
  <c r="F1404" i="11"/>
  <c r="F1405" i="11" a="1"/>
  <c r="F1405" i="11" s="1"/>
  <c r="F1406" i="11" a="1"/>
  <c r="F1406" i="11"/>
  <c r="F1407" i="11" a="1"/>
  <c r="F1407" i="11"/>
  <c r="F1408" i="11" a="1"/>
  <c r="F1408" i="11"/>
  <c r="F1409" i="11" a="1"/>
  <c r="F1409" i="11" s="1"/>
  <c r="F1410" i="11" a="1"/>
  <c r="F1410" i="11"/>
  <c r="F1411" i="11" a="1"/>
  <c r="F1411" i="11"/>
  <c r="F1412" i="11" a="1"/>
  <c r="F1412" i="11"/>
  <c r="F1413" i="11" a="1"/>
  <c r="F1413" i="11"/>
  <c r="F1414" i="11" a="1"/>
  <c r="F1414" i="11" s="1"/>
  <c r="F1415" i="11" a="1"/>
  <c r="F1415" i="11"/>
  <c r="F1416" i="11" a="1"/>
  <c r="F1416" i="11"/>
  <c r="F1417" i="11" a="1"/>
  <c r="F1417" i="11"/>
  <c r="F1418" i="11" a="1"/>
  <c r="F1418" i="11"/>
  <c r="F1419" i="11" a="1"/>
  <c r="F1419" i="11"/>
  <c r="F1420" i="11" a="1"/>
  <c r="F1420" i="11"/>
  <c r="F1421" i="11" a="1"/>
  <c r="F1421" i="11"/>
  <c r="F1422" i="11" a="1"/>
  <c r="F1422" i="11" s="1"/>
  <c r="F1423" i="11" a="1"/>
  <c r="F1423" i="11"/>
  <c r="F1424" i="11" a="1"/>
  <c r="F1424" i="11"/>
  <c r="F1425" i="11" a="1"/>
  <c r="F1425" i="11"/>
  <c r="F1426" i="11" a="1"/>
  <c r="F1426" i="11" s="1"/>
  <c r="F1427" i="11" a="1"/>
  <c r="F1427" i="11"/>
  <c r="F1428" i="11" a="1"/>
  <c r="F1428" i="11"/>
  <c r="F1429" i="11" a="1"/>
  <c r="F1429" i="11"/>
  <c r="F1430" i="11" a="1"/>
  <c r="F1430" i="11" s="1"/>
  <c r="F1431" i="11" a="1"/>
  <c r="F1431" i="11"/>
  <c r="F1432" i="11" a="1"/>
  <c r="F1432" i="11"/>
  <c r="F1433" i="11" a="1"/>
  <c r="F1433" i="11"/>
  <c r="F1434" i="11" a="1"/>
  <c r="F1434" i="11" s="1"/>
  <c r="F1435" i="11" a="1"/>
  <c r="F1435" i="11"/>
  <c r="F1436" i="11" a="1"/>
  <c r="F1436" i="11"/>
  <c r="F1437" i="11" a="1"/>
  <c r="F1437" i="11"/>
  <c r="F1438" i="11" a="1"/>
  <c r="F1438" i="11" s="1"/>
  <c r="F1439" i="11" a="1"/>
  <c r="F1439" i="11"/>
  <c r="F1440" i="11" a="1"/>
  <c r="F1440" i="11"/>
  <c r="F1441" i="11" a="1"/>
  <c r="F1441" i="11"/>
  <c r="F1442" i="11" a="1"/>
  <c r="F1442" i="11"/>
  <c r="F1443" i="11" a="1"/>
  <c r="F1443" i="11"/>
  <c r="F1444" i="11" a="1"/>
  <c r="F1444" i="11"/>
  <c r="F1445" i="11" a="1"/>
  <c r="F1445" i="11"/>
  <c r="F1446" i="11" a="1"/>
  <c r="F1446" i="11"/>
  <c r="F1447" i="11" a="1"/>
  <c r="F1447" i="11" s="1"/>
  <c r="F1448" i="11" a="1"/>
  <c r="F1448" i="11"/>
  <c r="F1449" i="11" a="1"/>
  <c r="F1449" i="11"/>
  <c r="F1450" i="11" a="1"/>
  <c r="F1450" i="11" s="1"/>
  <c r="F1451" i="11" a="1"/>
  <c r="F1451" i="11"/>
  <c r="F1452" i="11" a="1"/>
  <c r="F1452" i="11"/>
  <c r="F1453" i="11" a="1"/>
  <c r="F1453" i="11"/>
  <c r="F1454" i="11" a="1"/>
  <c r="F1454" i="11"/>
  <c r="F1455" i="11" a="1"/>
  <c r="F1455" i="11" s="1"/>
  <c r="F1456" i="11" a="1"/>
  <c r="F1456" i="11"/>
  <c r="F1457" i="11" a="1"/>
  <c r="F1457" i="11"/>
  <c r="F1458" i="11" a="1"/>
  <c r="F1458" i="11" s="1"/>
  <c r="F1459" i="11" a="1"/>
  <c r="F1459" i="11" s="1"/>
  <c r="F1460" i="11" a="1"/>
  <c r="F1460" i="11"/>
  <c r="F1461" i="11" a="1"/>
  <c r="F1461" i="11"/>
  <c r="F1462" i="11" a="1"/>
  <c r="F1462" i="11" s="1"/>
  <c r="F1463" i="11" a="1"/>
  <c r="F1463" i="11"/>
  <c r="F1464" i="11" a="1"/>
  <c r="F1464" i="11"/>
  <c r="F1465" i="11" a="1"/>
  <c r="F1465" i="11"/>
  <c r="F1466" i="11" a="1"/>
  <c r="F1466" i="11"/>
  <c r="F1467" i="11" a="1"/>
  <c r="F1467" i="11"/>
  <c r="F1468" i="11" a="1"/>
  <c r="F1468" i="11"/>
  <c r="F1469" i="11" a="1"/>
  <c r="F1469" i="11"/>
  <c r="F1470" i="11" a="1"/>
  <c r="F1470" i="11"/>
  <c r="F1471" i="11" a="1"/>
  <c r="F1471" i="11" s="1"/>
  <c r="F1472" i="11" a="1"/>
  <c r="F1472" i="11" s="1"/>
  <c r="F1473" i="11" a="1"/>
  <c r="F1473" i="11"/>
  <c r="F1474" i="11" a="1"/>
  <c r="F1474" i="11" s="1"/>
  <c r="F1475" i="11" a="1"/>
  <c r="F1475" i="11"/>
  <c r="F1476" i="11" a="1"/>
  <c r="F1476" i="11"/>
  <c r="F1477" i="11" a="1"/>
  <c r="F1477" i="11"/>
  <c r="F1478" i="11" a="1"/>
  <c r="F1478" i="11"/>
  <c r="F1479" i="11" a="1"/>
  <c r="F1479" i="11"/>
  <c r="F1480" i="11" a="1"/>
  <c r="F1480" i="11" s="1"/>
  <c r="F1481" i="11" a="1"/>
  <c r="F1481" i="11"/>
  <c r="F1482" i="11" a="1"/>
  <c r="F1482" i="11"/>
  <c r="F1483" i="11" a="1"/>
  <c r="F1483" i="11"/>
  <c r="F1484" i="11" a="1"/>
  <c r="F1484" i="11" s="1"/>
  <c r="F1485" i="11" a="1"/>
  <c r="F1485" i="11"/>
  <c r="F1486" i="11" a="1"/>
  <c r="F1486" i="11" s="1"/>
  <c r="F1487" i="11" a="1"/>
  <c r="F1487" i="11"/>
  <c r="F1488" i="11" a="1"/>
  <c r="F1488" i="11"/>
  <c r="F1489" i="11" a="1"/>
  <c r="F1489" i="11"/>
  <c r="F1490" i="11" a="1"/>
  <c r="F1490" i="11"/>
  <c r="F1491" i="11" a="1"/>
  <c r="F1491" i="11"/>
  <c r="F1492" i="11" a="1"/>
  <c r="F1492" i="11"/>
  <c r="F1493" i="11" a="1"/>
  <c r="F1493" i="11"/>
  <c r="F1494" i="11" a="1"/>
  <c r="F1494" i="11"/>
  <c r="F1495" i="11" a="1"/>
  <c r="F1495" i="11"/>
  <c r="F1496" i="11" a="1"/>
  <c r="F1496" i="11"/>
  <c r="F1497" i="11" a="1"/>
  <c r="F1497" i="11" s="1"/>
  <c r="F1498" i="11" a="1"/>
  <c r="F1498" i="11" s="1"/>
  <c r="F1499" i="11" a="1"/>
  <c r="F1499" i="11"/>
  <c r="F1500" i="11" a="1"/>
  <c r="F1500" i="11"/>
  <c r="F1501" i="11" a="1"/>
  <c r="F1501" i="11"/>
  <c r="F1502" i="11" a="1"/>
  <c r="F1502" i="11"/>
  <c r="F1503" i="11" a="1"/>
  <c r="F1503" i="11"/>
  <c r="F1504" i="11" a="1"/>
  <c r="F1504" i="11"/>
  <c r="F1505" i="11" a="1"/>
  <c r="F1505" i="11" s="1"/>
  <c r="F1506" i="11" a="1"/>
  <c r="F1506" i="11"/>
  <c r="F1507" i="11" a="1"/>
  <c r="F1507" i="11"/>
  <c r="F1508" i="11" a="1"/>
  <c r="F1508" i="11"/>
  <c r="F1509" i="11" a="1"/>
  <c r="F1509" i="11" s="1"/>
  <c r="F1510" i="11" a="1"/>
  <c r="F1510" i="11" s="1"/>
  <c r="F1511" i="11" a="1"/>
  <c r="F1511" i="11"/>
  <c r="F1512" i="11" a="1"/>
  <c r="F1512" i="11"/>
  <c r="F1513" i="11" a="1"/>
  <c r="F1513" i="11"/>
  <c r="F1514" i="11" a="1"/>
  <c r="F1514" i="11"/>
  <c r="F1515" i="11" a="1"/>
  <c r="F1515" i="11"/>
  <c r="F1516" i="11" a="1"/>
  <c r="F1516" i="11"/>
  <c r="F1517" i="11" a="1"/>
  <c r="F1517" i="11"/>
  <c r="F1518" i="11" a="1"/>
  <c r="F1518" i="11"/>
  <c r="F1519" i="11" a="1"/>
  <c r="F1519" i="11"/>
  <c r="F1520" i="11" a="1"/>
  <c r="F1520" i="11"/>
  <c r="F1521" i="11" a="1"/>
  <c r="F1521" i="11"/>
  <c r="F1522" i="11" a="1"/>
  <c r="F1522" i="11" s="1"/>
  <c r="F1523" i="11" a="1"/>
  <c r="F1523" i="11"/>
  <c r="F1524" i="11" a="1"/>
  <c r="F1524" i="11"/>
  <c r="F1525" i="11" a="1"/>
  <c r="F1525" i="11"/>
  <c r="F1526" i="11" a="1"/>
  <c r="F1526" i="11"/>
  <c r="F1527" i="11" a="1"/>
  <c r="F1527" i="11"/>
  <c r="F1528" i="11" a="1"/>
  <c r="F1528" i="11"/>
  <c r="F1529" i="11" a="1"/>
  <c r="F1529" i="11"/>
  <c r="F1530" i="11" a="1"/>
  <c r="F1530" i="11" s="1"/>
  <c r="F1531" i="11" a="1"/>
  <c r="F1531" i="11"/>
  <c r="F1532" i="11" a="1"/>
  <c r="F1532" i="11"/>
  <c r="F1533" i="11" a="1"/>
  <c r="F1533" i="11"/>
  <c r="F1534" i="11" a="1"/>
  <c r="F1534" i="11" s="1"/>
  <c r="F1535" i="11" a="1"/>
  <c r="F1535" i="11" s="1"/>
  <c r="F1536" i="11" a="1"/>
  <c r="F1536" i="11"/>
  <c r="F1537" i="11" a="1"/>
  <c r="F1537" i="11"/>
  <c r="F1538" i="11" a="1"/>
  <c r="F1538" i="11"/>
  <c r="F1539" i="11" a="1"/>
  <c r="F1539" i="11"/>
  <c r="F1540" i="11" a="1"/>
  <c r="F1540" i="11"/>
  <c r="F1541" i="11" a="1"/>
  <c r="F1541" i="11"/>
  <c r="F1542" i="11" a="1"/>
  <c r="F1542" i="11"/>
  <c r="F1543" i="11" a="1"/>
  <c r="F1543" i="11"/>
  <c r="F1544" i="11" a="1"/>
  <c r="F1544" i="11"/>
  <c r="F1545" i="11" a="1"/>
  <c r="F1545" i="11"/>
  <c r="F1546" i="11" a="1"/>
  <c r="F1546" i="11" s="1"/>
  <c r="F1547" i="11" a="1"/>
  <c r="F1547" i="11" s="1"/>
  <c r="F1548" i="11" a="1"/>
  <c r="F1548" i="11"/>
  <c r="F1549" i="11" a="1"/>
  <c r="F1549" i="11"/>
  <c r="F1550" i="11" a="1"/>
  <c r="F1550" i="11"/>
  <c r="F1551" i="11" a="1"/>
  <c r="F1551" i="11"/>
  <c r="F1552" i="11" a="1"/>
  <c r="F1552" i="11"/>
  <c r="F1553" i="11" a="1"/>
  <c r="F1553" i="11"/>
  <c r="F1554" i="11" a="1"/>
  <c r="F1554" i="11"/>
  <c r="F1555" i="11" a="1"/>
  <c r="F1555" i="11" s="1"/>
  <c r="F1556" i="11" a="1"/>
  <c r="F1556" i="11"/>
  <c r="F1557" i="11" a="1"/>
  <c r="F1557" i="11"/>
  <c r="F1558" i="11" a="1"/>
  <c r="F1558" i="11" s="1"/>
  <c r="F1559" i="11" a="1"/>
  <c r="F1559" i="11"/>
  <c r="F1560" i="11" a="1"/>
  <c r="F1560" i="11"/>
  <c r="F1561" i="11" a="1"/>
  <c r="F1561" i="11"/>
  <c r="F1562" i="11" a="1"/>
  <c r="F1562" i="11"/>
  <c r="F1563" i="11" a="1"/>
  <c r="F1563" i="11"/>
  <c r="F1564" i="11" a="1"/>
  <c r="F1564" i="11"/>
  <c r="F1565" i="11" a="1"/>
  <c r="F1565" i="11"/>
  <c r="F1566" i="11" a="1"/>
  <c r="F1566" i="11"/>
  <c r="F1567" i="11" a="1"/>
  <c r="F1567" i="11"/>
  <c r="F1568" i="11" a="1"/>
  <c r="F1568" i="11"/>
  <c r="F1569" i="11" a="1"/>
  <c r="F1569" i="11" s="1"/>
  <c r="F1570" i="11" a="1"/>
  <c r="F1570" i="11" s="1"/>
  <c r="F1571" i="11" a="1"/>
  <c r="F1571" i="11"/>
  <c r="F1572" i="11" a="1"/>
  <c r="F1572" i="11"/>
  <c r="F1573" i="11" a="1"/>
  <c r="F1573" i="11"/>
  <c r="F1574" i="11" a="1"/>
  <c r="F1574" i="11"/>
  <c r="F1575" i="11" a="1"/>
  <c r="F1575" i="11"/>
  <c r="F1576" i="11" a="1"/>
  <c r="F1576" i="11"/>
  <c r="F1577" i="11" a="1"/>
  <c r="F1577" i="11"/>
  <c r="F1578" i="11" a="1"/>
  <c r="F1578" i="11"/>
  <c r="F1579" i="11" a="1"/>
  <c r="F1579" i="11"/>
  <c r="F1580" i="11" a="1"/>
  <c r="F1580" i="11" s="1"/>
  <c r="F1581" i="11" a="1"/>
  <c r="F1581" i="11" s="1"/>
  <c r="F1582" i="11" a="1"/>
  <c r="F1582" i="11" s="1"/>
  <c r="F1583" i="11" a="1"/>
  <c r="F1583" i="11"/>
  <c r="F1584" i="11" a="1"/>
  <c r="F1584" i="11"/>
  <c r="F1585" i="11" a="1"/>
  <c r="F1585" i="11"/>
  <c r="F1586" i="11" a="1"/>
  <c r="F1586" i="11"/>
  <c r="F1587" i="11" a="1"/>
  <c r="F1587" i="11"/>
  <c r="F1588" i="11" a="1"/>
  <c r="F1588" i="11"/>
  <c r="F1589" i="11" a="1"/>
  <c r="F1589" i="11"/>
  <c r="F1590" i="11" a="1"/>
  <c r="F1590" i="11"/>
  <c r="F1591" i="11" a="1"/>
  <c r="F1591" i="11"/>
  <c r="F1592" i="11" a="1"/>
  <c r="F1592" i="11" s="1"/>
  <c r="F1593" i="11" a="1"/>
  <c r="F1593" i="11"/>
  <c r="F1594" i="11" a="1"/>
  <c r="F1594" i="11"/>
  <c r="F1595" i="11" a="1"/>
  <c r="F1595" i="11"/>
  <c r="F1596" i="11" a="1"/>
  <c r="F1596" i="11"/>
  <c r="F1597" i="11" a="1"/>
  <c r="F1597" i="11"/>
  <c r="F1598" i="11" a="1"/>
  <c r="F1598" i="11"/>
  <c r="F1599" i="11" a="1"/>
  <c r="F1599" i="11"/>
  <c r="F1600" i="11" a="1"/>
  <c r="F1600" i="11"/>
  <c r="F1601" i="11" a="1"/>
  <c r="F1601" i="11"/>
  <c r="F1602" i="11" a="1"/>
  <c r="F1602" i="11"/>
  <c r="F1603" i="11" a="1"/>
  <c r="F1603" i="11"/>
  <c r="F1604" i="11" a="1"/>
  <c r="F1604" i="11" s="1"/>
  <c r="F1605" i="11" a="1"/>
  <c r="F1605" i="11"/>
  <c r="F1606" i="11" a="1"/>
  <c r="F1606" i="11" s="1"/>
  <c r="F1607" i="11" a="1"/>
  <c r="F1607" i="11" s="1"/>
  <c r="F1608" i="11" a="1"/>
  <c r="F1608" i="11"/>
  <c r="F1609" i="11" a="1"/>
  <c r="F1609" i="11"/>
  <c r="F1610" i="11" a="1"/>
  <c r="F1610" i="11"/>
  <c r="F1611" i="11" a="1"/>
  <c r="F1611" i="11"/>
  <c r="F1612" i="11" a="1"/>
  <c r="F1612" i="11"/>
  <c r="F1613" i="11" a="1"/>
  <c r="F1613" i="11"/>
  <c r="F1614" i="11" a="1"/>
  <c r="F1614" i="11"/>
  <c r="F1615" i="11" a="1"/>
  <c r="F1615" i="11"/>
  <c r="F1616" i="11" a="1"/>
  <c r="F1616" i="11" s="1"/>
  <c r="F1617" i="11" a="1"/>
  <c r="F1617" i="11"/>
  <c r="F1618" i="11" a="1"/>
  <c r="F1618" i="11"/>
  <c r="F1619" i="11" a="1"/>
  <c r="F1619" i="11"/>
  <c r="F1620" i="11" a="1"/>
  <c r="F1620" i="11"/>
  <c r="F1621" i="11" a="1"/>
  <c r="F1621" i="11"/>
  <c r="F1622" i="11" a="1"/>
  <c r="F1622" i="11"/>
  <c r="F1623" i="11" a="1"/>
  <c r="F1623" i="11"/>
  <c r="F1624" i="11" a="1"/>
  <c r="F1624" i="11"/>
  <c r="F1625" i="11" a="1"/>
  <c r="F1625" i="11"/>
  <c r="F1626" i="11" a="1"/>
  <c r="F1626" i="11"/>
  <c r="F1627" i="11" a="1"/>
  <c r="F1627" i="11"/>
  <c r="F1628" i="11" a="1"/>
  <c r="F1628" i="11" s="1"/>
  <c r="F1629" i="11" a="1"/>
  <c r="F1629" i="11"/>
  <c r="F1630" i="11" a="1"/>
  <c r="F1630" i="11"/>
  <c r="F1631" i="11" a="1"/>
  <c r="F1631" i="11" s="1"/>
  <c r="F1632" i="11" a="1"/>
  <c r="F1632" i="11"/>
  <c r="F1633" i="11" a="1"/>
  <c r="F1633" i="11"/>
  <c r="F1634" i="11" a="1"/>
  <c r="F1634" i="11"/>
  <c r="F1635" i="11" a="1"/>
  <c r="F1635" i="11"/>
  <c r="F1636" i="11" a="1"/>
  <c r="F1636" i="11"/>
  <c r="F1637" i="11" a="1"/>
  <c r="F1637" i="11"/>
  <c r="F1638" i="11" a="1"/>
  <c r="F1638" i="11"/>
  <c r="F1639" i="11" a="1"/>
  <c r="F1639" i="11"/>
  <c r="F1640" i="11" a="1"/>
  <c r="F1640" i="11" s="1"/>
  <c r="F1641" i="11" a="1"/>
  <c r="F1641" i="11"/>
  <c r="F1642" i="11" a="1"/>
  <c r="F1642" i="11"/>
  <c r="F1643" i="11" a="1"/>
  <c r="F1643" i="11"/>
  <c r="F1644" i="11" a="1"/>
  <c r="F1644" i="11"/>
  <c r="F1645" i="11" a="1"/>
  <c r="F1645" i="11"/>
  <c r="F1646" i="11" a="1"/>
  <c r="F1646" i="11"/>
  <c r="F1647" i="11" a="1"/>
  <c r="F1647" i="11"/>
  <c r="F1648" i="11" a="1"/>
  <c r="F1648" i="11"/>
  <c r="F1649" i="11" a="1"/>
  <c r="F1649" i="11"/>
  <c r="F1650" i="11" a="1"/>
  <c r="F1650" i="11"/>
  <c r="F1651" i="11" a="1"/>
  <c r="F1651" i="11"/>
  <c r="F1652" i="11" a="1"/>
  <c r="F1652" i="11" s="1"/>
  <c r="F1653" i="11" a="1"/>
  <c r="F1653" i="11"/>
  <c r="F1654" i="11" a="1"/>
  <c r="F1654" i="11"/>
  <c r="F1655" i="11" a="1"/>
  <c r="F1655" i="11"/>
  <c r="F1656" i="11" a="1"/>
  <c r="F1656" i="11"/>
  <c r="F1657" i="11" a="1"/>
  <c r="F1657" i="11"/>
  <c r="F1658" i="11" a="1"/>
  <c r="F1658" i="11"/>
  <c r="F1659" i="11" a="1"/>
  <c r="F1659" i="11"/>
  <c r="F1660" i="11" a="1"/>
  <c r="F1660" i="11"/>
  <c r="F1661" i="11" a="1"/>
  <c r="F1661" i="11"/>
  <c r="F1662" i="11" a="1"/>
  <c r="F1662" i="11"/>
  <c r="F1663" i="11" a="1"/>
  <c r="F1663" i="11"/>
  <c r="F1664" i="11" a="1"/>
  <c r="F1664" i="11" s="1"/>
  <c r="F1665" i="11" a="1"/>
  <c r="F1665" i="11"/>
  <c r="F1666" i="11" a="1"/>
  <c r="F1666" i="11"/>
  <c r="F1667" i="11" a="1"/>
  <c r="F1667" i="11"/>
  <c r="F1668" i="11" a="1"/>
  <c r="F1668" i="11"/>
  <c r="F1669" i="11" a="1"/>
  <c r="F1669" i="11"/>
  <c r="F1670" i="11" a="1"/>
  <c r="F1670" i="11"/>
  <c r="F1671" i="11" a="1"/>
  <c r="F1671" i="11"/>
  <c r="F1672" i="11" a="1"/>
  <c r="F1672" i="11"/>
  <c r="F1673" i="11" a="1"/>
  <c r="F1673" i="11"/>
  <c r="F1674" i="11" a="1"/>
  <c r="F1674" i="11"/>
  <c r="F1675" i="11" a="1"/>
  <c r="F1675" i="11"/>
  <c r="F1676" i="11" a="1"/>
  <c r="F1676" i="11" s="1"/>
  <c r="F1677" i="11" a="1"/>
  <c r="F1677" i="11" s="1"/>
  <c r="F1678" i="11" a="1"/>
  <c r="F1678" i="11"/>
  <c r="F1679" i="11" a="1"/>
  <c r="F1679" i="11"/>
  <c r="F1680" i="11" a="1"/>
  <c r="F1680" i="11"/>
  <c r="F1681" i="11" a="1"/>
  <c r="F1681" i="11"/>
  <c r="F1682" i="11" a="1"/>
  <c r="F1682" i="11"/>
  <c r="F1683" i="11" a="1"/>
  <c r="F1683" i="11"/>
  <c r="F1684" i="11" a="1"/>
  <c r="F1684" i="11"/>
  <c r="F1685" i="11" a="1"/>
  <c r="F1685" i="11"/>
  <c r="F1686" i="11" a="1"/>
  <c r="F1686" i="11"/>
  <c r="F1687" i="11" a="1"/>
  <c r="F1687" i="11"/>
  <c r="F1688" i="11" a="1"/>
  <c r="F1688" i="11" s="1"/>
  <c r="F1689" i="11" a="1"/>
  <c r="F1689" i="11"/>
  <c r="F1690" i="11" a="1"/>
  <c r="F1690" i="11"/>
  <c r="F1691" i="11" a="1"/>
  <c r="F1691" i="11"/>
  <c r="F1692" i="11" a="1"/>
  <c r="F1692" i="11"/>
  <c r="F1693" i="11" a="1"/>
  <c r="F1693" i="11"/>
  <c r="F1694" i="11" a="1"/>
  <c r="F1694" i="11"/>
  <c r="F1695" i="11" a="1"/>
  <c r="F1695" i="11"/>
  <c r="F1696" i="11" a="1"/>
  <c r="F1696" i="11"/>
  <c r="F1697" i="11" a="1"/>
  <c r="F1697" i="11"/>
  <c r="F1698" i="11" a="1"/>
  <c r="F1698" i="11"/>
  <c r="F1699" i="11" a="1"/>
  <c r="F1699" i="11"/>
  <c r="F1700" i="11" a="1"/>
  <c r="F1700" i="11" s="1"/>
  <c r="F1701" i="11" a="1"/>
  <c r="F1701" i="11"/>
  <c r="F1702" i="11" a="1"/>
  <c r="F1702" i="11" s="1"/>
  <c r="F1703" i="11" a="1"/>
  <c r="F1703" i="11"/>
  <c r="F1704" i="11" a="1"/>
  <c r="F1704" i="11"/>
  <c r="F1705" i="11" a="1"/>
  <c r="F1705" i="11"/>
  <c r="F1706" i="11" a="1"/>
  <c r="F1706" i="11"/>
  <c r="F1707" i="11" a="1"/>
  <c r="F1707" i="11"/>
  <c r="F1708" i="11" a="1"/>
  <c r="F1708" i="11"/>
  <c r="F1709" i="11" a="1"/>
  <c r="F1709" i="11"/>
  <c r="F1710" i="11" a="1"/>
  <c r="F1710" i="11"/>
  <c r="F1711" i="11" a="1"/>
  <c r="F1711" i="11"/>
  <c r="F1712" i="11" a="1"/>
  <c r="F1712" i="11" s="1"/>
  <c r="F1713" i="11" a="1"/>
  <c r="F1713" i="11"/>
  <c r="F1714" i="11" a="1"/>
  <c r="F1714" i="11"/>
  <c r="F1715" i="11" a="1"/>
  <c r="F1715" i="11"/>
  <c r="F1716" i="11" a="1"/>
  <c r="F1716" i="11"/>
  <c r="F1717" i="11" a="1"/>
  <c r="F1717" i="11"/>
  <c r="F1718" i="11" a="1"/>
  <c r="F1718" i="11"/>
  <c r="F1719" i="11" a="1"/>
  <c r="F1719" i="11"/>
  <c r="F1720" i="11" a="1"/>
  <c r="F1720" i="11"/>
  <c r="F1721" i="11" a="1"/>
  <c r="F1721" i="11"/>
  <c r="F1722" i="11" a="1"/>
  <c r="F1722" i="11"/>
  <c r="F1723" i="11" a="1"/>
  <c r="F1723" i="11"/>
  <c r="F1724" i="11" a="1"/>
  <c r="F1724" i="11" s="1"/>
  <c r="F1725" i="11" a="1"/>
  <c r="F1725" i="11"/>
  <c r="F1726" i="11" a="1"/>
  <c r="F1726" i="11"/>
  <c r="F1727" i="11" a="1"/>
  <c r="F1727" i="11" s="1"/>
  <c r="F1728" i="11" a="1"/>
  <c r="F1728" i="11"/>
  <c r="F1729" i="11" a="1"/>
  <c r="F1729" i="11"/>
  <c r="F1730" i="11" a="1"/>
  <c r="F1730" i="11"/>
  <c r="F1731" i="11" a="1"/>
  <c r="F1731" i="11"/>
  <c r="F1732" i="11" a="1"/>
  <c r="F1732" i="11"/>
  <c r="F1733" i="11" a="1"/>
  <c r="F1733" i="11"/>
  <c r="F1734" i="11" a="1"/>
  <c r="F1734" i="11"/>
  <c r="F1735" i="11" a="1"/>
  <c r="F1735" i="11"/>
  <c r="F1736" i="11" a="1"/>
  <c r="F1736" i="11" s="1"/>
  <c r="F1737" i="11" a="1"/>
  <c r="F1737" i="11"/>
  <c r="F1738" i="11" a="1"/>
  <c r="F1738" i="11"/>
  <c r="F1739" i="11" a="1"/>
  <c r="F1739" i="11"/>
  <c r="F1740" i="11" a="1"/>
  <c r="F1740" i="11"/>
  <c r="F1741" i="11" a="1"/>
  <c r="F1741" i="11"/>
  <c r="F1742" i="11" a="1"/>
  <c r="F1742" i="11"/>
  <c r="F1743" i="11" a="1"/>
  <c r="F1743" i="11"/>
  <c r="F1744" i="11" a="1"/>
  <c r="F1744" i="11"/>
  <c r="F1745" i="11" a="1"/>
  <c r="F1745" i="11"/>
  <c r="F1746" i="11" a="1"/>
  <c r="F1746" i="11"/>
  <c r="F1747" i="11" a="1"/>
  <c r="F1747" i="11"/>
  <c r="F1748" i="11" a="1"/>
  <c r="F1748" i="11" s="1"/>
  <c r="F1749" i="11" a="1"/>
  <c r="F1749" i="11"/>
  <c r="F1750" i="11" a="1"/>
  <c r="F1750" i="11"/>
  <c r="F1751" i="11" a="1"/>
  <c r="F1751" i="11"/>
  <c r="F1752" i="11" a="1"/>
  <c r="F1752" i="11"/>
  <c r="F1753" i="11" a="1"/>
  <c r="F1753" i="11"/>
  <c r="F1754" i="11" a="1"/>
  <c r="F1754" i="11"/>
  <c r="F1755" i="11" a="1"/>
  <c r="F1755" i="11"/>
  <c r="F1756" i="11" a="1"/>
  <c r="F1756" i="11"/>
  <c r="F1757" i="11" a="1"/>
  <c r="F1757" i="11"/>
  <c r="F1758" i="11" a="1"/>
  <c r="F1758" i="11"/>
  <c r="F1759" i="11" a="1"/>
  <c r="F1759" i="11"/>
  <c r="F1760" i="11" a="1"/>
  <c r="F1760" i="11" s="1"/>
  <c r="F1761" i="11" a="1"/>
  <c r="F1761" i="11"/>
  <c r="F1762" i="11" a="1"/>
  <c r="F1762" i="11"/>
  <c r="F1763" i="11" a="1"/>
  <c r="F1763" i="11"/>
  <c r="F1764" i="11" a="1"/>
  <c r="F1764" i="11"/>
  <c r="F1765" i="11" a="1"/>
  <c r="F1765" i="11"/>
  <c r="F1766" i="11" a="1"/>
  <c r="F1766" i="11"/>
  <c r="F1767" i="11" a="1"/>
  <c r="F1767" i="11"/>
  <c r="F1768" i="11" a="1"/>
  <c r="F1768" i="11"/>
  <c r="F1769" i="11" a="1"/>
  <c r="F1769" i="11"/>
  <c r="F1770" i="11" a="1"/>
  <c r="F1770" i="11"/>
  <c r="F1771" i="11" a="1"/>
  <c r="F1771" i="11"/>
  <c r="F1772" i="11" a="1"/>
  <c r="F1772" i="11" s="1"/>
  <c r="F1773" i="11" a="1"/>
  <c r="F1773" i="11"/>
  <c r="F1774" i="11" a="1"/>
  <c r="F1774" i="11"/>
  <c r="F1775" i="11" a="1"/>
  <c r="F1775" i="11"/>
  <c r="F1776" i="11" a="1"/>
  <c r="F1776" i="11"/>
  <c r="F1777" i="11" a="1"/>
  <c r="F1777" i="11"/>
  <c r="F1778" i="11" a="1"/>
  <c r="F1778" i="11"/>
  <c r="F1779" i="11" a="1"/>
  <c r="F1779" i="11"/>
  <c r="F1780" i="11" a="1"/>
  <c r="F1780" i="11"/>
  <c r="F1781" i="11" a="1"/>
  <c r="F1781" i="11"/>
  <c r="F1782" i="11" a="1"/>
  <c r="F1782" i="11"/>
  <c r="F1783" i="11" a="1"/>
  <c r="F1783" i="11"/>
  <c r="F1784" i="11" a="1"/>
  <c r="F1784" i="11" s="1"/>
  <c r="F1785" i="11" a="1"/>
  <c r="F1785" i="11"/>
  <c r="F1786" i="11" a="1"/>
  <c r="F1786" i="11"/>
  <c r="F1787" i="11" a="1"/>
  <c r="F1787" i="11"/>
  <c r="F1788" i="11" a="1"/>
  <c r="F1788" i="11"/>
  <c r="F1789" i="11" a="1"/>
  <c r="F1789" i="11"/>
  <c r="F1790" i="11" a="1"/>
  <c r="F1790" i="11"/>
  <c r="F1791" i="11" a="1"/>
  <c r="F1791" i="11"/>
  <c r="F1792" i="11" a="1"/>
  <c r="F1792" i="11"/>
  <c r="F1793" i="11" a="1"/>
  <c r="F1793" i="11"/>
  <c r="F1794" i="11" a="1"/>
  <c r="F1794" i="11"/>
  <c r="F1795" i="11" a="1"/>
  <c r="F1795" i="11"/>
  <c r="F1796" i="11" a="1"/>
  <c r="F1796" i="11" s="1"/>
  <c r="F1797" i="11" a="1"/>
  <c r="F1797" i="11"/>
  <c r="F1798" i="11" a="1"/>
  <c r="F1798" i="11"/>
  <c r="F1799" i="11" a="1"/>
  <c r="F1799" i="11"/>
  <c r="F1800" i="11" a="1"/>
  <c r="F1800" i="11"/>
  <c r="F1801" i="11" a="1"/>
  <c r="F1801" i="11"/>
  <c r="F1802" i="11" a="1"/>
  <c r="F1802" i="11"/>
  <c r="F1803" i="11" a="1"/>
  <c r="F1803" i="11"/>
  <c r="F1804" i="11" a="1"/>
  <c r="F1804" i="11"/>
  <c r="F1805" i="11" a="1"/>
  <c r="F1805" i="11"/>
  <c r="F1806" i="11" a="1"/>
  <c r="F1806" i="11"/>
  <c r="F1807" i="11" a="1"/>
  <c r="F1807" i="11"/>
  <c r="F1808" i="11" a="1"/>
  <c r="F1808" i="11" s="1"/>
  <c r="F1809" i="11" a="1"/>
  <c r="F1809" i="11"/>
  <c r="F1810" i="11" a="1"/>
  <c r="F1810" i="11"/>
  <c r="F1811" i="11" a="1"/>
  <c r="F1811" i="11"/>
  <c r="F1812" i="11" a="1"/>
  <c r="F1812" i="11"/>
  <c r="F1813" i="11" a="1"/>
  <c r="F1813" i="11"/>
  <c r="F1814" i="11" a="1"/>
  <c r="F1814" i="11"/>
  <c r="F1815" i="11" a="1"/>
  <c r="F1815" i="11"/>
  <c r="F1816" i="11" a="1"/>
  <c r="F1816" i="11"/>
  <c r="F1817" i="11" a="1"/>
  <c r="F1817" i="11"/>
  <c r="F1818" i="11" a="1"/>
  <c r="F1818" i="11"/>
  <c r="F1819" i="11" a="1"/>
  <c r="F1819" i="11"/>
  <c r="F1820" i="11" a="1"/>
  <c r="F1820" i="11" s="1"/>
  <c r="F1821" i="11" a="1"/>
  <c r="F1821" i="11"/>
  <c r="F1822" i="11" a="1"/>
  <c r="F1822" i="11"/>
  <c r="F1823" i="11" a="1"/>
  <c r="F1823" i="11"/>
  <c r="F1824" i="11" a="1"/>
  <c r="F1824" i="11"/>
  <c r="F1825" i="11" a="1"/>
  <c r="F1825" i="11"/>
  <c r="F1826" i="11" a="1"/>
  <c r="F1826" i="11"/>
  <c r="F1827" i="11" a="1"/>
  <c r="F1827" i="11"/>
  <c r="F1828" i="11" a="1"/>
  <c r="F1828" i="11"/>
  <c r="F1829" i="11" a="1"/>
  <c r="F1829" i="11"/>
  <c r="F1830" i="11" a="1"/>
  <c r="F1830" i="11"/>
  <c r="F1831" i="11" a="1"/>
  <c r="F1831" i="11"/>
  <c r="F1832" i="11" a="1"/>
  <c r="F1832" i="11" s="1"/>
  <c r="F1833" i="11" a="1"/>
  <c r="F1833" i="11"/>
  <c r="F1834" i="11" a="1"/>
  <c r="F1834" i="11"/>
  <c r="F1835" i="11" a="1"/>
  <c r="F1835" i="11"/>
  <c r="F1836" i="11" a="1"/>
  <c r="F1836" i="11"/>
  <c r="F1837" i="11" a="1"/>
  <c r="F1837" i="11"/>
  <c r="F1838" i="11" a="1"/>
  <c r="F1838" i="11"/>
  <c r="F1839" i="11" a="1"/>
  <c r="F1839" i="11"/>
  <c r="F1840" i="11" a="1"/>
  <c r="F1840" i="11"/>
  <c r="F1841" i="11" a="1"/>
  <c r="F1841" i="11"/>
  <c r="F1842" i="11" a="1"/>
  <c r="F1842" i="11"/>
  <c r="F1843" i="11" a="1"/>
  <c r="F1843" i="11"/>
  <c r="F1844" i="11" a="1"/>
  <c r="F1844" i="11" s="1"/>
  <c r="F1845" i="11" a="1"/>
  <c r="F1845" i="11" s="1"/>
  <c r="F1846" i="11" a="1"/>
  <c r="F1846" i="11"/>
  <c r="F1847" i="11" a="1"/>
  <c r="F1847" i="11"/>
  <c r="F1848" i="11" a="1"/>
  <c r="F1848" i="11"/>
  <c r="F1849" i="11" a="1"/>
  <c r="F1849" i="11"/>
  <c r="F1850" i="11" a="1"/>
  <c r="F1850" i="11"/>
  <c r="F1851" i="11" a="1"/>
  <c r="F1851" i="11"/>
  <c r="F1852" i="11" a="1"/>
  <c r="F1852" i="11"/>
  <c r="F1853" i="11" a="1"/>
  <c r="F1853" i="11"/>
  <c r="F1854" i="11" a="1"/>
  <c r="F1854" i="11"/>
  <c r="F1855" i="11" a="1"/>
  <c r="F1855" i="11"/>
  <c r="F1856" i="11" a="1"/>
  <c r="F1856" i="11" s="1"/>
  <c r="F1857" i="11" a="1"/>
  <c r="F1857" i="11"/>
  <c r="F1858" i="11" a="1"/>
  <c r="F1858" i="11"/>
  <c r="F1859" i="11" a="1"/>
  <c r="F1859" i="11"/>
  <c r="F1860" i="11" a="1"/>
  <c r="F1860" i="11"/>
  <c r="F1861" i="11" a="1"/>
  <c r="F1861" i="11"/>
  <c r="F1862" i="11" a="1"/>
  <c r="F1862" i="11"/>
  <c r="F1863" i="11" a="1"/>
  <c r="F1863" i="11"/>
  <c r="F1864" i="11" a="1"/>
  <c r="F1864" i="11"/>
  <c r="F1865" i="11" a="1"/>
  <c r="F1865" i="11"/>
  <c r="F1866" i="11" a="1"/>
  <c r="F1866" i="11"/>
  <c r="F1867" i="11" a="1"/>
  <c r="F1867" i="11"/>
  <c r="F1868" i="11" a="1"/>
  <c r="F1868" i="11" s="1"/>
  <c r="F1869" i="11" a="1"/>
  <c r="F1869" i="11" s="1"/>
  <c r="F1870" i="11" a="1"/>
  <c r="F1870" i="11" s="1"/>
  <c r="F1871" i="11" a="1"/>
  <c r="F1871" i="11"/>
  <c r="F1872" i="11" a="1"/>
  <c r="F1872" i="11"/>
  <c r="F1873" i="11" a="1"/>
  <c r="F1873" i="11"/>
  <c r="F1874" i="11" a="1"/>
  <c r="F1874" i="11"/>
  <c r="F1875" i="11" a="1"/>
  <c r="F1875" i="11"/>
  <c r="F1876" i="11" a="1"/>
  <c r="F1876" i="11"/>
  <c r="F1877" i="11" a="1"/>
  <c r="F1877" i="11"/>
  <c r="F1878" i="11" a="1"/>
  <c r="F1878" i="11"/>
  <c r="F1879" i="11" a="1"/>
  <c r="F1879" i="11"/>
  <c r="F1880" i="11" a="1"/>
  <c r="F1880" i="11" s="1"/>
  <c r="F1881" i="11" a="1"/>
  <c r="F1881" i="11"/>
  <c r="F1882" i="11" a="1"/>
  <c r="F1882" i="11"/>
  <c r="F1883" i="11" a="1"/>
  <c r="F1883" i="11"/>
  <c r="F1884" i="11" a="1"/>
  <c r="F1884" i="11"/>
  <c r="F1885" i="11" a="1"/>
  <c r="F1885" i="11"/>
  <c r="F1886" i="11" a="1"/>
  <c r="F1886" i="11"/>
  <c r="F1887" i="11" a="1"/>
  <c r="F1887" i="11"/>
  <c r="F1888" i="11" a="1"/>
  <c r="F1888" i="11"/>
  <c r="F1889" i="11" a="1"/>
  <c r="F1889" i="11"/>
  <c r="F1890" i="11" a="1"/>
  <c r="F1890" i="11"/>
  <c r="F1891" i="11" a="1"/>
  <c r="F1891" i="11"/>
  <c r="F1892" i="11" a="1"/>
  <c r="F1892" i="11" s="1"/>
  <c r="F1893" i="11" a="1"/>
  <c r="F1893" i="11"/>
  <c r="F1894" i="11" a="1"/>
  <c r="F1894" i="11" s="1"/>
  <c r="F1895" i="11" a="1"/>
  <c r="F1895" i="11" s="1"/>
  <c r="F1896" i="11" a="1"/>
  <c r="F1896" i="11"/>
  <c r="F1897" i="11" a="1"/>
  <c r="F1897" i="11"/>
  <c r="F1898" i="11" a="1"/>
  <c r="F1898" i="11"/>
  <c r="F1899" i="11" a="1"/>
  <c r="F1899" i="11"/>
  <c r="F1900" i="11" a="1"/>
  <c r="F1900" i="11"/>
  <c r="F1901" i="11" a="1"/>
  <c r="F1901" i="11"/>
  <c r="F1902" i="11" a="1"/>
  <c r="F1902" i="11"/>
  <c r="F1903" i="11" a="1"/>
  <c r="F1903" i="11"/>
  <c r="F1904" i="11" a="1"/>
  <c r="F1904" i="11" s="1"/>
  <c r="F1905" i="11" a="1"/>
  <c r="F1905" i="11"/>
  <c r="F1906" i="11" a="1"/>
  <c r="F1906" i="11"/>
  <c r="F1907" i="11" a="1"/>
  <c r="F1907" i="11"/>
  <c r="F1908" i="11" a="1"/>
  <c r="F1908" i="11"/>
  <c r="F1909" i="11" a="1"/>
  <c r="F1909" i="11"/>
  <c r="F1910" i="11" a="1"/>
  <c r="F1910" i="11"/>
  <c r="F1911" i="11" a="1"/>
  <c r="F1911" i="11"/>
  <c r="F1912" i="11" a="1"/>
  <c r="F1912" i="11"/>
  <c r="F1913" i="11" a="1"/>
  <c r="F1913" i="11"/>
  <c r="F1914" i="11" a="1"/>
  <c r="F1914" i="11"/>
  <c r="F1915" i="11" a="1"/>
  <c r="F1915" i="11"/>
  <c r="F1916" i="11" a="1"/>
  <c r="F1916" i="11" s="1"/>
  <c r="F1917" i="11" a="1"/>
  <c r="F1917" i="11"/>
  <c r="F1918" i="11" a="1"/>
  <c r="F1918" i="11"/>
  <c r="F1919" i="11" a="1"/>
  <c r="F1919" i="11" s="1"/>
  <c r="F1920" i="11" a="1"/>
  <c r="F1920" i="11"/>
  <c r="F1921" i="11" a="1"/>
  <c r="F1921" i="11"/>
  <c r="F1922" i="11" a="1"/>
  <c r="F1922" i="11"/>
  <c r="F1923" i="11" a="1"/>
  <c r="F1923" i="11"/>
  <c r="F1924" i="11" a="1"/>
  <c r="F1924" i="11"/>
  <c r="F1925" i="11" a="1"/>
  <c r="F1925" i="11"/>
  <c r="F1926" i="11" a="1"/>
  <c r="F1926" i="11"/>
  <c r="F1927" i="11" a="1"/>
  <c r="F1927" i="11"/>
  <c r="F1928" i="11" a="1"/>
  <c r="F1928" i="11" s="1"/>
  <c r="F1929" i="11" a="1"/>
  <c r="F1929" i="11"/>
  <c r="F1930" i="11" a="1"/>
  <c r="F1930" i="11"/>
  <c r="F1931" i="11" a="1"/>
  <c r="F1931" i="11"/>
  <c r="F1932" i="11" a="1"/>
  <c r="F1932" i="11"/>
  <c r="F1933" i="11" a="1"/>
  <c r="F1933" i="11"/>
  <c r="F1934" i="11" a="1"/>
  <c r="F1934" i="11"/>
  <c r="F1935" i="11" a="1"/>
  <c r="F1935" i="11"/>
  <c r="F1936" i="11" a="1"/>
  <c r="F1936" i="11"/>
  <c r="F1937" i="11" a="1"/>
  <c r="F1937" i="11"/>
  <c r="F1938" i="11" a="1"/>
  <c r="F1938" i="11"/>
  <c r="F1939" i="11" a="1"/>
  <c r="F1939" i="11"/>
  <c r="F1940" i="11" a="1"/>
  <c r="F1940" i="11" s="1"/>
  <c r="F1941" i="11" a="1"/>
  <c r="F1941" i="11"/>
  <c r="F1942" i="11" a="1"/>
  <c r="F1942" i="11"/>
  <c r="F1943" i="11" a="1"/>
  <c r="F1943" i="11"/>
  <c r="F1944" i="11" a="1"/>
  <c r="F1944" i="11"/>
  <c r="F1945" i="11" a="1"/>
  <c r="F1945" i="11"/>
  <c r="F1946" i="11" a="1"/>
  <c r="F1946" i="11"/>
  <c r="F1947" i="11" a="1"/>
  <c r="F1947" i="11"/>
  <c r="F1948" i="11" a="1"/>
  <c r="F1948" i="11"/>
  <c r="F1949" i="11" a="1"/>
  <c r="F1949" i="11"/>
  <c r="F1950" i="11" a="1"/>
  <c r="F1950" i="11"/>
  <c r="F1951" i="11" a="1"/>
  <c r="F1951" i="11"/>
  <c r="F1952" i="11" a="1"/>
  <c r="F1952" i="11" s="1"/>
  <c r="F1953" i="11" a="1"/>
  <c r="F1953" i="11"/>
  <c r="F1954" i="11" a="1"/>
  <c r="F1954" i="11"/>
  <c r="F1955" i="11" a="1"/>
  <c r="F1955" i="11"/>
  <c r="F1956" i="11" a="1"/>
  <c r="F1956" i="11"/>
  <c r="F1957" i="11" a="1"/>
  <c r="F1957" i="11"/>
  <c r="F1958" i="11" a="1"/>
  <c r="F1958" i="11"/>
  <c r="F1959" i="11" a="1"/>
  <c r="F1959" i="11"/>
  <c r="F1960" i="11" a="1"/>
  <c r="F1960" i="11"/>
  <c r="F1961" i="11" a="1"/>
  <c r="F1961" i="11"/>
  <c r="F1962" i="11" a="1"/>
  <c r="F1962" i="11"/>
  <c r="F1963" i="11" a="1"/>
  <c r="F1963" i="11"/>
  <c r="F1964" i="11" a="1"/>
  <c r="F1964" i="11"/>
  <c r="F1965" i="11" a="1"/>
  <c r="F1965" i="11"/>
  <c r="F1966" i="11" a="1"/>
  <c r="F1966" i="11"/>
  <c r="F1967" i="11" a="1"/>
  <c r="F1967" i="11"/>
  <c r="F1968" i="11" a="1"/>
  <c r="F1968" i="11"/>
  <c r="F1969" i="11" a="1"/>
  <c r="F1969" i="11"/>
  <c r="F1970" i="11" a="1"/>
  <c r="F1970" i="11"/>
  <c r="F1971" i="11" a="1"/>
  <c r="F1971" i="11"/>
  <c r="F1972" i="11" a="1"/>
  <c r="F1972" i="11"/>
  <c r="F1973" i="11" a="1"/>
  <c r="F1973" i="11"/>
  <c r="F1974" i="11" a="1"/>
  <c r="F1974" i="11"/>
  <c r="F1975" i="11" a="1"/>
  <c r="F1975" i="11"/>
  <c r="F1976" i="11" a="1"/>
  <c r="F1976" i="11"/>
  <c r="F1977" i="11" a="1"/>
  <c r="F1977" i="11"/>
  <c r="F1978" i="11" a="1"/>
  <c r="F1978" i="11"/>
  <c r="F1979" i="11" a="1"/>
  <c r="F1979" i="11"/>
  <c r="F1980" i="11" a="1"/>
  <c r="F1980" i="11" s="1"/>
  <c r="F1981" i="11" a="1"/>
  <c r="F1981" i="11"/>
  <c r="F1982" i="11" a="1"/>
  <c r="F1982" i="11"/>
  <c r="F1983" i="11" a="1"/>
  <c r="F1983" i="11"/>
  <c r="F1984" i="11" a="1"/>
  <c r="F1984" i="11"/>
  <c r="F1985" i="11" a="1"/>
  <c r="F1985" i="11"/>
  <c r="F1986" i="11" a="1"/>
  <c r="F1986" i="11"/>
  <c r="F1987" i="11" a="1"/>
  <c r="F1987" i="11"/>
  <c r="F1988" i="11" a="1"/>
  <c r="F1988" i="11"/>
  <c r="F1989" i="11" a="1"/>
  <c r="F1989" i="11" s="1"/>
  <c r="F1990" i="11" a="1"/>
  <c r="F1990" i="11"/>
  <c r="F1991" i="11" a="1"/>
  <c r="F1991" i="11"/>
  <c r="F1992" i="11" a="1"/>
  <c r="F1992" i="11" s="1"/>
  <c r="F1993" i="11" a="1"/>
  <c r="F1993" i="11"/>
  <c r="F1994" i="11" a="1"/>
  <c r="F1994" i="11"/>
  <c r="F1995" i="11" a="1"/>
  <c r="F1995" i="11"/>
  <c r="F1996" i="11" a="1"/>
  <c r="F1996" i="11"/>
  <c r="F1997" i="11" a="1"/>
  <c r="F1997" i="11"/>
  <c r="F1998" i="11" a="1"/>
  <c r="F1998" i="11"/>
  <c r="F1999" i="11" a="1"/>
  <c r="F1999" i="11"/>
  <c r="F2000" i="11" a="1"/>
  <c r="F2000" i="11"/>
  <c r="F2001" i="11" a="1"/>
  <c r="F2001" i="11"/>
  <c r="F2002" i="11" a="1"/>
  <c r="F2002" i="11"/>
  <c r="F2003" i="11" a="1"/>
  <c r="F2003" i="11"/>
  <c r="F2004" i="11" a="1"/>
  <c r="F2004" i="11" s="1"/>
  <c r="F2005" i="11" a="1"/>
  <c r="F2005" i="11"/>
  <c r="F2006" i="11" a="1"/>
  <c r="F2006" i="11"/>
  <c r="F2007" i="11" a="1"/>
  <c r="F2007" i="11"/>
  <c r="F2008" i="11" a="1"/>
  <c r="F2008" i="11"/>
  <c r="F2009" i="11" a="1"/>
  <c r="F2009" i="11"/>
  <c r="F2010" i="11" a="1"/>
  <c r="F2010" i="11"/>
  <c r="F2011" i="11" a="1"/>
  <c r="F2011" i="11"/>
  <c r="F2012" i="11" a="1"/>
  <c r="F2012" i="11"/>
  <c r="F2013" i="11" a="1"/>
  <c r="F2013" i="11"/>
  <c r="F2014" i="11" a="1"/>
  <c r="F2014" i="11" s="1"/>
  <c r="F2015" i="11" a="1"/>
  <c r="F2015" i="11"/>
  <c r="F2016" i="11" a="1"/>
  <c r="F2016" i="11" s="1"/>
  <c r="F2017" i="11" a="1"/>
  <c r="F2017" i="11"/>
  <c r="F2018" i="11" a="1"/>
  <c r="F2018" i="11"/>
  <c r="F2019" i="11" a="1"/>
  <c r="F2019" i="11"/>
  <c r="F2020" i="11" a="1"/>
  <c r="F2020" i="11"/>
  <c r="F2021" i="11" a="1"/>
  <c r="F2021" i="11"/>
  <c r="F2022" i="11" a="1"/>
  <c r="F2022" i="11"/>
  <c r="F2023" i="11" a="1"/>
  <c r="F2023" i="11"/>
  <c r="F2024" i="11" a="1"/>
  <c r="F2024" i="11"/>
  <c r="F2025" i="11" a="1"/>
  <c r="F2025" i="11"/>
  <c r="F2026" i="11" a="1"/>
  <c r="F2026" i="11"/>
  <c r="F2027" i="11" a="1"/>
  <c r="F2027" i="11"/>
  <c r="F2028" i="11" a="1"/>
  <c r="F2028" i="11" s="1"/>
  <c r="F2029" i="11" a="1"/>
  <c r="F2029" i="11"/>
  <c r="F2030" i="11" a="1"/>
  <c r="F2030" i="11"/>
  <c r="F2031" i="11" a="1"/>
  <c r="F2031" i="11"/>
  <c r="F2032" i="11" a="1"/>
  <c r="F2032" i="11"/>
  <c r="F2033" i="11" a="1"/>
  <c r="F2033" i="11"/>
  <c r="F2034" i="11" a="1"/>
  <c r="F2034" i="11"/>
  <c r="F2035" i="11" a="1"/>
  <c r="F2035" i="11"/>
  <c r="F2036" i="11" a="1"/>
  <c r="F2036" i="11"/>
  <c r="F2037" i="11" a="1"/>
  <c r="F2037" i="11"/>
  <c r="F2038" i="11" a="1"/>
  <c r="F2038" i="11"/>
  <c r="F2039" i="11" a="1"/>
  <c r="F2039" i="11" s="1"/>
  <c r="F2040" i="11" a="1"/>
  <c r="F2040" i="11" s="1"/>
  <c r="F2041" i="11" a="1"/>
  <c r="F2041" i="11"/>
  <c r="F2042" i="11" a="1"/>
  <c r="F2042" i="11"/>
  <c r="F2043" i="11" a="1"/>
  <c r="F2043" i="11"/>
  <c r="F2044" i="11" a="1"/>
  <c r="F2044" i="11"/>
  <c r="F2045" i="11" a="1"/>
  <c r="F2045" i="11"/>
  <c r="F2046" i="11" a="1"/>
  <c r="F2046" i="11"/>
  <c r="F2047" i="11" a="1"/>
  <c r="F2047" i="11"/>
  <c r="F2048" i="11" a="1"/>
  <c r="F2048" i="11"/>
  <c r="F2049" i="11" a="1"/>
  <c r="F2049" i="11"/>
  <c r="F2050" i="11" a="1"/>
  <c r="F2050" i="11"/>
  <c r="F2051" i="11" a="1"/>
  <c r="F2051" i="11"/>
  <c r="F2052" i="11" a="1"/>
  <c r="F2052" i="11" s="1"/>
  <c r="F2053" i="11" a="1"/>
  <c r="F2053" i="11"/>
  <c r="F2054" i="11" a="1"/>
  <c r="F2054" i="11"/>
  <c r="F2055" i="11" a="1"/>
  <c r="F2055" i="11"/>
  <c r="F2056" i="11" a="1"/>
  <c r="F2056" i="11"/>
  <c r="F2057" i="11" a="1"/>
  <c r="F2057" i="11"/>
  <c r="F2058" i="11" a="1"/>
  <c r="F2058" i="11"/>
  <c r="F2059" i="11" a="1"/>
  <c r="F2059" i="11"/>
  <c r="F2060" i="11" a="1"/>
  <c r="F2060" i="11"/>
  <c r="F2061" i="11" a="1"/>
  <c r="F2061" i="11"/>
  <c r="F2062" i="11" a="1"/>
  <c r="F2062" i="11"/>
  <c r="F2063" i="11" a="1"/>
  <c r="F2063" i="11"/>
  <c r="F2064" i="11" a="1"/>
  <c r="F2064" i="11" s="1"/>
  <c r="F2065" i="11" a="1"/>
  <c r="F2065" i="11"/>
  <c r="F2066" i="11" a="1"/>
  <c r="F2066" i="11"/>
  <c r="F2067" i="11" a="1"/>
  <c r="F2067" i="11"/>
  <c r="F2068" i="11" a="1"/>
  <c r="F2068" i="11"/>
  <c r="F2069" i="11" a="1"/>
  <c r="F2069" i="11"/>
  <c r="F2070" i="11" a="1"/>
  <c r="F2070" i="11"/>
  <c r="F2071" i="11" a="1"/>
  <c r="F2071" i="11"/>
  <c r="F2072" i="11" a="1"/>
  <c r="F2072" i="11"/>
  <c r="F2073" i="11" a="1"/>
  <c r="F2073" i="11"/>
  <c r="F2074" i="11" a="1"/>
  <c r="F2074" i="11"/>
  <c r="F2075" i="11" a="1"/>
  <c r="F2075" i="11"/>
  <c r="F2076" i="11" a="1"/>
  <c r="F2076" i="11" s="1"/>
  <c r="F2077" i="11" a="1"/>
  <c r="F2077" i="11"/>
  <c r="F2078" i="11" a="1"/>
  <c r="F2078" i="11"/>
  <c r="F2079" i="11" a="1"/>
  <c r="F2079" i="11"/>
  <c r="F2080" i="11" a="1"/>
  <c r="F2080" i="11"/>
  <c r="F2081" i="11" a="1"/>
  <c r="F2081" i="11"/>
  <c r="F2082" i="11" a="1"/>
  <c r="F2082" i="11"/>
  <c r="F2083" i="11" a="1"/>
  <c r="F2083" i="11"/>
  <c r="F2084" i="11" a="1"/>
  <c r="F2084" i="11"/>
  <c r="F2085" i="11" a="1"/>
  <c r="F2085" i="11"/>
  <c r="F2086" i="11" a="1"/>
  <c r="F2086" i="11"/>
  <c r="F2087" i="11" a="1"/>
  <c r="F2087" i="11"/>
  <c r="F2088" i="11" a="1"/>
  <c r="F2088" i="11" s="1"/>
  <c r="F2089" i="11" a="1"/>
  <c r="F2089" i="11"/>
  <c r="F2090" i="11" a="1"/>
  <c r="F2090" i="11"/>
  <c r="F2091" i="11" a="1"/>
  <c r="F2091" i="11"/>
  <c r="F2092" i="11" a="1"/>
  <c r="F2092" i="11"/>
  <c r="F2093" i="11" a="1"/>
  <c r="F2093" i="11"/>
  <c r="F2094" i="11" a="1"/>
  <c r="F2094" i="11"/>
  <c r="F2095" i="11" a="1"/>
  <c r="F2095" i="11"/>
  <c r="F2096" i="11" a="1"/>
  <c r="F2096" i="11"/>
  <c r="F2097" i="11" a="1"/>
  <c r="F2097" i="11"/>
  <c r="F2098" i="11" a="1"/>
  <c r="F2098" i="11"/>
  <c r="F2099" i="11" a="1"/>
  <c r="F2099" i="11"/>
  <c r="F2100" i="11" a="1"/>
  <c r="F2100" i="11" s="1"/>
  <c r="F2101" i="11" a="1"/>
  <c r="F2101" i="11"/>
  <c r="F2102" i="11" a="1"/>
  <c r="F2102" i="11"/>
  <c r="F2103" i="11" a="1"/>
  <c r="F2103" i="11"/>
  <c r="F2104" i="11" a="1"/>
  <c r="F2104" i="11"/>
  <c r="F2105" i="11" a="1"/>
  <c r="F2105" i="11"/>
  <c r="F2106" i="11" a="1"/>
  <c r="F2106" i="11"/>
  <c r="F2107" i="11" a="1"/>
  <c r="F2107" i="11"/>
  <c r="F2108" i="11" a="1"/>
  <c r="F2108" i="11"/>
  <c r="F2109" i="11" a="1"/>
  <c r="F2109" i="11"/>
  <c r="F2110" i="11" a="1"/>
  <c r="F2110" i="11"/>
  <c r="F2111" i="11" a="1"/>
  <c r="F2111" i="11"/>
  <c r="F2112" i="11" a="1"/>
  <c r="F2112" i="11" s="1"/>
  <c r="F2113" i="11" a="1"/>
  <c r="F2113" i="11"/>
  <c r="F2114" i="11" a="1"/>
  <c r="F2114" i="11"/>
  <c r="F2115" i="11" a="1"/>
  <c r="F2115" i="11"/>
  <c r="F2116" i="11" a="1"/>
  <c r="F2116" i="11"/>
  <c r="F2117" i="11" a="1"/>
  <c r="F2117" i="11"/>
  <c r="F2118" i="11" a="1"/>
  <c r="F2118" i="11"/>
  <c r="F2119" i="11" a="1"/>
  <c r="F2119" i="11"/>
  <c r="F2120" i="11" a="1"/>
  <c r="F2120" i="11"/>
  <c r="F2121" i="11" a="1"/>
  <c r="F2121" i="11"/>
  <c r="F2122" i="11" a="1"/>
  <c r="F2122" i="11"/>
  <c r="F2123" i="11" a="1"/>
  <c r="F2123" i="11"/>
  <c r="F2124" i="11" a="1"/>
  <c r="F2124" i="11" s="1"/>
  <c r="F2125" i="11" a="1"/>
  <c r="F2125" i="11"/>
  <c r="F2126" i="11" a="1"/>
  <c r="F2126" i="11"/>
  <c r="F2127" i="11" a="1"/>
  <c r="F2127" i="11"/>
  <c r="F2128" i="11" a="1"/>
  <c r="F2128" i="11"/>
  <c r="F2129" i="11" a="1"/>
  <c r="F2129" i="11"/>
  <c r="F2130" i="11" a="1"/>
  <c r="F2130" i="11"/>
  <c r="F2131" i="11" a="1"/>
  <c r="F2131" i="11"/>
  <c r="F2132" i="11" a="1"/>
  <c r="F2132" i="11" s="1"/>
  <c r="F2133" i="11" a="1"/>
  <c r="F2133" i="11"/>
  <c r="F2134" i="11" a="1"/>
  <c r="F2134" i="11"/>
  <c r="F2135" i="11" a="1"/>
  <c r="F2135" i="11"/>
  <c r="F2136" i="11" a="1"/>
  <c r="F2136" i="11" s="1"/>
  <c r="F2137" i="11" a="1"/>
  <c r="F2137" i="11"/>
  <c r="F2138" i="11" a="1"/>
  <c r="F2138" i="11"/>
  <c r="F2139" i="11" a="1"/>
  <c r="F2139" i="11"/>
  <c r="F2140" i="11" a="1"/>
  <c r="F2140" i="11"/>
  <c r="F2141" i="11" a="1"/>
  <c r="F2141" i="11"/>
  <c r="F2142" i="11" a="1"/>
  <c r="F2142" i="11"/>
  <c r="F2143" i="11" a="1"/>
  <c r="F2143" i="11"/>
  <c r="F2144" i="11" a="1"/>
  <c r="F2144" i="11"/>
  <c r="F2145" i="11" a="1"/>
  <c r="F2145" i="11"/>
  <c r="F2146" i="11" a="1"/>
  <c r="F2146" i="11"/>
  <c r="F2147" i="11" a="1"/>
  <c r="F2147" i="11"/>
  <c r="F2148" i="11" a="1"/>
  <c r="F2148" i="11" s="1"/>
  <c r="F2149" i="11" a="1"/>
  <c r="F2149" i="11"/>
  <c r="F2150" i="11" a="1"/>
  <c r="F2150" i="11"/>
  <c r="F2151" i="11" a="1"/>
  <c r="F2151" i="11"/>
  <c r="F2152" i="11" a="1"/>
  <c r="F2152" i="11"/>
  <c r="F2153" i="11" a="1"/>
  <c r="F2153" i="11"/>
  <c r="F2154" i="11" a="1"/>
  <c r="F2154" i="11"/>
  <c r="F2155" i="11" a="1"/>
  <c r="F2155" i="11"/>
  <c r="F2156" i="11" a="1"/>
  <c r="F2156" i="11" s="1"/>
  <c r="F2157" i="11" a="1"/>
  <c r="F2157" i="11" s="1"/>
  <c r="F2158" i="11" a="1"/>
  <c r="F2158" i="11"/>
  <c r="F2159" i="11" a="1"/>
  <c r="F2159" i="11"/>
  <c r="F2160" i="11" a="1"/>
  <c r="F2160" i="11" s="1"/>
  <c r="F2161" i="11" a="1"/>
  <c r="F2161" i="11"/>
  <c r="F2162" i="11" a="1"/>
  <c r="F2162" i="11"/>
  <c r="F2163" i="11" a="1"/>
  <c r="F2163" i="11"/>
  <c r="F2164" i="11" a="1"/>
  <c r="F2164" i="11"/>
  <c r="F2165" i="11" a="1"/>
  <c r="F2165" i="11"/>
  <c r="F2166" i="11" a="1"/>
  <c r="F2166" i="11"/>
  <c r="F2167" i="11" a="1"/>
  <c r="F2167" i="11"/>
  <c r="F2168" i="11" a="1"/>
  <c r="F2168" i="11"/>
  <c r="F2169" i="11" a="1"/>
  <c r="F2169" i="11"/>
  <c r="F2170" i="11" a="1"/>
  <c r="F2170" i="11"/>
  <c r="F2171" i="11" a="1"/>
  <c r="F2171" i="11"/>
  <c r="F2172" i="11" a="1"/>
  <c r="F2172" i="11" s="1"/>
  <c r="F2173" i="11" a="1"/>
  <c r="F2173" i="11"/>
  <c r="F2174" i="11" a="1"/>
  <c r="F2174" i="11"/>
  <c r="F2175" i="11" a="1"/>
  <c r="F2175" i="11"/>
  <c r="F2176" i="11" a="1"/>
  <c r="F2176" i="11"/>
  <c r="F2177" i="11" a="1"/>
  <c r="F2177" i="11"/>
  <c r="F2178" i="11" a="1"/>
  <c r="F2178" i="11"/>
  <c r="F2179" i="11" a="1"/>
  <c r="F2179" i="11"/>
  <c r="F2180" i="11" a="1"/>
  <c r="F2180" i="11"/>
  <c r="F2181" i="11" a="1"/>
  <c r="F2181" i="11" s="1"/>
  <c r="F2182" i="11" a="1"/>
  <c r="F2182" i="11" s="1"/>
  <c r="F2183" i="11" a="1"/>
  <c r="F2183" i="11"/>
  <c r="F2184" i="11" a="1"/>
  <c r="F2184" i="11" s="1"/>
  <c r="F2185" i="11" a="1"/>
  <c r="F2185" i="11"/>
  <c r="F2186" i="11" a="1"/>
  <c r="F2186" i="11"/>
  <c r="F2187" i="11" a="1"/>
  <c r="F2187" i="11"/>
  <c r="F2188" i="11" a="1"/>
  <c r="F2188" i="11"/>
  <c r="F2189" i="11" a="1"/>
  <c r="F2189" i="11"/>
  <c r="F2190" i="11" a="1"/>
  <c r="F2190" i="11"/>
  <c r="F2191" i="11" a="1"/>
  <c r="F2191" i="11"/>
  <c r="F2192" i="11" a="1"/>
  <c r="F2192" i="11"/>
  <c r="F2193" i="11" a="1"/>
  <c r="F2193" i="11"/>
  <c r="F2194" i="11" a="1"/>
  <c r="F2194" i="11"/>
  <c r="F2195" i="11" a="1"/>
  <c r="F2195" i="11"/>
  <c r="F2196" i="11" a="1"/>
  <c r="F2196" i="11" s="1"/>
  <c r="F2197" i="11" a="1"/>
  <c r="F2197" i="11"/>
  <c r="F2198" i="11" a="1"/>
  <c r="F2198" i="11"/>
  <c r="F2199" i="11" a="1"/>
  <c r="F2199" i="11"/>
  <c r="F2200" i="11" a="1"/>
  <c r="F2200" i="11"/>
  <c r="F2201" i="11" a="1"/>
  <c r="F2201" i="11"/>
  <c r="F2202" i="11" a="1"/>
  <c r="F2202" i="11"/>
  <c r="F2203" i="11" a="1"/>
  <c r="F2203" i="11"/>
  <c r="F2204" i="11" a="1"/>
  <c r="F2204" i="11"/>
  <c r="F2205" i="11" a="1"/>
  <c r="F2205" i="11"/>
  <c r="F2206" i="11" a="1"/>
  <c r="F2206" i="11" s="1"/>
  <c r="F2207" i="11" a="1"/>
  <c r="F2207" i="11" s="1"/>
  <c r="F2208" i="11" a="1"/>
  <c r="F2208" i="11" s="1"/>
  <c r="F2209" i="11" a="1"/>
  <c r="F2209" i="11"/>
  <c r="F2210" i="11" a="1"/>
  <c r="F2210" i="11"/>
  <c r="F2211" i="11" a="1"/>
  <c r="F2211" i="11"/>
  <c r="F2212" i="11" a="1"/>
  <c r="F2212" i="11"/>
  <c r="F2213" i="11" a="1"/>
  <c r="F2213" i="11"/>
  <c r="F2214" i="11" a="1"/>
  <c r="F2214" i="11"/>
  <c r="F2215" i="11" a="1"/>
  <c r="F2215" i="11"/>
  <c r="F2216" i="11" a="1"/>
  <c r="F2216" i="11"/>
  <c r="F2217" i="11" a="1"/>
  <c r="F2217" i="11"/>
  <c r="F2218" i="11" a="1"/>
  <c r="F2218" i="11"/>
  <c r="F2219" i="11" a="1"/>
  <c r="F2219" i="11"/>
  <c r="F2220" i="11" a="1"/>
  <c r="F2220" i="11" s="1"/>
  <c r="F2221" i="11" a="1"/>
  <c r="F2221" i="11"/>
  <c r="F2222" i="11" a="1"/>
  <c r="F2222" i="11"/>
  <c r="F2223" i="11" a="1"/>
  <c r="F2223" i="11"/>
  <c r="F2224" i="11" a="1"/>
  <c r="F2224" i="11"/>
  <c r="F2225" i="11" a="1"/>
  <c r="F2225" i="11"/>
  <c r="F2226" i="11" a="1"/>
  <c r="F2226" i="11"/>
  <c r="F2227" i="11" a="1"/>
  <c r="F2227" i="11"/>
  <c r="F2228" i="11" a="1"/>
  <c r="F2228" i="11"/>
  <c r="F2229" i="11" a="1"/>
  <c r="F2229" i="11"/>
  <c r="F2230" i="11" a="1"/>
  <c r="F2230" i="11"/>
  <c r="F2231" i="11" a="1"/>
  <c r="F2231" i="11" s="1"/>
  <c r="F2232" i="11" a="1"/>
  <c r="F2232" i="11" s="1"/>
  <c r="F2233" i="11" a="1"/>
  <c r="F2233" i="11"/>
  <c r="F2234" i="11" a="1"/>
  <c r="F2234" i="11"/>
  <c r="F2235" i="11" a="1"/>
  <c r="F2235" i="11"/>
  <c r="F2236" i="11" a="1"/>
  <c r="F2236" i="11"/>
  <c r="F2237" i="11" a="1"/>
  <c r="F2237" i="11"/>
  <c r="F2238" i="11" a="1"/>
  <c r="F2238" i="11"/>
  <c r="F2239" i="11" a="1"/>
  <c r="F2239" i="11"/>
  <c r="F2240" i="11" a="1"/>
  <c r="F2240" i="11"/>
  <c r="F2241" i="11" a="1"/>
  <c r="F2241" i="11"/>
  <c r="F2242" i="11" a="1"/>
  <c r="F2242" i="11"/>
  <c r="F2243" i="11" a="1"/>
  <c r="F2243" i="11"/>
  <c r="F2244" i="11" a="1"/>
  <c r="F2244" i="11" s="1"/>
  <c r="F2245" i="11" a="1"/>
  <c r="F2245" i="11"/>
  <c r="F2246" i="11" a="1"/>
  <c r="F2246" i="11"/>
  <c r="F2247" i="11" a="1"/>
  <c r="F2247" i="11"/>
  <c r="F2248" i="11" a="1"/>
  <c r="F2248" i="11"/>
  <c r="F2249" i="11" a="1"/>
  <c r="F2249" i="11"/>
  <c r="F2250" i="11" a="1"/>
  <c r="F2250" i="11"/>
  <c r="F2251" i="11" a="1"/>
  <c r="F2251" i="11"/>
  <c r="F2252" i="11" a="1"/>
  <c r="F2252" i="11" s="1"/>
  <c r="F2253" i="11" a="1"/>
  <c r="F2253" i="11"/>
  <c r="F2254" i="11" a="1"/>
  <c r="F2254" i="11"/>
  <c r="F2255" i="11" a="1"/>
  <c r="F2255" i="11"/>
  <c r="F2256" i="11" a="1"/>
  <c r="F2256" i="11" s="1"/>
  <c r="F2257" i="11" a="1"/>
  <c r="F2257" i="11"/>
  <c r="F2258" i="11" a="1"/>
  <c r="F2258" i="11"/>
  <c r="F2259" i="11" a="1"/>
  <c r="F2259" i="11"/>
  <c r="F2260" i="11" a="1"/>
  <c r="F2260" i="11"/>
  <c r="F2261" i="11" a="1"/>
  <c r="F2261" i="11"/>
  <c r="F2262" i="11" a="1"/>
  <c r="F2262" i="11"/>
  <c r="F2263" i="11" a="1"/>
  <c r="F2263" i="11"/>
  <c r="F2264" i="11" a="1"/>
  <c r="F2264" i="11"/>
  <c r="F2265" i="11" a="1"/>
  <c r="F2265" i="11"/>
  <c r="F2266" i="11" a="1"/>
  <c r="F2266" i="11"/>
  <c r="F2267" i="11" a="1"/>
  <c r="F2267" i="11"/>
  <c r="F2268" i="11" a="1"/>
  <c r="F2268" i="11" s="1"/>
  <c r="F2269" i="11" a="1"/>
  <c r="F2269" i="11"/>
  <c r="F2270" i="11" a="1"/>
  <c r="F2270" i="11"/>
  <c r="F2271" i="11" a="1"/>
  <c r="F2271" i="11"/>
  <c r="F2272" i="11" a="1"/>
  <c r="F2272" i="11"/>
  <c r="F2273" i="11" a="1"/>
  <c r="F2273" i="11"/>
  <c r="F2274" i="11" a="1"/>
  <c r="F2274" i="11"/>
  <c r="F2275" i="11" a="1"/>
  <c r="F2275" i="11"/>
  <c r="F2276" i="11" a="1"/>
  <c r="F2276" i="11"/>
  <c r="F2277" i="11" a="1"/>
  <c r="F2277" i="11" s="1"/>
  <c r="F2278" i="11" a="1"/>
  <c r="F2278" i="11"/>
  <c r="F2279" i="11" a="1"/>
  <c r="F2279" i="11"/>
  <c r="F2280" i="11" a="1"/>
  <c r="F2280" i="11" s="1"/>
  <c r="F2281" i="11" a="1"/>
  <c r="F2281" i="11"/>
  <c r="F2282" i="11" a="1"/>
  <c r="F2282" i="11"/>
  <c r="F2283" i="11" a="1"/>
  <c r="F2283" i="11"/>
  <c r="F2284" i="11" a="1"/>
  <c r="F2284" i="11"/>
  <c r="F2285" i="11" a="1"/>
  <c r="F2285" i="11"/>
  <c r="F2286" i="11" a="1"/>
  <c r="F2286" i="11"/>
  <c r="F2287" i="11" a="1"/>
  <c r="F2287" i="11"/>
  <c r="F2288" i="11" a="1"/>
  <c r="F2288" i="11"/>
  <c r="F2289" i="11" a="1"/>
  <c r="F2289" i="11"/>
  <c r="F2290" i="11" a="1"/>
  <c r="F2290" i="11"/>
  <c r="F2291" i="11" a="1"/>
  <c r="F2291" i="11"/>
  <c r="F2292" i="11" a="1"/>
  <c r="F2292" i="11" s="1"/>
  <c r="F2293" i="11" a="1"/>
  <c r="F2293" i="11"/>
  <c r="F2294" i="11" a="1"/>
  <c r="F2294" i="11"/>
  <c r="F2295" i="11" a="1"/>
  <c r="F2295" i="11"/>
  <c r="F2296" i="11" a="1"/>
  <c r="F2296" i="11"/>
  <c r="F2297" i="11" a="1"/>
  <c r="F2297" i="11"/>
  <c r="F2298" i="11" a="1"/>
  <c r="F2298" i="11"/>
  <c r="F2299" i="11" a="1"/>
  <c r="F2299" i="11"/>
  <c r="F2300" i="11" a="1"/>
  <c r="F2300" i="11"/>
  <c r="F2301" i="11" a="1"/>
  <c r="F2301" i="11"/>
  <c r="F2302" i="11" a="1"/>
  <c r="F2302" i="11" s="1"/>
  <c r="F2303" i="11" a="1"/>
  <c r="F2303" i="11"/>
  <c r="F2304" i="11" a="1"/>
  <c r="F2304" i="11" s="1"/>
  <c r="F2305" i="11" a="1"/>
  <c r="F2305" i="11"/>
  <c r="F2306" i="11" a="1"/>
  <c r="F2306" i="11"/>
  <c r="F2307" i="11" a="1"/>
  <c r="F2307" i="11"/>
  <c r="F2308" i="11" a="1"/>
  <c r="F2308" i="11"/>
  <c r="F2309" i="11" a="1"/>
  <c r="F2309" i="11"/>
  <c r="F2310" i="11" a="1"/>
  <c r="F2310" i="11"/>
  <c r="F2311" i="11" a="1"/>
  <c r="F2311" i="11"/>
  <c r="F2312" i="11" a="1"/>
  <c r="F2312" i="11"/>
  <c r="F2313" i="11" a="1"/>
  <c r="F2313" i="11"/>
  <c r="F2314" i="11" a="1"/>
  <c r="F2314" i="11"/>
  <c r="F2315" i="11" a="1"/>
  <c r="F2315" i="11"/>
  <c r="F2316" i="11" a="1"/>
  <c r="F2316" i="11" s="1"/>
  <c r="F2317" i="11" a="1"/>
  <c r="F2317" i="11"/>
  <c r="F2318" i="11" a="1"/>
  <c r="F2318" i="11"/>
  <c r="F2319" i="11" a="1"/>
  <c r="F2319" i="11"/>
  <c r="F2320" i="11" a="1"/>
  <c r="F2320" i="11"/>
  <c r="F2321" i="11" a="1"/>
  <c r="F2321" i="11"/>
  <c r="F2322" i="11" a="1"/>
  <c r="F2322" i="11"/>
  <c r="F2323" i="11" a="1"/>
  <c r="F2323" i="11"/>
  <c r="F2324" i="11" a="1"/>
  <c r="F2324" i="11"/>
  <c r="F2325" i="11" a="1"/>
  <c r="F2325" i="11"/>
  <c r="F2326" i="11" a="1"/>
  <c r="F2326" i="11"/>
  <c r="F2327" i="11" a="1"/>
  <c r="F2327" i="11" s="1"/>
  <c r="F2328" i="11" a="1"/>
  <c r="F2328" i="11" s="1"/>
  <c r="F2329" i="11" a="1"/>
  <c r="F2329" i="11"/>
  <c r="F2330" i="11" a="1"/>
  <c r="F2330" i="11"/>
  <c r="F2331" i="11" a="1"/>
  <c r="F2331" i="11"/>
  <c r="F2332" i="11" a="1"/>
  <c r="F2332" i="11"/>
  <c r="F2333" i="11" a="1"/>
  <c r="F2333" i="11"/>
  <c r="F2334" i="11" a="1"/>
  <c r="F2334" i="11"/>
  <c r="F2335" i="11" a="1"/>
  <c r="F2335" i="11"/>
  <c r="F2336" i="11" a="1"/>
  <c r="F2336" i="11"/>
  <c r="F2337" i="11" a="1"/>
  <c r="F2337" i="11"/>
  <c r="F2338" i="11" a="1"/>
  <c r="F2338" i="11"/>
  <c r="F2339" i="11" a="1"/>
  <c r="F2339" i="11"/>
  <c r="F2340" i="11" a="1"/>
  <c r="F2340" i="11" s="1"/>
  <c r="F2341" i="11" a="1"/>
  <c r="F2341" i="11"/>
  <c r="F2342" i="11" a="1"/>
  <c r="F2342" i="11"/>
  <c r="F2343" i="11" a="1"/>
  <c r="F2343" i="11"/>
  <c r="F2344" i="11" a="1"/>
  <c r="F2344" i="11"/>
  <c r="F2345" i="11" a="1"/>
  <c r="F2345" i="11"/>
  <c r="F2346" i="11" a="1"/>
  <c r="F2346" i="11"/>
  <c r="F2347" i="11" a="1"/>
  <c r="F2347" i="11"/>
  <c r="F2348" i="11" a="1"/>
  <c r="F2348" i="11"/>
  <c r="F2349" i="11" a="1"/>
  <c r="F2349" i="11"/>
  <c r="F2350" i="11" a="1"/>
  <c r="F2350" i="11"/>
  <c r="F2351" i="11" a="1"/>
  <c r="F2351" i="11"/>
  <c r="F2352" i="11" a="1"/>
  <c r="F2352" i="11" s="1"/>
  <c r="F2353" i="11" a="1"/>
  <c r="F2353" i="11"/>
  <c r="F2354" i="11" a="1"/>
  <c r="F2354" i="11"/>
  <c r="F2355" i="11" a="1"/>
  <c r="F2355" i="11"/>
  <c r="F2356" i="11" a="1"/>
  <c r="F2356" i="11"/>
  <c r="F2357" i="11" a="1"/>
  <c r="F2357" i="11"/>
  <c r="F2358" i="11" a="1"/>
  <c r="F2358" i="11"/>
  <c r="F2359" i="11" a="1"/>
  <c r="F2359" i="11"/>
  <c r="F2360" i="11" a="1"/>
  <c r="F2360" i="11"/>
  <c r="F2361" i="11" a="1"/>
  <c r="F2361" i="11"/>
  <c r="F2362" i="11" a="1"/>
  <c r="F2362" i="11"/>
  <c r="F2363" i="11" a="1"/>
  <c r="F2363" i="11"/>
  <c r="F2364" i="11" a="1"/>
  <c r="F2364" i="11" s="1"/>
  <c r="F2365" i="11" a="1"/>
  <c r="F2365" i="11"/>
  <c r="F2366" i="11" a="1"/>
  <c r="F2366" i="11"/>
  <c r="F2367" i="11" a="1"/>
  <c r="F2367" i="11"/>
  <c r="F2368" i="11" a="1"/>
  <c r="F2368" i="11"/>
  <c r="F2369" i="11" a="1"/>
  <c r="F2369" i="11"/>
  <c r="F2370" i="11" a="1"/>
  <c r="F2370" i="11"/>
  <c r="F2371" i="11" a="1"/>
  <c r="F2371" i="11"/>
  <c r="F2372" i="11" a="1"/>
  <c r="F2372" i="11"/>
  <c r="F2373" i="11" a="1"/>
  <c r="F2373" i="11"/>
  <c r="F2374" i="11" a="1"/>
  <c r="F2374" i="11"/>
  <c r="F2375" i="11" a="1"/>
  <c r="F2375" i="11"/>
  <c r="F2376" i="11" a="1"/>
  <c r="F2376" i="11" s="1"/>
  <c r="F2377" i="11" a="1"/>
  <c r="F2377" i="11"/>
  <c r="F2378" i="11" a="1"/>
  <c r="F2378" i="11"/>
  <c r="F2379" i="11" a="1"/>
  <c r="F2379" i="11"/>
  <c r="F2380" i="11" a="1"/>
  <c r="F2380" i="11"/>
  <c r="F2381" i="11" a="1"/>
  <c r="F2381" i="11"/>
  <c r="F2382" i="11" a="1"/>
  <c r="F2382" i="11"/>
  <c r="F2383" i="11" a="1"/>
  <c r="F2383" i="11"/>
  <c r="F2384" i="11" a="1"/>
  <c r="F2384" i="11"/>
  <c r="F2385" i="11" a="1"/>
  <c r="F2385" i="11"/>
  <c r="F2386" i="11" a="1"/>
  <c r="F2386" i="11"/>
  <c r="F2387" i="11" a="1"/>
  <c r="F2387" i="11"/>
  <c r="F2388" i="11" a="1"/>
  <c r="F2388" i="11" s="1"/>
  <c r="F2389" i="11" a="1"/>
  <c r="F2389" i="11"/>
  <c r="F2390" i="11" a="1"/>
  <c r="F2390" i="11"/>
  <c r="F2391" i="11" a="1"/>
  <c r="F2391" i="11"/>
  <c r="F2392" i="11" a="1"/>
  <c r="F2392" i="11"/>
  <c r="F2393" i="11" a="1"/>
  <c r="F2393" i="11"/>
  <c r="F2394" i="11" a="1"/>
  <c r="F2394" i="11"/>
  <c r="F2395" i="11" a="1"/>
  <c r="F2395" i="11"/>
  <c r="F2396" i="11" a="1"/>
  <c r="F2396" i="11"/>
  <c r="F2397" i="11" a="1"/>
  <c r="F2397" i="11"/>
  <c r="F2398" i="11" a="1"/>
  <c r="F2398" i="11"/>
  <c r="F2399" i="11" a="1"/>
  <c r="F2399" i="11"/>
  <c r="F2400" i="11" a="1"/>
  <c r="F2400" i="11" s="1"/>
  <c r="F2401" i="11" a="1"/>
  <c r="F2401" i="11"/>
  <c r="F2402" i="11" a="1"/>
  <c r="F2402" i="11"/>
  <c r="F2403" i="11" a="1"/>
  <c r="F2403" i="11"/>
  <c r="F2404" i="11" a="1"/>
  <c r="F2404" i="11"/>
  <c r="F2405" i="11" a="1"/>
  <c r="F2405" i="11"/>
  <c r="F2406" i="11" a="1"/>
  <c r="F2406" i="11"/>
  <c r="F2407" i="11" a="1"/>
  <c r="F2407" i="11"/>
  <c r="F2408" i="11" a="1"/>
  <c r="F2408" i="11"/>
  <c r="F2409" i="11" a="1"/>
  <c r="F2409" i="11"/>
  <c r="F2410" i="11" a="1"/>
  <c r="F2410" i="11"/>
  <c r="F2411" i="11" a="1"/>
  <c r="F2411" i="11"/>
  <c r="F2412" i="11" a="1"/>
  <c r="F2412" i="11" s="1"/>
  <c r="F2413" i="11" a="1"/>
  <c r="F2413" i="11"/>
  <c r="F2414" i="11" a="1"/>
  <c r="F2414" i="11"/>
  <c r="F2415" i="11" a="1"/>
  <c r="F2415" i="11"/>
  <c r="F2416" i="11" a="1"/>
  <c r="F2416" i="11"/>
  <c r="F2417" i="11" a="1"/>
  <c r="F2417" i="11"/>
  <c r="F2418" i="11" a="1"/>
  <c r="F2418" i="11"/>
  <c r="F2419" i="11" a="1"/>
  <c r="F2419" i="11"/>
  <c r="F2420" i="11" a="1"/>
  <c r="F2420" i="11" s="1"/>
  <c r="F2421" i="11" a="1"/>
  <c r="F2421" i="11"/>
  <c r="F2422" i="11" a="1"/>
  <c r="F2422" i="11"/>
  <c r="F2423" i="11" a="1"/>
  <c r="F2423" i="11"/>
  <c r="F2424" i="11" a="1"/>
  <c r="F2424" i="11" s="1"/>
  <c r="F2425" i="11" a="1"/>
  <c r="F2425" i="11"/>
  <c r="F2426" i="11" a="1"/>
  <c r="F2426" i="11"/>
  <c r="F2427" i="11" a="1"/>
  <c r="F2427" i="11"/>
  <c r="F2428" i="11" a="1"/>
  <c r="F2428" i="11"/>
  <c r="F2429" i="11" a="1"/>
  <c r="F2429" i="11"/>
  <c r="F2430" i="11" a="1"/>
  <c r="F2430" i="11"/>
  <c r="F2431" i="11" a="1"/>
  <c r="F2431" i="11"/>
  <c r="F2432" i="11" a="1"/>
  <c r="F2432" i="11"/>
  <c r="F2433" i="11" a="1"/>
  <c r="F2433" i="11"/>
  <c r="F2434" i="11" a="1"/>
  <c r="F2434" i="11"/>
  <c r="F2435" i="11" a="1"/>
  <c r="F2435" i="11"/>
  <c r="F2436" i="11" a="1"/>
  <c r="F2436" i="11" s="1"/>
  <c r="F2437" i="11" a="1"/>
  <c r="F2437" i="11"/>
  <c r="F2438" i="11" a="1"/>
  <c r="F2438" i="11"/>
  <c r="F2439" i="11" a="1"/>
  <c r="F2439" i="11"/>
  <c r="F2440" i="11" a="1"/>
  <c r="F2440" i="11"/>
  <c r="F2441" i="11" a="1"/>
  <c r="F2441" i="11"/>
  <c r="F2442" i="11" a="1"/>
  <c r="F2442" i="11"/>
  <c r="F2443" i="11" a="1"/>
  <c r="F2443" i="11"/>
  <c r="F2444" i="11" a="1"/>
  <c r="F2444" i="11" s="1"/>
  <c r="F2445" i="11" a="1"/>
  <c r="F2445" i="11" s="1"/>
  <c r="F2446" i="11" a="1"/>
  <c r="F2446" i="11"/>
  <c r="F2447" i="11" a="1"/>
  <c r="F2447" i="11"/>
  <c r="F2448" i="11" a="1"/>
  <c r="F2448" i="11" s="1"/>
  <c r="F2449" i="11" a="1"/>
  <c r="F2449" i="11"/>
  <c r="F2450" i="11" a="1"/>
  <c r="F2450" i="11"/>
  <c r="F2451" i="11" a="1"/>
  <c r="F2451" i="11"/>
  <c r="F2452" i="11" a="1"/>
  <c r="F2452" i="11"/>
  <c r="F2453" i="11" a="1"/>
  <c r="F2453" i="11"/>
  <c r="F2454" i="11" a="1"/>
  <c r="F2454" i="11"/>
  <c r="F2455" i="11" a="1"/>
  <c r="F2455" i="11"/>
  <c r="F2456" i="11" a="1"/>
  <c r="F2456" i="11"/>
  <c r="F2457" i="11" a="1"/>
  <c r="F2457" i="11"/>
  <c r="F2458" i="11" a="1"/>
  <c r="F2458" i="11"/>
  <c r="F2459" i="11" a="1"/>
  <c r="F2459" i="11"/>
  <c r="F2460" i="11" a="1"/>
  <c r="F2460" i="11" s="1"/>
  <c r="F2461" i="11" a="1"/>
  <c r="F2461" i="11"/>
  <c r="F2462" i="11" a="1"/>
  <c r="F2462" i="11"/>
  <c r="F2463" i="11" a="1"/>
  <c r="F2463" i="11"/>
  <c r="F2464" i="11" a="1"/>
  <c r="F2464" i="11"/>
  <c r="F2465" i="11" a="1"/>
  <c r="F2465" i="11"/>
  <c r="F2466" i="11" a="1"/>
  <c r="F2466" i="11"/>
  <c r="F2467" i="11" a="1"/>
  <c r="F2467" i="11"/>
  <c r="F2468" i="11" a="1"/>
  <c r="F2468" i="11"/>
  <c r="F2469" i="11" a="1"/>
  <c r="F2469" i="11" s="1"/>
  <c r="F2470" i="11" a="1"/>
  <c r="F2470" i="11" s="1"/>
  <c r="F2471" i="11" a="1"/>
  <c r="F2471" i="11"/>
  <c r="F2472" i="11" a="1"/>
  <c r="F2472" i="11" s="1"/>
  <c r="F2473" i="11" a="1"/>
  <c r="F2473" i="11"/>
  <c r="F2474" i="11" a="1"/>
  <c r="F2474" i="11"/>
  <c r="F2475" i="11" a="1"/>
  <c r="F2475" i="11"/>
  <c r="F2476" i="11" a="1"/>
  <c r="F2476" i="11"/>
  <c r="F2477" i="11" a="1"/>
  <c r="F2477" i="11"/>
  <c r="F2478" i="11" a="1"/>
  <c r="F2478" i="11"/>
  <c r="F2479" i="11" a="1"/>
  <c r="F2479" i="11"/>
  <c r="F2480" i="11" a="1"/>
  <c r="F2480" i="11"/>
  <c r="F2481" i="11" a="1"/>
  <c r="F2481" i="11"/>
  <c r="F2482" i="11" a="1"/>
  <c r="F2482" i="11"/>
  <c r="F2483" i="11" a="1"/>
  <c r="F2483" i="11"/>
  <c r="F2484" i="11" a="1"/>
  <c r="F2484" i="11" s="1"/>
  <c r="F2485" i="11" a="1"/>
  <c r="F2485" i="11"/>
  <c r="F2486" i="11" a="1"/>
  <c r="F2486" i="11"/>
  <c r="F2487" i="11" a="1"/>
  <c r="F2487" i="11"/>
  <c r="F2488" i="11" a="1"/>
  <c r="F2488" i="11"/>
  <c r="F2489" i="11" a="1"/>
  <c r="F2489" i="11"/>
  <c r="F2490" i="11" a="1"/>
  <c r="F2490" i="11"/>
  <c r="F2491" i="11" a="1"/>
  <c r="F2491" i="11"/>
  <c r="F2492" i="11" a="1"/>
  <c r="F2492" i="11"/>
  <c r="F2493" i="11" a="1"/>
  <c r="F2493" i="11"/>
  <c r="F2494" i="11" a="1"/>
  <c r="F2494" i="11" s="1"/>
  <c r="F2495" i="11" a="1"/>
  <c r="F2495" i="11" s="1"/>
  <c r="F2496" i="11" a="1"/>
  <c r="F2496" i="11" s="1"/>
  <c r="F2497" i="11" a="1"/>
  <c r="F2497" i="11"/>
  <c r="F2498" i="11" a="1"/>
  <c r="F2498" i="11"/>
  <c r="F2499" i="11" a="1"/>
  <c r="F2499" i="11"/>
  <c r="F2500" i="11" a="1"/>
  <c r="F2500" i="11"/>
  <c r="F2501" i="11" a="1"/>
  <c r="F2501" i="11"/>
  <c r="F2502" i="11" a="1"/>
  <c r="F2502" i="11"/>
  <c r="F2503" i="11" a="1"/>
  <c r="F2503" i="11"/>
  <c r="F2504" i="11" a="1"/>
  <c r="F2504" i="11"/>
  <c r="F2505" i="11" a="1"/>
  <c r="F2505" i="11"/>
  <c r="F2506" i="11" a="1"/>
  <c r="F2506" i="11"/>
  <c r="F2507" i="11" a="1"/>
  <c r="F2507" i="11"/>
  <c r="F2508" i="11" a="1"/>
  <c r="F2508" i="11" s="1"/>
  <c r="F2509" i="11" a="1"/>
  <c r="F2509" i="11"/>
  <c r="F2510" i="11" a="1"/>
  <c r="F2510" i="11"/>
  <c r="F2511" i="11" a="1"/>
  <c r="F2511" i="11"/>
  <c r="F2512" i="11" a="1"/>
  <c r="F2512" i="11"/>
  <c r="F2513" i="11" a="1"/>
  <c r="F2513" i="11"/>
  <c r="F2514" i="11" a="1"/>
  <c r="F2514" i="11"/>
  <c r="F2515" i="11" a="1"/>
  <c r="F2515" i="11"/>
  <c r="F2516" i="11" a="1"/>
  <c r="F2516" i="11"/>
  <c r="F2517" i="11" a="1"/>
  <c r="F2517" i="11"/>
  <c r="F2518" i="11" a="1"/>
  <c r="F2518" i="11"/>
  <c r="F2519" i="11" a="1"/>
  <c r="F2519" i="11" s="1"/>
  <c r="F2520" i="11" a="1"/>
  <c r="F2520" i="11" s="1"/>
  <c r="F2521" i="11" a="1"/>
  <c r="F2521" i="11"/>
  <c r="F2522" i="11" a="1"/>
  <c r="F2522" i="11"/>
  <c r="F2523" i="11" a="1"/>
  <c r="F2523" i="11"/>
  <c r="F2524" i="11" a="1"/>
  <c r="F2524" i="11"/>
  <c r="F2525" i="11" a="1"/>
  <c r="F2525" i="11"/>
  <c r="F2526" i="11" a="1"/>
  <c r="F2526" i="11"/>
  <c r="F2527" i="11" a="1"/>
  <c r="F2527" i="11"/>
  <c r="F2528" i="11" a="1"/>
  <c r="F2528" i="11"/>
  <c r="F2529" i="11" a="1"/>
  <c r="F2529" i="11"/>
  <c r="F2530" i="11" a="1"/>
  <c r="F2530" i="11"/>
  <c r="F2531" i="11" a="1"/>
  <c r="F2531" i="11"/>
  <c r="F2532" i="11" a="1"/>
  <c r="F2532" i="11" s="1"/>
  <c r="F2533" i="11" a="1"/>
  <c r="F2533" i="11"/>
  <c r="F2534" i="11" a="1"/>
  <c r="F2534" i="11"/>
  <c r="F2535" i="11" a="1"/>
  <c r="F2535" i="11"/>
  <c r="F2536" i="11" a="1"/>
  <c r="F2536" i="11"/>
  <c r="F2537" i="11" a="1"/>
  <c r="F2537" i="11"/>
  <c r="F2538" i="11" a="1"/>
  <c r="F2538" i="11"/>
  <c r="F2539" i="11" a="1"/>
  <c r="F2539" i="11"/>
  <c r="F2540" i="11" a="1"/>
  <c r="F2540" i="11" s="1"/>
  <c r="F2541" i="11" a="1"/>
  <c r="F2541" i="11"/>
  <c r="F2542" i="11" a="1"/>
  <c r="F2542" i="11"/>
  <c r="F2543" i="11" a="1"/>
  <c r="F2543" i="11"/>
  <c r="F2544" i="11" a="1"/>
  <c r="F2544" i="11" s="1"/>
  <c r="F2545" i="11" a="1"/>
  <c r="F2545" i="11"/>
  <c r="F2546" i="11" a="1"/>
  <c r="F2546" i="11"/>
  <c r="F2547" i="11" a="1"/>
  <c r="F2547" i="11"/>
  <c r="F2548" i="11" a="1"/>
  <c r="F2548" i="11"/>
  <c r="F2549" i="11" a="1"/>
  <c r="F2549" i="11"/>
  <c r="F2550" i="11" a="1"/>
  <c r="F2550" i="11"/>
  <c r="F2551" i="11" a="1"/>
  <c r="F2551" i="11"/>
  <c r="F2552" i="11" a="1"/>
  <c r="F2552" i="11"/>
  <c r="F2553" i="11" a="1"/>
  <c r="F2553" i="11"/>
  <c r="F2554" i="11" a="1"/>
  <c r="F2554" i="11"/>
  <c r="F2555" i="11" a="1"/>
  <c r="F2555" i="11"/>
  <c r="F2556" i="11" a="1"/>
  <c r="F2556" i="11" s="1"/>
  <c r="F2557" i="11" a="1"/>
  <c r="F2557" i="11"/>
  <c r="F2558" i="11" a="1"/>
  <c r="F2558" i="11"/>
  <c r="F2559" i="11" a="1"/>
  <c r="F2559" i="11"/>
  <c r="F2560" i="11" a="1"/>
  <c r="F2560" i="11"/>
  <c r="F2561" i="11" a="1"/>
  <c r="F2561" i="11"/>
  <c r="F2562" i="11" a="1"/>
  <c r="F2562" i="11"/>
  <c r="F2563" i="11" a="1"/>
  <c r="F2563" i="11"/>
  <c r="F2564" i="11" a="1"/>
  <c r="F2564" i="11"/>
  <c r="F2565" i="11" a="1"/>
  <c r="F2565" i="11" s="1"/>
  <c r="F2566" i="11" a="1"/>
  <c r="F2566" i="11"/>
  <c r="F2567" i="11" a="1"/>
  <c r="F2567" i="11"/>
  <c r="F2568" i="11" a="1"/>
  <c r="F2568" i="11" s="1"/>
  <c r="F2569" i="11" a="1"/>
  <c r="F2569" i="11"/>
  <c r="F2570" i="11" a="1"/>
  <c r="F2570" i="11"/>
  <c r="F2571" i="11" a="1"/>
  <c r="F2571" i="11"/>
  <c r="F2572" i="11" a="1"/>
  <c r="F2572" i="11"/>
  <c r="F2573" i="11" a="1"/>
  <c r="F2573" i="11"/>
  <c r="F2574" i="11" a="1"/>
  <c r="F2574" i="11"/>
  <c r="F2575" i="11" a="1"/>
  <c r="F2575" i="11"/>
  <c r="F2576" i="11" a="1"/>
  <c r="F2576" i="11"/>
  <c r="F2577" i="11" a="1"/>
  <c r="F2577" i="11"/>
  <c r="F2578" i="11" a="1"/>
  <c r="F2578" i="11"/>
  <c r="F2579" i="11" a="1"/>
  <c r="F2579" i="11"/>
  <c r="F2580" i="11" a="1"/>
  <c r="F2580" i="11" s="1"/>
  <c r="F2581" i="11" a="1"/>
  <c r="F2581" i="11"/>
  <c r="F2582" i="11" a="1"/>
  <c r="F2582" i="11"/>
  <c r="F2583" i="11" a="1"/>
  <c r="F2583" i="11"/>
  <c r="F2584" i="11" a="1"/>
  <c r="F2584" i="11"/>
  <c r="F2585" i="11" a="1"/>
  <c r="F2585" i="11"/>
  <c r="F2586" i="11" a="1"/>
  <c r="F2586" i="11"/>
  <c r="F2587" i="11" a="1"/>
  <c r="F2587" i="11"/>
  <c r="F2588" i="11" a="1"/>
  <c r="F2588" i="11"/>
  <c r="F2589" i="11" a="1"/>
  <c r="F2589" i="11"/>
  <c r="F2590" i="11" a="1"/>
  <c r="F2590" i="11" s="1"/>
  <c r="F2591" i="11" a="1"/>
  <c r="F2591" i="11"/>
  <c r="F2592" i="11" a="1"/>
  <c r="F2592" i="11" s="1"/>
  <c r="F2593" i="11" a="1"/>
  <c r="F2593" i="11"/>
  <c r="F2594" i="11" a="1"/>
  <c r="F2594" i="11"/>
  <c r="F2595" i="11" a="1"/>
  <c r="F2595" i="11"/>
  <c r="F2596" i="11" a="1"/>
  <c r="F2596" i="11"/>
  <c r="F2597" i="11" a="1"/>
  <c r="F2597" i="11"/>
  <c r="F2598" i="11" a="1"/>
  <c r="F2598" i="11"/>
  <c r="F2599" i="11" a="1"/>
  <c r="F2599" i="11"/>
  <c r="F2600" i="11" a="1"/>
  <c r="F2600" i="11"/>
  <c r="F2601" i="11" a="1"/>
  <c r="F2601" i="11"/>
  <c r="F2602" i="11" a="1"/>
  <c r="F2602" i="11"/>
  <c r="F2603" i="11" a="1"/>
  <c r="F2603" i="11"/>
  <c r="F2604" i="11" a="1"/>
  <c r="F2604" i="11" s="1"/>
  <c r="F2605" i="11" a="1"/>
  <c r="F2605" i="11"/>
  <c r="F2606" i="11" a="1"/>
  <c r="F2606" i="11"/>
  <c r="F2607" i="11" a="1"/>
  <c r="F2607" i="11"/>
  <c r="F2608" i="11" a="1"/>
  <c r="F2608" i="11"/>
  <c r="F2609" i="11" a="1"/>
  <c r="F2609" i="11"/>
  <c r="F2610" i="11" a="1"/>
  <c r="F2610" i="11"/>
  <c r="F2611" i="11" a="1"/>
  <c r="F2611" i="11"/>
  <c r="F2612" i="11" a="1"/>
  <c r="F2612" i="11"/>
  <c r="F2613" i="11" a="1"/>
  <c r="F2613" i="11"/>
  <c r="F2614" i="11" a="1"/>
  <c r="F2614" i="11"/>
  <c r="F2615" i="11" a="1"/>
  <c r="F2615" i="11" s="1"/>
  <c r="F2616" i="11" a="1"/>
  <c r="F2616" i="11" s="1"/>
  <c r="F2617" i="11" a="1"/>
  <c r="F2617" i="11"/>
  <c r="F2618" i="11" a="1"/>
  <c r="F2618" i="11"/>
  <c r="F2619" i="11" a="1"/>
  <c r="F2619" i="11"/>
  <c r="F2620" i="11" a="1"/>
  <c r="F2620" i="11"/>
  <c r="F2621" i="11" a="1"/>
  <c r="F2621" i="11"/>
  <c r="F2622" i="11" a="1"/>
  <c r="F2622" i="11"/>
  <c r="F2623" i="11" a="1"/>
  <c r="F2623" i="11"/>
  <c r="F2624" i="11" a="1"/>
  <c r="F2624" i="11"/>
  <c r="F2625" i="11" a="1"/>
  <c r="F2625" i="11"/>
  <c r="F2626" i="11" a="1"/>
  <c r="F2626" i="11"/>
  <c r="F2627" i="11" a="1"/>
  <c r="F2627" i="11"/>
  <c r="F2628" i="11" a="1"/>
  <c r="F2628" i="11" s="1"/>
  <c r="F2629" i="11" a="1"/>
  <c r="F2629" i="11"/>
  <c r="F2630" i="11" a="1"/>
  <c r="F2630" i="11"/>
  <c r="F2631" i="11" a="1"/>
  <c r="F2631" i="11"/>
  <c r="F2632" i="11" a="1"/>
  <c r="F2632" i="11"/>
  <c r="F2633" i="11" a="1"/>
  <c r="F2633" i="11"/>
  <c r="F2634" i="11" a="1"/>
  <c r="F2634" i="11"/>
  <c r="F2635" i="11" a="1"/>
  <c r="F2635" i="11"/>
  <c r="F2636" i="11" a="1"/>
  <c r="F2636" i="11"/>
  <c r="F2637" i="11" a="1"/>
  <c r="F2637" i="11"/>
  <c r="F2638" i="11" a="1"/>
  <c r="F2638" i="11"/>
  <c r="F2639" i="11" a="1"/>
  <c r="F2639" i="11"/>
  <c r="F2640" i="11" a="1"/>
  <c r="F2640" i="11" s="1"/>
  <c r="F2641" i="11" a="1"/>
  <c r="F2641" i="11"/>
  <c r="F2642" i="11" a="1"/>
  <c r="F2642" i="11"/>
  <c r="F2643" i="11" a="1"/>
  <c r="F2643" i="11"/>
  <c r="F2644" i="11" a="1"/>
  <c r="F2644" i="11"/>
  <c r="F2645" i="11" a="1"/>
  <c r="F2645" i="11"/>
  <c r="F2646" i="11" a="1"/>
  <c r="F2646" i="11"/>
  <c r="F2647" i="11" a="1"/>
  <c r="F2647" i="11"/>
  <c r="F2648" i="11" a="1"/>
  <c r="F2648" i="11"/>
  <c r="F2649" i="11" a="1"/>
  <c r="F2649" i="11"/>
  <c r="F2650" i="11" a="1"/>
  <c r="F2650" i="11"/>
  <c r="F2651" i="11" a="1"/>
  <c r="F2651" i="11"/>
  <c r="F2652" i="11" a="1"/>
  <c r="F2652" i="11" s="1"/>
  <c r="F2653" i="11" a="1"/>
  <c r="F2653" i="11"/>
  <c r="F2654" i="11" a="1"/>
  <c r="F2654" i="11"/>
  <c r="F2655" i="11" a="1"/>
  <c r="F2655" i="11"/>
  <c r="F2656" i="11" a="1"/>
  <c r="F2656" i="11"/>
  <c r="F2657" i="11" a="1"/>
  <c r="F2657" i="11"/>
  <c r="F2658" i="11" a="1"/>
  <c r="F2658" i="11"/>
  <c r="F2659" i="11" a="1"/>
  <c r="F2659" i="11"/>
  <c r="F2660" i="11" a="1"/>
  <c r="F2660" i="11"/>
  <c r="F2661" i="11" a="1"/>
  <c r="F2661" i="11"/>
  <c r="F2662" i="11" a="1"/>
  <c r="F2662" i="11"/>
  <c r="F2663" i="11" a="1"/>
  <c r="F2663" i="11"/>
  <c r="F2664" i="11" a="1"/>
  <c r="F2664" i="11" s="1"/>
  <c r="F2665" i="11" a="1"/>
  <c r="F2665" i="11"/>
  <c r="F2666" i="11" a="1"/>
  <c r="F2666" i="11"/>
  <c r="F2667" i="11" a="1"/>
  <c r="F2667" i="11"/>
  <c r="F2668" i="11" a="1"/>
  <c r="F2668" i="11"/>
  <c r="F2669" i="11" a="1"/>
  <c r="F2669" i="11"/>
  <c r="F2670" i="11" a="1"/>
  <c r="F2670" i="11"/>
  <c r="F2671" i="11" a="1"/>
  <c r="F2671" i="11"/>
  <c r="F2672" i="11" a="1"/>
  <c r="F2672" i="11"/>
  <c r="F2673" i="11" a="1"/>
  <c r="F2673" i="11"/>
  <c r="F2674" i="11" a="1"/>
  <c r="F2674" i="11"/>
  <c r="F2675" i="11" a="1"/>
  <c r="F2675" i="11"/>
  <c r="F2676" i="11" a="1"/>
  <c r="F2676" i="11" s="1"/>
  <c r="F2677" i="11" a="1"/>
  <c r="F2677" i="11"/>
  <c r="F2678" i="11" a="1"/>
  <c r="F2678" i="11"/>
  <c r="F2679" i="11" a="1"/>
  <c r="F2679" i="11"/>
  <c r="F2680" i="11" a="1"/>
  <c r="F2680" i="11"/>
  <c r="F2681" i="11" a="1"/>
  <c r="F2681" i="11"/>
  <c r="F2682" i="11" a="1"/>
  <c r="F2682" i="11"/>
  <c r="F2683" i="11" a="1"/>
  <c r="F2683" i="11"/>
  <c r="F2684" i="11" a="1"/>
  <c r="F2684" i="11"/>
  <c r="F2685" i="11" a="1"/>
  <c r="F2685" i="11"/>
  <c r="F2686" i="11" a="1"/>
  <c r="F2686" i="11"/>
  <c r="F2687" i="11" a="1"/>
  <c r="F2687" i="11"/>
  <c r="F2688" i="11" a="1"/>
  <c r="F2688" i="11" s="1"/>
  <c r="F2689" i="11" a="1"/>
  <c r="F2689" i="11"/>
  <c r="F2690" i="11" a="1"/>
  <c r="F2690" i="11"/>
  <c r="F2691" i="11" a="1"/>
  <c r="F2691" i="11"/>
  <c r="F2692" i="11" a="1"/>
  <c r="F2692" i="11"/>
  <c r="F2693" i="11" a="1"/>
  <c r="F2693" i="11"/>
  <c r="F2694" i="11" a="1"/>
  <c r="F2694" i="11"/>
  <c r="F2695" i="11" a="1"/>
  <c r="F2695" i="11"/>
  <c r="F2696" i="11" a="1"/>
  <c r="F2696" i="11"/>
  <c r="F2697" i="11" a="1"/>
  <c r="F2697" i="11"/>
  <c r="F2698" i="11" a="1"/>
  <c r="F2698" i="11"/>
  <c r="F2699" i="11" a="1"/>
  <c r="F2699" i="11"/>
  <c r="F2700" i="11" a="1"/>
  <c r="F2700" i="11" s="1"/>
  <c r="F2701" i="11" a="1"/>
  <c r="F2701" i="11"/>
  <c r="F2702" i="11" a="1"/>
  <c r="F2702" i="11"/>
  <c r="F2703" i="11" a="1"/>
  <c r="F2703" i="11"/>
  <c r="F2704" i="11" a="1"/>
  <c r="F2704" i="11"/>
  <c r="F2705" i="11" a="1"/>
  <c r="F2705" i="11"/>
  <c r="F2706" i="11" a="1"/>
  <c r="F2706" i="11"/>
  <c r="F2707" i="11" a="1"/>
  <c r="F2707" i="11"/>
  <c r="F2708" i="11" a="1"/>
  <c r="F2708" i="11" s="1"/>
  <c r="F2709" i="11" a="1"/>
  <c r="F2709" i="11"/>
  <c r="F2710" i="11" a="1"/>
  <c r="F2710" i="11"/>
  <c r="F2711" i="11" a="1"/>
  <c r="F2711" i="11"/>
  <c r="F2712" i="11" a="1"/>
  <c r="F2712" i="11" s="1"/>
  <c r="F2713" i="11" a="1"/>
  <c r="F2713" i="11"/>
  <c r="F2714" i="11" a="1"/>
  <c r="F2714" i="11"/>
  <c r="F2715" i="11" a="1"/>
  <c r="F2715" i="11"/>
  <c r="F2716" i="11" a="1"/>
  <c r="F2716" i="11"/>
  <c r="F2717" i="11" a="1"/>
  <c r="F2717" i="11"/>
  <c r="F2718" i="11" a="1"/>
  <c r="F2718" i="11"/>
  <c r="F2719" i="11" a="1"/>
  <c r="F2719" i="11"/>
  <c r="F2720" i="11" a="1"/>
  <c r="F2720" i="11"/>
  <c r="F2721" i="11" a="1"/>
  <c r="F2721" i="11"/>
  <c r="F2722" i="11" a="1"/>
  <c r="F2722" i="11"/>
  <c r="F2723" i="11" a="1"/>
  <c r="F2723" i="11"/>
  <c r="F2724" i="11" a="1"/>
  <c r="F2724" i="11" s="1"/>
  <c r="F2725" i="11" a="1"/>
  <c r="F2725" i="11"/>
  <c r="F2726" i="11" a="1"/>
  <c r="F2726" i="11"/>
  <c r="F2727" i="11" a="1"/>
  <c r="F2727" i="11"/>
  <c r="F2728" i="11" a="1"/>
  <c r="F2728" i="11"/>
  <c r="F2729" i="11" a="1"/>
  <c r="F2729" i="11"/>
  <c r="F2730" i="11" a="1"/>
  <c r="F2730" i="11"/>
  <c r="F2731" i="11" a="1"/>
  <c r="F2731" i="11"/>
  <c r="F2732" i="11" a="1"/>
  <c r="F2732" i="11" s="1"/>
  <c r="F2733" i="11" a="1"/>
  <c r="F2733" i="11" s="1"/>
  <c r="F2734" i="11" a="1"/>
  <c r="F2734" i="11"/>
  <c r="F2735" i="11" a="1"/>
  <c r="F2735" i="11"/>
  <c r="F2736" i="11" a="1"/>
  <c r="F2736" i="11" s="1"/>
  <c r="F2737" i="11" a="1"/>
  <c r="F2737" i="11"/>
  <c r="F2738" i="11" a="1"/>
  <c r="F2738" i="11"/>
  <c r="F2739" i="11" a="1"/>
  <c r="F2739" i="11"/>
  <c r="F2740" i="11" a="1"/>
  <c r="F2740" i="11"/>
  <c r="F2741" i="11" a="1"/>
  <c r="F2741" i="11"/>
  <c r="F2742" i="11" a="1"/>
  <c r="F2742" i="11"/>
  <c r="F2743" i="11" a="1"/>
  <c r="F2743" i="11"/>
  <c r="F2744" i="11" a="1"/>
  <c r="F2744" i="11"/>
  <c r="F2745" i="11" a="1"/>
  <c r="F2745" i="11"/>
  <c r="F2746" i="11" a="1"/>
  <c r="F2746" i="11"/>
  <c r="F2747" i="11" a="1"/>
  <c r="F2747" i="11"/>
  <c r="F2748" i="11" a="1"/>
  <c r="F2748" i="11" s="1"/>
  <c r="F2749" i="11" a="1"/>
  <c r="F2749" i="11"/>
  <c r="F2750" i="11" a="1"/>
  <c r="F2750" i="11"/>
  <c r="F2751" i="11" a="1"/>
  <c r="F2751" i="11"/>
  <c r="F2752" i="11" a="1"/>
  <c r="F2752" i="11"/>
  <c r="F2753" i="11" a="1"/>
  <c r="F2753" i="11"/>
  <c r="F2754" i="11" a="1"/>
  <c r="F2754" i="11"/>
  <c r="F2755" i="11" a="1"/>
  <c r="F2755" i="11"/>
  <c r="F2756" i="11" a="1"/>
  <c r="F2756" i="11"/>
  <c r="F2757" i="11" a="1"/>
  <c r="F2757" i="11" s="1"/>
  <c r="F2758" i="11" a="1"/>
  <c r="F2758" i="11" s="1"/>
  <c r="F2759" i="11" a="1"/>
  <c r="F2759" i="11"/>
  <c r="F2760" i="11" a="1"/>
  <c r="F2760" i="11" s="1"/>
  <c r="F2761" i="11" a="1"/>
  <c r="F2761" i="11"/>
  <c r="F2762" i="11" a="1"/>
  <c r="F2762" i="11"/>
  <c r="F2763" i="11" a="1"/>
  <c r="F2763" i="11"/>
  <c r="F2764" i="11" a="1"/>
  <c r="F2764" i="11"/>
  <c r="F2765" i="11" a="1"/>
  <c r="F2765" i="11"/>
  <c r="F2766" i="11" a="1"/>
  <c r="F2766" i="11"/>
  <c r="F2767" i="11" a="1"/>
  <c r="F2767" i="11"/>
  <c r="F2768" i="11" a="1"/>
  <c r="F2768" i="11"/>
  <c r="F2769" i="11" a="1"/>
  <c r="F2769" i="11"/>
  <c r="F2770" i="11" a="1"/>
  <c r="F2770" i="11"/>
  <c r="F2771" i="11" a="1"/>
  <c r="F2771" i="11"/>
  <c r="F2772" i="11" a="1"/>
  <c r="F2772" i="11" s="1"/>
  <c r="F2773" i="11" a="1"/>
  <c r="F2773" i="11"/>
  <c r="F2774" i="11" a="1"/>
  <c r="F2774" i="11"/>
  <c r="F2775" i="11" a="1"/>
  <c r="F2775" i="11"/>
  <c r="F2776" i="11" a="1"/>
  <c r="F2776" i="11"/>
  <c r="F2777" i="11" a="1"/>
  <c r="F2777" i="11"/>
  <c r="F2778" i="11" a="1"/>
  <c r="F2778" i="11"/>
  <c r="F2779" i="11" a="1"/>
  <c r="F2779" i="11"/>
  <c r="F2780" i="11" a="1"/>
  <c r="F2780" i="11"/>
  <c r="F2781" i="11" a="1"/>
  <c r="F2781" i="11"/>
  <c r="F2782" i="11" a="1"/>
  <c r="F2782" i="11" s="1"/>
  <c r="F2783" i="11" a="1"/>
  <c r="F2783" i="11" s="1"/>
  <c r="F2784" i="11" a="1"/>
  <c r="F2784" i="11" s="1"/>
  <c r="F2785" i="11" a="1"/>
  <c r="F2785" i="11"/>
  <c r="F2786" i="11" a="1"/>
  <c r="F2786" i="11"/>
  <c r="F2787" i="11" a="1"/>
  <c r="F2787" i="11"/>
  <c r="F2788" i="11" a="1"/>
  <c r="F2788" i="11"/>
  <c r="F2789" i="11" a="1"/>
  <c r="F2789" i="11"/>
  <c r="F2790" i="11" a="1"/>
  <c r="F2790" i="11"/>
  <c r="F2791" i="11" a="1"/>
  <c r="F2791" i="11"/>
  <c r="F2792" i="11" a="1"/>
  <c r="F2792" i="11"/>
  <c r="F2793" i="11" a="1"/>
  <c r="F2793" i="11"/>
  <c r="F2794" i="11" a="1"/>
  <c r="F2794" i="11"/>
  <c r="F2795" i="11" a="1"/>
  <c r="F2795" i="11"/>
  <c r="F2796" i="11" a="1"/>
  <c r="F2796" i="11" s="1"/>
  <c r="F2797" i="11" a="1"/>
  <c r="F2797" i="11"/>
  <c r="F2798" i="11" a="1"/>
  <c r="F2798" i="11"/>
  <c r="F2799" i="11" a="1"/>
  <c r="F2799" i="11"/>
  <c r="F2800" i="11" a="1"/>
  <c r="F2800" i="11"/>
  <c r="F2801" i="11" a="1"/>
  <c r="F2801" i="11"/>
  <c r="F2802" i="11" a="1"/>
  <c r="F2802" i="11"/>
  <c r="F2803" i="11" a="1"/>
  <c r="F2803" i="11"/>
  <c r="F2804" i="11" a="1"/>
  <c r="F2804" i="11"/>
  <c r="F2805" i="11" a="1"/>
  <c r="F2805" i="11"/>
  <c r="F2806" i="11" a="1"/>
  <c r="F2806" i="11"/>
  <c r="F2807" i="11" a="1"/>
  <c r="F2807" i="11" s="1"/>
  <c r="F2808" i="11" a="1"/>
  <c r="F2808" i="11" s="1"/>
  <c r="F2809" i="11" a="1"/>
  <c r="F2809" i="11"/>
  <c r="F2810" i="11" a="1"/>
  <c r="F2810" i="11"/>
  <c r="F2811" i="11" a="1"/>
  <c r="F2811" i="11"/>
  <c r="F2812" i="11" a="1"/>
  <c r="F2812" i="11"/>
  <c r="F2813" i="11" a="1"/>
  <c r="F2813" i="11"/>
  <c r="F2814" i="11" a="1"/>
  <c r="F2814" i="11"/>
  <c r="F2815" i="11" a="1"/>
  <c r="F2815" i="11"/>
  <c r="F2816" i="11" a="1"/>
  <c r="F2816" i="11"/>
  <c r="F2817" i="11" a="1"/>
  <c r="F2817" i="11"/>
  <c r="F2818" i="11" a="1"/>
  <c r="F2818" i="11"/>
  <c r="F2819" i="11" a="1"/>
  <c r="F2819" i="11"/>
  <c r="F2820" i="11" a="1"/>
  <c r="F2820" i="11" s="1"/>
  <c r="F2821" i="11" a="1"/>
  <c r="F2821" i="11"/>
  <c r="F2822" i="11" a="1"/>
  <c r="F2822" i="11"/>
  <c r="F2823" i="11" a="1"/>
  <c r="F2823" i="11"/>
  <c r="F2824" i="11" a="1"/>
  <c r="F2824" i="11"/>
  <c r="F2825" i="11" a="1"/>
  <c r="F2825" i="11"/>
  <c r="F2826" i="11" a="1"/>
  <c r="F2826" i="11"/>
  <c r="F2827" i="11" a="1"/>
  <c r="F2827" i="11"/>
  <c r="F2828" i="11" a="1"/>
  <c r="F2828" i="11" s="1"/>
  <c r="F2829" i="11" a="1"/>
  <c r="F2829" i="11"/>
  <c r="F2830" i="11" a="1"/>
  <c r="F2830" i="11"/>
  <c r="F2831" i="11" a="1"/>
  <c r="F2831" i="11"/>
  <c r="F2832" i="11" a="1"/>
  <c r="F2832" i="11" s="1"/>
  <c r="F2833" i="11" a="1"/>
  <c r="F2833" i="11"/>
  <c r="F2834" i="11" a="1"/>
  <c r="F2834" i="11"/>
  <c r="F2835" i="11" a="1"/>
  <c r="F2835" i="11"/>
  <c r="F2836" i="11" a="1"/>
  <c r="F2836" i="11"/>
  <c r="F2837" i="11" a="1"/>
  <c r="F2837" i="11"/>
  <c r="F2838" i="11" a="1"/>
  <c r="F2838" i="11"/>
  <c r="F2839" i="11" a="1"/>
  <c r="F2839" i="11"/>
  <c r="F2840" i="11" a="1"/>
  <c r="F2840" i="11"/>
  <c r="F2841" i="11" a="1"/>
  <c r="F2841" i="11"/>
  <c r="F2842" i="11" a="1"/>
  <c r="F2842" i="11"/>
  <c r="F2843" i="11" a="1"/>
  <c r="F2843" i="11"/>
  <c r="F2844" i="11" a="1"/>
  <c r="F2844" i="11" s="1"/>
  <c r="F2845" i="11" a="1"/>
  <c r="F2845" i="11"/>
  <c r="F2846" i="11" a="1"/>
  <c r="F2846" i="11"/>
  <c r="F2847" i="11" a="1"/>
  <c r="F2847" i="11"/>
  <c r="F2848" i="11" a="1"/>
  <c r="F2848" i="11"/>
  <c r="F2849" i="11" a="1"/>
  <c r="F2849" i="11"/>
  <c r="F2850" i="11" a="1"/>
  <c r="F2850" i="11"/>
  <c r="F2851" i="11" a="1"/>
  <c r="F2851" i="11"/>
  <c r="F2852" i="11" a="1"/>
  <c r="F2852" i="11"/>
  <c r="F2853" i="11" a="1"/>
  <c r="F2853" i="11" s="1"/>
  <c r="F2854" i="11" a="1"/>
  <c r="F2854" i="11"/>
  <c r="F2855" i="11" a="1"/>
  <c r="F2855" i="11"/>
  <c r="F2856" i="11" a="1"/>
  <c r="F2856" i="11" s="1"/>
  <c r="F2857" i="11" a="1"/>
  <c r="F2857" i="11"/>
  <c r="F2858" i="11" a="1"/>
  <c r="F2858" i="11"/>
  <c r="F2859" i="11" a="1"/>
  <c r="F2859" i="11"/>
  <c r="F2860" i="11" a="1"/>
  <c r="F2860" i="11"/>
  <c r="F2861" i="11" a="1"/>
  <c r="F2861" i="11"/>
  <c r="F2862" i="11" a="1"/>
  <c r="F2862" i="11"/>
  <c r="F2863" i="11" a="1"/>
  <c r="F2863" i="11"/>
  <c r="F2864" i="11" a="1"/>
  <c r="F2864" i="11"/>
  <c r="F2865" i="11" a="1"/>
  <c r="F2865" i="11"/>
  <c r="F2866" i="11" a="1"/>
  <c r="F2866" i="11"/>
  <c r="F2867" i="11" a="1"/>
  <c r="F2867" i="11"/>
  <c r="F2868" i="11" a="1"/>
  <c r="F2868" i="11" s="1"/>
  <c r="F2869" i="11" a="1"/>
  <c r="F2869" i="11"/>
  <c r="F2870" i="11" a="1"/>
  <c r="F2870" i="11"/>
  <c r="F2871" i="11" a="1"/>
  <c r="F2871" i="11"/>
  <c r="F2872" i="11" a="1"/>
  <c r="F2872" i="11"/>
  <c r="F2873" i="11" a="1"/>
  <c r="F2873" i="11"/>
  <c r="F2874" i="11" a="1"/>
  <c r="F2874" i="11"/>
  <c r="F2875" i="11" a="1"/>
  <c r="F2875" i="11"/>
  <c r="F2876" i="11" a="1"/>
  <c r="F2876" i="11"/>
  <c r="F2877" i="11" a="1"/>
  <c r="F2877" i="11"/>
  <c r="F2878" i="11" a="1"/>
  <c r="F2878" i="11" s="1"/>
  <c r="F2879" i="11" a="1"/>
  <c r="F2879" i="11"/>
  <c r="F2880" i="11" a="1"/>
  <c r="F2880" i="11" s="1"/>
  <c r="F2881" i="11" a="1"/>
  <c r="F2881" i="11"/>
  <c r="F2882" i="11" a="1"/>
  <c r="F2882" i="11"/>
  <c r="F2883" i="11" a="1"/>
  <c r="F2883" i="11"/>
  <c r="F2884" i="11" a="1"/>
  <c r="F2884" i="11"/>
  <c r="F2885" i="11" a="1"/>
  <c r="F2885" i="11"/>
  <c r="F2886" i="11" a="1"/>
  <c r="F2886" i="11"/>
  <c r="F2887" i="11" a="1"/>
  <c r="F2887" i="11"/>
  <c r="F2888" i="11" a="1"/>
  <c r="F2888" i="11"/>
  <c r="F2889" i="11" a="1"/>
  <c r="F2889" i="11"/>
  <c r="F2890" i="11" a="1"/>
  <c r="F2890" i="11"/>
  <c r="F2891" i="11" a="1"/>
  <c r="F2891" i="11"/>
  <c r="F2892" i="11" a="1"/>
  <c r="F2892" i="11" s="1"/>
  <c r="F2893" i="11" a="1"/>
  <c r="F2893" i="11"/>
  <c r="F2894" i="11" a="1"/>
  <c r="F2894" i="11"/>
  <c r="F2895" i="11" a="1"/>
  <c r="F2895" i="11"/>
  <c r="F2896" i="11" a="1"/>
  <c r="F2896" i="11"/>
  <c r="F2897" i="11" a="1"/>
  <c r="F2897" i="11"/>
  <c r="F2898" i="11" a="1"/>
  <c r="F2898" i="11"/>
  <c r="F2899" i="11" a="1"/>
  <c r="F2899" i="11"/>
  <c r="F2900" i="11" a="1"/>
  <c r="F2900" i="11"/>
  <c r="F2901" i="11" a="1"/>
  <c r="F2901" i="11"/>
  <c r="F2902" i="11" a="1"/>
  <c r="F2902" i="11"/>
  <c r="F2903" i="11" a="1"/>
  <c r="F2903" i="11" s="1"/>
  <c r="F2904" i="11" a="1"/>
  <c r="F2904" i="11" s="1"/>
  <c r="F2905" i="11" a="1"/>
  <c r="F2905" i="11"/>
  <c r="F2906" i="11" a="1"/>
  <c r="F2906" i="11"/>
  <c r="F2907" i="11" a="1"/>
  <c r="F2907" i="11"/>
  <c r="F2908" i="11" a="1"/>
  <c r="F2908" i="11"/>
  <c r="F2909" i="11" a="1"/>
  <c r="F2909" i="11"/>
  <c r="F2910" i="11" a="1"/>
  <c r="F2910" i="11"/>
  <c r="F2911" i="11" a="1"/>
  <c r="F2911" i="11"/>
  <c r="F2912" i="11" a="1"/>
  <c r="F2912" i="11"/>
  <c r="F2913" i="11" a="1"/>
  <c r="F2913" i="11"/>
  <c r="F2914" i="11" a="1"/>
  <c r="F2914" i="11"/>
  <c r="F2915" i="11" a="1"/>
  <c r="F2915" i="11"/>
  <c r="F2916" i="11" a="1"/>
  <c r="F2916" i="11" s="1"/>
  <c r="F2917" i="11" a="1"/>
  <c r="F2917" i="11"/>
  <c r="F2918" i="11" a="1"/>
  <c r="F2918" i="11"/>
  <c r="F2919" i="11" a="1"/>
  <c r="F2919" i="11"/>
  <c r="F2920" i="11" a="1"/>
  <c r="F2920" i="11"/>
  <c r="F2921" i="11" a="1"/>
  <c r="F2921" i="11"/>
  <c r="F2922" i="11" a="1"/>
  <c r="F2922" i="11"/>
  <c r="F2923" i="11" a="1"/>
  <c r="F2923" i="11"/>
  <c r="F2924" i="11" a="1"/>
  <c r="F2924" i="11"/>
  <c r="F2925" i="11" a="1"/>
  <c r="F2925" i="11"/>
  <c r="F2926" i="11" a="1"/>
  <c r="F2926" i="11"/>
  <c r="F2927" i="11" a="1"/>
  <c r="F2927" i="11"/>
  <c r="F2928" i="11" a="1"/>
  <c r="F2928" i="11" s="1"/>
  <c r="F2929" i="11" a="1"/>
  <c r="F2929" i="11"/>
  <c r="F2930" i="11" a="1"/>
  <c r="F2930" i="11"/>
  <c r="F2931" i="11" a="1"/>
  <c r="F2931" i="11"/>
  <c r="F2932" i="11" a="1"/>
  <c r="F2932" i="11"/>
  <c r="F2933" i="11" a="1"/>
  <c r="F2933" i="11"/>
  <c r="F2934" i="11" a="1"/>
  <c r="F2934" i="11"/>
  <c r="F2935" i="11" a="1"/>
  <c r="F2935" i="11"/>
  <c r="F2936" i="11" a="1"/>
  <c r="F2936" i="11"/>
  <c r="F2937" i="11" a="1"/>
  <c r="F2937" i="11"/>
  <c r="F2938" i="11" a="1"/>
  <c r="F2938" i="11"/>
  <c r="F2939" i="11" a="1"/>
  <c r="F2939" i="11"/>
  <c r="F2940" i="11" a="1"/>
  <c r="F2940" i="11" s="1"/>
  <c r="F2941" i="11" a="1"/>
  <c r="F2941" i="11"/>
  <c r="F2942" i="11" a="1"/>
  <c r="F2942" i="11"/>
  <c r="F2943" i="11" a="1"/>
  <c r="F2943" i="11"/>
  <c r="F2944" i="11" a="1"/>
  <c r="F2944" i="11"/>
  <c r="F2945" i="11" a="1"/>
  <c r="F2945" i="11"/>
  <c r="F2946" i="11" a="1"/>
  <c r="F2946" i="11"/>
  <c r="F2947" i="11" a="1"/>
  <c r="F2947" i="11"/>
  <c r="F2948" i="11" a="1"/>
  <c r="F2948" i="11"/>
  <c r="F2949" i="11" a="1"/>
  <c r="F2949" i="11"/>
  <c r="F2950" i="11" a="1"/>
  <c r="F2950" i="11"/>
  <c r="F2951" i="11" a="1"/>
  <c r="F2951" i="11"/>
  <c r="F2952" i="11" a="1"/>
  <c r="F2952" i="11" s="1"/>
  <c r="F2953" i="11" a="1"/>
  <c r="F2953" i="11"/>
  <c r="F2954" i="11" a="1"/>
  <c r="F2954" i="11"/>
  <c r="F2955" i="11" a="1"/>
  <c r="F2955" i="11"/>
  <c r="F2956" i="11" a="1"/>
  <c r="F2956" i="11"/>
  <c r="F2957" i="11" a="1"/>
  <c r="F2957" i="11"/>
  <c r="F2958" i="11" a="1"/>
  <c r="F2958" i="11"/>
  <c r="F2959" i="11" a="1"/>
  <c r="F2959" i="11"/>
  <c r="F2960" i="11" a="1"/>
  <c r="F2960" i="11"/>
  <c r="F2961" i="11" a="1"/>
  <c r="F2961" i="11"/>
  <c r="F2962" i="11" a="1"/>
  <c r="F2962" i="11"/>
  <c r="F2963" i="11" a="1"/>
  <c r="F2963" i="11"/>
  <c r="F2964" i="11" a="1"/>
  <c r="F2964" i="11" s="1"/>
  <c r="F2965" i="11" a="1"/>
  <c r="F2965" i="11"/>
  <c r="F2966" i="11" a="1"/>
  <c r="F2966" i="11"/>
  <c r="F2967" i="11" a="1"/>
  <c r="F2967" i="11"/>
  <c r="F2968" i="11" a="1"/>
  <c r="F2968" i="11"/>
  <c r="F2969" i="11" a="1"/>
  <c r="F2969" i="11"/>
  <c r="F2970" i="11" a="1"/>
  <c r="F2970" i="11"/>
  <c r="F2971" i="11" a="1"/>
  <c r="F2971" i="11"/>
  <c r="F2972" i="11" a="1"/>
  <c r="F2972" i="11"/>
  <c r="F2973" i="11" a="1"/>
  <c r="F2973" i="11"/>
  <c r="F2974" i="11" a="1"/>
  <c r="F2974" i="11"/>
  <c r="F2975" i="11" a="1"/>
  <c r="F2975" i="11"/>
  <c r="F2976" i="11" a="1"/>
  <c r="F2976" i="11" s="1"/>
  <c r="F2977" i="11" a="1"/>
  <c r="F2977" i="11"/>
  <c r="F2978" i="11" a="1"/>
  <c r="F2978" i="11"/>
  <c r="F2979" i="11" a="1"/>
  <c r="F2979" i="11"/>
  <c r="F2980" i="11" a="1"/>
  <c r="F2980" i="11"/>
  <c r="F2981" i="11" a="1"/>
  <c r="F2981" i="11"/>
  <c r="F2982" i="11" a="1"/>
  <c r="F2982" i="11"/>
  <c r="F2983" i="11" a="1"/>
  <c r="F2983" i="11"/>
  <c r="F2984" i="11" a="1"/>
  <c r="F2984" i="11"/>
  <c r="F2985" i="11" a="1"/>
  <c r="F2985" i="11"/>
  <c r="F2986" i="11" a="1"/>
  <c r="F2986" i="11"/>
  <c r="F2987" i="11" a="1"/>
  <c r="F2987" i="11"/>
  <c r="F2988" i="11" a="1"/>
  <c r="F2988" i="11" s="1"/>
  <c r="F2989" i="11" a="1"/>
  <c r="F2989" i="11"/>
  <c r="F2990" i="11" a="1"/>
  <c r="F2990" i="11"/>
  <c r="F2991" i="11" a="1"/>
  <c r="F2991" i="11"/>
  <c r="F2992" i="11" a="1"/>
  <c r="F2992" i="11"/>
  <c r="F2993" i="11" a="1"/>
  <c r="F2993" i="11"/>
  <c r="F2994" i="11" a="1"/>
  <c r="F2994" i="11"/>
  <c r="F2995" i="11" a="1"/>
  <c r="F2995" i="11"/>
  <c r="F2996" i="11" a="1"/>
  <c r="F2996" i="11" s="1"/>
  <c r="F2997" i="11" a="1"/>
  <c r="F2997" i="11"/>
  <c r="F2998" i="11" a="1"/>
  <c r="F2998" i="11"/>
  <c r="F2999" i="11" a="1"/>
  <c r="F2999" i="11"/>
  <c r="F3000" i="11" a="1"/>
  <c r="F3000" i="11" s="1"/>
  <c r="F3" i="11" a="1"/>
  <c r="F3" i="11" s="1"/>
  <c r="E3" i="11" a="1"/>
  <c r="E3" i="11" s="1"/>
  <c r="A4" i="32" l="1"/>
  <c r="C3" i="26"/>
  <c r="C4" i="26"/>
  <c r="C5" i="26"/>
  <c r="C6" i="26"/>
  <c r="C7" i="26"/>
  <c r="C8" i="26"/>
  <c r="C9" i="26"/>
  <c r="C10" i="26"/>
  <c r="C11" i="26"/>
  <c r="C12" i="26"/>
  <c r="C13" i="26"/>
  <c r="C14" i="26"/>
  <c r="C15" i="26"/>
  <c r="C16" i="26"/>
  <c r="C17" i="2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66" i="26"/>
  <c r="C67" i="26"/>
  <c r="C68" i="26"/>
  <c r="C69" i="26"/>
  <c r="C70" i="26"/>
  <c r="C71" i="26"/>
  <c r="C72" i="26"/>
  <c r="C73" i="26"/>
  <c r="C74" i="26"/>
  <c r="C75" i="26"/>
  <c r="C76" i="26"/>
  <c r="C77" i="26"/>
  <c r="C78" i="26"/>
  <c r="C79" i="26"/>
  <c r="C80" i="26"/>
  <c r="C81" i="26"/>
  <c r="C82" i="26"/>
  <c r="C83" i="26"/>
  <c r="C84" i="26"/>
  <c r="C85" i="26"/>
  <c r="C86" i="26"/>
  <c r="C87" i="26"/>
  <c r="C88" i="26"/>
  <c r="C89" i="26"/>
  <c r="C90" i="26"/>
  <c r="C91" i="26"/>
  <c r="C92" i="26"/>
  <c r="C93" i="26"/>
  <c r="C94" i="26"/>
  <c r="C95" i="26"/>
  <c r="C96" i="26"/>
  <c r="C97" i="26"/>
  <c r="C98" i="26"/>
  <c r="C99" i="26"/>
  <c r="C100" i="26"/>
  <c r="C101" i="26"/>
  <c r="C102" i="26"/>
  <c r="C103" i="26"/>
  <c r="C104" i="26"/>
  <c r="C105" i="26"/>
  <c r="C106" i="26"/>
  <c r="C107" i="26"/>
  <c r="C108" i="26"/>
  <c r="C109" i="26"/>
  <c r="C110" i="26"/>
  <c r="C111" i="26"/>
  <c r="C112" i="26"/>
  <c r="C113" i="26"/>
  <c r="C114" i="26"/>
  <c r="C115" i="26"/>
  <c r="C116" i="26"/>
  <c r="C117" i="26"/>
  <c r="C118" i="26"/>
  <c r="C119" i="26"/>
  <c r="C120" i="26"/>
  <c r="C121" i="26"/>
  <c r="C122" i="26"/>
  <c r="C123" i="26"/>
  <c r="C124" i="26"/>
  <c r="C125" i="26"/>
  <c r="C126" i="26"/>
  <c r="C127" i="26"/>
  <c r="C128" i="26"/>
  <c r="C129" i="26"/>
  <c r="C130" i="26"/>
  <c r="C131" i="26"/>
  <c r="C132" i="26"/>
  <c r="C133" i="26"/>
  <c r="C134" i="26"/>
  <c r="C135" i="26"/>
  <c r="C136" i="26"/>
  <c r="C137" i="26"/>
  <c r="C138" i="26"/>
  <c r="C139" i="26"/>
  <c r="C140" i="26"/>
  <c r="C141" i="26"/>
  <c r="C142" i="26"/>
  <c r="C143" i="26"/>
  <c r="C144" i="26"/>
  <c r="C145" i="26"/>
  <c r="C146" i="26"/>
  <c r="C147" i="26"/>
  <c r="C148" i="26"/>
  <c r="C149" i="26"/>
  <c r="C150" i="26"/>
  <c r="C151" i="26"/>
  <c r="C152" i="26"/>
  <c r="C153" i="26"/>
  <c r="C154" i="26"/>
  <c r="C155" i="26"/>
  <c r="C156" i="26"/>
  <c r="C157" i="26"/>
  <c r="C158" i="26"/>
  <c r="C159" i="26"/>
  <c r="C160" i="26"/>
  <c r="C161" i="26"/>
  <c r="C162" i="26"/>
  <c r="C163" i="26"/>
  <c r="C164" i="26"/>
  <c r="C165" i="26"/>
  <c r="C166" i="26"/>
  <c r="C167" i="26"/>
  <c r="C168" i="26"/>
  <c r="C169" i="26"/>
  <c r="C170" i="26"/>
  <c r="C171" i="26"/>
  <c r="C172" i="26"/>
  <c r="C173" i="26"/>
  <c r="C174" i="26"/>
  <c r="C175" i="26"/>
  <c r="C176" i="26"/>
  <c r="C177" i="26"/>
  <c r="C178" i="26"/>
  <c r="C179" i="26"/>
  <c r="C180" i="26"/>
  <c r="C181" i="26"/>
  <c r="C182" i="26"/>
  <c r="C183" i="26"/>
  <c r="C184" i="26"/>
  <c r="C185" i="26"/>
  <c r="C186" i="26"/>
  <c r="C187" i="26"/>
  <c r="C188" i="26"/>
  <c r="C189" i="26"/>
  <c r="C190" i="26"/>
  <c r="C191" i="26"/>
  <c r="C192" i="26"/>
  <c r="C193" i="26"/>
  <c r="C194" i="26"/>
  <c r="C195" i="26"/>
  <c r="C196" i="26"/>
  <c r="C197" i="26"/>
  <c r="C198" i="26"/>
  <c r="C199" i="26"/>
  <c r="C200" i="26"/>
  <c r="C201" i="26"/>
  <c r="C202" i="26"/>
  <c r="C203" i="26"/>
  <c r="C204" i="26"/>
  <c r="C205" i="26"/>
  <c r="C206" i="26"/>
  <c r="C207" i="26"/>
  <c r="C208" i="26"/>
  <c r="C209" i="26"/>
  <c r="C210" i="26"/>
  <c r="C211" i="26"/>
  <c r="C212" i="26"/>
  <c r="C213" i="26"/>
  <c r="C214" i="26"/>
  <c r="C215" i="26"/>
  <c r="C216" i="26"/>
  <c r="C217" i="26"/>
  <c r="C218" i="26"/>
  <c r="C219" i="26"/>
  <c r="C220" i="26"/>
  <c r="C221" i="26"/>
  <c r="C222" i="26"/>
  <c r="C223" i="26"/>
  <c r="C224" i="26"/>
  <c r="C225" i="26"/>
  <c r="C226" i="26"/>
  <c r="C227" i="26"/>
  <c r="C228" i="26"/>
  <c r="C229" i="26"/>
  <c r="C230" i="26"/>
  <c r="C231" i="26"/>
  <c r="C232" i="26"/>
  <c r="C233" i="26"/>
  <c r="C234" i="26"/>
  <c r="C235" i="26"/>
  <c r="C236" i="26"/>
  <c r="C237" i="26"/>
  <c r="C238" i="26"/>
  <c r="C239" i="26"/>
  <c r="C240" i="26"/>
  <c r="C241" i="26"/>
  <c r="C242" i="26"/>
  <c r="C243" i="26"/>
  <c r="C244" i="26"/>
  <c r="C245" i="26"/>
  <c r="C246" i="26"/>
  <c r="C247" i="26"/>
  <c r="C248" i="26"/>
  <c r="C249" i="26"/>
  <c r="C250" i="26"/>
  <c r="C251" i="26"/>
  <c r="C252" i="26"/>
  <c r="C253" i="26"/>
  <c r="C254" i="26"/>
  <c r="C255" i="26"/>
  <c r="C256" i="26"/>
  <c r="C257" i="26"/>
  <c r="C258" i="26"/>
  <c r="C259" i="26"/>
  <c r="C260" i="26"/>
  <c r="C261" i="26"/>
  <c r="C262" i="26"/>
  <c r="C263" i="26"/>
  <c r="C264" i="26"/>
  <c r="C265" i="26"/>
  <c r="C266" i="26"/>
  <c r="C267" i="26"/>
  <c r="C268" i="26"/>
  <c r="C269" i="26"/>
  <c r="C270" i="26"/>
  <c r="C271" i="26"/>
  <c r="C272" i="26"/>
  <c r="C273" i="26"/>
  <c r="C274" i="26"/>
  <c r="C275" i="26"/>
  <c r="C276" i="26"/>
  <c r="C277" i="26"/>
  <c r="C278" i="26"/>
  <c r="C279" i="26"/>
  <c r="C280" i="26"/>
  <c r="C281" i="26"/>
  <c r="C282" i="26"/>
  <c r="C283" i="26"/>
  <c r="C284" i="26"/>
  <c r="C285" i="26"/>
  <c r="C286" i="26"/>
  <c r="C287" i="26"/>
  <c r="C288" i="26"/>
  <c r="C289" i="26"/>
  <c r="C290" i="26"/>
  <c r="C291" i="26"/>
  <c r="C292" i="26"/>
  <c r="C293" i="26"/>
  <c r="C294" i="26"/>
  <c r="C295" i="26"/>
  <c r="C296" i="26"/>
  <c r="C297" i="26"/>
  <c r="C298" i="26"/>
  <c r="C299" i="26"/>
  <c r="C300" i="26"/>
  <c r="C301" i="26"/>
  <c r="C302" i="26"/>
  <c r="C303" i="26"/>
  <c r="C304" i="26"/>
  <c r="C305" i="26"/>
  <c r="C306" i="26"/>
  <c r="C307" i="26"/>
  <c r="C308" i="26"/>
  <c r="C309" i="26"/>
  <c r="C310" i="26"/>
  <c r="C311" i="26"/>
  <c r="C312" i="26"/>
  <c r="C313" i="26"/>
  <c r="C314" i="26"/>
  <c r="C315" i="26"/>
  <c r="C316" i="26"/>
  <c r="C317" i="26"/>
  <c r="C318" i="26"/>
  <c r="C319" i="26"/>
  <c r="C320" i="26"/>
  <c r="C321" i="26"/>
  <c r="C322" i="26"/>
  <c r="C323" i="26"/>
  <c r="C324" i="26"/>
  <c r="C325" i="26"/>
  <c r="C326" i="26"/>
  <c r="C327" i="26"/>
  <c r="C328" i="26"/>
  <c r="C329" i="26"/>
  <c r="C330" i="26"/>
  <c r="C331" i="26"/>
  <c r="C332" i="26"/>
  <c r="C333" i="26"/>
  <c r="C334" i="26"/>
  <c r="C335" i="26"/>
  <c r="C336" i="26"/>
  <c r="C337" i="26"/>
  <c r="C338" i="26"/>
  <c r="C339" i="26"/>
  <c r="C340" i="26"/>
  <c r="C341" i="26"/>
  <c r="C342" i="26"/>
  <c r="C343" i="26"/>
  <c r="C344" i="26"/>
  <c r="C345" i="26"/>
  <c r="C346" i="26"/>
  <c r="C347" i="26"/>
  <c r="C348" i="26"/>
  <c r="C349" i="26"/>
  <c r="C350" i="26"/>
  <c r="C351" i="26"/>
  <c r="C352" i="26"/>
  <c r="C353" i="26"/>
  <c r="C354" i="26"/>
  <c r="C355" i="26"/>
  <c r="C356" i="26"/>
  <c r="C357" i="26"/>
  <c r="C358" i="26"/>
  <c r="C359" i="26"/>
  <c r="C360" i="26"/>
  <c r="C361" i="26"/>
  <c r="C362" i="26"/>
  <c r="C363" i="26"/>
  <c r="C364" i="26"/>
  <c r="C365" i="26"/>
  <c r="C366" i="26"/>
  <c r="C367" i="26"/>
  <c r="C368" i="26"/>
  <c r="C369" i="26"/>
  <c r="C370" i="26"/>
  <c r="C371" i="26"/>
  <c r="C372" i="26"/>
  <c r="C373" i="26"/>
  <c r="C374" i="26"/>
  <c r="C375" i="26"/>
  <c r="C376" i="26"/>
  <c r="C377" i="26"/>
  <c r="C378" i="26"/>
  <c r="C379" i="26"/>
  <c r="C380" i="26"/>
  <c r="C381" i="26"/>
  <c r="C382" i="26"/>
  <c r="C383" i="26"/>
  <c r="C384" i="26"/>
  <c r="C385" i="26"/>
  <c r="C386" i="26"/>
  <c r="C387" i="26"/>
  <c r="C388" i="26"/>
  <c r="C389" i="26"/>
  <c r="C390" i="26"/>
  <c r="C391" i="26"/>
  <c r="C392" i="26"/>
  <c r="C393" i="26"/>
  <c r="C394" i="26"/>
  <c r="C395" i="26"/>
  <c r="C396" i="26"/>
  <c r="C397" i="26"/>
  <c r="C398" i="26"/>
  <c r="C399" i="26"/>
  <c r="C400" i="26"/>
  <c r="C401" i="26"/>
  <c r="C402" i="26"/>
  <c r="C403" i="26"/>
  <c r="C404" i="26"/>
  <c r="C405" i="26"/>
  <c r="C406" i="26"/>
  <c r="C407" i="26"/>
  <c r="C408" i="26"/>
  <c r="C409" i="26"/>
  <c r="C410" i="26"/>
  <c r="C411" i="26"/>
  <c r="C412" i="26"/>
  <c r="C413" i="26"/>
  <c r="C414" i="26"/>
  <c r="C415" i="26"/>
  <c r="C416" i="26"/>
  <c r="C417" i="26"/>
  <c r="C418" i="26"/>
  <c r="C419" i="26"/>
  <c r="C420" i="26"/>
  <c r="C421" i="26"/>
  <c r="C422" i="26"/>
  <c r="C423" i="26"/>
  <c r="C424" i="26"/>
  <c r="C425" i="26"/>
  <c r="C426" i="26"/>
  <c r="C427" i="26"/>
  <c r="C428" i="26"/>
  <c r="C429" i="26"/>
  <c r="C430" i="26"/>
  <c r="C431" i="26"/>
  <c r="C432" i="26"/>
  <c r="C433" i="26"/>
  <c r="C434" i="26"/>
  <c r="C435" i="26"/>
  <c r="C436" i="26"/>
  <c r="C437" i="26"/>
  <c r="C438" i="26"/>
  <c r="C439" i="26"/>
  <c r="C440" i="26"/>
  <c r="C441" i="26"/>
  <c r="C442" i="26"/>
  <c r="C443" i="26"/>
  <c r="C444" i="26"/>
  <c r="C445" i="26"/>
  <c r="C446" i="26"/>
  <c r="C447" i="26"/>
  <c r="C448" i="26"/>
  <c r="C449" i="26"/>
  <c r="C450" i="26"/>
  <c r="C451" i="26"/>
  <c r="C452" i="26"/>
  <c r="C453" i="26"/>
  <c r="C454" i="26"/>
  <c r="C455" i="26"/>
  <c r="C456" i="26"/>
  <c r="C457" i="26"/>
  <c r="C458" i="26"/>
  <c r="C459" i="26"/>
  <c r="C460" i="26"/>
  <c r="C461" i="26"/>
  <c r="C462" i="26"/>
  <c r="C463" i="26"/>
  <c r="C464" i="26"/>
  <c r="C465" i="26"/>
  <c r="C466" i="26"/>
  <c r="C467" i="26"/>
  <c r="C468" i="26"/>
  <c r="C469" i="26"/>
  <c r="C470" i="26"/>
  <c r="C471" i="26"/>
  <c r="C472" i="26"/>
  <c r="C473" i="26"/>
  <c r="C474" i="26"/>
  <c r="C475" i="26"/>
  <c r="C476" i="26"/>
  <c r="C477" i="26"/>
  <c r="C478" i="26"/>
  <c r="C479" i="26"/>
  <c r="C480" i="26"/>
  <c r="C481" i="26"/>
  <c r="C482" i="26"/>
  <c r="C483" i="26"/>
  <c r="C484" i="26"/>
  <c r="C485" i="26"/>
  <c r="C486" i="26"/>
  <c r="C487" i="26"/>
  <c r="C488" i="26"/>
  <c r="C489" i="26"/>
  <c r="C490" i="26"/>
  <c r="C491" i="26"/>
  <c r="C492" i="26"/>
  <c r="C493" i="26"/>
  <c r="C494" i="26"/>
  <c r="C495" i="26"/>
  <c r="C496" i="26"/>
  <c r="C497" i="26"/>
  <c r="C498" i="26"/>
  <c r="C499" i="26"/>
  <c r="C500" i="26"/>
  <c r="C501" i="26"/>
  <c r="C502" i="26"/>
  <c r="C503" i="26"/>
  <c r="C504" i="26"/>
  <c r="C505" i="26"/>
  <c r="C506" i="26"/>
  <c r="C507" i="26"/>
  <c r="C508" i="26"/>
  <c r="C509" i="26"/>
  <c r="C510" i="26"/>
  <c r="C511" i="26"/>
  <c r="C512" i="26"/>
  <c r="C513" i="26"/>
  <c r="C514" i="26"/>
  <c r="C515" i="26"/>
  <c r="C516" i="26"/>
  <c r="C517" i="26"/>
  <c r="C518" i="26"/>
  <c r="C519" i="26"/>
  <c r="C520" i="26"/>
  <c r="C521" i="26"/>
  <c r="C522" i="26"/>
  <c r="C523" i="26"/>
  <c r="C524" i="26"/>
  <c r="C525" i="26"/>
  <c r="C526" i="26"/>
  <c r="C527" i="26"/>
  <c r="C528" i="26"/>
  <c r="C529" i="26"/>
  <c r="C530" i="26"/>
  <c r="C531" i="26"/>
  <c r="C532" i="26"/>
  <c r="C533" i="26"/>
  <c r="C534" i="26"/>
  <c r="C535" i="26"/>
  <c r="C536" i="26"/>
  <c r="C537" i="26"/>
  <c r="C538" i="26"/>
  <c r="C539" i="26"/>
  <c r="C540" i="26"/>
  <c r="C541" i="26"/>
  <c r="C542" i="26"/>
  <c r="C543" i="26"/>
  <c r="C544" i="26"/>
  <c r="C545" i="26"/>
  <c r="C546" i="26"/>
  <c r="C547" i="26"/>
  <c r="C548" i="26"/>
  <c r="C549" i="26"/>
  <c r="C550" i="26"/>
  <c r="C551" i="26"/>
  <c r="C552" i="26"/>
  <c r="C553" i="26"/>
  <c r="C554" i="26"/>
  <c r="C555" i="26"/>
  <c r="C556" i="26"/>
  <c r="C557" i="26"/>
  <c r="C558" i="26"/>
  <c r="C559" i="26"/>
  <c r="C560" i="26"/>
  <c r="C561" i="26"/>
  <c r="C562" i="26"/>
  <c r="C563" i="26"/>
  <c r="C564" i="26"/>
  <c r="C565" i="26"/>
  <c r="C566" i="26"/>
  <c r="C567" i="26"/>
  <c r="C568" i="26"/>
  <c r="C569" i="26"/>
  <c r="C570" i="26"/>
  <c r="C571" i="26"/>
  <c r="C572" i="26"/>
  <c r="C573" i="26"/>
  <c r="C574" i="26"/>
  <c r="C575" i="26"/>
  <c r="C576" i="26"/>
  <c r="C577" i="26"/>
  <c r="C578" i="26"/>
  <c r="C579" i="26"/>
  <c r="C580" i="26"/>
  <c r="C581" i="26"/>
  <c r="C582" i="26"/>
  <c r="C583" i="26"/>
  <c r="C584" i="26"/>
  <c r="C585" i="26"/>
  <c r="C586" i="26"/>
  <c r="C587" i="26"/>
  <c r="C588" i="26"/>
  <c r="C589" i="26"/>
  <c r="C590" i="26"/>
  <c r="C591" i="26"/>
  <c r="C592" i="26"/>
  <c r="C593" i="26"/>
  <c r="C594" i="26"/>
  <c r="C595" i="26"/>
  <c r="C596" i="26"/>
  <c r="C597" i="26"/>
  <c r="C598" i="26"/>
  <c r="C599" i="26"/>
  <c r="C600" i="26"/>
  <c r="C601" i="26"/>
  <c r="C602" i="26"/>
  <c r="C603" i="26"/>
  <c r="C604" i="26"/>
  <c r="C605" i="26"/>
  <c r="C606" i="26"/>
  <c r="C607" i="26"/>
  <c r="C608" i="26"/>
  <c r="C609" i="26"/>
  <c r="C610" i="26"/>
  <c r="C611" i="26"/>
  <c r="C612" i="26"/>
  <c r="C613" i="26"/>
  <c r="C614" i="26"/>
  <c r="C615" i="26"/>
  <c r="C616" i="26"/>
  <c r="C617" i="26"/>
  <c r="C618" i="26"/>
  <c r="C619" i="26"/>
  <c r="C620" i="26"/>
  <c r="C621" i="26"/>
  <c r="C622" i="26"/>
  <c r="C623" i="26"/>
  <c r="C624" i="26"/>
  <c r="C625" i="26"/>
  <c r="C626" i="26"/>
  <c r="C627" i="26"/>
  <c r="C628" i="26"/>
  <c r="C629" i="26"/>
  <c r="C630" i="26"/>
  <c r="C631" i="26"/>
  <c r="C632" i="26"/>
  <c r="C633" i="26"/>
  <c r="C634" i="26"/>
  <c r="C635" i="26"/>
  <c r="C636" i="26"/>
  <c r="C637" i="26"/>
  <c r="C638" i="26"/>
  <c r="C639" i="26"/>
  <c r="C640" i="26"/>
  <c r="C641" i="26"/>
  <c r="C642" i="26"/>
  <c r="C643" i="26"/>
  <c r="C644" i="26"/>
  <c r="C645" i="26"/>
  <c r="C646" i="26"/>
  <c r="C647" i="26"/>
  <c r="C648" i="26"/>
  <c r="C649" i="26"/>
  <c r="C650" i="26"/>
  <c r="C651" i="26"/>
  <c r="C652" i="26"/>
  <c r="C653" i="26"/>
  <c r="C654" i="26"/>
  <c r="C655" i="26"/>
  <c r="C656" i="26"/>
  <c r="C657" i="26"/>
  <c r="C658" i="26"/>
  <c r="C659" i="26"/>
  <c r="C660" i="26"/>
  <c r="C661" i="26"/>
  <c r="C662" i="26"/>
  <c r="C663" i="26"/>
  <c r="C664" i="26"/>
  <c r="C665" i="26"/>
  <c r="C666" i="26"/>
  <c r="C667" i="26"/>
  <c r="C668" i="26"/>
  <c r="C669" i="26"/>
  <c r="C670" i="26"/>
  <c r="C671" i="26"/>
  <c r="C672" i="26"/>
  <c r="C673" i="26"/>
  <c r="C674" i="26"/>
  <c r="C675" i="26"/>
  <c r="C676" i="26"/>
  <c r="C677" i="26"/>
  <c r="C678" i="26"/>
  <c r="C679" i="26"/>
  <c r="C680" i="26"/>
  <c r="C681" i="26"/>
  <c r="C682" i="26"/>
  <c r="C683" i="26"/>
  <c r="C684" i="26"/>
  <c r="C685" i="26"/>
  <c r="C686" i="26"/>
  <c r="C687" i="26"/>
  <c r="C688" i="26"/>
  <c r="C689" i="26"/>
  <c r="C690" i="26"/>
  <c r="C691" i="26"/>
  <c r="C692" i="26"/>
  <c r="C693" i="26"/>
  <c r="C694" i="26"/>
  <c r="C695" i="26"/>
  <c r="C696" i="26"/>
  <c r="C697" i="26"/>
  <c r="C698" i="26"/>
  <c r="C699" i="26"/>
  <c r="C700" i="26"/>
  <c r="C701" i="26"/>
  <c r="C702" i="26"/>
  <c r="C703" i="26"/>
  <c r="C704" i="26"/>
  <c r="C705" i="26"/>
  <c r="C706" i="26"/>
  <c r="C707" i="26"/>
  <c r="C708" i="26"/>
  <c r="C709" i="26"/>
  <c r="C710" i="26"/>
  <c r="C711" i="26"/>
  <c r="C712" i="26"/>
  <c r="C713" i="26"/>
  <c r="C714" i="26"/>
  <c r="C715" i="26"/>
  <c r="C716" i="26"/>
  <c r="C717" i="26"/>
  <c r="C718" i="26"/>
  <c r="C719" i="26"/>
  <c r="C720" i="26"/>
  <c r="C721" i="26"/>
  <c r="C722" i="26"/>
  <c r="C723" i="26"/>
  <c r="C724" i="26"/>
  <c r="C725" i="26"/>
  <c r="C726" i="26"/>
  <c r="C727" i="26"/>
  <c r="C728" i="26"/>
  <c r="C729" i="26"/>
  <c r="C730" i="26"/>
  <c r="C731" i="26"/>
  <c r="C732" i="26"/>
  <c r="C733" i="26"/>
  <c r="C734" i="26"/>
  <c r="C735" i="26"/>
  <c r="C736" i="26"/>
  <c r="C737" i="26"/>
  <c r="C738" i="26"/>
  <c r="C739" i="26"/>
  <c r="C740" i="26"/>
  <c r="C741" i="26"/>
  <c r="C742" i="26"/>
  <c r="C743" i="26"/>
  <c r="C744" i="26"/>
  <c r="C745" i="26"/>
  <c r="C746" i="26"/>
  <c r="C747" i="26"/>
  <c r="C748" i="26"/>
  <c r="C749" i="26"/>
  <c r="C750" i="26"/>
  <c r="C751" i="26"/>
  <c r="C752" i="26"/>
  <c r="C753" i="26"/>
  <c r="C754" i="26"/>
  <c r="C755" i="26"/>
  <c r="C756" i="26"/>
  <c r="C757" i="26"/>
  <c r="C758" i="26"/>
  <c r="C759" i="26"/>
  <c r="C760" i="26"/>
  <c r="C761" i="26"/>
  <c r="C762" i="26"/>
  <c r="C763" i="26"/>
  <c r="C764" i="26"/>
  <c r="C765" i="26"/>
  <c r="C766" i="26"/>
  <c r="C767" i="26"/>
  <c r="C768" i="26"/>
  <c r="C769" i="26"/>
  <c r="C770" i="26"/>
  <c r="C771" i="26"/>
  <c r="C772" i="26"/>
  <c r="C773" i="26"/>
  <c r="C774" i="26"/>
  <c r="C775" i="26"/>
  <c r="C776" i="26"/>
  <c r="C777" i="26"/>
  <c r="C778" i="26"/>
  <c r="C779" i="26"/>
  <c r="C780" i="26"/>
  <c r="C781" i="26"/>
  <c r="C782" i="26"/>
  <c r="C783" i="26"/>
  <c r="C784" i="26"/>
  <c r="C785" i="26"/>
  <c r="C786" i="26"/>
  <c r="C787" i="26"/>
  <c r="C788" i="26"/>
  <c r="C789" i="26"/>
  <c r="C790" i="26"/>
  <c r="C791" i="26"/>
  <c r="C792" i="26"/>
  <c r="C793" i="26"/>
  <c r="C794" i="26"/>
  <c r="C795" i="26"/>
  <c r="C796" i="26"/>
  <c r="C797" i="26"/>
  <c r="C798" i="26"/>
  <c r="C799" i="26"/>
  <c r="C800" i="26"/>
  <c r="C801" i="26"/>
  <c r="C802" i="26"/>
  <c r="C803" i="26"/>
  <c r="C804" i="26"/>
  <c r="C805" i="26"/>
  <c r="C806" i="26"/>
  <c r="C807" i="26"/>
  <c r="C808" i="26"/>
  <c r="C809" i="26"/>
  <c r="C810" i="26"/>
  <c r="C811" i="26"/>
  <c r="C812" i="26"/>
  <c r="C813" i="26"/>
  <c r="C814" i="26"/>
  <c r="C815" i="26"/>
  <c r="C816" i="26"/>
  <c r="C817" i="26"/>
  <c r="C818" i="26"/>
  <c r="C819" i="26"/>
  <c r="C820" i="26"/>
  <c r="C821" i="26"/>
  <c r="C822" i="26"/>
  <c r="C823" i="26"/>
  <c r="C824" i="26"/>
  <c r="C825" i="26"/>
  <c r="C826" i="26"/>
  <c r="C827" i="26"/>
  <c r="C828" i="26"/>
  <c r="C829" i="26"/>
  <c r="C830" i="26"/>
  <c r="C831" i="26"/>
  <c r="C832" i="26"/>
  <c r="C833" i="26"/>
  <c r="C834" i="26"/>
  <c r="C835" i="26"/>
  <c r="C836" i="26"/>
  <c r="C837" i="26"/>
  <c r="C838" i="26"/>
  <c r="C839" i="26"/>
  <c r="C840" i="26"/>
  <c r="C841" i="26"/>
  <c r="C842" i="26"/>
  <c r="C843" i="26"/>
  <c r="C844" i="26"/>
  <c r="C845" i="26"/>
  <c r="C846" i="26"/>
  <c r="C847" i="26"/>
  <c r="C848" i="26"/>
  <c r="C849" i="26"/>
  <c r="C850" i="26"/>
  <c r="C851" i="26"/>
  <c r="C852" i="26"/>
  <c r="C853" i="26"/>
  <c r="C854" i="26"/>
  <c r="C855" i="26"/>
  <c r="C856" i="26"/>
  <c r="C857" i="26"/>
  <c r="C858" i="26"/>
  <c r="C859" i="26"/>
  <c r="C860" i="26"/>
  <c r="C861" i="26"/>
  <c r="C862" i="26"/>
  <c r="C863" i="26"/>
  <c r="C864" i="26"/>
  <c r="C865" i="26"/>
  <c r="C866" i="26"/>
  <c r="C867" i="26"/>
  <c r="C868" i="26"/>
  <c r="C869" i="26"/>
  <c r="C870" i="26"/>
  <c r="C871" i="26"/>
  <c r="C872" i="26"/>
  <c r="C873" i="26"/>
  <c r="C874" i="26"/>
  <c r="C875" i="26"/>
  <c r="C876" i="26"/>
  <c r="C877" i="26"/>
  <c r="C878" i="26"/>
  <c r="C879" i="26"/>
  <c r="C880" i="26"/>
  <c r="C881" i="26"/>
  <c r="C882" i="26"/>
  <c r="C883" i="26"/>
  <c r="C884" i="26"/>
  <c r="C885" i="26"/>
  <c r="C886" i="26"/>
  <c r="C887" i="26"/>
  <c r="C888" i="26"/>
  <c r="C889" i="26"/>
  <c r="C890" i="26"/>
  <c r="C891" i="26"/>
  <c r="C892" i="26"/>
  <c r="C893" i="26"/>
  <c r="C894" i="26"/>
  <c r="C895" i="26"/>
  <c r="C896" i="26"/>
  <c r="C897" i="26"/>
  <c r="C898" i="26"/>
  <c r="C899" i="26"/>
  <c r="C900" i="26"/>
  <c r="C901" i="26"/>
  <c r="C902" i="26"/>
  <c r="C903" i="26"/>
  <c r="C904" i="26"/>
  <c r="C905" i="26"/>
  <c r="C906" i="26"/>
  <c r="C907" i="26"/>
  <c r="C908" i="26"/>
  <c r="C909" i="26"/>
  <c r="C910" i="26"/>
  <c r="C911" i="26"/>
  <c r="C912" i="26"/>
  <c r="C913" i="26"/>
  <c r="C914" i="26"/>
  <c r="C915" i="26"/>
  <c r="C916" i="26"/>
  <c r="C917" i="26"/>
  <c r="C918" i="26"/>
  <c r="C919" i="26"/>
  <c r="C920" i="26"/>
  <c r="C921" i="26"/>
  <c r="C922" i="26"/>
  <c r="C923" i="26"/>
  <c r="C924" i="26"/>
  <c r="C925" i="26"/>
  <c r="C926" i="26"/>
  <c r="C927" i="26"/>
  <c r="C928" i="26"/>
  <c r="C929" i="26"/>
  <c r="C930" i="26"/>
  <c r="C931" i="26"/>
  <c r="C932" i="26"/>
  <c r="C933" i="26"/>
  <c r="C934" i="26"/>
  <c r="C935" i="26"/>
  <c r="C936" i="26"/>
  <c r="C937" i="26"/>
  <c r="C938" i="26"/>
  <c r="C939" i="26"/>
  <c r="C940" i="26"/>
  <c r="C941" i="26"/>
  <c r="C942" i="26"/>
  <c r="C943" i="26"/>
  <c r="C944" i="26"/>
  <c r="C945" i="26"/>
  <c r="C946" i="26"/>
  <c r="C947" i="26"/>
  <c r="C948" i="26"/>
  <c r="C949" i="26"/>
  <c r="C950" i="26"/>
  <c r="C951" i="26"/>
  <c r="C952" i="26"/>
  <c r="C953" i="26"/>
  <c r="C954" i="26"/>
  <c r="C955" i="26"/>
  <c r="C956" i="26"/>
  <c r="C957" i="26"/>
  <c r="C958" i="26"/>
  <c r="C959" i="26"/>
  <c r="C960" i="26"/>
  <c r="C961" i="26"/>
  <c r="C962" i="26"/>
  <c r="C963" i="26"/>
  <c r="C964" i="26"/>
  <c r="C965" i="26"/>
  <c r="C966" i="26"/>
  <c r="C967" i="26"/>
  <c r="C968" i="26"/>
  <c r="C969" i="26"/>
  <c r="C970" i="26"/>
  <c r="C971" i="26"/>
  <c r="C972" i="26"/>
  <c r="C973" i="26"/>
  <c r="C974" i="26"/>
  <c r="C975" i="26"/>
  <c r="C976" i="26"/>
  <c r="C977" i="26"/>
  <c r="C978" i="26"/>
  <c r="C979" i="26"/>
  <c r="C980" i="26"/>
  <c r="C981" i="26"/>
  <c r="C982" i="26"/>
  <c r="C983" i="26"/>
  <c r="C984" i="26"/>
  <c r="C985" i="26"/>
  <c r="C986" i="26"/>
  <c r="C987" i="26"/>
  <c r="C988" i="26"/>
  <c r="C989" i="26"/>
  <c r="C990" i="26"/>
  <c r="C991" i="26"/>
  <c r="C992" i="26"/>
  <c r="C993" i="26"/>
  <c r="C994" i="26"/>
  <c r="C995" i="26"/>
  <c r="C996" i="26"/>
  <c r="C997" i="26"/>
  <c r="C998" i="26"/>
  <c r="C999" i="26"/>
  <c r="C1000" i="26"/>
  <c r="T1000" i="17" a="1"/>
  <c r="T1000" i="17" s="1"/>
  <c r="B15" i="31"/>
  <c r="B16" i="31" s="1"/>
  <c r="B14" i="31"/>
  <c r="K330" i="17" l="1" a="1"/>
  <c r="K330" i="17" s="1"/>
  <c r="K331" i="17" a="1"/>
  <c r="K331" i="17" s="1"/>
  <c r="K332" i="17" a="1"/>
  <c r="K332" i="17" s="1"/>
  <c r="K333" i="17" a="1"/>
  <c r="K333" i="17" s="1"/>
  <c r="K334" i="17" a="1"/>
  <c r="K334" i="17" s="1"/>
  <c r="K335" i="17" a="1"/>
  <c r="K335" i="17" s="1"/>
  <c r="K336" i="17" a="1"/>
  <c r="K336" i="17" s="1"/>
  <c r="K337" i="17" a="1"/>
  <c r="K337" i="17" s="1"/>
  <c r="K338" i="17" a="1"/>
  <c r="K338" i="17" s="1"/>
  <c r="K339" i="17" a="1"/>
  <c r="K339" i="17" s="1"/>
  <c r="K340" i="17" a="1"/>
  <c r="K340" i="17" s="1"/>
  <c r="K341" i="17" a="1"/>
  <c r="K341" i="17" s="1"/>
  <c r="K342" i="17" a="1"/>
  <c r="K342" i="17" s="1"/>
  <c r="K343" i="17" a="1"/>
  <c r="K343" i="17" s="1"/>
  <c r="K344" i="17" a="1"/>
  <c r="K344" i="17" s="1"/>
  <c r="K345" i="17" a="1"/>
  <c r="K345" i="17" s="1"/>
  <c r="K346" i="17" a="1"/>
  <c r="K346" i="17" s="1"/>
  <c r="K347" i="17" a="1"/>
  <c r="K347" i="17" s="1"/>
  <c r="K348" i="17" a="1"/>
  <c r="K348" i="17" s="1"/>
  <c r="K349" i="17" a="1"/>
  <c r="K349" i="17" s="1"/>
  <c r="K350" i="17" a="1"/>
  <c r="K350" i="17" s="1"/>
  <c r="K351" i="17" a="1"/>
  <c r="K351" i="17" s="1"/>
  <c r="K352" i="17" a="1"/>
  <c r="K352" i="17" s="1"/>
  <c r="K353" i="17" a="1"/>
  <c r="K353" i="17" s="1"/>
  <c r="K354" i="17" a="1"/>
  <c r="K354" i="17" s="1"/>
  <c r="K355" i="17" a="1"/>
  <c r="K355" i="17" s="1"/>
  <c r="K356" i="17" a="1"/>
  <c r="K356" i="17" s="1"/>
  <c r="K357" i="17" a="1"/>
  <c r="K357" i="17" s="1"/>
  <c r="K358" i="17" a="1"/>
  <c r="K358" i="17" s="1"/>
  <c r="K359" i="17" a="1"/>
  <c r="K359" i="17" s="1"/>
  <c r="K360" i="17" a="1"/>
  <c r="K360" i="17" s="1"/>
  <c r="K361" i="17" a="1"/>
  <c r="K361" i="17" s="1"/>
  <c r="K362" i="17" a="1"/>
  <c r="K362" i="17" s="1"/>
  <c r="K363" i="17" a="1"/>
  <c r="K363" i="17" s="1"/>
  <c r="K364" i="17" a="1"/>
  <c r="K364" i="17" s="1"/>
  <c r="K365" i="17" a="1"/>
  <c r="K365" i="17" s="1"/>
  <c r="K366" i="17" a="1"/>
  <c r="K366" i="17" s="1"/>
  <c r="K367" i="17" a="1"/>
  <c r="K367" i="17" s="1"/>
  <c r="K368" i="17" a="1"/>
  <c r="K368" i="17" s="1"/>
  <c r="K369" i="17" a="1"/>
  <c r="K369" i="17" s="1"/>
  <c r="K370" i="17" a="1"/>
  <c r="K370" i="17" s="1"/>
  <c r="K371" i="17" a="1"/>
  <c r="K371" i="17" s="1"/>
  <c r="K372" i="17" a="1"/>
  <c r="K372" i="17" s="1"/>
  <c r="K373" i="17" a="1"/>
  <c r="K373" i="17" s="1"/>
  <c r="K374" i="17" a="1"/>
  <c r="K374" i="17" s="1"/>
  <c r="K375" i="17" a="1"/>
  <c r="K375" i="17" s="1"/>
  <c r="K376" i="17" a="1"/>
  <c r="K376" i="17" s="1"/>
  <c r="K377" i="17" a="1"/>
  <c r="K377" i="17" s="1"/>
  <c r="K378" i="17" a="1"/>
  <c r="K378" i="17" s="1"/>
  <c r="K379" i="17" a="1"/>
  <c r="K379" i="17" s="1"/>
  <c r="K380" i="17" a="1"/>
  <c r="K380" i="17" s="1"/>
  <c r="K381" i="17" a="1"/>
  <c r="K381" i="17" s="1"/>
  <c r="K382" i="17" a="1"/>
  <c r="K382" i="17" s="1"/>
  <c r="K383" i="17" a="1"/>
  <c r="K383" i="17" s="1"/>
  <c r="K384" i="17" a="1"/>
  <c r="K384" i="17" s="1"/>
  <c r="K385" i="17" a="1"/>
  <c r="K385" i="17" s="1"/>
  <c r="K386" i="17" a="1"/>
  <c r="K386" i="17" s="1"/>
  <c r="K387" i="17" a="1"/>
  <c r="K387" i="17" s="1"/>
  <c r="K388" i="17" a="1"/>
  <c r="K388" i="17" s="1"/>
  <c r="K389" i="17" a="1"/>
  <c r="K389" i="17" s="1"/>
  <c r="K390" i="17" a="1"/>
  <c r="K390" i="17" s="1"/>
  <c r="K391" i="17" a="1"/>
  <c r="K391" i="17" s="1"/>
  <c r="K392" i="17" a="1"/>
  <c r="K392" i="17" s="1"/>
  <c r="K393" i="17" a="1"/>
  <c r="K393" i="17" s="1"/>
  <c r="K394" i="17" a="1"/>
  <c r="K394" i="17" s="1"/>
  <c r="K395" i="17" a="1"/>
  <c r="K395" i="17" s="1"/>
  <c r="K396" i="17" a="1"/>
  <c r="K396" i="17" s="1"/>
  <c r="K397" i="17" a="1"/>
  <c r="K397" i="17" s="1"/>
  <c r="K398" i="17" a="1"/>
  <c r="K398" i="17" s="1"/>
  <c r="K399" i="17" a="1"/>
  <c r="K399" i="17" s="1"/>
  <c r="K400" i="17" a="1"/>
  <c r="K400" i="17" s="1"/>
  <c r="K401" i="17" a="1"/>
  <c r="K401" i="17" s="1"/>
  <c r="K402" i="17" a="1"/>
  <c r="K402" i="17" s="1"/>
  <c r="K403" i="17" a="1"/>
  <c r="K403" i="17" s="1"/>
  <c r="K404" i="17" a="1"/>
  <c r="K404" i="17" s="1"/>
  <c r="K405" i="17" a="1"/>
  <c r="K405" i="17" s="1"/>
  <c r="K406" i="17" a="1"/>
  <c r="K406" i="17" s="1"/>
  <c r="K407" i="17" a="1"/>
  <c r="K407" i="17" s="1"/>
  <c r="K408" i="17" a="1"/>
  <c r="K408" i="17" s="1"/>
  <c r="K409" i="17" a="1"/>
  <c r="K409" i="17" s="1"/>
  <c r="K410" i="17" a="1"/>
  <c r="K410" i="17" s="1"/>
  <c r="K411" i="17" a="1"/>
  <c r="K411" i="17" s="1"/>
  <c r="K412" i="17" a="1"/>
  <c r="K412" i="17" s="1"/>
  <c r="K413" i="17" a="1"/>
  <c r="K413" i="17" s="1"/>
  <c r="K414" i="17" a="1"/>
  <c r="K414" i="17" s="1"/>
  <c r="K415" i="17" a="1"/>
  <c r="K415" i="17" s="1"/>
  <c r="K416" i="17" a="1"/>
  <c r="K416" i="17" s="1"/>
  <c r="K417" i="17" a="1"/>
  <c r="K417" i="17" s="1"/>
  <c r="K418" i="17" a="1"/>
  <c r="K418" i="17" s="1"/>
  <c r="K419" i="17" a="1"/>
  <c r="K419" i="17" s="1"/>
  <c r="K420" i="17" a="1"/>
  <c r="K420" i="17" s="1"/>
  <c r="K421" i="17" a="1"/>
  <c r="K421" i="17" s="1"/>
  <c r="K422" i="17" a="1"/>
  <c r="K422" i="17" s="1"/>
  <c r="K423" i="17" a="1"/>
  <c r="K423" i="17" s="1"/>
  <c r="K424" i="17" a="1"/>
  <c r="K424" i="17" s="1"/>
  <c r="K425" i="17" a="1"/>
  <c r="K425" i="17" s="1"/>
  <c r="K426" i="17" a="1"/>
  <c r="K426" i="17" s="1"/>
  <c r="K427" i="17" a="1"/>
  <c r="K427" i="17" s="1"/>
  <c r="K428" i="17" a="1"/>
  <c r="K428" i="17" s="1"/>
  <c r="K429" i="17" a="1"/>
  <c r="K429" i="17" s="1"/>
  <c r="K430" i="17" a="1"/>
  <c r="K430" i="17" s="1"/>
  <c r="K431" i="17" a="1"/>
  <c r="K431" i="17" s="1"/>
  <c r="K432" i="17" a="1"/>
  <c r="K432" i="17" s="1"/>
  <c r="K433" i="17" a="1"/>
  <c r="K433" i="17" s="1"/>
  <c r="K434" i="17" a="1"/>
  <c r="K434" i="17" s="1"/>
  <c r="K435" i="17" a="1"/>
  <c r="K435" i="17" s="1"/>
  <c r="K436" i="17" a="1"/>
  <c r="K436" i="17" s="1"/>
  <c r="K437" i="17" a="1"/>
  <c r="K437" i="17" s="1"/>
  <c r="K438" i="17" a="1"/>
  <c r="K438" i="17" s="1"/>
  <c r="K439" i="17" a="1"/>
  <c r="K439" i="17" s="1"/>
  <c r="K440" i="17" a="1"/>
  <c r="K440" i="17" s="1"/>
  <c r="K441" i="17" a="1"/>
  <c r="K441" i="17" s="1"/>
  <c r="K442" i="17" a="1"/>
  <c r="K442" i="17" s="1"/>
  <c r="K443" i="17" a="1"/>
  <c r="K443" i="17" s="1"/>
  <c r="K444" i="17" a="1"/>
  <c r="K444" i="17" s="1"/>
  <c r="K445" i="17" a="1"/>
  <c r="K445" i="17" s="1"/>
  <c r="K446" i="17" a="1"/>
  <c r="K446" i="17" s="1"/>
  <c r="K447" i="17" a="1"/>
  <c r="K447" i="17" s="1"/>
  <c r="K448" i="17" a="1"/>
  <c r="K448" i="17" s="1"/>
  <c r="K449" i="17" a="1"/>
  <c r="K449" i="17" s="1"/>
  <c r="K450" i="17" a="1"/>
  <c r="K450" i="17" s="1"/>
  <c r="K451" i="17" a="1"/>
  <c r="K451" i="17" s="1"/>
  <c r="K452" i="17" a="1"/>
  <c r="K452" i="17" s="1"/>
  <c r="K453" i="17" a="1"/>
  <c r="K453" i="17" s="1"/>
  <c r="K454" i="17" a="1"/>
  <c r="K454" i="17" s="1"/>
  <c r="K455" i="17" a="1"/>
  <c r="K455" i="17" s="1"/>
  <c r="K456" i="17" a="1"/>
  <c r="K456" i="17" s="1"/>
  <c r="K457" i="17" a="1"/>
  <c r="K457" i="17" s="1"/>
  <c r="K458" i="17" a="1"/>
  <c r="K458" i="17" s="1"/>
  <c r="K459" i="17" a="1"/>
  <c r="K459" i="17" s="1"/>
  <c r="K460" i="17" a="1"/>
  <c r="K460" i="17" s="1"/>
  <c r="K461" i="17" a="1"/>
  <c r="K461" i="17" s="1"/>
  <c r="K462" i="17" a="1"/>
  <c r="K462" i="17" s="1"/>
  <c r="K463" i="17" a="1"/>
  <c r="K463" i="17" s="1"/>
  <c r="K464" i="17" a="1"/>
  <c r="K464" i="17" s="1"/>
  <c r="K465" i="17" a="1"/>
  <c r="K465" i="17" s="1"/>
  <c r="K466" i="17" a="1"/>
  <c r="K466" i="17" s="1"/>
  <c r="K467" i="17" a="1"/>
  <c r="K467" i="17" s="1"/>
  <c r="K468" i="17" a="1"/>
  <c r="K468" i="17" s="1"/>
  <c r="K469" i="17" a="1"/>
  <c r="K469" i="17" s="1"/>
  <c r="K470" i="17" a="1"/>
  <c r="K470" i="17" s="1"/>
  <c r="K471" i="17" a="1"/>
  <c r="K471" i="17" s="1"/>
  <c r="K472" i="17" a="1"/>
  <c r="K472" i="17" s="1"/>
  <c r="K473" i="17" a="1"/>
  <c r="K473" i="17" s="1"/>
  <c r="K474" i="17" a="1"/>
  <c r="K474" i="17" s="1"/>
  <c r="K475" i="17" a="1"/>
  <c r="K475" i="17" s="1"/>
  <c r="K476" i="17" a="1"/>
  <c r="K476" i="17" s="1"/>
  <c r="K477" i="17" a="1"/>
  <c r="K477" i="17" s="1"/>
  <c r="K478" i="17" a="1"/>
  <c r="K478" i="17" s="1"/>
  <c r="K479" i="17" a="1"/>
  <c r="K479" i="17" s="1"/>
  <c r="K480" i="17" a="1"/>
  <c r="K480" i="17" s="1"/>
  <c r="K481" i="17" a="1"/>
  <c r="K481" i="17" s="1"/>
  <c r="K482" i="17" a="1"/>
  <c r="K482" i="17" s="1"/>
  <c r="K483" i="17" a="1"/>
  <c r="K483" i="17" s="1"/>
  <c r="K484" i="17" a="1"/>
  <c r="K484" i="17" s="1"/>
  <c r="K485" i="17" a="1"/>
  <c r="K485" i="17" s="1"/>
  <c r="K486" i="17" a="1"/>
  <c r="K486" i="17" s="1"/>
  <c r="K487" i="17" a="1"/>
  <c r="K487" i="17" s="1"/>
  <c r="K488" i="17" a="1"/>
  <c r="K488" i="17" s="1"/>
  <c r="K489" i="17" a="1"/>
  <c r="K489" i="17" s="1"/>
  <c r="K490" i="17" a="1"/>
  <c r="K490" i="17" s="1"/>
  <c r="K491" i="17" a="1"/>
  <c r="K491" i="17" s="1"/>
  <c r="K492" i="17" a="1"/>
  <c r="K492" i="17" s="1"/>
  <c r="K493" i="17" a="1"/>
  <c r="K493" i="17" s="1"/>
  <c r="K494" i="17" a="1"/>
  <c r="K494" i="17" s="1"/>
  <c r="K495" i="17" a="1"/>
  <c r="K495" i="17" s="1"/>
  <c r="K496" i="17" a="1"/>
  <c r="K496" i="17" s="1"/>
  <c r="K497" i="17" a="1"/>
  <c r="K497" i="17" s="1"/>
  <c r="K498" i="17" a="1"/>
  <c r="K498" i="17" s="1"/>
  <c r="K499" i="17" a="1"/>
  <c r="K499" i="17" s="1"/>
  <c r="K500" i="17" a="1"/>
  <c r="K500" i="17" s="1"/>
  <c r="K501" i="17" a="1"/>
  <c r="K501" i="17" s="1"/>
  <c r="K502" i="17" a="1"/>
  <c r="K502" i="17" s="1"/>
  <c r="K503" i="17" a="1"/>
  <c r="K503" i="17" s="1"/>
  <c r="K504" i="17" a="1"/>
  <c r="K504" i="17" s="1"/>
  <c r="K505" i="17" a="1"/>
  <c r="K505" i="17" s="1"/>
  <c r="K506" i="17" a="1"/>
  <c r="K506" i="17" s="1"/>
  <c r="K507" i="17" a="1"/>
  <c r="K507" i="17" s="1"/>
  <c r="K508" i="17" a="1"/>
  <c r="K508" i="17" s="1"/>
  <c r="K509" i="17" a="1"/>
  <c r="K509" i="17" s="1"/>
  <c r="K510" i="17" a="1"/>
  <c r="K510" i="17" s="1"/>
  <c r="K511" i="17" a="1"/>
  <c r="K511" i="17" s="1"/>
  <c r="K512" i="17" a="1"/>
  <c r="K512" i="17" s="1"/>
  <c r="K513" i="17" a="1"/>
  <c r="K513" i="17" s="1"/>
  <c r="K514" i="17" a="1"/>
  <c r="K514" i="17" s="1"/>
  <c r="K515" i="17" a="1"/>
  <c r="K515" i="17" s="1"/>
  <c r="K516" i="17" a="1"/>
  <c r="K516" i="17" s="1"/>
  <c r="K517" i="17" a="1"/>
  <c r="K517" i="17" s="1"/>
  <c r="K518" i="17" a="1"/>
  <c r="K518" i="17" s="1"/>
  <c r="K519" i="17" a="1"/>
  <c r="K519" i="17" s="1"/>
  <c r="K520" i="17" a="1"/>
  <c r="K520" i="17" s="1"/>
  <c r="K521" i="17" a="1"/>
  <c r="K521" i="17" s="1"/>
  <c r="K522" i="17" a="1"/>
  <c r="K522" i="17" s="1"/>
  <c r="K523" i="17" a="1"/>
  <c r="K523" i="17" s="1"/>
  <c r="K524" i="17" a="1"/>
  <c r="K524" i="17" s="1"/>
  <c r="K525" i="17" a="1"/>
  <c r="K525" i="17" s="1"/>
  <c r="K526" i="17" a="1"/>
  <c r="K526" i="17" s="1"/>
  <c r="K527" i="17" a="1"/>
  <c r="K527" i="17" s="1"/>
  <c r="K528" i="17" a="1"/>
  <c r="K528" i="17" s="1"/>
  <c r="K529" i="17" a="1"/>
  <c r="K529" i="17" s="1"/>
  <c r="K530" i="17" a="1"/>
  <c r="K530" i="17" s="1"/>
  <c r="K531" i="17" a="1"/>
  <c r="K531" i="17" s="1"/>
  <c r="K532" i="17" a="1"/>
  <c r="K532" i="17" s="1"/>
  <c r="K533" i="17" a="1"/>
  <c r="K533" i="17" s="1"/>
  <c r="K534" i="17" a="1"/>
  <c r="K534" i="17" s="1"/>
  <c r="K535" i="17" a="1"/>
  <c r="K535" i="17" s="1"/>
  <c r="K536" i="17" a="1"/>
  <c r="K536" i="17" s="1"/>
  <c r="K537" i="17" a="1"/>
  <c r="K537" i="17" s="1"/>
  <c r="K538" i="17" a="1"/>
  <c r="K538" i="17" s="1"/>
  <c r="K539" i="17" a="1"/>
  <c r="K539" i="17" s="1"/>
  <c r="K540" i="17" a="1"/>
  <c r="K540" i="17" s="1"/>
  <c r="K541" i="17" a="1"/>
  <c r="K541" i="17" s="1"/>
  <c r="K542" i="17" a="1"/>
  <c r="K542" i="17" s="1"/>
  <c r="K543" i="17" a="1"/>
  <c r="K543" i="17" s="1"/>
  <c r="K544" i="17" a="1"/>
  <c r="K544" i="17" s="1"/>
  <c r="K545" i="17" a="1"/>
  <c r="K545" i="17" s="1"/>
  <c r="K546" i="17" a="1"/>
  <c r="K546" i="17" s="1"/>
  <c r="K547" i="17" a="1"/>
  <c r="K547" i="17" s="1"/>
  <c r="K548" i="17" a="1"/>
  <c r="K548" i="17" s="1"/>
  <c r="K549" i="17" a="1"/>
  <c r="K549" i="17" s="1"/>
  <c r="K550" i="17" a="1"/>
  <c r="K550" i="17" s="1"/>
  <c r="K551" i="17" a="1"/>
  <c r="K551" i="17" s="1"/>
  <c r="K552" i="17" a="1"/>
  <c r="K552" i="17" s="1"/>
  <c r="K553" i="17" a="1"/>
  <c r="K553" i="17" s="1"/>
  <c r="K554" i="17" a="1"/>
  <c r="K554" i="17" s="1"/>
  <c r="K555" i="17" a="1"/>
  <c r="K555" i="17" s="1"/>
  <c r="K556" i="17" a="1"/>
  <c r="K556" i="17" s="1"/>
  <c r="K557" i="17" a="1"/>
  <c r="K557" i="17" s="1"/>
  <c r="K558" i="17" a="1"/>
  <c r="K558" i="17" s="1"/>
  <c r="K559" i="17" a="1"/>
  <c r="K559" i="17" s="1"/>
  <c r="K560" i="17" a="1"/>
  <c r="K560" i="17" s="1"/>
  <c r="K561" i="17" a="1"/>
  <c r="K561" i="17" s="1"/>
  <c r="K562" i="17" a="1"/>
  <c r="K562" i="17" s="1"/>
  <c r="K563" i="17" a="1"/>
  <c r="K563" i="17" s="1"/>
  <c r="K564" i="17" a="1"/>
  <c r="K564" i="17" s="1"/>
  <c r="K565" i="17" a="1"/>
  <c r="K565" i="17" s="1"/>
  <c r="K566" i="17" a="1"/>
  <c r="K566" i="17" s="1"/>
  <c r="K567" i="17" a="1"/>
  <c r="K567" i="17" s="1"/>
  <c r="K568" i="17" a="1"/>
  <c r="K568" i="17" s="1"/>
  <c r="K569" i="17" a="1"/>
  <c r="K569" i="17" s="1"/>
  <c r="K570" i="17" a="1"/>
  <c r="K570" i="17" s="1"/>
  <c r="K571" i="17" a="1"/>
  <c r="K571" i="17" s="1"/>
  <c r="K572" i="17" a="1"/>
  <c r="K572" i="17" s="1"/>
  <c r="K573" i="17" a="1"/>
  <c r="K573" i="17" s="1"/>
  <c r="K574" i="17" a="1"/>
  <c r="K574" i="17" s="1"/>
  <c r="K575" i="17" a="1"/>
  <c r="K575" i="17" s="1"/>
  <c r="K576" i="17" a="1"/>
  <c r="K576" i="17" s="1"/>
  <c r="K577" i="17" a="1"/>
  <c r="K577" i="17" s="1"/>
  <c r="K578" i="17" a="1"/>
  <c r="K578" i="17" s="1"/>
  <c r="K579" i="17" a="1"/>
  <c r="K579" i="17" s="1"/>
  <c r="K580" i="17" a="1"/>
  <c r="K580" i="17" s="1"/>
  <c r="K581" i="17" a="1"/>
  <c r="K581" i="17" s="1"/>
  <c r="K582" i="17" a="1"/>
  <c r="K582" i="17" s="1"/>
  <c r="K583" i="17" a="1"/>
  <c r="K583" i="17" s="1"/>
  <c r="K584" i="17" a="1"/>
  <c r="K584" i="17" s="1"/>
  <c r="K585" i="17" a="1"/>
  <c r="K585" i="17" s="1"/>
  <c r="K586" i="17" a="1"/>
  <c r="K586" i="17" s="1"/>
  <c r="K587" i="17" a="1"/>
  <c r="K587" i="17" s="1"/>
  <c r="K588" i="17" a="1"/>
  <c r="K588" i="17" s="1"/>
  <c r="K589" i="17" a="1"/>
  <c r="K589" i="17" s="1"/>
  <c r="K590" i="17" a="1"/>
  <c r="K590" i="17" s="1"/>
  <c r="K591" i="17" a="1"/>
  <c r="K591" i="17" s="1"/>
  <c r="K592" i="17" a="1"/>
  <c r="K592" i="17" s="1"/>
  <c r="K593" i="17" a="1"/>
  <c r="K593" i="17" s="1"/>
  <c r="K594" i="17" a="1"/>
  <c r="K594" i="17" s="1"/>
  <c r="K595" i="17" a="1"/>
  <c r="K595" i="17" s="1"/>
  <c r="K596" i="17" a="1"/>
  <c r="K596" i="17" s="1"/>
  <c r="K597" i="17" a="1"/>
  <c r="K597" i="17" s="1"/>
  <c r="K598" i="17" a="1"/>
  <c r="K598" i="17" s="1"/>
  <c r="K599" i="17" a="1"/>
  <c r="K599" i="17" s="1"/>
  <c r="K600" i="17" a="1"/>
  <c r="K600" i="17" s="1"/>
  <c r="K601" i="17" a="1"/>
  <c r="K601" i="17" s="1"/>
  <c r="K602" i="17" a="1"/>
  <c r="K602" i="17" s="1"/>
  <c r="K603" i="17" a="1"/>
  <c r="K603" i="17" s="1"/>
  <c r="K604" i="17" a="1"/>
  <c r="K604" i="17" s="1"/>
  <c r="K605" i="17" a="1"/>
  <c r="K605" i="17" s="1"/>
  <c r="K606" i="17" a="1"/>
  <c r="K606" i="17" s="1"/>
  <c r="K607" i="17" a="1"/>
  <c r="K607" i="17" s="1"/>
  <c r="K608" i="17" a="1"/>
  <c r="K608" i="17" s="1"/>
  <c r="K609" i="17" a="1"/>
  <c r="K609" i="17" s="1"/>
  <c r="K610" i="17" a="1"/>
  <c r="K610" i="17" s="1"/>
  <c r="K611" i="17" a="1"/>
  <c r="K611" i="17" s="1"/>
  <c r="K612" i="17" a="1"/>
  <c r="K612" i="17" s="1"/>
  <c r="K613" i="17" a="1"/>
  <c r="K613" i="17" s="1"/>
  <c r="K614" i="17" a="1"/>
  <c r="K614" i="17" s="1"/>
  <c r="K615" i="17" a="1"/>
  <c r="K615" i="17" s="1"/>
  <c r="K616" i="17" a="1"/>
  <c r="K616" i="17" s="1"/>
  <c r="K617" i="17" a="1"/>
  <c r="K617" i="17" s="1"/>
  <c r="K618" i="17" a="1"/>
  <c r="K618" i="17" s="1"/>
  <c r="K619" i="17" a="1"/>
  <c r="K619" i="17" s="1"/>
  <c r="K620" i="17" a="1"/>
  <c r="K620" i="17" s="1"/>
  <c r="K621" i="17" a="1"/>
  <c r="K621" i="17" s="1"/>
  <c r="K622" i="17" a="1"/>
  <c r="K622" i="17" s="1"/>
  <c r="K623" i="17" a="1"/>
  <c r="K623" i="17" s="1"/>
  <c r="K624" i="17" a="1"/>
  <c r="K624" i="17" s="1"/>
  <c r="K625" i="17" a="1"/>
  <c r="K625" i="17" s="1"/>
  <c r="K626" i="17" a="1"/>
  <c r="K626" i="17" s="1"/>
  <c r="K627" i="17" a="1"/>
  <c r="K627" i="17" s="1"/>
  <c r="K628" i="17" a="1"/>
  <c r="K628" i="17" s="1"/>
  <c r="K629" i="17" a="1"/>
  <c r="K629" i="17" s="1"/>
  <c r="K630" i="17" a="1"/>
  <c r="K630" i="17" s="1"/>
  <c r="K631" i="17" a="1"/>
  <c r="K631" i="17" s="1"/>
  <c r="K632" i="17" a="1"/>
  <c r="K632" i="17" s="1"/>
  <c r="K633" i="17" a="1"/>
  <c r="K633" i="17" s="1"/>
  <c r="K634" i="17" a="1"/>
  <c r="K634" i="17" s="1"/>
  <c r="K635" i="17" a="1"/>
  <c r="K635" i="17" s="1"/>
  <c r="K636" i="17" a="1"/>
  <c r="K636" i="17" s="1"/>
  <c r="K637" i="17" a="1"/>
  <c r="K637" i="17" s="1"/>
  <c r="K638" i="17" a="1"/>
  <c r="K638" i="17" s="1"/>
  <c r="K639" i="17" a="1"/>
  <c r="K639" i="17" s="1"/>
  <c r="K640" i="17" a="1"/>
  <c r="K640" i="17" s="1"/>
  <c r="K641" i="17" a="1"/>
  <c r="K641" i="17" s="1"/>
  <c r="K642" i="17" a="1"/>
  <c r="K642" i="17" s="1"/>
  <c r="K643" i="17" a="1"/>
  <c r="K643" i="17" s="1"/>
  <c r="K644" i="17" a="1"/>
  <c r="K644" i="17" s="1"/>
  <c r="K645" i="17" a="1"/>
  <c r="K645" i="17" s="1"/>
  <c r="K646" i="17" a="1"/>
  <c r="K646" i="17" s="1"/>
  <c r="K647" i="17" a="1"/>
  <c r="K647" i="17" s="1"/>
  <c r="K648" i="17" a="1"/>
  <c r="K648" i="17" s="1"/>
  <c r="K649" i="17" a="1"/>
  <c r="K649" i="17" s="1"/>
  <c r="K650" i="17" a="1"/>
  <c r="K650" i="17" s="1"/>
  <c r="K651" i="17" a="1"/>
  <c r="K651" i="17" s="1"/>
  <c r="K652" i="17" a="1"/>
  <c r="K652" i="17" s="1"/>
  <c r="K653" i="17" a="1"/>
  <c r="K653" i="17" s="1"/>
  <c r="K654" i="17" a="1"/>
  <c r="K654" i="17" s="1"/>
  <c r="K655" i="17" a="1"/>
  <c r="K655" i="17" s="1"/>
  <c r="K656" i="17" a="1"/>
  <c r="K656" i="17" s="1"/>
  <c r="K657" i="17" a="1"/>
  <c r="K657" i="17" s="1"/>
  <c r="K658" i="17" a="1"/>
  <c r="K658" i="17" s="1"/>
  <c r="K659" i="17" a="1"/>
  <c r="K659" i="17" s="1"/>
  <c r="K660" i="17" a="1"/>
  <c r="K660" i="17" s="1"/>
  <c r="K661" i="17" a="1"/>
  <c r="K661" i="17" s="1"/>
  <c r="K662" i="17" a="1"/>
  <c r="K662" i="17" s="1"/>
  <c r="K663" i="17" a="1"/>
  <c r="K663" i="17" s="1"/>
  <c r="K664" i="17" a="1"/>
  <c r="K664" i="17" s="1"/>
  <c r="K665" i="17" a="1"/>
  <c r="K665" i="17" s="1"/>
  <c r="K666" i="17" a="1"/>
  <c r="K666" i="17" s="1"/>
  <c r="K667" i="17" a="1"/>
  <c r="K667" i="17" s="1"/>
  <c r="K668" i="17" a="1"/>
  <c r="K668" i="17" s="1"/>
  <c r="K669" i="17" a="1"/>
  <c r="K669" i="17" s="1"/>
  <c r="K670" i="17" a="1"/>
  <c r="K670" i="17" s="1"/>
  <c r="K671" i="17" a="1"/>
  <c r="K671" i="17" s="1"/>
  <c r="K672" i="17" a="1"/>
  <c r="K672" i="17" s="1"/>
  <c r="K673" i="17" a="1"/>
  <c r="K673" i="17" s="1"/>
  <c r="K674" i="17" a="1"/>
  <c r="K674" i="17" s="1"/>
  <c r="K675" i="17" a="1"/>
  <c r="K675" i="17" s="1"/>
  <c r="K676" i="17" a="1"/>
  <c r="K676" i="17" s="1"/>
  <c r="K677" i="17" a="1"/>
  <c r="K677" i="17" s="1"/>
  <c r="K678" i="17" a="1"/>
  <c r="K678" i="17" s="1"/>
  <c r="K679" i="17" a="1"/>
  <c r="K679" i="17" s="1"/>
  <c r="K680" i="17" a="1"/>
  <c r="K680" i="17" s="1"/>
  <c r="K681" i="17" a="1"/>
  <c r="K681" i="17" s="1"/>
  <c r="K682" i="17" a="1"/>
  <c r="K682" i="17" s="1"/>
  <c r="K683" i="17" a="1"/>
  <c r="K683" i="17" s="1"/>
  <c r="K684" i="17" a="1"/>
  <c r="K684" i="17" s="1"/>
  <c r="K685" i="17" a="1"/>
  <c r="K685" i="17" s="1"/>
  <c r="K686" i="17" a="1"/>
  <c r="K686" i="17" s="1"/>
  <c r="K687" i="17" a="1"/>
  <c r="K687" i="17" s="1"/>
  <c r="K688" i="17" a="1"/>
  <c r="K688" i="17" s="1"/>
  <c r="K689" i="17" a="1"/>
  <c r="K689" i="17" s="1"/>
  <c r="K690" i="17" a="1"/>
  <c r="K690" i="17" s="1"/>
  <c r="K691" i="17" a="1"/>
  <c r="K691" i="17" s="1"/>
  <c r="K692" i="17" a="1"/>
  <c r="K692" i="17" s="1"/>
  <c r="K693" i="17" a="1"/>
  <c r="K693" i="17" s="1"/>
  <c r="K694" i="17" a="1"/>
  <c r="K694" i="17" s="1"/>
  <c r="K695" i="17" a="1"/>
  <c r="K695" i="17" s="1"/>
  <c r="K696" i="17" a="1"/>
  <c r="K696" i="17" s="1"/>
  <c r="K697" i="17" a="1"/>
  <c r="K697" i="17" s="1"/>
  <c r="K698" i="17" a="1"/>
  <c r="K698" i="17" s="1"/>
  <c r="K699" i="17" a="1"/>
  <c r="K699" i="17" s="1"/>
  <c r="K700" i="17" a="1"/>
  <c r="K700" i="17" s="1"/>
  <c r="K701" i="17" a="1"/>
  <c r="K701" i="17" s="1"/>
  <c r="K702" i="17" a="1"/>
  <c r="K702" i="17" s="1"/>
  <c r="K703" i="17" a="1"/>
  <c r="K703" i="17" s="1"/>
  <c r="K704" i="17" a="1"/>
  <c r="K704" i="17" s="1"/>
  <c r="K705" i="17" a="1"/>
  <c r="K705" i="17" s="1"/>
  <c r="K706" i="17" a="1"/>
  <c r="K706" i="17" s="1"/>
  <c r="K707" i="17" a="1"/>
  <c r="K707" i="17" s="1"/>
  <c r="K708" i="17" a="1"/>
  <c r="K708" i="17" s="1"/>
  <c r="K709" i="17" a="1"/>
  <c r="K709" i="17" s="1"/>
  <c r="K710" i="17" a="1"/>
  <c r="K710" i="17" s="1"/>
  <c r="K711" i="17" a="1"/>
  <c r="K711" i="17" s="1"/>
  <c r="K712" i="17" a="1"/>
  <c r="K712" i="17" s="1"/>
  <c r="K713" i="17" a="1"/>
  <c r="K713" i="17" s="1"/>
  <c r="K714" i="17" a="1"/>
  <c r="K714" i="17" s="1"/>
  <c r="K715" i="17" a="1"/>
  <c r="K715" i="17" s="1"/>
  <c r="K716" i="17" a="1"/>
  <c r="K716" i="17" s="1"/>
  <c r="K717" i="17" a="1"/>
  <c r="K717" i="17" s="1"/>
  <c r="K718" i="17" a="1"/>
  <c r="K718" i="17" s="1"/>
  <c r="K719" i="17" a="1"/>
  <c r="K719" i="17" s="1"/>
  <c r="K720" i="17" a="1"/>
  <c r="K720" i="17" s="1"/>
  <c r="K721" i="17" a="1"/>
  <c r="K721" i="17" s="1"/>
  <c r="K722" i="17" a="1"/>
  <c r="K722" i="17" s="1"/>
  <c r="K723" i="17" a="1"/>
  <c r="K723" i="17" s="1"/>
  <c r="K724" i="17" a="1"/>
  <c r="K724" i="17" s="1"/>
  <c r="K725" i="17" a="1"/>
  <c r="K725" i="17" s="1"/>
  <c r="K726" i="17" a="1"/>
  <c r="K726" i="17" s="1"/>
  <c r="K727" i="17" a="1"/>
  <c r="K727" i="17" s="1"/>
  <c r="K728" i="17" a="1"/>
  <c r="K728" i="17" s="1"/>
  <c r="K729" i="17" a="1"/>
  <c r="K729" i="17" s="1"/>
  <c r="K730" i="17" a="1"/>
  <c r="K730" i="17" s="1"/>
  <c r="K731" i="17" a="1"/>
  <c r="K731" i="17" s="1"/>
  <c r="K732" i="17" a="1"/>
  <c r="K732" i="17" s="1"/>
  <c r="K733" i="17" a="1"/>
  <c r="K733" i="17" s="1"/>
  <c r="K734" i="17" a="1"/>
  <c r="K734" i="17" s="1"/>
  <c r="K735" i="17" a="1"/>
  <c r="K735" i="17" s="1"/>
  <c r="K736" i="17" a="1"/>
  <c r="K736" i="17" s="1"/>
  <c r="K737" i="17" a="1"/>
  <c r="K737" i="17" s="1"/>
  <c r="K738" i="17" a="1"/>
  <c r="K738" i="17" s="1"/>
  <c r="K739" i="17" a="1"/>
  <c r="K739" i="17" s="1"/>
  <c r="K740" i="17" a="1"/>
  <c r="K740" i="17" s="1"/>
  <c r="K741" i="17" a="1"/>
  <c r="K741" i="17" s="1"/>
  <c r="K742" i="17" a="1"/>
  <c r="K742" i="17" s="1"/>
  <c r="K743" i="17" a="1"/>
  <c r="K743" i="17" s="1"/>
  <c r="K744" i="17" a="1"/>
  <c r="K744" i="17" s="1"/>
  <c r="K745" i="17" a="1"/>
  <c r="K745" i="17" s="1"/>
  <c r="K746" i="17" a="1"/>
  <c r="K746" i="17" s="1"/>
  <c r="K747" i="17" a="1"/>
  <c r="K747" i="17" s="1"/>
  <c r="K748" i="17" a="1"/>
  <c r="K748" i="17" s="1"/>
  <c r="K749" i="17" a="1"/>
  <c r="K749" i="17" s="1"/>
  <c r="K750" i="17" a="1"/>
  <c r="K750" i="17" s="1"/>
  <c r="K751" i="17" a="1"/>
  <c r="K751" i="17" s="1"/>
  <c r="K752" i="17" a="1"/>
  <c r="K752" i="17" s="1"/>
  <c r="K753" i="17" a="1"/>
  <c r="K753" i="17" s="1"/>
  <c r="K754" i="17" a="1"/>
  <c r="K754" i="17" s="1"/>
  <c r="K755" i="17" a="1"/>
  <c r="K755" i="17" s="1"/>
  <c r="K756" i="17" a="1"/>
  <c r="K756" i="17" s="1"/>
  <c r="K757" i="17" a="1"/>
  <c r="K757" i="17" s="1"/>
  <c r="K758" i="17" a="1"/>
  <c r="K758" i="17" s="1"/>
  <c r="K759" i="17" a="1"/>
  <c r="K759" i="17" s="1"/>
  <c r="K760" i="17" a="1"/>
  <c r="K760" i="17" s="1"/>
  <c r="K761" i="17" a="1"/>
  <c r="K761" i="17" s="1"/>
  <c r="K762" i="17" a="1"/>
  <c r="K762" i="17" s="1"/>
  <c r="K763" i="17" a="1"/>
  <c r="K763" i="17" s="1"/>
  <c r="K764" i="17" a="1"/>
  <c r="K764" i="17" s="1"/>
  <c r="K765" i="17" a="1"/>
  <c r="K765" i="17" s="1"/>
  <c r="K766" i="17" a="1"/>
  <c r="K766" i="17" s="1"/>
  <c r="K767" i="17" a="1"/>
  <c r="K767" i="17" s="1"/>
  <c r="K768" i="17" a="1"/>
  <c r="K768" i="17" s="1"/>
  <c r="K769" i="17" a="1"/>
  <c r="K769" i="17" s="1"/>
  <c r="K770" i="17" a="1"/>
  <c r="K770" i="17" s="1"/>
  <c r="K771" i="17" a="1"/>
  <c r="K771" i="17" s="1"/>
  <c r="K772" i="17" a="1"/>
  <c r="K772" i="17" s="1"/>
  <c r="K773" i="17" a="1"/>
  <c r="K773" i="17" s="1"/>
  <c r="K774" i="17" a="1"/>
  <c r="K774" i="17" s="1"/>
  <c r="K775" i="17" a="1"/>
  <c r="K775" i="17" s="1"/>
  <c r="K776" i="17" a="1"/>
  <c r="K776" i="17" s="1"/>
  <c r="K777" i="17" a="1"/>
  <c r="K777" i="17" s="1"/>
  <c r="K778" i="17" a="1"/>
  <c r="K778" i="17" s="1"/>
  <c r="K779" i="17" a="1"/>
  <c r="K779" i="17" s="1"/>
  <c r="K780" i="17" a="1"/>
  <c r="K780" i="17" s="1"/>
  <c r="K781" i="17" a="1"/>
  <c r="K781" i="17" s="1"/>
  <c r="K782" i="17" a="1"/>
  <c r="K782" i="17" s="1"/>
  <c r="K783" i="17" a="1"/>
  <c r="K783" i="17" s="1"/>
  <c r="K784" i="17" a="1"/>
  <c r="K784" i="17" s="1"/>
  <c r="K785" i="17" a="1"/>
  <c r="K785" i="17" s="1"/>
  <c r="K786" i="17" a="1"/>
  <c r="K786" i="17" s="1"/>
  <c r="K787" i="17" a="1"/>
  <c r="K787" i="17" s="1"/>
  <c r="K788" i="17" a="1"/>
  <c r="K788" i="17" s="1"/>
  <c r="K789" i="17" a="1"/>
  <c r="K789" i="17" s="1"/>
  <c r="K790" i="17" a="1"/>
  <c r="K790" i="17" s="1"/>
  <c r="K791" i="17" a="1"/>
  <c r="K791" i="17" s="1"/>
  <c r="K792" i="17" a="1"/>
  <c r="K792" i="17" s="1"/>
  <c r="K793" i="17" a="1"/>
  <c r="K793" i="17" s="1"/>
  <c r="K794" i="17" a="1"/>
  <c r="K794" i="17" s="1"/>
  <c r="K795" i="17" a="1"/>
  <c r="K795" i="17" s="1"/>
  <c r="K796" i="17" a="1"/>
  <c r="K796" i="17" s="1"/>
  <c r="K797" i="17" a="1"/>
  <c r="K797" i="17" s="1"/>
  <c r="K798" i="17" a="1"/>
  <c r="K798" i="17" s="1"/>
  <c r="K799" i="17" a="1"/>
  <c r="K799" i="17" s="1"/>
  <c r="K800" i="17" a="1"/>
  <c r="K800" i="17" s="1"/>
  <c r="K801" i="17" a="1"/>
  <c r="K801" i="17" s="1"/>
  <c r="K802" i="17" a="1"/>
  <c r="K802" i="17" s="1"/>
  <c r="K803" i="17" a="1"/>
  <c r="K803" i="17" s="1"/>
  <c r="K804" i="17" a="1"/>
  <c r="K804" i="17" s="1"/>
  <c r="K805" i="17" a="1"/>
  <c r="K805" i="17" s="1"/>
  <c r="K806" i="17" a="1"/>
  <c r="K806" i="17" s="1"/>
  <c r="K807" i="17" a="1"/>
  <c r="K807" i="17" s="1"/>
  <c r="K808" i="17" a="1"/>
  <c r="K808" i="17" s="1"/>
  <c r="K809" i="17" a="1"/>
  <c r="K809" i="17" s="1"/>
  <c r="K810" i="17" a="1"/>
  <c r="K810" i="17" s="1"/>
  <c r="K811" i="17" a="1"/>
  <c r="K811" i="17" s="1"/>
  <c r="K812" i="17" a="1"/>
  <c r="K812" i="17" s="1"/>
  <c r="K813" i="17" a="1"/>
  <c r="K813" i="17" s="1"/>
  <c r="K814" i="17" a="1"/>
  <c r="K814" i="17" s="1"/>
  <c r="K815" i="17" a="1"/>
  <c r="K815" i="17" s="1"/>
  <c r="K816" i="17" a="1"/>
  <c r="K816" i="17" s="1"/>
  <c r="K817" i="17" a="1"/>
  <c r="K817" i="17" s="1"/>
  <c r="K818" i="17" a="1"/>
  <c r="K818" i="17" s="1"/>
  <c r="K819" i="17" a="1"/>
  <c r="K819" i="17" s="1"/>
  <c r="K820" i="17" a="1"/>
  <c r="K820" i="17" s="1"/>
  <c r="K821" i="17" a="1"/>
  <c r="K821" i="17" s="1"/>
  <c r="K822" i="17" a="1"/>
  <c r="K822" i="17" s="1"/>
  <c r="K823" i="17" a="1"/>
  <c r="K823" i="17" s="1"/>
  <c r="K824" i="17" a="1"/>
  <c r="K824" i="17" s="1"/>
  <c r="K825" i="17" a="1"/>
  <c r="K825" i="17" s="1"/>
  <c r="K826" i="17" a="1"/>
  <c r="K826" i="17" s="1"/>
  <c r="K827" i="17" a="1"/>
  <c r="K827" i="17" s="1"/>
  <c r="K828" i="17" a="1"/>
  <c r="K828" i="17" s="1"/>
  <c r="K829" i="17" a="1"/>
  <c r="K829" i="17" s="1"/>
  <c r="K830" i="17" a="1"/>
  <c r="K830" i="17" s="1"/>
  <c r="K831" i="17" a="1"/>
  <c r="K831" i="17" s="1"/>
  <c r="K832" i="17" a="1"/>
  <c r="K832" i="17" s="1"/>
  <c r="K833" i="17" a="1"/>
  <c r="K833" i="17" s="1"/>
  <c r="K834" i="17" a="1"/>
  <c r="K834" i="17" s="1"/>
  <c r="K835" i="17" a="1"/>
  <c r="K835" i="17" s="1"/>
  <c r="K836" i="17" a="1"/>
  <c r="K836" i="17" s="1"/>
  <c r="K837" i="17" a="1"/>
  <c r="K837" i="17" s="1"/>
  <c r="K838" i="17" a="1"/>
  <c r="K838" i="17" s="1"/>
  <c r="K839" i="17" a="1"/>
  <c r="K839" i="17" s="1"/>
  <c r="K840" i="17" a="1"/>
  <c r="K840" i="17" s="1"/>
  <c r="K841" i="17" a="1"/>
  <c r="K841" i="17" s="1"/>
  <c r="K842" i="17" a="1"/>
  <c r="K842" i="17" s="1"/>
  <c r="K843" i="17" a="1"/>
  <c r="K843" i="17" s="1"/>
  <c r="K844" i="17" a="1"/>
  <c r="K844" i="17" s="1"/>
  <c r="K845" i="17" a="1"/>
  <c r="K845" i="17" s="1"/>
  <c r="K846" i="17" a="1"/>
  <c r="K846" i="17" s="1"/>
  <c r="K847" i="17" a="1"/>
  <c r="K847" i="17" s="1"/>
  <c r="K848" i="17" a="1"/>
  <c r="K848" i="17" s="1"/>
  <c r="K849" i="17" a="1"/>
  <c r="K849" i="17" s="1"/>
  <c r="K850" i="17" a="1"/>
  <c r="K850" i="17" s="1"/>
  <c r="K851" i="17" a="1"/>
  <c r="K851" i="17" s="1"/>
  <c r="K852" i="17" a="1"/>
  <c r="K852" i="17" s="1"/>
  <c r="K853" i="17" a="1"/>
  <c r="K853" i="17" s="1"/>
  <c r="K854" i="17" a="1"/>
  <c r="K854" i="17" s="1"/>
  <c r="K855" i="17" a="1"/>
  <c r="K855" i="17" s="1"/>
  <c r="K856" i="17" a="1"/>
  <c r="K856" i="17" s="1"/>
  <c r="K857" i="17" a="1"/>
  <c r="K857" i="17" s="1"/>
  <c r="K858" i="17" a="1"/>
  <c r="K858" i="17" s="1"/>
  <c r="K859" i="17" a="1"/>
  <c r="K859" i="17" s="1"/>
  <c r="K860" i="17" a="1"/>
  <c r="K860" i="17" s="1"/>
  <c r="K861" i="17" a="1"/>
  <c r="K861" i="17" s="1"/>
  <c r="K862" i="17" a="1"/>
  <c r="K862" i="17" s="1"/>
  <c r="K863" i="17" a="1"/>
  <c r="K863" i="17" s="1"/>
  <c r="K864" i="17" a="1"/>
  <c r="K864" i="17" s="1"/>
  <c r="K865" i="17" a="1"/>
  <c r="K865" i="17" s="1"/>
  <c r="K866" i="17" a="1"/>
  <c r="K866" i="17" s="1"/>
  <c r="K867" i="17" a="1"/>
  <c r="K867" i="17" s="1"/>
  <c r="K868" i="17" a="1"/>
  <c r="K868" i="17" s="1"/>
  <c r="K869" i="17" a="1"/>
  <c r="K869" i="17" s="1"/>
  <c r="K870" i="17" a="1"/>
  <c r="K870" i="17" s="1"/>
  <c r="K871" i="17" a="1"/>
  <c r="K871" i="17" s="1"/>
  <c r="K872" i="17" a="1"/>
  <c r="K872" i="17" s="1"/>
  <c r="K873" i="17" a="1"/>
  <c r="K873" i="17" s="1"/>
  <c r="K874" i="17" a="1"/>
  <c r="K874" i="17" s="1"/>
  <c r="K875" i="17" a="1"/>
  <c r="K875" i="17" s="1"/>
  <c r="K876" i="17" a="1"/>
  <c r="K876" i="17" s="1"/>
  <c r="K877" i="17" a="1"/>
  <c r="K877" i="17" s="1"/>
  <c r="K878" i="17" a="1"/>
  <c r="K878" i="17" s="1"/>
  <c r="K879" i="17" a="1"/>
  <c r="K879" i="17" s="1"/>
  <c r="K880" i="17" a="1"/>
  <c r="K880" i="17" s="1"/>
  <c r="K881" i="17" a="1"/>
  <c r="K881" i="17" s="1"/>
  <c r="K882" i="17" a="1"/>
  <c r="K882" i="17" s="1"/>
  <c r="K883" i="17" a="1"/>
  <c r="K883" i="17" s="1"/>
  <c r="K884" i="17" a="1"/>
  <c r="K884" i="17" s="1"/>
  <c r="K885" i="17" a="1"/>
  <c r="K885" i="17" s="1"/>
  <c r="K886" i="17" a="1"/>
  <c r="K886" i="17" s="1"/>
  <c r="K887" i="17" a="1"/>
  <c r="K887" i="17" s="1"/>
  <c r="K888" i="17" a="1"/>
  <c r="K888" i="17" s="1"/>
  <c r="K889" i="17" a="1"/>
  <c r="K889" i="17" s="1"/>
  <c r="K890" i="17" a="1"/>
  <c r="K890" i="17" s="1"/>
  <c r="K891" i="17" a="1"/>
  <c r="K891" i="17" s="1"/>
  <c r="K892" i="17" a="1"/>
  <c r="K892" i="17" s="1"/>
  <c r="K893" i="17" a="1"/>
  <c r="K893" i="17" s="1"/>
  <c r="K894" i="17" a="1"/>
  <c r="K894" i="17" s="1"/>
  <c r="K895" i="17" a="1"/>
  <c r="K895" i="17" s="1"/>
  <c r="K896" i="17" a="1"/>
  <c r="K896" i="17" s="1"/>
  <c r="K897" i="17" a="1"/>
  <c r="K897" i="17" s="1"/>
  <c r="K898" i="17" a="1"/>
  <c r="K898" i="17" s="1"/>
  <c r="K899" i="17" a="1"/>
  <c r="K899" i="17" s="1"/>
  <c r="K900" i="17" a="1"/>
  <c r="K900" i="17" s="1"/>
  <c r="K901" i="17" a="1"/>
  <c r="K901" i="17" s="1"/>
  <c r="K902" i="17" a="1"/>
  <c r="K902" i="17" s="1"/>
  <c r="K903" i="17" a="1"/>
  <c r="K903" i="17" s="1"/>
  <c r="K904" i="17" a="1"/>
  <c r="K904" i="17" s="1"/>
  <c r="K905" i="17" a="1"/>
  <c r="K905" i="17" s="1"/>
  <c r="K906" i="17" a="1"/>
  <c r="K906" i="17" s="1"/>
  <c r="K907" i="17" a="1"/>
  <c r="K907" i="17" s="1"/>
  <c r="K908" i="17" a="1"/>
  <c r="K908" i="17" s="1"/>
  <c r="K909" i="17" a="1"/>
  <c r="K909" i="17" s="1"/>
  <c r="K910" i="17" a="1"/>
  <c r="K910" i="17" s="1"/>
  <c r="K911" i="17" a="1"/>
  <c r="K911" i="17" s="1"/>
  <c r="K912" i="17" a="1"/>
  <c r="K912" i="17" s="1"/>
  <c r="K913" i="17" a="1"/>
  <c r="K913" i="17" s="1"/>
  <c r="K914" i="17" a="1"/>
  <c r="K914" i="17" s="1"/>
  <c r="K915" i="17" a="1"/>
  <c r="K915" i="17" s="1"/>
  <c r="K916" i="17" a="1"/>
  <c r="K916" i="17" s="1"/>
  <c r="K917" i="17" a="1"/>
  <c r="K917" i="17" s="1"/>
  <c r="K918" i="17" a="1"/>
  <c r="K918" i="17" s="1"/>
  <c r="K919" i="17" a="1"/>
  <c r="K919" i="17" s="1"/>
  <c r="K920" i="17" a="1"/>
  <c r="K920" i="17" s="1"/>
  <c r="K921" i="17" a="1"/>
  <c r="K921" i="17" s="1"/>
  <c r="K922" i="17" a="1"/>
  <c r="K922" i="17" s="1"/>
  <c r="K923" i="17" a="1"/>
  <c r="K923" i="17" s="1"/>
  <c r="K924" i="17" a="1"/>
  <c r="K924" i="17" s="1"/>
  <c r="K925" i="17" a="1"/>
  <c r="K925" i="17" s="1"/>
  <c r="K926" i="17" a="1"/>
  <c r="K926" i="17" s="1"/>
  <c r="K927" i="17" a="1"/>
  <c r="K927" i="17" s="1"/>
  <c r="K928" i="17" a="1"/>
  <c r="K928" i="17" s="1"/>
  <c r="K929" i="17" a="1"/>
  <c r="K929" i="17" s="1"/>
  <c r="K930" i="17" a="1"/>
  <c r="K930" i="17" s="1"/>
  <c r="K931" i="17" a="1"/>
  <c r="K931" i="17" s="1"/>
  <c r="K932" i="17" a="1"/>
  <c r="K932" i="17" s="1"/>
  <c r="K933" i="17" a="1"/>
  <c r="K933" i="17" s="1"/>
  <c r="K934" i="17" a="1"/>
  <c r="K934" i="17" s="1"/>
  <c r="K935" i="17" a="1"/>
  <c r="K935" i="17" s="1"/>
  <c r="K936" i="17" a="1"/>
  <c r="K936" i="17" s="1"/>
  <c r="K937" i="17" a="1"/>
  <c r="K937" i="17" s="1"/>
  <c r="K938" i="17" a="1"/>
  <c r="K938" i="17" s="1"/>
  <c r="K939" i="17" a="1"/>
  <c r="K939" i="17" s="1"/>
  <c r="K940" i="17" a="1"/>
  <c r="K940" i="17" s="1"/>
  <c r="K941" i="17" a="1"/>
  <c r="K941" i="17" s="1"/>
  <c r="K942" i="17" a="1"/>
  <c r="K942" i="17" s="1"/>
  <c r="K943" i="17" a="1"/>
  <c r="K943" i="17" s="1"/>
  <c r="K944" i="17" a="1"/>
  <c r="K944" i="17" s="1"/>
  <c r="K945" i="17" a="1"/>
  <c r="K945" i="17" s="1"/>
  <c r="K946" i="17" a="1"/>
  <c r="K946" i="17" s="1"/>
  <c r="K947" i="17" a="1"/>
  <c r="K947" i="17" s="1"/>
  <c r="K948" i="17" a="1"/>
  <c r="K948" i="17" s="1"/>
  <c r="K949" i="17" a="1"/>
  <c r="K949" i="17" s="1"/>
  <c r="K950" i="17" a="1"/>
  <c r="K950" i="17" s="1"/>
  <c r="K951" i="17" a="1"/>
  <c r="K951" i="17" s="1"/>
  <c r="K952" i="17" a="1"/>
  <c r="K952" i="17" s="1"/>
  <c r="K953" i="17" a="1"/>
  <c r="K953" i="17" s="1"/>
  <c r="K954" i="17" a="1"/>
  <c r="K954" i="17" s="1"/>
  <c r="K955" i="17" a="1"/>
  <c r="K955" i="17" s="1"/>
  <c r="K956" i="17" a="1"/>
  <c r="K956" i="17" s="1"/>
  <c r="K957" i="17" a="1"/>
  <c r="K957" i="17" s="1"/>
  <c r="K958" i="17" a="1"/>
  <c r="K958" i="17" s="1"/>
  <c r="K959" i="17" a="1"/>
  <c r="K959" i="17" s="1"/>
  <c r="K960" i="17" a="1"/>
  <c r="K960" i="17" s="1"/>
  <c r="K961" i="17" a="1"/>
  <c r="K961" i="17" s="1"/>
  <c r="K962" i="17" a="1"/>
  <c r="K962" i="17" s="1"/>
  <c r="K963" i="17" a="1"/>
  <c r="K963" i="17" s="1"/>
  <c r="K964" i="17" a="1"/>
  <c r="K964" i="17" s="1"/>
  <c r="K965" i="17" a="1"/>
  <c r="K965" i="17" s="1"/>
  <c r="K966" i="17" a="1"/>
  <c r="K966" i="17" s="1"/>
  <c r="K967" i="17" a="1"/>
  <c r="K967" i="17" s="1"/>
  <c r="K968" i="17" a="1"/>
  <c r="K968" i="17" s="1"/>
  <c r="K969" i="17" a="1"/>
  <c r="K969" i="17" s="1"/>
  <c r="K970" i="17" a="1"/>
  <c r="K970" i="17" s="1"/>
  <c r="K971" i="17" a="1"/>
  <c r="K971" i="17" s="1"/>
  <c r="K972" i="17" a="1"/>
  <c r="K972" i="17" s="1"/>
  <c r="K973" i="17" a="1"/>
  <c r="K973" i="17" s="1"/>
  <c r="K974" i="17" a="1"/>
  <c r="K974" i="17" s="1"/>
  <c r="K975" i="17" a="1"/>
  <c r="K975" i="17" s="1"/>
  <c r="K976" i="17" a="1"/>
  <c r="K976" i="17" s="1"/>
  <c r="K977" i="17" a="1"/>
  <c r="K977" i="17" s="1"/>
  <c r="K978" i="17" a="1"/>
  <c r="K978" i="17" s="1"/>
  <c r="K979" i="17" a="1"/>
  <c r="K979" i="17" s="1"/>
  <c r="K980" i="17" a="1"/>
  <c r="K980" i="17" s="1"/>
  <c r="K981" i="17" a="1"/>
  <c r="K981" i="17" s="1"/>
  <c r="K982" i="17" a="1"/>
  <c r="K982" i="17" s="1"/>
  <c r="K983" i="17" a="1"/>
  <c r="K983" i="17" s="1"/>
  <c r="K984" i="17" a="1"/>
  <c r="K984" i="17" s="1"/>
  <c r="K985" i="17" a="1"/>
  <c r="K985" i="17" s="1"/>
  <c r="K986" i="17" a="1"/>
  <c r="K986" i="17" s="1"/>
  <c r="K987" i="17" a="1"/>
  <c r="K987" i="17" s="1"/>
  <c r="K988" i="17" a="1"/>
  <c r="K988" i="17" s="1"/>
  <c r="K989" i="17" a="1"/>
  <c r="K989" i="17" s="1"/>
  <c r="K990" i="17" a="1"/>
  <c r="K990" i="17" s="1"/>
  <c r="K991" i="17" a="1"/>
  <c r="K991" i="17" s="1"/>
  <c r="K992" i="17" a="1"/>
  <c r="K992" i="17" s="1"/>
  <c r="K993" i="17" a="1"/>
  <c r="K993" i="17" s="1"/>
  <c r="K994" i="17" a="1"/>
  <c r="K994" i="17" s="1"/>
  <c r="K995" i="17" a="1"/>
  <c r="K995" i="17" s="1"/>
  <c r="K996" i="17" a="1"/>
  <c r="K996" i="17" s="1"/>
  <c r="K997" i="17" a="1"/>
  <c r="K997" i="17" s="1"/>
  <c r="K998" i="17" a="1"/>
  <c r="K998" i="17" s="1"/>
  <c r="K999" i="17" a="1"/>
  <c r="K999" i="17" s="1"/>
  <c r="K1000" i="17" a="1"/>
  <c r="K1000" i="17" s="1"/>
  <c r="D23" i="11" a="1"/>
  <c r="D23" i="11" s="1"/>
  <c r="D24" i="11" a="1"/>
  <c r="D24" i="11" s="1"/>
  <c r="D25" i="11" a="1"/>
  <c r="D25" i="11" s="1"/>
  <c r="D26" i="11" a="1"/>
  <c r="D26" i="11"/>
  <c r="D27" i="11" a="1"/>
  <c r="D27" i="11" s="1"/>
  <c r="D28" i="11" a="1"/>
  <c r="D28" i="11" s="1"/>
  <c r="D29" i="11" a="1"/>
  <c r="D29" i="11" s="1"/>
  <c r="D30" i="11" a="1"/>
  <c r="D30" i="11" s="1"/>
  <c r="D31" i="11" a="1"/>
  <c r="D31" i="11" s="1"/>
  <c r="D32" i="11" a="1"/>
  <c r="D32" i="11" s="1"/>
  <c r="D33" i="11" a="1"/>
  <c r="D33" i="11" s="1"/>
  <c r="D34" i="11" a="1"/>
  <c r="D34" i="11" s="1"/>
  <c r="D35" i="11" a="1"/>
  <c r="D35" i="11" s="1"/>
  <c r="D36" i="11" a="1"/>
  <c r="D36" i="11" s="1"/>
  <c r="D37" i="11" a="1"/>
  <c r="D37" i="11" s="1"/>
  <c r="D38" i="11" a="1"/>
  <c r="D38" i="11" s="1"/>
  <c r="D39" i="11" a="1"/>
  <c r="D39" i="11" s="1"/>
  <c r="D40" i="11" a="1"/>
  <c r="D40" i="11" s="1"/>
  <c r="D41" i="11" a="1"/>
  <c r="D41" i="11" s="1"/>
  <c r="D42" i="11" a="1"/>
  <c r="D42" i="11" s="1"/>
  <c r="D43" i="11" a="1"/>
  <c r="D43" i="11" s="1"/>
  <c r="D44" i="11" a="1"/>
  <c r="D44" i="11" s="1"/>
  <c r="D45" i="11" a="1"/>
  <c r="D45" i="11" s="1"/>
  <c r="D46" i="11" a="1"/>
  <c r="D46" i="11"/>
  <c r="D47" i="11" a="1"/>
  <c r="D47" i="11" s="1"/>
  <c r="D48" i="11" a="1"/>
  <c r="D48" i="11" s="1"/>
  <c r="D49" i="11" a="1"/>
  <c r="D49" i="11" s="1"/>
  <c r="D50" i="11" a="1"/>
  <c r="D50" i="11" s="1"/>
  <c r="D51" i="11" a="1"/>
  <c r="D51" i="11" s="1"/>
  <c r="D52" i="11" a="1"/>
  <c r="D52" i="11" s="1"/>
  <c r="D53" i="11" a="1"/>
  <c r="D53" i="11" s="1"/>
  <c r="D54" i="11" a="1"/>
  <c r="D54" i="11" s="1"/>
  <c r="D55" i="11" a="1"/>
  <c r="D55" i="11" s="1"/>
  <c r="D56" i="11" a="1"/>
  <c r="D56" i="11" s="1"/>
  <c r="D57" i="11" a="1"/>
  <c r="D57" i="11" s="1"/>
  <c r="D58" i="11" a="1"/>
  <c r="D58" i="11" s="1"/>
  <c r="D59" i="11" a="1"/>
  <c r="D59" i="11" s="1"/>
  <c r="D60" i="11" a="1"/>
  <c r="D60" i="11" s="1"/>
  <c r="D61" i="11" a="1"/>
  <c r="D61" i="11" s="1"/>
  <c r="D62" i="11" a="1"/>
  <c r="D62" i="11" s="1"/>
  <c r="D63" i="11" a="1"/>
  <c r="D63" i="11" s="1"/>
  <c r="D64" i="11" a="1"/>
  <c r="D64" i="11" s="1"/>
  <c r="D65" i="11" a="1"/>
  <c r="D65" i="11" s="1"/>
  <c r="D66" i="11" a="1"/>
  <c r="D66" i="11" s="1"/>
  <c r="D67" i="11" a="1"/>
  <c r="D67" i="11" s="1"/>
  <c r="D68" i="11" a="1"/>
  <c r="D68" i="11" s="1"/>
  <c r="D69" i="11" a="1"/>
  <c r="D69" i="11" s="1"/>
  <c r="D70" i="11" a="1"/>
  <c r="D70" i="11" s="1"/>
  <c r="D71" i="11" a="1"/>
  <c r="D71" i="11" s="1"/>
  <c r="D72" i="11" a="1"/>
  <c r="D72" i="11" s="1"/>
  <c r="D73" i="11" a="1"/>
  <c r="D73" i="11" s="1"/>
  <c r="D74" i="11" a="1"/>
  <c r="D74" i="11" s="1"/>
  <c r="D75" i="11" a="1"/>
  <c r="D75" i="11" s="1"/>
  <c r="D76" i="11" a="1"/>
  <c r="D76" i="11" s="1"/>
  <c r="D77" i="11" a="1"/>
  <c r="D77" i="11" s="1"/>
  <c r="D78" i="11" a="1"/>
  <c r="D78" i="11" s="1"/>
  <c r="D79" i="11" a="1"/>
  <c r="D79" i="11" s="1"/>
  <c r="D80" i="11" a="1"/>
  <c r="D80" i="11" s="1"/>
  <c r="D81" i="11" a="1"/>
  <c r="D81" i="11" s="1"/>
  <c r="D82" i="11" a="1"/>
  <c r="D82" i="11" s="1"/>
  <c r="D83" i="11" a="1"/>
  <c r="D83" i="11" s="1"/>
  <c r="D84" i="11" a="1"/>
  <c r="D84" i="11" s="1"/>
  <c r="D85" i="11" a="1"/>
  <c r="D85" i="11" s="1"/>
  <c r="D86" i="11" a="1"/>
  <c r="D86" i="11" s="1"/>
  <c r="D87" i="11" a="1"/>
  <c r="D87" i="11" s="1"/>
  <c r="D88" i="11" a="1"/>
  <c r="D88" i="11" s="1"/>
  <c r="D89" i="11" a="1"/>
  <c r="D89" i="11" s="1"/>
  <c r="D90" i="11" a="1"/>
  <c r="D90" i="11" s="1"/>
  <c r="D91" i="11" a="1"/>
  <c r="D91" i="11" s="1"/>
  <c r="D92" i="11" a="1"/>
  <c r="D92" i="11" s="1"/>
  <c r="D93" i="11" a="1"/>
  <c r="D93" i="11" s="1"/>
  <c r="D94" i="11" a="1"/>
  <c r="D94" i="11" s="1"/>
  <c r="D95" i="11" a="1"/>
  <c r="D95" i="11" s="1"/>
  <c r="D96" i="11" a="1"/>
  <c r="D96" i="11" s="1"/>
  <c r="D97" i="11" a="1"/>
  <c r="D97" i="11" s="1"/>
  <c r="D98" i="11" a="1"/>
  <c r="D98" i="11" s="1"/>
  <c r="D99" i="11" a="1"/>
  <c r="D99" i="11" s="1"/>
  <c r="D100" i="11" a="1"/>
  <c r="D100" i="11" s="1"/>
  <c r="D101" i="11" a="1"/>
  <c r="D101" i="11" s="1"/>
  <c r="D102" i="11" a="1"/>
  <c r="D102" i="11" s="1"/>
  <c r="D103" i="11" a="1"/>
  <c r="D103" i="11" s="1"/>
  <c r="D104" i="11" a="1"/>
  <c r="D104" i="11" s="1"/>
  <c r="D105" i="11" a="1"/>
  <c r="D105" i="11" s="1"/>
  <c r="D106" i="11" a="1"/>
  <c r="D106" i="11" s="1"/>
  <c r="D107" i="11" a="1"/>
  <c r="D107" i="11" s="1"/>
  <c r="D108" i="11" a="1"/>
  <c r="D108" i="11" s="1"/>
  <c r="D109" i="11" a="1"/>
  <c r="D109" i="11" s="1"/>
  <c r="D110" i="11" a="1"/>
  <c r="D110" i="11" s="1"/>
  <c r="D111" i="11" a="1"/>
  <c r="D111" i="11" s="1"/>
  <c r="D112" i="11" a="1"/>
  <c r="D112" i="11" s="1"/>
  <c r="D113" i="11" a="1"/>
  <c r="D113" i="11" s="1"/>
  <c r="D114" i="11" a="1"/>
  <c r="D114" i="11" s="1"/>
  <c r="D115" i="11" a="1"/>
  <c r="D115" i="11" s="1"/>
  <c r="D116" i="11" a="1"/>
  <c r="D116" i="11" s="1"/>
  <c r="D117" i="11" a="1"/>
  <c r="D117" i="11" s="1"/>
  <c r="D118" i="11" a="1"/>
  <c r="D118" i="11" s="1"/>
  <c r="D119" i="11" a="1"/>
  <c r="D119" i="11" s="1"/>
  <c r="D120" i="11" a="1"/>
  <c r="D120" i="11" s="1"/>
  <c r="D121" i="11" a="1"/>
  <c r="D121" i="11" s="1"/>
  <c r="D122" i="11" a="1"/>
  <c r="D122" i="11" s="1"/>
  <c r="D123" i="11" a="1"/>
  <c r="D123" i="11" s="1"/>
  <c r="D124" i="11" a="1"/>
  <c r="D124" i="11" s="1"/>
  <c r="D125" i="11" a="1"/>
  <c r="D125" i="11" s="1"/>
  <c r="D126" i="11" a="1"/>
  <c r="D126" i="11" s="1"/>
  <c r="D127" i="11" a="1"/>
  <c r="D127" i="11" s="1"/>
  <c r="D128" i="11" a="1"/>
  <c r="D128" i="11" s="1"/>
  <c r="D129" i="11" a="1"/>
  <c r="D129" i="11" s="1"/>
  <c r="D130" i="11" a="1"/>
  <c r="D130" i="11" s="1"/>
  <c r="D131" i="11" a="1"/>
  <c r="D131" i="11" s="1"/>
  <c r="D132" i="11" a="1"/>
  <c r="D132" i="11" s="1"/>
  <c r="D133" i="11" a="1"/>
  <c r="D133" i="11" s="1"/>
  <c r="D134" i="11" a="1"/>
  <c r="D134" i="11" s="1"/>
  <c r="D135" i="11" a="1"/>
  <c r="D135" i="11" s="1"/>
  <c r="D136" i="11" a="1"/>
  <c r="D136" i="11" s="1"/>
  <c r="D137" i="11" a="1"/>
  <c r="D137" i="11" s="1"/>
  <c r="D138" i="11" a="1"/>
  <c r="D138" i="11" s="1"/>
  <c r="D139" i="11" a="1"/>
  <c r="D139" i="11" s="1"/>
  <c r="D140" i="11" a="1"/>
  <c r="D140" i="11" s="1"/>
  <c r="D141" i="11" a="1"/>
  <c r="D141" i="11" s="1"/>
  <c r="D142" i="11" a="1"/>
  <c r="D142" i="11" s="1"/>
  <c r="D143" i="11" a="1"/>
  <c r="D143" i="11" s="1"/>
  <c r="D144" i="11" a="1"/>
  <c r="D144" i="11" s="1"/>
  <c r="D145" i="11" a="1"/>
  <c r="D145" i="11" s="1"/>
  <c r="D146" i="11" a="1"/>
  <c r="D146" i="11" s="1"/>
  <c r="D147" i="11" a="1"/>
  <c r="D147" i="11" s="1"/>
  <c r="D148" i="11" a="1"/>
  <c r="D148" i="11" s="1"/>
  <c r="D149" i="11" a="1"/>
  <c r="D149" i="11" s="1"/>
  <c r="D150" i="11" a="1"/>
  <c r="D150" i="11" s="1"/>
  <c r="D151" i="11" a="1"/>
  <c r="D151" i="11" s="1"/>
  <c r="D152" i="11" a="1"/>
  <c r="D152" i="11" s="1"/>
  <c r="D153" i="11" a="1"/>
  <c r="D153" i="11" s="1"/>
  <c r="D154" i="11" a="1"/>
  <c r="D154" i="11" s="1"/>
  <c r="D155" i="11" a="1"/>
  <c r="D155" i="11" s="1"/>
  <c r="D156" i="11" a="1"/>
  <c r="D156" i="11" s="1"/>
  <c r="D157" i="11" a="1"/>
  <c r="D157" i="11" s="1"/>
  <c r="D158" i="11" a="1"/>
  <c r="D158" i="11" s="1"/>
  <c r="D159" i="11" a="1"/>
  <c r="D159" i="11" s="1"/>
  <c r="D160" i="11" a="1"/>
  <c r="D160" i="11" s="1"/>
  <c r="D161" i="11" a="1"/>
  <c r="D161" i="11" s="1"/>
  <c r="D162" i="11" a="1"/>
  <c r="D162" i="11" s="1"/>
  <c r="D163" i="11" a="1"/>
  <c r="D163" i="11" s="1"/>
  <c r="D164" i="11" a="1"/>
  <c r="D164" i="11" s="1"/>
  <c r="D165" i="11" a="1"/>
  <c r="D165" i="11" s="1"/>
  <c r="D166" i="11" a="1"/>
  <c r="D166" i="11" s="1"/>
  <c r="D167" i="11" a="1"/>
  <c r="D167" i="11" s="1"/>
  <c r="D168" i="11" a="1"/>
  <c r="D168" i="11" s="1"/>
  <c r="D169" i="11" a="1"/>
  <c r="D169" i="11" s="1"/>
  <c r="D170" i="11" a="1"/>
  <c r="D170" i="11" s="1"/>
  <c r="D171" i="11" a="1"/>
  <c r="D171" i="11" s="1"/>
  <c r="D172" i="11" a="1"/>
  <c r="D172" i="11" s="1"/>
  <c r="D173" i="11" a="1"/>
  <c r="D173" i="11" s="1"/>
  <c r="D174" i="11" a="1"/>
  <c r="D174" i="11" s="1"/>
  <c r="D175" i="11" a="1"/>
  <c r="D175" i="11" s="1"/>
  <c r="D176" i="11" a="1"/>
  <c r="D176" i="11" s="1"/>
  <c r="D177" i="11" a="1"/>
  <c r="D177" i="11" s="1"/>
  <c r="D178" i="11" a="1"/>
  <c r="D178" i="11" s="1"/>
  <c r="D179" i="11" a="1"/>
  <c r="D179" i="11" s="1"/>
  <c r="D180" i="11" a="1"/>
  <c r="D180" i="11" s="1"/>
  <c r="D181" i="11" a="1"/>
  <c r="D181" i="11" s="1"/>
  <c r="D182" i="11" a="1"/>
  <c r="D182" i="11" s="1"/>
  <c r="D183" i="11" a="1"/>
  <c r="D183" i="11" s="1"/>
  <c r="D184" i="11" a="1"/>
  <c r="D184" i="11" s="1"/>
  <c r="D185" i="11" a="1"/>
  <c r="D185" i="11" s="1"/>
  <c r="D186" i="11" a="1"/>
  <c r="D186" i="11" s="1"/>
  <c r="D187" i="11" a="1"/>
  <c r="D187" i="11" s="1"/>
  <c r="D188" i="11" a="1"/>
  <c r="D188" i="11" s="1"/>
  <c r="D189" i="11" a="1"/>
  <c r="D189" i="11" s="1"/>
  <c r="D190" i="11" a="1"/>
  <c r="D190" i="11" s="1"/>
  <c r="D191" i="11" a="1"/>
  <c r="D191" i="11" s="1"/>
  <c r="D192" i="11" a="1"/>
  <c r="D192" i="11" s="1"/>
  <c r="D193" i="11" a="1"/>
  <c r="D193" i="11" s="1"/>
  <c r="D194" i="11" a="1"/>
  <c r="D194" i="11" s="1"/>
  <c r="D195" i="11" a="1"/>
  <c r="D195" i="11" s="1"/>
  <c r="D196" i="11" a="1"/>
  <c r="D196" i="11" s="1"/>
  <c r="D197" i="11" a="1"/>
  <c r="D197" i="11" s="1"/>
  <c r="D198" i="11" a="1"/>
  <c r="D198" i="11" s="1"/>
  <c r="D199" i="11" a="1"/>
  <c r="D199" i="11" s="1"/>
  <c r="D200" i="11" a="1"/>
  <c r="D200" i="11" s="1"/>
  <c r="D201" i="11" a="1"/>
  <c r="D201" i="11" s="1"/>
  <c r="D202" i="11" a="1"/>
  <c r="D202" i="11" s="1"/>
  <c r="D203" i="11" a="1"/>
  <c r="D203" i="11" s="1"/>
  <c r="D204" i="11" a="1"/>
  <c r="D204" i="11" s="1"/>
  <c r="D205" i="11" a="1"/>
  <c r="D205" i="11" s="1"/>
  <c r="D206" i="11" a="1"/>
  <c r="D206" i="11" s="1"/>
  <c r="D207" i="11" a="1"/>
  <c r="D207" i="11" s="1"/>
  <c r="D208" i="11" a="1"/>
  <c r="D208" i="11" s="1"/>
  <c r="D209" i="11" a="1"/>
  <c r="D209" i="11" s="1"/>
  <c r="D210" i="11" a="1"/>
  <c r="D210" i="11" s="1"/>
  <c r="D211" i="11" a="1"/>
  <c r="D211" i="11" s="1"/>
  <c r="D212" i="11" a="1"/>
  <c r="D212" i="11" s="1"/>
  <c r="D213" i="11" a="1"/>
  <c r="D213" i="11" s="1"/>
  <c r="D214" i="11" a="1"/>
  <c r="D214" i="11" s="1"/>
  <c r="D215" i="11" a="1"/>
  <c r="D215" i="11" s="1"/>
  <c r="D216" i="11" a="1"/>
  <c r="D216" i="11" s="1"/>
  <c r="D217" i="11" a="1"/>
  <c r="D217" i="11" s="1"/>
  <c r="D218" i="11" a="1"/>
  <c r="D218" i="11" s="1"/>
  <c r="D219" i="11" a="1"/>
  <c r="D219" i="11" s="1"/>
  <c r="D220" i="11" a="1"/>
  <c r="D220" i="11" s="1"/>
  <c r="D221" i="11" a="1"/>
  <c r="D221" i="11" s="1"/>
  <c r="D222" i="11" a="1"/>
  <c r="D222" i="11" s="1"/>
  <c r="D223" i="11" a="1"/>
  <c r="D223" i="11" s="1"/>
  <c r="D224" i="11" a="1"/>
  <c r="D224" i="11" s="1"/>
  <c r="D225" i="11" a="1"/>
  <c r="D225" i="11" s="1"/>
  <c r="D226" i="11" a="1"/>
  <c r="D226" i="11" s="1"/>
  <c r="D227" i="11" a="1"/>
  <c r="D227" i="11" s="1"/>
  <c r="D228" i="11" a="1"/>
  <c r="D228" i="11" s="1"/>
  <c r="D229" i="11" a="1"/>
  <c r="D229" i="11" s="1"/>
  <c r="D230" i="11" a="1"/>
  <c r="D230" i="11" s="1"/>
  <c r="D231" i="11" a="1"/>
  <c r="D231" i="11" s="1"/>
  <c r="D232" i="11" a="1"/>
  <c r="D232" i="11" s="1"/>
  <c r="D233" i="11" a="1"/>
  <c r="D233" i="11" s="1"/>
  <c r="D234" i="11" a="1"/>
  <c r="D234" i="11" s="1"/>
  <c r="D235" i="11" a="1"/>
  <c r="D235" i="11" s="1"/>
  <c r="D236" i="11" a="1"/>
  <c r="D236" i="11" s="1"/>
  <c r="D237" i="11" a="1"/>
  <c r="D237" i="11" s="1"/>
  <c r="D238" i="11" a="1"/>
  <c r="D238" i="11" s="1"/>
  <c r="D239" i="11" a="1"/>
  <c r="D239" i="11" s="1"/>
  <c r="D240" i="11" a="1"/>
  <c r="D240" i="11" s="1"/>
  <c r="D241" i="11" a="1"/>
  <c r="D241" i="11" s="1"/>
  <c r="D242" i="11" a="1"/>
  <c r="D242" i="11" s="1"/>
  <c r="D243" i="11" a="1"/>
  <c r="D243" i="11" s="1"/>
  <c r="D244" i="11" a="1"/>
  <c r="D244" i="11" s="1"/>
  <c r="D245" i="11" a="1"/>
  <c r="D245" i="11" s="1"/>
  <c r="D246" i="11" a="1"/>
  <c r="D246" i="11" s="1"/>
  <c r="D247" i="11" a="1"/>
  <c r="D247" i="11" s="1"/>
  <c r="D248" i="11" a="1"/>
  <c r="D248" i="11" s="1"/>
  <c r="D249" i="11" a="1"/>
  <c r="D249" i="11" s="1"/>
  <c r="D250" i="11" a="1"/>
  <c r="D250" i="11" s="1"/>
  <c r="D251" i="11" a="1"/>
  <c r="D251" i="11" s="1"/>
  <c r="D252" i="11" a="1"/>
  <c r="D252" i="11" s="1"/>
  <c r="D253" i="11" a="1"/>
  <c r="D253" i="11" s="1"/>
  <c r="D254" i="11" a="1"/>
  <c r="D254" i="11" s="1"/>
  <c r="D255" i="11" a="1"/>
  <c r="D255" i="11" s="1"/>
  <c r="D256" i="11" a="1"/>
  <c r="D256" i="11" s="1"/>
  <c r="D257" i="11" a="1"/>
  <c r="D257" i="11" s="1"/>
  <c r="D258" i="11" a="1"/>
  <c r="D258" i="11" s="1"/>
  <c r="D259" i="11" a="1"/>
  <c r="D259" i="11" s="1"/>
  <c r="D260" i="11" a="1"/>
  <c r="D260" i="11" s="1"/>
  <c r="D261" i="11" a="1"/>
  <c r="D261" i="11" s="1"/>
  <c r="D262" i="11" a="1"/>
  <c r="D262" i="11" s="1"/>
  <c r="D263" i="11" a="1"/>
  <c r="D263" i="11" s="1"/>
  <c r="D264" i="11" a="1"/>
  <c r="D264" i="11" s="1"/>
  <c r="D265" i="11" a="1"/>
  <c r="D265" i="11" s="1"/>
  <c r="D266" i="11" a="1"/>
  <c r="D266" i="11" s="1"/>
  <c r="D267" i="11" a="1"/>
  <c r="D267" i="11" s="1"/>
  <c r="D268" i="11" a="1"/>
  <c r="D268" i="11" s="1"/>
  <c r="D269" i="11" a="1"/>
  <c r="D269" i="11" s="1"/>
  <c r="D270" i="11" a="1"/>
  <c r="D270" i="11" s="1"/>
  <c r="D271" i="11" a="1"/>
  <c r="D271" i="11" s="1"/>
  <c r="D272" i="11" a="1"/>
  <c r="D272" i="11" s="1"/>
  <c r="D273" i="11" a="1"/>
  <c r="D273" i="11" s="1"/>
  <c r="D274" i="11" a="1"/>
  <c r="D274" i="11" s="1"/>
  <c r="D275" i="11" a="1"/>
  <c r="D275" i="11" s="1"/>
  <c r="D276" i="11" a="1"/>
  <c r="D276" i="11" s="1"/>
  <c r="D277" i="11" a="1"/>
  <c r="D277" i="11" s="1"/>
  <c r="D278" i="11" a="1"/>
  <c r="D278" i="11" s="1"/>
  <c r="D279" i="11" a="1"/>
  <c r="D279" i="11" s="1"/>
  <c r="D280" i="11" a="1"/>
  <c r="D280" i="11" s="1"/>
  <c r="D281" i="11" a="1"/>
  <c r="D281" i="11" s="1"/>
  <c r="D282" i="11" a="1"/>
  <c r="D282" i="11" s="1"/>
  <c r="D283" i="11" a="1"/>
  <c r="D283" i="11" s="1"/>
  <c r="D284" i="11" a="1"/>
  <c r="D284" i="11" s="1"/>
  <c r="D285" i="11" a="1"/>
  <c r="D285" i="11" s="1"/>
  <c r="D286" i="11" a="1"/>
  <c r="D286" i="11" s="1"/>
  <c r="D287" i="11" a="1"/>
  <c r="D287" i="11" s="1"/>
  <c r="D288" i="11" a="1"/>
  <c r="D288" i="11" s="1"/>
  <c r="D289" i="11" a="1"/>
  <c r="D289" i="11" s="1"/>
  <c r="D290" i="11" a="1"/>
  <c r="D290" i="11" s="1"/>
  <c r="D291" i="11" a="1"/>
  <c r="D291" i="11" s="1"/>
  <c r="D292" i="11" a="1"/>
  <c r="D292" i="11" s="1"/>
  <c r="D293" i="11" a="1"/>
  <c r="D293" i="11" s="1"/>
  <c r="D294" i="11" a="1"/>
  <c r="D294" i="11" s="1"/>
  <c r="D295" i="11" a="1"/>
  <c r="D295" i="11" s="1"/>
  <c r="D296" i="11" a="1"/>
  <c r="D296" i="11" s="1"/>
  <c r="D297" i="11" a="1"/>
  <c r="D297" i="11" s="1"/>
  <c r="D298" i="11" a="1"/>
  <c r="D298" i="11" s="1"/>
  <c r="D299" i="11" a="1"/>
  <c r="D299" i="11" s="1"/>
  <c r="D300" i="11" a="1"/>
  <c r="D300" i="11" s="1"/>
  <c r="D301" i="11" a="1"/>
  <c r="D301" i="11" s="1"/>
  <c r="D302" i="11" a="1"/>
  <c r="D302" i="11" s="1"/>
  <c r="D303" i="11" a="1"/>
  <c r="D303" i="11" s="1"/>
  <c r="D304" i="11" a="1"/>
  <c r="D304" i="11" s="1"/>
  <c r="D305" i="11" a="1"/>
  <c r="D305" i="11" s="1"/>
  <c r="D306" i="11" a="1"/>
  <c r="D306" i="11" s="1"/>
  <c r="D307" i="11" a="1"/>
  <c r="D307" i="11" s="1"/>
  <c r="D308" i="11" a="1"/>
  <c r="D308" i="11" s="1"/>
  <c r="D309" i="11" a="1"/>
  <c r="D309" i="11" s="1"/>
  <c r="D310" i="11" a="1"/>
  <c r="D310" i="11" s="1"/>
  <c r="D311" i="11" a="1"/>
  <c r="D311" i="11" s="1"/>
  <c r="D312" i="11" a="1"/>
  <c r="D312" i="11" s="1"/>
  <c r="D313" i="11" a="1"/>
  <c r="D313" i="11" s="1"/>
  <c r="D314" i="11" a="1"/>
  <c r="D314" i="11" s="1"/>
  <c r="D315" i="11" a="1"/>
  <c r="D315" i="11" s="1"/>
  <c r="D316" i="11" a="1"/>
  <c r="D316" i="11" s="1"/>
  <c r="D317" i="11" a="1"/>
  <c r="D317" i="11" s="1"/>
  <c r="D318" i="11" a="1"/>
  <c r="D318" i="11" s="1"/>
  <c r="D319" i="11" a="1"/>
  <c r="D319" i="11" s="1"/>
  <c r="D320" i="11" a="1"/>
  <c r="D320" i="11" s="1"/>
  <c r="D321" i="11" a="1"/>
  <c r="D321" i="11" s="1"/>
  <c r="D322" i="11" a="1"/>
  <c r="D322" i="11" s="1"/>
  <c r="D323" i="11" a="1"/>
  <c r="D323" i="11" s="1"/>
  <c r="D324" i="11" a="1"/>
  <c r="D324" i="11" s="1"/>
  <c r="D325" i="11" a="1"/>
  <c r="D325" i="11" s="1"/>
  <c r="D326" i="11" a="1"/>
  <c r="D326" i="11" s="1"/>
  <c r="D327" i="11" a="1"/>
  <c r="D327" i="11" s="1"/>
  <c r="D328" i="11" a="1"/>
  <c r="D328" i="11" s="1"/>
  <c r="D329" i="11" a="1"/>
  <c r="D329" i="11" s="1"/>
  <c r="D330" i="11" a="1"/>
  <c r="D330" i="11" s="1"/>
  <c r="D331" i="11" a="1"/>
  <c r="D331" i="11" s="1"/>
  <c r="D332" i="11" a="1"/>
  <c r="D332" i="11" s="1"/>
  <c r="D333" i="11" a="1"/>
  <c r="D333" i="11" s="1"/>
  <c r="D334" i="11" a="1"/>
  <c r="D334" i="11" s="1"/>
  <c r="D335" i="11" a="1"/>
  <c r="D335" i="11" s="1"/>
  <c r="D336" i="11" a="1"/>
  <c r="D336" i="11" s="1"/>
  <c r="D337" i="11" a="1"/>
  <c r="D337" i="11" s="1"/>
  <c r="D338" i="11" a="1"/>
  <c r="D338" i="11" s="1"/>
  <c r="D339" i="11" a="1"/>
  <c r="D339" i="11" s="1"/>
  <c r="D340" i="11" a="1"/>
  <c r="D340" i="11" s="1"/>
  <c r="D341" i="11" a="1"/>
  <c r="D341" i="11" s="1"/>
  <c r="D342" i="11" a="1"/>
  <c r="D342" i="11" s="1"/>
  <c r="D343" i="11" a="1"/>
  <c r="D343" i="11" s="1"/>
  <c r="D344" i="11" a="1"/>
  <c r="D344" i="11" s="1"/>
  <c r="D345" i="11" a="1"/>
  <c r="D345" i="11" s="1"/>
  <c r="D346" i="11" a="1"/>
  <c r="D346" i="11" s="1"/>
  <c r="D347" i="11" a="1"/>
  <c r="D347" i="11" s="1"/>
  <c r="D348" i="11" a="1"/>
  <c r="D348" i="11" s="1"/>
  <c r="D349" i="11" a="1"/>
  <c r="D349" i="11" s="1"/>
  <c r="D350" i="11" a="1"/>
  <c r="D350" i="11" s="1"/>
  <c r="D351" i="11" a="1"/>
  <c r="D351" i="11" s="1"/>
  <c r="D352" i="11" a="1"/>
  <c r="D352" i="11" s="1"/>
  <c r="D353" i="11" a="1"/>
  <c r="D353" i="11" s="1"/>
  <c r="D354" i="11" a="1"/>
  <c r="D354" i="11" s="1"/>
  <c r="D355" i="11" a="1"/>
  <c r="D355" i="11" s="1"/>
  <c r="D356" i="11" a="1"/>
  <c r="D356" i="11" s="1"/>
  <c r="D357" i="11" a="1"/>
  <c r="D357" i="11" s="1"/>
  <c r="D358" i="11" a="1"/>
  <c r="D358" i="11" s="1"/>
  <c r="D359" i="11" a="1"/>
  <c r="D359" i="11" s="1"/>
  <c r="D360" i="11" a="1"/>
  <c r="D360" i="11" s="1"/>
  <c r="D361" i="11" a="1"/>
  <c r="D361" i="11" s="1"/>
  <c r="D362" i="11" a="1"/>
  <c r="D362" i="11" s="1"/>
  <c r="D363" i="11" a="1"/>
  <c r="D363" i="11" s="1"/>
  <c r="D364" i="11" a="1"/>
  <c r="D364" i="11" s="1"/>
  <c r="D365" i="11" a="1"/>
  <c r="D365" i="11" s="1"/>
  <c r="D366" i="11" a="1"/>
  <c r="D366" i="11" s="1"/>
  <c r="D367" i="11" a="1"/>
  <c r="D367" i="11" s="1"/>
  <c r="D368" i="11" a="1"/>
  <c r="D368" i="11" s="1"/>
  <c r="D369" i="11" a="1"/>
  <c r="D369" i="11" s="1"/>
  <c r="D370" i="11" a="1"/>
  <c r="D370" i="11" s="1"/>
  <c r="D371" i="11" a="1"/>
  <c r="D371" i="11" s="1"/>
  <c r="D372" i="11" a="1"/>
  <c r="D372" i="11" s="1"/>
  <c r="D373" i="11" a="1"/>
  <c r="D373" i="11" s="1"/>
  <c r="D374" i="11" a="1"/>
  <c r="D374" i="11" s="1"/>
  <c r="D375" i="11" a="1"/>
  <c r="D375" i="11" s="1"/>
  <c r="D376" i="11" a="1"/>
  <c r="D376" i="11" s="1"/>
  <c r="D377" i="11" a="1"/>
  <c r="D377" i="11" s="1"/>
  <c r="D378" i="11" a="1"/>
  <c r="D378" i="11" s="1"/>
  <c r="D379" i="11" a="1"/>
  <c r="D379" i="11" s="1"/>
  <c r="D380" i="11" a="1"/>
  <c r="D380" i="11" s="1"/>
  <c r="D381" i="11" a="1"/>
  <c r="D381" i="11" s="1"/>
  <c r="D382" i="11" a="1"/>
  <c r="D382" i="11" s="1"/>
  <c r="D383" i="11" a="1"/>
  <c r="D383" i="11" s="1"/>
  <c r="D384" i="11" a="1"/>
  <c r="D384" i="11" s="1"/>
  <c r="D385" i="11" a="1"/>
  <c r="D385" i="11" s="1"/>
  <c r="D386" i="11" a="1"/>
  <c r="D386" i="11" s="1"/>
  <c r="D387" i="11" a="1"/>
  <c r="D387" i="11" s="1"/>
  <c r="D388" i="11" a="1"/>
  <c r="D388" i="11" s="1"/>
  <c r="D389" i="11" a="1"/>
  <c r="D389" i="11" s="1"/>
  <c r="D390" i="11" a="1"/>
  <c r="D390" i="11" s="1"/>
  <c r="D391" i="11" a="1"/>
  <c r="D391" i="11" s="1"/>
  <c r="D392" i="11" a="1"/>
  <c r="D392" i="11" s="1"/>
  <c r="D393" i="11" a="1"/>
  <c r="D393" i="11" s="1"/>
  <c r="D394" i="11" a="1"/>
  <c r="D394" i="11" s="1"/>
  <c r="D395" i="11" a="1"/>
  <c r="D395" i="11" s="1"/>
  <c r="D396" i="11" a="1"/>
  <c r="D396" i="11" s="1"/>
  <c r="D397" i="11" a="1"/>
  <c r="D397" i="11" s="1"/>
  <c r="D398" i="11" a="1"/>
  <c r="D398" i="11" s="1"/>
  <c r="D399" i="11" a="1"/>
  <c r="D399" i="11" s="1"/>
  <c r="D400" i="11" a="1"/>
  <c r="D400" i="11" s="1"/>
  <c r="D401" i="11" a="1"/>
  <c r="D401" i="11" s="1"/>
  <c r="D402" i="11" a="1"/>
  <c r="D402" i="11" s="1"/>
  <c r="D403" i="11" a="1"/>
  <c r="D403" i="11" s="1"/>
  <c r="D404" i="11" a="1"/>
  <c r="D404" i="11" s="1"/>
  <c r="D405" i="11" a="1"/>
  <c r="D405" i="11" s="1"/>
  <c r="D406" i="11" a="1"/>
  <c r="D406" i="11" s="1"/>
  <c r="D407" i="11" a="1"/>
  <c r="D407" i="11" s="1"/>
  <c r="D408" i="11" a="1"/>
  <c r="D408" i="11" s="1"/>
  <c r="D409" i="11" a="1"/>
  <c r="D409" i="11" s="1"/>
  <c r="D410" i="11" a="1"/>
  <c r="D410" i="11" s="1"/>
  <c r="D411" i="11" a="1"/>
  <c r="D411" i="11" s="1"/>
  <c r="D412" i="11" a="1"/>
  <c r="D412" i="11" s="1"/>
  <c r="D413" i="11" a="1"/>
  <c r="D413" i="11" s="1"/>
  <c r="D414" i="11" a="1"/>
  <c r="D414" i="11" s="1"/>
  <c r="D415" i="11" a="1"/>
  <c r="D415" i="11" s="1"/>
  <c r="D416" i="11" a="1"/>
  <c r="D416" i="11" s="1"/>
  <c r="D417" i="11" a="1"/>
  <c r="D417" i="11" s="1"/>
  <c r="D418" i="11" a="1"/>
  <c r="D418" i="11" s="1"/>
  <c r="D419" i="11" a="1"/>
  <c r="D419" i="11" s="1"/>
  <c r="D420" i="11" a="1"/>
  <c r="D420" i="11" s="1"/>
  <c r="D421" i="11" a="1"/>
  <c r="D421" i="11" s="1"/>
  <c r="D422" i="11" a="1"/>
  <c r="D422" i="11" s="1"/>
  <c r="D423" i="11" a="1"/>
  <c r="D423" i="11" s="1"/>
  <c r="D424" i="11" a="1"/>
  <c r="D424" i="11" s="1"/>
  <c r="D425" i="11" a="1"/>
  <c r="D425" i="11" s="1"/>
  <c r="D426" i="11" a="1"/>
  <c r="D426" i="11" s="1"/>
  <c r="D427" i="11" a="1"/>
  <c r="D427" i="11" s="1"/>
  <c r="D428" i="11" a="1"/>
  <c r="D428" i="11" s="1"/>
  <c r="D429" i="11" a="1"/>
  <c r="D429" i="11" s="1"/>
  <c r="D430" i="11" a="1"/>
  <c r="D430" i="11" s="1"/>
  <c r="D431" i="11" a="1"/>
  <c r="D431" i="11" s="1"/>
  <c r="D432" i="11" a="1"/>
  <c r="D432" i="11" s="1"/>
  <c r="D433" i="11" a="1"/>
  <c r="D433" i="11" s="1"/>
  <c r="D434" i="11" a="1"/>
  <c r="D434" i="11" s="1"/>
  <c r="D435" i="11" a="1"/>
  <c r="D435" i="11" s="1"/>
  <c r="D436" i="11" a="1"/>
  <c r="D436" i="11" s="1"/>
  <c r="D437" i="11" a="1"/>
  <c r="D437" i="11" s="1"/>
  <c r="D438" i="11" a="1"/>
  <c r="D438" i="11" s="1"/>
  <c r="D439" i="11" a="1"/>
  <c r="D439" i="11" s="1"/>
  <c r="D440" i="11" a="1"/>
  <c r="D440" i="11" s="1"/>
  <c r="D441" i="11" a="1"/>
  <c r="D441" i="11" s="1"/>
  <c r="D442" i="11" a="1"/>
  <c r="D442" i="11" s="1"/>
  <c r="D443" i="11" a="1"/>
  <c r="D443" i="11" s="1"/>
  <c r="D444" i="11" a="1"/>
  <c r="D444" i="11" s="1"/>
  <c r="D445" i="11" a="1"/>
  <c r="D445" i="11" s="1"/>
  <c r="D446" i="11" a="1"/>
  <c r="D446" i="11" s="1"/>
  <c r="D447" i="11" a="1"/>
  <c r="D447" i="11" s="1"/>
  <c r="D448" i="11" a="1"/>
  <c r="D448" i="11" s="1"/>
  <c r="D449" i="11" a="1"/>
  <c r="D449" i="11" s="1"/>
  <c r="D450" i="11" a="1"/>
  <c r="D450" i="11" s="1"/>
  <c r="D451" i="11" a="1"/>
  <c r="D451" i="11" s="1"/>
  <c r="D452" i="11" a="1"/>
  <c r="D452" i="11" s="1"/>
  <c r="D453" i="11" a="1"/>
  <c r="D453" i="11" s="1"/>
  <c r="D454" i="11" a="1"/>
  <c r="D454" i="11" s="1"/>
  <c r="D455" i="11" a="1"/>
  <c r="D455" i="11" s="1"/>
  <c r="D456" i="11" a="1"/>
  <c r="D456" i="11" s="1"/>
  <c r="D457" i="11" a="1"/>
  <c r="D457" i="11" s="1"/>
  <c r="D458" i="11" a="1"/>
  <c r="D458" i="11" s="1"/>
  <c r="D459" i="11" a="1"/>
  <c r="D459" i="11" s="1"/>
  <c r="D460" i="11" a="1"/>
  <c r="D460" i="11" s="1"/>
  <c r="D461" i="11" a="1"/>
  <c r="D461" i="11" s="1"/>
  <c r="D462" i="11" a="1"/>
  <c r="D462" i="11" s="1"/>
  <c r="D463" i="11" a="1"/>
  <c r="D463" i="11" s="1"/>
  <c r="D464" i="11" a="1"/>
  <c r="D464" i="11" s="1"/>
  <c r="D465" i="11" a="1"/>
  <c r="D465" i="11" s="1"/>
  <c r="D466" i="11" a="1"/>
  <c r="D466" i="11" s="1"/>
  <c r="D467" i="11" a="1"/>
  <c r="D467" i="11" s="1"/>
  <c r="D468" i="11" a="1"/>
  <c r="D468" i="11" s="1"/>
  <c r="D469" i="11" a="1"/>
  <c r="D469" i="11" s="1"/>
  <c r="D470" i="11" a="1"/>
  <c r="D470" i="11" s="1"/>
  <c r="D471" i="11" a="1"/>
  <c r="D471" i="11" s="1"/>
  <c r="D472" i="11" a="1"/>
  <c r="D472" i="11" s="1"/>
  <c r="D473" i="11" a="1"/>
  <c r="D473" i="11" s="1"/>
  <c r="D474" i="11" a="1"/>
  <c r="D474" i="11" s="1"/>
  <c r="D475" i="11" a="1"/>
  <c r="D475" i="11" s="1"/>
  <c r="D476" i="11" a="1"/>
  <c r="D476" i="11" s="1"/>
  <c r="D477" i="11" a="1"/>
  <c r="D477" i="11" s="1"/>
  <c r="D478" i="11" a="1"/>
  <c r="D478" i="11" s="1"/>
  <c r="D479" i="11" a="1"/>
  <c r="D479" i="11" s="1"/>
  <c r="D480" i="11" a="1"/>
  <c r="D480" i="11" s="1"/>
  <c r="D481" i="11" a="1"/>
  <c r="D481" i="11" s="1"/>
  <c r="D482" i="11" a="1"/>
  <c r="D482" i="11" s="1"/>
  <c r="D483" i="11" a="1"/>
  <c r="D483" i="11" s="1"/>
  <c r="D484" i="11" a="1"/>
  <c r="D484" i="11" s="1"/>
  <c r="D485" i="11" a="1"/>
  <c r="D485" i="11" s="1"/>
  <c r="D486" i="11" a="1"/>
  <c r="D486" i="11"/>
  <c r="D487" i="11" a="1"/>
  <c r="D487" i="11" s="1"/>
  <c r="D488" i="11" a="1"/>
  <c r="D488" i="11" s="1"/>
  <c r="D489" i="11" a="1"/>
  <c r="D489" i="11" s="1"/>
  <c r="D490" i="11" a="1"/>
  <c r="D490" i="11" s="1"/>
  <c r="D491" i="11" a="1"/>
  <c r="D491" i="11" s="1"/>
  <c r="D492" i="11" a="1"/>
  <c r="D492" i="11" s="1"/>
  <c r="D493" i="11" a="1"/>
  <c r="D493" i="11" s="1"/>
  <c r="D494" i="11" a="1"/>
  <c r="D494" i="11" s="1"/>
  <c r="D495" i="11" a="1"/>
  <c r="D495" i="11" s="1"/>
  <c r="D496" i="11" a="1"/>
  <c r="D496" i="11" s="1"/>
  <c r="D497" i="11" a="1"/>
  <c r="D497" i="11" s="1"/>
  <c r="D498" i="11" a="1"/>
  <c r="D498" i="11" s="1"/>
  <c r="D499" i="11" a="1"/>
  <c r="D499" i="11" s="1"/>
  <c r="D500" i="11" a="1"/>
  <c r="D500" i="11" s="1"/>
  <c r="D501" i="11" a="1"/>
  <c r="D501" i="11" s="1"/>
  <c r="D502" i="11" a="1"/>
  <c r="D502" i="11" s="1"/>
  <c r="D503" i="11" a="1"/>
  <c r="D503" i="11" s="1"/>
  <c r="D504" i="11" a="1"/>
  <c r="D504" i="11" s="1"/>
  <c r="D505" i="11" a="1"/>
  <c r="D505" i="11" s="1"/>
  <c r="D506" i="11" a="1"/>
  <c r="D506" i="11" s="1"/>
  <c r="D507" i="11" a="1"/>
  <c r="D507" i="11"/>
  <c r="D508" i="11" a="1"/>
  <c r="D508" i="11" s="1"/>
  <c r="D509" i="11" a="1"/>
  <c r="D509" i="11" s="1"/>
  <c r="D510" i="11" a="1"/>
  <c r="D510" i="11" s="1"/>
  <c r="D511" i="11" a="1"/>
  <c r="D511" i="11" s="1"/>
  <c r="D512" i="11" a="1"/>
  <c r="D512" i="11" s="1"/>
  <c r="D513" i="11" a="1"/>
  <c r="D513" i="11" s="1"/>
  <c r="D514" i="11" a="1"/>
  <c r="D514" i="11" s="1"/>
  <c r="D515" i="11" a="1"/>
  <c r="D515" i="11" s="1"/>
  <c r="D516" i="11" a="1"/>
  <c r="D516" i="11" s="1"/>
  <c r="D517" i="11" a="1"/>
  <c r="D517" i="11" s="1"/>
  <c r="D518" i="11" a="1"/>
  <c r="D518" i="11" s="1"/>
  <c r="D519" i="11" a="1"/>
  <c r="D519" i="11" s="1"/>
  <c r="D520" i="11" a="1"/>
  <c r="D520" i="11" s="1"/>
  <c r="D521" i="11" a="1"/>
  <c r="D521" i="11" s="1"/>
  <c r="D522" i="11" a="1"/>
  <c r="D522" i="11" s="1"/>
  <c r="D523" i="11" a="1"/>
  <c r="D523" i="11" s="1"/>
  <c r="D524" i="11" a="1"/>
  <c r="D524" i="11" s="1"/>
  <c r="D525" i="11" a="1"/>
  <c r="D525" i="11" s="1"/>
  <c r="D526" i="11" a="1"/>
  <c r="D526" i="11" s="1"/>
  <c r="D527" i="11" a="1"/>
  <c r="D527" i="11" s="1"/>
  <c r="D528" i="11" a="1"/>
  <c r="D528" i="11" s="1"/>
  <c r="D529" i="11" a="1"/>
  <c r="D529" i="11" s="1"/>
  <c r="D530" i="11" a="1"/>
  <c r="D530" i="11"/>
  <c r="D531" i="11" a="1"/>
  <c r="D531" i="11" s="1"/>
  <c r="D532" i="11" a="1"/>
  <c r="D532" i="11" s="1"/>
  <c r="D533" i="11" a="1"/>
  <c r="D533" i="11" s="1"/>
  <c r="D534" i="11" a="1"/>
  <c r="D534" i="11" s="1"/>
  <c r="D535" i="11" a="1"/>
  <c r="D535" i="11" s="1"/>
  <c r="D536" i="11" a="1"/>
  <c r="D536" i="11" s="1"/>
  <c r="D537" i="11" a="1"/>
  <c r="D537" i="11" s="1"/>
  <c r="D538" i="11" a="1"/>
  <c r="D538" i="11" s="1"/>
  <c r="D539" i="11" a="1"/>
  <c r="D539" i="11" s="1"/>
  <c r="D540" i="11" a="1"/>
  <c r="D540" i="11" s="1"/>
  <c r="D541" i="11" a="1"/>
  <c r="D541" i="11" s="1"/>
  <c r="D542" i="11" a="1"/>
  <c r="D542" i="11" s="1"/>
  <c r="D543" i="11" a="1"/>
  <c r="D543" i="11" s="1"/>
  <c r="D544" i="11" a="1"/>
  <c r="D544" i="11" s="1"/>
  <c r="D545" i="11" a="1"/>
  <c r="D545" i="11" s="1"/>
  <c r="D546" i="11" a="1"/>
  <c r="D546" i="11" s="1"/>
  <c r="D547" i="11" a="1"/>
  <c r="D547" i="11" s="1"/>
  <c r="D548" i="11" a="1"/>
  <c r="D548" i="11" s="1"/>
  <c r="D549" i="11" a="1"/>
  <c r="D549" i="11" s="1"/>
  <c r="D550" i="11" a="1"/>
  <c r="D550" i="11" s="1"/>
  <c r="D551" i="11" a="1"/>
  <c r="D551" i="11" s="1"/>
  <c r="D552" i="11" a="1"/>
  <c r="D552" i="11" s="1"/>
  <c r="D553" i="11" a="1"/>
  <c r="D553" i="11" s="1"/>
  <c r="D554" i="11" a="1"/>
  <c r="D554" i="11" s="1"/>
  <c r="D555" i="11" a="1"/>
  <c r="D555" i="11" s="1"/>
  <c r="D556" i="11" a="1"/>
  <c r="D556" i="11" s="1"/>
  <c r="D557" i="11" a="1"/>
  <c r="D557" i="11" s="1"/>
  <c r="D558" i="11" a="1"/>
  <c r="D558" i="11" s="1"/>
  <c r="D559" i="11" a="1"/>
  <c r="D559" i="11" s="1"/>
  <c r="D560" i="11" a="1"/>
  <c r="D560" i="11" s="1"/>
  <c r="D561" i="11" a="1"/>
  <c r="D561" i="11" s="1"/>
  <c r="D562" i="11" a="1"/>
  <c r="D562" i="11" s="1"/>
  <c r="D563" i="11" a="1"/>
  <c r="D563" i="11" s="1"/>
  <c r="D564" i="11" a="1"/>
  <c r="D564" i="11" s="1"/>
  <c r="D565" i="11" a="1"/>
  <c r="D565" i="11" s="1"/>
  <c r="D566" i="11" a="1"/>
  <c r="D566" i="11" s="1"/>
  <c r="D567" i="11" a="1"/>
  <c r="D567" i="11" s="1"/>
  <c r="D568" i="11" a="1"/>
  <c r="D568" i="11" s="1"/>
  <c r="D569" i="11" a="1"/>
  <c r="D569" i="11" s="1"/>
  <c r="D570" i="11" a="1"/>
  <c r="D570" i="11" s="1"/>
  <c r="D571" i="11" a="1"/>
  <c r="D571" i="11" s="1"/>
  <c r="D572" i="11" a="1"/>
  <c r="D572" i="11" s="1"/>
  <c r="D573" i="11" a="1"/>
  <c r="D573" i="11" s="1"/>
  <c r="D574" i="11" a="1"/>
  <c r="D574" i="11" s="1"/>
  <c r="D575" i="11" a="1"/>
  <c r="D575" i="11" s="1"/>
  <c r="D576" i="11" a="1"/>
  <c r="D576" i="11" s="1"/>
  <c r="D577" i="11" a="1"/>
  <c r="D577" i="11" s="1"/>
  <c r="D578" i="11" a="1"/>
  <c r="D578" i="11" s="1"/>
  <c r="D579" i="11" a="1"/>
  <c r="D579" i="11" s="1"/>
  <c r="D580" i="11" a="1"/>
  <c r="D580" i="11" s="1"/>
  <c r="D581" i="11" a="1"/>
  <c r="D581" i="11" s="1"/>
  <c r="D582" i="11" a="1"/>
  <c r="D582" i="11" s="1"/>
  <c r="D583" i="11" a="1"/>
  <c r="D583" i="11" s="1"/>
  <c r="D584" i="11" a="1"/>
  <c r="D584" i="11" s="1"/>
  <c r="D585" i="11" a="1"/>
  <c r="D585" i="11" s="1"/>
  <c r="D586" i="11" a="1"/>
  <c r="D586" i="11" s="1"/>
  <c r="D587" i="11" a="1"/>
  <c r="D587" i="11" s="1"/>
  <c r="D588" i="11" a="1"/>
  <c r="D588" i="11" s="1"/>
  <c r="D589" i="11" a="1"/>
  <c r="D589" i="11" s="1"/>
  <c r="D590" i="11" a="1"/>
  <c r="D590" i="11" s="1"/>
  <c r="D591" i="11" a="1"/>
  <c r="D591" i="11" s="1"/>
  <c r="D592" i="11" a="1"/>
  <c r="D592" i="11" s="1"/>
  <c r="D593" i="11" a="1"/>
  <c r="D593" i="11" s="1"/>
  <c r="D594" i="11" a="1"/>
  <c r="D594" i="11" s="1"/>
  <c r="D595" i="11" a="1"/>
  <c r="D595" i="11" s="1"/>
  <c r="D596" i="11" a="1"/>
  <c r="D596" i="11" s="1"/>
  <c r="D597" i="11" a="1"/>
  <c r="D597" i="11" s="1"/>
  <c r="D598" i="11" a="1"/>
  <c r="D598" i="11" s="1"/>
  <c r="D599" i="11" a="1"/>
  <c r="D599" i="11" s="1"/>
  <c r="D600" i="11" a="1"/>
  <c r="D600" i="11" s="1"/>
  <c r="D601" i="11" a="1"/>
  <c r="D601" i="11" s="1"/>
  <c r="D602" i="11" a="1"/>
  <c r="D602" i="11" s="1"/>
  <c r="D603" i="11" a="1"/>
  <c r="D603" i="11" s="1"/>
  <c r="D604" i="11" a="1"/>
  <c r="D604" i="11" s="1"/>
  <c r="D605" i="11" a="1"/>
  <c r="D605" i="11" s="1"/>
  <c r="D606" i="11" a="1"/>
  <c r="D606" i="11" s="1"/>
  <c r="D607" i="11" a="1"/>
  <c r="D607" i="11" s="1"/>
  <c r="D608" i="11" a="1"/>
  <c r="D608" i="11" s="1"/>
  <c r="D609" i="11" a="1"/>
  <c r="D609" i="11" s="1"/>
  <c r="D610" i="11" a="1"/>
  <c r="D610" i="11" s="1"/>
  <c r="D611" i="11" a="1"/>
  <c r="D611" i="11" s="1"/>
  <c r="D612" i="11" a="1"/>
  <c r="D612" i="11" s="1"/>
  <c r="D613" i="11" a="1"/>
  <c r="D613" i="11" s="1"/>
  <c r="D614" i="11" a="1"/>
  <c r="D614" i="11" s="1"/>
  <c r="D615" i="11" a="1"/>
  <c r="D615" i="11" s="1"/>
  <c r="D616" i="11" a="1"/>
  <c r="D616" i="11" s="1"/>
  <c r="D617" i="11" a="1"/>
  <c r="D617" i="11" s="1"/>
  <c r="D618" i="11" a="1"/>
  <c r="D618" i="11" s="1"/>
  <c r="D619" i="11" a="1"/>
  <c r="D619" i="11" s="1"/>
  <c r="D620" i="11" a="1"/>
  <c r="D620" i="11" s="1"/>
  <c r="D621" i="11" a="1"/>
  <c r="D621" i="11" s="1"/>
  <c r="D622" i="11" a="1"/>
  <c r="D622" i="11" s="1"/>
  <c r="D623" i="11" a="1"/>
  <c r="D623" i="11" s="1"/>
  <c r="D624" i="11" a="1"/>
  <c r="D624" i="11" s="1"/>
  <c r="D625" i="11" a="1"/>
  <c r="D625" i="11" s="1"/>
  <c r="D626" i="11" a="1"/>
  <c r="D626" i="11" s="1"/>
  <c r="D627" i="11" a="1"/>
  <c r="D627" i="11" s="1"/>
  <c r="D628" i="11" a="1"/>
  <c r="D628" i="11" s="1"/>
  <c r="D629" i="11" a="1"/>
  <c r="D629" i="11" s="1"/>
  <c r="D630" i="11" a="1"/>
  <c r="D630" i="11" s="1"/>
  <c r="D631" i="11" a="1"/>
  <c r="D631" i="11" s="1"/>
  <c r="D632" i="11" a="1"/>
  <c r="D632" i="11" s="1"/>
  <c r="D633" i="11" a="1"/>
  <c r="D633" i="11" s="1"/>
  <c r="D634" i="11" a="1"/>
  <c r="D634" i="11" s="1"/>
  <c r="D635" i="11" a="1"/>
  <c r="D635" i="11" s="1"/>
  <c r="D636" i="11" a="1"/>
  <c r="D636" i="11" s="1"/>
  <c r="D637" i="11" a="1"/>
  <c r="D637" i="11" s="1"/>
  <c r="D638" i="11" a="1"/>
  <c r="D638" i="11" s="1"/>
  <c r="D639" i="11" a="1"/>
  <c r="D639" i="11" s="1"/>
  <c r="D640" i="11" a="1"/>
  <c r="D640" i="11" s="1"/>
  <c r="D641" i="11" a="1"/>
  <c r="D641" i="11" s="1"/>
  <c r="D642" i="11" a="1"/>
  <c r="D642" i="11" s="1"/>
  <c r="D643" i="11" a="1"/>
  <c r="D643" i="11" s="1"/>
  <c r="D644" i="11" a="1"/>
  <c r="D644" i="11" s="1"/>
  <c r="D645" i="11" a="1"/>
  <c r="D645" i="11" s="1"/>
  <c r="D646" i="11" a="1"/>
  <c r="D646" i="11" s="1"/>
  <c r="D647" i="11" a="1"/>
  <c r="D647" i="11" s="1"/>
  <c r="D648" i="11" a="1"/>
  <c r="D648" i="11" s="1"/>
  <c r="D649" i="11" a="1"/>
  <c r="D649" i="11" s="1"/>
  <c r="D650" i="11" a="1"/>
  <c r="D650" i="11" s="1"/>
  <c r="D651" i="11" a="1"/>
  <c r="D651" i="11" s="1"/>
  <c r="D652" i="11" a="1"/>
  <c r="D652" i="11" s="1"/>
  <c r="D653" i="11" a="1"/>
  <c r="D653" i="11" s="1"/>
  <c r="D654" i="11" a="1"/>
  <c r="D654" i="11" s="1"/>
  <c r="D655" i="11" a="1"/>
  <c r="D655" i="11" s="1"/>
  <c r="D656" i="11" a="1"/>
  <c r="D656" i="11" s="1"/>
  <c r="D657" i="11" a="1"/>
  <c r="D657" i="11" s="1"/>
  <c r="D658" i="11" a="1"/>
  <c r="D658" i="11" s="1"/>
  <c r="D659" i="11" a="1"/>
  <c r="D659" i="11" s="1"/>
  <c r="D660" i="11" a="1"/>
  <c r="D660" i="11" s="1"/>
  <c r="D661" i="11" a="1"/>
  <c r="D661" i="11" s="1"/>
  <c r="D662" i="11" a="1"/>
  <c r="D662" i="11" s="1"/>
  <c r="D663" i="11" a="1"/>
  <c r="D663" i="11" s="1"/>
  <c r="D664" i="11" a="1"/>
  <c r="D664" i="11" s="1"/>
  <c r="D665" i="11" a="1"/>
  <c r="D665" i="11" s="1"/>
  <c r="D666" i="11" a="1"/>
  <c r="D666" i="11" s="1"/>
  <c r="D667" i="11" a="1"/>
  <c r="D667" i="11" s="1"/>
  <c r="D668" i="11" a="1"/>
  <c r="D668" i="11" s="1"/>
  <c r="D669" i="11" a="1"/>
  <c r="D669" i="11" s="1"/>
  <c r="D670" i="11" a="1"/>
  <c r="D670" i="11" s="1"/>
  <c r="D671" i="11" a="1"/>
  <c r="D671" i="11" s="1"/>
  <c r="D672" i="11" a="1"/>
  <c r="D672" i="11" s="1"/>
  <c r="D673" i="11" a="1"/>
  <c r="D673" i="11" s="1"/>
  <c r="D674" i="11" a="1"/>
  <c r="D674" i="11" s="1"/>
  <c r="D675" i="11" a="1"/>
  <c r="D675" i="11" s="1"/>
  <c r="D676" i="11" a="1"/>
  <c r="D676" i="11" s="1"/>
  <c r="D677" i="11" a="1"/>
  <c r="D677" i="11" s="1"/>
  <c r="D678" i="11" a="1"/>
  <c r="D678" i="11" s="1"/>
  <c r="D679" i="11" a="1"/>
  <c r="D679" i="11" s="1"/>
  <c r="D680" i="11" a="1"/>
  <c r="D680" i="11" s="1"/>
  <c r="D681" i="11" a="1"/>
  <c r="D681" i="11" s="1"/>
  <c r="D682" i="11" a="1"/>
  <c r="D682" i="11" s="1"/>
  <c r="D683" i="11" a="1"/>
  <c r="D683" i="11" s="1"/>
  <c r="D684" i="11" a="1"/>
  <c r="D684" i="11" s="1"/>
  <c r="D685" i="11" a="1"/>
  <c r="D685" i="11" s="1"/>
  <c r="D686" i="11" a="1"/>
  <c r="D686" i="11" s="1"/>
  <c r="D687" i="11" a="1"/>
  <c r="D687" i="11" s="1"/>
  <c r="D688" i="11" a="1"/>
  <c r="D688" i="11" s="1"/>
  <c r="D689" i="11" a="1"/>
  <c r="D689" i="11" s="1"/>
  <c r="D690" i="11" a="1"/>
  <c r="D690" i="11" s="1"/>
  <c r="D691" i="11" a="1"/>
  <c r="D691" i="11" s="1"/>
  <c r="D692" i="11" a="1"/>
  <c r="D692" i="11" s="1"/>
  <c r="D693" i="11" a="1"/>
  <c r="D693" i="11" s="1"/>
  <c r="D694" i="11" a="1"/>
  <c r="D694" i="11" s="1"/>
  <c r="D695" i="11" a="1"/>
  <c r="D695" i="11" s="1"/>
  <c r="D696" i="11" a="1"/>
  <c r="D696" i="11" s="1"/>
  <c r="D697" i="11" a="1"/>
  <c r="D697" i="11" s="1"/>
  <c r="D698" i="11" a="1"/>
  <c r="D698" i="11" s="1"/>
  <c r="D699" i="11" a="1"/>
  <c r="D699" i="11" s="1"/>
  <c r="D700" i="11" a="1"/>
  <c r="D700" i="11" s="1"/>
  <c r="D701" i="11" a="1"/>
  <c r="D701" i="11" s="1"/>
  <c r="D702" i="11" a="1"/>
  <c r="D702" i="11" s="1"/>
  <c r="D703" i="11" a="1"/>
  <c r="D703" i="11" s="1"/>
  <c r="D704" i="11" a="1"/>
  <c r="D704" i="11" s="1"/>
  <c r="D705" i="11" a="1"/>
  <c r="D705" i="11" s="1"/>
  <c r="D706" i="11" a="1"/>
  <c r="D706" i="11" s="1"/>
  <c r="D707" i="11" a="1"/>
  <c r="D707" i="11" s="1"/>
  <c r="D708" i="11" a="1"/>
  <c r="D708" i="11" s="1"/>
  <c r="D709" i="11" a="1"/>
  <c r="D709" i="11" s="1"/>
  <c r="D710" i="11" a="1"/>
  <c r="D710" i="11" s="1"/>
  <c r="D711" i="11" a="1"/>
  <c r="D711" i="11" s="1"/>
  <c r="D712" i="11" a="1"/>
  <c r="D712" i="11" s="1"/>
  <c r="D713" i="11" a="1"/>
  <c r="D713" i="11" s="1"/>
  <c r="D714" i="11" a="1"/>
  <c r="D714" i="11" s="1"/>
  <c r="D715" i="11" a="1"/>
  <c r="D715" i="11" s="1"/>
  <c r="D716" i="11" a="1"/>
  <c r="D716" i="11" s="1"/>
  <c r="D717" i="11" a="1"/>
  <c r="D717" i="11" s="1"/>
  <c r="D718" i="11" a="1"/>
  <c r="D718" i="11" s="1"/>
  <c r="D719" i="11" a="1"/>
  <c r="D719" i="11" s="1"/>
  <c r="D720" i="11" a="1"/>
  <c r="D720" i="11" s="1"/>
  <c r="D721" i="11" a="1"/>
  <c r="D721" i="11" s="1"/>
  <c r="D722" i="11" a="1"/>
  <c r="D722" i="11" s="1"/>
  <c r="D723" i="11" a="1"/>
  <c r="D723" i="11" s="1"/>
  <c r="D724" i="11" a="1"/>
  <c r="D724" i="11" s="1"/>
  <c r="D725" i="11" a="1"/>
  <c r="D725" i="11" s="1"/>
  <c r="D726" i="11" a="1"/>
  <c r="D726" i="11" s="1"/>
  <c r="D727" i="11" a="1"/>
  <c r="D727" i="11" s="1"/>
  <c r="D728" i="11" a="1"/>
  <c r="D728" i="11" s="1"/>
  <c r="D729" i="11" a="1"/>
  <c r="D729" i="11" s="1"/>
  <c r="D730" i="11" a="1"/>
  <c r="D730" i="11" s="1"/>
  <c r="D731" i="11" a="1"/>
  <c r="D731" i="11" s="1"/>
  <c r="D732" i="11" a="1"/>
  <c r="D732" i="11" s="1"/>
  <c r="D733" i="11" a="1"/>
  <c r="D733" i="11" s="1"/>
  <c r="D734" i="11" a="1"/>
  <c r="D734" i="11" s="1"/>
  <c r="D735" i="11" a="1"/>
  <c r="D735" i="11" s="1"/>
  <c r="D736" i="11" a="1"/>
  <c r="D736" i="11" s="1"/>
  <c r="D737" i="11" a="1"/>
  <c r="D737" i="11" s="1"/>
  <c r="D738" i="11" a="1"/>
  <c r="D738" i="11" s="1"/>
  <c r="D739" i="11" a="1"/>
  <c r="D739" i="11" s="1"/>
  <c r="D740" i="11" a="1"/>
  <c r="D740" i="11" s="1"/>
  <c r="D741" i="11" a="1"/>
  <c r="D741" i="11" s="1"/>
  <c r="D742" i="11" a="1"/>
  <c r="D742" i="11" s="1"/>
  <c r="D743" i="11" a="1"/>
  <c r="D743" i="11" s="1"/>
  <c r="D744" i="11" a="1"/>
  <c r="D744" i="11" s="1"/>
  <c r="D745" i="11" a="1"/>
  <c r="D745" i="11" s="1"/>
  <c r="D746" i="11" a="1"/>
  <c r="D746" i="11" s="1"/>
  <c r="D747" i="11" a="1"/>
  <c r="D747" i="11" s="1"/>
  <c r="D748" i="11" a="1"/>
  <c r="D748" i="11" s="1"/>
  <c r="D749" i="11" a="1"/>
  <c r="D749" i="11" s="1"/>
  <c r="D750" i="11" a="1"/>
  <c r="D750" i="11" s="1"/>
  <c r="D751" i="11" a="1"/>
  <c r="D751" i="11" s="1"/>
  <c r="D752" i="11" a="1"/>
  <c r="D752" i="11" s="1"/>
  <c r="D753" i="11" a="1"/>
  <c r="D753" i="11" s="1"/>
  <c r="D754" i="11" a="1"/>
  <c r="D754" i="11" s="1"/>
  <c r="D755" i="11" a="1"/>
  <c r="D755" i="11" s="1"/>
  <c r="D756" i="11" a="1"/>
  <c r="D756" i="11" s="1"/>
  <c r="D757" i="11" a="1"/>
  <c r="D757" i="11" s="1"/>
  <c r="D758" i="11" a="1"/>
  <c r="D758" i="11" s="1"/>
  <c r="D759" i="11" a="1"/>
  <c r="D759" i="11" s="1"/>
  <c r="D760" i="11" a="1"/>
  <c r="D760" i="11" s="1"/>
  <c r="D761" i="11" a="1"/>
  <c r="D761" i="11" s="1"/>
  <c r="D762" i="11" a="1"/>
  <c r="D762" i="11" s="1"/>
  <c r="D763" i="11" a="1"/>
  <c r="D763" i="11" s="1"/>
  <c r="D764" i="11" a="1"/>
  <c r="D764" i="11" s="1"/>
  <c r="D765" i="11" a="1"/>
  <c r="D765" i="11" s="1"/>
  <c r="D766" i="11" a="1"/>
  <c r="D766" i="11" s="1"/>
  <c r="D767" i="11" a="1"/>
  <c r="D767" i="11" s="1"/>
  <c r="D768" i="11" a="1"/>
  <c r="D768" i="11" s="1"/>
  <c r="D769" i="11" a="1"/>
  <c r="D769" i="11" s="1"/>
  <c r="D770" i="11" a="1"/>
  <c r="D770" i="11"/>
  <c r="D771" i="11" a="1"/>
  <c r="D771" i="11" s="1"/>
  <c r="D772" i="11" a="1"/>
  <c r="D772" i="11" s="1"/>
  <c r="D773" i="11" a="1"/>
  <c r="D773" i="11" s="1"/>
  <c r="D774" i="11" a="1"/>
  <c r="D774" i="11" s="1"/>
  <c r="D775" i="11" a="1"/>
  <c r="D775" i="11" s="1"/>
  <c r="D776" i="11" a="1"/>
  <c r="D776" i="11" s="1"/>
  <c r="D777" i="11" a="1"/>
  <c r="D777" i="11" s="1"/>
  <c r="D778" i="11" a="1"/>
  <c r="D778" i="11" s="1"/>
  <c r="D779" i="11" a="1"/>
  <c r="D779" i="11" s="1"/>
  <c r="D780" i="11" a="1"/>
  <c r="D780" i="11" s="1"/>
  <c r="D781" i="11" a="1"/>
  <c r="D781" i="11" s="1"/>
  <c r="D782" i="11" a="1"/>
  <c r="D782" i="11" s="1"/>
  <c r="D783" i="11" a="1"/>
  <c r="D783" i="11" s="1"/>
  <c r="D784" i="11" a="1"/>
  <c r="D784" i="11" s="1"/>
  <c r="D785" i="11" a="1"/>
  <c r="D785" i="11" s="1"/>
  <c r="D786" i="11" a="1"/>
  <c r="D786" i="11" s="1"/>
  <c r="D787" i="11" a="1"/>
  <c r="D787" i="11" s="1"/>
  <c r="D788" i="11" a="1"/>
  <c r="D788" i="11" s="1"/>
  <c r="D789" i="11" a="1"/>
  <c r="D789" i="11" s="1"/>
  <c r="D790" i="11" a="1"/>
  <c r="D790" i="11" s="1"/>
  <c r="D791" i="11" a="1"/>
  <c r="D791" i="11" s="1"/>
  <c r="D792" i="11" a="1"/>
  <c r="D792" i="11" s="1"/>
  <c r="D793" i="11" a="1"/>
  <c r="D793" i="11" s="1"/>
  <c r="D794" i="11" a="1"/>
  <c r="D794" i="11" s="1"/>
  <c r="D795" i="11" a="1"/>
  <c r="D795" i="11" s="1"/>
  <c r="D796" i="11" a="1"/>
  <c r="D796" i="11" s="1"/>
  <c r="D797" i="11" a="1"/>
  <c r="D797" i="11" s="1"/>
  <c r="D798" i="11" a="1"/>
  <c r="D798" i="11" s="1"/>
  <c r="D799" i="11" a="1"/>
  <c r="D799" i="11" s="1"/>
  <c r="D800" i="11" a="1"/>
  <c r="D800" i="11" s="1"/>
  <c r="D801" i="11" a="1"/>
  <c r="D801" i="11" s="1"/>
  <c r="D802" i="11" a="1"/>
  <c r="D802" i="11" s="1"/>
  <c r="D803" i="11" a="1"/>
  <c r="D803" i="11" s="1"/>
  <c r="D804" i="11" a="1"/>
  <c r="D804" i="11" s="1"/>
  <c r="D805" i="11" a="1"/>
  <c r="D805" i="11" s="1"/>
  <c r="D806" i="11" a="1"/>
  <c r="D806" i="11" s="1"/>
  <c r="D807" i="11" a="1"/>
  <c r="D807" i="11" s="1"/>
  <c r="D808" i="11" a="1"/>
  <c r="D808" i="11" s="1"/>
  <c r="D809" i="11" a="1"/>
  <c r="D809" i="11" s="1"/>
  <c r="D810" i="11" a="1"/>
  <c r="D810" i="11" s="1"/>
  <c r="D811" i="11" a="1"/>
  <c r="D811" i="11" s="1"/>
  <c r="D812" i="11" a="1"/>
  <c r="D812" i="11" s="1"/>
  <c r="D813" i="11" a="1"/>
  <c r="D813" i="11" s="1"/>
  <c r="D814" i="11" a="1"/>
  <c r="D814" i="11" s="1"/>
  <c r="D815" i="11" a="1"/>
  <c r="D815" i="11" s="1"/>
  <c r="D816" i="11" a="1"/>
  <c r="D816" i="11" s="1"/>
  <c r="D817" i="11" a="1"/>
  <c r="D817" i="11" s="1"/>
  <c r="D818" i="11" a="1"/>
  <c r="D818" i="11" s="1"/>
  <c r="D819" i="11" a="1"/>
  <c r="D819" i="11" s="1"/>
  <c r="D820" i="11" a="1"/>
  <c r="D820" i="11" s="1"/>
  <c r="D821" i="11" a="1"/>
  <c r="D821" i="11" s="1"/>
  <c r="D822" i="11" a="1"/>
  <c r="D822" i="11" s="1"/>
  <c r="D823" i="11" a="1"/>
  <c r="D823" i="11" s="1"/>
  <c r="D824" i="11" a="1"/>
  <c r="D824" i="11" s="1"/>
  <c r="D825" i="11" a="1"/>
  <c r="D825" i="11" s="1"/>
  <c r="D826" i="11" a="1"/>
  <c r="D826" i="11" s="1"/>
  <c r="D827" i="11" a="1"/>
  <c r="D827" i="11" s="1"/>
  <c r="D828" i="11" a="1"/>
  <c r="D828" i="11" s="1"/>
  <c r="D829" i="11" a="1"/>
  <c r="D829" i="11" s="1"/>
  <c r="D830" i="11" a="1"/>
  <c r="D830" i="11" s="1"/>
  <c r="D831" i="11" a="1"/>
  <c r="D831" i="11" s="1"/>
  <c r="D832" i="11" a="1"/>
  <c r="D832" i="11" s="1"/>
  <c r="D833" i="11" a="1"/>
  <c r="D833" i="11" s="1"/>
  <c r="D834" i="11" a="1"/>
  <c r="D834" i="11" s="1"/>
  <c r="D835" i="11" a="1"/>
  <c r="D835" i="11" s="1"/>
  <c r="D836" i="11" a="1"/>
  <c r="D836" i="11" s="1"/>
  <c r="D837" i="11" a="1"/>
  <c r="D837" i="11" s="1"/>
  <c r="D838" i="11" a="1"/>
  <c r="D838" i="11" s="1"/>
  <c r="D839" i="11" a="1"/>
  <c r="D839" i="11" s="1"/>
  <c r="D840" i="11" a="1"/>
  <c r="D840" i="11" s="1"/>
  <c r="D841" i="11" a="1"/>
  <c r="D841" i="11" s="1"/>
  <c r="D842" i="11" a="1"/>
  <c r="D842" i="11" s="1"/>
  <c r="D843" i="11" a="1"/>
  <c r="D843" i="11" s="1"/>
  <c r="D844" i="11" a="1"/>
  <c r="D844" i="11" s="1"/>
  <c r="D845" i="11" a="1"/>
  <c r="D845" i="11" s="1"/>
  <c r="D846" i="11" a="1"/>
  <c r="D846" i="11" s="1"/>
  <c r="D847" i="11" a="1"/>
  <c r="D847" i="11" s="1"/>
  <c r="D848" i="11" a="1"/>
  <c r="D848" i="11" s="1"/>
  <c r="D849" i="11" a="1"/>
  <c r="D849" i="11" s="1"/>
  <c r="D850" i="11" a="1"/>
  <c r="D850" i="11" s="1"/>
  <c r="D851" i="11" a="1"/>
  <c r="D851" i="11" s="1"/>
  <c r="D852" i="11" a="1"/>
  <c r="D852" i="11" s="1"/>
  <c r="D853" i="11" a="1"/>
  <c r="D853" i="11" s="1"/>
  <c r="D854" i="11" a="1"/>
  <c r="D854" i="11" s="1"/>
  <c r="D855" i="11" a="1"/>
  <c r="D855" i="11" s="1"/>
  <c r="D856" i="11" a="1"/>
  <c r="D856" i="11" s="1"/>
  <c r="D857" i="11" a="1"/>
  <c r="D857" i="11" s="1"/>
  <c r="D858" i="11" a="1"/>
  <c r="D858" i="11" s="1"/>
  <c r="D859" i="11" a="1"/>
  <c r="D859" i="11" s="1"/>
  <c r="D860" i="11" a="1"/>
  <c r="D860" i="11" s="1"/>
  <c r="D861" i="11" a="1"/>
  <c r="D861" i="11" s="1"/>
  <c r="D862" i="11" a="1"/>
  <c r="D862" i="11" s="1"/>
  <c r="D863" i="11" a="1"/>
  <c r="D863" i="11" s="1"/>
  <c r="D864" i="11" a="1"/>
  <c r="D864" i="11" s="1"/>
  <c r="D865" i="11" a="1"/>
  <c r="D865" i="11" s="1"/>
  <c r="D866" i="11" a="1"/>
  <c r="D866" i="11" s="1"/>
  <c r="D867" i="11" a="1"/>
  <c r="D867" i="11" s="1"/>
  <c r="D868" i="11" a="1"/>
  <c r="D868" i="11" s="1"/>
  <c r="D869" i="11" a="1"/>
  <c r="D869" i="11" s="1"/>
  <c r="D870" i="11" a="1"/>
  <c r="D870" i="11" s="1"/>
  <c r="D871" i="11" a="1"/>
  <c r="D871" i="11" s="1"/>
  <c r="D872" i="11" a="1"/>
  <c r="D872" i="11" s="1"/>
  <c r="D873" i="11" a="1"/>
  <c r="D873" i="11" s="1"/>
  <c r="D874" i="11" a="1"/>
  <c r="D874" i="11" s="1"/>
  <c r="D875" i="11" a="1"/>
  <c r="D875" i="11" s="1"/>
  <c r="D876" i="11" a="1"/>
  <c r="D876" i="11" s="1"/>
  <c r="D877" i="11" a="1"/>
  <c r="D877" i="11" s="1"/>
  <c r="D878" i="11" a="1"/>
  <c r="D878" i="11" s="1"/>
  <c r="D879" i="11" a="1"/>
  <c r="D879" i="11" s="1"/>
  <c r="D880" i="11" a="1"/>
  <c r="D880" i="11" s="1"/>
  <c r="D881" i="11" a="1"/>
  <c r="D881" i="11" s="1"/>
  <c r="D882" i="11" a="1"/>
  <c r="D882" i="11" s="1"/>
  <c r="D883" i="11" a="1"/>
  <c r="D883" i="11" s="1"/>
  <c r="D884" i="11" a="1"/>
  <c r="D884" i="11" s="1"/>
  <c r="D885" i="11" a="1"/>
  <c r="D885" i="11" s="1"/>
  <c r="D886" i="11" a="1"/>
  <c r="D886" i="11" s="1"/>
  <c r="D887" i="11" a="1"/>
  <c r="D887" i="11" s="1"/>
  <c r="D888" i="11" a="1"/>
  <c r="D888" i="11" s="1"/>
  <c r="D889" i="11" a="1"/>
  <c r="D889" i="11" s="1"/>
  <c r="D890" i="11" a="1"/>
  <c r="D890" i="11" s="1"/>
  <c r="D891" i="11" a="1"/>
  <c r="D891" i="11" s="1"/>
  <c r="D892" i="11" a="1"/>
  <c r="D892" i="11" s="1"/>
  <c r="D893" i="11" a="1"/>
  <c r="D893" i="11" s="1"/>
  <c r="D894" i="11" a="1"/>
  <c r="D894" i="11" s="1"/>
  <c r="D895" i="11" a="1"/>
  <c r="D895" i="11" s="1"/>
  <c r="D896" i="11" a="1"/>
  <c r="D896" i="11" s="1"/>
  <c r="D897" i="11" a="1"/>
  <c r="D897" i="11" s="1"/>
  <c r="D898" i="11" a="1"/>
  <c r="D898" i="11" s="1"/>
  <c r="D899" i="11" a="1"/>
  <c r="D899" i="11" s="1"/>
  <c r="D900" i="11" a="1"/>
  <c r="D900" i="11" s="1"/>
  <c r="D901" i="11" a="1"/>
  <c r="D901" i="11" s="1"/>
  <c r="D902" i="11" a="1"/>
  <c r="D902" i="11" s="1"/>
  <c r="D903" i="11" a="1"/>
  <c r="D903" i="11" s="1"/>
  <c r="D904" i="11" a="1"/>
  <c r="D904" i="11" s="1"/>
  <c r="D905" i="11" a="1"/>
  <c r="D905" i="11" s="1"/>
  <c r="D906" i="11" a="1"/>
  <c r="D906" i="11" s="1"/>
  <c r="D907" i="11" a="1"/>
  <c r="D907" i="11" s="1"/>
  <c r="D908" i="11" a="1"/>
  <c r="D908" i="11" s="1"/>
  <c r="D909" i="11" a="1"/>
  <c r="D909" i="11" s="1"/>
  <c r="D910" i="11" a="1"/>
  <c r="D910" i="11" s="1"/>
  <c r="D911" i="11" a="1"/>
  <c r="D911" i="11" s="1"/>
  <c r="D912" i="11" a="1"/>
  <c r="D912" i="11" s="1"/>
  <c r="D913" i="11" a="1"/>
  <c r="D913" i="11" s="1"/>
  <c r="D914" i="11" a="1"/>
  <c r="D914" i="11" s="1"/>
  <c r="D915" i="11" a="1"/>
  <c r="D915" i="11" s="1"/>
  <c r="D916" i="11" a="1"/>
  <c r="D916" i="11" s="1"/>
  <c r="D917" i="11" a="1"/>
  <c r="D917" i="11" s="1"/>
  <c r="D918" i="11" a="1"/>
  <c r="D918" i="11" s="1"/>
  <c r="D919" i="11" a="1"/>
  <c r="D919" i="11" s="1"/>
  <c r="D920" i="11" a="1"/>
  <c r="D920" i="11" s="1"/>
  <c r="D921" i="11" a="1"/>
  <c r="D921" i="11" s="1"/>
  <c r="D922" i="11" a="1"/>
  <c r="D922" i="11" s="1"/>
  <c r="D923" i="11" a="1"/>
  <c r="D923" i="11" s="1"/>
  <c r="D924" i="11" a="1"/>
  <c r="D924" i="11" s="1"/>
  <c r="D925" i="11" a="1"/>
  <c r="D925" i="11" s="1"/>
  <c r="D926" i="11" a="1"/>
  <c r="D926" i="11" s="1"/>
  <c r="D927" i="11" a="1"/>
  <c r="D927" i="11" s="1"/>
  <c r="D928" i="11" a="1"/>
  <c r="D928" i="11" s="1"/>
  <c r="D929" i="11" a="1"/>
  <c r="D929" i="11" s="1"/>
  <c r="D930" i="11" a="1"/>
  <c r="D930" i="11" s="1"/>
  <c r="D931" i="11" a="1"/>
  <c r="D931" i="11" s="1"/>
  <c r="D932" i="11" a="1"/>
  <c r="D932" i="11" s="1"/>
  <c r="D933" i="11" a="1"/>
  <c r="D933" i="11" s="1"/>
  <c r="D934" i="11" a="1"/>
  <c r="D934" i="11" s="1"/>
  <c r="D935" i="11" a="1"/>
  <c r="D935" i="11" s="1"/>
  <c r="D936" i="11" a="1"/>
  <c r="D936" i="11" s="1"/>
  <c r="D937" i="11" a="1"/>
  <c r="D937" i="11" s="1"/>
  <c r="D938" i="11" a="1"/>
  <c r="D938" i="11" s="1"/>
  <c r="D939" i="11" a="1"/>
  <c r="D939" i="11" s="1"/>
  <c r="D940" i="11" a="1"/>
  <c r="D940" i="11" s="1"/>
  <c r="D941" i="11" a="1"/>
  <c r="D941" i="11" s="1"/>
  <c r="D942" i="11" a="1"/>
  <c r="D942" i="11" s="1"/>
  <c r="D943" i="11" a="1"/>
  <c r="D943" i="11" s="1"/>
  <c r="D944" i="11" a="1"/>
  <c r="D944" i="11" s="1"/>
  <c r="D945" i="11" a="1"/>
  <c r="D945" i="11" s="1"/>
  <c r="D946" i="11" a="1"/>
  <c r="D946" i="11" s="1"/>
  <c r="D947" i="11" a="1"/>
  <c r="D947" i="11" s="1"/>
  <c r="D948" i="11" a="1"/>
  <c r="D948" i="11" s="1"/>
  <c r="D949" i="11" a="1"/>
  <c r="D949" i="11" s="1"/>
  <c r="D950" i="11" a="1"/>
  <c r="D950" i="11" s="1"/>
  <c r="D951" i="11" a="1"/>
  <c r="D951" i="11" s="1"/>
  <c r="D952" i="11" a="1"/>
  <c r="D952" i="11" s="1"/>
  <c r="D953" i="11" a="1"/>
  <c r="D953" i="11" s="1"/>
  <c r="D954" i="11" a="1"/>
  <c r="D954" i="11" s="1"/>
  <c r="D955" i="11" a="1"/>
  <c r="D955" i="11" s="1"/>
  <c r="D956" i="11" a="1"/>
  <c r="D956" i="11" s="1"/>
  <c r="D957" i="11" a="1"/>
  <c r="D957" i="11" s="1"/>
  <c r="D958" i="11" a="1"/>
  <c r="D958" i="11" s="1"/>
  <c r="D959" i="11" a="1"/>
  <c r="D959" i="11" s="1"/>
  <c r="D960" i="11" a="1"/>
  <c r="D960" i="11" s="1"/>
  <c r="D961" i="11" a="1"/>
  <c r="D961" i="11" s="1"/>
  <c r="D962" i="11" a="1"/>
  <c r="D962" i="11" s="1"/>
  <c r="D963" i="11" a="1"/>
  <c r="D963" i="11" s="1"/>
  <c r="D964" i="11" a="1"/>
  <c r="D964" i="11" s="1"/>
  <c r="D965" i="11" a="1"/>
  <c r="D965" i="11" s="1"/>
  <c r="D966" i="11" a="1"/>
  <c r="D966" i="11" s="1"/>
  <c r="D967" i="11" a="1"/>
  <c r="D967" i="11" s="1"/>
  <c r="D968" i="11" a="1"/>
  <c r="D968" i="11" s="1"/>
  <c r="D969" i="11" a="1"/>
  <c r="D969" i="11" s="1"/>
  <c r="D970" i="11" a="1"/>
  <c r="D970" i="11" s="1"/>
  <c r="D971" i="11" a="1"/>
  <c r="D971" i="11" s="1"/>
  <c r="D972" i="11" a="1"/>
  <c r="D972" i="11" s="1"/>
  <c r="D973" i="11" a="1"/>
  <c r="D973" i="11" s="1"/>
  <c r="D974" i="11" a="1"/>
  <c r="D974" i="11" s="1"/>
  <c r="D975" i="11" a="1"/>
  <c r="D975" i="11" s="1"/>
  <c r="D976" i="11" a="1"/>
  <c r="D976" i="11" s="1"/>
  <c r="D977" i="11" a="1"/>
  <c r="D977" i="11" s="1"/>
  <c r="D978" i="11" a="1"/>
  <c r="D978" i="11" s="1"/>
  <c r="D979" i="11" a="1"/>
  <c r="D979" i="11" s="1"/>
  <c r="D980" i="11" a="1"/>
  <c r="D980" i="11" s="1"/>
  <c r="D981" i="11" a="1"/>
  <c r="D981" i="11" s="1"/>
  <c r="D982" i="11" a="1"/>
  <c r="D982" i="11" s="1"/>
  <c r="D983" i="11" a="1"/>
  <c r="D983" i="11" s="1"/>
  <c r="D984" i="11" a="1"/>
  <c r="D984" i="11" s="1"/>
  <c r="D985" i="11" a="1"/>
  <c r="D985" i="11" s="1"/>
  <c r="D986" i="11" a="1"/>
  <c r="D986" i="11" s="1"/>
  <c r="D987" i="11" a="1"/>
  <c r="D987" i="11" s="1"/>
  <c r="D988" i="11" a="1"/>
  <c r="D988" i="11" s="1"/>
  <c r="D989" i="11" a="1"/>
  <c r="D989" i="11" s="1"/>
  <c r="D990" i="11" a="1"/>
  <c r="D990" i="11" s="1"/>
  <c r="D991" i="11" a="1"/>
  <c r="D991" i="11" s="1"/>
  <c r="D992" i="11" a="1"/>
  <c r="D992" i="11" s="1"/>
  <c r="D993" i="11" a="1"/>
  <c r="D993" i="11" s="1"/>
  <c r="D994" i="11" a="1"/>
  <c r="D994" i="11" s="1"/>
  <c r="D995" i="11" a="1"/>
  <c r="D995" i="11" s="1"/>
  <c r="D996" i="11" a="1"/>
  <c r="D996" i="11" s="1"/>
  <c r="D997" i="11" a="1"/>
  <c r="D997" i="11" s="1"/>
  <c r="D998" i="11" a="1"/>
  <c r="D998" i="11" s="1"/>
  <c r="D999" i="11" a="1"/>
  <c r="D999" i="11" s="1"/>
  <c r="D1000" i="11" a="1"/>
  <c r="D1000" i="11" s="1"/>
  <c r="D1001" i="11" a="1"/>
  <c r="D1001" i="11" s="1"/>
  <c r="D1002" i="11" a="1"/>
  <c r="D1002" i="11" s="1"/>
  <c r="D1003" i="11" a="1"/>
  <c r="D1003" i="11" s="1"/>
  <c r="D1004" i="11" a="1"/>
  <c r="D1004" i="11" s="1"/>
  <c r="D1005" i="11" a="1"/>
  <c r="D1005" i="11" s="1"/>
  <c r="D1006" i="11" a="1"/>
  <c r="D1006" i="11" s="1"/>
  <c r="D1007" i="11" a="1"/>
  <c r="D1007" i="11" s="1"/>
  <c r="D1008" i="11" a="1"/>
  <c r="D1008" i="11" s="1"/>
  <c r="D1009" i="11" a="1"/>
  <c r="D1009" i="11" s="1"/>
  <c r="D1010" i="11" a="1"/>
  <c r="D1010" i="11" s="1"/>
  <c r="D1011" i="11" a="1"/>
  <c r="D1011" i="11" s="1"/>
  <c r="D1012" i="11" a="1"/>
  <c r="D1012" i="11" s="1"/>
  <c r="D1013" i="11" a="1"/>
  <c r="D1013" i="11" s="1"/>
  <c r="D1014" i="11" a="1"/>
  <c r="D1014" i="11" s="1"/>
  <c r="D1015" i="11" a="1"/>
  <c r="D1015" i="11" s="1"/>
  <c r="D1016" i="11" a="1"/>
  <c r="D1016" i="11" s="1"/>
  <c r="D1017" i="11" a="1"/>
  <c r="D1017" i="11" s="1"/>
  <c r="D1018" i="11" a="1"/>
  <c r="D1018" i="11" s="1"/>
  <c r="D1019" i="11" a="1"/>
  <c r="D1019" i="11" s="1"/>
  <c r="D1020" i="11" a="1"/>
  <c r="D1020" i="11" s="1"/>
  <c r="D1021" i="11" a="1"/>
  <c r="D1021" i="11" s="1"/>
  <c r="D1022" i="11" a="1"/>
  <c r="D1022" i="11" s="1"/>
  <c r="D1023" i="11" a="1"/>
  <c r="D1023" i="11" s="1"/>
  <c r="D1024" i="11" a="1"/>
  <c r="D1024" i="11" s="1"/>
  <c r="D1025" i="11" a="1"/>
  <c r="D1025" i="11" s="1"/>
  <c r="D1026" i="11" a="1"/>
  <c r="D1026" i="11" s="1"/>
  <c r="D1027" i="11" a="1"/>
  <c r="D1027" i="11" s="1"/>
  <c r="D1028" i="11" a="1"/>
  <c r="D1028" i="11" s="1"/>
  <c r="D1029" i="11" a="1"/>
  <c r="D1029" i="11" s="1"/>
  <c r="D1030" i="11" a="1"/>
  <c r="D1030" i="11" s="1"/>
  <c r="D1031" i="11" a="1"/>
  <c r="D1031" i="11" s="1"/>
  <c r="D1032" i="11" a="1"/>
  <c r="D1032" i="11" s="1"/>
  <c r="D1033" i="11" a="1"/>
  <c r="D1033" i="11" s="1"/>
  <c r="D1034" i="11" a="1"/>
  <c r="D1034" i="11" s="1"/>
  <c r="D1035" i="11" a="1"/>
  <c r="D1035" i="11" s="1"/>
  <c r="D1036" i="11" a="1"/>
  <c r="D1036" i="11" s="1"/>
  <c r="D1037" i="11" a="1"/>
  <c r="D1037" i="11" s="1"/>
  <c r="D1038" i="11" a="1"/>
  <c r="D1038" i="11" s="1"/>
  <c r="D1039" i="11" a="1"/>
  <c r="D1039" i="11" s="1"/>
  <c r="D1040" i="11" a="1"/>
  <c r="D1040" i="11" s="1"/>
  <c r="D1041" i="11" a="1"/>
  <c r="D1041" i="11" s="1"/>
  <c r="D1042" i="11" a="1"/>
  <c r="D1042" i="11" s="1"/>
  <c r="D1043" i="11" a="1"/>
  <c r="D1043" i="11" s="1"/>
  <c r="D1044" i="11" a="1"/>
  <c r="D1044" i="11" s="1"/>
  <c r="D1045" i="11" a="1"/>
  <c r="D1045" i="11" s="1"/>
  <c r="D1046" i="11" a="1"/>
  <c r="D1046" i="11" s="1"/>
  <c r="D1047" i="11" a="1"/>
  <c r="D1047" i="11" s="1"/>
  <c r="D1048" i="11" a="1"/>
  <c r="D1048" i="11" s="1"/>
  <c r="D1049" i="11" a="1"/>
  <c r="D1049" i="11" s="1"/>
  <c r="D1050" i="11" a="1"/>
  <c r="D1050" i="11" s="1"/>
  <c r="D1051" i="11" a="1"/>
  <c r="D1051" i="11" s="1"/>
  <c r="D1052" i="11" a="1"/>
  <c r="D1052" i="11" s="1"/>
  <c r="D1053" i="11" a="1"/>
  <c r="D1053" i="11" s="1"/>
  <c r="D1054" i="11" a="1"/>
  <c r="D1054" i="11" s="1"/>
  <c r="D1055" i="11" a="1"/>
  <c r="D1055" i="11" s="1"/>
  <c r="D1056" i="11" a="1"/>
  <c r="D1056" i="11" s="1"/>
  <c r="D1057" i="11" a="1"/>
  <c r="D1057" i="11" s="1"/>
  <c r="D1058" i="11" a="1"/>
  <c r="D1058" i="11" s="1"/>
  <c r="D1059" i="11" a="1"/>
  <c r="D1059" i="11" s="1"/>
  <c r="D1060" i="11" a="1"/>
  <c r="D1060" i="11" s="1"/>
  <c r="D1061" i="11" a="1"/>
  <c r="D1061" i="11" s="1"/>
  <c r="D1062" i="11" a="1"/>
  <c r="D1062" i="11" s="1"/>
  <c r="D1063" i="11" a="1"/>
  <c r="D1063" i="11" s="1"/>
  <c r="D1064" i="11" a="1"/>
  <c r="D1064" i="11" s="1"/>
  <c r="D1065" i="11" a="1"/>
  <c r="D1065" i="11" s="1"/>
  <c r="D1066" i="11" a="1"/>
  <c r="D1066" i="11" s="1"/>
  <c r="D1067" i="11" a="1"/>
  <c r="D1067" i="11" s="1"/>
  <c r="D1068" i="11" a="1"/>
  <c r="D1068" i="11" s="1"/>
  <c r="D1069" i="11" a="1"/>
  <c r="D1069" i="11" s="1"/>
  <c r="D1070" i="11" a="1"/>
  <c r="D1070" i="11" s="1"/>
  <c r="D1071" i="11" a="1"/>
  <c r="D1071" i="11" s="1"/>
  <c r="D1072" i="11" a="1"/>
  <c r="D1072" i="11" s="1"/>
  <c r="D1073" i="11" a="1"/>
  <c r="D1073" i="11" s="1"/>
  <c r="D1074" i="11" a="1"/>
  <c r="D1074" i="11" s="1"/>
  <c r="D1075" i="11" a="1"/>
  <c r="D1075" i="11" s="1"/>
  <c r="D1076" i="11" a="1"/>
  <c r="D1076" i="11" s="1"/>
  <c r="D1077" i="11" a="1"/>
  <c r="D1077" i="11" s="1"/>
  <c r="D1078" i="11" a="1"/>
  <c r="D1078" i="11" s="1"/>
  <c r="D1079" i="11" a="1"/>
  <c r="D1079" i="11" s="1"/>
  <c r="D1080" i="11" a="1"/>
  <c r="D1080" i="11" s="1"/>
  <c r="D1081" i="11" a="1"/>
  <c r="D1081" i="11" s="1"/>
  <c r="D1082" i="11" a="1"/>
  <c r="D1082" i="11" s="1"/>
  <c r="D1083" i="11" a="1"/>
  <c r="D1083" i="11" s="1"/>
  <c r="D1084" i="11" a="1"/>
  <c r="D1084" i="11" s="1"/>
  <c r="D1085" i="11" a="1"/>
  <c r="D1085" i="11" s="1"/>
  <c r="D1086" i="11" a="1"/>
  <c r="D1086" i="11" s="1"/>
  <c r="D1087" i="11" a="1"/>
  <c r="D1087" i="11" s="1"/>
  <c r="D1088" i="11" a="1"/>
  <c r="D1088" i="11" s="1"/>
  <c r="D1089" i="11" a="1"/>
  <c r="D1089" i="11" s="1"/>
  <c r="D1090" i="11" a="1"/>
  <c r="D1090" i="11" s="1"/>
  <c r="D1091" i="11" a="1"/>
  <c r="D1091" i="11" s="1"/>
  <c r="D1092" i="11" a="1"/>
  <c r="D1092" i="11" s="1"/>
  <c r="D1093" i="11" a="1"/>
  <c r="D1093" i="11" s="1"/>
  <c r="D1094" i="11" a="1"/>
  <c r="D1094" i="11" s="1"/>
  <c r="D1095" i="11" a="1"/>
  <c r="D1095" i="11" s="1"/>
  <c r="D1096" i="11" a="1"/>
  <c r="D1096" i="11" s="1"/>
  <c r="D1097" i="11" a="1"/>
  <c r="D1097" i="11" s="1"/>
  <c r="D1098" i="11" a="1"/>
  <c r="D1098" i="11" s="1"/>
  <c r="D1099" i="11" a="1"/>
  <c r="D1099" i="11" s="1"/>
  <c r="D1100" i="11" a="1"/>
  <c r="D1100" i="11" s="1"/>
  <c r="D1101" i="11" a="1"/>
  <c r="D1101" i="11" s="1"/>
  <c r="D1102" i="11" a="1"/>
  <c r="D1102" i="11" s="1"/>
  <c r="D1103" i="11" a="1"/>
  <c r="D1103" i="11"/>
  <c r="D1104" i="11" a="1"/>
  <c r="D1104" i="11" s="1"/>
  <c r="D1105" i="11" a="1"/>
  <c r="D1105" i="11" s="1"/>
  <c r="D1106" i="11" a="1"/>
  <c r="D1106" i="11" s="1"/>
  <c r="D1107" i="11" a="1"/>
  <c r="D1107" i="11" s="1"/>
  <c r="D1108" i="11" a="1"/>
  <c r="D1108" i="11" s="1"/>
  <c r="D1109" i="11" a="1"/>
  <c r="D1109" i="11" s="1"/>
  <c r="D1110" i="11" a="1"/>
  <c r="D1110" i="11" s="1"/>
  <c r="D1111" i="11" a="1"/>
  <c r="D1111" i="11" s="1"/>
  <c r="D1112" i="11" a="1"/>
  <c r="D1112" i="11" s="1"/>
  <c r="D1113" i="11" a="1"/>
  <c r="D1113" i="11" s="1"/>
  <c r="D1114" i="11" a="1"/>
  <c r="D1114" i="11" s="1"/>
  <c r="D1115" i="11" a="1"/>
  <c r="D1115" i="11" s="1"/>
  <c r="D1116" i="11" a="1"/>
  <c r="D1116" i="11" s="1"/>
  <c r="D1117" i="11" a="1"/>
  <c r="D1117" i="11" s="1"/>
  <c r="D1118" i="11" a="1"/>
  <c r="D1118" i="11" s="1"/>
  <c r="D1119" i="11" a="1"/>
  <c r="D1119" i="11" s="1"/>
  <c r="D1120" i="11" a="1"/>
  <c r="D1120" i="11" s="1"/>
  <c r="D1121" i="11" a="1"/>
  <c r="D1121" i="11" s="1"/>
  <c r="D1122" i="11" a="1"/>
  <c r="D1122" i="11" s="1"/>
  <c r="D1123" i="11" a="1"/>
  <c r="D1123" i="11" s="1"/>
  <c r="D1124" i="11" a="1"/>
  <c r="D1124" i="11" s="1"/>
  <c r="D1125" i="11" a="1"/>
  <c r="D1125" i="11" s="1"/>
  <c r="D1126" i="11" a="1"/>
  <c r="D1126" i="11" s="1"/>
  <c r="D1127" i="11" a="1"/>
  <c r="D1127" i="11" s="1"/>
  <c r="D1128" i="11" a="1"/>
  <c r="D1128" i="11" s="1"/>
  <c r="D1129" i="11" a="1"/>
  <c r="D1129" i="11" s="1"/>
  <c r="D1130" i="11" a="1"/>
  <c r="D1130" i="11" s="1"/>
  <c r="D1131" i="11" a="1"/>
  <c r="D1131" i="11" s="1"/>
  <c r="D1132" i="11" a="1"/>
  <c r="D1132" i="11" s="1"/>
  <c r="D1133" i="11" a="1"/>
  <c r="D1133" i="11" s="1"/>
  <c r="D1134" i="11" a="1"/>
  <c r="D1134" i="11" s="1"/>
  <c r="D1135" i="11" a="1"/>
  <c r="D1135" i="11" s="1"/>
  <c r="D1136" i="11" a="1"/>
  <c r="D1136" i="11" s="1"/>
  <c r="D1137" i="11" a="1"/>
  <c r="D1137" i="11" s="1"/>
  <c r="D1138" i="11" a="1"/>
  <c r="D1138" i="11" s="1"/>
  <c r="D1139" i="11" a="1"/>
  <c r="D1139" i="11" s="1"/>
  <c r="D1140" i="11" a="1"/>
  <c r="D1140" i="11" s="1"/>
  <c r="D1141" i="11" a="1"/>
  <c r="D1141" i="11" s="1"/>
  <c r="D1142" i="11" a="1"/>
  <c r="D1142" i="11" s="1"/>
  <c r="D1143" i="11" a="1"/>
  <c r="D1143" i="11" s="1"/>
  <c r="D1144" i="11" a="1"/>
  <c r="D1144" i="11" s="1"/>
  <c r="D1145" i="11" a="1"/>
  <c r="D1145" i="11" s="1"/>
  <c r="D1146" i="11" a="1"/>
  <c r="D1146" i="11" s="1"/>
  <c r="D1147" i="11" a="1"/>
  <c r="D1147" i="11" s="1"/>
  <c r="D1148" i="11" a="1"/>
  <c r="D1148" i="11" s="1"/>
  <c r="D1149" i="11" a="1"/>
  <c r="D1149" i="11" s="1"/>
  <c r="D1150" i="11" a="1"/>
  <c r="D1150" i="11" s="1"/>
  <c r="D1151" i="11" a="1"/>
  <c r="D1151" i="11" s="1"/>
  <c r="D1152" i="11" a="1"/>
  <c r="D1152" i="11" s="1"/>
  <c r="D1153" i="11" a="1"/>
  <c r="D1153" i="11" s="1"/>
  <c r="D1154" i="11" a="1"/>
  <c r="D1154" i="11" s="1"/>
  <c r="D1155" i="11" a="1"/>
  <c r="D1155" i="11" s="1"/>
  <c r="D1156" i="11" a="1"/>
  <c r="D1156" i="11" s="1"/>
  <c r="D1157" i="11" a="1"/>
  <c r="D1157" i="11" s="1"/>
  <c r="D1158" i="11" a="1"/>
  <c r="D1158" i="11" s="1"/>
  <c r="D1159" i="11" a="1"/>
  <c r="D1159" i="11" s="1"/>
  <c r="D1160" i="11" a="1"/>
  <c r="D1160" i="11" s="1"/>
  <c r="D1161" i="11" a="1"/>
  <c r="D1161" i="11" s="1"/>
  <c r="D1162" i="11" a="1"/>
  <c r="D1162" i="11" s="1"/>
  <c r="D1163" i="11" a="1"/>
  <c r="D1163" i="11"/>
  <c r="D1164" i="11" a="1"/>
  <c r="D1164" i="11" s="1"/>
  <c r="D1165" i="11" a="1"/>
  <c r="D1165" i="11" s="1"/>
  <c r="D1166" i="11" a="1"/>
  <c r="D1166" i="11" s="1"/>
  <c r="D1167" i="11" a="1"/>
  <c r="D1167" i="11" s="1"/>
  <c r="D1168" i="11" a="1"/>
  <c r="D1168" i="11" s="1"/>
  <c r="D1169" i="11" a="1"/>
  <c r="D1169" i="11" s="1"/>
  <c r="D1170" i="11" a="1"/>
  <c r="D1170" i="11" s="1"/>
  <c r="D1171" i="11" a="1"/>
  <c r="D1171" i="11" s="1"/>
  <c r="D1172" i="11" a="1"/>
  <c r="D1172" i="11" s="1"/>
  <c r="D1173" i="11" a="1"/>
  <c r="D1173" i="11" s="1"/>
  <c r="D1174" i="11" a="1"/>
  <c r="D1174" i="11" s="1"/>
  <c r="D1175" i="11" a="1"/>
  <c r="D1175" i="11" s="1"/>
  <c r="D1176" i="11" a="1"/>
  <c r="D1176" i="11" s="1"/>
  <c r="D1177" i="11" a="1"/>
  <c r="D1177" i="11" s="1"/>
  <c r="D1178" i="11" a="1"/>
  <c r="D1178" i="11" s="1"/>
  <c r="D1179" i="11" a="1"/>
  <c r="D1179" i="11" s="1"/>
  <c r="D1180" i="11" a="1"/>
  <c r="D1180" i="11" s="1"/>
  <c r="D1181" i="11" a="1"/>
  <c r="D1181" i="11" s="1"/>
  <c r="D1182" i="11" a="1"/>
  <c r="D1182" i="11" s="1"/>
  <c r="D1183" i="11" a="1"/>
  <c r="D1183" i="11" s="1"/>
  <c r="D1184" i="11" a="1"/>
  <c r="D1184" i="11" s="1"/>
  <c r="D1185" i="11" a="1"/>
  <c r="D1185" i="11" s="1"/>
  <c r="D1186" i="11" a="1"/>
  <c r="D1186" i="11" s="1"/>
  <c r="D1187" i="11" a="1"/>
  <c r="D1187" i="11" s="1"/>
  <c r="D1188" i="11" a="1"/>
  <c r="D1188" i="11" s="1"/>
  <c r="D1189" i="11" a="1"/>
  <c r="D1189" i="11" s="1"/>
  <c r="D1190" i="11" a="1"/>
  <c r="D1190" i="11" s="1"/>
  <c r="D1191" i="11" a="1"/>
  <c r="D1191" i="11" s="1"/>
  <c r="D1192" i="11" a="1"/>
  <c r="D1192" i="11" s="1"/>
  <c r="D1193" i="11" a="1"/>
  <c r="D1193" i="11" s="1"/>
  <c r="D1194" i="11" a="1"/>
  <c r="D1194" i="11" s="1"/>
  <c r="D1195" i="11" a="1"/>
  <c r="D1195" i="11" s="1"/>
  <c r="D1196" i="11" a="1"/>
  <c r="D1196" i="11" s="1"/>
  <c r="D1197" i="11" a="1"/>
  <c r="D1197" i="11" s="1"/>
  <c r="D1198" i="11" a="1"/>
  <c r="D1198" i="11" s="1"/>
  <c r="D1199" i="11" a="1"/>
  <c r="D1199" i="11" s="1"/>
  <c r="D1200" i="11" a="1"/>
  <c r="D1200" i="11" s="1"/>
  <c r="D1201" i="11" a="1"/>
  <c r="D1201" i="11" s="1"/>
  <c r="D1202" i="11" a="1"/>
  <c r="D1202" i="11" s="1"/>
  <c r="D1203" i="11" a="1"/>
  <c r="D1203" i="11" s="1"/>
  <c r="D1204" i="11" a="1"/>
  <c r="D1204" i="11" s="1"/>
  <c r="D1205" i="11" a="1"/>
  <c r="D1205" i="11" s="1"/>
  <c r="D1206" i="11" a="1"/>
  <c r="D1206" i="11" s="1"/>
  <c r="D1207" i="11" a="1"/>
  <c r="D1207" i="11" s="1"/>
  <c r="D1208" i="11" a="1"/>
  <c r="D1208" i="11" s="1"/>
  <c r="D1209" i="11" a="1"/>
  <c r="D1209" i="11" s="1"/>
  <c r="D1210" i="11" a="1"/>
  <c r="D1210" i="11" s="1"/>
  <c r="D1211" i="11" a="1"/>
  <c r="D1211" i="11" s="1"/>
  <c r="D1212" i="11" a="1"/>
  <c r="D1212" i="11" s="1"/>
  <c r="D1213" i="11" a="1"/>
  <c r="D1213" i="11" s="1"/>
  <c r="D1214" i="11" a="1"/>
  <c r="D1214" i="11" s="1"/>
  <c r="D1215" i="11" a="1"/>
  <c r="D1215" i="11" s="1"/>
  <c r="D1216" i="11" a="1"/>
  <c r="D1216" i="11" s="1"/>
  <c r="D1217" i="11" a="1"/>
  <c r="D1217" i="11" s="1"/>
  <c r="D1218" i="11" a="1"/>
  <c r="D1218" i="11" s="1"/>
  <c r="D1219" i="11" a="1"/>
  <c r="D1219" i="11" s="1"/>
  <c r="D1220" i="11" a="1"/>
  <c r="D1220" i="11" s="1"/>
  <c r="D1221" i="11" a="1"/>
  <c r="D1221" i="11" s="1"/>
  <c r="D1222" i="11" a="1"/>
  <c r="D1222" i="11" s="1"/>
  <c r="D1223" i="11" a="1"/>
  <c r="D1223" i="11" s="1"/>
  <c r="D1224" i="11" a="1"/>
  <c r="D1224" i="11" s="1"/>
  <c r="D1225" i="11" a="1"/>
  <c r="D1225" i="11" s="1"/>
  <c r="D1226" i="11" a="1"/>
  <c r="D1226" i="11" s="1"/>
  <c r="D1227" i="11" a="1"/>
  <c r="D1227" i="11" s="1"/>
  <c r="D1228" i="11" a="1"/>
  <c r="D1228" i="11" s="1"/>
  <c r="D1229" i="11" a="1"/>
  <c r="D1229" i="11" s="1"/>
  <c r="D1230" i="11" a="1"/>
  <c r="D1230" i="11" s="1"/>
  <c r="D1231" i="11" a="1"/>
  <c r="D1231" i="11" s="1"/>
  <c r="D1232" i="11" a="1"/>
  <c r="D1232" i="11" s="1"/>
  <c r="D1233" i="11" a="1"/>
  <c r="D1233" i="11" s="1"/>
  <c r="D1234" i="11" a="1"/>
  <c r="D1234" i="11" s="1"/>
  <c r="D1235" i="11" a="1"/>
  <c r="D1235" i="11" s="1"/>
  <c r="D1236" i="11" a="1"/>
  <c r="D1236" i="11" s="1"/>
  <c r="D1237" i="11" a="1"/>
  <c r="D1237" i="11" s="1"/>
  <c r="D1238" i="11" a="1"/>
  <c r="D1238" i="11" s="1"/>
  <c r="D1239" i="11" a="1"/>
  <c r="D1239" i="11" s="1"/>
  <c r="D1240" i="11" a="1"/>
  <c r="D1240" i="11" s="1"/>
  <c r="D1241" i="11" a="1"/>
  <c r="D1241" i="11" s="1"/>
  <c r="D1242" i="11" a="1"/>
  <c r="D1242" i="11" s="1"/>
  <c r="D1243" i="11" a="1"/>
  <c r="D1243" i="11" s="1"/>
  <c r="D1244" i="11" a="1"/>
  <c r="D1244" i="11" s="1"/>
  <c r="D1245" i="11" a="1"/>
  <c r="D1245" i="11" s="1"/>
  <c r="D1246" i="11" a="1"/>
  <c r="D1246" i="11" s="1"/>
  <c r="D1247" i="11" a="1"/>
  <c r="D1247" i="11" s="1"/>
  <c r="D1248" i="11" a="1"/>
  <c r="D1248" i="11" s="1"/>
  <c r="D1249" i="11" a="1"/>
  <c r="D1249" i="11" s="1"/>
  <c r="D1250" i="11" a="1"/>
  <c r="D1250" i="11" s="1"/>
  <c r="D1251" i="11" a="1"/>
  <c r="D1251" i="11" s="1"/>
  <c r="D1252" i="11" a="1"/>
  <c r="D1252" i="11" s="1"/>
  <c r="D1253" i="11" a="1"/>
  <c r="D1253" i="11" s="1"/>
  <c r="D1254" i="11" a="1"/>
  <c r="D1254" i="11" s="1"/>
  <c r="D1255" i="11" a="1"/>
  <c r="D1255" i="11" s="1"/>
  <c r="D1256" i="11" a="1"/>
  <c r="D1256" i="11" s="1"/>
  <c r="D1257" i="11" a="1"/>
  <c r="D1257" i="11" s="1"/>
  <c r="D1258" i="11" a="1"/>
  <c r="D1258" i="11" s="1"/>
  <c r="D1259" i="11" a="1"/>
  <c r="D1259" i="11" s="1"/>
  <c r="D1260" i="11" a="1"/>
  <c r="D1260" i="11" s="1"/>
  <c r="D1261" i="11" a="1"/>
  <c r="D1261" i="11" s="1"/>
  <c r="D1262" i="11" a="1"/>
  <c r="D1262" i="11" s="1"/>
  <c r="D1263" i="11" a="1"/>
  <c r="D1263" i="11" s="1"/>
  <c r="D1264" i="11" a="1"/>
  <c r="D1264" i="11" s="1"/>
  <c r="D1265" i="11" a="1"/>
  <c r="D1265" i="11" s="1"/>
  <c r="D1266" i="11" a="1"/>
  <c r="D1266" i="11" s="1"/>
  <c r="D1267" i="11" a="1"/>
  <c r="D1267" i="11" s="1"/>
  <c r="D1268" i="11" a="1"/>
  <c r="D1268" i="11" s="1"/>
  <c r="D1269" i="11" a="1"/>
  <c r="D1269" i="11" s="1"/>
  <c r="D1270" i="11" a="1"/>
  <c r="D1270" i="11" s="1"/>
  <c r="D1271" i="11" a="1"/>
  <c r="D1271" i="11" s="1"/>
  <c r="D1272" i="11" a="1"/>
  <c r="D1272" i="11" s="1"/>
  <c r="D1273" i="11" a="1"/>
  <c r="D1273" i="11" s="1"/>
  <c r="D1274" i="11" a="1"/>
  <c r="D1274" i="11" s="1"/>
  <c r="D1275" i="11" a="1"/>
  <c r="D1275" i="11" s="1"/>
  <c r="D1276" i="11" a="1"/>
  <c r="D1276" i="11" s="1"/>
  <c r="D1277" i="11" a="1"/>
  <c r="D1277" i="11" s="1"/>
  <c r="D1278" i="11" a="1"/>
  <c r="D1278" i="11" s="1"/>
  <c r="D1279" i="11" a="1"/>
  <c r="D1279" i="11" s="1"/>
  <c r="D1280" i="11" a="1"/>
  <c r="D1280" i="11" s="1"/>
  <c r="D1281" i="11" a="1"/>
  <c r="D1281" i="11" s="1"/>
  <c r="D1282" i="11" a="1"/>
  <c r="D1282" i="11" s="1"/>
  <c r="D1283" i="11" a="1"/>
  <c r="D1283" i="11" s="1"/>
  <c r="D1284" i="11" a="1"/>
  <c r="D1284" i="11" s="1"/>
  <c r="D1285" i="11" a="1"/>
  <c r="D1285" i="11" s="1"/>
  <c r="D1286" i="11" a="1"/>
  <c r="D1286" i="11" s="1"/>
  <c r="D1287" i="11" a="1"/>
  <c r="D1287" i="11" s="1"/>
  <c r="D1288" i="11" a="1"/>
  <c r="D1288" i="11" s="1"/>
  <c r="D1289" i="11" a="1"/>
  <c r="D1289" i="11" s="1"/>
  <c r="D1290" i="11" a="1"/>
  <c r="D1290" i="11" s="1"/>
  <c r="D1291" i="11" a="1"/>
  <c r="D1291" i="11" s="1"/>
  <c r="D1292" i="11" a="1"/>
  <c r="D1292" i="11" s="1"/>
  <c r="D1293" i="11" a="1"/>
  <c r="D1293" i="11" s="1"/>
  <c r="D1294" i="11" a="1"/>
  <c r="D1294" i="11" s="1"/>
  <c r="D1295" i="11" a="1"/>
  <c r="D1295" i="11" s="1"/>
  <c r="D1296" i="11" a="1"/>
  <c r="D1296" i="11" s="1"/>
  <c r="D1297" i="11" a="1"/>
  <c r="D1297" i="11" s="1"/>
  <c r="D1298" i="11" a="1"/>
  <c r="D1298" i="11" s="1"/>
  <c r="D1299" i="11" a="1"/>
  <c r="D1299" i="11" s="1"/>
  <c r="D1300" i="11" a="1"/>
  <c r="D1300" i="11" s="1"/>
  <c r="D1301" i="11" a="1"/>
  <c r="D1301" i="11" s="1"/>
  <c r="D1302" i="11" a="1"/>
  <c r="D1302" i="11" s="1"/>
  <c r="D1303" i="11" a="1"/>
  <c r="D1303" i="11" s="1"/>
  <c r="D1304" i="11" a="1"/>
  <c r="D1304" i="11" s="1"/>
  <c r="D1305" i="11" a="1"/>
  <c r="D1305" i="11" s="1"/>
  <c r="D1306" i="11" a="1"/>
  <c r="D1306" i="11" s="1"/>
  <c r="D1307" i="11" a="1"/>
  <c r="D1307" i="11" s="1"/>
  <c r="D1308" i="11" a="1"/>
  <c r="D1308" i="11" s="1"/>
  <c r="D1309" i="11" a="1"/>
  <c r="D1309" i="11" s="1"/>
  <c r="D1310" i="11" a="1"/>
  <c r="D1310" i="11" s="1"/>
  <c r="D1311" i="11" a="1"/>
  <c r="D1311" i="11" s="1"/>
  <c r="D1312" i="11" a="1"/>
  <c r="D1312" i="11" s="1"/>
  <c r="D1313" i="11" a="1"/>
  <c r="D1313" i="11" s="1"/>
  <c r="D1314" i="11" a="1"/>
  <c r="D1314" i="11" s="1"/>
  <c r="D1315" i="11" a="1"/>
  <c r="D1315" i="11" s="1"/>
  <c r="D1316" i="11" a="1"/>
  <c r="D1316" i="11" s="1"/>
  <c r="D1317" i="11" a="1"/>
  <c r="D1317" i="11" s="1"/>
  <c r="D1318" i="11" a="1"/>
  <c r="D1318" i="11" s="1"/>
  <c r="D1319" i="11" a="1"/>
  <c r="D1319" i="11" s="1"/>
  <c r="D1320" i="11" a="1"/>
  <c r="D1320" i="11" s="1"/>
  <c r="D1321" i="11" a="1"/>
  <c r="D1321" i="11" s="1"/>
  <c r="D1322" i="11" a="1"/>
  <c r="D1322" i="11" s="1"/>
  <c r="D1323" i="11" a="1"/>
  <c r="D1323" i="11" s="1"/>
  <c r="D1324" i="11" a="1"/>
  <c r="D1324" i="11" s="1"/>
  <c r="D1325" i="11" a="1"/>
  <c r="D1325" i="11" s="1"/>
  <c r="D1326" i="11" a="1"/>
  <c r="D1326" i="11" s="1"/>
  <c r="D1327" i="11" a="1"/>
  <c r="D1327" i="11" s="1"/>
  <c r="D1328" i="11" a="1"/>
  <c r="D1328" i="11" s="1"/>
  <c r="D1329" i="11" a="1"/>
  <c r="D1329" i="11" s="1"/>
  <c r="D1330" i="11" a="1"/>
  <c r="D1330" i="11" s="1"/>
  <c r="D1331" i="11" a="1"/>
  <c r="D1331" i="11" s="1"/>
  <c r="D1332" i="11" a="1"/>
  <c r="D1332" i="11" s="1"/>
  <c r="D1333" i="11" a="1"/>
  <c r="D1333" i="11" s="1"/>
  <c r="D1334" i="11" a="1"/>
  <c r="D1334" i="11" s="1"/>
  <c r="D1335" i="11" a="1"/>
  <c r="D1335" i="11" s="1"/>
  <c r="D1336" i="11" a="1"/>
  <c r="D1336" i="11" s="1"/>
  <c r="D1337" i="11" a="1"/>
  <c r="D1337" i="11" s="1"/>
  <c r="D1338" i="11" a="1"/>
  <c r="D1338" i="11" s="1"/>
  <c r="D1339" i="11" a="1"/>
  <c r="D1339" i="11" s="1"/>
  <c r="D1340" i="11" a="1"/>
  <c r="D1340" i="11" s="1"/>
  <c r="D1341" i="11" a="1"/>
  <c r="D1341" i="11" s="1"/>
  <c r="D1342" i="11" a="1"/>
  <c r="D1342" i="11" s="1"/>
  <c r="D1343" i="11" a="1"/>
  <c r="D1343" i="11" s="1"/>
  <c r="D1344" i="11" a="1"/>
  <c r="D1344" i="11" s="1"/>
  <c r="D1345" i="11" a="1"/>
  <c r="D1345" i="11" s="1"/>
  <c r="D1346" i="11" a="1"/>
  <c r="D1346" i="11" s="1"/>
  <c r="D1347" i="11" a="1"/>
  <c r="D1347" i="11" s="1"/>
  <c r="D1348" i="11" a="1"/>
  <c r="D1348" i="11" s="1"/>
  <c r="D1349" i="11" a="1"/>
  <c r="D1349" i="11" s="1"/>
  <c r="D1350" i="11" a="1"/>
  <c r="D1350" i="11" s="1"/>
  <c r="D1351" i="11" a="1"/>
  <c r="D1351" i="11" s="1"/>
  <c r="D1352" i="11" a="1"/>
  <c r="D1352" i="11" s="1"/>
  <c r="D1353" i="11" a="1"/>
  <c r="D1353" i="11" s="1"/>
  <c r="D1354" i="11" a="1"/>
  <c r="D1354" i="11" s="1"/>
  <c r="D1355" i="11" a="1"/>
  <c r="D1355" i="11" s="1"/>
  <c r="D1356" i="11" a="1"/>
  <c r="D1356" i="11" s="1"/>
  <c r="D1357" i="11" a="1"/>
  <c r="D1357" i="11" s="1"/>
  <c r="D1358" i="11" a="1"/>
  <c r="D1358" i="11" s="1"/>
  <c r="D1359" i="11" a="1"/>
  <c r="D1359" i="11" s="1"/>
  <c r="D1360" i="11" a="1"/>
  <c r="D1360" i="11" s="1"/>
  <c r="D1361" i="11" a="1"/>
  <c r="D1361" i="11" s="1"/>
  <c r="D1362" i="11" a="1"/>
  <c r="D1362" i="11" s="1"/>
  <c r="D1363" i="11" a="1"/>
  <c r="D1363" i="11" s="1"/>
  <c r="D1364" i="11" a="1"/>
  <c r="D1364" i="11" s="1"/>
  <c r="D1365" i="11" a="1"/>
  <c r="D1365" i="11" s="1"/>
  <c r="D1366" i="11" a="1"/>
  <c r="D1366" i="11" s="1"/>
  <c r="D1367" i="11" a="1"/>
  <c r="D1367" i="11" s="1"/>
  <c r="D1368" i="11" a="1"/>
  <c r="D1368" i="11" s="1"/>
  <c r="D1369" i="11" a="1"/>
  <c r="D1369" i="11" s="1"/>
  <c r="D1370" i="11" a="1"/>
  <c r="D1370" i="11" s="1"/>
  <c r="D1371" i="11" a="1"/>
  <c r="D1371" i="11" s="1"/>
  <c r="D1372" i="11" a="1"/>
  <c r="D1372" i="11" s="1"/>
  <c r="D1373" i="11" a="1"/>
  <c r="D1373" i="11" s="1"/>
  <c r="D1374" i="11" a="1"/>
  <c r="D1374" i="11" s="1"/>
  <c r="D1375" i="11" a="1"/>
  <c r="D1375" i="11" s="1"/>
  <c r="D1376" i="11" a="1"/>
  <c r="D1376" i="11" s="1"/>
  <c r="D1377" i="11" a="1"/>
  <c r="D1377" i="11" s="1"/>
  <c r="D1378" i="11" a="1"/>
  <c r="D1378" i="11" s="1"/>
  <c r="D1379" i="11" a="1"/>
  <c r="D1379" i="11" s="1"/>
  <c r="D1380" i="11" a="1"/>
  <c r="D1380" i="11" s="1"/>
  <c r="D1381" i="11" a="1"/>
  <c r="D1381" i="11" s="1"/>
  <c r="D1382" i="11" a="1"/>
  <c r="D1382" i="11" s="1"/>
  <c r="D1383" i="11" a="1"/>
  <c r="D1383" i="11" s="1"/>
  <c r="D1384" i="11" a="1"/>
  <c r="D1384" i="11" s="1"/>
  <c r="D1385" i="11" a="1"/>
  <c r="D1385" i="11" s="1"/>
  <c r="D1386" i="11" a="1"/>
  <c r="D1386" i="11" s="1"/>
  <c r="D1387" i="11" a="1"/>
  <c r="D1387" i="11" s="1"/>
  <c r="D1388" i="11" a="1"/>
  <c r="D1388" i="11" s="1"/>
  <c r="D1389" i="11" a="1"/>
  <c r="D1389" i="11" s="1"/>
  <c r="D1390" i="11" a="1"/>
  <c r="D1390" i="11" s="1"/>
  <c r="D1391" i="11" a="1"/>
  <c r="D1391" i="11" s="1"/>
  <c r="D1392" i="11" a="1"/>
  <c r="D1392" i="11" s="1"/>
  <c r="D1393" i="11" a="1"/>
  <c r="D1393" i="11" s="1"/>
  <c r="D1394" i="11" a="1"/>
  <c r="D1394" i="11" s="1"/>
  <c r="D1395" i="11" a="1"/>
  <c r="D1395" i="11" s="1"/>
  <c r="D1396" i="11" a="1"/>
  <c r="D1396" i="11" s="1"/>
  <c r="D1397" i="11" a="1"/>
  <c r="D1397" i="11" s="1"/>
  <c r="D1398" i="11" a="1"/>
  <c r="D1398" i="11" s="1"/>
  <c r="D1399" i="11" a="1"/>
  <c r="D1399" i="11" s="1"/>
  <c r="D1400" i="11" a="1"/>
  <c r="D1400" i="11" s="1"/>
  <c r="D1401" i="11" a="1"/>
  <c r="D1401" i="11" s="1"/>
  <c r="D1402" i="11" a="1"/>
  <c r="D1402" i="11" s="1"/>
  <c r="D1403" i="11" a="1"/>
  <c r="D1403" i="11" s="1"/>
  <c r="D1404" i="11" a="1"/>
  <c r="D1404" i="11" s="1"/>
  <c r="D1405" i="11" a="1"/>
  <c r="D1405" i="11" s="1"/>
  <c r="D1406" i="11" a="1"/>
  <c r="D1406" i="11" s="1"/>
  <c r="D1407" i="11" a="1"/>
  <c r="D1407" i="11" s="1"/>
  <c r="D1408" i="11" a="1"/>
  <c r="D1408" i="11" s="1"/>
  <c r="D1409" i="11" a="1"/>
  <c r="D1409" i="11" s="1"/>
  <c r="D1410" i="11" a="1"/>
  <c r="D1410" i="11" s="1"/>
  <c r="D1411" i="11" a="1"/>
  <c r="D1411" i="11" s="1"/>
  <c r="D1412" i="11" a="1"/>
  <c r="D1412" i="11" s="1"/>
  <c r="D1413" i="11" a="1"/>
  <c r="D1413" i="11" s="1"/>
  <c r="D1414" i="11" a="1"/>
  <c r="D1414" i="11" s="1"/>
  <c r="D1415" i="11" a="1"/>
  <c r="D1415" i="11" s="1"/>
  <c r="D1416" i="11" a="1"/>
  <c r="D1416" i="11" s="1"/>
  <c r="D1417" i="11" a="1"/>
  <c r="D1417" i="11" s="1"/>
  <c r="D1418" i="11" a="1"/>
  <c r="D1418" i="11" s="1"/>
  <c r="D1419" i="11" a="1"/>
  <c r="D1419" i="11" s="1"/>
  <c r="D1420" i="11" a="1"/>
  <c r="D1420" i="11" s="1"/>
  <c r="D1421" i="11" a="1"/>
  <c r="D1421" i="11" s="1"/>
  <c r="D1422" i="11" a="1"/>
  <c r="D1422" i="11" s="1"/>
  <c r="D1423" i="11" a="1"/>
  <c r="D1423" i="11" s="1"/>
  <c r="D1424" i="11" a="1"/>
  <c r="D1424" i="11" s="1"/>
  <c r="D1425" i="11" a="1"/>
  <c r="D1425" i="11" s="1"/>
  <c r="D1426" i="11" a="1"/>
  <c r="D1426" i="11" s="1"/>
  <c r="D1427" i="11" a="1"/>
  <c r="D1427" i="11" s="1"/>
  <c r="D1428" i="11" a="1"/>
  <c r="D1428" i="11" s="1"/>
  <c r="D1429" i="11" a="1"/>
  <c r="D1429" i="11" s="1"/>
  <c r="D1430" i="11" a="1"/>
  <c r="D1430" i="11" s="1"/>
  <c r="D1431" i="11" a="1"/>
  <c r="D1431" i="11" s="1"/>
  <c r="D1432" i="11" a="1"/>
  <c r="D1432" i="11" s="1"/>
  <c r="D1433" i="11" a="1"/>
  <c r="D1433" i="11" s="1"/>
  <c r="D1434" i="11" a="1"/>
  <c r="D1434" i="11" s="1"/>
  <c r="D1435" i="11" a="1"/>
  <c r="D1435" i="11" s="1"/>
  <c r="D1436" i="11" a="1"/>
  <c r="D1436" i="11" s="1"/>
  <c r="D1437" i="11" a="1"/>
  <c r="D1437" i="11" s="1"/>
  <c r="D1438" i="11" a="1"/>
  <c r="D1438" i="11" s="1"/>
  <c r="D1439" i="11" a="1"/>
  <c r="D1439" i="11" s="1"/>
  <c r="D1440" i="11" a="1"/>
  <c r="D1440" i="11" s="1"/>
  <c r="D1441" i="11" a="1"/>
  <c r="D1441" i="11" s="1"/>
  <c r="D1442" i="11" a="1"/>
  <c r="D1442" i="11" s="1"/>
  <c r="D1443" i="11" a="1"/>
  <c r="D1443" i="11" s="1"/>
  <c r="D1444" i="11" a="1"/>
  <c r="D1444" i="11" s="1"/>
  <c r="D1445" i="11" a="1"/>
  <c r="D1445" i="11" s="1"/>
  <c r="D1446" i="11" a="1"/>
  <c r="D1446" i="11" s="1"/>
  <c r="D1447" i="11" a="1"/>
  <c r="D1447" i="11" s="1"/>
  <c r="D1448" i="11" a="1"/>
  <c r="D1448" i="11" s="1"/>
  <c r="D1449" i="11" a="1"/>
  <c r="D1449" i="11" s="1"/>
  <c r="D1450" i="11" a="1"/>
  <c r="D1450" i="11" s="1"/>
  <c r="D1451" i="11" a="1"/>
  <c r="D1451" i="11" s="1"/>
  <c r="D1452" i="11" a="1"/>
  <c r="D1452" i="11" s="1"/>
  <c r="D1453" i="11" a="1"/>
  <c r="D1453" i="11" s="1"/>
  <c r="D1454" i="11" a="1"/>
  <c r="D1454" i="11" s="1"/>
  <c r="D1455" i="11" a="1"/>
  <c r="D1455" i="11" s="1"/>
  <c r="D1456" i="11" a="1"/>
  <c r="D1456" i="11" s="1"/>
  <c r="D1457" i="11" a="1"/>
  <c r="D1457" i="11" s="1"/>
  <c r="D1458" i="11" a="1"/>
  <c r="D1458" i="11" s="1"/>
  <c r="D1459" i="11" a="1"/>
  <c r="D1459" i="11" s="1"/>
  <c r="D1460" i="11" a="1"/>
  <c r="D1460" i="11" s="1"/>
  <c r="D1461" i="11" a="1"/>
  <c r="D1461" i="11" s="1"/>
  <c r="D1462" i="11" a="1"/>
  <c r="D1462" i="11" s="1"/>
  <c r="D1463" i="11" a="1"/>
  <c r="D1463" i="11" s="1"/>
  <c r="D1464" i="11" a="1"/>
  <c r="D1464" i="11" s="1"/>
  <c r="D1465" i="11" a="1"/>
  <c r="D1465" i="11" s="1"/>
  <c r="D1466" i="11" a="1"/>
  <c r="D1466" i="11" s="1"/>
  <c r="D1467" i="11" a="1"/>
  <c r="D1467" i="11" s="1"/>
  <c r="D1468" i="11" a="1"/>
  <c r="D1468" i="11" s="1"/>
  <c r="D1469" i="11" a="1"/>
  <c r="D1469" i="11" s="1"/>
  <c r="D1470" i="11" a="1"/>
  <c r="D1470" i="11" s="1"/>
  <c r="D1471" i="11" a="1"/>
  <c r="D1471" i="11" s="1"/>
  <c r="D1472" i="11" a="1"/>
  <c r="D1472" i="11" s="1"/>
  <c r="D1473" i="11" a="1"/>
  <c r="D1473" i="11" s="1"/>
  <c r="D1474" i="11" a="1"/>
  <c r="D1474" i="11" s="1"/>
  <c r="D1475" i="11" a="1"/>
  <c r="D1475" i="11" s="1"/>
  <c r="D1476" i="11" a="1"/>
  <c r="D1476" i="11" s="1"/>
  <c r="D1477" i="11" a="1"/>
  <c r="D1477" i="11" s="1"/>
  <c r="D1478" i="11" a="1"/>
  <c r="D1478" i="11" s="1"/>
  <c r="D1479" i="11" a="1"/>
  <c r="D1479" i="11" s="1"/>
  <c r="D1480" i="11" a="1"/>
  <c r="D1480" i="11" s="1"/>
  <c r="D1481" i="11" a="1"/>
  <c r="D1481" i="11" s="1"/>
  <c r="D1482" i="11" a="1"/>
  <c r="D1482" i="11" s="1"/>
  <c r="D1483" i="11" a="1"/>
  <c r="D1483" i="11" s="1"/>
  <c r="D1484" i="11" a="1"/>
  <c r="D1484" i="11" s="1"/>
  <c r="D1485" i="11" a="1"/>
  <c r="D1485" i="11" s="1"/>
  <c r="D1486" i="11" a="1"/>
  <c r="D1486" i="11" s="1"/>
  <c r="D1487" i="11" a="1"/>
  <c r="D1487" i="11" s="1"/>
  <c r="D1488" i="11" a="1"/>
  <c r="D1488" i="11" s="1"/>
  <c r="D1489" i="11" a="1"/>
  <c r="D1489" i="11" s="1"/>
  <c r="D1490" i="11" a="1"/>
  <c r="D1490" i="11" s="1"/>
  <c r="D1491" i="11" a="1"/>
  <c r="D1491" i="11" s="1"/>
  <c r="D1492" i="11" a="1"/>
  <c r="D1492" i="11" s="1"/>
  <c r="D1493" i="11" a="1"/>
  <c r="D1493" i="11" s="1"/>
  <c r="D1494" i="11" a="1"/>
  <c r="D1494" i="11" s="1"/>
  <c r="D1495" i="11" a="1"/>
  <c r="D1495" i="11" s="1"/>
  <c r="D1496" i="11" a="1"/>
  <c r="D1496" i="11" s="1"/>
  <c r="D1497" i="11" a="1"/>
  <c r="D1497" i="11" s="1"/>
  <c r="D1498" i="11" a="1"/>
  <c r="D1498" i="11" s="1"/>
  <c r="D1499" i="11" a="1"/>
  <c r="D1499" i="11" s="1"/>
  <c r="D1500" i="11" a="1"/>
  <c r="D1500" i="11" s="1"/>
  <c r="D1501" i="11" a="1"/>
  <c r="D1501" i="11" s="1"/>
  <c r="D1502" i="11" a="1"/>
  <c r="D1502" i="11" s="1"/>
  <c r="D1503" i="11" a="1"/>
  <c r="D1503" i="11" s="1"/>
  <c r="D1504" i="11" a="1"/>
  <c r="D1504" i="11" s="1"/>
  <c r="D1505" i="11" a="1"/>
  <c r="D1505" i="11" s="1"/>
  <c r="D1506" i="11" a="1"/>
  <c r="D1506" i="11" s="1"/>
  <c r="D1507" i="11" a="1"/>
  <c r="D1507" i="11" s="1"/>
  <c r="D1508" i="11" a="1"/>
  <c r="D1508" i="11" s="1"/>
  <c r="D1509" i="11" a="1"/>
  <c r="D1509" i="11" s="1"/>
  <c r="D1510" i="11" a="1"/>
  <c r="D1510" i="11" s="1"/>
  <c r="D1511" i="11" a="1"/>
  <c r="D1511" i="11" s="1"/>
  <c r="D1512" i="11" a="1"/>
  <c r="D1512" i="11" s="1"/>
  <c r="D1513" i="11" a="1"/>
  <c r="D1513" i="11" s="1"/>
  <c r="D1514" i="11" a="1"/>
  <c r="D1514" i="11" s="1"/>
  <c r="D1515" i="11" a="1"/>
  <c r="D1515" i="11" s="1"/>
  <c r="D1516" i="11" a="1"/>
  <c r="D1516" i="11" s="1"/>
  <c r="D1517" i="11" a="1"/>
  <c r="D1517" i="11" s="1"/>
  <c r="D1518" i="11" a="1"/>
  <c r="D1518" i="11" s="1"/>
  <c r="D1519" i="11" a="1"/>
  <c r="D1519" i="11" s="1"/>
  <c r="D1520" i="11" a="1"/>
  <c r="D1520" i="11" s="1"/>
  <c r="D1521" i="11" a="1"/>
  <c r="D1521" i="11" s="1"/>
  <c r="D1522" i="11" a="1"/>
  <c r="D1522" i="11" s="1"/>
  <c r="D1523" i="11" a="1"/>
  <c r="D1523" i="11" s="1"/>
  <c r="D1524" i="11" a="1"/>
  <c r="D1524" i="11" s="1"/>
  <c r="D1525" i="11" a="1"/>
  <c r="D1525" i="11" s="1"/>
  <c r="D1526" i="11" a="1"/>
  <c r="D1526" i="11" s="1"/>
  <c r="D1527" i="11" a="1"/>
  <c r="D1527" i="11" s="1"/>
  <c r="D1528" i="11" a="1"/>
  <c r="D1528" i="11" s="1"/>
  <c r="D1529" i="11" a="1"/>
  <c r="D1529" i="11" s="1"/>
  <c r="D1530" i="11" a="1"/>
  <c r="D1530" i="11" s="1"/>
  <c r="D1531" i="11" a="1"/>
  <c r="D1531" i="11" s="1"/>
  <c r="D1532" i="11" a="1"/>
  <c r="D1532" i="11" s="1"/>
  <c r="D1533" i="11" a="1"/>
  <c r="D1533" i="11" s="1"/>
  <c r="D1534" i="11" a="1"/>
  <c r="D1534" i="11" s="1"/>
  <c r="D1535" i="11" a="1"/>
  <c r="D1535" i="11" s="1"/>
  <c r="D1536" i="11" a="1"/>
  <c r="D1536" i="11" s="1"/>
  <c r="D1537" i="11" a="1"/>
  <c r="D1537" i="11" s="1"/>
  <c r="D1538" i="11" a="1"/>
  <c r="D1538" i="11" s="1"/>
  <c r="D1539" i="11" a="1"/>
  <c r="D1539" i="11" s="1"/>
  <c r="D1540" i="11" a="1"/>
  <c r="D1540" i="11" s="1"/>
  <c r="D1541" i="11" a="1"/>
  <c r="D1541" i="11" s="1"/>
  <c r="D1542" i="11" a="1"/>
  <c r="D1542" i="11" s="1"/>
  <c r="D1543" i="11" a="1"/>
  <c r="D1543" i="11" s="1"/>
  <c r="D1544" i="11" a="1"/>
  <c r="D1544" i="11" s="1"/>
  <c r="D1545" i="11" a="1"/>
  <c r="D1545" i="11" s="1"/>
  <c r="D1546" i="11" a="1"/>
  <c r="D1546" i="11" s="1"/>
  <c r="D1547" i="11" a="1"/>
  <c r="D1547" i="11" s="1"/>
  <c r="D1548" i="11" a="1"/>
  <c r="D1548" i="11" s="1"/>
  <c r="D1549" i="11" a="1"/>
  <c r="D1549" i="11" s="1"/>
  <c r="D1550" i="11" a="1"/>
  <c r="D1550" i="11" s="1"/>
  <c r="D1551" i="11" a="1"/>
  <c r="D1551" i="11" s="1"/>
  <c r="D1552" i="11" a="1"/>
  <c r="D1552" i="11" s="1"/>
  <c r="D1553" i="11" a="1"/>
  <c r="D1553" i="11" s="1"/>
  <c r="D1554" i="11" a="1"/>
  <c r="D1554" i="11" s="1"/>
  <c r="D1555" i="11" a="1"/>
  <c r="D1555" i="11" s="1"/>
  <c r="D1556" i="11" a="1"/>
  <c r="D1556" i="11" s="1"/>
  <c r="D1557" i="11" a="1"/>
  <c r="D1557" i="11" s="1"/>
  <c r="D1558" i="11" a="1"/>
  <c r="D1558" i="11" s="1"/>
  <c r="D1559" i="11" a="1"/>
  <c r="D1559" i="11" s="1"/>
  <c r="D1560" i="11" a="1"/>
  <c r="D1560" i="11" s="1"/>
  <c r="D1561" i="11" a="1"/>
  <c r="D1561" i="11" s="1"/>
  <c r="D1562" i="11" a="1"/>
  <c r="D1562" i="11" s="1"/>
  <c r="D1563" i="11" a="1"/>
  <c r="D1563" i="11" s="1"/>
  <c r="D1564" i="11" a="1"/>
  <c r="D1564" i="11" s="1"/>
  <c r="D1565" i="11" a="1"/>
  <c r="D1565" i="11" s="1"/>
  <c r="D1566" i="11" a="1"/>
  <c r="D1566" i="11" s="1"/>
  <c r="D1567" i="11" a="1"/>
  <c r="D1567" i="11" s="1"/>
  <c r="D1568" i="11" a="1"/>
  <c r="D1568" i="11" s="1"/>
  <c r="D1569" i="11" a="1"/>
  <c r="D1569" i="11" s="1"/>
  <c r="D1570" i="11" a="1"/>
  <c r="D1570" i="11" s="1"/>
  <c r="D1571" i="11" a="1"/>
  <c r="D1571" i="11" s="1"/>
  <c r="D1572" i="11" a="1"/>
  <c r="D1572" i="11" s="1"/>
  <c r="D1573" i="11" a="1"/>
  <c r="D1573" i="11" s="1"/>
  <c r="D1574" i="11" a="1"/>
  <c r="D1574" i="11" s="1"/>
  <c r="D1575" i="11" a="1"/>
  <c r="D1575" i="11" s="1"/>
  <c r="D1576" i="11" a="1"/>
  <c r="D1576" i="11" s="1"/>
  <c r="D1577" i="11" a="1"/>
  <c r="D1577" i="11" s="1"/>
  <c r="D1578" i="11" a="1"/>
  <c r="D1578" i="11" s="1"/>
  <c r="D1579" i="11" a="1"/>
  <c r="D1579" i="11" s="1"/>
  <c r="D1580" i="11" a="1"/>
  <c r="D1580" i="11" s="1"/>
  <c r="D1581" i="11" a="1"/>
  <c r="D1581" i="11" s="1"/>
  <c r="D1582" i="11" a="1"/>
  <c r="D1582" i="11" s="1"/>
  <c r="D1583" i="11" a="1"/>
  <c r="D1583" i="11" s="1"/>
  <c r="D1584" i="11" a="1"/>
  <c r="D1584" i="11" s="1"/>
  <c r="D1585" i="11" a="1"/>
  <c r="D1585" i="11" s="1"/>
  <c r="D1586" i="11" a="1"/>
  <c r="D1586" i="11" s="1"/>
  <c r="D1587" i="11" a="1"/>
  <c r="D1587" i="11" s="1"/>
  <c r="D1588" i="11" a="1"/>
  <c r="D1588" i="11" s="1"/>
  <c r="D1589" i="11" a="1"/>
  <c r="D1589" i="11" s="1"/>
  <c r="D1590" i="11" a="1"/>
  <c r="D1590" i="11" s="1"/>
  <c r="D1591" i="11" a="1"/>
  <c r="D1591" i="11" s="1"/>
  <c r="D1592" i="11" a="1"/>
  <c r="D1592" i="11" s="1"/>
  <c r="D1593" i="11" a="1"/>
  <c r="D1593" i="11" s="1"/>
  <c r="D1594" i="11" a="1"/>
  <c r="D1594" i="11" s="1"/>
  <c r="D1595" i="11" a="1"/>
  <c r="D1595" i="11" s="1"/>
  <c r="D1596" i="11" a="1"/>
  <c r="D1596" i="11" s="1"/>
  <c r="D1597" i="11" a="1"/>
  <c r="D1597" i="11" s="1"/>
  <c r="D1598" i="11" a="1"/>
  <c r="D1598" i="11" s="1"/>
  <c r="D1599" i="11" a="1"/>
  <c r="D1599" i="11" s="1"/>
  <c r="D1600" i="11" a="1"/>
  <c r="D1600" i="11" s="1"/>
  <c r="D1601" i="11" a="1"/>
  <c r="D1601" i="11" s="1"/>
  <c r="D1602" i="11" a="1"/>
  <c r="D1602" i="11" s="1"/>
  <c r="D1603" i="11" a="1"/>
  <c r="D1603" i="11" s="1"/>
  <c r="D1604" i="11" a="1"/>
  <c r="D1604" i="11" s="1"/>
  <c r="D1605" i="11" a="1"/>
  <c r="D1605" i="11" s="1"/>
  <c r="D1606" i="11" a="1"/>
  <c r="D1606" i="11" s="1"/>
  <c r="D1607" i="11" a="1"/>
  <c r="D1607" i="11" s="1"/>
  <c r="D1608" i="11" a="1"/>
  <c r="D1608" i="11" s="1"/>
  <c r="D1609" i="11" a="1"/>
  <c r="D1609" i="11" s="1"/>
  <c r="D1610" i="11" a="1"/>
  <c r="D1610" i="11" s="1"/>
  <c r="D1611" i="11" a="1"/>
  <c r="D1611" i="11" s="1"/>
  <c r="D1612" i="11" a="1"/>
  <c r="D1612" i="11" s="1"/>
  <c r="D1613" i="11" a="1"/>
  <c r="D1613" i="11" s="1"/>
  <c r="D1614" i="11" a="1"/>
  <c r="D1614" i="11" s="1"/>
  <c r="D1615" i="11" a="1"/>
  <c r="D1615" i="11" s="1"/>
  <c r="D1616" i="11" a="1"/>
  <c r="D1616" i="11" s="1"/>
  <c r="D1617" i="11" a="1"/>
  <c r="D1617" i="11" s="1"/>
  <c r="D1618" i="11" a="1"/>
  <c r="D1618" i="11" s="1"/>
  <c r="D1619" i="11" a="1"/>
  <c r="D1619" i="11" s="1"/>
  <c r="D1620" i="11" a="1"/>
  <c r="D1620" i="11" s="1"/>
  <c r="D1621" i="11" a="1"/>
  <c r="D1621" i="11" s="1"/>
  <c r="D1622" i="11" a="1"/>
  <c r="D1622" i="11" s="1"/>
  <c r="D1623" i="11" a="1"/>
  <c r="D1623" i="11" s="1"/>
  <c r="D1624" i="11" a="1"/>
  <c r="D1624" i="11" s="1"/>
  <c r="D1625" i="11" a="1"/>
  <c r="D1625" i="11" s="1"/>
  <c r="D1626" i="11" a="1"/>
  <c r="D1626" i="11" s="1"/>
  <c r="D1627" i="11" a="1"/>
  <c r="D1627" i="11" s="1"/>
  <c r="D1628" i="11" a="1"/>
  <c r="D1628" i="11" s="1"/>
  <c r="D1629" i="11" a="1"/>
  <c r="D1629" i="11" s="1"/>
  <c r="D1630" i="11" a="1"/>
  <c r="D1630" i="11" s="1"/>
  <c r="D1631" i="11" a="1"/>
  <c r="D1631" i="11" s="1"/>
  <c r="D1632" i="11" a="1"/>
  <c r="D1632" i="11" s="1"/>
  <c r="D1633" i="11" a="1"/>
  <c r="D1633" i="11" s="1"/>
  <c r="D1634" i="11" a="1"/>
  <c r="D1634" i="11" s="1"/>
  <c r="D1635" i="11" a="1"/>
  <c r="D1635" i="11" s="1"/>
  <c r="D1636" i="11" a="1"/>
  <c r="D1636" i="11" s="1"/>
  <c r="D1637" i="11" a="1"/>
  <c r="D1637" i="11" s="1"/>
  <c r="D1638" i="11" a="1"/>
  <c r="D1638" i="11" s="1"/>
  <c r="D1639" i="11" a="1"/>
  <c r="D1639" i="11" s="1"/>
  <c r="D1640" i="11" a="1"/>
  <c r="D1640" i="11" s="1"/>
  <c r="D1641" i="11" a="1"/>
  <c r="D1641" i="11" s="1"/>
  <c r="D1642" i="11" a="1"/>
  <c r="D1642" i="11" s="1"/>
  <c r="D1643" i="11" a="1"/>
  <c r="D1643" i="11" s="1"/>
  <c r="D1644" i="11" a="1"/>
  <c r="D1644" i="11" s="1"/>
  <c r="D1645" i="11" a="1"/>
  <c r="D1645" i="11" s="1"/>
  <c r="D1646" i="11" a="1"/>
  <c r="D1646" i="11" s="1"/>
  <c r="D1647" i="11" a="1"/>
  <c r="D1647" i="11" s="1"/>
  <c r="D1648" i="11" a="1"/>
  <c r="D1648" i="11" s="1"/>
  <c r="D1649" i="11" a="1"/>
  <c r="D1649" i="11" s="1"/>
  <c r="D1650" i="11" a="1"/>
  <c r="D1650" i="11" s="1"/>
  <c r="D1651" i="11" a="1"/>
  <c r="D1651" i="11" s="1"/>
  <c r="D1652" i="11" a="1"/>
  <c r="D1652" i="11" s="1"/>
  <c r="D1653" i="11" a="1"/>
  <c r="D1653" i="11" s="1"/>
  <c r="D1654" i="11" a="1"/>
  <c r="D1654" i="11" s="1"/>
  <c r="D1655" i="11" a="1"/>
  <c r="D1655" i="11" s="1"/>
  <c r="D1656" i="11" a="1"/>
  <c r="D1656" i="11" s="1"/>
  <c r="D1657" i="11" a="1"/>
  <c r="D1657" i="11" s="1"/>
  <c r="D1658" i="11" a="1"/>
  <c r="D1658" i="11" s="1"/>
  <c r="D1659" i="11" a="1"/>
  <c r="D1659" i="11" s="1"/>
  <c r="D1660" i="11" a="1"/>
  <c r="D1660" i="11" s="1"/>
  <c r="D1661" i="11" a="1"/>
  <c r="D1661" i="11" s="1"/>
  <c r="D1662" i="11" a="1"/>
  <c r="D1662" i="11" s="1"/>
  <c r="D1663" i="11" a="1"/>
  <c r="D1663" i="11" s="1"/>
  <c r="D1664" i="11" a="1"/>
  <c r="D1664" i="11" s="1"/>
  <c r="D1665" i="11" a="1"/>
  <c r="D1665" i="11" s="1"/>
  <c r="D1666" i="11" a="1"/>
  <c r="D1666" i="11" s="1"/>
  <c r="D1667" i="11" a="1"/>
  <c r="D1667" i="11" s="1"/>
  <c r="D1668" i="11" a="1"/>
  <c r="D1668" i="11" s="1"/>
  <c r="D1669" i="11" a="1"/>
  <c r="D1669" i="11" s="1"/>
  <c r="D1670" i="11" a="1"/>
  <c r="D1670" i="11" s="1"/>
  <c r="D1671" i="11" a="1"/>
  <c r="D1671" i="11" s="1"/>
  <c r="D1672" i="11" a="1"/>
  <c r="D1672" i="11" s="1"/>
  <c r="D1673" i="11" a="1"/>
  <c r="D1673" i="11" s="1"/>
  <c r="D1674" i="11" a="1"/>
  <c r="D1674" i="11" s="1"/>
  <c r="D1675" i="11" a="1"/>
  <c r="D1675" i="11" s="1"/>
  <c r="D1676" i="11" a="1"/>
  <c r="D1676" i="11" s="1"/>
  <c r="D1677" i="11" a="1"/>
  <c r="D1677" i="11" s="1"/>
  <c r="D1678" i="11" a="1"/>
  <c r="D1678" i="11" s="1"/>
  <c r="D1679" i="11" a="1"/>
  <c r="D1679" i="11" s="1"/>
  <c r="D1680" i="11" a="1"/>
  <c r="D1680" i="11" s="1"/>
  <c r="D1681" i="11" a="1"/>
  <c r="D1681" i="11" s="1"/>
  <c r="D1682" i="11" a="1"/>
  <c r="D1682" i="11" s="1"/>
  <c r="D1683" i="11" a="1"/>
  <c r="D1683" i="11" s="1"/>
  <c r="D1684" i="11" a="1"/>
  <c r="D1684" i="11" s="1"/>
  <c r="D1685" i="11" a="1"/>
  <c r="D1685" i="11" s="1"/>
  <c r="D1686" i="11" a="1"/>
  <c r="D1686" i="11" s="1"/>
  <c r="D1687" i="11" a="1"/>
  <c r="D1687" i="11" s="1"/>
  <c r="D1688" i="11" a="1"/>
  <c r="D1688" i="11" s="1"/>
  <c r="D1689" i="11" a="1"/>
  <c r="D1689" i="11" s="1"/>
  <c r="D1690" i="11" a="1"/>
  <c r="D1690" i="11" s="1"/>
  <c r="D1691" i="11" a="1"/>
  <c r="D1691" i="11" s="1"/>
  <c r="D1692" i="11" a="1"/>
  <c r="D1692" i="11" s="1"/>
  <c r="D1693" i="11" a="1"/>
  <c r="D1693" i="11" s="1"/>
  <c r="D1694" i="11" a="1"/>
  <c r="D1694" i="11" s="1"/>
  <c r="D1695" i="11" a="1"/>
  <c r="D1695" i="11" s="1"/>
  <c r="D1696" i="11" a="1"/>
  <c r="D1696" i="11" s="1"/>
  <c r="D1697" i="11" a="1"/>
  <c r="D1697" i="11" s="1"/>
  <c r="D1698" i="11" a="1"/>
  <c r="D1698" i="11" s="1"/>
  <c r="D1699" i="11" a="1"/>
  <c r="D1699" i="11" s="1"/>
  <c r="D1700" i="11" a="1"/>
  <c r="D1700" i="11" s="1"/>
  <c r="D1701" i="11" a="1"/>
  <c r="D1701" i="11" s="1"/>
  <c r="D1702" i="11" a="1"/>
  <c r="D1702" i="11" s="1"/>
  <c r="D1703" i="11" a="1"/>
  <c r="D1703" i="11" s="1"/>
  <c r="D1704" i="11" a="1"/>
  <c r="D1704" i="11" s="1"/>
  <c r="D1705" i="11" a="1"/>
  <c r="D1705" i="11" s="1"/>
  <c r="D1706" i="11" a="1"/>
  <c r="D1706" i="11" s="1"/>
  <c r="D1707" i="11" a="1"/>
  <c r="D1707" i="11" s="1"/>
  <c r="D1708" i="11" a="1"/>
  <c r="D1708" i="11" s="1"/>
  <c r="D1709" i="11" a="1"/>
  <c r="D1709" i="11" s="1"/>
  <c r="D1710" i="11" a="1"/>
  <c r="D1710" i="11" s="1"/>
  <c r="D1711" i="11" a="1"/>
  <c r="D1711" i="11" s="1"/>
  <c r="D1712" i="11" a="1"/>
  <c r="D1712" i="11" s="1"/>
  <c r="D1713" i="11" a="1"/>
  <c r="D1713" i="11"/>
  <c r="D1714" i="11" a="1"/>
  <c r="D1714" i="11" s="1"/>
  <c r="D1715" i="11" a="1"/>
  <c r="D1715" i="11" s="1"/>
  <c r="D1716" i="11" a="1"/>
  <c r="D1716" i="11" s="1"/>
  <c r="D1717" i="11" a="1"/>
  <c r="D1717" i="11" s="1"/>
  <c r="D1718" i="11" a="1"/>
  <c r="D1718" i="11" s="1"/>
  <c r="D1719" i="11" a="1"/>
  <c r="D1719" i="11" s="1"/>
  <c r="D1720" i="11" a="1"/>
  <c r="D1720" i="11" s="1"/>
  <c r="D1721" i="11" a="1"/>
  <c r="D1721" i="11" s="1"/>
  <c r="D1722" i="11" a="1"/>
  <c r="D1722" i="11" s="1"/>
  <c r="D1723" i="11" a="1"/>
  <c r="D1723" i="11" s="1"/>
  <c r="D1724" i="11" a="1"/>
  <c r="D1724" i="11" s="1"/>
  <c r="D1725" i="11" a="1"/>
  <c r="D1725" i="11" s="1"/>
  <c r="D1726" i="11" a="1"/>
  <c r="D1726" i="11" s="1"/>
  <c r="D1727" i="11" a="1"/>
  <c r="D1727" i="11" s="1"/>
  <c r="D1728" i="11" a="1"/>
  <c r="D1728" i="11" s="1"/>
  <c r="D1729" i="11" a="1"/>
  <c r="D1729" i="11" s="1"/>
  <c r="D1730" i="11" a="1"/>
  <c r="D1730" i="11" s="1"/>
  <c r="D1731" i="11" a="1"/>
  <c r="D1731" i="11" s="1"/>
  <c r="D1732" i="11" a="1"/>
  <c r="D1732" i="11" s="1"/>
  <c r="D1733" i="11" a="1"/>
  <c r="D1733" i="11" s="1"/>
  <c r="D1734" i="11" a="1"/>
  <c r="D1734" i="11" s="1"/>
  <c r="D1735" i="11" a="1"/>
  <c r="D1735" i="11" s="1"/>
  <c r="D1736" i="11" a="1"/>
  <c r="D1736" i="11" s="1"/>
  <c r="D1737" i="11" a="1"/>
  <c r="D1737" i="11" s="1"/>
  <c r="D1738" i="11" a="1"/>
  <c r="D1738" i="11" s="1"/>
  <c r="D1739" i="11" a="1"/>
  <c r="D1739" i="11" s="1"/>
  <c r="D1740" i="11" a="1"/>
  <c r="D1740" i="11" s="1"/>
  <c r="D1741" i="11" a="1"/>
  <c r="D1741" i="11" s="1"/>
  <c r="D1742" i="11" a="1"/>
  <c r="D1742" i="11" s="1"/>
  <c r="D1743" i="11" a="1"/>
  <c r="D1743" i="11" s="1"/>
  <c r="D1744" i="11" a="1"/>
  <c r="D1744" i="11" s="1"/>
  <c r="D1745" i="11" a="1"/>
  <c r="D1745" i="11" s="1"/>
  <c r="D1746" i="11" a="1"/>
  <c r="D1746" i="11" s="1"/>
  <c r="D1747" i="11" a="1"/>
  <c r="D1747" i="11" s="1"/>
  <c r="D1748" i="11" a="1"/>
  <c r="D1748" i="11" s="1"/>
  <c r="D1749" i="11" a="1"/>
  <c r="D1749" i="11" s="1"/>
  <c r="D1750" i="11" a="1"/>
  <c r="D1750" i="11" s="1"/>
  <c r="D1751" i="11" a="1"/>
  <c r="D1751" i="11" s="1"/>
  <c r="D1752" i="11" a="1"/>
  <c r="D1752" i="11" s="1"/>
  <c r="D1753" i="11" a="1"/>
  <c r="D1753" i="11" s="1"/>
  <c r="D1754" i="11" a="1"/>
  <c r="D1754" i="11" s="1"/>
  <c r="D1755" i="11" a="1"/>
  <c r="D1755" i="11" s="1"/>
  <c r="D1756" i="11" a="1"/>
  <c r="D1756" i="11" s="1"/>
  <c r="D1757" i="11" a="1"/>
  <c r="D1757" i="11" s="1"/>
  <c r="D1758" i="11" a="1"/>
  <c r="D1758" i="11" s="1"/>
  <c r="D1759" i="11" a="1"/>
  <c r="D1759" i="11" s="1"/>
  <c r="D1760" i="11" a="1"/>
  <c r="D1760" i="11" s="1"/>
  <c r="D1761" i="11" a="1"/>
  <c r="D1761" i="11" s="1"/>
  <c r="D1762" i="11" a="1"/>
  <c r="D1762" i="11" s="1"/>
  <c r="D1763" i="11" a="1"/>
  <c r="D1763" i="11" s="1"/>
  <c r="D1764" i="11" a="1"/>
  <c r="D1764" i="11" s="1"/>
  <c r="D1765" i="11" a="1"/>
  <c r="D1765" i="11" s="1"/>
  <c r="D1766" i="11" a="1"/>
  <c r="D1766" i="11" s="1"/>
  <c r="D1767" i="11" a="1"/>
  <c r="D1767" i="11" s="1"/>
  <c r="D1768" i="11" a="1"/>
  <c r="D1768" i="11" s="1"/>
  <c r="D1769" i="11" a="1"/>
  <c r="D1769" i="11" s="1"/>
  <c r="D1770" i="11" a="1"/>
  <c r="D1770" i="11" s="1"/>
  <c r="D1771" i="11" a="1"/>
  <c r="D1771" i="11" s="1"/>
  <c r="D1772" i="11" a="1"/>
  <c r="D1772" i="11" s="1"/>
  <c r="D1773" i="11" a="1"/>
  <c r="D1773" i="11" s="1"/>
  <c r="D1774" i="11" a="1"/>
  <c r="D1774" i="11" s="1"/>
  <c r="D1775" i="11" a="1"/>
  <c r="D1775" i="11" s="1"/>
  <c r="D1776" i="11" a="1"/>
  <c r="D1776" i="11" s="1"/>
  <c r="D1777" i="11" a="1"/>
  <c r="D1777" i="11" s="1"/>
  <c r="D1778" i="11" a="1"/>
  <c r="D1778" i="11" s="1"/>
  <c r="D1779" i="11" a="1"/>
  <c r="D1779" i="11" s="1"/>
  <c r="D1780" i="11" a="1"/>
  <c r="D1780" i="11" s="1"/>
  <c r="D1781" i="11" a="1"/>
  <c r="D1781" i="11" s="1"/>
  <c r="D1782" i="11" a="1"/>
  <c r="D1782" i="11" s="1"/>
  <c r="D1783" i="11" a="1"/>
  <c r="D1783" i="11" s="1"/>
  <c r="D1784" i="11" a="1"/>
  <c r="D1784" i="11" s="1"/>
  <c r="D1785" i="11" a="1"/>
  <c r="D1785" i="11" s="1"/>
  <c r="D1786" i="11" a="1"/>
  <c r="D1786" i="11"/>
  <c r="D1787" i="11" a="1"/>
  <c r="D1787" i="11" s="1"/>
  <c r="D1788" i="11" a="1"/>
  <c r="D1788" i="11" s="1"/>
  <c r="D1789" i="11" a="1"/>
  <c r="D1789" i="11" s="1"/>
  <c r="D1790" i="11" a="1"/>
  <c r="D1790" i="11" s="1"/>
  <c r="D1791" i="11" a="1"/>
  <c r="D1791" i="11" s="1"/>
  <c r="D1792" i="11" a="1"/>
  <c r="D1792" i="11" s="1"/>
  <c r="D1793" i="11" a="1"/>
  <c r="D1793" i="11" s="1"/>
  <c r="D1794" i="11" a="1"/>
  <c r="D1794" i="11" s="1"/>
  <c r="D1795" i="11" a="1"/>
  <c r="D1795" i="11" s="1"/>
  <c r="D1796" i="11" a="1"/>
  <c r="D1796" i="11" s="1"/>
  <c r="D1797" i="11" a="1"/>
  <c r="D1797" i="11" s="1"/>
  <c r="D1798" i="11" a="1"/>
  <c r="D1798" i="11" s="1"/>
  <c r="D1799" i="11" a="1"/>
  <c r="D1799" i="11" s="1"/>
  <c r="D1800" i="11" a="1"/>
  <c r="D1800" i="11" s="1"/>
  <c r="D1801" i="11" a="1"/>
  <c r="D1801" i="11" s="1"/>
  <c r="D1802" i="11" a="1"/>
  <c r="D1802" i="11" s="1"/>
  <c r="D1803" i="11" a="1"/>
  <c r="D1803" i="11" s="1"/>
  <c r="D1804" i="11" a="1"/>
  <c r="D1804" i="11" s="1"/>
  <c r="D1805" i="11" a="1"/>
  <c r="D1805" i="11" s="1"/>
  <c r="D1806" i="11" a="1"/>
  <c r="D1806" i="11" s="1"/>
  <c r="D1807" i="11" a="1"/>
  <c r="D1807" i="11" s="1"/>
  <c r="D1808" i="11" a="1"/>
  <c r="D1808" i="11"/>
  <c r="D1809" i="11" a="1"/>
  <c r="D1809" i="11" s="1"/>
  <c r="D1810" i="11" a="1"/>
  <c r="D1810" i="11" s="1"/>
  <c r="D1811" i="11" a="1"/>
  <c r="D1811" i="11" s="1"/>
  <c r="D1812" i="11" a="1"/>
  <c r="D1812" i="11" s="1"/>
  <c r="D1813" i="11" a="1"/>
  <c r="D1813" i="11" s="1"/>
  <c r="D1814" i="11" a="1"/>
  <c r="D1814" i="11" s="1"/>
  <c r="D1815" i="11" a="1"/>
  <c r="D1815" i="11" s="1"/>
  <c r="D1816" i="11" a="1"/>
  <c r="D1816" i="11" s="1"/>
  <c r="D1817" i="11" a="1"/>
  <c r="D1817" i="11" s="1"/>
  <c r="D1818" i="11" a="1"/>
  <c r="D1818" i="11" s="1"/>
  <c r="D1819" i="11" a="1"/>
  <c r="D1819" i="11" s="1"/>
  <c r="D1820" i="11" a="1"/>
  <c r="D1820" i="11" s="1"/>
  <c r="D1821" i="11" a="1"/>
  <c r="D1821" i="11" s="1"/>
  <c r="D1822" i="11" a="1"/>
  <c r="D1822" i="11" s="1"/>
  <c r="D1823" i="11" a="1"/>
  <c r="D1823" i="11" s="1"/>
  <c r="D1824" i="11" a="1"/>
  <c r="D1824" i="11" s="1"/>
  <c r="D1825" i="11" a="1"/>
  <c r="D1825" i="11" s="1"/>
  <c r="D1826" i="11" a="1"/>
  <c r="D1826" i="11" s="1"/>
  <c r="D1827" i="11" a="1"/>
  <c r="D1827" i="11" s="1"/>
  <c r="D1828" i="11" a="1"/>
  <c r="D1828" i="11" s="1"/>
  <c r="D1829" i="11" a="1"/>
  <c r="D1829" i="11" s="1"/>
  <c r="D1830" i="11" a="1"/>
  <c r="D1830" i="11" s="1"/>
  <c r="D1831" i="11" a="1"/>
  <c r="D1831" i="11" s="1"/>
  <c r="D1832" i="11" a="1"/>
  <c r="D1832" i="11" s="1"/>
  <c r="D1833" i="11" a="1"/>
  <c r="D1833" i="11" s="1"/>
  <c r="D1834" i="11" a="1"/>
  <c r="D1834" i="11" s="1"/>
  <c r="D1835" i="11" a="1"/>
  <c r="D1835" i="11" s="1"/>
  <c r="D1836" i="11" a="1"/>
  <c r="D1836" i="11" s="1"/>
  <c r="D1837" i="11" a="1"/>
  <c r="D1837" i="11" s="1"/>
  <c r="D1838" i="11" a="1"/>
  <c r="D1838" i="11" s="1"/>
  <c r="D1839" i="11" a="1"/>
  <c r="D1839" i="11" s="1"/>
  <c r="D1840" i="11" a="1"/>
  <c r="D1840" i="11" s="1"/>
  <c r="D1841" i="11" a="1"/>
  <c r="D1841" i="11" s="1"/>
  <c r="D1842" i="11" a="1"/>
  <c r="D1842" i="11" s="1"/>
  <c r="D1843" i="11" a="1"/>
  <c r="D1843" i="11" s="1"/>
  <c r="D1844" i="11" a="1"/>
  <c r="D1844" i="11" s="1"/>
  <c r="D1845" i="11" a="1"/>
  <c r="D1845" i="11" s="1"/>
  <c r="D1846" i="11" a="1"/>
  <c r="D1846" i="11" s="1"/>
  <c r="D1847" i="11" a="1"/>
  <c r="D1847" i="11" s="1"/>
  <c r="D1848" i="11" a="1"/>
  <c r="D1848" i="11" s="1"/>
  <c r="D1849" i="11" a="1"/>
  <c r="D1849" i="11" s="1"/>
  <c r="D1850" i="11" a="1"/>
  <c r="D1850" i="11" s="1"/>
  <c r="D1851" i="11" a="1"/>
  <c r="D1851" i="11" s="1"/>
  <c r="D1852" i="11" a="1"/>
  <c r="D1852" i="11" s="1"/>
  <c r="D1853" i="11" a="1"/>
  <c r="D1853" i="11" s="1"/>
  <c r="D1854" i="11" a="1"/>
  <c r="D1854" i="11" s="1"/>
  <c r="D1855" i="11" a="1"/>
  <c r="D1855" i="11" s="1"/>
  <c r="D1856" i="11" a="1"/>
  <c r="D1856" i="11" s="1"/>
  <c r="D1857" i="11" a="1"/>
  <c r="D1857" i="11" s="1"/>
  <c r="D1858" i="11" a="1"/>
  <c r="D1858" i="11" s="1"/>
  <c r="D1859" i="11" a="1"/>
  <c r="D1859" i="11" s="1"/>
  <c r="D1860" i="11" a="1"/>
  <c r="D1860" i="11" s="1"/>
  <c r="D1861" i="11" a="1"/>
  <c r="D1861" i="11" s="1"/>
  <c r="D1862" i="11" a="1"/>
  <c r="D1862" i="11" s="1"/>
  <c r="D1863" i="11" a="1"/>
  <c r="D1863" i="11" s="1"/>
  <c r="D1864" i="11" a="1"/>
  <c r="D1864" i="11" s="1"/>
  <c r="D1865" i="11" a="1"/>
  <c r="D1865" i="11" s="1"/>
  <c r="D1866" i="11" a="1"/>
  <c r="D1866" i="11" s="1"/>
  <c r="D1867" i="11" a="1"/>
  <c r="D1867" i="11" s="1"/>
  <c r="D1868" i="11" a="1"/>
  <c r="D1868" i="11" s="1"/>
  <c r="D1869" i="11" a="1"/>
  <c r="D1869" i="11" s="1"/>
  <c r="D1870" i="11" a="1"/>
  <c r="D1870" i="11" s="1"/>
  <c r="D1871" i="11" a="1"/>
  <c r="D1871" i="11" s="1"/>
  <c r="D1872" i="11" a="1"/>
  <c r="D1872" i="11" s="1"/>
  <c r="D1873" i="11" a="1"/>
  <c r="D1873" i="11" s="1"/>
  <c r="D1874" i="11" a="1"/>
  <c r="D1874" i="11" s="1"/>
  <c r="D1875" i="11" a="1"/>
  <c r="D1875" i="11" s="1"/>
  <c r="D1876" i="11" a="1"/>
  <c r="D1876" i="11" s="1"/>
  <c r="D1877" i="11" a="1"/>
  <c r="D1877" i="11" s="1"/>
  <c r="D1878" i="11" a="1"/>
  <c r="D1878" i="11" s="1"/>
  <c r="D1879" i="11" a="1"/>
  <c r="D1879" i="11" s="1"/>
  <c r="D1880" i="11" a="1"/>
  <c r="D1880" i="11" s="1"/>
  <c r="D1881" i="11" a="1"/>
  <c r="D1881" i="11" s="1"/>
  <c r="D1882" i="11" a="1"/>
  <c r="D1882" i="11" s="1"/>
  <c r="D1883" i="11" a="1"/>
  <c r="D1883" i="11" s="1"/>
  <c r="D1884" i="11" a="1"/>
  <c r="D1884" i="11" s="1"/>
  <c r="D1885" i="11" a="1"/>
  <c r="D1885" i="11" s="1"/>
  <c r="D1886" i="11" a="1"/>
  <c r="D1886" i="11" s="1"/>
  <c r="D1887" i="11" a="1"/>
  <c r="D1887" i="11" s="1"/>
  <c r="D1888" i="11" a="1"/>
  <c r="D1888" i="11" s="1"/>
  <c r="D1889" i="11" a="1"/>
  <c r="D1889" i="11" s="1"/>
  <c r="D1890" i="11" a="1"/>
  <c r="D1890" i="11" s="1"/>
  <c r="D1891" i="11" a="1"/>
  <c r="D1891" i="11" s="1"/>
  <c r="D1892" i="11" a="1"/>
  <c r="D1892" i="11" s="1"/>
  <c r="D1893" i="11" a="1"/>
  <c r="D1893" i="11" s="1"/>
  <c r="D1894" i="11" a="1"/>
  <c r="D1894" i="11" s="1"/>
  <c r="D1895" i="11" a="1"/>
  <c r="D1895" i="11" s="1"/>
  <c r="D1896" i="11" a="1"/>
  <c r="D1896" i="11" s="1"/>
  <c r="D1897" i="11" a="1"/>
  <c r="D1897" i="11" s="1"/>
  <c r="D1898" i="11" a="1"/>
  <c r="D1898" i="11" s="1"/>
  <c r="D1899" i="11" a="1"/>
  <c r="D1899" i="11" s="1"/>
  <c r="D1900" i="11" a="1"/>
  <c r="D1900" i="11" s="1"/>
  <c r="D1901" i="11" a="1"/>
  <c r="D1901" i="11" s="1"/>
  <c r="D1902" i="11" a="1"/>
  <c r="D1902" i="11" s="1"/>
  <c r="D1903" i="11" a="1"/>
  <c r="D1903" i="11" s="1"/>
  <c r="D1904" i="11" a="1"/>
  <c r="D1904" i="11" s="1"/>
  <c r="D1905" i="11" a="1"/>
  <c r="D1905" i="11" s="1"/>
  <c r="D1906" i="11" a="1"/>
  <c r="D1906" i="11" s="1"/>
  <c r="D1907" i="11" a="1"/>
  <c r="D1907" i="11" s="1"/>
  <c r="D1908" i="11" a="1"/>
  <c r="D1908" i="11" s="1"/>
  <c r="D1909" i="11" a="1"/>
  <c r="D1909" i="11" s="1"/>
  <c r="D1910" i="11" a="1"/>
  <c r="D1910" i="11" s="1"/>
  <c r="D1911" i="11" a="1"/>
  <c r="D1911" i="11" s="1"/>
  <c r="D1912" i="11" a="1"/>
  <c r="D1912" i="11" s="1"/>
  <c r="D1913" i="11" a="1"/>
  <c r="D1913" i="11" s="1"/>
  <c r="D1914" i="11" a="1"/>
  <c r="D1914" i="11" s="1"/>
  <c r="D1915" i="11" a="1"/>
  <c r="D1915" i="11" s="1"/>
  <c r="D1916" i="11" a="1"/>
  <c r="D1916" i="11" s="1"/>
  <c r="D1917" i="11" a="1"/>
  <c r="D1917" i="11" s="1"/>
  <c r="D1918" i="11" a="1"/>
  <c r="D1918" i="11" s="1"/>
  <c r="D1919" i="11" a="1"/>
  <c r="D1919" i="11" s="1"/>
  <c r="D1920" i="11" a="1"/>
  <c r="D1920" i="11" s="1"/>
  <c r="D1921" i="11" a="1"/>
  <c r="D1921" i="11" s="1"/>
  <c r="D1922" i="11" a="1"/>
  <c r="D1922" i="11" s="1"/>
  <c r="D1923" i="11" a="1"/>
  <c r="D1923" i="11" s="1"/>
  <c r="D1924" i="11" a="1"/>
  <c r="D1924" i="11" s="1"/>
  <c r="D1925" i="11" a="1"/>
  <c r="D1925" i="11" s="1"/>
  <c r="D1926" i="11" a="1"/>
  <c r="D1926" i="11" s="1"/>
  <c r="D1927" i="11" a="1"/>
  <c r="D1927" i="11" s="1"/>
  <c r="D1928" i="11" a="1"/>
  <c r="D1928" i="11" s="1"/>
  <c r="D1929" i="11" a="1"/>
  <c r="D1929" i="11" s="1"/>
  <c r="D1930" i="11" a="1"/>
  <c r="D1930" i="11" s="1"/>
  <c r="D1931" i="11" a="1"/>
  <c r="D1931" i="11" s="1"/>
  <c r="D1932" i="11" a="1"/>
  <c r="D1932" i="11" s="1"/>
  <c r="D1933" i="11" a="1"/>
  <c r="D1933" i="11" s="1"/>
  <c r="D1934" i="11" a="1"/>
  <c r="D1934" i="11" s="1"/>
  <c r="D1935" i="11" a="1"/>
  <c r="D1935" i="11" s="1"/>
  <c r="D1936" i="11" a="1"/>
  <c r="D1936" i="11" s="1"/>
  <c r="D1937" i="11" a="1"/>
  <c r="D1937" i="11" s="1"/>
  <c r="D1938" i="11" a="1"/>
  <c r="D1938" i="11" s="1"/>
  <c r="D1939" i="11" a="1"/>
  <c r="D1939" i="11" s="1"/>
  <c r="D1940" i="11" a="1"/>
  <c r="D1940" i="11" s="1"/>
  <c r="D1941" i="11" a="1"/>
  <c r="D1941" i="11" s="1"/>
  <c r="D1942" i="11" a="1"/>
  <c r="D1942" i="11" s="1"/>
  <c r="D1943" i="11" a="1"/>
  <c r="D1943" i="11" s="1"/>
  <c r="D1944" i="11" a="1"/>
  <c r="D1944" i="11" s="1"/>
  <c r="D1945" i="11" a="1"/>
  <c r="D1945" i="11" s="1"/>
  <c r="D1946" i="11" a="1"/>
  <c r="D1946" i="11" s="1"/>
  <c r="D1947" i="11" a="1"/>
  <c r="D1947" i="11" s="1"/>
  <c r="D1948" i="11" a="1"/>
  <c r="D1948" i="11" s="1"/>
  <c r="D1949" i="11" a="1"/>
  <c r="D1949" i="11" s="1"/>
  <c r="D1950" i="11" a="1"/>
  <c r="D1950" i="11" s="1"/>
  <c r="D1951" i="11" a="1"/>
  <c r="D1951" i="11" s="1"/>
  <c r="D1952" i="11" a="1"/>
  <c r="D1952" i="11" s="1"/>
  <c r="D1953" i="11" a="1"/>
  <c r="D1953" i="11" s="1"/>
  <c r="D1954" i="11" a="1"/>
  <c r="D1954" i="11" s="1"/>
  <c r="D1955" i="11" a="1"/>
  <c r="D1955" i="11" s="1"/>
  <c r="D1956" i="11" a="1"/>
  <c r="D1956" i="11" s="1"/>
  <c r="D1957" i="11" a="1"/>
  <c r="D1957" i="11" s="1"/>
  <c r="D1958" i="11" a="1"/>
  <c r="D1958" i="11" s="1"/>
  <c r="D1959" i="11" a="1"/>
  <c r="D1959" i="11" s="1"/>
  <c r="D1960" i="11" a="1"/>
  <c r="D1960" i="11" s="1"/>
  <c r="D1961" i="11" a="1"/>
  <c r="D1961" i="11" s="1"/>
  <c r="D1962" i="11" a="1"/>
  <c r="D1962" i="11" s="1"/>
  <c r="D1963" i="11" a="1"/>
  <c r="D1963" i="11" s="1"/>
  <c r="D1964" i="11" a="1"/>
  <c r="D1964" i="11" s="1"/>
  <c r="D1965" i="11" a="1"/>
  <c r="D1965" i="11" s="1"/>
  <c r="D1966" i="11" a="1"/>
  <c r="D1966" i="11" s="1"/>
  <c r="D1967" i="11" a="1"/>
  <c r="D1967" i="11" s="1"/>
  <c r="D1968" i="11" a="1"/>
  <c r="D1968" i="11" s="1"/>
  <c r="D1969" i="11" a="1"/>
  <c r="D1969" i="11" s="1"/>
  <c r="D1970" i="11" a="1"/>
  <c r="D1970" i="11" s="1"/>
  <c r="D1971" i="11" a="1"/>
  <c r="D1971" i="11" s="1"/>
  <c r="D1972" i="11" a="1"/>
  <c r="D1972" i="11" s="1"/>
  <c r="D1973" i="11" a="1"/>
  <c r="D1973" i="11" s="1"/>
  <c r="D1974" i="11" a="1"/>
  <c r="D1974" i="11" s="1"/>
  <c r="D1975" i="11" a="1"/>
  <c r="D1975" i="11" s="1"/>
  <c r="D1976" i="11" a="1"/>
  <c r="D1976" i="11" s="1"/>
  <c r="D1977" i="11" a="1"/>
  <c r="D1977" i="11" s="1"/>
  <c r="D1978" i="11" a="1"/>
  <c r="D1978" i="11" s="1"/>
  <c r="D1979" i="11" a="1"/>
  <c r="D1979" i="11" s="1"/>
  <c r="D1980" i="11" a="1"/>
  <c r="D1980" i="11" s="1"/>
  <c r="D1981" i="11" a="1"/>
  <c r="D1981" i="11" s="1"/>
  <c r="D1982" i="11" a="1"/>
  <c r="D1982" i="11" s="1"/>
  <c r="D1983" i="11" a="1"/>
  <c r="D1983" i="11" s="1"/>
  <c r="D1984" i="11" a="1"/>
  <c r="D1984" i="11" s="1"/>
  <c r="D1985" i="11" a="1"/>
  <c r="D1985" i="11" s="1"/>
  <c r="D1986" i="11" a="1"/>
  <c r="D1986" i="11" s="1"/>
  <c r="D1987" i="11" a="1"/>
  <c r="D1987" i="11" s="1"/>
  <c r="D1988" i="11" a="1"/>
  <c r="D1988" i="11" s="1"/>
  <c r="D1989" i="11" a="1"/>
  <c r="D1989" i="11" s="1"/>
  <c r="D1990" i="11" a="1"/>
  <c r="D1990" i="11" s="1"/>
  <c r="D1991" i="11" a="1"/>
  <c r="D1991" i="11" s="1"/>
  <c r="D1992" i="11" a="1"/>
  <c r="D1992" i="11" s="1"/>
  <c r="D1993" i="11" a="1"/>
  <c r="D1993" i="11" s="1"/>
  <c r="D1994" i="11" a="1"/>
  <c r="D1994" i="11" s="1"/>
  <c r="D1995" i="11" a="1"/>
  <c r="D1995" i="11" s="1"/>
  <c r="D1996" i="11" a="1"/>
  <c r="D1996" i="11" s="1"/>
  <c r="D1997" i="11" a="1"/>
  <c r="D1997" i="11" s="1"/>
  <c r="D1998" i="11" a="1"/>
  <c r="D1998" i="11" s="1"/>
  <c r="D1999" i="11" a="1"/>
  <c r="D1999" i="11" s="1"/>
  <c r="D2000" i="11" a="1"/>
  <c r="D2000" i="11" s="1"/>
  <c r="D2001" i="11" a="1"/>
  <c r="D2001" i="11" s="1"/>
  <c r="D2002" i="11" a="1"/>
  <c r="D2002" i="11" s="1"/>
  <c r="D2003" i="11" a="1"/>
  <c r="D2003" i="11" s="1"/>
  <c r="D2004" i="11" a="1"/>
  <c r="D2004" i="11" s="1"/>
  <c r="D2005" i="11" a="1"/>
  <c r="D2005" i="11" s="1"/>
  <c r="D2006" i="11" a="1"/>
  <c r="D2006" i="11" s="1"/>
  <c r="D2007" i="11" a="1"/>
  <c r="D2007" i="11" s="1"/>
  <c r="D2008" i="11" a="1"/>
  <c r="D2008" i="11" s="1"/>
  <c r="D2009" i="11" a="1"/>
  <c r="D2009" i="11" s="1"/>
  <c r="D2010" i="11" a="1"/>
  <c r="D2010" i="11" s="1"/>
  <c r="D2011" i="11" a="1"/>
  <c r="D2011" i="11" s="1"/>
  <c r="D2012" i="11" a="1"/>
  <c r="D2012" i="11" s="1"/>
  <c r="D2013" i="11" a="1"/>
  <c r="D2013" i="11" s="1"/>
  <c r="D2014" i="11" a="1"/>
  <c r="D2014" i="11" s="1"/>
  <c r="D2015" i="11" a="1"/>
  <c r="D2015" i="11" s="1"/>
  <c r="D2016" i="11" a="1"/>
  <c r="D2016" i="11" s="1"/>
  <c r="D2017" i="11" a="1"/>
  <c r="D2017" i="11" s="1"/>
  <c r="D2018" i="11" a="1"/>
  <c r="D2018" i="11" s="1"/>
  <c r="D2019" i="11" a="1"/>
  <c r="D2019" i="11" s="1"/>
  <c r="D2020" i="11" a="1"/>
  <c r="D2020" i="11" s="1"/>
  <c r="D2021" i="11" a="1"/>
  <c r="D2021" i="11" s="1"/>
  <c r="D2022" i="11" a="1"/>
  <c r="D2022" i="11" s="1"/>
  <c r="D2023" i="11" a="1"/>
  <c r="D2023" i="11" s="1"/>
  <c r="D2024" i="11" a="1"/>
  <c r="D2024" i="11" s="1"/>
  <c r="D2025" i="11" a="1"/>
  <c r="D2025" i="11" s="1"/>
  <c r="D2026" i="11" a="1"/>
  <c r="D2026" i="11" s="1"/>
  <c r="D2027" i="11" a="1"/>
  <c r="D2027" i="11" s="1"/>
  <c r="D2028" i="11" a="1"/>
  <c r="D2028" i="11" s="1"/>
  <c r="D2029" i="11" a="1"/>
  <c r="D2029" i="11" s="1"/>
  <c r="D2030" i="11" a="1"/>
  <c r="D2030" i="11" s="1"/>
  <c r="D2031" i="11" a="1"/>
  <c r="D2031" i="11" s="1"/>
  <c r="D2032" i="11" a="1"/>
  <c r="D2032" i="11" s="1"/>
  <c r="D2033" i="11" a="1"/>
  <c r="D2033" i="11" s="1"/>
  <c r="D2034" i="11" a="1"/>
  <c r="D2034" i="11" s="1"/>
  <c r="D2035" i="11" a="1"/>
  <c r="D2035" i="11" s="1"/>
  <c r="D2036" i="11" a="1"/>
  <c r="D2036" i="11" s="1"/>
  <c r="D2037" i="11" a="1"/>
  <c r="D2037" i="11" s="1"/>
  <c r="D2038" i="11" a="1"/>
  <c r="D2038" i="11" s="1"/>
  <c r="D2039" i="11" a="1"/>
  <c r="D2039" i="11" s="1"/>
  <c r="D2040" i="11" a="1"/>
  <c r="D2040" i="11" s="1"/>
  <c r="D2041" i="11" a="1"/>
  <c r="D2041" i="11" s="1"/>
  <c r="D2042" i="11" a="1"/>
  <c r="D2042" i="11" s="1"/>
  <c r="D2043" i="11" a="1"/>
  <c r="D2043" i="11" s="1"/>
  <c r="D2044" i="11" a="1"/>
  <c r="D2044" i="11" s="1"/>
  <c r="D2045" i="11" a="1"/>
  <c r="D2045" i="11" s="1"/>
  <c r="D2046" i="11" a="1"/>
  <c r="D2046" i="11" s="1"/>
  <c r="D2047" i="11" a="1"/>
  <c r="D2047" i="11" s="1"/>
  <c r="D2048" i="11" a="1"/>
  <c r="D2048" i="11" s="1"/>
  <c r="D2049" i="11" a="1"/>
  <c r="D2049" i="11" s="1"/>
  <c r="D2050" i="11" a="1"/>
  <c r="D2050" i="11" s="1"/>
  <c r="D2051" i="11" a="1"/>
  <c r="D2051" i="11" s="1"/>
  <c r="D2052" i="11" a="1"/>
  <c r="D2052" i="11" s="1"/>
  <c r="D2053" i="11" a="1"/>
  <c r="D2053" i="11" s="1"/>
  <c r="D2054" i="11" a="1"/>
  <c r="D2054" i="11" s="1"/>
  <c r="D2055" i="11" a="1"/>
  <c r="D2055" i="11" s="1"/>
  <c r="D2056" i="11" a="1"/>
  <c r="D2056" i="11" s="1"/>
  <c r="D2057" i="11" a="1"/>
  <c r="D2057" i="11" s="1"/>
  <c r="D2058" i="11" a="1"/>
  <c r="D2058" i="11" s="1"/>
  <c r="D2059" i="11" a="1"/>
  <c r="D2059" i="11" s="1"/>
  <c r="D2060" i="11" a="1"/>
  <c r="D2060" i="11" s="1"/>
  <c r="D2061" i="11" a="1"/>
  <c r="D2061" i="11" s="1"/>
  <c r="D2062" i="11" a="1"/>
  <c r="D2062" i="11" s="1"/>
  <c r="D2063" i="11" a="1"/>
  <c r="D2063" i="11" s="1"/>
  <c r="D2064" i="11" a="1"/>
  <c r="D2064" i="11" s="1"/>
  <c r="D2065" i="11" a="1"/>
  <c r="D2065" i="11" s="1"/>
  <c r="D2066" i="11" a="1"/>
  <c r="D2066" i="11" s="1"/>
  <c r="D2067" i="11" a="1"/>
  <c r="D2067" i="11" s="1"/>
  <c r="D2068" i="11" a="1"/>
  <c r="D2068" i="11" s="1"/>
  <c r="D2069" i="11" a="1"/>
  <c r="D2069" i="11" s="1"/>
  <c r="D2070" i="11" a="1"/>
  <c r="D2070" i="11" s="1"/>
  <c r="D2071" i="11" a="1"/>
  <c r="D2071" i="11" s="1"/>
  <c r="D2072" i="11" a="1"/>
  <c r="D2072" i="11" s="1"/>
  <c r="D2073" i="11" a="1"/>
  <c r="D2073" i="11" s="1"/>
  <c r="D2074" i="11" a="1"/>
  <c r="D2074" i="11" s="1"/>
  <c r="D2075" i="11" a="1"/>
  <c r="D2075" i="11" s="1"/>
  <c r="D2076" i="11" a="1"/>
  <c r="D2076" i="11" s="1"/>
  <c r="D2077" i="11" a="1"/>
  <c r="D2077" i="11" s="1"/>
  <c r="D2078" i="11" a="1"/>
  <c r="D2078" i="11" s="1"/>
  <c r="D2079" i="11" a="1"/>
  <c r="D2079" i="11" s="1"/>
  <c r="D2080" i="11" a="1"/>
  <c r="D2080" i="11" s="1"/>
  <c r="D2081" i="11" a="1"/>
  <c r="D2081" i="11" s="1"/>
  <c r="D2082" i="11" a="1"/>
  <c r="D2082" i="11" s="1"/>
  <c r="D2083" i="11" a="1"/>
  <c r="D2083" i="11" s="1"/>
  <c r="D2084" i="11" a="1"/>
  <c r="D2084" i="11" s="1"/>
  <c r="D2085" i="11" a="1"/>
  <c r="D2085" i="11" s="1"/>
  <c r="D2086" i="11" a="1"/>
  <c r="D2086" i="11" s="1"/>
  <c r="D2087" i="11" a="1"/>
  <c r="D2087" i="11" s="1"/>
  <c r="D2088" i="11" a="1"/>
  <c r="D2088" i="11" s="1"/>
  <c r="D2089" i="11" a="1"/>
  <c r="D2089" i="11" s="1"/>
  <c r="D2090" i="11" a="1"/>
  <c r="D2090" i="11" s="1"/>
  <c r="D2091" i="11" a="1"/>
  <c r="D2091" i="11" s="1"/>
  <c r="D2092" i="11" a="1"/>
  <c r="D2092" i="11" s="1"/>
  <c r="D2093" i="11" a="1"/>
  <c r="D2093" i="11" s="1"/>
  <c r="D2094" i="11" a="1"/>
  <c r="D2094" i="11" s="1"/>
  <c r="D2095" i="11" a="1"/>
  <c r="D2095" i="11" s="1"/>
  <c r="D2096" i="11" a="1"/>
  <c r="D2096" i="11" s="1"/>
  <c r="D2097" i="11" a="1"/>
  <c r="D2097" i="11" s="1"/>
  <c r="D2098" i="11" a="1"/>
  <c r="D2098" i="11" s="1"/>
  <c r="D2099" i="11" a="1"/>
  <c r="D2099" i="11" s="1"/>
  <c r="D2100" i="11" a="1"/>
  <c r="D2100" i="11" s="1"/>
  <c r="D2101" i="11" a="1"/>
  <c r="D2101" i="11" s="1"/>
  <c r="D2102" i="11" a="1"/>
  <c r="D2102" i="11" s="1"/>
  <c r="D2103" i="11" a="1"/>
  <c r="D2103" i="11" s="1"/>
  <c r="D2104" i="11" a="1"/>
  <c r="D2104" i="11" s="1"/>
  <c r="D2105" i="11" a="1"/>
  <c r="D2105" i="11" s="1"/>
  <c r="D2106" i="11" a="1"/>
  <c r="D2106" i="11" s="1"/>
  <c r="D2107" i="11" a="1"/>
  <c r="D2107" i="11" s="1"/>
  <c r="D2108" i="11" a="1"/>
  <c r="D2108" i="11" s="1"/>
  <c r="D2109" i="11" a="1"/>
  <c r="D2109" i="11" s="1"/>
  <c r="D2110" i="11" a="1"/>
  <c r="D2110" i="11" s="1"/>
  <c r="D2111" i="11" a="1"/>
  <c r="D2111" i="11" s="1"/>
  <c r="D2112" i="11" a="1"/>
  <c r="D2112" i="11" s="1"/>
  <c r="D2113" i="11" a="1"/>
  <c r="D2113" i="11" s="1"/>
  <c r="D2114" i="11" a="1"/>
  <c r="D2114" i="11" s="1"/>
  <c r="D2115" i="11" a="1"/>
  <c r="D2115" i="11" s="1"/>
  <c r="D2116" i="11" a="1"/>
  <c r="D2116" i="11" s="1"/>
  <c r="D2117" i="11" a="1"/>
  <c r="D2117" i="11" s="1"/>
  <c r="D2118" i="11" a="1"/>
  <c r="D2118" i="11" s="1"/>
  <c r="D2119" i="11" a="1"/>
  <c r="D2119" i="11" s="1"/>
  <c r="D2120" i="11" a="1"/>
  <c r="D2120" i="11" s="1"/>
  <c r="D2121" i="11" a="1"/>
  <c r="D2121" i="11" s="1"/>
  <c r="D2122" i="11" a="1"/>
  <c r="D2122" i="11" s="1"/>
  <c r="D2123" i="11" a="1"/>
  <c r="D2123" i="11" s="1"/>
  <c r="D2124" i="11" a="1"/>
  <c r="D2124" i="11" s="1"/>
  <c r="D2125" i="11" a="1"/>
  <c r="D2125" i="11" s="1"/>
  <c r="D2126" i="11" a="1"/>
  <c r="D2126" i="11" s="1"/>
  <c r="D2127" i="11" a="1"/>
  <c r="D2127" i="11" s="1"/>
  <c r="D2128" i="11" a="1"/>
  <c r="D2128" i="11" s="1"/>
  <c r="D2129" i="11" a="1"/>
  <c r="D2129" i="11" s="1"/>
  <c r="D2130" i="11" a="1"/>
  <c r="D2130" i="11" s="1"/>
  <c r="D2131" i="11" a="1"/>
  <c r="D2131" i="11" s="1"/>
  <c r="D2132" i="11" a="1"/>
  <c r="D2132" i="11" s="1"/>
  <c r="D2133" i="11" a="1"/>
  <c r="D2133" i="11" s="1"/>
  <c r="D2134" i="11" a="1"/>
  <c r="D2134" i="11" s="1"/>
  <c r="D2135" i="11" a="1"/>
  <c r="D2135" i="11" s="1"/>
  <c r="D2136" i="11" a="1"/>
  <c r="D2136" i="11" s="1"/>
  <c r="D2137" i="11" a="1"/>
  <c r="D2137" i="11" s="1"/>
  <c r="D2138" i="11" a="1"/>
  <c r="D2138" i="11" s="1"/>
  <c r="D2139" i="11" a="1"/>
  <c r="D2139" i="11" s="1"/>
  <c r="D2140" i="11" a="1"/>
  <c r="D2140" i="11" s="1"/>
  <c r="D2141" i="11" a="1"/>
  <c r="D2141" i="11" s="1"/>
  <c r="D2142" i="11" a="1"/>
  <c r="D2142" i="11" s="1"/>
  <c r="D2143" i="11" a="1"/>
  <c r="D2143" i="11" s="1"/>
  <c r="D2144" i="11" a="1"/>
  <c r="D2144" i="11" s="1"/>
  <c r="D2145" i="11" a="1"/>
  <c r="D2145" i="11" s="1"/>
  <c r="D2146" i="11" a="1"/>
  <c r="D2146" i="11" s="1"/>
  <c r="D2147" i="11" a="1"/>
  <c r="D2147" i="11" s="1"/>
  <c r="D2148" i="11" a="1"/>
  <c r="D2148" i="11" s="1"/>
  <c r="D2149" i="11" a="1"/>
  <c r="D2149" i="11" s="1"/>
  <c r="D2150" i="11" a="1"/>
  <c r="D2150" i="11" s="1"/>
  <c r="D2151" i="11" a="1"/>
  <c r="D2151" i="11" s="1"/>
  <c r="D2152" i="11" a="1"/>
  <c r="D2152" i="11" s="1"/>
  <c r="D2153" i="11" a="1"/>
  <c r="D2153" i="11" s="1"/>
  <c r="D2154" i="11" a="1"/>
  <c r="D2154" i="11" s="1"/>
  <c r="D2155" i="11" a="1"/>
  <c r="D2155" i="11" s="1"/>
  <c r="D2156" i="11" a="1"/>
  <c r="D2156" i="11" s="1"/>
  <c r="D2157" i="11" a="1"/>
  <c r="D2157" i="11" s="1"/>
  <c r="D2158" i="11" a="1"/>
  <c r="D2158" i="11" s="1"/>
  <c r="D2159" i="11" a="1"/>
  <c r="D2159" i="11" s="1"/>
  <c r="D2160" i="11" a="1"/>
  <c r="D2160" i="11" s="1"/>
  <c r="D2161" i="11" a="1"/>
  <c r="D2161" i="11" s="1"/>
  <c r="D2162" i="11" a="1"/>
  <c r="D2162" i="11" s="1"/>
  <c r="D2163" i="11" a="1"/>
  <c r="D2163" i="11" s="1"/>
  <c r="D2164" i="11" a="1"/>
  <c r="D2164" i="11" s="1"/>
  <c r="D2165" i="11" a="1"/>
  <c r="D2165" i="11" s="1"/>
  <c r="D2166" i="11" a="1"/>
  <c r="D2166" i="11" s="1"/>
  <c r="D2167" i="11" a="1"/>
  <c r="D2167" i="11" s="1"/>
  <c r="D2168" i="11" a="1"/>
  <c r="D2168" i="11" s="1"/>
  <c r="D2169" i="11" a="1"/>
  <c r="D2169" i="11" s="1"/>
  <c r="D2170" i="11" a="1"/>
  <c r="D2170" i="11" s="1"/>
  <c r="D2171" i="11" a="1"/>
  <c r="D2171" i="11" s="1"/>
  <c r="D2172" i="11" a="1"/>
  <c r="D2172" i="11" s="1"/>
  <c r="D2173" i="11" a="1"/>
  <c r="D2173" i="11" s="1"/>
  <c r="D2174" i="11" a="1"/>
  <c r="D2174" i="11" s="1"/>
  <c r="D2175" i="11" a="1"/>
  <c r="D2175" i="11" s="1"/>
  <c r="D2176" i="11" a="1"/>
  <c r="D2176" i="11" s="1"/>
  <c r="D2177" i="11" a="1"/>
  <c r="D2177" i="11" s="1"/>
  <c r="D2178" i="11" a="1"/>
  <c r="D2178" i="11" s="1"/>
  <c r="D2179" i="11" a="1"/>
  <c r="D2179" i="11" s="1"/>
  <c r="D2180" i="11" a="1"/>
  <c r="D2180" i="11" s="1"/>
  <c r="D2181" i="11" a="1"/>
  <c r="D2181" i="11" s="1"/>
  <c r="D2182" i="11" a="1"/>
  <c r="D2182" i="11" s="1"/>
  <c r="D2183" i="11" a="1"/>
  <c r="D2183" i="11" s="1"/>
  <c r="D2184" i="11" a="1"/>
  <c r="D2184" i="11" s="1"/>
  <c r="D2185" i="11" a="1"/>
  <c r="D2185" i="11" s="1"/>
  <c r="D2186" i="11" a="1"/>
  <c r="D2186" i="11" s="1"/>
  <c r="D2187" i="11" a="1"/>
  <c r="D2187" i="11" s="1"/>
  <c r="D2188" i="11" a="1"/>
  <c r="D2188" i="11" s="1"/>
  <c r="D2189" i="11" a="1"/>
  <c r="D2189" i="11" s="1"/>
  <c r="D2190" i="11" a="1"/>
  <c r="D2190" i="11" s="1"/>
  <c r="D2191" i="11" a="1"/>
  <c r="D2191" i="11" s="1"/>
  <c r="D2192" i="11" a="1"/>
  <c r="D2192" i="11" s="1"/>
  <c r="D2193" i="11" a="1"/>
  <c r="D2193" i="11" s="1"/>
  <c r="D2194" i="11" a="1"/>
  <c r="D2194" i="11" s="1"/>
  <c r="D2195" i="11" a="1"/>
  <c r="D2195" i="11" s="1"/>
  <c r="D2196" i="11" a="1"/>
  <c r="D2196" i="11" s="1"/>
  <c r="D2197" i="11" a="1"/>
  <c r="D2197" i="11" s="1"/>
  <c r="D2198" i="11" a="1"/>
  <c r="D2198" i="11" s="1"/>
  <c r="D2199" i="11" a="1"/>
  <c r="D2199" i="11" s="1"/>
  <c r="D2200" i="11" a="1"/>
  <c r="D2200" i="11" s="1"/>
  <c r="D2201" i="11" a="1"/>
  <c r="D2201" i="11" s="1"/>
  <c r="D2202" i="11" a="1"/>
  <c r="D2202" i="11" s="1"/>
  <c r="D2203" i="11" a="1"/>
  <c r="D2203" i="11" s="1"/>
  <c r="D2204" i="11" a="1"/>
  <c r="D2204" i="11" s="1"/>
  <c r="D2205" i="11" a="1"/>
  <c r="D2205" i="11" s="1"/>
  <c r="D2206" i="11" a="1"/>
  <c r="D2206" i="11" s="1"/>
  <c r="D2207" i="11" a="1"/>
  <c r="D2207" i="11" s="1"/>
  <c r="D2208" i="11" a="1"/>
  <c r="D2208" i="11" s="1"/>
  <c r="D2209" i="11" a="1"/>
  <c r="D2209" i="11" s="1"/>
  <c r="D2210" i="11" a="1"/>
  <c r="D2210" i="11" s="1"/>
  <c r="D2211" i="11" a="1"/>
  <c r="D2211" i="11" s="1"/>
  <c r="D2212" i="11" a="1"/>
  <c r="D2212" i="11" s="1"/>
  <c r="D2213" i="11" a="1"/>
  <c r="D2213" i="11" s="1"/>
  <c r="D2214" i="11" a="1"/>
  <c r="D2214" i="11" s="1"/>
  <c r="D2215" i="11" a="1"/>
  <c r="D2215" i="11" s="1"/>
  <c r="D2216" i="11" a="1"/>
  <c r="D2216" i="11" s="1"/>
  <c r="D2217" i="11" a="1"/>
  <c r="D2217" i="11" s="1"/>
  <c r="D2218" i="11" a="1"/>
  <c r="D2218" i="11" s="1"/>
  <c r="D2219" i="11" a="1"/>
  <c r="D2219" i="11" s="1"/>
  <c r="D2220" i="11" a="1"/>
  <c r="D2220" i="11" s="1"/>
  <c r="D2221" i="11" a="1"/>
  <c r="D2221" i="11" s="1"/>
  <c r="D2222" i="11" a="1"/>
  <c r="D2222" i="11" s="1"/>
  <c r="D2223" i="11" a="1"/>
  <c r="D2223" i="11" s="1"/>
  <c r="D2224" i="11" a="1"/>
  <c r="D2224" i="11" s="1"/>
  <c r="D2225" i="11" a="1"/>
  <c r="D2225" i="11" s="1"/>
  <c r="D2226" i="11" a="1"/>
  <c r="D2226" i="11" s="1"/>
  <c r="D2227" i="11" a="1"/>
  <c r="D2227" i="11" s="1"/>
  <c r="D2228" i="11" a="1"/>
  <c r="D2228" i="11" s="1"/>
  <c r="D2229" i="11" a="1"/>
  <c r="D2229" i="11" s="1"/>
  <c r="D2230" i="11" a="1"/>
  <c r="D2230" i="11" s="1"/>
  <c r="D2231" i="11" a="1"/>
  <c r="D2231" i="11" s="1"/>
  <c r="D2232" i="11" a="1"/>
  <c r="D2232" i="11" s="1"/>
  <c r="D2233" i="11" a="1"/>
  <c r="D2233" i="11" s="1"/>
  <c r="D2234" i="11" a="1"/>
  <c r="D2234" i="11" s="1"/>
  <c r="D2235" i="11" a="1"/>
  <c r="D2235" i="11" s="1"/>
  <c r="D2236" i="11" a="1"/>
  <c r="D2236" i="11" s="1"/>
  <c r="D2237" i="11" a="1"/>
  <c r="D2237" i="11" s="1"/>
  <c r="D2238" i="11" a="1"/>
  <c r="D2238" i="11" s="1"/>
  <c r="D2239" i="11" a="1"/>
  <c r="D2239" i="11" s="1"/>
  <c r="D2240" i="11" a="1"/>
  <c r="D2240" i="11" s="1"/>
  <c r="D2241" i="11" a="1"/>
  <c r="D2241" i="11" s="1"/>
  <c r="D2242" i="11" a="1"/>
  <c r="D2242" i="11" s="1"/>
  <c r="D2243" i="11" a="1"/>
  <c r="D2243" i="11" s="1"/>
  <c r="D2244" i="11" a="1"/>
  <c r="D2244" i="11" s="1"/>
  <c r="D2245" i="11" a="1"/>
  <c r="D2245" i="11" s="1"/>
  <c r="D2246" i="11" a="1"/>
  <c r="D2246" i="11" s="1"/>
  <c r="D2247" i="11" a="1"/>
  <c r="D2247" i="11" s="1"/>
  <c r="D2248" i="11" a="1"/>
  <c r="D2248" i="11" s="1"/>
  <c r="D2249" i="11" a="1"/>
  <c r="D2249" i="11" s="1"/>
  <c r="D2250" i="11" a="1"/>
  <c r="D2250" i="11" s="1"/>
  <c r="D2251" i="11" a="1"/>
  <c r="D2251" i="11" s="1"/>
  <c r="D2252" i="11" a="1"/>
  <c r="D2252" i="11" s="1"/>
  <c r="D2253" i="11" a="1"/>
  <c r="D2253" i="11" s="1"/>
  <c r="D2254" i="11" a="1"/>
  <c r="D2254" i="11" s="1"/>
  <c r="D2255" i="11" a="1"/>
  <c r="D2255" i="11" s="1"/>
  <c r="D2256" i="11" a="1"/>
  <c r="D2256" i="11" s="1"/>
  <c r="D2257" i="11" a="1"/>
  <c r="D2257" i="11" s="1"/>
  <c r="D2258" i="11" a="1"/>
  <c r="D2258" i="11" s="1"/>
  <c r="D2259" i="11" a="1"/>
  <c r="D2259" i="11" s="1"/>
  <c r="D2260" i="11" a="1"/>
  <c r="D2260" i="11" s="1"/>
  <c r="D2261" i="11" a="1"/>
  <c r="D2261" i="11" s="1"/>
  <c r="D2262" i="11" a="1"/>
  <c r="D2262" i="11" s="1"/>
  <c r="D2263" i="11" a="1"/>
  <c r="D2263" i="11" s="1"/>
  <c r="D2264" i="11" a="1"/>
  <c r="D2264" i="11" s="1"/>
  <c r="D2265" i="11" a="1"/>
  <c r="D2265" i="11" s="1"/>
  <c r="D2266" i="11" a="1"/>
  <c r="D2266" i="11" s="1"/>
  <c r="D2267" i="11" a="1"/>
  <c r="D2267" i="11" s="1"/>
  <c r="D2268" i="11" a="1"/>
  <c r="D2268" i="11" s="1"/>
  <c r="D2269" i="11" a="1"/>
  <c r="D2269" i="11" s="1"/>
  <c r="D2270" i="11" a="1"/>
  <c r="D2270" i="11" s="1"/>
  <c r="D2271" i="11" a="1"/>
  <c r="D2271" i="11" s="1"/>
  <c r="D2272" i="11" a="1"/>
  <c r="D2272" i="11" s="1"/>
  <c r="D2273" i="11" a="1"/>
  <c r="D2273" i="11" s="1"/>
  <c r="D2274" i="11" a="1"/>
  <c r="D2274" i="11" s="1"/>
  <c r="D2275" i="11" a="1"/>
  <c r="D2275" i="11" s="1"/>
  <c r="D2276" i="11" a="1"/>
  <c r="D2276" i="11" s="1"/>
  <c r="D2277" i="11" a="1"/>
  <c r="D2277" i="11" s="1"/>
  <c r="D2278" i="11" a="1"/>
  <c r="D2278" i="11" s="1"/>
  <c r="D2279" i="11" a="1"/>
  <c r="D2279" i="11" s="1"/>
  <c r="D2280" i="11" a="1"/>
  <c r="D2280" i="11" s="1"/>
  <c r="D2281" i="11" a="1"/>
  <c r="D2281" i="11" s="1"/>
  <c r="D2282" i="11" a="1"/>
  <c r="D2282" i="11" s="1"/>
  <c r="D2283" i="11" a="1"/>
  <c r="D2283" i="11" s="1"/>
  <c r="D2284" i="11" a="1"/>
  <c r="D2284" i="11" s="1"/>
  <c r="D2285" i="11" a="1"/>
  <c r="D2285" i="11" s="1"/>
  <c r="D2286" i="11" a="1"/>
  <c r="D2286" i="11" s="1"/>
  <c r="D2287" i="11" a="1"/>
  <c r="D2287" i="11" s="1"/>
  <c r="D2288" i="11" a="1"/>
  <c r="D2288" i="11" s="1"/>
  <c r="D2289" i="11" a="1"/>
  <c r="D2289" i="11" s="1"/>
  <c r="D2290" i="11" a="1"/>
  <c r="D2290" i="11" s="1"/>
  <c r="D2291" i="11" a="1"/>
  <c r="D2291" i="11" s="1"/>
  <c r="D2292" i="11" a="1"/>
  <c r="D2292" i="11" s="1"/>
  <c r="D2293" i="11" a="1"/>
  <c r="D2293" i="11" s="1"/>
  <c r="D2294" i="11" a="1"/>
  <c r="D2294" i="11" s="1"/>
  <c r="D2295" i="11" a="1"/>
  <c r="D2295" i="11" s="1"/>
  <c r="D2296" i="11" a="1"/>
  <c r="D2296" i="11" s="1"/>
  <c r="D2297" i="11" a="1"/>
  <c r="D2297" i="11" s="1"/>
  <c r="D2298" i="11" a="1"/>
  <c r="D2298" i="11" s="1"/>
  <c r="D2299" i="11" a="1"/>
  <c r="D2299" i="11" s="1"/>
  <c r="D2300" i="11" a="1"/>
  <c r="D2300" i="11" s="1"/>
  <c r="D2301" i="11" a="1"/>
  <c r="D2301" i="11" s="1"/>
  <c r="D2302" i="11" a="1"/>
  <c r="D2302" i="11" s="1"/>
  <c r="D2303" i="11" a="1"/>
  <c r="D2303" i="11" s="1"/>
  <c r="D2304" i="11" a="1"/>
  <c r="D2304" i="11" s="1"/>
  <c r="D2305" i="11" a="1"/>
  <c r="D2305" i="11" s="1"/>
  <c r="D2306" i="11" a="1"/>
  <c r="D2306" i="11" s="1"/>
  <c r="D2307" i="11" a="1"/>
  <c r="D2307" i="11" s="1"/>
  <c r="D2308" i="11" a="1"/>
  <c r="D2308" i="11" s="1"/>
  <c r="D2309" i="11" a="1"/>
  <c r="D2309" i="11" s="1"/>
  <c r="D2310" i="11" a="1"/>
  <c r="D2310" i="11" s="1"/>
  <c r="D2311" i="11" a="1"/>
  <c r="D2311" i="11" s="1"/>
  <c r="D2312" i="11" a="1"/>
  <c r="D2312" i="11" s="1"/>
  <c r="D2313" i="11" a="1"/>
  <c r="D2313" i="11" s="1"/>
  <c r="D2314" i="11" a="1"/>
  <c r="D2314" i="11" s="1"/>
  <c r="D2315" i="11" a="1"/>
  <c r="D2315" i="11" s="1"/>
  <c r="D2316" i="11" a="1"/>
  <c r="D2316" i="11" s="1"/>
  <c r="D2317" i="11" a="1"/>
  <c r="D2317" i="11" s="1"/>
  <c r="D2318" i="11" a="1"/>
  <c r="D2318" i="11" s="1"/>
  <c r="D2319" i="11" a="1"/>
  <c r="D2319" i="11" s="1"/>
  <c r="D2320" i="11" a="1"/>
  <c r="D2320" i="11" s="1"/>
  <c r="D2321" i="11" a="1"/>
  <c r="D2321" i="11" s="1"/>
  <c r="D2322" i="11" a="1"/>
  <c r="D2322" i="11" s="1"/>
  <c r="D2323" i="11" a="1"/>
  <c r="D2323" i="11" s="1"/>
  <c r="D2324" i="11" a="1"/>
  <c r="D2324" i="11" s="1"/>
  <c r="D2325" i="11" a="1"/>
  <c r="D2325" i="11" s="1"/>
  <c r="D2326" i="11" a="1"/>
  <c r="D2326" i="11" s="1"/>
  <c r="D2327" i="11" a="1"/>
  <c r="D2327" i="11" s="1"/>
  <c r="D2328" i="11" a="1"/>
  <c r="D2328" i="11" s="1"/>
  <c r="D2329" i="11" a="1"/>
  <c r="D2329" i="11" s="1"/>
  <c r="D2330" i="11" a="1"/>
  <c r="D2330" i="11" s="1"/>
  <c r="D2331" i="11" a="1"/>
  <c r="D2331" i="11" s="1"/>
  <c r="D2332" i="11" a="1"/>
  <c r="D2332" i="11" s="1"/>
  <c r="D2333" i="11" a="1"/>
  <c r="D2333" i="11" s="1"/>
  <c r="D2334" i="11" a="1"/>
  <c r="D2334" i="11" s="1"/>
  <c r="D2335" i="11" a="1"/>
  <c r="D2335" i="11" s="1"/>
  <c r="D2336" i="11" a="1"/>
  <c r="D2336" i="11" s="1"/>
  <c r="D2337" i="11" a="1"/>
  <c r="D2337" i="11" s="1"/>
  <c r="D2338" i="11" a="1"/>
  <c r="D2338" i="11" s="1"/>
  <c r="D2339" i="11" a="1"/>
  <c r="D2339" i="11" s="1"/>
  <c r="D2340" i="11" a="1"/>
  <c r="D2340" i="11" s="1"/>
  <c r="D2341" i="11" a="1"/>
  <c r="D2341" i="11" s="1"/>
  <c r="D2342" i="11" a="1"/>
  <c r="D2342" i="11" s="1"/>
  <c r="D2343" i="11" a="1"/>
  <c r="D2343" i="11" s="1"/>
  <c r="D2344" i="11" a="1"/>
  <c r="D2344" i="11" s="1"/>
  <c r="D2345" i="11" a="1"/>
  <c r="D2345" i="11" s="1"/>
  <c r="D2346" i="11" a="1"/>
  <c r="D2346" i="11" s="1"/>
  <c r="D2347" i="11" a="1"/>
  <c r="D2347" i="11" s="1"/>
  <c r="D2348" i="11" a="1"/>
  <c r="D2348" i="11" s="1"/>
  <c r="D2349" i="11" a="1"/>
  <c r="D2349" i="11" s="1"/>
  <c r="D2350" i="11" a="1"/>
  <c r="D2350" i="11" s="1"/>
  <c r="D2351" i="11" a="1"/>
  <c r="D2351" i="11" s="1"/>
  <c r="D2352" i="11" a="1"/>
  <c r="D2352" i="11" s="1"/>
  <c r="D2353" i="11" a="1"/>
  <c r="D2353" i="11" s="1"/>
  <c r="D2354" i="11" a="1"/>
  <c r="D2354" i="11" s="1"/>
  <c r="D2355" i="11" a="1"/>
  <c r="D2355" i="11" s="1"/>
  <c r="D2356" i="11" a="1"/>
  <c r="D2356" i="11" s="1"/>
  <c r="D2357" i="11" a="1"/>
  <c r="D2357" i="11" s="1"/>
  <c r="D2358" i="11" a="1"/>
  <c r="D2358" i="11" s="1"/>
  <c r="D2359" i="11" a="1"/>
  <c r="D2359" i="11" s="1"/>
  <c r="D2360" i="11" a="1"/>
  <c r="D2360" i="11" s="1"/>
  <c r="D2361" i="11" a="1"/>
  <c r="D2361" i="11" s="1"/>
  <c r="D2362" i="11" a="1"/>
  <c r="D2362" i="11" s="1"/>
  <c r="D2363" i="11" a="1"/>
  <c r="D2363" i="11" s="1"/>
  <c r="D2364" i="11" a="1"/>
  <c r="D2364" i="11" s="1"/>
  <c r="D2365" i="11" a="1"/>
  <c r="D2365" i="11" s="1"/>
  <c r="D2366" i="11" a="1"/>
  <c r="D2366" i="11" s="1"/>
  <c r="D2367" i="11" a="1"/>
  <c r="D2367" i="11" s="1"/>
  <c r="D2368" i="11" a="1"/>
  <c r="D2368" i="11" s="1"/>
  <c r="D2369" i="11" a="1"/>
  <c r="D2369" i="11" s="1"/>
  <c r="D2370" i="11" a="1"/>
  <c r="D2370" i="11" s="1"/>
  <c r="D2371" i="11" a="1"/>
  <c r="D2371" i="11" s="1"/>
  <c r="D2372" i="11" a="1"/>
  <c r="D2372" i="11" s="1"/>
  <c r="D2373" i="11" a="1"/>
  <c r="D2373" i="11" s="1"/>
  <c r="D2374" i="11" a="1"/>
  <c r="D2374" i="11" s="1"/>
  <c r="D2375" i="11" a="1"/>
  <c r="D2375" i="11" s="1"/>
  <c r="D2376" i="11" a="1"/>
  <c r="D2376" i="11" s="1"/>
  <c r="D2377" i="11" a="1"/>
  <c r="D2377" i="11" s="1"/>
  <c r="D2378" i="11" a="1"/>
  <c r="D2378" i="11" s="1"/>
  <c r="D2379" i="11" a="1"/>
  <c r="D2379" i="11" s="1"/>
  <c r="D2380" i="11" a="1"/>
  <c r="D2380" i="11" s="1"/>
  <c r="D2381" i="11" a="1"/>
  <c r="D2381" i="11" s="1"/>
  <c r="D2382" i="11" a="1"/>
  <c r="D2382" i="11" s="1"/>
  <c r="D2383" i="11" a="1"/>
  <c r="D2383" i="11" s="1"/>
  <c r="D2384" i="11" a="1"/>
  <c r="D2384" i="11" s="1"/>
  <c r="D2385" i="11" a="1"/>
  <c r="D2385" i="11" s="1"/>
  <c r="D2386" i="11" a="1"/>
  <c r="D2386" i="11" s="1"/>
  <c r="D2387" i="11" a="1"/>
  <c r="D2387" i="11" s="1"/>
  <c r="D2388" i="11" a="1"/>
  <c r="D2388" i="11" s="1"/>
  <c r="D2389" i="11" a="1"/>
  <c r="D2389" i="11" s="1"/>
  <c r="D2390" i="11" a="1"/>
  <c r="D2390" i="11" s="1"/>
  <c r="D2391" i="11" a="1"/>
  <c r="D2391" i="11" s="1"/>
  <c r="D2392" i="11" a="1"/>
  <c r="D2392" i="11" s="1"/>
  <c r="D2393" i="11" a="1"/>
  <c r="D2393" i="11" s="1"/>
  <c r="D2394" i="11" a="1"/>
  <c r="D2394" i="11" s="1"/>
  <c r="D2395" i="11" a="1"/>
  <c r="D2395" i="11" s="1"/>
  <c r="D2396" i="11" a="1"/>
  <c r="D2396" i="11" s="1"/>
  <c r="D2397" i="11" a="1"/>
  <c r="D2397" i="11" s="1"/>
  <c r="D2398" i="11" a="1"/>
  <c r="D2398" i="11" s="1"/>
  <c r="D2399" i="11" a="1"/>
  <c r="D2399" i="11" s="1"/>
  <c r="D2400" i="11" a="1"/>
  <c r="D2400" i="11" s="1"/>
  <c r="D2401" i="11" a="1"/>
  <c r="D2401" i="11" s="1"/>
  <c r="D2402" i="11" a="1"/>
  <c r="D2402" i="11" s="1"/>
  <c r="D2403" i="11" a="1"/>
  <c r="D2403" i="11" s="1"/>
  <c r="D2404" i="11" a="1"/>
  <c r="D2404" i="11" s="1"/>
  <c r="D2405" i="11" a="1"/>
  <c r="D2405" i="11" s="1"/>
  <c r="D2406" i="11" a="1"/>
  <c r="D2406" i="11" s="1"/>
  <c r="D2407" i="11" a="1"/>
  <c r="D2407" i="11" s="1"/>
  <c r="D2408" i="11" a="1"/>
  <c r="D2408" i="11" s="1"/>
  <c r="D2409" i="11" a="1"/>
  <c r="D2409" i="11" s="1"/>
  <c r="D2410" i="11" a="1"/>
  <c r="D2410" i="11" s="1"/>
  <c r="D2411" i="11" a="1"/>
  <c r="D2411" i="11" s="1"/>
  <c r="D2412" i="11" a="1"/>
  <c r="D2412" i="11" s="1"/>
  <c r="D2413" i="11" a="1"/>
  <c r="D2413" i="11" s="1"/>
  <c r="D2414" i="11" a="1"/>
  <c r="D2414" i="11" s="1"/>
  <c r="D2415" i="11" a="1"/>
  <c r="D2415" i="11" s="1"/>
  <c r="D2416" i="11" a="1"/>
  <c r="D2416" i="11" s="1"/>
  <c r="D2417" i="11" a="1"/>
  <c r="D2417" i="11" s="1"/>
  <c r="D2418" i="11" a="1"/>
  <c r="D2418" i="11" s="1"/>
  <c r="D2419" i="11" a="1"/>
  <c r="D2419" i="11" s="1"/>
  <c r="D2420" i="11" a="1"/>
  <c r="D2420" i="11" s="1"/>
  <c r="D2421" i="11" a="1"/>
  <c r="D2421" i="11" s="1"/>
  <c r="D2422" i="11" a="1"/>
  <c r="D2422" i="11" s="1"/>
  <c r="D2423" i="11" a="1"/>
  <c r="D2423" i="11" s="1"/>
  <c r="D2424" i="11" a="1"/>
  <c r="D2424" i="11" s="1"/>
  <c r="D2425" i="11" a="1"/>
  <c r="D2425" i="11" s="1"/>
  <c r="D2426" i="11" a="1"/>
  <c r="D2426" i="11" s="1"/>
  <c r="D2427" i="11" a="1"/>
  <c r="D2427" i="11" s="1"/>
  <c r="D2428" i="11" a="1"/>
  <c r="D2428" i="11" s="1"/>
  <c r="D2429" i="11" a="1"/>
  <c r="D2429" i="11" s="1"/>
  <c r="D2430" i="11" a="1"/>
  <c r="D2430" i="11" s="1"/>
  <c r="D2431" i="11" a="1"/>
  <c r="D2431" i="11" s="1"/>
  <c r="D2432" i="11" a="1"/>
  <c r="D2432" i="11" s="1"/>
  <c r="D2433" i="11" a="1"/>
  <c r="D2433" i="11" s="1"/>
  <c r="D2434" i="11" a="1"/>
  <c r="D2434" i="11" s="1"/>
  <c r="D2435" i="11" a="1"/>
  <c r="D2435" i="11" s="1"/>
  <c r="D2436" i="11" a="1"/>
  <c r="D2436" i="11" s="1"/>
  <c r="D2437" i="11" a="1"/>
  <c r="D2437" i="11" s="1"/>
  <c r="D2438" i="11" a="1"/>
  <c r="D2438" i="11" s="1"/>
  <c r="D2439" i="11" a="1"/>
  <c r="D2439" i="11" s="1"/>
  <c r="D2440" i="11" a="1"/>
  <c r="D2440" i="11" s="1"/>
  <c r="D2441" i="11" a="1"/>
  <c r="D2441" i="11" s="1"/>
  <c r="D2442" i="11" a="1"/>
  <c r="D2442" i="11" s="1"/>
  <c r="D2443" i="11" a="1"/>
  <c r="D2443" i="11" s="1"/>
  <c r="D2444" i="11" a="1"/>
  <c r="D2444" i="11" s="1"/>
  <c r="D2445" i="11" a="1"/>
  <c r="D2445" i="11" s="1"/>
  <c r="D2446" i="11" a="1"/>
  <c r="D2446" i="11" s="1"/>
  <c r="D2447" i="11" a="1"/>
  <c r="D2447" i="11" s="1"/>
  <c r="D2448" i="11" a="1"/>
  <c r="D2448" i="11" s="1"/>
  <c r="D2449" i="11" a="1"/>
  <c r="D2449" i="11" s="1"/>
  <c r="D2450" i="11" a="1"/>
  <c r="D2450" i="11" s="1"/>
  <c r="D2451" i="11" a="1"/>
  <c r="D2451" i="11" s="1"/>
  <c r="D2452" i="11" a="1"/>
  <c r="D2452" i="11" s="1"/>
  <c r="D2453" i="11" a="1"/>
  <c r="D2453" i="11"/>
  <c r="D2454" i="11" a="1"/>
  <c r="D2454" i="11" s="1"/>
  <c r="D2455" i="11" a="1"/>
  <c r="D2455" i="11" s="1"/>
  <c r="D2456" i="11" a="1"/>
  <c r="D2456" i="11" s="1"/>
  <c r="D2457" i="11" a="1"/>
  <c r="D2457" i="11" s="1"/>
  <c r="D2458" i="11" a="1"/>
  <c r="D2458" i="11" s="1"/>
  <c r="D2459" i="11" a="1"/>
  <c r="D2459" i="11" s="1"/>
  <c r="D2460" i="11" a="1"/>
  <c r="D2460" i="11" s="1"/>
  <c r="D2461" i="11" a="1"/>
  <c r="D2461" i="11" s="1"/>
  <c r="D2462" i="11" a="1"/>
  <c r="D2462" i="11" s="1"/>
  <c r="D2463" i="11" a="1"/>
  <c r="D2463" i="11" s="1"/>
  <c r="D2464" i="11" a="1"/>
  <c r="D2464" i="11" s="1"/>
  <c r="D2465" i="11" a="1"/>
  <c r="D2465" i="11" s="1"/>
  <c r="D2466" i="11" a="1"/>
  <c r="D2466" i="11" s="1"/>
  <c r="D2467" i="11" a="1"/>
  <c r="D2467" i="11" s="1"/>
  <c r="D2468" i="11" a="1"/>
  <c r="D2468" i="11" s="1"/>
  <c r="D2469" i="11" a="1"/>
  <c r="D2469" i="11" s="1"/>
  <c r="D2470" i="11" a="1"/>
  <c r="D2470" i="11" s="1"/>
  <c r="D2471" i="11" a="1"/>
  <c r="D2471" i="11" s="1"/>
  <c r="D2472" i="11" a="1"/>
  <c r="D2472" i="11" s="1"/>
  <c r="D2473" i="11" a="1"/>
  <c r="D2473" i="11" s="1"/>
  <c r="D2474" i="11" a="1"/>
  <c r="D2474" i="11" s="1"/>
  <c r="D2475" i="11" a="1"/>
  <c r="D2475" i="11" s="1"/>
  <c r="D2476" i="11" a="1"/>
  <c r="D2476" i="11" s="1"/>
  <c r="D2477" i="11" a="1"/>
  <c r="D2477" i="11" s="1"/>
  <c r="D2478" i="11" a="1"/>
  <c r="D2478" i="11" s="1"/>
  <c r="D2479" i="11" a="1"/>
  <c r="D2479" i="11" s="1"/>
  <c r="D2480" i="11" a="1"/>
  <c r="D2480" i="11" s="1"/>
  <c r="D2481" i="11" a="1"/>
  <c r="D2481" i="11" s="1"/>
  <c r="D2482" i="11" a="1"/>
  <c r="D2482" i="11" s="1"/>
  <c r="D2483" i="11" a="1"/>
  <c r="D2483" i="11" s="1"/>
  <c r="D2484" i="11" a="1"/>
  <c r="D2484" i="11" s="1"/>
  <c r="D2485" i="11" a="1"/>
  <c r="D2485" i="11" s="1"/>
  <c r="D2486" i="11" a="1"/>
  <c r="D2486" i="11" s="1"/>
  <c r="D2487" i="11" a="1"/>
  <c r="D2487" i="11" s="1"/>
  <c r="D2488" i="11" a="1"/>
  <c r="D2488" i="11" s="1"/>
  <c r="D2489" i="11" a="1"/>
  <c r="D2489" i="11" s="1"/>
  <c r="D2490" i="11" a="1"/>
  <c r="D2490" i="11" s="1"/>
  <c r="D2491" i="11" a="1"/>
  <c r="D2491" i="11" s="1"/>
  <c r="D2492" i="11" a="1"/>
  <c r="D2492" i="11" s="1"/>
  <c r="D2493" i="11" a="1"/>
  <c r="D2493" i="11" s="1"/>
  <c r="D2494" i="11" a="1"/>
  <c r="D2494" i="11" s="1"/>
  <c r="D2495" i="11" a="1"/>
  <c r="D2495" i="11" s="1"/>
  <c r="D2496" i="11" a="1"/>
  <c r="D2496" i="11" s="1"/>
  <c r="D2497" i="11" a="1"/>
  <c r="D2497" i="11" s="1"/>
  <c r="D2498" i="11" a="1"/>
  <c r="D2498" i="11" s="1"/>
  <c r="D2499" i="11" a="1"/>
  <c r="D2499" i="11" s="1"/>
  <c r="D2500" i="11" a="1"/>
  <c r="D2500" i="11" s="1"/>
  <c r="D2501" i="11" a="1"/>
  <c r="D2501" i="11" s="1"/>
  <c r="D2502" i="11" a="1"/>
  <c r="D2502" i="11" s="1"/>
  <c r="D2503" i="11" a="1"/>
  <c r="D2503" i="11" s="1"/>
  <c r="D2504" i="11" a="1"/>
  <c r="D2504" i="11" s="1"/>
  <c r="D2505" i="11" a="1"/>
  <c r="D2505" i="11" s="1"/>
  <c r="D2506" i="11" a="1"/>
  <c r="D2506" i="11" s="1"/>
  <c r="D2507" i="11" a="1"/>
  <c r="D2507" i="11" s="1"/>
  <c r="D2508" i="11" a="1"/>
  <c r="D2508" i="11" s="1"/>
  <c r="D2509" i="11" a="1"/>
  <c r="D2509" i="11" s="1"/>
  <c r="D2510" i="11" a="1"/>
  <c r="D2510" i="11" s="1"/>
  <c r="D2511" i="11" a="1"/>
  <c r="D2511" i="11" s="1"/>
  <c r="D2512" i="11" a="1"/>
  <c r="D2512" i="11" s="1"/>
  <c r="D2513" i="11" a="1"/>
  <c r="D2513" i="11" s="1"/>
  <c r="D2514" i="11" a="1"/>
  <c r="D2514" i="11" s="1"/>
  <c r="D2515" i="11" a="1"/>
  <c r="D2515" i="11" s="1"/>
  <c r="D2516" i="11" a="1"/>
  <c r="D2516" i="11" s="1"/>
  <c r="D2517" i="11" a="1"/>
  <c r="D2517" i="11" s="1"/>
  <c r="D2518" i="11" a="1"/>
  <c r="D2518" i="11" s="1"/>
  <c r="D2519" i="11" a="1"/>
  <c r="D2519" i="11" s="1"/>
  <c r="D2520" i="11" a="1"/>
  <c r="D2520" i="11" s="1"/>
  <c r="D2521" i="11" a="1"/>
  <c r="D2521" i="11" s="1"/>
  <c r="D2522" i="11" a="1"/>
  <c r="D2522" i="11" s="1"/>
  <c r="D2523" i="11" a="1"/>
  <c r="D2523" i="11" s="1"/>
  <c r="D2524" i="11" a="1"/>
  <c r="D2524" i="11" s="1"/>
  <c r="D2525" i="11" a="1"/>
  <c r="D2525" i="11" s="1"/>
  <c r="D2526" i="11" a="1"/>
  <c r="D2526" i="11" s="1"/>
  <c r="D2527" i="11" a="1"/>
  <c r="D2527" i="11" s="1"/>
  <c r="D2528" i="11" a="1"/>
  <c r="D2528" i="11" s="1"/>
  <c r="D2529" i="11" a="1"/>
  <c r="D2529" i="11" s="1"/>
  <c r="D2530" i="11" a="1"/>
  <c r="D2530" i="11" s="1"/>
  <c r="D2531" i="11" a="1"/>
  <c r="D2531" i="11" s="1"/>
  <c r="D2532" i="11" a="1"/>
  <c r="D2532" i="11" s="1"/>
  <c r="D2533" i="11" a="1"/>
  <c r="D2533" i="11" s="1"/>
  <c r="D2534" i="11" a="1"/>
  <c r="D2534" i="11" s="1"/>
  <c r="D2535" i="11" a="1"/>
  <c r="D2535" i="11" s="1"/>
  <c r="D2536" i="11" a="1"/>
  <c r="D2536" i="11" s="1"/>
  <c r="D2537" i="11" a="1"/>
  <c r="D2537" i="11" s="1"/>
  <c r="D2538" i="11" a="1"/>
  <c r="D2538" i="11" s="1"/>
  <c r="D2539" i="11" a="1"/>
  <c r="D2539" i="11" s="1"/>
  <c r="D2540" i="11" a="1"/>
  <c r="D2540" i="11" s="1"/>
  <c r="D2541" i="11" a="1"/>
  <c r="D2541" i="11" s="1"/>
  <c r="D2542" i="11" a="1"/>
  <c r="D2542" i="11" s="1"/>
  <c r="D2543" i="11" a="1"/>
  <c r="D2543" i="11" s="1"/>
  <c r="D2544" i="11" a="1"/>
  <c r="D2544" i="11" s="1"/>
  <c r="D2545" i="11" a="1"/>
  <c r="D2545" i="11" s="1"/>
  <c r="D2546" i="11" a="1"/>
  <c r="D2546" i="11" s="1"/>
  <c r="D2547" i="11" a="1"/>
  <c r="D2547" i="11" s="1"/>
  <c r="D2548" i="11" a="1"/>
  <c r="D2548" i="11" s="1"/>
  <c r="D2549" i="11" a="1"/>
  <c r="D2549" i="11" s="1"/>
  <c r="D2550" i="11" a="1"/>
  <c r="D2550" i="11" s="1"/>
  <c r="D2551" i="11" a="1"/>
  <c r="D2551" i="11" s="1"/>
  <c r="D2552" i="11" a="1"/>
  <c r="D2552" i="11" s="1"/>
  <c r="D2553" i="11" a="1"/>
  <c r="D2553" i="11" s="1"/>
  <c r="D2554" i="11" a="1"/>
  <c r="D2554" i="11" s="1"/>
  <c r="D2555" i="11" a="1"/>
  <c r="D2555" i="11" s="1"/>
  <c r="D2556" i="11" a="1"/>
  <c r="D2556" i="11" s="1"/>
  <c r="D2557" i="11" a="1"/>
  <c r="D2557" i="11" s="1"/>
  <c r="D2558" i="11" a="1"/>
  <c r="D2558" i="11" s="1"/>
  <c r="D2559" i="11" a="1"/>
  <c r="D2559" i="11" s="1"/>
  <c r="D2560" i="11" a="1"/>
  <c r="D2560" i="11" s="1"/>
  <c r="D2561" i="11" a="1"/>
  <c r="D2561" i="11" s="1"/>
  <c r="D2562" i="11" a="1"/>
  <c r="D2562" i="11" s="1"/>
  <c r="D2563" i="11" a="1"/>
  <c r="D2563" i="11" s="1"/>
  <c r="D2564" i="11" a="1"/>
  <c r="D2564" i="11" s="1"/>
  <c r="D2565" i="11" a="1"/>
  <c r="D2565" i="11" s="1"/>
  <c r="D2566" i="11" a="1"/>
  <c r="D2566" i="11" s="1"/>
  <c r="D2567" i="11" a="1"/>
  <c r="D2567" i="11" s="1"/>
  <c r="D2568" i="11" a="1"/>
  <c r="D2568" i="11"/>
  <c r="D2569" i="11" a="1"/>
  <c r="D2569" i="11" s="1"/>
  <c r="D2570" i="11" a="1"/>
  <c r="D2570" i="11" s="1"/>
  <c r="D2571" i="11" a="1"/>
  <c r="D2571" i="11" s="1"/>
  <c r="D2572" i="11" a="1"/>
  <c r="D2572" i="11" s="1"/>
  <c r="D2573" i="11" a="1"/>
  <c r="D2573" i="11" s="1"/>
  <c r="D2574" i="11" a="1"/>
  <c r="D2574" i="11" s="1"/>
  <c r="D2575" i="11" a="1"/>
  <c r="D2575" i="11" s="1"/>
  <c r="D2576" i="11" a="1"/>
  <c r="D2576" i="11" s="1"/>
  <c r="D2577" i="11" a="1"/>
  <c r="D2577" i="11" s="1"/>
  <c r="D2578" i="11" a="1"/>
  <c r="D2578" i="11" s="1"/>
  <c r="D2579" i="11" a="1"/>
  <c r="D2579" i="11" s="1"/>
  <c r="D2580" i="11" a="1"/>
  <c r="D2580" i="11" s="1"/>
  <c r="D2581" i="11" a="1"/>
  <c r="D2581" i="11" s="1"/>
  <c r="D2582" i="11" a="1"/>
  <c r="D2582" i="11" s="1"/>
  <c r="D2583" i="11" a="1"/>
  <c r="D2583" i="11" s="1"/>
  <c r="D2584" i="11" a="1"/>
  <c r="D2584" i="11" s="1"/>
  <c r="D2585" i="11" a="1"/>
  <c r="D2585" i="11" s="1"/>
  <c r="D2586" i="11" a="1"/>
  <c r="D2586" i="11" s="1"/>
  <c r="D2587" i="11" a="1"/>
  <c r="D2587" i="11" s="1"/>
  <c r="D2588" i="11" a="1"/>
  <c r="D2588" i="11" s="1"/>
  <c r="D2589" i="11" a="1"/>
  <c r="D2589" i="11" s="1"/>
  <c r="D2590" i="11" a="1"/>
  <c r="D2590" i="11" s="1"/>
  <c r="D2591" i="11" a="1"/>
  <c r="D2591" i="11" s="1"/>
  <c r="D2592" i="11" a="1"/>
  <c r="D2592" i="11" s="1"/>
  <c r="D2593" i="11" a="1"/>
  <c r="D2593" i="11" s="1"/>
  <c r="D2594" i="11" a="1"/>
  <c r="D2594" i="11" s="1"/>
  <c r="D2595" i="11" a="1"/>
  <c r="D2595" i="11" s="1"/>
  <c r="D2596" i="11" a="1"/>
  <c r="D2596" i="11" s="1"/>
  <c r="D2597" i="11" a="1"/>
  <c r="D2597" i="11" s="1"/>
  <c r="D2598" i="11" a="1"/>
  <c r="D2598" i="11" s="1"/>
  <c r="D2599" i="11" a="1"/>
  <c r="D2599" i="11" s="1"/>
  <c r="D2600" i="11" a="1"/>
  <c r="D2600" i="11" s="1"/>
  <c r="D2601" i="11" a="1"/>
  <c r="D2601" i="11" s="1"/>
  <c r="D2602" i="11" a="1"/>
  <c r="D2602" i="11" s="1"/>
  <c r="D2603" i="11" a="1"/>
  <c r="D2603" i="11" s="1"/>
  <c r="D2604" i="11" a="1"/>
  <c r="D2604" i="11" s="1"/>
  <c r="D2605" i="11" a="1"/>
  <c r="D2605" i="11" s="1"/>
  <c r="D2606" i="11" a="1"/>
  <c r="D2606" i="11" s="1"/>
  <c r="D2607" i="11" a="1"/>
  <c r="D2607" i="11" s="1"/>
  <c r="D2608" i="11" a="1"/>
  <c r="D2608" i="11" s="1"/>
  <c r="D2609" i="11" a="1"/>
  <c r="D2609" i="11" s="1"/>
  <c r="D2610" i="11" a="1"/>
  <c r="D2610" i="11" s="1"/>
  <c r="D2611" i="11" a="1"/>
  <c r="D2611" i="11" s="1"/>
  <c r="D2612" i="11" a="1"/>
  <c r="D2612" i="11" s="1"/>
  <c r="D2613" i="11" a="1"/>
  <c r="D2613" i="11" s="1"/>
  <c r="D2614" i="11" a="1"/>
  <c r="D2614" i="11" s="1"/>
  <c r="D2615" i="11" a="1"/>
  <c r="D2615" i="11" s="1"/>
  <c r="D2616" i="11" a="1"/>
  <c r="D2616" i="11" s="1"/>
  <c r="D2617" i="11" a="1"/>
  <c r="D2617" i="11" s="1"/>
  <c r="D2618" i="11" a="1"/>
  <c r="D2618" i="11" s="1"/>
  <c r="D2619" i="11" a="1"/>
  <c r="D2619" i="11" s="1"/>
  <c r="D2620" i="11" a="1"/>
  <c r="D2620" i="11" s="1"/>
  <c r="D2621" i="11" a="1"/>
  <c r="D2621" i="11" s="1"/>
  <c r="D2622" i="11" a="1"/>
  <c r="D2622" i="11" s="1"/>
  <c r="D2623" i="11" a="1"/>
  <c r="D2623" i="11" s="1"/>
  <c r="D2624" i="11" a="1"/>
  <c r="D2624" i="11" s="1"/>
  <c r="D2625" i="11" a="1"/>
  <c r="D2625" i="11" s="1"/>
  <c r="D2626" i="11" a="1"/>
  <c r="D2626" i="11" s="1"/>
  <c r="D2627" i="11" a="1"/>
  <c r="D2627" i="11" s="1"/>
  <c r="D2628" i="11" a="1"/>
  <c r="D2628" i="11" s="1"/>
  <c r="D2629" i="11" a="1"/>
  <c r="D2629" i="11" s="1"/>
  <c r="D2630" i="11" a="1"/>
  <c r="D2630" i="11" s="1"/>
  <c r="D2631" i="11" a="1"/>
  <c r="D2631" i="11" s="1"/>
  <c r="D2632" i="11" a="1"/>
  <c r="D2632" i="11" s="1"/>
  <c r="D2633" i="11" a="1"/>
  <c r="D2633" i="11" s="1"/>
  <c r="D2634" i="11" a="1"/>
  <c r="D2634" i="11" s="1"/>
  <c r="D2635" i="11" a="1"/>
  <c r="D2635" i="11" s="1"/>
  <c r="D2636" i="11" a="1"/>
  <c r="D2636" i="11" s="1"/>
  <c r="D2637" i="11" a="1"/>
  <c r="D2637" i="11" s="1"/>
  <c r="D2638" i="11" a="1"/>
  <c r="D2638" i="11" s="1"/>
  <c r="D2639" i="11" a="1"/>
  <c r="D2639" i="11" s="1"/>
  <c r="D2640" i="11" a="1"/>
  <c r="D2640" i="11" s="1"/>
  <c r="D2641" i="11" a="1"/>
  <c r="D2641" i="11" s="1"/>
  <c r="D2642" i="11" a="1"/>
  <c r="D2642" i="11" s="1"/>
  <c r="D2643" i="11" a="1"/>
  <c r="D2643" i="11" s="1"/>
  <c r="D2644" i="11" a="1"/>
  <c r="D2644" i="11" s="1"/>
  <c r="D2645" i="11" a="1"/>
  <c r="D2645" i="11" s="1"/>
  <c r="D2646" i="11" a="1"/>
  <c r="D2646" i="11" s="1"/>
  <c r="D2647" i="11" a="1"/>
  <c r="D2647" i="11" s="1"/>
  <c r="D2648" i="11" a="1"/>
  <c r="D2648" i="11" s="1"/>
  <c r="D2649" i="11" a="1"/>
  <c r="D2649" i="11"/>
  <c r="D2650" i="11" a="1"/>
  <c r="D2650" i="11" s="1"/>
  <c r="D2651" i="11" a="1"/>
  <c r="D2651" i="11" s="1"/>
  <c r="D2652" i="11" a="1"/>
  <c r="D2652" i="11" s="1"/>
  <c r="D2653" i="11" a="1"/>
  <c r="D2653" i="11" s="1"/>
  <c r="D2654" i="11" a="1"/>
  <c r="D2654" i="11" s="1"/>
  <c r="D2655" i="11" a="1"/>
  <c r="D2655" i="11" s="1"/>
  <c r="D2656" i="11" a="1"/>
  <c r="D2656" i="11" s="1"/>
  <c r="D2657" i="11" a="1"/>
  <c r="D2657" i="11" s="1"/>
  <c r="D2658" i="11" a="1"/>
  <c r="D2658" i="11" s="1"/>
  <c r="D2659" i="11" a="1"/>
  <c r="D2659" i="11" s="1"/>
  <c r="D2660" i="11" a="1"/>
  <c r="D2660" i="11" s="1"/>
  <c r="D2661" i="11" a="1"/>
  <c r="D2661" i="11" s="1"/>
  <c r="D2662" i="11" a="1"/>
  <c r="D2662" i="11" s="1"/>
  <c r="D2663" i="11" a="1"/>
  <c r="D2663" i="11" s="1"/>
  <c r="D2664" i="11" a="1"/>
  <c r="D2664" i="11" s="1"/>
  <c r="D2665" i="11" a="1"/>
  <c r="D2665" i="11" s="1"/>
  <c r="D2666" i="11" a="1"/>
  <c r="D2666" i="11" s="1"/>
  <c r="D2667" i="11" a="1"/>
  <c r="D2667" i="11" s="1"/>
  <c r="D2668" i="11" a="1"/>
  <c r="D2668" i="11" s="1"/>
  <c r="D2669" i="11" a="1"/>
  <c r="D2669" i="11" s="1"/>
  <c r="D2670" i="11" a="1"/>
  <c r="D2670" i="11" s="1"/>
  <c r="D2671" i="11" a="1"/>
  <c r="D2671" i="11" s="1"/>
  <c r="D2672" i="11" a="1"/>
  <c r="D2672" i="11" s="1"/>
  <c r="D2673" i="11" a="1"/>
  <c r="D2673" i="11" s="1"/>
  <c r="D2674" i="11" a="1"/>
  <c r="D2674" i="11" s="1"/>
  <c r="D2675" i="11" a="1"/>
  <c r="D2675" i="11" s="1"/>
  <c r="D2676" i="11" a="1"/>
  <c r="D2676" i="11" s="1"/>
  <c r="D2677" i="11" a="1"/>
  <c r="D2677" i="11" s="1"/>
  <c r="D2678" i="11" a="1"/>
  <c r="D2678" i="11" s="1"/>
  <c r="D2679" i="11" a="1"/>
  <c r="D2679" i="11" s="1"/>
  <c r="D2680" i="11" a="1"/>
  <c r="D2680" i="11" s="1"/>
  <c r="D2681" i="11" a="1"/>
  <c r="D2681" i="11" s="1"/>
  <c r="D2682" i="11" a="1"/>
  <c r="D2682" i="11" s="1"/>
  <c r="D2683" i="11" a="1"/>
  <c r="D2683" i="11" s="1"/>
  <c r="D2684" i="11" a="1"/>
  <c r="D2684" i="11" s="1"/>
  <c r="D2685" i="11" a="1"/>
  <c r="D2685" i="11" s="1"/>
  <c r="D2686" i="11" a="1"/>
  <c r="D2686" i="11" s="1"/>
  <c r="D2687" i="11" a="1"/>
  <c r="D2687" i="11" s="1"/>
  <c r="D2688" i="11" a="1"/>
  <c r="D2688" i="11" s="1"/>
  <c r="D2689" i="11" a="1"/>
  <c r="D2689" i="11" s="1"/>
  <c r="D2690" i="11" a="1"/>
  <c r="D2690" i="11" s="1"/>
  <c r="D2691" i="11" a="1"/>
  <c r="D2691" i="11" s="1"/>
  <c r="D2692" i="11" a="1"/>
  <c r="D2692" i="11" s="1"/>
  <c r="D2693" i="11" a="1"/>
  <c r="D2693" i="11" s="1"/>
  <c r="D2694" i="11" a="1"/>
  <c r="D2694" i="11" s="1"/>
  <c r="D2695" i="11" a="1"/>
  <c r="D2695" i="11" s="1"/>
  <c r="D2696" i="11" a="1"/>
  <c r="D2696" i="11" s="1"/>
  <c r="D2697" i="11" a="1"/>
  <c r="D2697" i="11" s="1"/>
  <c r="D2698" i="11" a="1"/>
  <c r="D2698" i="11" s="1"/>
  <c r="D2699" i="11" a="1"/>
  <c r="D2699" i="11" s="1"/>
  <c r="D2700" i="11" a="1"/>
  <c r="D2700" i="11" s="1"/>
  <c r="D2701" i="11" a="1"/>
  <c r="D2701" i="11" s="1"/>
  <c r="D2702" i="11" a="1"/>
  <c r="D2702" i="11" s="1"/>
  <c r="D2703" i="11" a="1"/>
  <c r="D2703" i="11" s="1"/>
  <c r="D2704" i="11" a="1"/>
  <c r="D2704" i="11" s="1"/>
  <c r="D2705" i="11" a="1"/>
  <c r="D2705" i="11" s="1"/>
  <c r="D2706" i="11" a="1"/>
  <c r="D2706" i="11" s="1"/>
  <c r="D2707" i="11" a="1"/>
  <c r="D2707" i="11" s="1"/>
  <c r="D2708" i="11" a="1"/>
  <c r="D2708" i="11" s="1"/>
  <c r="D2709" i="11" a="1"/>
  <c r="D2709" i="11" s="1"/>
  <c r="D2710" i="11" a="1"/>
  <c r="D2710" i="11" s="1"/>
  <c r="D2711" i="11" a="1"/>
  <c r="D2711" i="11" s="1"/>
  <c r="D2712" i="11" a="1"/>
  <c r="D2712" i="11" s="1"/>
  <c r="D2713" i="11" a="1"/>
  <c r="D2713" i="11" s="1"/>
  <c r="D2714" i="11" a="1"/>
  <c r="D2714" i="11" s="1"/>
  <c r="D2715" i="11" a="1"/>
  <c r="D2715" i="11" s="1"/>
  <c r="D2716" i="11" a="1"/>
  <c r="D2716" i="11" s="1"/>
  <c r="D2717" i="11" a="1"/>
  <c r="D2717" i="11" s="1"/>
  <c r="D2718" i="11" a="1"/>
  <c r="D2718" i="11" s="1"/>
  <c r="D2719" i="11" a="1"/>
  <c r="D2719" i="11" s="1"/>
  <c r="D2720" i="11" a="1"/>
  <c r="D2720" i="11" s="1"/>
  <c r="D2721" i="11" a="1"/>
  <c r="D2721" i="11" s="1"/>
  <c r="D2722" i="11" a="1"/>
  <c r="D2722" i="11"/>
  <c r="D2723" i="11" a="1"/>
  <c r="D2723" i="11" s="1"/>
  <c r="D2724" i="11" a="1"/>
  <c r="D2724" i="11" s="1"/>
  <c r="D2725" i="11" a="1"/>
  <c r="D2725" i="11" s="1"/>
  <c r="D2726" i="11" a="1"/>
  <c r="D2726" i="11" s="1"/>
  <c r="D2727" i="11" a="1"/>
  <c r="D2727" i="11" s="1"/>
  <c r="D2728" i="11" a="1"/>
  <c r="D2728" i="11" s="1"/>
  <c r="D2729" i="11" a="1"/>
  <c r="D2729" i="11" s="1"/>
  <c r="D2730" i="11" a="1"/>
  <c r="D2730" i="11" s="1"/>
  <c r="D2731" i="11" a="1"/>
  <c r="D2731" i="11" s="1"/>
  <c r="D2732" i="11" a="1"/>
  <c r="D2732" i="11" s="1"/>
  <c r="D2733" i="11" a="1"/>
  <c r="D2733" i="11" s="1"/>
  <c r="D2734" i="11" a="1"/>
  <c r="D2734" i="11" s="1"/>
  <c r="D2735" i="11" a="1"/>
  <c r="D2735" i="11" s="1"/>
  <c r="D2736" i="11" a="1"/>
  <c r="D2736" i="11" s="1"/>
  <c r="D2737" i="11" a="1"/>
  <c r="D2737" i="11" s="1"/>
  <c r="D2738" i="11" a="1"/>
  <c r="D2738" i="11" s="1"/>
  <c r="D2739" i="11" a="1"/>
  <c r="D2739" i="11" s="1"/>
  <c r="D2740" i="11" a="1"/>
  <c r="D2740" i="11" s="1"/>
  <c r="D2741" i="11" a="1"/>
  <c r="D2741" i="11" s="1"/>
  <c r="D2742" i="11" a="1"/>
  <c r="D2742" i="11" s="1"/>
  <c r="D2743" i="11" a="1"/>
  <c r="D2743" i="11" s="1"/>
  <c r="D2744" i="11" a="1"/>
  <c r="D2744" i="11" s="1"/>
  <c r="D2745" i="11" a="1"/>
  <c r="D2745" i="11" s="1"/>
  <c r="D2746" i="11" a="1"/>
  <c r="D2746" i="11" s="1"/>
  <c r="D2747" i="11" a="1"/>
  <c r="D2747" i="11" s="1"/>
  <c r="D2748" i="11" a="1"/>
  <c r="D2748" i="11" s="1"/>
  <c r="D2749" i="11" a="1"/>
  <c r="D2749" i="11" s="1"/>
  <c r="D2750" i="11" a="1"/>
  <c r="D2750" i="11" s="1"/>
  <c r="D2751" i="11" a="1"/>
  <c r="D2751" i="11" s="1"/>
  <c r="D2752" i="11" a="1"/>
  <c r="D2752" i="11" s="1"/>
  <c r="D2753" i="11" a="1"/>
  <c r="D2753" i="11" s="1"/>
  <c r="D2754" i="11" a="1"/>
  <c r="D2754" i="11" s="1"/>
  <c r="D2755" i="11" a="1"/>
  <c r="D2755" i="11" s="1"/>
  <c r="D2756" i="11" a="1"/>
  <c r="D2756" i="11" s="1"/>
  <c r="D2757" i="11" a="1"/>
  <c r="D2757" i="11" s="1"/>
  <c r="D2758" i="11" a="1"/>
  <c r="D2758" i="11" s="1"/>
  <c r="D2759" i="11" a="1"/>
  <c r="D2759" i="11" s="1"/>
  <c r="D2760" i="11" a="1"/>
  <c r="D2760" i="11" s="1"/>
  <c r="D2761" i="11" a="1"/>
  <c r="D2761" i="11" s="1"/>
  <c r="D2762" i="11" a="1"/>
  <c r="D2762" i="11" s="1"/>
  <c r="D2763" i="11" a="1"/>
  <c r="D2763" i="11" s="1"/>
  <c r="D2764" i="11" a="1"/>
  <c r="D2764" i="11" s="1"/>
  <c r="D2765" i="11" a="1"/>
  <c r="D2765" i="11" s="1"/>
  <c r="D2766" i="11" a="1"/>
  <c r="D2766" i="11" s="1"/>
  <c r="D2767" i="11" a="1"/>
  <c r="D2767" i="11" s="1"/>
  <c r="D2768" i="11" a="1"/>
  <c r="D2768" i="11" s="1"/>
  <c r="D2769" i="11" a="1"/>
  <c r="D2769" i="11" s="1"/>
  <c r="D2770" i="11" a="1"/>
  <c r="D2770" i="11" s="1"/>
  <c r="D2771" i="11" a="1"/>
  <c r="D2771" i="11" s="1"/>
  <c r="D2772" i="11" a="1"/>
  <c r="D2772" i="11" s="1"/>
  <c r="D2773" i="11" a="1"/>
  <c r="D2773" i="11" s="1"/>
  <c r="D2774" i="11" a="1"/>
  <c r="D2774" i="11" s="1"/>
  <c r="D2775" i="11" a="1"/>
  <c r="D2775" i="11" s="1"/>
  <c r="D2776" i="11" a="1"/>
  <c r="D2776" i="11" s="1"/>
  <c r="D2777" i="11" a="1"/>
  <c r="D2777" i="11" s="1"/>
  <c r="D2778" i="11" a="1"/>
  <c r="D2778" i="11" s="1"/>
  <c r="D2779" i="11" a="1"/>
  <c r="D2779" i="11" s="1"/>
  <c r="D2780" i="11" a="1"/>
  <c r="D2780" i="11" s="1"/>
  <c r="D2781" i="11" a="1"/>
  <c r="D2781" i="11" s="1"/>
  <c r="D2782" i="11" a="1"/>
  <c r="D2782" i="11" s="1"/>
  <c r="D2783" i="11" a="1"/>
  <c r="D2783" i="11" s="1"/>
  <c r="D2784" i="11" a="1"/>
  <c r="D2784" i="11" s="1"/>
  <c r="D2785" i="11" a="1"/>
  <c r="D2785" i="11" s="1"/>
  <c r="D2786" i="11" a="1"/>
  <c r="D2786" i="11" s="1"/>
  <c r="D2787" i="11" a="1"/>
  <c r="D2787" i="11" s="1"/>
  <c r="D2788" i="11" a="1"/>
  <c r="D2788" i="11" s="1"/>
  <c r="D2789" i="11" a="1"/>
  <c r="D2789" i="11" s="1"/>
  <c r="D2790" i="11" a="1"/>
  <c r="D2790" i="11" s="1"/>
  <c r="D2791" i="11" a="1"/>
  <c r="D2791" i="11" s="1"/>
  <c r="D2792" i="11" a="1"/>
  <c r="D2792" i="11" s="1"/>
  <c r="D2793" i="11" a="1"/>
  <c r="D2793" i="11" s="1"/>
  <c r="D2794" i="11" a="1"/>
  <c r="D2794" i="11" s="1"/>
  <c r="D2795" i="11" a="1"/>
  <c r="D2795" i="11" s="1"/>
  <c r="D2796" i="11" a="1"/>
  <c r="D2796" i="11" s="1"/>
  <c r="D2797" i="11" a="1"/>
  <c r="D2797" i="11" s="1"/>
  <c r="D2798" i="11" a="1"/>
  <c r="D2798" i="11" s="1"/>
  <c r="D2799" i="11" a="1"/>
  <c r="D2799" i="11" s="1"/>
  <c r="D2800" i="11" a="1"/>
  <c r="D2800" i="11" s="1"/>
  <c r="D2801" i="11" a="1"/>
  <c r="D2801" i="11" s="1"/>
  <c r="D2802" i="11" a="1"/>
  <c r="D2802" i="11" s="1"/>
  <c r="D2803" i="11" a="1"/>
  <c r="D2803" i="11" s="1"/>
  <c r="D2804" i="11" a="1"/>
  <c r="D2804" i="11" s="1"/>
  <c r="D2805" i="11" a="1"/>
  <c r="D2805" i="11" s="1"/>
  <c r="D2806" i="11" a="1"/>
  <c r="D2806" i="11" s="1"/>
  <c r="D2807" i="11" a="1"/>
  <c r="D2807" i="11" s="1"/>
  <c r="D2808" i="11" a="1"/>
  <c r="D2808" i="11" s="1"/>
  <c r="D2809" i="11" a="1"/>
  <c r="D2809" i="11" s="1"/>
  <c r="D2810" i="11" a="1"/>
  <c r="D2810" i="11" s="1"/>
  <c r="D2811" i="11" a="1"/>
  <c r="D2811" i="11" s="1"/>
  <c r="D2812" i="11" a="1"/>
  <c r="D2812" i="11" s="1"/>
  <c r="D2813" i="11" a="1"/>
  <c r="D2813" i="11" s="1"/>
  <c r="D2814" i="11" a="1"/>
  <c r="D2814" i="11" s="1"/>
  <c r="D2815" i="11" a="1"/>
  <c r="D2815" i="11" s="1"/>
  <c r="D2816" i="11" a="1"/>
  <c r="D2816" i="11" s="1"/>
  <c r="D2817" i="11" a="1"/>
  <c r="D2817" i="11" s="1"/>
  <c r="D2818" i="11" a="1"/>
  <c r="D2818" i="11" s="1"/>
  <c r="D2819" i="11" a="1"/>
  <c r="D2819" i="11" s="1"/>
  <c r="D2820" i="11" a="1"/>
  <c r="D2820" i="11" s="1"/>
  <c r="D2821" i="11" a="1"/>
  <c r="D2821" i="11" s="1"/>
  <c r="D2822" i="11" a="1"/>
  <c r="D2822" i="11" s="1"/>
  <c r="D2823" i="11" a="1"/>
  <c r="D2823" i="11" s="1"/>
  <c r="D2824" i="11" a="1"/>
  <c r="D2824" i="11" s="1"/>
  <c r="D2825" i="11" a="1"/>
  <c r="D2825" i="11" s="1"/>
  <c r="D2826" i="11" a="1"/>
  <c r="D2826" i="11" s="1"/>
  <c r="D2827" i="11" a="1"/>
  <c r="D2827" i="11" s="1"/>
  <c r="D2828" i="11" a="1"/>
  <c r="D2828" i="11" s="1"/>
  <c r="D2829" i="11" a="1"/>
  <c r="D2829" i="11" s="1"/>
  <c r="D2830" i="11" a="1"/>
  <c r="D2830" i="11" s="1"/>
  <c r="D2831" i="11" a="1"/>
  <c r="D2831" i="11" s="1"/>
  <c r="D2832" i="11" a="1"/>
  <c r="D2832" i="11" s="1"/>
  <c r="D2833" i="11" a="1"/>
  <c r="D2833" i="11" s="1"/>
  <c r="D2834" i="11" a="1"/>
  <c r="D2834" i="11" s="1"/>
  <c r="D2835" i="11" a="1"/>
  <c r="D2835" i="11" s="1"/>
  <c r="D2836" i="11" a="1"/>
  <c r="D2836" i="11" s="1"/>
  <c r="D2837" i="11" a="1"/>
  <c r="D2837" i="11" s="1"/>
  <c r="D2838" i="11" a="1"/>
  <c r="D2838" i="11" s="1"/>
  <c r="D2839" i="11" a="1"/>
  <c r="D2839" i="11" s="1"/>
  <c r="D2840" i="11" a="1"/>
  <c r="D2840" i="11" s="1"/>
  <c r="D2841" i="11" a="1"/>
  <c r="D2841" i="11" s="1"/>
  <c r="D2842" i="11" a="1"/>
  <c r="D2842" i="11" s="1"/>
  <c r="D2843" i="11" a="1"/>
  <c r="D2843" i="11" s="1"/>
  <c r="D2844" i="11" a="1"/>
  <c r="D2844" i="11" s="1"/>
  <c r="D2845" i="11" a="1"/>
  <c r="D2845" i="11" s="1"/>
  <c r="D2846" i="11" a="1"/>
  <c r="D2846" i="11" s="1"/>
  <c r="D2847" i="11" a="1"/>
  <c r="D2847" i="11" s="1"/>
  <c r="D2848" i="11" a="1"/>
  <c r="D2848" i="11" s="1"/>
  <c r="D2849" i="11" a="1"/>
  <c r="D2849" i="11" s="1"/>
  <c r="D2850" i="11" a="1"/>
  <c r="D2850" i="11" s="1"/>
  <c r="D2851" i="11" a="1"/>
  <c r="D2851" i="11" s="1"/>
  <c r="D2852" i="11" a="1"/>
  <c r="D2852" i="11" s="1"/>
  <c r="D2853" i="11" a="1"/>
  <c r="D2853" i="11" s="1"/>
  <c r="D2854" i="11" a="1"/>
  <c r="D2854" i="11" s="1"/>
  <c r="D2855" i="11" a="1"/>
  <c r="D2855" i="11" s="1"/>
  <c r="D2856" i="11" a="1"/>
  <c r="D2856" i="11" s="1"/>
  <c r="D2857" i="11" a="1"/>
  <c r="D2857" i="11" s="1"/>
  <c r="D2858" i="11" a="1"/>
  <c r="D2858" i="11" s="1"/>
  <c r="D2859" i="11" a="1"/>
  <c r="D2859" i="11" s="1"/>
  <c r="D2860" i="11" a="1"/>
  <c r="D2860" i="11" s="1"/>
  <c r="D2861" i="11" a="1"/>
  <c r="D2861" i="11" s="1"/>
  <c r="D2862" i="11" a="1"/>
  <c r="D2862" i="11" s="1"/>
  <c r="D2863" i="11" a="1"/>
  <c r="D2863" i="11" s="1"/>
  <c r="D2864" i="11" a="1"/>
  <c r="D2864" i="11" s="1"/>
  <c r="D2865" i="11" a="1"/>
  <c r="D2865" i="11" s="1"/>
  <c r="D2866" i="11" a="1"/>
  <c r="D2866" i="11" s="1"/>
  <c r="D2867" i="11" a="1"/>
  <c r="D2867" i="11" s="1"/>
  <c r="D2868" i="11" a="1"/>
  <c r="D2868" i="11" s="1"/>
  <c r="D2869" i="11" a="1"/>
  <c r="D2869" i="11" s="1"/>
  <c r="D2870" i="11" a="1"/>
  <c r="D2870" i="11" s="1"/>
  <c r="D2871" i="11" a="1"/>
  <c r="D2871" i="11" s="1"/>
  <c r="D2872" i="11" a="1"/>
  <c r="D2872" i="11" s="1"/>
  <c r="D2873" i="11" a="1"/>
  <c r="D2873" i="11" s="1"/>
  <c r="D2874" i="11" a="1"/>
  <c r="D2874" i="11" s="1"/>
  <c r="D2875" i="11" a="1"/>
  <c r="D2875" i="11" s="1"/>
  <c r="D2876" i="11" a="1"/>
  <c r="D2876" i="11" s="1"/>
  <c r="D2877" i="11" a="1"/>
  <c r="D2877" i="11" s="1"/>
  <c r="D2878" i="11" a="1"/>
  <c r="D2878" i="11" s="1"/>
  <c r="D2879" i="11" a="1"/>
  <c r="D2879" i="11" s="1"/>
  <c r="D2880" i="11" a="1"/>
  <c r="D2880" i="11" s="1"/>
  <c r="D2881" i="11" a="1"/>
  <c r="D2881" i="11" s="1"/>
  <c r="D2882" i="11" a="1"/>
  <c r="D2882" i="11" s="1"/>
  <c r="D2883" i="11" a="1"/>
  <c r="D2883" i="11" s="1"/>
  <c r="D2884" i="11" a="1"/>
  <c r="D2884" i="11" s="1"/>
  <c r="D2885" i="11" a="1"/>
  <c r="D2885" i="11" s="1"/>
  <c r="D2886" i="11" a="1"/>
  <c r="D2886" i="11" s="1"/>
  <c r="D2887" i="11" a="1"/>
  <c r="D2887" i="11" s="1"/>
  <c r="D2888" i="11" a="1"/>
  <c r="D2888" i="11" s="1"/>
  <c r="D2889" i="11" a="1"/>
  <c r="D2889" i="11" s="1"/>
  <c r="D2890" i="11" a="1"/>
  <c r="D2890" i="11" s="1"/>
  <c r="D2891" i="11" a="1"/>
  <c r="D2891" i="11" s="1"/>
  <c r="D2892" i="11" a="1"/>
  <c r="D2892" i="11" s="1"/>
  <c r="D2893" i="11" a="1"/>
  <c r="D2893" i="11" s="1"/>
  <c r="D2894" i="11" a="1"/>
  <c r="D2894" i="11" s="1"/>
  <c r="D2895" i="11" a="1"/>
  <c r="D2895" i="11" s="1"/>
  <c r="D2896" i="11" a="1"/>
  <c r="D2896" i="11" s="1"/>
  <c r="D2897" i="11" a="1"/>
  <c r="D2897" i="11" s="1"/>
  <c r="D2898" i="11" a="1"/>
  <c r="D2898" i="11" s="1"/>
  <c r="D2899" i="11" a="1"/>
  <c r="D2899" i="11" s="1"/>
  <c r="D2900" i="11" a="1"/>
  <c r="D2900" i="11" s="1"/>
  <c r="D2901" i="11" a="1"/>
  <c r="D2901" i="11" s="1"/>
  <c r="D2902" i="11" a="1"/>
  <c r="D2902" i="11" s="1"/>
  <c r="D2903" i="11" a="1"/>
  <c r="D2903" i="11" s="1"/>
  <c r="D2904" i="11" a="1"/>
  <c r="D2904" i="11" s="1"/>
  <c r="D2905" i="11" a="1"/>
  <c r="D2905" i="11" s="1"/>
  <c r="D2906" i="11" a="1"/>
  <c r="D2906" i="11" s="1"/>
  <c r="D2907" i="11" a="1"/>
  <c r="D2907" i="11" s="1"/>
  <c r="D2908" i="11" a="1"/>
  <c r="D2908" i="11" s="1"/>
  <c r="D2909" i="11" a="1"/>
  <c r="D2909" i="11" s="1"/>
  <c r="D2910" i="11" a="1"/>
  <c r="D2910" i="11" s="1"/>
  <c r="D2911" i="11" a="1"/>
  <c r="D2911" i="11" s="1"/>
  <c r="D2912" i="11" a="1"/>
  <c r="D2912" i="11" s="1"/>
  <c r="D2913" i="11" a="1"/>
  <c r="D2913" i="11" s="1"/>
  <c r="D2914" i="11" a="1"/>
  <c r="D2914" i="11" s="1"/>
  <c r="D2915" i="11" a="1"/>
  <c r="D2915" i="11" s="1"/>
  <c r="D2916" i="11" a="1"/>
  <c r="D2916" i="11" s="1"/>
  <c r="D2917" i="11" a="1"/>
  <c r="D2917" i="11" s="1"/>
  <c r="D2918" i="11" a="1"/>
  <c r="D2918" i="11" s="1"/>
  <c r="D2919" i="11" a="1"/>
  <c r="D2919" i="11" s="1"/>
  <c r="D2920" i="11" a="1"/>
  <c r="D2920" i="11" s="1"/>
  <c r="D2921" i="11" a="1"/>
  <c r="D2921" i="11" s="1"/>
  <c r="D2922" i="11" a="1"/>
  <c r="D2922" i="11" s="1"/>
  <c r="D2923" i="11" a="1"/>
  <c r="D2923" i="11" s="1"/>
  <c r="D2924" i="11" a="1"/>
  <c r="D2924" i="11" s="1"/>
  <c r="D2925" i="11" a="1"/>
  <c r="D2925" i="11" s="1"/>
  <c r="D2926" i="11" a="1"/>
  <c r="D2926" i="11" s="1"/>
  <c r="D2927" i="11" a="1"/>
  <c r="D2927" i="11" s="1"/>
  <c r="D2928" i="11" a="1"/>
  <c r="D2928" i="11" s="1"/>
  <c r="D2929" i="11" a="1"/>
  <c r="D2929" i="11" s="1"/>
  <c r="D2930" i="11" a="1"/>
  <c r="D2930" i="11" s="1"/>
  <c r="D2931" i="11" a="1"/>
  <c r="D2931" i="11" s="1"/>
  <c r="D2932" i="11" a="1"/>
  <c r="D2932" i="11" s="1"/>
  <c r="D2933" i="11" a="1"/>
  <c r="D2933" i="11" s="1"/>
  <c r="D2934" i="11" a="1"/>
  <c r="D2934" i="11" s="1"/>
  <c r="D2935" i="11" a="1"/>
  <c r="D2935" i="11" s="1"/>
  <c r="D2936" i="11" a="1"/>
  <c r="D2936" i="11" s="1"/>
  <c r="D2937" i="11" a="1"/>
  <c r="D2937" i="11" s="1"/>
  <c r="D2938" i="11" a="1"/>
  <c r="D2938" i="11" s="1"/>
  <c r="D2939" i="11" a="1"/>
  <c r="D2939" i="11" s="1"/>
  <c r="D2940" i="11" a="1"/>
  <c r="D2940" i="11" s="1"/>
  <c r="D2941" i="11" a="1"/>
  <c r="D2941" i="11" s="1"/>
  <c r="D2942" i="11" a="1"/>
  <c r="D2942" i="11" s="1"/>
  <c r="D2943" i="11" a="1"/>
  <c r="D2943" i="11" s="1"/>
  <c r="D2944" i="11" a="1"/>
  <c r="D2944" i="11" s="1"/>
  <c r="D2945" i="11" a="1"/>
  <c r="D2945" i="11" s="1"/>
  <c r="D2946" i="11" a="1"/>
  <c r="D2946" i="11" s="1"/>
  <c r="D2947" i="11" a="1"/>
  <c r="D2947" i="11" s="1"/>
  <c r="D2948" i="11" a="1"/>
  <c r="D2948" i="11" s="1"/>
  <c r="D2949" i="11" a="1"/>
  <c r="D2949" i="11" s="1"/>
  <c r="D2950" i="11" a="1"/>
  <c r="D2950" i="11" s="1"/>
  <c r="D2951" i="11" a="1"/>
  <c r="D2951" i="11" s="1"/>
  <c r="D2952" i="11" a="1"/>
  <c r="D2952" i="11" s="1"/>
  <c r="D2953" i="11" a="1"/>
  <c r="D2953" i="11" s="1"/>
  <c r="D2954" i="11" a="1"/>
  <c r="D2954" i="11" s="1"/>
  <c r="D2955" i="11" a="1"/>
  <c r="D2955" i="11" s="1"/>
  <c r="D2956" i="11" a="1"/>
  <c r="D2956" i="11" s="1"/>
  <c r="D2957" i="11" a="1"/>
  <c r="D2957" i="11" s="1"/>
  <c r="D2958" i="11" a="1"/>
  <c r="D2958" i="11" s="1"/>
  <c r="D2959" i="11" a="1"/>
  <c r="D2959" i="11" s="1"/>
  <c r="D2960" i="11" a="1"/>
  <c r="D2960" i="11" s="1"/>
  <c r="D2961" i="11" a="1"/>
  <c r="D2961" i="11" s="1"/>
  <c r="D2962" i="11" a="1"/>
  <c r="D2962" i="11" s="1"/>
  <c r="D2963" i="11" a="1"/>
  <c r="D2963" i="11" s="1"/>
  <c r="D2964" i="11" a="1"/>
  <c r="D2964" i="11" s="1"/>
  <c r="D2965" i="11" a="1"/>
  <c r="D2965" i="11" s="1"/>
  <c r="D2966" i="11" a="1"/>
  <c r="D2966" i="11" s="1"/>
  <c r="D2967" i="11" a="1"/>
  <c r="D2967" i="11" s="1"/>
  <c r="D2968" i="11" a="1"/>
  <c r="D2968" i="11" s="1"/>
  <c r="D2969" i="11" a="1"/>
  <c r="D2969" i="11" s="1"/>
  <c r="D2970" i="11" a="1"/>
  <c r="D2970" i="11" s="1"/>
  <c r="D2971" i="11" a="1"/>
  <c r="D2971" i="11" s="1"/>
  <c r="D2972" i="11" a="1"/>
  <c r="D2972" i="11" s="1"/>
  <c r="D2973" i="11" a="1"/>
  <c r="D2973" i="11" s="1"/>
  <c r="D2974" i="11" a="1"/>
  <c r="D2974" i="11" s="1"/>
  <c r="D2975" i="11" a="1"/>
  <c r="D2975" i="11" s="1"/>
  <c r="D2976" i="11" a="1"/>
  <c r="D2976" i="11" s="1"/>
  <c r="D2977" i="11" a="1"/>
  <c r="D2977" i="11" s="1"/>
  <c r="D2978" i="11" a="1"/>
  <c r="D2978" i="11" s="1"/>
  <c r="D2979" i="11" a="1"/>
  <c r="D2979" i="11" s="1"/>
  <c r="D2980" i="11" a="1"/>
  <c r="D2980" i="11" s="1"/>
  <c r="D2981" i="11" a="1"/>
  <c r="D2981" i="11" s="1"/>
  <c r="D2982" i="11" a="1"/>
  <c r="D2982" i="11" s="1"/>
  <c r="D2983" i="11" a="1"/>
  <c r="D2983" i="11" s="1"/>
  <c r="D2984" i="11" a="1"/>
  <c r="D2984" i="11" s="1"/>
  <c r="D2985" i="11" a="1"/>
  <c r="D2985" i="11" s="1"/>
  <c r="D2986" i="11" a="1"/>
  <c r="D2986" i="11" s="1"/>
  <c r="D2987" i="11" a="1"/>
  <c r="D2987" i="11" s="1"/>
  <c r="D2988" i="11" a="1"/>
  <c r="D2988" i="11" s="1"/>
  <c r="D2989" i="11" a="1"/>
  <c r="D2989" i="11" s="1"/>
  <c r="D2990" i="11" a="1"/>
  <c r="D2990" i="11" s="1"/>
  <c r="D2991" i="11" a="1"/>
  <c r="D2991" i="11" s="1"/>
  <c r="D2992" i="11" a="1"/>
  <c r="D2992" i="11" s="1"/>
  <c r="D2993" i="11" a="1"/>
  <c r="D2993" i="11" s="1"/>
  <c r="D2994" i="11" a="1"/>
  <c r="D2994" i="11" s="1"/>
  <c r="D2995" i="11" a="1"/>
  <c r="D2995" i="11" s="1"/>
  <c r="D2996" i="11" a="1"/>
  <c r="D2996" i="11" s="1"/>
  <c r="D2997" i="11" a="1"/>
  <c r="D2997" i="11" s="1"/>
  <c r="D2998" i="11" a="1"/>
  <c r="D2998" i="11" s="1"/>
  <c r="D2999" i="11" a="1"/>
  <c r="D2999" i="11" s="1"/>
  <c r="D3000" i="11" a="1"/>
  <c r="D3000" i="11" s="1"/>
  <c r="C3" i="11" a="1"/>
  <c r="C501" i="22"/>
  <c r="C502" i="22"/>
  <c r="C503" i="22"/>
  <c r="C504" i="22"/>
  <c r="C505" i="22"/>
  <c r="C506" i="22"/>
  <c r="C507" i="22"/>
  <c r="C508" i="22"/>
  <c r="C509" i="22"/>
  <c r="C510" i="22"/>
  <c r="C511" i="22"/>
  <c r="C512" i="22"/>
  <c r="C513" i="22"/>
  <c r="C514" i="22"/>
  <c r="C515" i="22"/>
  <c r="C516" i="22"/>
  <c r="C517" i="22"/>
  <c r="C518" i="22"/>
  <c r="C519" i="22"/>
  <c r="C520" i="22"/>
  <c r="C521" i="22"/>
  <c r="C522" i="22"/>
  <c r="C523" i="22"/>
  <c r="C524" i="22"/>
  <c r="C525" i="22"/>
  <c r="C526" i="22"/>
  <c r="C527" i="22"/>
  <c r="C528" i="22"/>
  <c r="C529" i="22"/>
  <c r="C530" i="22"/>
  <c r="C531" i="22"/>
  <c r="C532" i="22"/>
  <c r="C533" i="22"/>
  <c r="C534" i="22"/>
  <c r="C535" i="22"/>
  <c r="C536" i="22"/>
  <c r="C537" i="22"/>
  <c r="C538" i="22"/>
  <c r="C539" i="22"/>
  <c r="C540" i="22"/>
  <c r="C541" i="22"/>
  <c r="C542" i="22"/>
  <c r="C543" i="22"/>
  <c r="C544" i="22"/>
  <c r="C545" i="22"/>
  <c r="C546" i="22"/>
  <c r="C547" i="22"/>
  <c r="C548" i="22"/>
  <c r="C549" i="22"/>
  <c r="C550" i="22"/>
  <c r="C551" i="22"/>
  <c r="C552" i="22"/>
  <c r="C553" i="22"/>
  <c r="C554" i="22"/>
  <c r="C555" i="22"/>
  <c r="C556" i="22"/>
  <c r="C557" i="22"/>
  <c r="C558" i="22"/>
  <c r="C559" i="22"/>
  <c r="C560" i="22"/>
  <c r="C561" i="22"/>
  <c r="C562" i="22"/>
  <c r="C563" i="22"/>
  <c r="C564" i="22"/>
  <c r="C565" i="22"/>
  <c r="C566" i="22"/>
  <c r="C567" i="22"/>
  <c r="C568" i="22"/>
  <c r="C569" i="22"/>
  <c r="C570" i="22"/>
  <c r="C571" i="22"/>
  <c r="C572" i="22"/>
  <c r="C573" i="22"/>
  <c r="C574" i="22"/>
  <c r="C575" i="22"/>
  <c r="C576" i="22"/>
  <c r="C577" i="22"/>
  <c r="C578" i="22"/>
  <c r="C579" i="22"/>
  <c r="C580" i="22"/>
  <c r="C581" i="22"/>
  <c r="C582" i="22"/>
  <c r="C583" i="22"/>
  <c r="C584" i="22"/>
  <c r="C585" i="22"/>
  <c r="C586" i="22"/>
  <c r="C587" i="22"/>
  <c r="C588" i="22"/>
  <c r="C589" i="22"/>
  <c r="C590" i="22"/>
  <c r="C591" i="22"/>
  <c r="C592" i="22"/>
  <c r="C593" i="22"/>
  <c r="C594" i="22"/>
  <c r="C595" i="22"/>
  <c r="C596" i="22"/>
  <c r="C597" i="22"/>
  <c r="C598" i="22"/>
  <c r="C599" i="22"/>
  <c r="C600" i="22"/>
  <c r="C601" i="22"/>
  <c r="C602" i="22"/>
  <c r="C603" i="22"/>
  <c r="C604" i="22"/>
  <c r="C605" i="22"/>
  <c r="C606" i="22"/>
  <c r="C607" i="22"/>
  <c r="C608" i="22"/>
  <c r="C609" i="22"/>
  <c r="C610" i="22"/>
  <c r="C611" i="22"/>
  <c r="C612" i="22"/>
  <c r="C613" i="22"/>
  <c r="C614" i="22"/>
  <c r="C615" i="22"/>
  <c r="C616" i="22"/>
  <c r="C617" i="22"/>
  <c r="C618" i="22"/>
  <c r="C619" i="22"/>
  <c r="C620" i="22"/>
  <c r="C621" i="22"/>
  <c r="C622" i="22"/>
  <c r="C623" i="22"/>
  <c r="C624" i="22"/>
  <c r="C625" i="22"/>
  <c r="C626" i="22"/>
  <c r="C627" i="22"/>
  <c r="C628" i="22"/>
  <c r="C629" i="22"/>
  <c r="C630" i="22"/>
  <c r="C631" i="22"/>
  <c r="C632" i="22"/>
  <c r="C633" i="22"/>
  <c r="C634" i="22"/>
  <c r="C635" i="22"/>
  <c r="C636" i="22"/>
  <c r="C637" i="22"/>
  <c r="C638" i="22"/>
  <c r="C639" i="22"/>
  <c r="C640" i="22"/>
  <c r="C641" i="22"/>
  <c r="C642" i="22"/>
  <c r="C643" i="22"/>
  <c r="C644" i="22"/>
  <c r="C645" i="22"/>
  <c r="C646" i="22"/>
  <c r="C647" i="22"/>
  <c r="C648" i="22"/>
  <c r="C649" i="22"/>
  <c r="C650" i="22"/>
  <c r="C651" i="22"/>
  <c r="C652" i="22"/>
  <c r="C653" i="22"/>
  <c r="C654" i="22"/>
  <c r="C655" i="22"/>
  <c r="C656" i="22"/>
  <c r="C657" i="22"/>
  <c r="C658" i="22"/>
  <c r="C659" i="22"/>
  <c r="C660" i="22"/>
  <c r="C661" i="22"/>
  <c r="C662" i="22"/>
  <c r="C663" i="22"/>
  <c r="C664" i="22"/>
  <c r="C665" i="22"/>
  <c r="C666" i="22"/>
  <c r="C667" i="22"/>
  <c r="C668" i="22"/>
  <c r="C669" i="22"/>
  <c r="C670" i="22"/>
  <c r="C671" i="22"/>
  <c r="C672" i="22"/>
  <c r="C673" i="22"/>
  <c r="C674" i="22"/>
  <c r="C675" i="22"/>
  <c r="C676" i="22"/>
  <c r="C677" i="22"/>
  <c r="C678" i="22"/>
  <c r="C679" i="22"/>
  <c r="C680" i="22"/>
  <c r="C681" i="22"/>
  <c r="C682" i="22"/>
  <c r="C683" i="22"/>
  <c r="C684" i="22"/>
  <c r="C685" i="22"/>
  <c r="C686" i="22"/>
  <c r="C687" i="22"/>
  <c r="C688" i="22"/>
  <c r="C689" i="22"/>
  <c r="C690" i="22"/>
  <c r="C691" i="22"/>
  <c r="C692" i="22"/>
  <c r="C693" i="22"/>
  <c r="C694" i="22"/>
  <c r="C695" i="22"/>
  <c r="C696" i="22"/>
  <c r="C697" i="22"/>
  <c r="C698" i="22"/>
  <c r="C699" i="22"/>
  <c r="C700" i="22"/>
  <c r="C701" i="22"/>
  <c r="C702" i="22"/>
  <c r="C703" i="22"/>
  <c r="C704" i="22"/>
  <c r="C705" i="22"/>
  <c r="C706" i="22"/>
  <c r="C707" i="22"/>
  <c r="C708" i="22"/>
  <c r="C709" i="22"/>
  <c r="C710" i="22"/>
  <c r="C711" i="22"/>
  <c r="C712" i="22"/>
  <c r="C713" i="22"/>
  <c r="C714" i="22"/>
  <c r="C715" i="22"/>
  <c r="C716" i="22"/>
  <c r="C717" i="22"/>
  <c r="C718" i="22"/>
  <c r="C719" i="22"/>
  <c r="C720" i="22"/>
  <c r="C721" i="22"/>
  <c r="C722" i="22"/>
  <c r="C723" i="22"/>
  <c r="C724" i="22"/>
  <c r="C725" i="22"/>
  <c r="C726" i="22"/>
  <c r="C727" i="22"/>
  <c r="C728" i="22"/>
  <c r="C729" i="22"/>
  <c r="C730" i="22"/>
  <c r="C731" i="22"/>
  <c r="C732" i="22"/>
  <c r="C733" i="22"/>
  <c r="C734" i="22"/>
  <c r="C735" i="22"/>
  <c r="C736" i="22"/>
  <c r="C737" i="22"/>
  <c r="C738" i="22"/>
  <c r="C739" i="22"/>
  <c r="C740" i="22"/>
  <c r="C741" i="22"/>
  <c r="C742" i="22"/>
  <c r="C743" i="22"/>
  <c r="C744" i="22"/>
  <c r="C745" i="22"/>
  <c r="C746" i="22"/>
  <c r="C747" i="22"/>
  <c r="C748" i="22"/>
  <c r="C749" i="22"/>
  <c r="C750" i="22"/>
  <c r="C751" i="22"/>
  <c r="C752" i="22"/>
  <c r="C753" i="22"/>
  <c r="C754" i="22"/>
  <c r="C755" i="22"/>
  <c r="C756" i="22"/>
  <c r="C757" i="22"/>
  <c r="C758" i="22"/>
  <c r="C759" i="22"/>
  <c r="C760" i="22"/>
  <c r="C761" i="22"/>
  <c r="C762" i="22"/>
  <c r="C763" i="22"/>
  <c r="C764" i="22"/>
  <c r="C765" i="22"/>
  <c r="C766" i="22"/>
  <c r="C767" i="22"/>
  <c r="C768" i="22"/>
  <c r="C769" i="22"/>
  <c r="C770" i="22"/>
  <c r="C771" i="22"/>
  <c r="C772" i="22"/>
  <c r="C773" i="22"/>
  <c r="C774" i="22"/>
  <c r="C775" i="22"/>
  <c r="C776" i="22"/>
  <c r="C777" i="22"/>
  <c r="C778" i="22"/>
  <c r="C779" i="22"/>
  <c r="C780" i="22"/>
  <c r="C781" i="22"/>
  <c r="C782" i="22"/>
  <c r="C783" i="22"/>
  <c r="C784" i="22"/>
  <c r="C785" i="22"/>
  <c r="C786" i="22"/>
  <c r="C787" i="22"/>
  <c r="C788" i="22"/>
  <c r="C789" i="22"/>
  <c r="C790" i="22"/>
  <c r="C791" i="22"/>
  <c r="C792" i="22"/>
  <c r="C793" i="22"/>
  <c r="C794" i="22"/>
  <c r="C795" i="22"/>
  <c r="C796" i="22"/>
  <c r="C797" i="22"/>
  <c r="C798" i="22"/>
  <c r="C799" i="22"/>
  <c r="C800" i="22"/>
  <c r="C801" i="22"/>
  <c r="C802" i="22"/>
  <c r="C803" i="22"/>
  <c r="C804" i="22"/>
  <c r="C805" i="22"/>
  <c r="C806" i="22"/>
  <c r="C807" i="22"/>
  <c r="C808" i="22"/>
  <c r="C809" i="22"/>
  <c r="C810" i="22"/>
  <c r="C811" i="22"/>
  <c r="C812" i="22"/>
  <c r="C813" i="22"/>
  <c r="C814" i="22"/>
  <c r="C815" i="22"/>
  <c r="C816" i="22"/>
  <c r="C817" i="22"/>
  <c r="C818" i="22"/>
  <c r="C819" i="22"/>
  <c r="C820" i="22"/>
  <c r="C821" i="22"/>
  <c r="C822" i="22"/>
  <c r="C823" i="22"/>
  <c r="C824" i="22"/>
  <c r="C825" i="22"/>
  <c r="C826" i="22"/>
  <c r="C827" i="22"/>
  <c r="C828" i="22"/>
  <c r="C829" i="22"/>
  <c r="C830" i="22"/>
  <c r="C831" i="22"/>
  <c r="C832" i="22"/>
  <c r="C833" i="22"/>
  <c r="C834" i="22"/>
  <c r="C835" i="22"/>
  <c r="C836" i="22"/>
  <c r="C837" i="22"/>
  <c r="C838" i="22"/>
  <c r="C839" i="22"/>
  <c r="C840" i="22"/>
  <c r="C841" i="22"/>
  <c r="C842" i="22"/>
  <c r="C843" i="22"/>
  <c r="C844" i="22"/>
  <c r="C845" i="22"/>
  <c r="C846" i="22"/>
  <c r="C847" i="22"/>
  <c r="C848" i="22"/>
  <c r="C849" i="22"/>
  <c r="C850" i="22"/>
  <c r="C851" i="22"/>
  <c r="C852" i="22"/>
  <c r="C853" i="22"/>
  <c r="C854" i="22"/>
  <c r="C855" i="22"/>
  <c r="C856" i="22"/>
  <c r="C857" i="22"/>
  <c r="C858" i="22"/>
  <c r="C859" i="22"/>
  <c r="C860" i="22"/>
  <c r="C861" i="22"/>
  <c r="C862" i="22"/>
  <c r="C863" i="22"/>
  <c r="C864" i="22"/>
  <c r="C865" i="22"/>
  <c r="C866" i="22"/>
  <c r="C867" i="22"/>
  <c r="C868" i="22"/>
  <c r="C869" i="22"/>
  <c r="C870" i="22"/>
  <c r="C871" i="22"/>
  <c r="C872" i="22"/>
  <c r="C873" i="22"/>
  <c r="C874" i="22"/>
  <c r="C875" i="22"/>
  <c r="C876" i="22"/>
  <c r="C877" i="22"/>
  <c r="C878" i="22"/>
  <c r="C879" i="22"/>
  <c r="C880" i="22"/>
  <c r="C881" i="22"/>
  <c r="C882" i="22"/>
  <c r="C883" i="22"/>
  <c r="C884" i="22"/>
  <c r="C885" i="22"/>
  <c r="C886" i="22"/>
  <c r="C887" i="22"/>
  <c r="C888" i="22"/>
  <c r="C889" i="22"/>
  <c r="C890" i="22"/>
  <c r="C891" i="22"/>
  <c r="C892" i="22"/>
  <c r="C893" i="22"/>
  <c r="C894" i="22"/>
  <c r="C895" i="22"/>
  <c r="C896" i="22"/>
  <c r="C897" i="22"/>
  <c r="C898" i="22"/>
  <c r="C899" i="22"/>
  <c r="C900" i="22"/>
  <c r="C901" i="22"/>
  <c r="C902" i="22"/>
  <c r="C903" i="22"/>
  <c r="C904" i="22"/>
  <c r="C905" i="22"/>
  <c r="C906" i="22"/>
  <c r="C907" i="22"/>
  <c r="C908" i="22"/>
  <c r="C909" i="22"/>
  <c r="C910" i="22"/>
  <c r="C911" i="22"/>
  <c r="C912" i="22"/>
  <c r="C913" i="22"/>
  <c r="C914" i="22"/>
  <c r="C915" i="22"/>
  <c r="C916" i="22"/>
  <c r="C917" i="22"/>
  <c r="C918" i="22"/>
  <c r="C919" i="22"/>
  <c r="C920" i="22"/>
  <c r="C921" i="22"/>
  <c r="C922" i="22"/>
  <c r="C923" i="22"/>
  <c r="C924" i="22"/>
  <c r="C925" i="22"/>
  <c r="C926" i="22"/>
  <c r="C927" i="22"/>
  <c r="C928" i="22"/>
  <c r="C929" i="22"/>
  <c r="C930" i="22"/>
  <c r="C931" i="22"/>
  <c r="C932" i="22"/>
  <c r="C933" i="22"/>
  <c r="C934" i="22"/>
  <c r="C935" i="22"/>
  <c r="C936" i="22"/>
  <c r="C937" i="22"/>
  <c r="C938" i="22"/>
  <c r="C939" i="22"/>
  <c r="C940" i="22"/>
  <c r="C941" i="22"/>
  <c r="C942" i="22"/>
  <c r="C943" i="22"/>
  <c r="C944" i="22"/>
  <c r="C945" i="22"/>
  <c r="C946" i="22"/>
  <c r="C947" i="22"/>
  <c r="C948" i="22"/>
  <c r="C949" i="22"/>
  <c r="C950" i="22"/>
  <c r="C951" i="22"/>
  <c r="C952" i="22"/>
  <c r="C953" i="22"/>
  <c r="C954" i="22"/>
  <c r="C955" i="22"/>
  <c r="C956" i="22"/>
  <c r="C957" i="22"/>
  <c r="C958" i="22"/>
  <c r="C959" i="22"/>
  <c r="C960" i="22"/>
  <c r="C961" i="22"/>
  <c r="C962" i="22"/>
  <c r="C963" i="22"/>
  <c r="C964" i="22"/>
  <c r="C965" i="22"/>
  <c r="C966" i="22"/>
  <c r="C967" i="22"/>
  <c r="C968" i="22"/>
  <c r="C969" i="22"/>
  <c r="C970" i="22"/>
  <c r="C971" i="22"/>
  <c r="C972" i="22"/>
  <c r="C973" i="22"/>
  <c r="C974" i="22"/>
  <c r="C975" i="22"/>
  <c r="C976" i="22"/>
  <c r="C977" i="22"/>
  <c r="C978" i="22"/>
  <c r="C979" i="22"/>
  <c r="C980" i="22"/>
  <c r="C981" i="22"/>
  <c r="C982" i="22"/>
  <c r="C983" i="22"/>
  <c r="C984" i="22"/>
  <c r="C985" i="22"/>
  <c r="C986" i="22"/>
  <c r="C987" i="22"/>
  <c r="C988" i="22"/>
  <c r="C989" i="22"/>
  <c r="C990" i="22"/>
  <c r="C991" i="22"/>
  <c r="C992" i="22"/>
  <c r="C993" i="22"/>
  <c r="C994" i="22"/>
  <c r="C995" i="22"/>
  <c r="C996" i="22"/>
  <c r="C997" i="22"/>
  <c r="C998" i="22"/>
  <c r="C999" i="22"/>
  <c r="C1000" i="22"/>
  <c r="C1001" i="22"/>
  <c r="C1002" i="22"/>
  <c r="C1003" i="22"/>
  <c r="C1004" i="22"/>
  <c r="C1005" i="22"/>
  <c r="C1006" i="22"/>
  <c r="C1007" i="22"/>
  <c r="C1008" i="22"/>
  <c r="C1009" i="22"/>
  <c r="C1010" i="22"/>
  <c r="C1011" i="22"/>
  <c r="C1012" i="22"/>
  <c r="C1013" i="22"/>
  <c r="C1014" i="22"/>
  <c r="C1015" i="22"/>
  <c r="C1016" i="22"/>
  <c r="C1017" i="22"/>
  <c r="C1018" i="22"/>
  <c r="C1019" i="22"/>
  <c r="C1020" i="22"/>
  <c r="C1021" i="22"/>
  <c r="C1022" i="22"/>
  <c r="C1023" i="22"/>
  <c r="C1024" i="22"/>
  <c r="C1025" i="22"/>
  <c r="C1026" i="22"/>
  <c r="C1027" i="22"/>
  <c r="C1028" i="22"/>
  <c r="C1029" i="22"/>
  <c r="C1030" i="22"/>
  <c r="C1031" i="22"/>
  <c r="C1032" i="22"/>
  <c r="C1033" i="22"/>
  <c r="C1034" i="22"/>
  <c r="C1035" i="22"/>
  <c r="C1036" i="22"/>
  <c r="C1037" i="22"/>
  <c r="C1038" i="22"/>
  <c r="C1039" i="22"/>
  <c r="C1040" i="22"/>
  <c r="C1041" i="22"/>
  <c r="C1042" i="22"/>
  <c r="C1043" i="22"/>
  <c r="C1044" i="22"/>
  <c r="C1045" i="22"/>
  <c r="C1046" i="22"/>
  <c r="C1047" i="22"/>
  <c r="C1048" i="22"/>
  <c r="C1049" i="22"/>
  <c r="C1050" i="22"/>
  <c r="C1051" i="22"/>
  <c r="C1052" i="22"/>
  <c r="C1053" i="22"/>
  <c r="C1054" i="22"/>
  <c r="C1055" i="22"/>
  <c r="C1056" i="22"/>
  <c r="C1057" i="22"/>
  <c r="C1058" i="22"/>
  <c r="C1059" i="22"/>
  <c r="C1060" i="22"/>
  <c r="C1061" i="22"/>
  <c r="C1062" i="22"/>
  <c r="C1063" i="22"/>
  <c r="C1064" i="22"/>
  <c r="C1065" i="22"/>
  <c r="C1066" i="22"/>
  <c r="C1067" i="22"/>
  <c r="C1068" i="22"/>
  <c r="C1069" i="22"/>
  <c r="C1070" i="22"/>
  <c r="C1071" i="22"/>
  <c r="C1072" i="22"/>
  <c r="C1073" i="22"/>
  <c r="C1074" i="22"/>
  <c r="C1075" i="22"/>
  <c r="C1076" i="22"/>
  <c r="C1077" i="22"/>
  <c r="C1078" i="22"/>
  <c r="C1079" i="22"/>
  <c r="C1080" i="22"/>
  <c r="C1081" i="22"/>
  <c r="C1082" i="22"/>
  <c r="C1083" i="22"/>
  <c r="C1084" i="22"/>
  <c r="C1085" i="22"/>
  <c r="C1086" i="22"/>
  <c r="C1087" i="22"/>
  <c r="C1088" i="22"/>
  <c r="C1089" i="22"/>
  <c r="C1090" i="22"/>
  <c r="C1091" i="22"/>
  <c r="C1092" i="22"/>
  <c r="C1093" i="22"/>
  <c r="C1094" i="22"/>
  <c r="C1095" i="22"/>
  <c r="C1096" i="22"/>
  <c r="C1097" i="22"/>
  <c r="C1098" i="22"/>
  <c r="C1099" i="22"/>
  <c r="C1100" i="22"/>
  <c r="C1101" i="22"/>
  <c r="C1102" i="22"/>
  <c r="C1103" i="22"/>
  <c r="C1104" i="22"/>
  <c r="C1105" i="22"/>
  <c r="C1106" i="22"/>
  <c r="C1107" i="22"/>
  <c r="C1108" i="22"/>
  <c r="C1109" i="22"/>
  <c r="C1110" i="22"/>
  <c r="C1111" i="22"/>
  <c r="C1112" i="22"/>
  <c r="C1113" i="22"/>
  <c r="C1114" i="22"/>
  <c r="C1115" i="22"/>
  <c r="C1116" i="22"/>
  <c r="C1117" i="22"/>
  <c r="C1118" i="22"/>
  <c r="C1119" i="22"/>
  <c r="C1120" i="22"/>
  <c r="C1121" i="22"/>
  <c r="C1122" i="22"/>
  <c r="C1123" i="22"/>
  <c r="C1124" i="22"/>
  <c r="C1125" i="22"/>
  <c r="C1126" i="22"/>
  <c r="C1127" i="22"/>
  <c r="C1128" i="22"/>
  <c r="C1129" i="22"/>
  <c r="C1130" i="22"/>
  <c r="C1131" i="22"/>
  <c r="C1132" i="22"/>
  <c r="C1133" i="22"/>
  <c r="C1134" i="22"/>
  <c r="C1135" i="22"/>
  <c r="C1136" i="22"/>
  <c r="C1137" i="22"/>
  <c r="C1138" i="22"/>
  <c r="C1139" i="22"/>
  <c r="C1140" i="22"/>
  <c r="C1141" i="22"/>
  <c r="C1142" i="22"/>
  <c r="C1143" i="22"/>
  <c r="C1144" i="22"/>
  <c r="C1145" i="22"/>
  <c r="C1146" i="22"/>
  <c r="C1147" i="22"/>
  <c r="C1148" i="22"/>
  <c r="C1149" i="22"/>
  <c r="C1150" i="22"/>
  <c r="C1151" i="22"/>
  <c r="C1152" i="22"/>
  <c r="C1153" i="22"/>
  <c r="C1154" i="22"/>
  <c r="C1155" i="22"/>
  <c r="C1156" i="22"/>
  <c r="C1157" i="22"/>
  <c r="C1158" i="22"/>
  <c r="C1159" i="22"/>
  <c r="C1160" i="22"/>
  <c r="C1161" i="22"/>
  <c r="C1162" i="22"/>
  <c r="C1163" i="22"/>
  <c r="C1164" i="22"/>
  <c r="C1165" i="22"/>
  <c r="C1166" i="22"/>
  <c r="C1167" i="22"/>
  <c r="C1168" i="22"/>
  <c r="C1169" i="22"/>
  <c r="C1170" i="22"/>
  <c r="C1171" i="22"/>
  <c r="C1172" i="22"/>
  <c r="C1173" i="22"/>
  <c r="C1174" i="22"/>
  <c r="C1175" i="22"/>
  <c r="C1176" i="22"/>
  <c r="C1177" i="22"/>
  <c r="C1178" i="22"/>
  <c r="C1179" i="22"/>
  <c r="C1180" i="22"/>
  <c r="C1181" i="22"/>
  <c r="C1182" i="22"/>
  <c r="C1183" i="22"/>
  <c r="C1184" i="22"/>
  <c r="C1185" i="22"/>
  <c r="C1186" i="22"/>
  <c r="C1187" i="22"/>
  <c r="C1188" i="22"/>
  <c r="C1189" i="22"/>
  <c r="C1190" i="22"/>
  <c r="C1191" i="22"/>
  <c r="C1192" i="22"/>
  <c r="C1193" i="22"/>
  <c r="C1194" i="22"/>
  <c r="C1195" i="22"/>
  <c r="C1196" i="22"/>
  <c r="C1197" i="22"/>
  <c r="C1198" i="22"/>
  <c r="C1199" i="22"/>
  <c r="C1200" i="22"/>
  <c r="C1201" i="22"/>
  <c r="C1202" i="22"/>
  <c r="C1203" i="22"/>
  <c r="C1204" i="22"/>
  <c r="C1205" i="22"/>
  <c r="C1206" i="22"/>
  <c r="C1207" i="22"/>
  <c r="C1208" i="22"/>
  <c r="C1209" i="22"/>
  <c r="C1210" i="22"/>
  <c r="C1211" i="22"/>
  <c r="C1212" i="22"/>
  <c r="C1213" i="22"/>
  <c r="C1214" i="22"/>
  <c r="C1215" i="22"/>
  <c r="C1216" i="22"/>
  <c r="C1217" i="22"/>
  <c r="C1218" i="22"/>
  <c r="C1219" i="22"/>
  <c r="C1220" i="22"/>
  <c r="C1221" i="22"/>
  <c r="C1222" i="22"/>
  <c r="C1223" i="22"/>
  <c r="C1224" i="22"/>
  <c r="C1225" i="22"/>
  <c r="C1226" i="22"/>
  <c r="C1227" i="22"/>
  <c r="C1228" i="22"/>
  <c r="C1229" i="22"/>
  <c r="C1230" i="22"/>
  <c r="C1231" i="22"/>
  <c r="C1232" i="22"/>
  <c r="C1233" i="22"/>
  <c r="C1234" i="22"/>
  <c r="C1235" i="22"/>
  <c r="C1236" i="22"/>
  <c r="C1237" i="22"/>
  <c r="C1238" i="22"/>
  <c r="C1239" i="22"/>
  <c r="C1240" i="22"/>
  <c r="C1241" i="22"/>
  <c r="C1242" i="22"/>
  <c r="C1243" i="22"/>
  <c r="C1244" i="22"/>
  <c r="C1245" i="22"/>
  <c r="C1246" i="22"/>
  <c r="C1247" i="22"/>
  <c r="C1248" i="22"/>
  <c r="C1249" i="22"/>
  <c r="C1250" i="22"/>
  <c r="C1251" i="22"/>
  <c r="C1252" i="22"/>
  <c r="C1253" i="22"/>
  <c r="C1254" i="22"/>
  <c r="C1255" i="22"/>
  <c r="C1256" i="22"/>
  <c r="C1257" i="22"/>
  <c r="C1258" i="22"/>
  <c r="C1259" i="22"/>
  <c r="C1260" i="22"/>
  <c r="C1261" i="22"/>
  <c r="C1262" i="22"/>
  <c r="C1263" i="22"/>
  <c r="C1264" i="22"/>
  <c r="C1265" i="22"/>
  <c r="C1266" i="22"/>
  <c r="C1267" i="22"/>
  <c r="C1268" i="22"/>
  <c r="C1269" i="22"/>
  <c r="C1270" i="22"/>
  <c r="C1271" i="22"/>
  <c r="C1272" i="22"/>
  <c r="C1273" i="22"/>
  <c r="C1274" i="22"/>
  <c r="C1275" i="22"/>
  <c r="C1276" i="22"/>
  <c r="C1277" i="22"/>
  <c r="C1278" i="22"/>
  <c r="C1279" i="22"/>
  <c r="C1280" i="22"/>
  <c r="C1281" i="22"/>
  <c r="C1282" i="22"/>
  <c r="C1283" i="22"/>
  <c r="C1284" i="22"/>
  <c r="C1285" i="22"/>
  <c r="C1286" i="22"/>
  <c r="C1287" i="22"/>
  <c r="C1288" i="22"/>
  <c r="C1289" i="22"/>
  <c r="C1290" i="22"/>
  <c r="C1291" i="22"/>
  <c r="C1292" i="22"/>
  <c r="C1293" i="22"/>
  <c r="C1294" i="22"/>
  <c r="C1295" i="22"/>
  <c r="C1296" i="22"/>
  <c r="C1297" i="22"/>
  <c r="C1298" i="22"/>
  <c r="C1299" i="22"/>
  <c r="C1300" i="22"/>
  <c r="C1301" i="22"/>
  <c r="C1302" i="22"/>
  <c r="C1303" i="22"/>
  <c r="C1304" i="22"/>
  <c r="C1305" i="22"/>
  <c r="C1306" i="22"/>
  <c r="C1307" i="22"/>
  <c r="C1308" i="22"/>
  <c r="C1309" i="22"/>
  <c r="C1310" i="22"/>
  <c r="C1311" i="22"/>
  <c r="C1312" i="22"/>
  <c r="C1313" i="22"/>
  <c r="C1314" i="22"/>
  <c r="C1315" i="22"/>
  <c r="C1316" i="22"/>
  <c r="C1317" i="22"/>
  <c r="C1318" i="22"/>
  <c r="C1319" i="22"/>
  <c r="C1320" i="22"/>
  <c r="C1321" i="22"/>
  <c r="C1322" i="22"/>
  <c r="C1323" i="22"/>
  <c r="C1324" i="22"/>
  <c r="C1325" i="22"/>
  <c r="C1326" i="22"/>
  <c r="C1327" i="22"/>
  <c r="C1328" i="22"/>
  <c r="C1329" i="22"/>
  <c r="C1330" i="22"/>
  <c r="C1331" i="22"/>
  <c r="C1332" i="22"/>
  <c r="C1333" i="22"/>
  <c r="C1334" i="22"/>
  <c r="C1335" i="22"/>
  <c r="C1336" i="22"/>
  <c r="C1337" i="22"/>
  <c r="C1338" i="22"/>
  <c r="C1339" i="22"/>
  <c r="C1340" i="22"/>
  <c r="C1341" i="22"/>
  <c r="C1342" i="22"/>
  <c r="C1343" i="22"/>
  <c r="C1344" i="22"/>
  <c r="C1345" i="22"/>
  <c r="C1346" i="22"/>
  <c r="C1347" i="22"/>
  <c r="C1348" i="22"/>
  <c r="C1349" i="22"/>
  <c r="C1350" i="22"/>
  <c r="C1351" i="22"/>
  <c r="C1352" i="22"/>
  <c r="C1353" i="22"/>
  <c r="C1354" i="22"/>
  <c r="C1355" i="22"/>
  <c r="C1356" i="22"/>
  <c r="C1357" i="22"/>
  <c r="C1358" i="22"/>
  <c r="C1359" i="22"/>
  <c r="C1360" i="22"/>
  <c r="C1361" i="22"/>
  <c r="C1362" i="22"/>
  <c r="C1363" i="22"/>
  <c r="C1364" i="22"/>
  <c r="C1365" i="22"/>
  <c r="C1366" i="22"/>
  <c r="C1367" i="22"/>
  <c r="C1368" i="22"/>
  <c r="C1369" i="22"/>
  <c r="C1370" i="22"/>
  <c r="C1371" i="22"/>
  <c r="C1372" i="22"/>
  <c r="C1373" i="22"/>
  <c r="C1374" i="22"/>
  <c r="C1375" i="22"/>
  <c r="C1376" i="22"/>
  <c r="C1377" i="22"/>
  <c r="C1378" i="22"/>
  <c r="C1379" i="22"/>
  <c r="C1380" i="22"/>
  <c r="C1381" i="22"/>
  <c r="C1382" i="22"/>
  <c r="C1383" i="22"/>
  <c r="C1384" i="22"/>
  <c r="C1385" i="22"/>
  <c r="C1386" i="22"/>
  <c r="C1387" i="22"/>
  <c r="C1388" i="22"/>
  <c r="C1389" i="22"/>
  <c r="C1390" i="22"/>
  <c r="C1391" i="22"/>
  <c r="C1392" i="22"/>
  <c r="C1393" i="22"/>
  <c r="C1394" i="22"/>
  <c r="C1395" i="22"/>
  <c r="C1396" i="22"/>
  <c r="C1397" i="22"/>
  <c r="C1398" i="22"/>
  <c r="C1399" i="22"/>
  <c r="C1400" i="22"/>
  <c r="C1401" i="22"/>
  <c r="C1402" i="22"/>
  <c r="C1403" i="22"/>
  <c r="C1404" i="22"/>
  <c r="C1405" i="22"/>
  <c r="C1406" i="22"/>
  <c r="C1407" i="22"/>
  <c r="C1408" i="22"/>
  <c r="C1409" i="22"/>
  <c r="C1410" i="22"/>
  <c r="C1411" i="22"/>
  <c r="C1412" i="22"/>
  <c r="C1413" i="22"/>
  <c r="C1414" i="22"/>
  <c r="C1415" i="22"/>
  <c r="C1416" i="22"/>
  <c r="C1417" i="22"/>
  <c r="C1418" i="22"/>
  <c r="C1419" i="22"/>
  <c r="C1420" i="22"/>
  <c r="C1421" i="22"/>
  <c r="C1422" i="22"/>
  <c r="C1423" i="22"/>
  <c r="C1424" i="22"/>
  <c r="C1425" i="22"/>
  <c r="C1426" i="22"/>
  <c r="C1427" i="22"/>
  <c r="C1428" i="22"/>
  <c r="C1429" i="22"/>
  <c r="C1430" i="22"/>
  <c r="C1431" i="22"/>
  <c r="C1432" i="22"/>
  <c r="C1433" i="22"/>
  <c r="C1434" i="22"/>
  <c r="C1435" i="22"/>
  <c r="C1436" i="22"/>
  <c r="C1437" i="22"/>
  <c r="C1438" i="22"/>
  <c r="C1439" i="22"/>
  <c r="C1440" i="22"/>
  <c r="C1441" i="22"/>
  <c r="C1442" i="22"/>
  <c r="C1443" i="22"/>
  <c r="C1444" i="22"/>
  <c r="C1445" i="22"/>
  <c r="C1446" i="22"/>
  <c r="C1447" i="22"/>
  <c r="C1448" i="22"/>
  <c r="C1449" i="22"/>
  <c r="C1450" i="22"/>
  <c r="C1451" i="22"/>
  <c r="C1452" i="22"/>
  <c r="C1453" i="22"/>
  <c r="C1454" i="22"/>
  <c r="C1455" i="22"/>
  <c r="C1456" i="22"/>
  <c r="C1457" i="22"/>
  <c r="C1458" i="22"/>
  <c r="C1459" i="22"/>
  <c r="C1460" i="22"/>
  <c r="C1461" i="22"/>
  <c r="C1462" i="22"/>
  <c r="C1463" i="22"/>
  <c r="C1464" i="22"/>
  <c r="C1465" i="22"/>
  <c r="C1466" i="22"/>
  <c r="C1467" i="22"/>
  <c r="C1468" i="22"/>
  <c r="C1469" i="22"/>
  <c r="C1470" i="22"/>
  <c r="C1471" i="22"/>
  <c r="C1472" i="22"/>
  <c r="C1473" i="22"/>
  <c r="C1474" i="22"/>
  <c r="C1475" i="22"/>
  <c r="C1476" i="22"/>
  <c r="C1477" i="22"/>
  <c r="C1478" i="22"/>
  <c r="C1479" i="22"/>
  <c r="C1480" i="22"/>
  <c r="C1481" i="22"/>
  <c r="C1482" i="22"/>
  <c r="C1483" i="22"/>
  <c r="C1484" i="22"/>
  <c r="C1485" i="22"/>
  <c r="C1486" i="22"/>
  <c r="C1487" i="22"/>
  <c r="C1488" i="22"/>
  <c r="C1489" i="22"/>
  <c r="C1490" i="22"/>
  <c r="C1491" i="22"/>
  <c r="C1492" i="22"/>
  <c r="C1493" i="22"/>
  <c r="C1494" i="22"/>
  <c r="C1495" i="22"/>
  <c r="C1496" i="22"/>
  <c r="C1497" i="22"/>
  <c r="C1498" i="22"/>
  <c r="C1499" i="22"/>
  <c r="C1500" i="22"/>
  <c r="C1501" i="22"/>
  <c r="C1502" i="22"/>
  <c r="C1503" i="22"/>
  <c r="C1504" i="22"/>
  <c r="C1505" i="22"/>
  <c r="C1506" i="22"/>
  <c r="C1507" i="22"/>
  <c r="C1508" i="22"/>
  <c r="C1509" i="22"/>
  <c r="C1510" i="22"/>
  <c r="C1511" i="22"/>
  <c r="C1512" i="22"/>
  <c r="C1513" i="22"/>
  <c r="C1514" i="22"/>
  <c r="C1515" i="22"/>
  <c r="C1516" i="22"/>
  <c r="C1517" i="22"/>
  <c r="C1518" i="22"/>
  <c r="C1519" i="22"/>
  <c r="C1520" i="22"/>
  <c r="C1521" i="22"/>
  <c r="C1522" i="22"/>
  <c r="C1523" i="22"/>
  <c r="C1524" i="22"/>
  <c r="C1525" i="22"/>
  <c r="C1526" i="22"/>
  <c r="C1527" i="22"/>
  <c r="C1528" i="22"/>
  <c r="C1529" i="22"/>
  <c r="C1530" i="22"/>
  <c r="C1531" i="22"/>
  <c r="C1532" i="22"/>
  <c r="C1533" i="22"/>
  <c r="C1534" i="22"/>
  <c r="C1535" i="22"/>
  <c r="C1536" i="22"/>
  <c r="C1537" i="22"/>
  <c r="C1538" i="22"/>
  <c r="C1539" i="22"/>
  <c r="C1540" i="22"/>
  <c r="C1541" i="22"/>
  <c r="C1542" i="22"/>
  <c r="C1543" i="22"/>
  <c r="C1544" i="22"/>
  <c r="C1545" i="22"/>
  <c r="C1546" i="22"/>
  <c r="C1547" i="22"/>
  <c r="C1548" i="22"/>
  <c r="C1549" i="22"/>
  <c r="C1550" i="22"/>
  <c r="C1551" i="22"/>
  <c r="C1552" i="22"/>
  <c r="C1553" i="22"/>
  <c r="C1554" i="22"/>
  <c r="C1555" i="22"/>
  <c r="C1556" i="22"/>
  <c r="C1557" i="22"/>
  <c r="C1558" i="22"/>
  <c r="C1559" i="22"/>
  <c r="C1560" i="22"/>
  <c r="C1561" i="22"/>
  <c r="C1562" i="22"/>
  <c r="C1563" i="22"/>
  <c r="C1564" i="22"/>
  <c r="C1565" i="22"/>
  <c r="C1566" i="22"/>
  <c r="C1567" i="22"/>
  <c r="C1568" i="22"/>
  <c r="C1569" i="22"/>
  <c r="C1570" i="22"/>
  <c r="C1571" i="22"/>
  <c r="C1572" i="22"/>
  <c r="C1573" i="22"/>
  <c r="C1574" i="22"/>
  <c r="C1575" i="22"/>
  <c r="C1576" i="22"/>
  <c r="C1577" i="22"/>
  <c r="C1578" i="22"/>
  <c r="C1579" i="22"/>
  <c r="C1580" i="22"/>
  <c r="C1581" i="22"/>
  <c r="C1582" i="22"/>
  <c r="C1583" i="22"/>
  <c r="C1584" i="22"/>
  <c r="C1585" i="22"/>
  <c r="C1586" i="22"/>
  <c r="C1587" i="22"/>
  <c r="C1588" i="22"/>
  <c r="C1589" i="22"/>
  <c r="C1590" i="22"/>
  <c r="C1591" i="22"/>
  <c r="C1592" i="22"/>
  <c r="C1593" i="22"/>
  <c r="C1594" i="22"/>
  <c r="C1595" i="22"/>
  <c r="C1596" i="22"/>
  <c r="C1597" i="22"/>
  <c r="C1598" i="22"/>
  <c r="C1599" i="22"/>
  <c r="C1600" i="22"/>
  <c r="C1601" i="22"/>
  <c r="C1602" i="22"/>
  <c r="C1603" i="22"/>
  <c r="C1604" i="22"/>
  <c r="C1605" i="22"/>
  <c r="C1606" i="22"/>
  <c r="C1607" i="22"/>
  <c r="C1608" i="22"/>
  <c r="C1609" i="22"/>
  <c r="C1610" i="22"/>
  <c r="C1611" i="22"/>
  <c r="C1612" i="22"/>
  <c r="C1613" i="22"/>
  <c r="C1614" i="22"/>
  <c r="C1615" i="22"/>
  <c r="C1616" i="22"/>
  <c r="C1617" i="22"/>
  <c r="C1618" i="22"/>
  <c r="C1619" i="22"/>
  <c r="C1620" i="22"/>
  <c r="C1621" i="22"/>
  <c r="C1622" i="22"/>
  <c r="C1623" i="22"/>
  <c r="C1624" i="22"/>
  <c r="C1625" i="22"/>
  <c r="C1626" i="22"/>
  <c r="C1627" i="22"/>
  <c r="C1628" i="22"/>
  <c r="C1629" i="22"/>
  <c r="C1630" i="22"/>
  <c r="C1631" i="22"/>
  <c r="C1632" i="22"/>
  <c r="C1633" i="22"/>
  <c r="C1634" i="22"/>
  <c r="C1635" i="22"/>
  <c r="C1636" i="22"/>
  <c r="C1637" i="22"/>
  <c r="C1638" i="22"/>
  <c r="C1639" i="22"/>
  <c r="C1640" i="22"/>
  <c r="C1641" i="22"/>
  <c r="C1642" i="22"/>
  <c r="C1643" i="22"/>
  <c r="C1644" i="22"/>
  <c r="C1645" i="22"/>
  <c r="C1646" i="22"/>
  <c r="C1647" i="22"/>
  <c r="C1648" i="22"/>
  <c r="C1649" i="22"/>
  <c r="C1650" i="22"/>
  <c r="C1651" i="22"/>
  <c r="C1652" i="22"/>
  <c r="C1653" i="22"/>
  <c r="C1654" i="22"/>
  <c r="C1655" i="22"/>
  <c r="C1656" i="22"/>
  <c r="C1657" i="22"/>
  <c r="C1658" i="22"/>
  <c r="C1659" i="22"/>
  <c r="C1660" i="22"/>
  <c r="C1661" i="22"/>
  <c r="C1662" i="22"/>
  <c r="C1663" i="22"/>
  <c r="C1664" i="22"/>
  <c r="C1665" i="22"/>
  <c r="C1666" i="22"/>
  <c r="C1667" i="22"/>
  <c r="C1668" i="22"/>
  <c r="C1669" i="22"/>
  <c r="C1670" i="22"/>
  <c r="C1671" i="22"/>
  <c r="C1672" i="22"/>
  <c r="C1673" i="22"/>
  <c r="C1674" i="22"/>
  <c r="C1675" i="22"/>
  <c r="C1676" i="22"/>
  <c r="C1677" i="22"/>
  <c r="C1678" i="22"/>
  <c r="C1679" i="22"/>
  <c r="C1680" i="22"/>
  <c r="C1681" i="22"/>
  <c r="C1682" i="22"/>
  <c r="C1683" i="22"/>
  <c r="C1684" i="22"/>
  <c r="C1685" i="22"/>
  <c r="C1686" i="22"/>
  <c r="C1687" i="22"/>
  <c r="C1688" i="22"/>
  <c r="C1689" i="22"/>
  <c r="C1690" i="22"/>
  <c r="C1691" i="22"/>
  <c r="C1692" i="22"/>
  <c r="C1693" i="22"/>
  <c r="C1694" i="22"/>
  <c r="C1695" i="22"/>
  <c r="C1696" i="22"/>
  <c r="C1697" i="22"/>
  <c r="C1698" i="22"/>
  <c r="C1699" i="22"/>
  <c r="C1700" i="22"/>
  <c r="C1701" i="22"/>
  <c r="C1702" i="22"/>
  <c r="C1703" i="22"/>
  <c r="C1704" i="22"/>
  <c r="C1705" i="22"/>
  <c r="C1706" i="22"/>
  <c r="C1707" i="22"/>
  <c r="C1708" i="22"/>
  <c r="C1709" i="22"/>
  <c r="C1710" i="22"/>
  <c r="C1711" i="22"/>
  <c r="C1712" i="22"/>
  <c r="C1713" i="22"/>
  <c r="C1714" i="22"/>
  <c r="C1715" i="22"/>
  <c r="C1716" i="22"/>
  <c r="C1717" i="22"/>
  <c r="C1718" i="22"/>
  <c r="C1719" i="22"/>
  <c r="C1720" i="22"/>
  <c r="C1721" i="22"/>
  <c r="C1722" i="22"/>
  <c r="C1723" i="22"/>
  <c r="C1724" i="22"/>
  <c r="C1725" i="22"/>
  <c r="C1726" i="22"/>
  <c r="C1727" i="22"/>
  <c r="C1728" i="22"/>
  <c r="C1729" i="22"/>
  <c r="C1730" i="22"/>
  <c r="C1731" i="22"/>
  <c r="C1732" i="22"/>
  <c r="C1733" i="22"/>
  <c r="C1734" i="22"/>
  <c r="C1735" i="22"/>
  <c r="C1736" i="22"/>
  <c r="C1737" i="22"/>
  <c r="C1738" i="22"/>
  <c r="C1739" i="22"/>
  <c r="C1740" i="22"/>
  <c r="C1741" i="22"/>
  <c r="C1742" i="22"/>
  <c r="C1743" i="22"/>
  <c r="C1744" i="22"/>
  <c r="C1745" i="22"/>
  <c r="C1746" i="22"/>
  <c r="C1747" i="22"/>
  <c r="C1748" i="22"/>
  <c r="C1749" i="22"/>
  <c r="C1750" i="22"/>
  <c r="C1751" i="22"/>
  <c r="C1752" i="22"/>
  <c r="C1753" i="22"/>
  <c r="C1754" i="22"/>
  <c r="C1755" i="22"/>
  <c r="C1756" i="22"/>
  <c r="C1757" i="22"/>
  <c r="C1758" i="22"/>
  <c r="C1759" i="22"/>
  <c r="C1760" i="22"/>
  <c r="C1761" i="22"/>
  <c r="C1762" i="22"/>
  <c r="C1763" i="22"/>
  <c r="C1764" i="22"/>
  <c r="C1765" i="22"/>
  <c r="C1766" i="22"/>
  <c r="C1767" i="22"/>
  <c r="C1768" i="22"/>
  <c r="C1769" i="22"/>
  <c r="C1770" i="22"/>
  <c r="C1771" i="22"/>
  <c r="C1772" i="22"/>
  <c r="C1773" i="22"/>
  <c r="C1774" i="22"/>
  <c r="C1775" i="22"/>
  <c r="C1776" i="22"/>
  <c r="C1777" i="22"/>
  <c r="C1778" i="22"/>
  <c r="C1779" i="22"/>
  <c r="C1780" i="22"/>
  <c r="C1781" i="22"/>
  <c r="C1782" i="22"/>
  <c r="C1783" i="22"/>
  <c r="C1784" i="22"/>
  <c r="C1785" i="22"/>
  <c r="C1786" i="22"/>
  <c r="C1787" i="22"/>
  <c r="C1788" i="22"/>
  <c r="C1789" i="22"/>
  <c r="C1790" i="22"/>
  <c r="C1791" i="22"/>
  <c r="C1792" i="22"/>
  <c r="C1793" i="22"/>
  <c r="C1794" i="22"/>
  <c r="C1795" i="22"/>
  <c r="C1796" i="22"/>
  <c r="C1797" i="22"/>
  <c r="C1798" i="22"/>
  <c r="C1799" i="22"/>
  <c r="C1800" i="22"/>
  <c r="C1801" i="22"/>
  <c r="C1802" i="22"/>
  <c r="C1803" i="22"/>
  <c r="C1804" i="22"/>
  <c r="C1805" i="22"/>
  <c r="C1806" i="22"/>
  <c r="C1807" i="22"/>
  <c r="C1808" i="22"/>
  <c r="C1809" i="22"/>
  <c r="C1810" i="22"/>
  <c r="C1811" i="22"/>
  <c r="C1812" i="22"/>
  <c r="C1813" i="22"/>
  <c r="C1814" i="22"/>
  <c r="C1815" i="22"/>
  <c r="C1816" i="22"/>
  <c r="C1817" i="22"/>
  <c r="C1818" i="22"/>
  <c r="C1819" i="22"/>
  <c r="C1820" i="22"/>
  <c r="C1821" i="22"/>
  <c r="C1822" i="22"/>
  <c r="C1823" i="22"/>
  <c r="C1824" i="22"/>
  <c r="C1825" i="22"/>
  <c r="C1826" i="22"/>
  <c r="C1827" i="22"/>
  <c r="C1828" i="22"/>
  <c r="C1829" i="22"/>
  <c r="C1830" i="22"/>
  <c r="C1831" i="22"/>
  <c r="C1832" i="22"/>
  <c r="C1833" i="22"/>
  <c r="C1834" i="22"/>
  <c r="C1835" i="22"/>
  <c r="C1836" i="22"/>
  <c r="C1837" i="22"/>
  <c r="C1838" i="22"/>
  <c r="C1839" i="22"/>
  <c r="C1840" i="22"/>
  <c r="C1841" i="22"/>
  <c r="C1842" i="22"/>
  <c r="C1843" i="22"/>
  <c r="C1844" i="22"/>
  <c r="C1845" i="22"/>
  <c r="C1846" i="22"/>
  <c r="C1847" i="22"/>
  <c r="C1848" i="22"/>
  <c r="C1849" i="22"/>
  <c r="C1850" i="22"/>
  <c r="C1851" i="22"/>
  <c r="C1852" i="22"/>
  <c r="C1853" i="22"/>
  <c r="C1854" i="22"/>
  <c r="C1855" i="22"/>
  <c r="C1856" i="22"/>
  <c r="C1857" i="22"/>
  <c r="C1858" i="22"/>
  <c r="C1859" i="22"/>
  <c r="C1860" i="22"/>
  <c r="C1861" i="22"/>
  <c r="C1862" i="22"/>
  <c r="C1863" i="22"/>
  <c r="C1864" i="22"/>
  <c r="C1865" i="22"/>
  <c r="C1866" i="22"/>
  <c r="C1867" i="22"/>
  <c r="C1868" i="22"/>
  <c r="C1869" i="22"/>
  <c r="C1870" i="22"/>
  <c r="C1871" i="22"/>
  <c r="C1872" i="22"/>
  <c r="C1873" i="22"/>
  <c r="C1874" i="22"/>
  <c r="C1875" i="22"/>
  <c r="C1876" i="22"/>
  <c r="C1877" i="22"/>
  <c r="C1878" i="22"/>
  <c r="C1879" i="22"/>
  <c r="C1880" i="22"/>
  <c r="C1881" i="22"/>
  <c r="C1882" i="22"/>
  <c r="C1883" i="22"/>
  <c r="C1884" i="22"/>
  <c r="C1885" i="22"/>
  <c r="C1886" i="22"/>
  <c r="C1887" i="22"/>
  <c r="C1888" i="22"/>
  <c r="C1889" i="22"/>
  <c r="C1890" i="22"/>
  <c r="C1891" i="22"/>
  <c r="C1892" i="22"/>
  <c r="C1893" i="22"/>
  <c r="C1894" i="22"/>
  <c r="C1895" i="22"/>
  <c r="C1896" i="22"/>
  <c r="C1897" i="22"/>
  <c r="C1898" i="22"/>
  <c r="C1899" i="22"/>
  <c r="C1900" i="22"/>
  <c r="C1901" i="22"/>
  <c r="C1902" i="22"/>
  <c r="C1903" i="22"/>
  <c r="C1904" i="22"/>
  <c r="C1905" i="22"/>
  <c r="C1906" i="22"/>
  <c r="C1907" i="22"/>
  <c r="C1908" i="22"/>
  <c r="C1909" i="22"/>
  <c r="C1910" i="22"/>
  <c r="C1911" i="22"/>
  <c r="C1912" i="22"/>
  <c r="C1913" i="22"/>
  <c r="C1914" i="22"/>
  <c r="C1915" i="22"/>
  <c r="C1916" i="22"/>
  <c r="C1917" i="22"/>
  <c r="C1918" i="22"/>
  <c r="C1919" i="22"/>
  <c r="C1920" i="22"/>
  <c r="C1921" i="22"/>
  <c r="C1922" i="22"/>
  <c r="C1923" i="22"/>
  <c r="C1924" i="22"/>
  <c r="C1925" i="22"/>
  <c r="C1926" i="22"/>
  <c r="C1927" i="22"/>
  <c r="C1928" i="22"/>
  <c r="C1929" i="22"/>
  <c r="C1930" i="22"/>
  <c r="C1931" i="22"/>
  <c r="C1932" i="22"/>
  <c r="C1933" i="22"/>
  <c r="C1934" i="22"/>
  <c r="C1935" i="22"/>
  <c r="C1936" i="22"/>
  <c r="C1937" i="22"/>
  <c r="C1938" i="22"/>
  <c r="C1939" i="22"/>
  <c r="C1940" i="22"/>
  <c r="C1941" i="22"/>
  <c r="C1942" i="22"/>
  <c r="C1943" i="22"/>
  <c r="C1944" i="22"/>
  <c r="C1945" i="22"/>
  <c r="C1946" i="22"/>
  <c r="C1947" i="22"/>
  <c r="C1948" i="22"/>
  <c r="C1949" i="22"/>
  <c r="C1950" i="22"/>
  <c r="C1951" i="22"/>
  <c r="C1952" i="22"/>
  <c r="C1953" i="22"/>
  <c r="C1954" i="22"/>
  <c r="C1955" i="22"/>
  <c r="C1956" i="22"/>
  <c r="C1957" i="22"/>
  <c r="C1958" i="22"/>
  <c r="C1959" i="22"/>
  <c r="C1960" i="22"/>
  <c r="C1961" i="22"/>
  <c r="C1962" i="22"/>
  <c r="C1963" i="22"/>
  <c r="C1964" i="22"/>
  <c r="C1965" i="22"/>
  <c r="C1966" i="22"/>
  <c r="C1967" i="22"/>
  <c r="C1968" i="22"/>
  <c r="C1969" i="22"/>
  <c r="C1970" i="22"/>
  <c r="C1971" i="22"/>
  <c r="C1972" i="22"/>
  <c r="C1973" i="22"/>
  <c r="C1974" i="22"/>
  <c r="C1975" i="22"/>
  <c r="C1976" i="22"/>
  <c r="C1977" i="22"/>
  <c r="C1978" i="22"/>
  <c r="C1979" i="22"/>
  <c r="C1980" i="22"/>
  <c r="C1981" i="22"/>
  <c r="C1982" i="22"/>
  <c r="C1983" i="22"/>
  <c r="C1984" i="22"/>
  <c r="C1985" i="22"/>
  <c r="C1986" i="22"/>
  <c r="C1987" i="22"/>
  <c r="C1988" i="22"/>
  <c r="C1989" i="22"/>
  <c r="C1990" i="22"/>
  <c r="C1991" i="22"/>
  <c r="C1992" i="22"/>
  <c r="C1993" i="22"/>
  <c r="C1994" i="22"/>
  <c r="C1995" i="22"/>
  <c r="C1996" i="22"/>
  <c r="C1997" i="22"/>
  <c r="C1998" i="22"/>
  <c r="C1999" i="22"/>
  <c r="C2000" i="22"/>
  <c r="C2001" i="22"/>
  <c r="C2002" i="22"/>
  <c r="C2003" i="22"/>
  <c r="C2004" i="22"/>
  <c r="C2005" i="22"/>
  <c r="C2006" i="22"/>
  <c r="C2007" i="22"/>
  <c r="C2008" i="22"/>
  <c r="C2009" i="22"/>
  <c r="C2010" i="22"/>
  <c r="C2011" i="22"/>
  <c r="C2012" i="22"/>
  <c r="C2013" i="22"/>
  <c r="C2014" i="22"/>
  <c r="C2015" i="22"/>
  <c r="C2016" i="22"/>
  <c r="C2017" i="22"/>
  <c r="C2018" i="22"/>
  <c r="C2019" i="22"/>
  <c r="C2020" i="22"/>
  <c r="C2021" i="22"/>
  <c r="C2022" i="22"/>
  <c r="C2023" i="22"/>
  <c r="C2024" i="22"/>
  <c r="C2025" i="22"/>
  <c r="C2026" i="22"/>
  <c r="C2027" i="22"/>
  <c r="C2028" i="22"/>
  <c r="C2029" i="22"/>
  <c r="C2030" i="22"/>
  <c r="C2031" i="22"/>
  <c r="C2032" i="22"/>
  <c r="C2033" i="22"/>
  <c r="C2034" i="22"/>
  <c r="C2035" i="22"/>
  <c r="C2036" i="22"/>
  <c r="C2037" i="22"/>
  <c r="C2038" i="22"/>
  <c r="C2039" i="22"/>
  <c r="C2040" i="22"/>
  <c r="C2041" i="22"/>
  <c r="C2042" i="22"/>
  <c r="C2043" i="22"/>
  <c r="C2044" i="22"/>
  <c r="C2045" i="22"/>
  <c r="C2046" i="22"/>
  <c r="C2047" i="22"/>
  <c r="C2048" i="22"/>
  <c r="C2049" i="22"/>
  <c r="C2050" i="22"/>
  <c r="C2051" i="22"/>
  <c r="C2052" i="22"/>
  <c r="C2053" i="22"/>
  <c r="C2054" i="22"/>
  <c r="C2055" i="22"/>
  <c r="C2056" i="22"/>
  <c r="C2057" i="22"/>
  <c r="C2058" i="22"/>
  <c r="C2059" i="22"/>
  <c r="C2060" i="22"/>
  <c r="C2061" i="22"/>
  <c r="C2062" i="22"/>
  <c r="C2063" i="22"/>
  <c r="C2064" i="22"/>
  <c r="C2065" i="22"/>
  <c r="C2066" i="22"/>
  <c r="C2067" i="22"/>
  <c r="C2068" i="22"/>
  <c r="C2069" i="22"/>
  <c r="C2070" i="22"/>
  <c r="C2071" i="22"/>
  <c r="C2072" i="22"/>
  <c r="C2073" i="22"/>
  <c r="C2074" i="22"/>
  <c r="C2075" i="22"/>
  <c r="C2076" i="22"/>
  <c r="C2077" i="22"/>
  <c r="C2078" i="22"/>
  <c r="C2079" i="22"/>
  <c r="C2080" i="22"/>
  <c r="C2081" i="22"/>
  <c r="C2082" i="22"/>
  <c r="C2083" i="22"/>
  <c r="C2084" i="22"/>
  <c r="C2085" i="22"/>
  <c r="C2086" i="22"/>
  <c r="C2087" i="22"/>
  <c r="C2088" i="22"/>
  <c r="C2089" i="22"/>
  <c r="C2090" i="22"/>
  <c r="C2091" i="22"/>
  <c r="C2092" i="22"/>
  <c r="C2093" i="22"/>
  <c r="C2094" i="22"/>
  <c r="C2095" i="22"/>
  <c r="C2096" i="22"/>
  <c r="C2097" i="22"/>
  <c r="C2098" i="22"/>
  <c r="C2099" i="22"/>
  <c r="C2100" i="22"/>
  <c r="C2101" i="22"/>
  <c r="C2102" i="22"/>
  <c r="C2103" i="22"/>
  <c r="C2104" i="22"/>
  <c r="C2105" i="22"/>
  <c r="C2106" i="22"/>
  <c r="C2107" i="22"/>
  <c r="C2108" i="22"/>
  <c r="C2109" i="22"/>
  <c r="C2110" i="22"/>
  <c r="C2111" i="22"/>
  <c r="C2112" i="22"/>
  <c r="C2113" i="22"/>
  <c r="C2114" i="22"/>
  <c r="C2115" i="22"/>
  <c r="C2116" i="22"/>
  <c r="C2117" i="22"/>
  <c r="C2118" i="22"/>
  <c r="C2119" i="22"/>
  <c r="C2120" i="22"/>
  <c r="C2121" i="22"/>
  <c r="C2122" i="22"/>
  <c r="C2123" i="22"/>
  <c r="C2124" i="22"/>
  <c r="C2125" i="22"/>
  <c r="C2126" i="22"/>
  <c r="C2127" i="22"/>
  <c r="C2128" i="22"/>
  <c r="C2129" i="22"/>
  <c r="C2130" i="22"/>
  <c r="C2131" i="22"/>
  <c r="C2132" i="22"/>
  <c r="C2133" i="22"/>
  <c r="C2134" i="22"/>
  <c r="C2135" i="22"/>
  <c r="C2136" i="22"/>
  <c r="C2137" i="22"/>
  <c r="C2138" i="22"/>
  <c r="C2139" i="22"/>
  <c r="C2140" i="22"/>
  <c r="C2141" i="22"/>
  <c r="C2142" i="22"/>
  <c r="C2143" i="22"/>
  <c r="C2144" i="22"/>
  <c r="C2145" i="22"/>
  <c r="C2146" i="22"/>
  <c r="C2147" i="22"/>
  <c r="C2148" i="22"/>
  <c r="C2149" i="22"/>
  <c r="C2150" i="22"/>
  <c r="C2151" i="22"/>
  <c r="C2152" i="22"/>
  <c r="C2153" i="22"/>
  <c r="C2154" i="22"/>
  <c r="C2155" i="22"/>
  <c r="C2156" i="22"/>
  <c r="C2157" i="22"/>
  <c r="C2158" i="22"/>
  <c r="C2159" i="22"/>
  <c r="C2160" i="22"/>
  <c r="C2161" i="22"/>
  <c r="C2162" i="22"/>
  <c r="C2163" i="22"/>
  <c r="C2164" i="22"/>
  <c r="C2165" i="22"/>
  <c r="C2166" i="22"/>
  <c r="C2167" i="22"/>
  <c r="C2168" i="22"/>
  <c r="C2169" i="22"/>
  <c r="C2170" i="22"/>
  <c r="C2171" i="22"/>
  <c r="C2172" i="22"/>
  <c r="C2173" i="22"/>
  <c r="C2174" i="22"/>
  <c r="C2175" i="22"/>
  <c r="C2176" i="22"/>
  <c r="C2177" i="22"/>
  <c r="C2178" i="22"/>
  <c r="C2179" i="22"/>
  <c r="C2180" i="22"/>
  <c r="C2181" i="22"/>
  <c r="C2182" i="22"/>
  <c r="C2183" i="22"/>
  <c r="C2184" i="22"/>
  <c r="C2185" i="22"/>
  <c r="C2186" i="22"/>
  <c r="C2187" i="22"/>
  <c r="C2188" i="22"/>
  <c r="C2189" i="22"/>
  <c r="C2190" i="22"/>
  <c r="C2191" i="22"/>
  <c r="C2192" i="22"/>
  <c r="C2193" i="22"/>
  <c r="C2194" i="22"/>
  <c r="C2195" i="22"/>
  <c r="C2196" i="22"/>
  <c r="C2197" i="22"/>
  <c r="C2198" i="22"/>
  <c r="C2199" i="22"/>
  <c r="C2200" i="22"/>
  <c r="C2201" i="22"/>
  <c r="C2202" i="22"/>
  <c r="C2203" i="22"/>
  <c r="C2204" i="22"/>
  <c r="C2205" i="22"/>
  <c r="C2206" i="22"/>
  <c r="C2207" i="22"/>
  <c r="C2208" i="22"/>
  <c r="C2209" i="22"/>
  <c r="C2210" i="22"/>
  <c r="C2211" i="22"/>
  <c r="C2212" i="22"/>
  <c r="C2213" i="22"/>
  <c r="C2214" i="22"/>
  <c r="C2215" i="22"/>
  <c r="C2216" i="22"/>
  <c r="C2217" i="22"/>
  <c r="C2218" i="22"/>
  <c r="C2219" i="22"/>
  <c r="C2220" i="22"/>
  <c r="C2221" i="22"/>
  <c r="C2222" i="22"/>
  <c r="C2223" i="22"/>
  <c r="C2224" i="22"/>
  <c r="C2225" i="22"/>
  <c r="C2226" i="22"/>
  <c r="C2227" i="22"/>
  <c r="C2228" i="22"/>
  <c r="C2229" i="22"/>
  <c r="C2230" i="22"/>
  <c r="C2231" i="22"/>
  <c r="C2232" i="22"/>
  <c r="C2233" i="22"/>
  <c r="C2234" i="22"/>
  <c r="C2235" i="22"/>
  <c r="C2236" i="22"/>
  <c r="C2237" i="22"/>
  <c r="C2238" i="22"/>
  <c r="C2239" i="22"/>
  <c r="C2240" i="22"/>
  <c r="C2241" i="22"/>
  <c r="C2242" i="22"/>
  <c r="C2243" i="22"/>
  <c r="C2244" i="22"/>
  <c r="C2245" i="22"/>
  <c r="C2246" i="22"/>
  <c r="C2247" i="22"/>
  <c r="C2248" i="22"/>
  <c r="C2249" i="22"/>
  <c r="C2250" i="22"/>
  <c r="C2251" i="22"/>
  <c r="C2252" i="22"/>
  <c r="C2253" i="22"/>
  <c r="C2254" i="22"/>
  <c r="C2255" i="22"/>
  <c r="C2256" i="22"/>
  <c r="C2257" i="22"/>
  <c r="C2258" i="22"/>
  <c r="C2259" i="22"/>
  <c r="C2260" i="22"/>
  <c r="C2261" i="22"/>
  <c r="C2262" i="22"/>
  <c r="C2263" i="22"/>
  <c r="C2264" i="22"/>
  <c r="C2265" i="22"/>
  <c r="C2266" i="22"/>
  <c r="C2267" i="22"/>
  <c r="C2268" i="22"/>
  <c r="C2269" i="22"/>
  <c r="C2270" i="22"/>
  <c r="C2271" i="22"/>
  <c r="C2272" i="22"/>
  <c r="C2273" i="22"/>
  <c r="C2274" i="22"/>
  <c r="C2275" i="22"/>
  <c r="C2276" i="22"/>
  <c r="C2277" i="22"/>
  <c r="C2278" i="22"/>
  <c r="C2279" i="22"/>
  <c r="C2280" i="22"/>
  <c r="C2281" i="22"/>
  <c r="C2282" i="22"/>
  <c r="C2283" i="22"/>
  <c r="C2284" i="22"/>
  <c r="C2285" i="22"/>
  <c r="C2286" i="22"/>
  <c r="C2287" i="22"/>
  <c r="C2288" i="22"/>
  <c r="C2289" i="22"/>
  <c r="C2290" i="22"/>
  <c r="C2291" i="22"/>
  <c r="C2292" i="22"/>
  <c r="C2293" i="22"/>
  <c r="C2294" i="22"/>
  <c r="C2295" i="22"/>
  <c r="C2296" i="22"/>
  <c r="C2297" i="22"/>
  <c r="C2298" i="22"/>
  <c r="C2299" i="22"/>
  <c r="C2300" i="22"/>
  <c r="C2301" i="22"/>
  <c r="C2302" i="22"/>
  <c r="C2303" i="22"/>
  <c r="C2304" i="22"/>
  <c r="C2305" i="22"/>
  <c r="C2306" i="22"/>
  <c r="C2307" i="22"/>
  <c r="C2308" i="22"/>
  <c r="C2309" i="22"/>
  <c r="C2310" i="22"/>
  <c r="C2311" i="22"/>
  <c r="C2312" i="22"/>
  <c r="C2313" i="22"/>
  <c r="C2314" i="22"/>
  <c r="C2315" i="22"/>
  <c r="C2316" i="22"/>
  <c r="C2317" i="22"/>
  <c r="C2318" i="22"/>
  <c r="C2319" i="22"/>
  <c r="C2320" i="22"/>
  <c r="C2321" i="22"/>
  <c r="C2322" i="22"/>
  <c r="C2323" i="22"/>
  <c r="C2324" i="22"/>
  <c r="C2325" i="22"/>
  <c r="C2326" i="22"/>
  <c r="C2327" i="22"/>
  <c r="C2328" i="22"/>
  <c r="C2329" i="22"/>
  <c r="C2330" i="22"/>
  <c r="C2331" i="22"/>
  <c r="C2332" i="22"/>
  <c r="C2333" i="22"/>
  <c r="C2334" i="22"/>
  <c r="C2335" i="22"/>
  <c r="C2336" i="22"/>
  <c r="C2337" i="22"/>
  <c r="C2338" i="22"/>
  <c r="C2339" i="22"/>
  <c r="C2340" i="22"/>
  <c r="C2341" i="22"/>
  <c r="C2342" i="22"/>
  <c r="C2343" i="22"/>
  <c r="C2344" i="22"/>
  <c r="C2345" i="22"/>
  <c r="C2346" i="22"/>
  <c r="C2347" i="22"/>
  <c r="C2348" i="22"/>
  <c r="C2349" i="22"/>
  <c r="C2350" i="22"/>
  <c r="C2351" i="22"/>
  <c r="C2352" i="22"/>
  <c r="C2353" i="22"/>
  <c r="C2354" i="22"/>
  <c r="C2355" i="22"/>
  <c r="C2356" i="22"/>
  <c r="C2357" i="22"/>
  <c r="C2358" i="22"/>
  <c r="C2359" i="22"/>
  <c r="C2360" i="22"/>
  <c r="C2361" i="22"/>
  <c r="C2362" i="22"/>
  <c r="C2363" i="22"/>
  <c r="C2364" i="22"/>
  <c r="C2365" i="22"/>
  <c r="C2366" i="22"/>
  <c r="C2367" i="22"/>
  <c r="C2368" i="22"/>
  <c r="C2369" i="22"/>
  <c r="C2370" i="22"/>
  <c r="C2371" i="22"/>
  <c r="C2372" i="22"/>
  <c r="C2373" i="22"/>
  <c r="C2374" i="22"/>
  <c r="C2375" i="22"/>
  <c r="C2376" i="22"/>
  <c r="C2377" i="22"/>
  <c r="C2378" i="22"/>
  <c r="C2379" i="22"/>
  <c r="C2380" i="22"/>
  <c r="C2381" i="22"/>
  <c r="C2382" i="22"/>
  <c r="C2383" i="22"/>
  <c r="C2384" i="22"/>
  <c r="C2385" i="22"/>
  <c r="C2386" i="22"/>
  <c r="C2387" i="22"/>
  <c r="C2388" i="22"/>
  <c r="C2389" i="22"/>
  <c r="C2390" i="22"/>
  <c r="C2391" i="22"/>
  <c r="C2392" i="22"/>
  <c r="C2393" i="22"/>
  <c r="C2394" i="22"/>
  <c r="C2395" i="22"/>
  <c r="C2396" i="22"/>
  <c r="C2397" i="22"/>
  <c r="C2398" i="22"/>
  <c r="C2399" i="22"/>
  <c r="C2400" i="22"/>
  <c r="C2401" i="22"/>
  <c r="C2402" i="22"/>
  <c r="C2403" i="22"/>
  <c r="C2404" i="22"/>
  <c r="C2405" i="22"/>
  <c r="C2406" i="22"/>
  <c r="C2407" i="22"/>
  <c r="C2408" i="22"/>
  <c r="C2409" i="22"/>
  <c r="C2410" i="22"/>
  <c r="C2411" i="22"/>
  <c r="C2412" i="22"/>
  <c r="C2413" i="22"/>
  <c r="C2414" i="22"/>
  <c r="C2415" i="22"/>
  <c r="C2416" i="22"/>
  <c r="C2417" i="22"/>
  <c r="C2418" i="22"/>
  <c r="C2419" i="22"/>
  <c r="C2420" i="22"/>
  <c r="C2421" i="22"/>
  <c r="C2422" i="22"/>
  <c r="C2423" i="22"/>
  <c r="C2424" i="22"/>
  <c r="C2425" i="22"/>
  <c r="C2426" i="22"/>
  <c r="C2427" i="22"/>
  <c r="C2428" i="22"/>
  <c r="C2429" i="22"/>
  <c r="C2430" i="22"/>
  <c r="C2431" i="22"/>
  <c r="C2432" i="22"/>
  <c r="C2433" i="22"/>
  <c r="C2434" i="22"/>
  <c r="C2435" i="22"/>
  <c r="C2436" i="22"/>
  <c r="C2437" i="22"/>
  <c r="C2438" i="22"/>
  <c r="C2439" i="22"/>
  <c r="C2440" i="22"/>
  <c r="C2441" i="22"/>
  <c r="C2442" i="22"/>
  <c r="C2443" i="22"/>
  <c r="C2444" i="22"/>
  <c r="C2445" i="22"/>
  <c r="C2446" i="22"/>
  <c r="C2447" i="22"/>
  <c r="C2448" i="22"/>
  <c r="C2449" i="22"/>
  <c r="C2450" i="22"/>
  <c r="C2451" i="22"/>
  <c r="C2452" i="22"/>
  <c r="C2453" i="22"/>
  <c r="C2454" i="22"/>
  <c r="C2455" i="22"/>
  <c r="C2456" i="22"/>
  <c r="C2457" i="22"/>
  <c r="C2458" i="22"/>
  <c r="C2459" i="22"/>
  <c r="C2460" i="22"/>
  <c r="C2461" i="22"/>
  <c r="C2462" i="22"/>
  <c r="C2463" i="22"/>
  <c r="C2464" i="22"/>
  <c r="C2465" i="22"/>
  <c r="C2466" i="22"/>
  <c r="C2467" i="22"/>
  <c r="C2468" i="22"/>
  <c r="C2469" i="22"/>
  <c r="C2470" i="22"/>
  <c r="C2471" i="22"/>
  <c r="C2472" i="22"/>
  <c r="C2473" i="22"/>
  <c r="C2474" i="22"/>
  <c r="C2475" i="22"/>
  <c r="C2476" i="22"/>
  <c r="C2477" i="22"/>
  <c r="C2478" i="22"/>
  <c r="C2479" i="22"/>
  <c r="C2480" i="22"/>
  <c r="C2481" i="22"/>
  <c r="C2482" i="22"/>
  <c r="C2483" i="22"/>
  <c r="C2484" i="22"/>
  <c r="C2485" i="22"/>
  <c r="C2486" i="22"/>
  <c r="C2487" i="22"/>
  <c r="C2488" i="22"/>
  <c r="C2489" i="22"/>
  <c r="C2490" i="22"/>
  <c r="C2491" i="22"/>
  <c r="C2492" i="22"/>
  <c r="C2493" i="22"/>
  <c r="C2494" i="22"/>
  <c r="C2495" i="22"/>
  <c r="C2496" i="22"/>
  <c r="C2497" i="22"/>
  <c r="C2498" i="22"/>
  <c r="C2499" i="22"/>
  <c r="C2500" i="22"/>
  <c r="C2501" i="22"/>
  <c r="C2502" i="22"/>
  <c r="C2503" i="22"/>
  <c r="C2504" i="22"/>
  <c r="C2505" i="22"/>
  <c r="C2506" i="22"/>
  <c r="C2507" i="22"/>
  <c r="C2508" i="22"/>
  <c r="C2509" i="22"/>
  <c r="C2510" i="22"/>
  <c r="C2511" i="22"/>
  <c r="C2512" i="22"/>
  <c r="C2513" i="22"/>
  <c r="C2514" i="22"/>
  <c r="C2515" i="22"/>
  <c r="C2516" i="22"/>
  <c r="C2517" i="22"/>
  <c r="C2518" i="22"/>
  <c r="C2519" i="22"/>
  <c r="C2520" i="22"/>
  <c r="C2521" i="22"/>
  <c r="C2522" i="22"/>
  <c r="C2523" i="22"/>
  <c r="C2524" i="22"/>
  <c r="C2525" i="22"/>
  <c r="C2526" i="22"/>
  <c r="C2527" i="22"/>
  <c r="C2528" i="22"/>
  <c r="C2529" i="22"/>
  <c r="C2530" i="22"/>
  <c r="C2531" i="22"/>
  <c r="C2532" i="22"/>
  <c r="C2533" i="22"/>
  <c r="C2534" i="22"/>
  <c r="C2535" i="22"/>
  <c r="C2536" i="22"/>
  <c r="C2537" i="22"/>
  <c r="C2538" i="22"/>
  <c r="C2539" i="22"/>
  <c r="C2540" i="22"/>
  <c r="C2541" i="22"/>
  <c r="C2542" i="22"/>
  <c r="C2543" i="22"/>
  <c r="C2544" i="22"/>
  <c r="C2545" i="22"/>
  <c r="C2546" i="22"/>
  <c r="C2547" i="22"/>
  <c r="C2548" i="22"/>
  <c r="C2549" i="22"/>
  <c r="C2550" i="22"/>
  <c r="C2551" i="22"/>
  <c r="C2552" i="22"/>
  <c r="C2553" i="22"/>
  <c r="C2554" i="22"/>
  <c r="C2555" i="22"/>
  <c r="C2556" i="22"/>
  <c r="C2557" i="22"/>
  <c r="C2558" i="22"/>
  <c r="C2559" i="22"/>
  <c r="C2560" i="22"/>
  <c r="C2561" i="22"/>
  <c r="C2562" i="22"/>
  <c r="C2563" i="22"/>
  <c r="C2564" i="22"/>
  <c r="C2565" i="22"/>
  <c r="C2566" i="22"/>
  <c r="C2567" i="22"/>
  <c r="C2568" i="22"/>
  <c r="C2569" i="22"/>
  <c r="C2570" i="22"/>
  <c r="C2571" i="22"/>
  <c r="C2572" i="22"/>
  <c r="C2573" i="22"/>
  <c r="C2574" i="22"/>
  <c r="C2575" i="22"/>
  <c r="C2576" i="22"/>
  <c r="C2577" i="22"/>
  <c r="C2578" i="22"/>
  <c r="C2579" i="22"/>
  <c r="C2580" i="22"/>
  <c r="C2581" i="22"/>
  <c r="C2582" i="22"/>
  <c r="C2583" i="22"/>
  <c r="C2584" i="22"/>
  <c r="C2585" i="22"/>
  <c r="C2586" i="22"/>
  <c r="C2587" i="22"/>
  <c r="C2588" i="22"/>
  <c r="C2589" i="22"/>
  <c r="C2590" i="22"/>
  <c r="C2591" i="22"/>
  <c r="C2592" i="22"/>
  <c r="C2593" i="22"/>
  <c r="C2594" i="22"/>
  <c r="C2595" i="22"/>
  <c r="C2596" i="22"/>
  <c r="C2597" i="22"/>
  <c r="C2598" i="22"/>
  <c r="C2599" i="22"/>
  <c r="C2600" i="22"/>
  <c r="C2601" i="22"/>
  <c r="C2602" i="22"/>
  <c r="C2603" i="22"/>
  <c r="C2604" i="22"/>
  <c r="C2605" i="22"/>
  <c r="C2606" i="22"/>
  <c r="C2607" i="22"/>
  <c r="C2608" i="22"/>
  <c r="C2609" i="22"/>
  <c r="C2610" i="22"/>
  <c r="C2611" i="22"/>
  <c r="C2612" i="22"/>
  <c r="C2613" i="22"/>
  <c r="C2614" i="22"/>
  <c r="C2615" i="22"/>
  <c r="C2616" i="22"/>
  <c r="C2617" i="22"/>
  <c r="C2618" i="22"/>
  <c r="C2619" i="22"/>
  <c r="C2620" i="22"/>
  <c r="C2621" i="22"/>
  <c r="C2622" i="22"/>
  <c r="C2623" i="22"/>
  <c r="C2624" i="22"/>
  <c r="C2625" i="22"/>
  <c r="C2626" i="22"/>
  <c r="C2627" i="22"/>
  <c r="C2628" i="22"/>
  <c r="C2629" i="22"/>
  <c r="C2630" i="22"/>
  <c r="C2631" i="22"/>
  <c r="C2632" i="22"/>
  <c r="C2633" i="22"/>
  <c r="C2634" i="22"/>
  <c r="C2635" i="22"/>
  <c r="C2636" i="22"/>
  <c r="C2637" i="22"/>
  <c r="C2638" i="22"/>
  <c r="C2639" i="22"/>
  <c r="C2640" i="22"/>
  <c r="C2641" i="22"/>
  <c r="C2642" i="22"/>
  <c r="C2643" i="22"/>
  <c r="C2644" i="22"/>
  <c r="C2645" i="22"/>
  <c r="C2646" i="22"/>
  <c r="C2647" i="22"/>
  <c r="C2648" i="22"/>
  <c r="C2649" i="22"/>
  <c r="C2650" i="22"/>
  <c r="C2651" i="22"/>
  <c r="C2652" i="22"/>
  <c r="C2653" i="22"/>
  <c r="C2654" i="22"/>
  <c r="C2655" i="22"/>
  <c r="C2656" i="22"/>
  <c r="C2657" i="22"/>
  <c r="C2658" i="22"/>
  <c r="C2659" i="22"/>
  <c r="C2660" i="22"/>
  <c r="C2661" i="22"/>
  <c r="C2662" i="22"/>
  <c r="C2663" i="22"/>
  <c r="C2664" i="22"/>
  <c r="C2665" i="22"/>
  <c r="C2666" i="22"/>
  <c r="C2667" i="22"/>
  <c r="C2668" i="22"/>
  <c r="C2669" i="22"/>
  <c r="C2670" i="22"/>
  <c r="C2671" i="22"/>
  <c r="C2672" i="22"/>
  <c r="C2673" i="22"/>
  <c r="C2674" i="22"/>
  <c r="C2675" i="22"/>
  <c r="C2676" i="22"/>
  <c r="C2677" i="22"/>
  <c r="C2678" i="22"/>
  <c r="C2679" i="22"/>
  <c r="C2680" i="22"/>
  <c r="C2681" i="22"/>
  <c r="C2682" i="22"/>
  <c r="C2683" i="22"/>
  <c r="C2684" i="22"/>
  <c r="C2685" i="22"/>
  <c r="C2686" i="22"/>
  <c r="C2687" i="22"/>
  <c r="C2688" i="22"/>
  <c r="C2689" i="22"/>
  <c r="C2690" i="22"/>
  <c r="C2691" i="22"/>
  <c r="C2692" i="22"/>
  <c r="C2693" i="22"/>
  <c r="C2694" i="22"/>
  <c r="C2695" i="22"/>
  <c r="C2696" i="22"/>
  <c r="C2697" i="22"/>
  <c r="C2698" i="22"/>
  <c r="C2699" i="22"/>
  <c r="C2700" i="22"/>
  <c r="C2701" i="22"/>
  <c r="C2702" i="22"/>
  <c r="C2703" i="22"/>
  <c r="C2704" i="22"/>
  <c r="C2705" i="22"/>
  <c r="C2706" i="22"/>
  <c r="C2707" i="22"/>
  <c r="C2708" i="22"/>
  <c r="C2709" i="22"/>
  <c r="C2710" i="22"/>
  <c r="C2711" i="22"/>
  <c r="C2712" i="22"/>
  <c r="C2713" i="22"/>
  <c r="C2714" i="22"/>
  <c r="C2715" i="22"/>
  <c r="C2716" i="22"/>
  <c r="C2717" i="22"/>
  <c r="C2718" i="22"/>
  <c r="C2719" i="22"/>
  <c r="C2720" i="22"/>
  <c r="C2721" i="22"/>
  <c r="C2722" i="22"/>
  <c r="C2723" i="22"/>
  <c r="C2724" i="22"/>
  <c r="C2725" i="22"/>
  <c r="C2726" i="22"/>
  <c r="C2727" i="22"/>
  <c r="C2728" i="22"/>
  <c r="C2729" i="22"/>
  <c r="C2730" i="22"/>
  <c r="C2731" i="22"/>
  <c r="C2732" i="22"/>
  <c r="C2733" i="22"/>
  <c r="C2734" i="22"/>
  <c r="C2735" i="22"/>
  <c r="C2736" i="22"/>
  <c r="C2737" i="22"/>
  <c r="C2738" i="22"/>
  <c r="C2739" i="22"/>
  <c r="C2740" i="22"/>
  <c r="C2741" i="22"/>
  <c r="C2742" i="22"/>
  <c r="C2743" i="22"/>
  <c r="C2744" i="22"/>
  <c r="C2745" i="22"/>
  <c r="C2746" i="22"/>
  <c r="C2747" i="22"/>
  <c r="C2748" i="22"/>
  <c r="C2749" i="22"/>
  <c r="C2750" i="22"/>
  <c r="C2751" i="22"/>
  <c r="C2752" i="22"/>
  <c r="C2753" i="22"/>
  <c r="C2754" i="22"/>
  <c r="C2755" i="22"/>
  <c r="C2756" i="22"/>
  <c r="C2757" i="22"/>
  <c r="C2758" i="22"/>
  <c r="C2759" i="22"/>
  <c r="C2760" i="22"/>
  <c r="C2761" i="22"/>
  <c r="C2762" i="22"/>
  <c r="C2763" i="22"/>
  <c r="C2764" i="22"/>
  <c r="C2765" i="22"/>
  <c r="C2766" i="22"/>
  <c r="C2767" i="22"/>
  <c r="C2768" i="22"/>
  <c r="C2769" i="22"/>
  <c r="C2770" i="22"/>
  <c r="C2771" i="22"/>
  <c r="C2772" i="22"/>
  <c r="C2773" i="22"/>
  <c r="C2774" i="22"/>
  <c r="C2775" i="22"/>
  <c r="C2776" i="22"/>
  <c r="C2777" i="22"/>
  <c r="C2778" i="22"/>
  <c r="C2779" i="22"/>
  <c r="C2780" i="22"/>
  <c r="C2781" i="22"/>
  <c r="C2782" i="22"/>
  <c r="C2783" i="22"/>
  <c r="C2784" i="22"/>
  <c r="C2785" i="22"/>
  <c r="C2786" i="22"/>
  <c r="C2787" i="22"/>
  <c r="C2788" i="22"/>
  <c r="C2789" i="22"/>
  <c r="C2790" i="22"/>
  <c r="C2791" i="22"/>
  <c r="C2792" i="22"/>
  <c r="C2793" i="22"/>
  <c r="C2794" i="22"/>
  <c r="C2795" i="22"/>
  <c r="C2796" i="22"/>
  <c r="C2797" i="22"/>
  <c r="C2798" i="22"/>
  <c r="C2799" i="22"/>
  <c r="C2800" i="22"/>
  <c r="C2801" i="22"/>
  <c r="C2802" i="22"/>
  <c r="C2803" i="22"/>
  <c r="C2804" i="22"/>
  <c r="C2805" i="22"/>
  <c r="C2806" i="22"/>
  <c r="C2807" i="22"/>
  <c r="C2808" i="22"/>
  <c r="C2809" i="22"/>
  <c r="C2810" i="22"/>
  <c r="C2811" i="22"/>
  <c r="C2812" i="22"/>
  <c r="C2813" i="22"/>
  <c r="C2814" i="22"/>
  <c r="C2815" i="22"/>
  <c r="C2816" i="22"/>
  <c r="C2817" i="22"/>
  <c r="C2818" i="22"/>
  <c r="C2819" i="22"/>
  <c r="C2820" i="22"/>
  <c r="C2821" i="22"/>
  <c r="C2822" i="22"/>
  <c r="C2823" i="22"/>
  <c r="C2824" i="22"/>
  <c r="C2825" i="22"/>
  <c r="C2826" i="22"/>
  <c r="C2827" i="22"/>
  <c r="C2828" i="22"/>
  <c r="C2829" i="22"/>
  <c r="C2830" i="22"/>
  <c r="C2831" i="22"/>
  <c r="C2832" i="22"/>
  <c r="C2833" i="22"/>
  <c r="C2834" i="22"/>
  <c r="C2835" i="22"/>
  <c r="C2836" i="22"/>
  <c r="C2837" i="22"/>
  <c r="C2838" i="22"/>
  <c r="C2839" i="22"/>
  <c r="C2840" i="22"/>
  <c r="C2841" i="22"/>
  <c r="C2842" i="22"/>
  <c r="C2843" i="22"/>
  <c r="C2844" i="22"/>
  <c r="C2845" i="22"/>
  <c r="C2846" i="22"/>
  <c r="C2847" i="22"/>
  <c r="C2848" i="22"/>
  <c r="C2849" i="22"/>
  <c r="C2850" i="22"/>
  <c r="C2851" i="22"/>
  <c r="C2852" i="22"/>
  <c r="C2853" i="22"/>
  <c r="C2854" i="22"/>
  <c r="C2855" i="22"/>
  <c r="C2856" i="22"/>
  <c r="C2857" i="22"/>
  <c r="C2858" i="22"/>
  <c r="C2859" i="22"/>
  <c r="C2860" i="22"/>
  <c r="C2861" i="22"/>
  <c r="C2862" i="22"/>
  <c r="C2863" i="22"/>
  <c r="C2864" i="22"/>
  <c r="C2865" i="22"/>
  <c r="C2866" i="22"/>
  <c r="C2867" i="22"/>
  <c r="C2868" i="22"/>
  <c r="C2869" i="22"/>
  <c r="C2870" i="22"/>
  <c r="C2871" i="22"/>
  <c r="C2872" i="22"/>
  <c r="C2873" i="22"/>
  <c r="C2874" i="22"/>
  <c r="C2875" i="22"/>
  <c r="C2876" i="22"/>
  <c r="C2877" i="22"/>
  <c r="C2878" i="22"/>
  <c r="C2879" i="22"/>
  <c r="C2880" i="22"/>
  <c r="C2881" i="22"/>
  <c r="C2882" i="22"/>
  <c r="C2883" i="22"/>
  <c r="C2884" i="22"/>
  <c r="C2885" i="22"/>
  <c r="C2886" i="22"/>
  <c r="C2887" i="22"/>
  <c r="C2888" i="22"/>
  <c r="C2889" i="22"/>
  <c r="C2890" i="22"/>
  <c r="C2891" i="22"/>
  <c r="C2892" i="22"/>
  <c r="C2893" i="22"/>
  <c r="C2894" i="22"/>
  <c r="C2895" i="22"/>
  <c r="C2896" i="22"/>
  <c r="C2897" i="22"/>
  <c r="C2898" i="22"/>
  <c r="C2899" i="22"/>
  <c r="C2900" i="22"/>
  <c r="C2901" i="22"/>
  <c r="C2902" i="22"/>
  <c r="C2903" i="22"/>
  <c r="C2904" i="22"/>
  <c r="C2905" i="22"/>
  <c r="C2906" i="22"/>
  <c r="C2907" i="22"/>
  <c r="C2908" i="22"/>
  <c r="C2909" i="22"/>
  <c r="C2910" i="22"/>
  <c r="C2911" i="22"/>
  <c r="C2912" i="22"/>
  <c r="C2913" i="22"/>
  <c r="C2914" i="22"/>
  <c r="C2915" i="22"/>
  <c r="C2916" i="22"/>
  <c r="C2917" i="22"/>
  <c r="C2918" i="22"/>
  <c r="C2919" i="22"/>
  <c r="C2920" i="22"/>
  <c r="C2921" i="22"/>
  <c r="C2922" i="22"/>
  <c r="C2923" i="22"/>
  <c r="C2924" i="22"/>
  <c r="C2925" i="22"/>
  <c r="C2926" i="22"/>
  <c r="C2927" i="22"/>
  <c r="C2928" i="22"/>
  <c r="C2929" i="22"/>
  <c r="C2930" i="22"/>
  <c r="C2931" i="22"/>
  <c r="C2932" i="22"/>
  <c r="C2933" i="22"/>
  <c r="C2934" i="22"/>
  <c r="C2935" i="22"/>
  <c r="C2936" i="22"/>
  <c r="C2937" i="22"/>
  <c r="C2938" i="22"/>
  <c r="C2939" i="22"/>
  <c r="C2940" i="22"/>
  <c r="C2941" i="22"/>
  <c r="C2942" i="22"/>
  <c r="C2943" i="22"/>
  <c r="C2944" i="22"/>
  <c r="C2945" i="22"/>
  <c r="C2946" i="22"/>
  <c r="C2947" i="22"/>
  <c r="C2948" i="22"/>
  <c r="C2949" i="22"/>
  <c r="C2950" i="22"/>
  <c r="C2951" i="22"/>
  <c r="C2952" i="22"/>
  <c r="C2953" i="22"/>
  <c r="C2954" i="22"/>
  <c r="C2955" i="22"/>
  <c r="C2956" i="22"/>
  <c r="C2957" i="22"/>
  <c r="C2958" i="22"/>
  <c r="C2959" i="22"/>
  <c r="C2960" i="22"/>
  <c r="C2961" i="22"/>
  <c r="C2962" i="22"/>
  <c r="C2963" i="22"/>
  <c r="C2964" i="22"/>
  <c r="C2965" i="22"/>
  <c r="C2966" i="22"/>
  <c r="C2967" i="22"/>
  <c r="C2968" i="22"/>
  <c r="C2969" i="22"/>
  <c r="C2970" i="22"/>
  <c r="C2971" i="22"/>
  <c r="C2972" i="22"/>
  <c r="C2973" i="22"/>
  <c r="C2974" i="22"/>
  <c r="C2975" i="22"/>
  <c r="C2976" i="22"/>
  <c r="C2977" i="22"/>
  <c r="C2978" i="22"/>
  <c r="C2979" i="22"/>
  <c r="C2980" i="22"/>
  <c r="C2981" i="22"/>
  <c r="C2982" i="22"/>
  <c r="C2983" i="22"/>
  <c r="C2984" i="22"/>
  <c r="C2985" i="22"/>
  <c r="C2986" i="22"/>
  <c r="C2987" i="22"/>
  <c r="C2988" i="22"/>
  <c r="C2989" i="22"/>
  <c r="C2990" i="22"/>
  <c r="C2991" i="22"/>
  <c r="C2992" i="22"/>
  <c r="C2993" i="22"/>
  <c r="C2994" i="22"/>
  <c r="C2995" i="22"/>
  <c r="C2996" i="22"/>
  <c r="C2997" i="22"/>
  <c r="C2998" i="22"/>
  <c r="C2999" i="22"/>
  <c r="C3000" i="22"/>
  <c r="I14" i="17" a="1"/>
  <c r="I14" i="17" s="1"/>
  <c r="I15" i="17" a="1"/>
  <c r="I15" i="17" s="1"/>
  <c r="I16" i="17" a="1"/>
  <c r="I16" i="17" s="1"/>
  <c r="I17" i="17" a="1"/>
  <c r="I17" i="17" s="1"/>
  <c r="I18" i="17" a="1"/>
  <c r="I18" i="17" s="1"/>
  <c r="I19" i="17" a="1"/>
  <c r="I19" i="17" s="1"/>
  <c r="I20" i="17" a="1"/>
  <c r="I20" i="17" s="1"/>
  <c r="I21" i="17" a="1"/>
  <c r="I21" i="17" s="1"/>
  <c r="I22" i="17" a="1"/>
  <c r="I22" i="17" s="1"/>
  <c r="I23" i="17" a="1"/>
  <c r="I23" i="17" s="1"/>
  <c r="I24" i="17" a="1"/>
  <c r="I24" i="17" s="1"/>
  <c r="I25" i="17" a="1"/>
  <c r="I25" i="17" s="1"/>
  <c r="I26" i="17" a="1"/>
  <c r="I26" i="17" s="1"/>
  <c r="I27" i="17" a="1"/>
  <c r="I27" i="17" s="1"/>
  <c r="I28" i="17" a="1"/>
  <c r="I28" i="17" s="1"/>
  <c r="I29" i="17" a="1"/>
  <c r="I29" i="17" s="1"/>
  <c r="I30" i="17" a="1"/>
  <c r="I30" i="17" s="1"/>
  <c r="I31" i="17" a="1"/>
  <c r="I31" i="17" s="1"/>
  <c r="I32" i="17" a="1"/>
  <c r="I32" i="17" s="1"/>
  <c r="I33" i="17" a="1"/>
  <c r="I33" i="17" s="1"/>
  <c r="I34" i="17" a="1"/>
  <c r="I34" i="17" s="1"/>
  <c r="I35" i="17" a="1"/>
  <c r="I35" i="17" s="1"/>
  <c r="I36" i="17" a="1"/>
  <c r="I36" i="17" s="1"/>
  <c r="I37" i="17" a="1"/>
  <c r="I37" i="17" s="1"/>
  <c r="I38" i="17" a="1"/>
  <c r="I38" i="17" s="1"/>
  <c r="I39" i="17" a="1"/>
  <c r="I39" i="17" s="1"/>
  <c r="I40" i="17" a="1"/>
  <c r="I40" i="17" s="1"/>
  <c r="I41" i="17" a="1"/>
  <c r="I41" i="17" s="1"/>
  <c r="I42" i="17" a="1"/>
  <c r="I42" i="17" s="1"/>
  <c r="I43" i="17" a="1"/>
  <c r="I43" i="17" s="1"/>
  <c r="I44" i="17" a="1"/>
  <c r="I44" i="17" s="1"/>
  <c r="I45" i="17" a="1"/>
  <c r="I45" i="17" s="1"/>
  <c r="I46" i="17" a="1"/>
  <c r="I46" i="17" s="1"/>
  <c r="I47" i="17" a="1"/>
  <c r="I47" i="17" s="1"/>
  <c r="I48" i="17" a="1"/>
  <c r="I48" i="17" s="1"/>
  <c r="I49" i="17" a="1"/>
  <c r="I49" i="17" s="1"/>
  <c r="I50" i="17" a="1"/>
  <c r="I50" i="17" s="1"/>
  <c r="I51" i="17" a="1"/>
  <c r="I51" i="17" s="1"/>
  <c r="I52" i="17" a="1"/>
  <c r="I52" i="17" s="1"/>
  <c r="I53" i="17" a="1"/>
  <c r="I53" i="17" s="1"/>
  <c r="I54" i="17" a="1"/>
  <c r="I54" i="17" s="1"/>
  <c r="I55" i="17" a="1"/>
  <c r="I55" i="17" s="1"/>
  <c r="I56" i="17" a="1"/>
  <c r="I56" i="17" s="1"/>
  <c r="I57" i="17" a="1"/>
  <c r="I57" i="17" s="1"/>
  <c r="I58" i="17" a="1"/>
  <c r="I58" i="17" s="1"/>
  <c r="I59" i="17" a="1"/>
  <c r="I59" i="17" s="1"/>
  <c r="I60" i="17" a="1"/>
  <c r="I60" i="17" s="1"/>
  <c r="I61" i="17" a="1"/>
  <c r="I61" i="17" s="1"/>
  <c r="I62" i="17" a="1"/>
  <c r="I62" i="17" s="1"/>
  <c r="I63" i="17" a="1"/>
  <c r="I63" i="17" s="1"/>
  <c r="I64" i="17" a="1"/>
  <c r="I64" i="17" s="1"/>
  <c r="I65" i="17" a="1"/>
  <c r="I65" i="17" s="1"/>
  <c r="I66" i="17" a="1"/>
  <c r="I66" i="17" s="1"/>
  <c r="I67" i="17" a="1"/>
  <c r="I67" i="17" s="1"/>
  <c r="I68" i="17" a="1"/>
  <c r="I68" i="17" s="1"/>
  <c r="I69" i="17" a="1"/>
  <c r="I69" i="17" s="1"/>
  <c r="I70" i="17" a="1"/>
  <c r="I70" i="17" s="1"/>
  <c r="I71" i="17" a="1"/>
  <c r="I71" i="17" s="1"/>
  <c r="I72" i="17" a="1"/>
  <c r="I72" i="17" s="1"/>
  <c r="I73" i="17" a="1"/>
  <c r="I73" i="17" s="1"/>
  <c r="I74" i="17" a="1"/>
  <c r="I74" i="17" s="1"/>
  <c r="I75" i="17" a="1"/>
  <c r="I75" i="17" s="1"/>
  <c r="I76" i="17" a="1"/>
  <c r="I76" i="17" s="1"/>
  <c r="I77" i="17" a="1"/>
  <c r="I77" i="17" s="1"/>
  <c r="I78" i="17" a="1"/>
  <c r="I78" i="17" s="1"/>
  <c r="I79" i="17" a="1"/>
  <c r="I79" i="17" s="1"/>
  <c r="I80" i="17" a="1"/>
  <c r="I80" i="17" s="1"/>
  <c r="I81" i="17" a="1"/>
  <c r="I81" i="17" s="1"/>
  <c r="I82" i="17" a="1"/>
  <c r="I82" i="17" s="1"/>
  <c r="I83" i="17" a="1"/>
  <c r="I83" i="17" s="1"/>
  <c r="I84" i="17" a="1"/>
  <c r="I84" i="17" s="1"/>
  <c r="I85" i="17" a="1"/>
  <c r="I85" i="17" s="1"/>
  <c r="I86" i="17" a="1"/>
  <c r="I86" i="17" s="1"/>
  <c r="I87" i="17" a="1"/>
  <c r="I87" i="17" s="1"/>
  <c r="I88" i="17" a="1"/>
  <c r="I88" i="17" s="1"/>
  <c r="I89" i="17" a="1"/>
  <c r="I89" i="17" s="1"/>
  <c r="I90" i="17" a="1"/>
  <c r="I90" i="17" s="1"/>
  <c r="I91" i="17" a="1"/>
  <c r="I91" i="17" s="1"/>
  <c r="I92" i="17" a="1"/>
  <c r="I92" i="17" s="1"/>
  <c r="I93" i="17" a="1"/>
  <c r="I93" i="17" s="1"/>
  <c r="I94" i="17" a="1"/>
  <c r="I94" i="17" s="1"/>
  <c r="I95" i="17" a="1"/>
  <c r="I95" i="17" s="1"/>
  <c r="I96" i="17" a="1"/>
  <c r="I96" i="17" s="1"/>
  <c r="I97" i="17" a="1"/>
  <c r="I97" i="17" s="1"/>
  <c r="I98" i="17" a="1"/>
  <c r="I98" i="17" s="1"/>
  <c r="I99" i="17" a="1"/>
  <c r="I99" i="17" s="1"/>
  <c r="I100" i="17" a="1"/>
  <c r="I100" i="17" s="1"/>
  <c r="I101" i="17" a="1"/>
  <c r="I101" i="17" s="1"/>
  <c r="I102" i="17" a="1"/>
  <c r="I102" i="17" s="1"/>
  <c r="I103" i="17" a="1"/>
  <c r="I103" i="17" s="1"/>
  <c r="I104" i="17" a="1"/>
  <c r="I104" i="17" s="1"/>
  <c r="I105" i="17" a="1"/>
  <c r="I105" i="17" s="1"/>
  <c r="I106" i="17" a="1"/>
  <c r="I106" i="17" s="1"/>
  <c r="I107" i="17" a="1"/>
  <c r="I107" i="17" s="1"/>
  <c r="I108" i="17" a="1"/>
  <c r="I108" i="17" s="1"/>
  <c r="I109" i="17" a="1"/>
  <c r="I109" i="17" s="1"/>
  <c r="I110" i="17" a="1"/>
  <c r="I110" i="17" s="1"/>
  <c r="I111" i="17" a="1"/>
  <c r="I111" i="17" s="1"/>
  <c r="I112" i="17" a="1"/>
  <c r="I112" i="17" s="1"/>
  <c r="I113" i="17" a="1"/>
  <c r="I113" i="17" s="1"/>
  <c r="I114" i="17" a="1"/>
  <c r="I114" i="17" s="1"/>
  <c r="I115" i="17" a="1"/>
  <c r="I115" i="17" s="1"/>
  <c r="I116" i="17" a="1"/>
  <c r="I116" i="17" s="1"/>
  <c r="I117" i="17" a="1"/>
  <c r="I117" i="17" s="1"/>
  <c r="I118" i="17" a="1"/>
  <c r="I118" i="17" s="1"/>
  <c r="I119" i="17" a="1"/>
  <c r="I119" i="17" s="1"/>
  <c r="I120" i="17" a="1"/>
  <c r="I120" i="17" s="1"/>
  <c r="I121" i="17" a="1"/>
  <c r="I121" i="17" s="1"/>
  <c r="I122" i="17" a="1"/>
  <c r="I122" i="17" s="1"/>
  <c r="I123" i="17" a="1"/>
  <c r="I123" i="17" s="1"/>
  <c r="I124" i="17" a="1"/>
  <c r="I124" i="17" s="1"/>
  <c r="I125" i="17" a="1"/>
  <c r="I125" i="17" s="1"/>
  <c r="I126" i="17" a="1"/>
  <c r="I126" i="17" s="1"/>
  <c r="I127" i="17" a="1"/>
  <c r="I127" i="17" s="1"/>
  <c r="I128" i="17" a="1"/>
  <c r="I128" i="17" s="1"/>
  <c r="I129" i="17" a="1"/>
  <c r="I129" i="17" s="1"/>
  <c r="I130" i="17" a="1"/>
  <c r="I130" i="17" s="1"/>
  <c r="I131" i="17" a="1"/>
  <c r="I131" i="17" s="1"/>
  <c r="I132" i="17" a="1"/>
  <c r="I132" i="17" s="1"/>
  <c r="I133" i="17" a="1"/>
  <c r="I133" i="17" s="1"/>
  <c r="I134" i="17" a="1"/>
  <c r="I134" i="17" s="1"/>
  <c r="I135" i="17" a="1"/>
  <c r="I135" i="17" s="1"/>
  <c r="I136" i="17" a="1"/>
  <c r="I136" i="17" s="1"/>
  <c r="I137" i="17" a="1"/>
  <c r="I137" i="17" s="1"/>
  <c r="I138" i="17" a="1"/>
  <c r="I138" i="17" s="1"/>
  <c r="I139" i="17" a="1"/>
  <c r="I139" i="17" s="1"/>
  <c r="I140" i="17" a="1"/>
  <c r="I140" i="17" s="1"/>
  <c r="I141" i="17" a="1"/>
  <c r="I141" i="17" s="1"/>
  <c r="I142" i="17" a="1"/>
  <c r="I142" i="17" s="1"/>
  <c r="I143" i="17" a="1"/>
  <c r="I143" i="17" s="1"/>
  <c r="I144" i="17" a="1"/>
  <c r="I144" i="17" s="1"/>
  <c r="I145" i="17" a="1"/>
  <c r="I145" i="17" s="1"/>
  <c r="I146" i="17" a="1"/>
  <c r="I146" i="17" s="1"/>
  <c r="I147" i="17" a="1"/>
  <c r="I147" i="17" s="1"/>
  <c r="I148" i="17" a="1"/>
  <c r="I148" i="17" s="1"/>
  <c r="I149" i="17" a="1"/>
  <c r="I149" i="17" s="1"/>
  <c r="I150" i="17" a="1"/>
  <c r="I150" i="17" s="1"/>
  <c r="I151" i="17" a="1"/>
  <c r="I151" i="17" s="1"/>
  <c r="I152" i="17" a="1"/>
  <c r="I152" i="17" s="1"/>
  <c r="I153" i="17" a="1"/>
  <c r="I153" i="17" s="1"/>
  <c r="I154" i="17" a="1"/>
  <c r="I154" i="17" s="1"/>
  <c r="I155" i="17" a="1"/>
  <c r="I155" i="17" s="1"/>
  <c r="I156" i="17" a="1"/>
  <c r="I156" i="17" s="1"/>
  <c r="I157" i="17" a="1"/>
  <c r="I157" i="17" s="1"/>
  <c r="I158" i="17" a="1"/>
  <c r="I158" i="17" s="1"/>
  <c r="I159" i="17" a="1"/>
  <c r="I159" i="17" s="1"/>
  <c r="I160" i="17" a="1"/>
  <c r="I160" i="17" s="1"/>
  <c r="I161" i="17" a="1"/>
  <c r="I161" i="17" s="1"/>
  <c r="I162" i="17" a="1"/>
  <c r="I162" i="17" s="1"/>
  <c r="I163" i="17" a="1"/>
  <c r="I163" i="17" s="1"/>
  <c r="I164" i="17" a="1"/>
  <c r="I164" i="17" s="1"/>
  <c r="I165" i="17" a="1"/>
  <c r="I165" i="17" s="1"/>
  <c r="I166" i="17" a="1"/>
  <c r="I166" i="17" s="1"/>
  <c r="I167" i="17" a="1"/>
  <c r="I167" i="17" s="1"/>
  <c r="I168" i="17" a="1"/>
  <c r="I168" i="17" s="1"/>
  <c r="I169" i="17" a="1"/>
  <c r="I169" i="17" s="1"/>
  <c r="I170" i="17" a="1"/>
  <c r="I170" i="17" s="1"/>
  <c r="I171" i="17" a="1"/>
  <c r="I171" i="17" s="1"/>
  <c r="I172" i="17" a="1"/>
  <c r="I172" i="17" s="1"/>
  <c r="I173" i="17" a="1"/>
  <c r="I173" i="17" s="1"/>
  <c r="I174" i="17" a="1"/>
  <c r="I174" i="17" s="1"/>
  <c r="I175" i="17" a="1"/>
  <c r="I175" i="17" s="1"/>
  <c r="I176" i="17" a="1"/>
  <c r="I176" i="17" s="1"/>
  <c r="I177" i="17" a="1"/>
  <c r="I177" i="17" s="1"/>
  <c r="I178" i="17" a="1"/>
  <c r="I178" i="17" s="1"/>
  <c r="I179" i="17" a="1"/>
  <c r="I179" i="17" s="1"/>
  <c r="I180" i="17" a="1"/>
  <c r="I180" i="17" s="1"/>
  <c r="I181" i="17" a="1"/>
  <c r="I181" i="17" s="1"/>
  <c r="I182" i="17" a="1"/>
  <c r="I182" i="17" s="1"/>
  <c r="I183" i="17" a="1"/>
  <c r="I183" i="17" s="1"/>
  <c r="I184" i="17" a="1"/>
  <c r="I184" i="17" s="1"/>
  <c r="I185" i="17" a="1"/>
  <c r="I185" i="17" s="1"/>
  <c r="I186" i="17" a="1"/>
  <c r="I186" i="17" s="1"/>
  <c r="I187" i="17" a="1"/>
  <c r="I187" i="17" s="1"/>
  <c r="I188" i="17" a="1"/>
  <c r="I188" i="17" s="1"/>
  <c r="I189" i="17" a="1"/>
  <c r="I189" i="17" s="1"/>
  <c r="I190" i="17" a="1"/>
  <c r="I190" i="17" s="1"/>
  <c r="I191" i="17" a="1"/>
  <c r="I191" i="17" s="1"/>
  <c r="I192" i="17" a="1"/>
  <c r="I192" i="17" s="1"/>
  <c r="I193" i="17" a="1"/>
  <c r="I193" i="17" s="1"/>
  <c r="I194" i="17" a="1"/>
  <c r="I194" i="17" s="1"/>
  <c r="I195" i="17" a="1"/>
  <c r="I195" i="17" s="1"/>
  <c r="I196" i="17" a="1"/>
  <c r="I196" i="17" s="1"/>
  <c r="I197" i="17" a="1"/>
  <c r="I197" i="17" s="1"/>
  <c r="I198" i="17" a="1"/>
  <c r="I198" i="17" s="1"/>
  <c r="I199" i="17" a="1"/>
  <c r="I199" i="17" s="1"/>
  <c r="I200" i="17" a="1"/>
  <c r="I200" i="17" s="1"/>
  <c r="I201" i="17" a="1"/>
  <c r="I201" i="17" s="1"/>
  <c r="I202" i="17" a="1"/>
  <c r="I202" i="17" s="1"/>
  <c r="I203" i="17" a="1"/>
  <c r="I203" i="17" s="1"/>
  <c r="I204" i="17" a="1"/>
  <c r="I204" i="17" s="1"/>
  <c r="I205" i="17" a="1"/>
  <c r="I205" i="17" s="1"/>
  <c r="I206" i="17" a="1"/>
  <c r="I206" i="17" s="1"/>
  <c r="I207" i="17" a="1"/>
  <c r="I207" i="17" s="1"/>
  <c r="I208" i="17" a="1"/>
  <c r="I208" i="17" s="1"/>
  <c r="I209" i="17" a="1"/>
  <c r="I209" i="17" s="1"/>
  <c r="I210" i="17" a="1"/>
  <c r="I210" i="17" s="1"/>
  <c r="I211" i="17" a="1"/>
  <c r="I211" i="17" s="1"/>
  <c r="I212" i="17" a="1"/>
  <c r="I212" i="17" s="1"/>
  <c r="I213" i="17" a="1"/>
  <c r="I213" i="17" s="1"/>
  <c r="I214" i="17" a="1"/>
  <c r="I214" i="17" s="1"/>
  <c r="I215" i="17" a="1"/>
  <c r="I215" i="17" s="1"/>
  <c r="I216" i="17" a="1"/>
  <c r="I216" i="17" s="1"/>
  <c r="I217" i="17" a="1"/>
  <c r="I217" i="17" s="1"/>
  <c r="I218" i="17" a="1"/>
  <c r="I218" i="17" s="1"/>
  <c r="I219" i="17" a="1"/>
  <c r="I219" i="17" s="1"/>
  <c r="I220" i="17" a="1"/>
  <c r="I220" i="17" s="1"/>
  <c r="I221" i="17" a="1"/>
  <c r="I221" i="17" s="1"/>
  <c r="I222" i="17" a="1"/>
  <c r="I222" i="17" s="1"/>
  <c r="I223" i="17" a="1"/>
  <c r="I223" i="17" s="1"/>
  <c r="I224" i="17" a="1"/>
  <c r="I224" i="17" s="1"/>
  <c r="I225" i="17" a="1"/>
  <c r="I225" i="17" s="1"/>
  <c r="I226" i="17" a="1"/>
  <c r="I226" i="17" s="1"/>
  <c r="I227" i="17" a="1"/>
  <c r="I227" i="17" s="1"/>
  <c r="I228" i="17" a="1"/>
  <c r="I228" i="17" s="1"/>
  <c r="I229" i="17" a="1"/>
  <c r="I229" i="17" s="1"/>
  <c r="I230" i="17" a="1"/>
  <c r="I230" i="17" s="1"/>
  <c r="I231" i="17" a="1"/>
  <c r="I231" i="17" s="1"/>
  <c r="I232" i="17" a="1"/>
  <c r="I232" i="17" s="1"/>
  <c r="I233" i="17" a="1"/>
  <c r="I233" i="17" s="1"/>
  <c r="I234" i="17" a="1"/>
  <c r="I234" i="17" s="1"/>
  <c r="I235" i="17" a="1"/>
  <c r="I235" i="17" s="1"/>
  <c r="I236" i="17" a="1"/>
  <c r="I236" i="17" s="1"/>
  <c r="I237" i="17" a="1"/>
  <c r="I237" i="17" s="1"/>
  <c r="I238" i="17" a="1"/>
  <c r="I238" i="17" s="1"/>
  <c r="I239" i="17" a="1"/>
  <c r="I239" i="17" s="1"/>
  <c r="I240" i="17" a="1"/>
  <c r="I240" i="17" s="1"/>
  <c r="I241" i="17" a="1"/>
  <c r="I241" i="17" s="1"/>
  <c r="I242" i="17" a="1"/>
  <c r="I242" i="17" s="1"/>
  <c r="I243" i="17" a="1"/>
  <c r="I243" i="17" s="1"/>
  <c r="I244" i="17" a="1"/>
  <c r="I244" i="17" s="1"/>
  <c r="I245" i="17" a="1"/>
  <c r="I245" i="17" s="1"/>
  <c r="I246" i="17" a="1"/>
  <c r="I246" i="17" s="1"/>
  <c r="I247" i="17" a="1"/>
  <c r="I247" i="17" s="1"/>
  <c r="I248" i="17" a="1"/>
  <c r="I248" i="17" s="1"/>
  <c r="I249" i="17" a="1"/>
  <c r="I249" i="17" s="1"/>
  <c r="I250" i="17" a="1"/>
  <c r="I250" i="17" s="1"/>
  <c r="I251" i="17" a="1"/>
  <c r="I251" i="17" s="1"/>
  <c r="I252" i="17" a="1"/>
  <c r="I252" i="17" s="1"/>
  <c r="I253" i="17" a="1"/>
  <c r="I253" i="17" s="1"/>
  <c r="I254" i="17" a="1"/>
  <c r="I254" i="17" s="1"/>
  <c r="I255" i="17" a="1"/>
  <c r="I255" i="17" s="1"/>
  <c r="I256" i="17" a="1"/>
  <c r="I256" i="17" s="1"/>
  <c r="I257" i="17" a="1"/>
  <c r="I257" i="17" s="1"/>
  <c r="I258" i="17" a="1"/>
  <c r="I258" i="17" s="1"/>
  <c r="I259" i="17" a="1"/>
  <c r="I259" i="17" s="1"/>
  <c r="I260" i="17" a="1"/>
  <c r="I260" i="17" s="1"/>
  <c r="I261" i="17" a="1"/>
  <c r="I261" i="17" s="1"/>
  <c r="I262" i="17" a="1"/>
  <c r="I262" i="17" s="1"/>
  <c r="I263" i="17" a="1"/>
  <c r="I263" i="17" s="1"/>
  <c r="I264" i="17" a="1"/>
  <c r="I264" i="17" s="1"/>
  <c r="I265" i="17" a="1"/>
  <c r="I265" i="17" s="1"/>
  <c r="I266" i="17" a="1"/>
  <c r="I266" i="17" s="1"/>
  <c r="I267" i="17" a="1"/>
  <c r="I267" i="17" s="1"/>
  <c r="I268" i="17" a="1"/>
  <c r="I268" i="17" s="1"/>
  <c r="I269" i="17" a="1"/>
  <c r="I269" i="17" s="1"/>
  <c r="I270" i="17" a="1"/>
  <c r="I270" i="17" s="1"/>
  <c r="I271" i="17" a="1"/>
  <c r="I271" i="17" s="1"/>
  <c r="I272" i="17" a="1"/>
  <c r="I272" i="17" s="1"/>
  <c r="I273" i="17" a="1"/>
  <c r="I273" i="17" s="1"/>
  <c r="I274" i="17" a="1"/>
  <c r="I274" i="17" s="1"/>
  <c r="I275" i="17" a="1"/>
  <c r="I275" i="17" s="1"/>
  <c r="I276" i="17" a="1"/>
  <c r="I276" i="17" s="1"/>
  <c r="I277" i="17" a="1"/>
  <c r="I277" i="17" s="1"/>
  <c r="I278" i="17" a="1"/>
  <c r="I278" i="17" s="1"/>
  <c r="I279" i="17" a="1"/>
  <c r="I279" i="17" s="1"/>
  <c r="I280" i="17" a="1"/>
  <c r="I280" i="17" s="1"/>
  <c r="I281" i="17" a="1"/>
  <c r="I281" i="17" s="1"/>
  <c r="I282" i="17" a="1"/>
  <c r="I282" i="17" s="1"/>
  <c r="I283" i="17" a="1"/>
  <c r="I283" i="17" s="1"/>
  <c r="I284" i="17" a="1"/>
  <c r="I284" i="17" s="1"/>
  <c r="I285" i="17" a="1"/>
  <c r="I285" i="17" s="1"/>
  <c r="I286" i="17" a="1"/>
  <c r="I286" i="17" s="1"/>
  <c r="I287" i="17" a="1"/>
  <c r="I287" i="17" s="1"/>
  <c r="I288" i="17" a="1"/>
  <c r="I288" i="17" s="1"/>
  <c r="I289" i="17" a="1"/>
  <c r="I289" i="17" s="1"/>
  <c r="I290" i="17" a="1"/>
  <c r="I290" i="17" s="1"/>
  <c r="I291" i="17" a="1"/>
  <c r="I291" i="17" s="1"/>
  <c r="I292" i="17" a="1"/>
  <c r="I292" i="17" s="1"/>
  <c r="I293" i="17" a="1"/>
  <c r="I293" i="17" s="1"/>
  <c r="I294" i="17" a="1"/>
  <c r="I294" i="17" s="1"/>
  <c r="I295" i="17" a="1"/>
  <c r="I295" i="17" s="1"/>
  <c r="I296" i="17" a="1"/>
  <c r="I296" i="17" s="1"/>
  <c r="I297" i="17" a="1"/>
  <c r="I297" i="17" s="1"/>
  <c r="I298" i="17" a="1"/>
  <c r="I298" i="17" s="1"/>
  <c r="I299" i="17" a="1"/>
  <c r="I299" i="17" s="1"/>
  <c r="I300" i="17" a="1"/>
  <c r="I300" i="17" s="1"/>
  <c r="I301" i="17" a="1"/>
  <c r="I301" i="17" s="1"/>
  <c r="I302" i="17" a="1"/>
  <c r="I302" i="17" s="1"/>
  <c r="I303" i="17" a="1"/>
  <c r="I303" i="17" s="1"/>
  <c r="I304" i="17" a="1"/>
  <c r="I304" i="17" s="1"/>
  <c r="I305" i="17" a="1"/>
  <c r="I305" i="17" s="1"/>
  <c r="I306" i="17" a="1"/>
  <c r="I306" i="17" s="1"/>
  <c r="I307" i="17" a="1"/>
  <c r="I307" i="17" s="1"/>
  <c r="I308" i="17" a="1"/>
  <c r="I308" i="17" s="1"/>
  <c r="I309" i="17" a="1"/>
  <c r="I309" i="17" s="1"/>
  <c r="I310" i="17" a="1"/>
  <c r="I310" i="17" s="1"/>
  <c r="I311" i="17" a="1"/>
  <c r="I311" i="17" s="1"/>
  <c r="I312" i="17" a="1"/>
  <c r="I312" i="17" s="1"/>
  <c r="I313" i="17" a="1"/>
  <c r="I313" i="17" s="1"/>
  <c r="I314" i="17" a="1"/>
  <c r="I314" i="17" s="1"/>
  <c r="I315" i="17" a="1"/>
  <c r="I315" i="17" s="1"/>
  <c r="I316" i="17" a="1"/>
  <c r="I316" i="17" s="1"/>
  <c r="I317" i="17" a="1"/>
  <c r="I317" i="17" s="1"/>
  <c r="I318" i="17" a="1"/>
  <c r="I318" i="17" s="1"/>
  <c r="I319" i="17" a="1"/>
  <c r="I319" i="17" s="1"/>
  <c r="I320" i="17" a="1"/>
  <c r="I320" i="17" s="1"/>
  <c r="I321" i="17" a="1"/>
  <c r="I321" i="17" s="1"/>
  <c r="I322" i="17" a="1"/>
  <c r="I322" i="17" s="1"/>
  <c r="I323" i="17" a="1"/>
  <c r="I323" i="17" s="1"/>
  <c r="I324" i="17" a="1"/>
  <c r="I324" i="17" s="1"/>
  <c r="I325" i="17" a="1"/>
  <c r="I325" i="17" s="1"/>
  <c r="I326" i="17" a="1"/>
  <c r="I326" i="17" s="1"/>
  <c r="I327" i="17" a="1"/>
  <c r="I327" i="17" s="1"/>
  <c r="I328" i="17" a="1"/>
  <c r="I328" i="17" s="1"/>
  <c r="I329" i="17" a="1"/>
  <c r="I329" i="17" s="1"/>
  <c r="I330" i="17" a="1"/>
  <c r="I330" i="17" s="1"/>
  <c r="I331" i="17" a="1"/>
  <c r="I331" i="17" s="1"/>
  <c r="I332" i="17" a="1"/>
  <c r="I332" i="17" s="1"/>
  <c r="I333" i="17" a="1"/>
  <c r="I333" i="17" s="1"/>
  <c r="I334" i="17" a="1"/>
  <c r="I334" i="17" s="1"/>
  <c r="I335" i="17" a="1"/>
  <c r="I335" i="17" s="1"/>
  <c r="I336" i="17" a="1"/>
  <c r="I336" i="17" s="1"/>
  <c r="I337" i="17" a="1"/>
  <c r="I337" i="17" s="1"/>
  <c r="I338" i="17" a="1"/>
  <c r="I338" i="17" s="1"/>
  <c r="I339" i="17" a="1"/>
  <c r="I339" i="17" s="1"/>
  <c r="I340" i="17" a="1"/>
  <c r="I340" i="17" s="1"/>
  <c r="I341" i="17" a="1"/>
  <c r="I341" i="17" s="1"/>
  <c r="I342" i="17" a="1"/>
  <c r="I342" i="17" s="1"/>
  <c r="I343" i="17" a="1"/>
  <c r="I343" i="17" s="1"/>
  <c r="I344" i="17" a="1"/>
  <c r="I344" i="17" s="1"/>
  <c r="I345" i="17" a="1"/>
  <c r="I345" i="17" s="1"/>
  <c r="I346" i="17" a="1"/>
  <c r="I346" i="17" s="1"/>
  <c r="I347" i="17" a="1"/>
  <c r="I347" i="17" s="1"/>
  <c r="I348" i="17" a="1"/>
  <c r="I348" i="17" s="1"/>
  <c r="I349" i="17" a="1"/>
  <c r="I349" i="17" s="1"/>
  <c r="I350" i="17" a="1"/>
  <c r="I350" i="17" s="1"/>
  <c r="I351" i="17" a="1"/>
  <c r="I351" i="17" s="1"/>
  <c r="I352" i="17" a="1"/>
  <c r="I352" i="17" s="1"/>
  <c r="I353" i="17" a="1"/>
  <c r="I353" i="17" s="1"/>
  <c r="I354" i="17" a="1"/>
  <c r="I354" i="17" s="1"/>
  <c r="I355" i="17" a="1"/>
  <c r="I355" i="17" s="1"/>
  <c r="I356" i="17" a="1"/>
  <c r="I356" i="17" s="1"/>
  <c r="I357" i="17" a="1"/>
  <c r="I357" i="17" s="1"/>
  <c r="I358" i="17" a="1"/>
  <c r="I358" i="17" s="1"/>
  <c r="I359" i="17" a="1"/>
  <c r="I359" i="17" s="1"/>
  <c r="I360" i="17" a="1"/>
  <c r="I360" i="17" s="1"/>
  <c r="I361" i="17" a="1"/>
  <c r="I361" i="17" s="1"/>
  <c r="I362" i="17" a="1"/>
  <c r="I362" i="17" s="1"/>
  <c r="I363" i="17" a="1"/>
  <c r="I363" i="17" s="1"/>
  <c r="I364" i="17" a="1"/>
  <c r="I364" i="17" s="1"/>
  <c r="I365" i="17" a="1"/>
  <c r="I365" i="17" s="1"/>
  <c r="I366" i="17" a="1"/>
  <c r="I366" i="17" s="1"/>
  <c r="I367" i="17" a="1"/>
  <c r="I367" i="17" s="1"/>
  <c r="I368" i="17" a="1"/>
  <c r="I368" i="17" s="1"/>
  <c r="I369" i="17" a="1"/>
  <c r="I369" i="17" s="1"/>
  <c r="I370" i="17" a="1"/>
  <c r="I370" i="17" s="1"/>
  <c r="I371" i="17" a="1"/>
  <c r="I371" i="17" s="1"/>
  <c r="I372" i="17" a="1"/>
  <c r="I372" i="17" s="1"/>
  <c r="I373" i="17" a="1"/>
  <c r="I373" i="17" s="1"/>
  <c r="I374" i="17" a="1"/>
  <c r="I374" i="17" s="1"/>
  <c r="I375" i="17" a="1"/>
  <c r="I375" i="17" s="1"/>
  <c r="I376" i="17" a="1"/>
  <c r="I376" i="17" s="1"/>
  <c r="I377" i="17" a="1"/>
  <c r="I377" i="17" s="1"/>
  <c r="I378" i="17" a="1"/>
  <c r="I378" i="17" s="1"/>
  <c r="I379" i="17" a="1"/>
  <c r="I379" i="17" s="1"/>
  <c r="I380" i="17" a="1"/>
  <c r="I380" i="17" s="1"/>
  <c r="I381" i="17" a="1"/>
  <c r="I381" i="17" s="1"/>
  <c r="I382" i="17" a="1"/>
  <c r="I382" i="17" s="1"/>
  <c r="I383" i="17" a="1"/>
  <c r="I383" i="17" s="1"/>
  <c r="I384" i="17" a="1"/>
  <c r="I384" i="17" s="1"/>
  <c r="I385" i="17" a="1"/>
  <c r="I385" i="17" s="1"/>
  <c r="I386" i="17" a="1"/>
  <c r="I386" i="17" s="1"/>
  <c r="I387" i="17" a="1"/>
  <c r="I387" i="17" s="1"/>
  <c r="I388" i="17" a="1"/>
  <c r="I388" i="17" s="1"/>
  <c r="I389" i="17" a="1"/>
  <c r="I389" i="17" s="1"/>
  <c r="I390" i="17" a="1"/>
  <c r="I390" i="17" s="1"/>
  <c r="I391" i="17" a="1"/>
  <c r="I391" i="17" s="1"/>
  <c r="I392" i="17" a="1"/>
  <c r="I392" i="17" s="1"/>
  <c r="I393" i="17" a="1"/>
  <c r="I393" i="17" s="1"/>
  <c r="I394" i="17" a="1"/>
  <c r="I394" i="17" s="1"/>
  <c r="I395" i="17" a="1"/>
  <c r="I395" i="17" s="1"/>
  <c r="I396" i="17" a="1"/>
  <c r="I396" i="17" s="1"/>
  <c r="I397" i="17" a="1"/>
  <c r="I397" i="17" s="1"/>
  <c r="I398" i="17" a="1"/>
  <c r="I398" i="17" s="1"/>
  <c r="I399" i="17" a="1"/>
  <c r="I399" i="17" s="1"/>
  <c r="I400" i="17" a="1"/>
  <c r="I400" i="17" s="1"/>
  <c r="I401" i="17" a="1"/>
  <c r="I401" i="17" s="1"/>
  <c r="I402" i="17" a="1"/>
  <c r="I402" i="17" s="1"/>
  <c r="I403" i="17" a="1"/>
  <c r="I403" i="17" s="1"/>
  <c r="I404" i="17" a="1"/>
  <c r="I404" i="17" s="1"/>
  <c r="I405" i="17" a="1"/>
  <c r="I405" i="17" s="1"/>
  <c r="I406" i="17" a="1"/>
  <c r="I406" i="17" s="1"/>
  <c r="I407" i="17" a="1"/>
  <c r="I407" i="17" s="1"/>
  <c r="I408" i="17" a="1"/>
  <c r="I408" i="17" s="1"/>
  <c r="I409" i="17" a="1"/>
  <c r="I409" i="17" s="1"/>
  <c r="I410" i="17" a="1"/>
  <c r="I410" i="17" s="1"/>
  <c r="I411" i="17" a="1"/>
  <c r="I411" i="17" s="1"/>
  <c r="I412" i="17" a="1"/>
  <c r="I412" i="17" s="1"/>
  <c r="I413" i="17" a="1"/>
  <c r="I413" i="17" s="1"/>
  <c r="I414" i="17" a="1"/>
  <c r="I414" i="17" s="1"/>
  <c r="I415" i="17" a="1"/>
  <c r="I415" i="17" s="1"/>
  <c r="I416" i="17" a="1"/>
  <c r="I416" i="17" s="1"/>
  <c r="I417" i="17" a="1"/>
  <c r="I417" i="17" s="1"/>
  <c r="I418" i="17" a="1"/>
  <c r="I418" i="17" s="1"/>
  <c r="I419" i="17" a="1"/>
  <c r="I419" i="17" s="1"/>
  <c r="I420" i="17" a="1"/>
  <c r="I420" i="17" s="1"/>
  <c r="I421" i="17" a="1"/>
  <c r="I421" i="17" s="1"/>
  <c r="I422" i="17" a="1"/>
  <c r="I422" i="17" s="1"/>
  <c r="I423" i="17" a="1"/>
  <c r="I423" i="17" s="1"/>
  <c r="I424" i="17" a="1"/>
  <c r="I424" i="17" s="1"/>
  <c r="I425" i="17" a="1"/>
  <c r="I425" i="17" s="1"/>
  <c r="I426" i="17" a="1"/>
  <c r="I426" i="17" s="1"/>
  <c r="I427" i="17" a="1"/>
  <c r="I427" i="17" s="1"/>
  <c r="I428" i="17" a="1"/>
  <c r="I428" i="17" s="1"/>
  <c r="I429" i="17" a="1"/>
  <c r="I429" i="17" s="1"/>
  <c r="I430" i="17" a="1"/>
  <c r="I430" i="17" s="1"/>
  <c r="I431" i="17" a="1"/>
  <c r="I431" i="17" s="1"/>
  <c r="I432" i="17" a="1"/>
  <c r="I432" i="17" s="1"/>
  <c r="I433" i="17" a="1"/>
  <c r="I433" i="17" s="1"/>
  <c r="I434" i="17" a="1"/>
  <c r="I434" i="17" s="1"/>
  <c r="I435" i="17" a="1"/>
  <c r="I435" i="17" s="1"/>
  <c r="I436" i="17" a="1"/>
  <c r="I436" i="17" s="1"/>
  <c r="I437" i="17" a="1"/>
  <c r="I437" i="17" s="1"/>
  <c r="I438" i="17" a="1"/>
  <c r="I438" i="17" s="1"/>
  <c r="I439" i="17" a="1"/>
  <c r="I439" i="17" s="1"/>
  <c r="I440" i="17" a="1"/>
  <c r="I440" i="17" s="1"/>
  <c r="I441" i="17" a="1"/>
  <c r="I441" i="17" s="1"/>
  <c r="I442" i="17" a="1"/>
  <c r="I442" i="17" s="1"/>
  <c r="I443" i="17" a="1"/>
  <c r="I443" i="17" s="1"/>
  <c r="I444" i="17" a="1"/>
  <c r="I444" i="17" s="1"/>
  <c r="I445" i="17" a="1"/>
  <c r="I445" i="17" s="1"/>
  <c r="I446" i="17" a="1"/>
  <c r="I446" i="17" s="1"/>
  <c r="I447" i="17" a="1"/>
  <c r="I447" i="17" s="1"/>
  <c r="I448" i="17" a="1"/>
  <c r="I448" i="17" s="1"/>
  <c r="I449" i="17" a="1"/>
  <c r="I449" i="17" s="1"/>
  <c r="I450" i="17" a="1"/>
  <c r="I450" i="17" s="1"/>
  <c r="I451" i="17" a="1"/>
  <c r="I451" i="17" s="1"/>
  <c r="I452" i="17" a="1"/>
  <c r="I452" i="17" s="1"/>
  <c r="I453" i="17" a="1"/>
  <c r="I453" i="17" s="1"/>
  <c r="I454" i="17" a="1"/>
  <c r="I454" i="17" s="1"/>
  <c r="I455" i="17" a="1"/>
  <c r="I455" i="17" s="1"/>
  <c r="I456" i="17" a="1"/>
  <c r="I456" i="17" s="1"/>
  <c r="I457" i="17" a="1"/>
  <c r="I457" i="17" s="1"/>
  <c r="I458" i="17" a="1"/>
  <c r="I458" i="17" s="1"/>
  <c r="I459" i="17" a="1"/>
  <c r="I459" i="17" s="1"/>
  <c r="I460" i="17" a="1"/>
  <c r="I460" i="17" s="1"/>
  <c r="I461" i="17" a="1"/>
  <c r="I461" i="17" s="1"/>
  <c r="I462" i="17" a="1"/>
  <c r="I462" i="17" s="1"/>
  <c r="I463" i="17" a="1"/>
  <c r="I463" i="17" s="1"/>
  <c r="I464" i="17" a="1"/>
  <c r="I464" i="17" s="1"/>
  <c r="I465" i="17" a="1"/>
  <c r="I465" i="17" s="1"/>
  <c r="I466" i="17" a="1"/>
  <c r="I466" i="17" s="1"/>
  <c r="I467" i="17" a="1"/>
  <c r="I467" i="17" s="1"/>
  <c r="I468" i="17" a="1"/>
  <c r="I468" i="17" s="1"/>
  <c r="I469" i="17" a="1"/>
  <c r="I469" i="17" s="1"/>
  <c r="I470" i="17" a="1"/>
  <c r="I470" i="17" s="1"/>
  <c r="I471" i="17" a="1"/>
  <c r="I471" i="17" s="1"/>
  <c r="I472" i="17" a="1"/>
  <c r="I472" i="17" s="1"/>
  <c r="I473" i="17" a="1"/>
  <c r="I473" i="17" s="1"/>
  <c r="I474" i="17" a="1"/>
  <c r="I474" i="17" s="1"/>
  <c r="I475" i="17" a="1"/>
  <c r="I475" i="17" s="1"/>
  <c r="I476" i="17" a="1"/>
  <c r="I476" i="17" s="1"/>
  <c r="I477" i="17" a="1"/>
  <c r="I477" i="17" s="1"/>
  <c r="I478" i="17" a="1"/>
  <c r="I478" i="17" s="1"/>
  <c r="I479" i="17" a="1"/>
  <c r="I479" i="17" s="1"/>
  <c r="I480" i="17" a="1"/>
  <c r="I480" i="17" s="1"/>
  <c r="I481" i="17" a="1"/>
  <c r="I481" i="17" s="1"/>
  <c r="I482" i="17" a="1"/>
  <c r="I482" i="17" s="1"/>
  <c r="I483" i="17" a="1"/>
  <c r="I483" i="17" s="1"/>
  <c r="I484" i="17" a="1"/>
  <c r="I484" i="17" s="1"/>
  <c r="I485" i="17" a="1"/>
  <c r="I485" i="17" s="1"/>
  <c r="I486" i="17" a="1"/>
  <c r="I486" i="17" s="1"/>
  <c r="I487" i="17" a="1"/>
  <c r="I487" i="17" s="1"/>
  <c r="I488" i="17" a="1"/>
  <c r="I488" i="17" s="1"/>
  <c r="I489" i="17" a="1"/>
  <c r="I489" i="17" s="1"/>
  <c r="I490" i="17" a="1"/>
  <c r="I490" i="17" s="1"/>
  <c r="I491" i="17" a="1"/>
  <c r="I491" i="17" s="1"/>
  <c r="I492" i="17" a="1"/>
  <c r="I492" i="17" s="1"/>
  <c r="I493" i="17" a="1"/>
  <c r="I493" i="17" s="1"/>
  <c r="I494" i="17" a="1"/>
  <c r="I494" i="17" s="1"/>
  <c r="I495" i="17" a="1"/>
  <c r="I495" i="17" s="1"/>
  <c r="I496" i="17" a="1"/>
  <c r="I496" i="17" s="1"/>
  <c r="I497" i="17" a="1"/>
  <c r="I497" i="17" s="1"/>
  <c r="I498" i="17" a="1"/>
  <c r="I498" i="17" s="1"/>
  <c r="I499" i="17" a="1"/>
  <c r="I499" i="17" s="1"/>
  <c r="I500" i="17" a="1"/>
  <c r="I500" i="17" s="1"/>
  <c r="I501" i="17" a="1"/>
  <c r="I501" i="17" s="1"/>
  <c r="I502" i="17" a="1"/>
  <c r="I502" i="17" s="1"/>
  <c r="I503" i="17" a="1"/>
  <c r="I503" i="17" s="1"/>
  <c r="I504" i="17" a="1"/>
  <c r="I504" i="17" s="1"/>
  <c r="I505" i="17" a="1"/>
  <c r="I505" i="17" s="1"/>
  <c r="I506" i="17" a="1"/>
  <c r="I506" i="17" s="1"/>
  <c r="I507" i="17" a="1"/>
  <c r="I507" i="17" s="1"/>
  <c r="I508" i="17" a="1"/>
  <c r="I508" i="17" s="1"/>
  <c r="I509" i="17" a="1"/>
  <c r="I509" i="17" s="1"/>
  <c r="I510" i="17" a="1"/>
  <c r="I510" i="17" s="1"/>
  <c r="I511" i="17" a="1"/>
  <c r="I511" i="17" s="1"/>
  <c r="I512" i="17" a="1"/>
  <c r="I512" i="17" s="1"/>
  <c r="I513" i="17" a="1"/>
  <c r="I513" i="17" s="1"/>
  <c r="I514" i="17" a="1"/>
  <c r="I514" i="17" s="1"/>
  <c r="I515" i="17" a="1"/>
  <c r="I515" i="17" s="1"/>
  <c r="I516" i="17" a="1"/>
  <c r="I516" i="17" s="1"/>
  <c r="I517" i="17" a="1"/>
  <c r="I517" i="17" s="1"/>
  <c r="I518" i="17" a="1"/>
  <c r="I518" i="17" s="1"/>
  <c r="I519" i="17" a="1"/>
  <c r="I519" i="17" s="1"/>
  <c r="I520" i="17" a="1"/>
  <c r="I520" i="17" s="1"/>
  <c r="I521" i="17" a="1"/>
  <c r="I521" i="17" s="1"/>
  <c r="I522" i="17" a="1"/>
  <c r="I522" i="17" s="1"/>
  <c r="I523" i="17" a="1"/>
  <c r="I523" i="17" s="1"/>
  <c r="I524" i="17" a="1"/>
  <c r="I524" i="17" s="1"/>
  <c r="I525" i="17" a="1"/>
  <c r="I525" i="17" s="1"/>
  <c r="I526" i="17" a="1"/>
  <c r="I526" i="17" s="1"/>
  <c r="I527" i="17" a="1"/>
  <c r="I527" i="17" s="1"/>
  <c r="I528" i="17" a="1"/>
  <c r="I528" i="17" s="1"/>
  <c r="I529" i="17" a="1"/>
  <c r="I529" i="17" s="1"/>
  <c r="I530" i="17" a="1"/>
  <c r="I530" i="17" s="1"/>
  <c r="I531" i="17" a="1"/>
  <c r="I531" i="17" s="1"/>
  <c r="I532" i="17" a="1"/>
  <c r="I532" i="17" s="1"/>
  <c r="I533" i="17" a="1"/>
  <c r="I533" i="17" s="1"/>
  <c r="I534" i="17" a="1"/>
  <c r="I534" i="17" s="1"/>
  <c r="I535" i="17" a="1"/>
  <c r="I535" i="17" s="1"/>
  <c r="I536" i="17" a="1"/>
  <c r="I536" i="17" s="1"/>
  <c r="I537" i="17" a="1"/>
  <c r="I537" i="17" s="1"/>
  <c r="I538" i="17" a="1"/>
  <c r="I538" i="17" s="1"/>
  <c r="I539" i="17" a="1"/>
  <c r="I539" i="17" s="1"/>
  <c r="I540" i="17" a="1"/>
  <c r="I540" i="17" s="1"/>
  <c r="I541" i="17" a="1"/>
  <c r="I541" i="17" s="1"/>
  <c r="I542" i="17" a="1"/>
  <c r="I542" i="17" s="1"/>
  <c r="I543" i="17" a="1"/>
  <c r="I543" i="17" s="1"/>
  <c r="I544" i="17" a="1"/>
  <c r="I544" i="17" s="1"/>
  <c r="I545" i="17" a="1"/>
  <c r="I545" i="17" s="1"/>
  <c r="I546" i="17" a="1"/>
  <c r="I546" i="17" s="1"/>
  <c r="I547" i="17" a="1"/>
  <c r="I547" i="17" s="1"/>
  <c r="I548" i="17" a="1"/>
  <c r="I548" i="17" s="1"/>
  <c r="I549" i="17" a="1"/>
  <c r="I549" i="17" s="1"/>
  <c r="I550" i="17" a="1"/>
  <c r="I550" i="17" s="1"/>
  <c r="I551" i="17" a="1"/>
  <c r="I551" i="17" s="1"/>
  <c r="I552" i="17" a="1"/>
  <c r="I552" i="17" s="1"/>
  <c r="I553" i="17" a="1"/>
  <c r="I553" i="17" s="1"/>
  <c r="I554" i="17" a="1"/>
  <c r="I554" i="17" s="1"/>
  <c r="I555" i="17" a="1"/>
  <c r="I555" i="17" s="1"/>
  <c r="I556" i="17" a="1"/>
  <c r="I556" i="17" s="1"/>
  <c r="I557" i="17" a="1"/>
  <c r="I557" i="17" s="1"/>
  <c r="I558" i="17" a="1"/>
  <c r="I558" i="17" s="1"/>
  <c r="I559" i="17" a="1"/>
  <c r="I559" i="17" s="1"/>
  <c r="I560" i="17" a="1"/>
  <c r="I560" i="17" s="1"/>
  <c r="I561" i="17" a="1"/>
  <c r="I561" i="17" s="1"/>
  <c r="I562" i="17" a="1"/>
  <c r="I562" i="17" s="1"/>
  <c r="I563" i="17" a="1"/>
  <c r="I563" i="17" s="1"/>
  <c r="I564" i="17" a="1"/>
  <c r="I564" i="17" s="1"/>
  <c r="I565" i="17" a="1"/>
  <c r="I565" i="17" s="1"/>
  <c r="I566" i="17" a="1"/>
  <c r="I566" i="17" s="1"/>
  <c r="I567" i="17" a="1"/>
  <c r="I567" i="17" s="1"/>
  <c r="I568" i="17" a="1"/>
  <c r="I568" i="17" s="1"/>
  <c r="I569" i="17" a="1"/>
  <c r="I569" i="17" s="1"/>
  <c r="I570" i="17" a="1"/>
  <c r="I570" i="17" s="1"/>
  <c r="I571" i="17" a="1"/>
  <c r="I571" i="17" s="1"/>
  <c r="I572" i="17" a="1"/>
  <c r="I572" i="17" s="1"/>
  <c r="I573" i="17" a="1"/>
  <c r="I573" i="17" s="1"/>
  <c r="I574" i="17" a="1"/>
  <c r="I574" i="17" s="1"/>
  <c r="I575" i="17" a="1"/>
  <c r="I575" i="17" s="1"/>
  <c r="I576" i="17" a="1"/>
  <c r="I576" i="17" s="1"/>
  <c r="I577" i="17" a="1"/>
  <c r="I577" i="17" s="1"/>
  <c r="I578" i="17" a="1"/>
  <c r="I578" i="17" s="1"/>
  <c r="I579" i="17" a="1"/>
  <c r="I579" i="17" s="1"/>
  <c r="I580" i="17" a="1"/>
  <c r="I580" i="17" s="1"/>
  <c r="I581" i="17" a="1"/>
  <c r="I581" i="17" s="1"/>
  <c r="I582" i="17" a="1"/>
  <c r="I582" i="17" s="1"/>
  <c r="I583" i="17" a="1"/>
  <c r="I583" i="17" s="1"/>
  <c r="I584" i="17" a="1"/>
  <c r="I584" i="17" s="1"/>
  <c r="I585" i="17" a="1"/>
  <c r="I585" i="17" s="1"/>
  <c r="I586" i="17" a="1"/>
  <c r="I586" i="17" s="1"/>
  <c r="I587" i="17" a="1"/>
  <c r="I587" i="17" s="1"/>
  <c r="I588" i="17" a="1"/>
  <c r="I588" i="17" s="1"/>
  <c r="I589" i="17" a="1"/>
  <c r="I589" i="17" s="1"/>
  <c r="I590" i="17" a="1"/>
  <c r="I590" i="17" s="1"/>
  <c r="I591" i="17" a="1"/>
  <c r="I591" i="17" s="1"/>
  <c r="I592" i="17" a="1"/>
  <c r="I592" i="17" s="1"/>
  <c r="I593" i="17" a="1"/>
  <c r="I593" i="17" s="1"/>
  <c r="I594" i="17" a="1"/>
  <c r="I594" i="17" s="1"/>
  <c r="I595" i="17" a="1"/>
  <c r="I595" i="17" s="1"/>
  <c r="I596" i="17" a="1"/>
  <c r="I596" i="17" s="1"/>
  <c r="I597" i="17" a="1"/>
  <c r="I597" i="17" s="1"/>
  <c r="I598" i="17" a="1"/>
  <c r="I598" i="17" s="1"/>
  <c r="I599" i="17" a="1"/>
  <c r="I599" i="17" s="1"/>
  <c r="I600" i="17" a="1"/>
  <c r="I600" i="17" s="1"/>
  <c r="I601" i="17" a="1"/>
  <c r="I601" i="17" s="1"/>
  <c r="I602" i="17" a="1"/>
  <c r="I602" i="17" s="1"/>
  <c r="I603" i="17" a="1"/>
  <c r="I603" i="17" s="1"/>
  <c r="I604" i="17" a="1"/>
  <c r="I604" i="17" s="1"/>
  <c r="I605" i="17" a="1"/>
  <c r="I605" i="17" s="1"/>
  <c r="I606" i="17" a="1"/>
  <c r="I606" i="17" s="1"/>
  <c r="I607" i="17" a="1"/>
  <c r="I607" i="17" s="1"/>
  <c r="I608" i="17" a="1"/>
  <c r="I608" i="17" s="1"/>
  <c r="I609" i="17" a="1"/>
  <c r="I609" i="17" s="1"/>
  <c r="I610" i="17" a="1"/>
  <c r="I610" i="17" s="1"/>
  <c r="I611" i="17" a="1"/>
  <c r="I611" i="17" s="1"/>
  <c r="I612" i="17" a="1"/>
  <c r="I612" i="17" s="1"/>
  <c r="I613" i="17" a="1"/>
  <c r="I613" i="17" s="1"/>
  <c r="I614" i="17" a="1"/>
  <c r="I614" i="17" s="1"/>
  <c r="I615" i="17" a="1"/>
  <c r="I615" i="17" s="1"/>
  <c r="I616" i="17" a="1"/>
  <c r="I616" i="17" s="1"/>
  <c r="I617" i="17" a="1"/>
  <c r="I617" i="17" s="1"/>
  <c r="I618" i="17" a="1"/>
  <c r="I618" i="17" s="1"/>
  <c r="I619" i="17" a="1"/>
  <c r="I619" i="17" s="1"/>
  <c r="I620" i="17" a="1"/>
  <c r="I620" i="17" s="1"/>
  <c r="I621" i="17" a="1"/>
  <c r="I621" i="17" s="1"/>
  <c r="I622" i="17" a="1"/>
  <c r="I622" i="17" s="1"/>
  <c r="I623" i="17" a="1"/>
  <c r="I623" i="17" s="1"/>
  <c r="I624" i="17" a="1"/>
  <c r="I624" i="17" s="1"/>
  <c r="I625" i="17" a="1"/>
  <c r="I625" i="17" s="1"/>
  <c r="I626" i="17" a="1"/>
  <c r="I626" i="17" s="1"/>
  <c r="I627" i="17" a="1"/>
  <c r="I627" i="17" s="1"/>
  <c r="I628" i="17" a="1"/>
  <c r="I628" i="17" s="1"/>
  <c r="I629" i="17" a="1"/>
  <c r="I629" i="17" s="1"/>
  <c r="I630" i="17" a="1"/>
  <c r="I630" i="17" s="1"/>
  <c r="I631" i="17" a="1"/>
  <c r="I631" i="17" s="1"/>
  <c r="I632" i="17" a="1"/>
  <c r="I632" i="17" s="1"/>
  <c r="I633" i="17" a="1"/>
  <c r="I633" i="17" s="1"/>
  <c r="I634" i="17" a="1"/>
  <c r="I634" i="17" s="1"/>
  <c r="I635" i="17" a="1"/>
  <c r="I635" i="17" s="1"/>
  <c r="I636" i="17" a="1"/>
  <c r="I636" i="17" s="1"/>
  <c r="I637" i="17" a="1"/>
  <c r="I637" i="17" s="1"/>
  <c r="I638" i="17" a="1"/>
  <c r="I638" i="17" s="1"/>
  <c r="I639" i="17" a="1"/>
  <c r="I639" i="17" s="1"/>
  <c r="I640" i="17" a="1"/>
  <c r="I640" i="17" s="1"/>
  <c r="I641" i="17" a="1"/>
  <c r="I641" i="17" s="1"/>
  <c r="I642" i="17" a="1"/>
  <c r="I642" i="17" s="1"/>
  <c r="I643" i="17" a="1"/>
  <c r="I643" i="17" s="1"/>
  <c r="I644" i="17" a="1"/>
  <c r="I644" i="17" s="1"/>
  <c r="I645" i="17" a="1"/>
  <c r="I645" i="17" s="1"/>
  <c r="I646" i="17" a="1"/>
  <c r="I646" i="17" s="1"/>
  <c r="I647" i="17" a="1"/>
  <c r="I647" i="17" s="1"/>
  <c r="I648" i="17" a="1"/>
  <c r="I648" i="17" s="1"/>
  <c r="I649" i="17" a="1"/>
  <c r="I649" i="17" s="1"/>
  <c r="I650" i="17" a="1"/>
  <c r="I650" i="17" s="1"/>
  <c r="I651" i="17" a="1"/>
  <c r="I651" i="17" s="1"/>
  <c r="I652" i="17" a="1"/>
  <c r="I652" i="17" s="1"/>
  <c r="I653" i="17" a="1"/>
  <c r="I653" i="17" s="1"/>
  <c r="I654" i="17" a="1"/>
  <c r="I654" i="17" s="1"/>
  <c r="I655" i="17" a="1"/>
  <c r="I655" i="17" s="1"/>
  <c r="I656" i="17" a="1"/>
  <c r="I656" i="17" s="1"/>
  <c r="I657" i="17" a="1"/>
  <c r="I657" i="17" s="1"/>
  <c r="I658" i="17" a="1"/>
  <c r="I658" i="17" s="1"/>
  <c r="I659" i="17" a="1"/>
  <c r="I659" i="17" s="1"/>
  <c r="I660" i="17" a="1"/>
  <c r="I660" i="17" s="1"/>
  <c r="I661" i="17" a="1"/>
  <c r="I661" i="17" s="1"/>
  <c r="I662" i="17" a="1"/>
  <c r="I662" i="17" s="1"/>
  <c r="I663" i="17" a="1"/>
  <c r="I663" i="17" s="1"/>
  <c r="I664" i="17" a="1"/>
  <c r="I664" i="17" s="1"/>
  <c r="I665" i="17" a="1"/>
  <c r="I665" i="17" s="1"/>
  <c r="I666" i="17" a="1"/>
  <c r="I666" i="17" s="1"/>
  <c r="I667" i="17" a="1"/>
  <c r="I667" i="17" s="1"/>
  <c r="I668" i="17" a="1"/>
  <c r="I668" i="17" s="1"/>
  <c r="I669" i="17" a="1"/>
  <c r="I669" i="17" s="1"/>
  <c r="I670" i="17" a="1"/>
  <c r="I670" i="17" s="1"/>
  <c r="I671" i="17" a="1"/>
  <c r="I671" i="17" s="1"/>
  <c r="I672" i="17" a="1"/>
  <c r="I672" i="17" s="1"/>
  <c r="I673" i="17" a="1"/>
  <c r="I673" i="17" s="1"/>
  <c r="I674" i="17" a="1"/>
  <c r="I674" i="17" s="1"/>
  <c r="I675" i="17" a="1"/>
  <c r="I675" i="17" s="1"/>
  <c r="I676" i="17" a="1"/>
  <c r="I676" i="17" s="1"/>
  <c r="I677" i="17" a="1"/>
  <c r="I677" i="17" s="1"/>
  <c r="I678" i="17" a="1"/>
  <c r="I678" i="17" s="1"/>
  <c r="I679" i="17" a="1"/>
  <c r="I679" i="17" s="1"/>
  <c r="I680" i="17" a="1"/>
  <c r="I680" i="17" s="1"/>
  <c r="I681" i="17" a="1"/>
  <c r="I681" i="17" s="1"/>
  <c r="I682" i="17" a="1"/>
  <c r="I682" i="17" s="1"/>
  <c r="I683" i="17" a="1"/>
  <c r="I683" i="17" s="1"/>
  <c r="I684" i="17" a="1"/>
  <c r="I684" i="17" s="1"/>
  <c r="I685" i="17" a="1"/>
  <c r="I685" i="17" s="1"/>
  <c r="I686" i="17" a="1"/>
  <c r="I686" i="17" s="1"/>
  <c r="I687" i="17" a="1"/>
  <c r="I687" i="17" s="1"/>
  <c r="I688" i="17" a="1"/>
  <c r="I688" i="17" s="1"/>
  <c r="I689" i="17" a="1"/>
  <c r="I689" i="17" s="1"/>
  <c r="I690" i="17" a="1"/>
  <c r="I690" i="17" s="1"/>
  <c r="I691" i="17" a="1"/>
  <c r="I691" i="17" s="1"/>
  <c r="I692" i="17" a="1"/>
  <c r="I692" i="17" s="1"/>
  <c r="I693" i="17" a="1"/>
  <c r="I693" i="17" s="1"/>
  <c r="I694" i="17" a="1"/>
  <c r="I694" i="17" s="1"/>
  <c r="I695" i="17" a="1"/>
  <c r="I695" i="17" s="1"/>
  <c r="I696" i="17" a="1"/>
  <c r="I696" i="17" s="1"/>
  <c r="I697" i="17" a="1"/>
  <c r="I697" i="17" s="1"/>
  <c r="I698" i="17" a="1"/>
  <c r="I698" i="17" s="1"/>
  <c r="I699" i="17" a="1"/>
  <c r="I699" i="17" s="1"/>
  <c r="I700" i="17" a="1"/>
  <c r="I700" i="17" s="1"/>
  <c r="I701" i="17" a="1"/>
  <c r="I701" i="17" s="1"/>
  <c r="I702" i="17" a="1"/>
  <c r="I702" i="17" s="1"/>
  <c r="I703" i="17" a="1"/>
  <c r="I703" i="17" s="1"/>
  <c r="I704" i="17" a="1"/>
  <c r="I704" i="17" s="1"/>
  <c r="I705" i="17" a="1"/>
  <c r="I705" i="17" s="1"/>
  <c r="I706" i="17" a="1"/>
  <c r="I706" i="17" s="1"/>
  <c r="I707" i="17" a="1"/>
  <c r="I707" i="17" s="1"/>
  <c r="I708" i="17" a="1"/>
  <c r="I708" i="17" s="1"/>
  <c r="I709" i="17" a="1"/>
  <c r="I709" i="17" s="1"/>
  <c r="I710" i="17" a="1"/>
  <c r="I710" i="17" s="1"/>
  <c r="I711" i="17" a="1"/>
  <c r="I711" i="17" s="1"/>
  <c r="I712" i="17" a="1"/>
  <c r="I712" i="17" s="1"/>
  <c r="I713" i="17" a="1"/>
  <c r="I713" i="17" s="1"/>
  <c r="I714" i="17" a="1"/>
  <c r="I714" i="17" s="1"/>
  <c r="I715" i="17" a="1"/>
  <c r="I715" i="17" s="1"/>
  <c r="I716" i="17" a="1"/>
  <c r="I716" i="17" s="1"/>
  <c r="I717" i="17" a="1"/>
  <c r="I717" i="17" s="1"/>
  <c r="I718" i="17" a="1"/>
  <c r="I718" i="17" s="1"/>
  <c r="I719" i="17" a="1"/>
  <c r="I719" i="17" s="1"/>
  <c r="I720" i="17" a="1"/>
  <c r="I720" i="17" s="1"/>
  <c r="I721" i="17" a="1"/>
  <c r="I721" i="17" s="1"/>
  <c r="I722" i="17" a="1"/>
  <c r="I722" i="17" s="1"/>
  <c r="I723" i="17" a="1"/>
  <c r="I723" i="17" s="1"/>
  <c r="I724" i="17" a="1"/>
  <c r="I724" i="17" s="1"/>
  <c r="I725" i="17" a="1"/>
  <c r="I725" i="17" s="1"/>
  <c r="I726" i="17" a="1"/>
  <c r="I726" i="17" s="1"/>
  <c r="I727" i="17" a="1"/>
  <c r="I727" i="17" s="1"/>
  <c r="I728" i="17" a="1"/>
  <c r="I728" i="17" s="1"/>
  <c r="I729" i="17" a="1"/>
  <c r="I729" i="17" s="1"/>
  <c r="I730" i="17" a="1"/>
  <c r="I730" i="17" s="1"/>
  <c r="I731" i="17" a="1"/>
  <c r="I731" i="17" s="1"/>
  <c r="I732" i="17" a="1"/>
  <c r="I732" i="17" s="1"/>
  <c r="I733" i="17" a="1"/>
  <c r="I733" i="17" s="1"/>
  <c r="I734" i="17" a="1"/>
  <c r="I734" i="17" s="1"/>
  <c r="I735" i="17" a="1"/>
  <c r="I735" i="17" s="1"/>
  <c r="I736" i="17" a="1"/>
  <c r="I736" i="17" s="1"/>
  <c r="I737" i="17" a="1"/>
  <c r="I737" i="17" s="1"/>
  <c r="I738" i="17" a="1"/>
  <c r="I738" i="17" s="1"/>
  <c r="I739" i="17" a="1"/>
  <c r="I739" i="17" s="1"/>
  <c r="I740" i="17" a="1"/>
  <c r="I740" i="17" s="1"/>
  <c r="I741" i="17" a="1"/>
  <c r="I741" i="17" s="1"/>
  <c r="I742" i="17" a="1"/>
  <c r="I742" i="17" s="1"/>
  <c r="I743" i="17" a="1"/>
  <c r="I743" i="17" s="1"/>
  <c r="I744" i="17" a="1"/>
  <c r="I744" i="17" s="1"/>
  <c r="I745" i="17" a="1"/>
  <c r="I745" i="17" s="1"/>
  <c r="I746" i="17" a="1"/>
  <c r="I746" i="17" s="1"/>
  <c r="I747" i="17" a="1"/>
  <c r="I747" i="17" s="1"/>
  <c r="I748" i="17" a="1"/>
  <c r="I748" i="17" s="1"/>
  <c r="I749" i="17" a="1"/>
  <c r="I749" i="17" s="1"/>
  <c r="I750" i="17" a="1"/>
  <c r="I750" i="17" s="1"/>
  <c r="I751" i="17" a="1"/>
  <c r="I751" i="17" s="1"/>
  <c r="I752" i="17" a="1"/>
  <c r="I752" i="17" s="1"/>
  <c r="I753" i="17" a="1"/>
  <c r="I753" i="17" s="1"/>
  <c r="I754" i="17" a="1"/>
  <c r="I754" i="17" s="1"/>
  <c r="I755" i="17" a="1"/>
  <c r="I755" i="17" s="1"/>
  <c r="I756" i="17" a="1"/>
  <c r="I756" i="17" s="1"/>
  <c r="I757" i="17" a="1"/>
  <c r="I757" i="17" s="1"/>
  <c r="I758" i="17" a="1"/>
  <c r="I758" i="17" s="1"/>
  <c r="I759" i="17" a="1"/>
  <c r="I759" i="17" s="1"/>
  <c r="I760" i="17" a="1"/>
  <c r="I760" i="17" s="1"/>
  <c r="I761" i="17" a="1"/>
  <c r="I761" i="17" s="1"/>
  <c r="I762" i="17" a="1"/>
  <c r="I762" i="17" s="1"/>
  <c r="I763" i="17" a="1"/>
  <c r="I763" i="17" s="1"/>
  <c r="I764" i="17" a="1"/>
  <c r="I764" i="17" s="1"/>
  <c r="I765" i="17" a="1"/>
  <c r="I765" i="17" s="1"/>
  <c r="I766" i="17" a="1"/>
  <c r="I766" i="17" s="1"/>
  <c r="I767" i="17" a="1"/>
  <c r="I767" i="17" s="1"/>
  <c r="I768" i="17" a="1"/>
  <c r="I768" i="17" s="1"/>
  <c r="I769" i="17" a="1"/>
  <c r="I769" i="17" s="1"/>
  <c r="I770" i="17" a="1"/>
  <c r="I770" i="17" s="1"/>
  <c r="I771" i="17" a="1"/>
  <c r="I771" i="17" s="1"/>
  <c r="I772" i="17" a="1"/>
  <c r="I772" i="17" s="1"/>
  <c r="I773" i="17" a="1"/>
  <c r="I773" i="17" s="1"/>
  <c r="I774" i="17" a="1"/>
  <c r="I774" i="17" s="1"/>
  <c r="I775" i="17" a="1"/>
  <c r="I775" i="17" s="1"/>
  <c r="I776" i="17" a="1"/>
  <c r="I776" i="17" s="1"/>
  <c r="I777" i="17" a="1"/>
  <c r="I777" i="17" s="1"/>
  <c r="I778" i="17" a="1"/>
  <c r="I778" i="17" s="1"/>
  <c r="I779" i="17" a="1"/>
  <c r="I779" i="17" s="1"/>
  <c r="I780" i="17" a="1"/>
  <c r="I780" i="17" s="1"/>
  <c r="I781" i="17" a="1"/>
  <c r="I781" i="17" s="1"/>
  <c r="I782" i="17" a="1"/>
  <c r="I782" i="17" s="1"/>
  <c r="I783" i="17" a="1"/>
  <c r="I783" i="17" s="1"/>
  <c r="I784" i="17" a="1"/>
  <c r="I784" i="17" s="1"/>
  <c r="I785" i="17" a="1"/>
  <c r="I785" i="17" s="1"/>
  <c r="I786" i="17" a="1"/>
  <c r="I786" i="17" s="1"/>
  <c r="I787" i="17" a="1"/>
  <c r="I787" i="17" s="1"/>
  <c r="I788" i="17" a="1"/>
  <c r="I788" i="17" s="1"/>
  <c r="I789" i="17" a="1"/>
  <c r="I789" i="17" s="1"/>
  <c r="I790" i="17" a="1"/>
  <c r="I790" i="17" s="1"/>
  <c r="I791" i="17" a="1"/>
  <c r="I791" i="17" s="1"/>
  <c r="I792" i="17" a="1"/>
  <c r="I792" i="17" s="1"/>
  <c r="I793" i="17" a="1"/>
  <c r="I793" i="17" s="1"/>
  <c r="I794" i="17" a="1"/>
  <c r="I794" i="17" s="1"/>
  <c r="I795" i="17" a="1"/>
  <c r="I795" i="17" s="1"/>
  <c r="I796" i="17" a="1"/>
  <c r="I796" i="17" s="1"/>
  <c r="I797" i="17" a="1"/>
  <c r="I797" i="17" s="1"/>
  <c r="I798" i="17" a="1"/>
  <c r="I798" i="17" s="1"/>
  <c r="I799" i="17" a="1"/>
  <c r="I799" i="17" s="1"/>
  <c r="I800" i="17" a="1"/>
  <c r="I800" i="17" s="1"/>
  <c r="I801" i="17" a="1"/>
  <c r="I801" i="17" s="1"/>
  <c r="I802" i="17" a="1"/>
  <c r="I802" i="17" s="1"/>
  <c r="I803" i="17" a="1"/>
  <c r="I803" i="17" s="1"/>
  <c r="I804" i="17" a="1"/>
  <c r="I804" i="17" s="1"/>
  <c r="I805" i="17" a="1"/>
  <c r="I805" i="17" s="1"/>
  <c r="I806" i="17" a="1"/>
  <c r="I806" i="17" s="1"/>
  <c r="I807" i="17" a="1"/>
  <c r="I807" i="17" s="1"/>
  <c r="I808" i="17" a="1"/>
  <c r="I808" i="17" s="1"/>
  <c r="I809" i="17" a="1"/>
  <c r="I809" i="17" s="1"/>
  <c r="I810" i="17" a="1"/>
  <c r="I810" i="17" s="1"/>
  <c r="I811" i="17" a="1"/>
  <c r="I811" i="17" s="1"/>
  <c r="I812" i="17" a="1"/>
  <c r="I812" i="17" s="1"/>
  <c r="I813" i="17" a="1"/>
  <c r="I813" i="17" s="1"/>
  <c r="I814" i="17" a="1"/>
  <c r="I814" i="17" s="1"/>
  <c r="I815" i="17" a="1"/>
  <c r="I815" i="17" s="1"/>
  <c r="I816" i="17" a="1"/>
  <c r="I816" i="17" s="1"/>
  <c r="I817" i="17" a="1"/>
  <c r="I817" i="17" s="1"/>
  <c r="I818" i="17" a="1"/>
  <c r="I818" i="17" s="1"/>
  <c r="I819" i="17" a="1"/>
  <c r="I819" i="17" s="1"/>
  <c r="I820" i="17" a="1"/>
  <c r="I820" i="17" s="1"/>
  <c r="I821" i="17" a="1"/>
  <c r="I821" i="17" s="1"/>
  <c r="I822" i="17" a="1"/>
  <c r="I822" i="17" s="1"/>
  <c r="I823" i="17" a="1"/>
  <c r="I823" i="17" s="1"/>
  <c r="I824" i="17" a="1"/>
  <c r="I824" i="17" s="1"/>
  <c r="I825" i="17" a="1"/>
  <c r="I825" i="17" s="1"/>
  <c r="I826" i="17" a="1"/>
  <c r="I826" i="17" s="1"/>
  <c r="I827" i="17" a="1"/>
  <c r="I827" i="17" s="1"/>
  <c r="I828" i="17" a="1"/>
  <c r="I828" i="17" s="1"/>
  <c r="I829" i="17" a="1"/>
  <c r="I829" i="17" s="1"/>
  <c r="I830" i="17" a="1"/>
  <c r="I830" i="17" s="1"/>
  <c r="I831" i="17" a="1"/>
  <c r="I831" i="17" s="1"/>
  <c r="I832" i="17" a="1"/>
  <c r="I832" i="17" s="1"/>
  <c r="I833" i="17" a="1"/>
  <c r="I833" i="17" s="1"/>
  <c r="I834" i="17" a="1"/>
  <c r="I834" i="17" s="1"/>
  <c r="I835" i="17" a="1"/>
  <c r="I835" i="17" s="1"/>
  <c r="I836" i="17" a="1"/>
  <c r="I836" i="17" s="1"/>
  <c r="I837" i="17" a="1"/>
  <c r="I837" i="17" s="1"/>
  <c r="I838" i="17" a="1"/>
  <c r="I838" i="17" s="1"/>
  <c r="I839" i="17" a="1"/>
  <c r="I839" i="17" s="1"/>
  <c r="I840" i="17" a="1"/>
  <c r="I840" i="17" s="1"/>
  <c r="I841" i="17" a="1"/>
  <c r="I841" i="17" s="1"/>
  <c r="I842" i="17" a="1"/>
  <c r="I842" i="17" s="1"/>
  <c r="I843" i="17" a="1"/>
  <c r="I843" i="17" s="1"/>
  <c r="I844" i="17" a="1"/>
  <c r="I844" i="17" s="1"/>
  <c r="I845" i="17" a="1"/>
  <c r="I845" i="17" s="1"/>
  <c r="I846" i="17" a="1"/>
  <c r="I846" i="17" s="1"/>
  <c r="I847" i="17" a="1"/>
  <c r="I847" i="17" s="1"/>
  <c r="I848" i="17" a="1"/>
  <c r="I848" i="17" s="1"/>
  <c r="I849" i="17" a="1"/>
  <c r="I849" i="17" s="1"/>
  <c r="I850" i="17" a="1"/>
  <c r="I850" i="17" s="1"/>
  <c r="I851" i="17" a="1"/>
  <c r="I851" i="17" s="1"/>
  <c r="I852" i="17" a="1"/>
  <c r="I852" i="17" s="1"/>
  <c r="I853" i="17" a="1"/>
  <c r="I853" i="17" s="1"/>
  <c r="I854" i="17" a="1"/>
  <c r="I854" i="17" s="1"/>
  <c r="I855" i="17" a="1"/>
  <c r="I855" i="17" s="1"/>
  <c r="I856" i="17" a="1"/>
  <c r="I856" i="17" s="1"/>
  <c r="I857" i="17" a="1"/>
  <c r="I857" i="17" s="1"/>
  <c r="I858" i="17" a="1"/>
  <c r="I858" i="17" s="1"/>
  <c r="I859" i="17" a="1"/>
  <c r="I859" i="17" s="1"/>
  <c r="I860" i="17" a="1"/>
  <c r="I860" i="17" s="1"/>
  <c r="I861" i="17" a="1"/>
  <c r="I861" i="17" s="1"/>
  <c r="I862" i="17" a="1"/>
  <c r="I862" i="17" s="1"/>
  <c r="I863" i="17" a="1"/>
  <c r="I863" i="17" s="1"/>
  <c r="I864" i="17" a="1"/>
  <c r="I864" i="17" s="1"/>
  <c r="I865" i="17" a="1"/>
  <c r="I865" i="17" s="1"/>
  <c r="I866" i="17" a="1"/>
  <c r="I866" i="17" s="1"/>
  <c r="I867" i="17" a="1"/>
  <c r="I867" i="17" s="1"/>
  <c r="I868" i="17" a="1"/>
  <c r="I868" i="17" s="1"/>
  <c r="I869" i="17" a="1"/>
  <c r="I869" i="17" s="1"/>
  <c r="I870" i="17" a="1"/>
  <c r="I870" i="17" s="1"/>
  <c r="I871" i="17" a="1"/>
  <c r="I871" i="17" s="1"/>
  <c r="I872" i="17" a="1"/>
  <c r="I872" i="17" s="1"/>
  <c r="I873" i="17" a="1"/>
  <c r="I873" i="17" s="1"/>
  <c r="I874" i="17" a="1"/>
  <c r="I874" i="17" s="1"/>
  <c r="I875" i="17" a="1"/>
  <c r="I875" i="17" s="1"/>
  <c r="I876" i="17" a="1"/>
  <c r="I876" i="17" s="1"/>
  <c r="I877" i="17" a="1"/>
  <c r="I877" i="17" s="1"/>
  <c r="I878" i="17" a="1"/>
  <c r="I878" i="17" s="1"/>
  <c r="I879" i="17" a="1"/>
  <c r="I879" i="17" s="1"/>
  <c r="I880" i="17" a="1"/>
  <c r="I880" i="17" s="1"/>
  <c r="I881" i="17" a="1"/>
  <c r="I881" i="17" s="1"/>
  <c r="I882" i="17" a="1"/>
  <c r="I882" i="17" s="1"/>
  <c r="I883" i="17" a="1"/>
  <c r="I883" i="17" s="1"/>
  <c r="I884" i="17" a="1"/>
  <c r="I884" i="17" s="1"/>
  <c r="I885" i="17" a="1"/>
  <c r="I885" i="17" s="1"/>
  <c r="I886" i="17" a="1"/>
  <c r="I886" i="17" s="1"/>
  <c r="I887" i="17" a="1"/>
  <c r="I887" i="17" s="1"/>
  <c r="I888" i="17" a="1"/>
  <c r="I888" i="17" s="1"/>
  <c r="I889" i="17" a="1"/>
  <c r="I889" i="17" s="1"/>
  <c r="I890" i="17" a="1"/>
  <c r="I890" i="17" s="1"/>
  <c r="I891" i="17" a="1"/>
  <c r="I891" i="17" s="1"/>
  <c r="I892" i="17" a="1"/>
  <c r="I892" i="17" s="1"/>
  <c r="I893" i="17" a="1"/>
  <c r="I893" i="17" s="1"/>
  <c r="I894" i="17" a="1"/>
  <c r="I894" i="17" s="1"/>
  <c r="I895" i="17" a="1"/>
  <c r="I895" i="17" s="1"/>
  <c r="I896" i="17" a="1"/>
  <c r="I896" i="17" s="1"/>
  <c r="I897" i="17" a="1"/>
  <c r="I897" i="17" s="1"/>
  <c r="I898" i="17" a="1"/>
  <c r="I898" i="17" s="1"/>
  <c r="I899" i="17" a="1"/>
  <c r="I899" i="17" s="1"/>
  <c r="I900" i="17" a="1"/>
  <c r="I900" i="17" s="1"/>
  <c r="I901" i="17" a="1"/>
  <c r="I901" i="17" s="1"/>
  <c r="I902" i="17" a="1"/>
  <c r="I902" i="17" s="1"/>
  <c r="I903" i="17" a="1"/>
  <c r="I903" i="17" s="1"/>
  <c r="I904" i="17" a="1"/>
  <c r="I904" i="17" s="1"/>
  <c r="I905" i="17" a="1"/>
  <c r="I905" i="17" s="1"/>
  <c r="I906" i="17" a="1"/>
  <c r="I906" i="17" s="1"/>
  <c r="I907" i="17" a="1"/>
  <c r="I907" i="17" s="1"/>
  <c r="I908" i="17" a="1"/>
  <c r="I908" i="17" s="1"/>
  <c r="I909" i="17" a="1"/>
  <c r="I909" i="17" s="1"/>
  <c r="I910" i="17" a="1"/>
  <c r="I910" i="17" s="1"/>
  <c r="I911" i="17" a="1"/>
  <c r="I911" i="17" s="1"/>
  <c r="I912" i="17" a="1"/>
  <c r="I912" i="17" s="1"/>
  <c r="I913" i="17" a="1"/>
  <c r="I913" i="17" s="1"/>
  <c r="I914" i="17" a="1"/>
  <c r="I914" i="17" s="1"/>
  <c r="I915" i="17" a="1"/>
  <c r="I915" i="17" s="1"/>
  <c r="I916" i="17" a="1"/>
  <c r="I916" i="17" s="1"/>
  <c r="I917" i="17" a="1"/>
  <c r="I917" i="17" s="1"/>
  <c r="I918" i="17" a="1"/>
  <c r="I918" i="17" s="1"/>
  <c r="I919" i="17" a="1"/>
  <c r="I919" i="17" s="1"/>
  <c r="I920" i="17" a="1"/>
  <c r="I920" i="17" s="1"/>
  <c r="I921" i="17" a="1"/>
  <c r="I921" i="17" s="1"/>
  <c r="I922" i="17" a="1"/>
  <c r="I922" i="17" s="1"/>
  <c r="I923" i="17" a="1"/>
  <c r="I923" i="17" s="1"/>
  <c r="I924" i="17" a="1"/>
  <c r="I924" i="17" s="1"/>
  <c r="I925" i="17" a="1"/>
  <c r="I925" i="17" s="1"/>
  <c r="I926" i="17" a="1"/>
  <c r="I926" i="17" s="1"/>
  <c r="I927" i="17" a="1"/>
  <c r="I927" i="17" s="1"/>
  <c r="I928" i="17" a="1"/>
  <c r="I928" i="17" s="1"/>
  <c r="I929" i="17" a="1"/>
  <c r="I929" i="17" s="1"/>
  <c r="I930" i="17" a="1"/>
  <c r="I930" i="17" s="1"/>
  <c r="I931" i="17" a="1"/>
  <c r="I931" i="17" s="1"/>
  <c r="I932" i="17" a="1"/>
  <c r="I932" i="17" s="1"/>
  <c r="I933" i="17" a="1"/>
  <c r="I933" i="17" s="1"/>
  <c r="I934" i="17" a="1"/>
  <c r="I934" i="17" s="1"/>
  <c r="I935" i="17" a="1"/>
  <c r="I935" i="17" s="1"/>
  <c r="I936" i="17" a="1"/>
  <c r="I936" i="17" s="1"/>
  <c r="I937" i="17" a="1"/>
  <c r="I937" i="17" s="1"/>
  <c r="I938" i="17" a="1"/>
  <c r="I938" i="17" s="1"/>
  <c r="I939" i="17" a="1"/>
  <c r="I939" i="17" s="1"/>
  <c r="I940" i="17" a="1"/>
  <c r="I940" i="17" s="1"/>
  <c r="I941" i="17" a="1"/>
  <c r="I941" i="17" s="1"/>
  <c r="I942" i="17" a="1"/>
  <c r="I942" i="17" s="1"/>
  <c r="I943" i="17" a="1"/>
  <c r="I943" i="17" s="1"/>
  <c r="I944" i="17" a="1"/>
  <c r="I944" i="17" s="1"/>
  <c r="I945" i="17" a="1"/>
  <c r="I945" i="17" s="1"/>
  <c r="I946" i="17" a="1"/>
  <c r="I946" i="17" s="1"/>
  <c r="I947" i="17" a="1"/>
  <c r="I947" i="17" s="1"/>
  <c r="I948" i="17" a="1"/>
  <c r="I948" i="17" s="1"/>
  <c r="I949" i="17" a="1"/>
  <c r="I949" i="17" s="1"/>
  <c r="I950" i="17" a="1"/>
  <c r="I950" i="17" s="1"/>
  <c r="I951" i="17" a="1"/>
  <c r="I951" i="17" s="1"/>
  <c r="I952" i="17" a="1"/>
  <c r="I952" i="17" s="1"/>
  <c r="I953" i="17" a="1"/>
  <c r="I953" i="17" s="1"/>
  <c r="I954" i="17" a="1"/>
  <c r="I954" i="17" s="1"/>
  <c r="I955" i="17" a="1"/>
  <c r="I955" i="17" s="1"/>
  <c r="I956" i="17" a="1"/>
  <c r="I956" i="17" s="1"/>
  <c r="I957" i="17" a="1"/>
  <c r="I957" i="17" s="1"/>
  <c r="I958" i="17" a="1"/>
  <c r="I958" i="17" s="1"/>
  <c r="I959" i="17" a="1"/>
  <c r="I959" i="17" s="1"/>
  <c r="I960" i="17" a="1"/>
  <c r="I960" i="17" s="1"/>
  <c r="I961" i="17" a="1"/>
  <c r="I961" i="17" s="1"/>
  <c r="I962" i="17" a="1"/>
  <c r="I962" i="17" s="1"/>
  <c r="I963" i="17" a="1"/>
  <c r="I963" i="17" s="1"/>
  <c r="I964" i="17" a="1"/>
  <c r="I964" i="17" s="1"/>
  <c r="I965" i="17" a="1"/>
  <c r="I965" i="17" s="1"/>
  <c r="I966" i="17" a="1"/>
  <c r="I966" i="17" s="1"/>
  <c r="I967" i="17" a="1"/>
  <c r="I967" i="17" s="1"/>
  <c r="I968" i="17" a="1"/>
  <c r="I968" i="17" s="1"/>
  <c r="I969" i="17" a="1"/>
  <c r="I969" i="17" s="1"/>
  <c r="I970" i="17" a="1"/>
  <c r="I970" i="17" s="1"/>
  <c r="I971" i="17" a="1"/>
  <c r="I971" i="17" s="1"/>
  <c r="I972" i="17" a="1"/>
  <c r="I972" i="17" s="1"/>
  <c r="I973" i="17" a="1"/>
  <c r="I973" i="17" s="1"/>
  <c r="I974" i="17" a="1"/>
  <c r="I974" i="17" s="1"/>
  <c r="I975" i="17" a="1"/>
  <c r="I975" i="17" s="1"/>
  <c r="I976" i="17" a="1"/>
  <c r="I976" i="17" s="1"/>
  <c r="I977" i="17" a="1"/>
  <c r="I977" i="17" s="1"/>
  <c r="I978" i="17" a="1"/>
  <c r="I978" i="17" s="1"/>
  <c r="I979" i="17" a="1"/>
  <c r="I979" i="17" s="1"/>
  <c r="I980" i="17" a="1"/>
  <c r="I980" i="17" s="1"/>
  <c r="I981" i="17" a="1"/>
  <c r="I981" i="17" s="1"/>
  <c r="I982" i="17" a="1"/>
  <c r="I982" i="17" s="1"/>
  <c r="I983" i="17" a="1"/>
  <c r="I983" i="17" s="1"/>
  <c r="I984" i="17" a="1"/>
  <c r="I984" i="17" s="1"/>
  <c r="I985" i="17" a="1"/>
  <c r="I985" i="17" s="1"/>
  <c r="I986" i="17" a="1"/>
  <c r="I986" i="17" s="1"/>
  <c r="I987" i="17" a="1"/>
  <c r="I987" i="17" s="1"/>
  <c r="I988" i="17" a="1"/>
  <c r="I988" i="17" s="1"/>
  <c r="I989" i="17" a="1"/>
  <c r="I989" i="17" s="1"/>
  <c r="I990" i="17" a="1"/>
  <c r="I990" i="17" s="1"/>
  <c r="I991" i="17" a="1"/>
  <c r="I991" i="17" s="1"/>
  <c r="I992" i="17" a="1"/>
  <c r="I992" i="17" s="1"/>
  <c r="I993" i="17" a="1"/>
  <c r="I993" i="17" s="1"/>
  <c r="I994" i="17" a="1"/>
  <c r="I994" i="17" s="1"/>
  <c r="I995" i="17" a="1"/>
  <c r="I995" i="17" s="1"/>
  <c r="I996" i="17" a="1"/>
  <c r="I996" i="17" s="1"/>
  <c r="I997" i="17" a="1"/>
  <c r="I997" i="17" s="1"/>
  <c r="I998" i="17" a="1"/>
  <c r="I998" i="17" s="1"/>
  <c r="I999" i="17" a="1"/>
  <c r="I999" i="17" s="1"/>
  <c r="I1000" i="17" a="1"/>
  <c r="I1000" i="17" s="1"/>
  <c r="G14" i="17" a="1"/>
  <c r="G14" i="17" s="1"/>
  <c r="G15" i="17" a="1"/>
  <c r="G15" i="17" s="1"/>
  <c r="G16" i="17" a="1"/>
  <c r="G16" i="17" s="1"/>
  <c r="G17" i="17" a="1"/>
  <c r="G17" i="17" s="1"/>
  <c r="G18" i="17" a="1"/>
  <c r="G18" i="17" s="1"/>
  <c r="G19" i="17" a="1"/>
  <c r="G19" i="17" s="1"/>
  <c r="G20" i="17" a="1"/>
  <c r="G20" i="17" s="1"/>
  <c r="G21" i="17" a="1"/>
  <c r="G21" i="17" s="1"/>
  <c r="G22" i="17" a="1"/>
  <c r="G22" i="17" s="1"/>
  <c r="G23" i="17" a="1"/>
  <c r="G23" i="17" s="1"/>
  <c r="G24" i="17" a="1"/>
  <c r="G24" i="17" s="1"/>
  <c r="G25" i="17" a="1"/>
  <c r="G25" i="17" s="1"/>
  <c r="G26" i="17" a="1"/>
  <c r="G26" i="17" s="1"/>
  <c r="G27" i="17" a="1"/>
  <c r="G27" i="17" s="1"/>
  <c r="G28" i="17" a="1"/>
  <c r="G28" i="17" s="1"/>
  <c r="G29" i="17" a="1"/>
  <c r="G29" i="17" s="1"/>
  <c r="G30" i="17" a="1"/>
  <c r="G30" i="17" s="1"/>
  <c r="G31" i="17" a="1"/>
  <c r="G31" i="17" s="1"/>
  <c r="G32" i="17" a="1"/>
  <c r="G32" i="17" s="1"/>
  <c r="G33" i="17" a="1"/>
  <c r="G33" i="17" s="1"/>
  <c r="G34" i="17" a="1"/>
  <c r="G34" i="17" s="1"/>
  <c r="G35" i="17" a="1"/>
  <c r="G35" i="17" s="1"/>
  <c r="G36" i="17" a="1"/>
  <c r="G36" i="17" s="1"/>
  <c r="G37" i="17" a="1"/>
  <c r="G37" i="17" s="1"/>
  <c r="G38" i="17" a="1"/>
  <c r="G38" i="17" s="1"/>
  <c r="G39" i="17" a="1"/>
  <c r="G39" i="17" s="1"/>
  <c r="G40" i="17" a="1"/>
  <c r="G40" i="17" s="1"/>
  <c r="G41" i="17" a="1"/>
  <c r="G41" i="17" s="1"/>
  <c r="G42" i="17" a="1"/>
  <c r="G42" i="17" s="1"/>
  <c r="G43" i="17" a="1"/>
  <c r="G43" i="17" s="1"/>
  <c r="G44" i="17" a="1"/>
  <c r="G44" i="17" s="1"/>
  <c r="G45" i="17" a="1"/>
  <c r="G45" i="17" s="1"/>
  <c r="G46" i="17" a="1"/>
  <c r="G46" i="17" s="1"/>
  <c r="G47" i="17" a="1"/>
  <c r="G47" i="17" s="1"/>
  <c r="G48" i="17" a="1"/>
  <c r="G48" i="17" s="1"/>
  <c r="G49" i="17" a="1"/>
  <c r="G49" i="17" s="1"/>
  <c r="G50" i="17" a="1"/>
  <c r="G50" i="17" s="1"/>
  <c r="G51" i="17" a="1"/>
  <c r="G51" i="17" s="1"/>
  <c r="G52" i="17" a="1"/>
  <c r="G52" i="17" s="1"/>
  <c r="G53" i="17" a="1"/>
  <c r="G53" i="17" s="1"/>
  <c r="G54" i="17" a="1"/>
  <c r="G54" i="17" s="1"/>
  <c r="G55" i="17" a="1"/>
  <c r="G55" i="17" s="1"/>
  <c r="G56" i="17" a="1"/>
  <c r="G56" i="17" s="1"/>
  <c r="G57" i="17" a="1"/>
  <c r="G57" i="17" s="1"/>
  <c r="G58" i="17" a="1"/>
  <c r="G58" i="17" s="1"/>
  <c r="G59" i="17" a="1"/>
  <c r="G59" i="17" s="1"/>
  <c r="G60" i="17" a="1"/>
  <c r="G60" i="17" s="1"/>
  <c r="G61" i="17" a="1"/>
  <c r="G61" i="17" s="1"/>
  <c r="G62" i="17" a="1"/>
  <c r="G62" i="17" s="1"/>
  <c r="G63" i="17" a="1"/>
  <c r="G63" i="17" s="1"/>
  <c r="G64" i="17" a="1"/>
  <c r="G64" i="17" s="1"/>
  <c r="G65" i="17" a="1"/>
  <c r="G65" i="17" s="1"/>
  <c r="G66" i="17" a="1"/>
  <c r="G66" i="17" s="1"/>
  <c r="G67" i="17" a="1"/>
  <c r="G67" i="17" s="1"/>
  <c r="G68" i="17" a="1"/>
  <c r="G68" i="17" s="1"/>
  <c r="G69" i="17" a="1"/>
  <c r="G69" i="17" s="1"/>
  <c r="G70" i="17" a="1"/>
  <c r="G70" i="17" s="1"/>
  <c r="G71" i="17" a="1"/>
  <c r="G71" i="17" s="1"/>
  <c r="G72" i="17" a="1"/>
  <c r="G72" i="17" s="1"/>
  <c r="G73" i="17" a="1"/>
  <c r="G73" i="17" s="1"/>
  <c r="G74" i="17" a="1"/>
  <c r="G74" i="17" s="1"/>
  <c r="G75" i="17" a="1"/>
  <c r="G75" i="17" s="1"/>
  <c r="G76" i="17" a="1"/>
  <c r="G76" i="17" s="1"/>
  <c r="G77" i="17" a="1"/>
  <c r="G77" i="17" s="1"/>
  <c r="G78" i="17" a="1"/>
  <c r="G78" i="17" s="1"/>
  <c r="G79" i="17" a="1"/>
  <c r="G79" i="17" s="1"/>
  <c r="G80" i="17" a="1"/>
  <c r="G80" i="17" s="1"/>
  <c r="G81" i="17" a="1"/>
  <c r="G81" i="17" s="1"/>
  <c r="G82" i="17" a="1"/>
  <c r="G82" i="17" s="1"/>
  <c r="G83" i="17" a="1"/>
  <c r="G83" i="17" s="1"/>
  <c r="G84" i="17" a="1"/>
  <c r="G84" i="17" s="1"/>
  <c r="G85" i="17" a="1"/>
  <c r="G85" i="17" s="1"/>
  <c r="G86" i="17" a="1"/>
  <c r="G86" i="17" s="1"/>
  <c r="G87" i="17" a="1"/>
  <c r="G87" i="17" s="1"/>
  <c r="G88" i="17" a="1"/>
  <c r="G88" i="17" s="1"/>
  <c r="G89" i="17" a="1"/>
  <c r="G89" i="17" s="1"/>
  <c r="G90" i="17" a="1"/>
  <c r="G90" i="17" s="1"/>
  <c r="G91" i="17" a="1"/>
  <c r="G91" i="17" s="1"/>
  <c r="G92" i="17" a="1"/>
  <c r="G92" i="17" s="1"/>
  <c r="G93" i="17" a="1"/>
  <c r="G93" i="17" s="1"/>
  <c r="G94" i="17" a="1"/>
  <c r="G94" i="17" s="1"/>
  <c r="G95" i="17" a="1"/>
  <c r="G95" i="17" s="1"/>
  <c r="G96" i="17" a="1"/>
  <c r="G96" i="17" s="1"/>
  <c r="G97" i="17" a="1"/>
  <c r="G97" i="17" s="1"/>
  <c r="G98" i="17" a="1"/>
  <c r="G98" i="17" s="1"/>
  <c r="G99" i="17" a="1"/>
  <c r="G99" i="17" s="1"/>
  <c r="G100" i="17" a="1"/>
  <c r="G100" i="17" s="1"/>
  <c r="G101" i="17" a="1"/>
  <c r="G101" i="17" s="1"/>
  <c r="G102" i="17" a="1"/>
  <c r="G102" i="17" s="1"/>
  <c r="G103" i="17" a="1"/>
  <c r="G103" i="17" s="1"/>
  <c r="G104" i="17" a="1"/>
  <c r="G104" i="17" s="1"/>
  <c r="G105" i="17" a="1"/>
  <c r="G105" i="17" s="1"/>
  <c r="G106" i="17" a="1"/>
  <c r="G106" i="17" s="1"/>
  <c r="G107" i="17" a="1"/>
  <c r="G107" i="17" s="1"/>
  <c r="G108" i="17" a="1"/>
  <c r="G108" i="17" s="1"/>
  <c r="G109" i="17" a="1"/>
  <c r="G109" i="17" s="1"/>
  <c r="G110" i="17" a="1"/>
  <c r="G110" i="17" s="1"/>
  <c r="G111" i="17" a="1"/>
  <c r="G111" i="17" s="1"/>
  <c r="G112" i="17" a="1"/>
  <c r="G112" i="17" s="1"/>
  <c r="G113" i="17" a="1"/>
  <c r="G113" i="17" s="1"/>
  <c r="G114" i="17" a="1"/>
  <c r="G114" i="17" s="1"/>
  <c r="G115" i="17" a="1"/>
  <c r="G115" i="17" s="1"/>
  <c r="G116" i="17" a="1"/>
  <c r="G116" i="17" s="1"/>
  <c r="G117" i="17" a="1"/>
  <c r="G117" i="17" s="1"/>
  <c r="G118" i="17" a="1"/>
  <c r="G118" i="17" s="1"/>
  <c r="G119" i="17" a="1"/>
  <c r="G119" i="17" s="1"/>
  <c r="G120" i="17" a="1"/>
  <c r="G120" i="17" s="1"/>
  <c r="G121" i="17" a="1"/>
  <c r="G121" i="17" s="1"/>
  <c r="G122" i="17" a="1"/>
  <c r="G122" i="17" s="1"/>
  <c r="G123" i="17" a="1"/>
  <c r="G123" i="17" s="1"/>
  <c r="G124" i="17" a="1"/>
  <c r="G124" i="17" s="1"/>
  <c r="G125" i="17" a="1"/>
  <c r="G125" i="17" s="1"/>
  <c r="G126" i="17" a="1"/>
  <c r="G126" i="17" s="1"/>
  <c r="G127" i="17" a="1"/>
  <c r="G127" i="17" s="1"/>
  <c r="G128" i="17" a="1"/>
  <c r="G128" i="17" s="1"/>
  <c r="G129" i="17" a="1"/>
  <c r="G129" i="17" s="1"/>
  <c r="G130" i="17" a="1"/>
  <c r="G130" i="17" s="1"/>
  <c r="G131" i="17" a="1"/>
  <c r="G131" i="17" s="1"/>
  <c r="G132" i="17" a="1"/>
  <c r="G132" i="17" s="1"/>
  <c r="G133" i="17" a="1"/>
  <c r="G133" i="17" s="1"/>
  <c r="G134" i="17" a="1"/>
  <c r="G134" i="17" s="1"/>
  <c r="G135" i="17" a="1"/>
  <c r="G135" i="17" s="1"/>
  <c r="G136" i="17" a="1"/>
  <c r="G136" i="17" s="1"/>
  <c r="G137" i="17" a="1"/>
  <c r="G137" i="17" s="1"/>
  <c r="G138" i="17" a="1"/>
  <c r="G138" i="17" s="1"/>
  <c r="G139" i="17" a="1"/>
  <c r="G139" i="17" s="1"/>
  <c r="G140" i="17" a="1"/>
  <c r="G140" i="17" s="1"/>
  <c r="G141" i="17" a="1"/>
  <c r="G141" i="17" s="1"/>
  <c r="G142" i="17" a="1"/>
  <c r="G142" i="17" s="1"/>
  <c r="G143" i="17" a="1"/>
  <c r="G143" i="17" s="1"/>
  <c r="G144" i="17" a="1"/>
  <c r="G144" i="17" s="1"/>
  <c r="G145" i="17" a="1"/>
  <c r="G145" i="17" s="1"/>
  <c r="G146" i="17" a="1"/>
  <c r="G146" i="17" s="1"/>
  <c r="G147" i="17" a="1"/>
  <c r="G147" i="17" s="1"/>
  <c r="G148" i="17" a="1"/>
  <c r="G148" i="17" s="1"/>
  <c r="G149" i="17" a="1"/>
  <c r="G149" i="17" s="1"/>
  <c r="G150" i="17" a="1"/>
  <c r="G150" i="17" s="1"/>
  <c r="G151" i="17" a="1"/>
  <c r="G151" i="17" s="1"/>
  <c r="G152" i="17" a="1"/>
  <c r="G152" i="17" s="1"/>
  <c r="G153" i="17" a="1"/>
  <c r="G153" i="17" s="1"/>
  <c r="G154" i="17" a="1"/>
  <c r="G154" i="17" s="1"/>
  <c r="G155" i="17" a="1"/>
  <c r="G155" i="17" s="1"/>
  <c r="G156" i="17" a="1"/>
  <c r="G156" i="17" s="1"/>
  <c r="G157" i="17" a="1"/>
  <c r="G157" i="17" s="1"/>
  <c r="G158" i="17" a="1"/>
  <c r="G158" i="17" s="1"/>
  <c r="G159" i="17" a="1"/>
  <c r="G159" i="17" s="1"/>
  <c r="G160" i="17" a="1"/>
  <c r="G160" i="17" s="1"/>
  <c r="G161" i="17" a="1"/>
  <c r="G161" i="17" s="1"/>
  <c r="G162" i="17" a="1"/>
  <c r="G162" i="17" s="1"/>
  <c r="G163" i="17" a="1"/>
  <c r="G163" i="17" s="1"/>
  <c r="G164" i="17" a="1"/>
  <c r="G164" i="17" s="1"/>
  <c r="G165" i="17" a="1"/>
  <c r="G165" i="17" s="1"/>
  <c r="G166" i="17" a="1"/>
  <c r="G166" i="17" s="1"/>
  <c r="G167" i="17" a="1"/>
  <c r="G167" i="17" s="1"/>
  <c r="G168" i="17" a="1"/>
  <c r="G168" i="17" s="1"/>
  <c r="G169" i="17" a="1"/>
  <c r="G169" i="17" s="1"/>
  <c r="G170" i="17" a="1"/>
  <c r="G170" i="17" s="1"/>
  <c r="G171" i="17" a="1"/>
  <c r="G171" i="17" s="1"/>
  <c r="G172" i="17" a="1"/>
  <c r="G172" i="17" s="1"/>
  <c r="G173" i="17" a="1"/>
  <c r="G173" i="17" s="1"/>
  <c r="G174" i="17" a="1"/>
  <c r="G174" i="17" s="1"/>
  <c r="G175" i="17" a="1"/>
  <c r="G175" i="17" s="1"/>
  <c r="G176" i="17" a="1"/>
  <c r="G176" i="17" s="1"/>
  <c r="G177" i="17" a="1"/>
  <c r="G177" i="17" s="1"/>
  <c r="G178" i="17" a="1"/>
  <c r="G178" i="17" s="1"/>
  <c r="G179" i="17" a="1"/>
  <c r="G179" i="17" s="1"/>
  <c r="G180" i="17" a="1"/>
  <c r="G180" i="17" s="1"/>
  <c r="G181" i="17" a="1"/>
  <c r="G181" i="17" s="1"/>
  <c r="G182" i="17" a="1"/>
  <c r="G182" i="17" s="1"/>
  <c r="G183" i="17" a="1"/>
  <c r="G183" i="17" s="1"/>
  <c r="G184" i="17" a="1"/>
  <c r="G184" i="17" s="1"/>
  <c r="G185" i="17" a="1"/>
  <c r="G185" i="17" s="1"/>
  <c r="G186" i="17" a="1"/>
  <c r="G186" i="17" s="1"/>
  <c r="G187" i="17" a="1"/>
  <c r="G187" i="17" s="1"/>
  <c r="G188" i="17" a="1"/>
  <c r="G188" i="17" s="1"/>
  <c r="G189" i="17" a="1"/>
  <c r="G189" i="17" s="1"/>
  <c r="G190" i="17" a="1"/>
  <c r="G190" i="17" s="1"/>
  <c r="G191" i="17" a="1"/>
  <c r="G191" i="17" s="1"/>
  <c r="G192" i="17" a="1"/>
  <c r="G192" i="17" s="1"/>
  <c r="G193" i="17" a="1"/>
  <c r="G193" i="17" s="1"/>
  <c r="G194" i="17" a="1"/>
  <c r="G194" i="17" s="1"/>
  <c r="G195" i="17" a="1"/>
  <c r="G195" i="17" s="1"/>
  <c r="G196" i="17" a="1"/>
  <c r="G196" i="17" s="1"/>
  <c r="G197" i="17" a="1"/>
  <c r="G197" i="17" s="1"/>
  <c r="G198" i="17" a="1"/>
  <c r="G198" i="17" s="1"/>
  <c r="G199" i="17" a="1"/>
  <c r="G199" i="17" s="1"/>
  <c r="G200" i="17" a="1"/>
  <c r="G200" i="17" s="1"/>
  <c r="G201" i="17" a="1"/>
  <c r="G201" i="17" s="1"/>
  <c r="G202" i="17" a="1"/>
  <c r="G202" i="17" s="1"/>
  <c r="G203" i="17" a="1"/>
  <c r="G203" i="17" s="1"/>
  <c r="G204" i="17" a="1"/>
  <c r="G204" i="17" s="1"/>
  <c r="G205" i="17" a="1"/>
  <c r="G205" i="17" s="1"/>
  <c r="G206" i="17" a="1"/>
  <c r="G206" i="17" s="1"/>
  <c r="G207" i="17" a="1"/>
  <c r="G207" i="17" s="1"/>
  <c r="G208" i="17" a="1"/>
  <c r="G208" i="17" s="1"/>
  <c r="G209" i="17" a="1"/>
  <c r="G209" i="17" s="1"/>
  <c r="G210" i="17" a="1"/>
  <c r="G210" i="17" s="1"/>
  <c r="G211" i="17" a="1"/>
  <c r="G211" i="17" s="1"/>
  <c r="G212" i="17" a="1"/>
  <c r="G212" i="17" s="1"/>
  <c r="G213" i="17" a="1"/>
  <c r="G213" i="17" s="1"/>
  <c r="G214" i="17" a="1"/>
  <c r="G214" i="17" s="1"/>
  <c r="G215" i="17" a="1"/>
  <c r="G215" i="17" s="1"/>
  <c r="G216" i="17" a="1"/>
  <c r="G216" i="17" s="1"/>
  <c r="G217" i="17" a="1"/>
  <c r="G217" i="17" s="1"/>
  <c r="G218" i="17" a="1"/>
  <c r="G218" i="17" s="1"/>
  <c r="G219" i="17" a="1"/>
  <c r="G219" i="17" s="1"/>
  <c r="G220" i="17" a="1"/>
  <c r="G220" i="17" s="1"/>
  <c r="G221" i="17" a="1"/>
  <c r="G221" i="17" s="1"/>
  <c r="G222" i="17" a="1"/>
  <c r="G222" i="17" s="1"/>
  <c r="G223" i="17" a="1"/>
  <c r="G223" i="17" s="1"/>
  <c r="G224" i="17" a="1"/>
  <c r="G224" i="17" s="1"/>
  <c r="G225" i="17" a="1"/>
  <c r="G225" i="17" s="1"/>
  <c r="G226" i="17" a="1"/>
  <c r="G226" i="17" s="1"/>
  <c r="G227" i="17" a="1"/>
  <c r="G227" i="17" s="1"/>
  <c r="G228" i="17" a="1"/>
  <c r="G228" i="17" s="1"/>
  <c r="G229" i="17" a="1"/>
  <c r="G229" i="17" s="1"/>
  <c r="G230" i="17" a="1"/>
  <c r="G230" i="17" s="1"/>
  <c r="G231" i="17" a="1"/>
  <c r="G231" i="17" s="1"/>
  <c r="G232" i="17" a="1"/>
  <c r="G232" i="17" s="1"/>
  <c r="G233" i="17" a="1"/>
  <c r="G233" i="17" s="1"/>
  <c r="G234" i="17" a="1"/>
  <c r="G234" i="17" s="1"/>
  <c r="G235" i="17" a="1"/>
  <c r="G235" i="17" s="1"/>
  <c r="G236" i="17" a="1"/>
  <c r="G236" i="17" s="1"/>
  <c r="G237" i="17" a="1"/>
  <c r="G237" i="17" s="1"/>
  <c r="G238" i="17" a="1"/>
  <c r="G238" i="17" s="1"/>
  <c r="G239" i="17" a="1"/>
  <c r="G239" i="17" s="1"/>
  <c r="G240" i="17" a="1"/>
  <c r="G240" i="17" s="1"/>
  <c r="G241" i="17" a="1"/>
  <c r="G241" i="17" s="1"/>
  <c r="G242" i="17" a="1"/>
  <c r="G242" i="17" s="1"/>
  <c r="G243" i="17" a="1"/>
  <c r="G243" i="17" s="1"/>
  <c r="G244" i="17" a="1"/>
  <c r="G244" i="17" s="1"/>
  <c r="G245" i="17" a="1"/>
  <c r="G245" i="17" s="1"/>
  <c r="G246" i="17" a="1"/>
  <c r="G246" i="17" s="1"/>
  <c r="G247" i="17" a="1"/>
  <c r="G247" i="17" s="1"/>
  <c r="G248" i="17" a="1"/>
  <c r="G248" i="17" s="1"/>
  <c r="G249" i="17" a="1"/>
  <c r="G249" i="17" s="1"/>
  <c r="G250" i="17" a="1"/>
  <c r="G250" i="17" s="1"/>
  <c r="G251" i="17" a="1"/>
  <c r="G251" i="17" s="1"/>
  <c r="G252" i="17" a="1"/>
  <c r="G252" i="17" s="1"/>
  <c r="G253" i="17" a="1"/>
  <c r="G253" i="17" s="1"/>
  <c r="G254" i="17" a="1"/>
  <c r="G254" i="17" s="1"/>
  <c r="G255" i="17" a="1"/>
  <c r="G255" i="17" s="1"/>
  <c r="G256" i="17" a="1"/>
  <c r="G256" i="17" s="1"/>
  <c r="G257" i="17" a="1"/>
  <c r="G257" i="17" s="1"/>
  <c r="G258" i="17" a="1"/>
  <c r="G258" i="17" s="1"/>
  <c r="G259" i="17" a="1"/>
  <c r="G259" i="17" s="1"/>
  <c r="G260" i="17" a="1"/>
  <c r="G260" i="17" s="1"/>
  <c r="G261" i="17" a="1"/>
  <c r="G261" i="17" s="1"/>
  <c r="G262" i="17" a="1"/>
  <c r="G262" i="17" s="1"/>
  <c r="G263" i="17" a="1"/>
  <c r="G263" i="17" s="1"/>
  <c r="G264" i="17" a="1"/>
  <c r="G264" i="17" s="1"/>
  <c r="G265" i="17" a="1"/>
  <c r="G265" i="17" s="1"/>
  <c r="G266" i="17" a="1"/>
  <c r="G266" i="17" s="1"/>
  <c r="G267" i="17" a="1"/>
  <c r="G267" i="17" s="1"/>
  <c r="G268" i="17" a="1"/>
  <c r="G268" i="17" s="1"/>
  <c r="G269" i="17" a="1"/>
  <c r="G269" i="17" s="1"/>
  <c r="G270" i="17" a="1"/>
  <c r="G270" i="17" s="1"/>
  <c r="G271" i="17" a="1"/>
  <c r="G271" i="17" s="1"/>
  <c r="G272" i="17" a="1"/>
  <c r="G272" i="17" s="1"/>
  <c r="G273" i="17" a="1"/>
  <c r="G273" i="17" s="1"/>
  <c r="G274" i="17" a="1"/>
  <c r="G274" i="17" s="1"/>
  <c r="G275" i="17" a="1"/>
  <c r="G275" i="17" s="1"/>
  <c r="G276" i="17" a="1"/>
  <c r="G276" i="17" s="1"/>
  <c r="G277" i="17" a="1"/>
  <c r="G277" i="17" s="1"/>
  <c r="G278" i="17" a="1"/>
  <c r="G278" i="17" s="1"/>
  <c r="G279" i="17" a="1"/>
  <c r="G279" i="17" s="1"/>
  <c r="G280" i="17" a="1"/>
  <c r="G280" i="17" s="1"/>
  <c r="G281" i="17" a="1"/>
  <c r="G281" i="17" s="1"/>
  <c r="G282" i="17" a="1"/>
  <c r="G282" i="17" s="1"/>
  <c r="G283" i="17" a="1"/>
  <c r="G283" i="17" s="1"/>
  <c r="G284" i="17" a="1"/>
  <c r="G284" i="17" s="1"/>
  <c r="G285" i="17" a="1"/>
  <c r="G285" i="17" s="1"/>
  <c r="G286" i="17" a="1"/>
  <c r="G286" i="17" s="1"/>
  <c r="G287" i="17" a="1"/>
  <c r="G287" i="17" s="1"/>
  <c r="G288" i="17" a="1"/>
  <c r="G288" i="17" s="1"/>
  <c r="G289" i="17" a="1"/>
  <c r="G289" i="17" s="1"/>
  <c r="G290" i="17" a="1"/>
  <c r="G290" i="17" s="1"/>
  <c r="G291" i="17" a="1"/>
  <c r="G291" i="17" s="1"/>
  <c r="G292" i="17" a="1"/>
  <c r="G292" i="17" s="1"/>
  <c r="G293" i="17" a="1"/>
  <c r="G293" i="17" s="1"/>
  <c r="G294" i="17" a="1"/>
  <c r="G294" i="17" s="1"/>
  <c r="G295" i="17" a="1"/>
  <c r="G295" i="17" s="1"/>
  <c r="G296" i="17" a="1"/>
  <c r="G296" i="17" s="1"/>
  <c r="G297" i="17" a="1"/>
  <c r="G297" i="17" s="1"/>
  <c r="G298" i="17" a="1"/>
  <c r="G298" i="17" s="1"/>
  <c r="G299" i="17" a="1"/>
  <c r="G299" i="17" s="1"/>
  <c r="G300" i="17" a="1"/>
  <c r="G300" i="17" s="1"/>
  <c r="G301" i="17" a="1"/>
  <c r="G301" i="17" s="1"/>
  <c r="G302" i="17" a="1"/>
  <c r="G302" i="17" s="1"/>
  <c r="G303" i="17" a="1"/>
  <c r="G303" i="17" s="1"/>
  <c r="G304" i="17" a="1"/>
  <c r="G304" i="17" s="1"/>
  <c r="G305" i="17" a="1"/>
  <c r="G305" i="17" s="1"/>
  <c r="G306" i="17" a="1"/>
  <c r="G306" i="17" s="1"/>
  <c r="G307" i="17" a="1"/>
  <c r="G307" i="17" s="1"/>
  <c r="G308" i="17" a="1"/>
  <c r="G308" i="17" s="1"/>
  <c r="G309" i="17" a="1"/>
  <c r="G309" i="17" s="1"/>
  <c r="G310" i="17" a="1"/>
  <c r="G310" i="17" s="1"/>
  <c r="G311" i="17" a="1"/>
  <c r="G311" i="17" s="1"/>
  <c r="G312" i="17" a="1"/>
  <c r="G312" i="17" s="1"/>
  <c r="G313" i="17" a="1"/>
  <c r="G313" i="17" s="1"/>
  <c r="G314" i="17" a="1"/>
  <c r="G314" i="17" s="1"/>
  <c r="G315" i="17" a="1"/>
  <c r="G315" i="17" s="1"/>
  <c r="G316" i="17" a="1"/>
  <c r="G316" i="17" s="1"/>
  <c r="G317" i="17" a="1"/>
  <c r="G317" i="17" s="1"/>
  <c r="G318" i="17" a="1"/>
  <c r="G318" i="17" s="1"/>
  <c r="G319" i="17" a="1"/>
  <c r="G319" i="17" s="1"/>
  <c r="G320" i="17" a="1"/>
  <c r="G320" i="17" s="1"/>
  <c r="G321" i="17" a="1"/>
  <c r="G321" i="17" s="1"/>
  <c r="G322" i="17" a="1"/>
  <c r="G322" i="17" s="1"/>
  <c r="G323" i="17" a="1"/>
  <c r="G323" i="17" s="1"/>
  <c r="G324" i="17" a="1"/>
  <c r="G324" i="17" s="1"/>
  <c r="G325" i="17" a="1"/>
  <c r="G325" i="17" s="1"/>
  <c r="G326" i="17" a="1"/>
  <c r="G326" i="17" s="1"/>
  <c r="G327" i="17" a="1"/>
  <c r="G327" i="17" s="1"/>
  <c r="G328" i="17" a="1"/>
  <c r="G328" i="17" s="1"/>
  <c r="G329" i="17" a="1"/>
  <c r="G329" i="17" s="1"/>
  <c r="G330" i="17" a="1"/>
  <c r="G330" i="17" s="1"/>
  <c r="G331" i="17" a="1"/>
  <c r="G331" i="17" s="1"/>
  <c r="G332" i="17" a="1"/>
  <c r="G332" i="17" s="1"/>
  <c r="G333" i="17" a="1"/>
  <c r="G333" i="17" s="1"/>
  <c r="G334" i="17" a="1"/>
  <c r="G334" i="17" s="1"/>
  <c r="G335" i="17" a="1"/>
  <c r="G335" i="17" s="1"/>
  <c r="G336" i="17" a="1"/>
  <c r="G336" i="17" s="1"/>
  <c r="G337" i="17" a="1"/>
  <c r="G337" i="17" s="1"/>
  <c r="G338" i="17" a="1"/>
  <c r="G338" i="17" s="1"/>
  <c r="G339" i="17" a="1"/>
  <c r="G339" i="17" s="1"/>
  <c r="G340" i="17" a="1"/>
  <c r="G340" i="17" s="1"/>
  <c r="G341" i="17" a="1"/>
  <c r="G341" i="17" s="1"/>
  <c r="G342" i="17" a="1"/>
  <c r="G342" i="17" s="1"/>
  <c r="G343" i="17" a="1"/>
  <c r="G343" i="17" s="1"/>
  <c r="G344" i="17" a="1"/>
  <c r="G344" i="17" s="1"/>
  <c r="G345" i="17" a="1"/>
  <c r="G345" i="17" s="1"/>
  <c r="G346" i="17" a="1"/>
  <c r="G346" i="17" s="1"/>
  <c r="G347" i="17" a="1"/>
  <c r="G347" i="17" s="1"/>
  <c r="G348" i="17" a="1"/>
  <c r="G348" i="17" s="1"/>
  <c r="G349" i="17" a="1"/>
  <c r="G349" i="17" s="1"/>
  <c r="G350" i="17" a="1"/>
  <c r="G350" i="17" s="1"/>
  <c r="G351" i="17" a="1"/>
  <c r="G351" i="17" s="1"/>
  <c r="G352" i="17" a="1"/>
  <c r="G352" i="17" s="1"/>
  <c r="G353" i="17" a="1"/>
  <c r="G353" i="17" s="1"/>
  <c r="G354" i="17" a="1"/>
  <c r="G354" i="17" s="1"/>
  <c r="G355" i="17" a="1"/>
  <c r="G355" i="17" s="1"/>
  <c r="G356" i="17" a="1"/>
  <c r="G356" i="17" s="1"/>
  <c r="G357" i="17" a="1"/>
  <c r="G357" i="17" s="1"/>
  <c r="G358" i="17" a="1"/>
  <c r="G358" i="17" s="1"/>
  <c r="G359" i="17" a="1"/>
  <c r="G359" i="17" s="1"/>
  <c r="G360" i="17" a="1"/>
  <c r="G360" i="17" s="1"/>
  <c r="G361" i="17" a="1"/>
  <c r="G361" i="17" s="1"/>
  <c r="G362" i="17" a="1"/>
  <c r="G362" i="17" s="1"/>
  <c r="G363" i="17" a="1"/>
  <c r="G363" i="17" s="1"/>
  <c r="G364" i="17" a="1"/>
  <c r="G364" i="17" s="1"/>
  <c r="G365" i="17" a="1"/>
  <c r="G365" i="17" s="1"/>
  <c r="G366" i="17" a="1"/>
  <c r="G366" i="17" s="1"/>
  <c r="G367" i="17" a="1"/>
  <c r="G367" i="17" s="1"/>
  <c r="G368" i="17" a="1"/>
  <c r="G368" i="17" s="1"/>
  <c r="G369" i="17" a="1"/>
  <c r="G369" i="17" s="1"/>
  <c r="G370" i="17" a="1"/>
  <c r="G370" i="17" s="1"/>
  <c r="G371" i="17" a="1"/>
  <c r="G371" i="17" s="1"/>
  <c r="G372" i="17" a="1"/>
  <c r="G372" i="17" s="1"/>
  <c r="G373" i="17" a="1"/>
  <c r="G373" i="17" s="1"/>
  <c r="G374" i="17" a="1"/>
  <c r="G374" i="17" s="1"/>
  <c r="G375" i="17" a="1"/>
  <c r="G375" i="17" s="1"/>
  <c r="G376" i="17" a="1"/>
  <c r="G376" i="17" s="1"/>
  <c r="G377" i="17" a="1"/>
  <c r="G377" i="17" s="1"/>
  <c r="G378" i="17" a="1"/>
  <c r="G378" i="17" s="1"/>
  <c r="G379" i="17" a="1"/>
  <c r="G379" i="17" s="1"/>
  <c r="G380" i="17" a="1"/>
  <c r="G380" i="17" s="1"/>
  <c r="G381" i="17" a="1"/>
  <c r="G381" i="17" s="1"/>
  <c r="G382" i="17" a="1"/>
  <c r="G382" i="17" s="1"/>
  <c r="G383" i="17" a="1"/>
  <c r="G383" i="17" s="1"/>
  <c r="G384" i="17" a="1"/>
  <c r="G384" i="17" s="1"/>
  <c r="G385" i="17" a="1"/>
  <c r="G385" i="17" s="1"/>
  <c r="G386" i="17" a="1"/>
  <c r="G386" i="17" s="1"/>
  <c r="G387" i="17" a="1"/>
  <c r="G387" i="17" s="1"/>
  <c r="G388" i="17" a="1"/>
  <c r="G388" i="17" s="1"/>
  <c r="G389" i="17" a="1"/>
  <c r="G389" i="17" s="1"/>
  <c r="G390" i="17" a="1"/>
  <c r="G390" i="17" s="1"/>
  <c r="G391" i="17" a="1"/>
  <c r="G391" i="17" s="1"/>
  <c r="G392" i="17" a="1"/>
  <c r="G392" i="17" s="1"/>
  <c r="G393" i="17" a="1"/>
  <c r="G393" i="17" s="1"/>
  <c r="G394" i="17" a="1"/>
  <c r="G394" i="17" s="1"/>
  <c r="G395" i="17" a="1"/>
  <c r="G395" i="17" s="1"/>
  <c r="G396" i="17" a="1"/>
  <c r="G396" i="17" s="1"/>
  <c r="G397" i="17" a="1"/>
  <c r="G397" i="17" s="1"/>
  <c r="G398" i="17" a="1"/>
  <c r="G398" i="17" s="1"/>
  <c r="G399" i="17" a="1"/>
  <c r="G399" i="17" s="1"/>
  <c r="G400" i="17" a="1"/>
  <c r="G400" i="17" s="1"/>
  <c r="G401" i="17" a="1"/>
  <c r="G401" i="17" s="1"/>
  <c r="G402" i="17" a="1"/>
  <c r="G402" i="17" s="1"/>
  <c r="G403" i="17" a="1"/>
  <c r="G403" i="17" s="1"/>
  <c r="G404" i="17" a="1"/>
  <c r="G404" i="17" s="1"/>
  <c r="G405" i="17" a="1"/>
  <c r="G405" i="17" s="1"/>
  <c r="G406" i="17" a="1"/>
  <c r="G406" i="17" s="1"/>
  <c r="G407" i="17" a="1"/>
  <c r="G407" i="17" s="1"/>
  <c r="G408" i="17" a="1"/>
  <c r="G408" i="17" s="1"/>
  <c r="G409" i="17" a="1"/>
  <c r="G409" i="17" s="1"/>
  <c r="G410" i="17" a="1"/>
  <c r="G410" i="17" s="1"/>
  <c r="G411" i="17" a="1"/>
  <c r="G411" i="17" s="1"/>
  <c r="G412" i="17" a="1"/>
  <c r="G412" i="17" s="1"/>
  <c r="G413" i="17" a="1"/>
  <c r="G413" i="17" s="1"/>
  <c r="G414" i="17" a="1"/>
  <c r="G414" i="17" s="1"/>
  <c r="G415" i="17" a="1"/>
  <c r="G415" i="17" s="1"/>
  <c r="G416" i="17" a="1"/>
  <c r="G416" i="17" s="1"/>
  <c r="G417" i="17" a="1"/>
  <c r="G417" i="17" s="1"/>
  <c r="G418" i="17" a="1"/>
  <c r="G418" i="17" s="1"/>
  <c r="G419" i="17" a="1"/>
  <c r="G419" i="17" s="1"/>
  <c r="G420" i="17" a="1"/>
  <c r="G420" i="17" s="1"/>
  <c r="G421" i="17" a="1"/>
  <c r="G421" i="17" s="1"/>
  <c r="G422" i="17" a="1"/>
  <c r="G422" i="17" s="1"/>
  <c r="G423" i="17" a="1"/>
  <c r="G423" i="17" s="1"/>
  <c r="G424" i="17" a="1"/>
  <c r="G424" i="17" s="1"/>
  <c r="G425" i="17" a="1"/>
  <c r="G425" i="17" s="1"/>
  <c r="G426" i="17" a="1"/>
  <c r="G426" i="17" s="1"/>
  <c r="G427" i="17" a="1"/>
  <c r="G427" i="17" s="1"/>
  <c r="G428" i="17" a="1"/>
  <c r="G428" i="17" s="1"/>
  <c r="G429" i="17" a="1"/>
  <c r="G429" i="17" s="1"/>
  <c r="G430" i="17" a="1"/>
  <c r="G430" i="17" s="1"/>
  <c r="G431" i="17" a="1"/>
  <c r="G431" i="17" s="1"/>
  <c r="G432" i="17" a="1"/>
  <c r="G432" i="17" s="1"/>
  <c r="G433" i="17" a="1"/>
  <c r="G433" i="17" s="1"/>
  <c r="G434" i="17" a="1"/>
  <c r="G434" i="17" s="1"/>
  <c r="G435" i="17" a="1"/>
  <c r="G435" i="17" s="1"/>
  <c r="G436" i="17" a="1"/>
  <c r="G436" i="17" s="1"/>
  <c r="G437" i="17" a="1"/>
  <c r="G437" i="17" s="1"/>
  <c r="G438" i="17" a="1"/>
  <c r="G438" i="17" s="1"/>
  <c r="G439" i="17" a="1"/>
  <c r="G439" i="17" s="1"/>
  <c r="G440" i="17" a="1"/>
  <c r="G440" i="17" s="1"/>
  <c r="G441" i="17" a="1"/>
  <c r="G441" i="17" s="1"/>
  <c r="G442" i="17" a="1"/>
  <c r="G442" i="17" s="1"/>
  <c r="G443" i="17" a="1"/>
  <c r="G443" i="17" s="1"/>
  <c r="G444" i="17" a="1"/>
  <c r="G444" i="17" s="1"/>
  <c r="G445" i="17" a="1"/>
  <c r="G445" i="17" s="1"/>
  <c r="G446" i="17" a="1"/>
  <c r="G446" i="17" s="1"/>
  <c r="G447" i="17" a="1"/>
  <c r="G447" i="17" s="1"/>
  <c r="G448" i="17" a="1"/>
  <c r="G448" i="17" s="1"/>
  <c r="G449" i="17" a="1"/>
  <c r="G449" i="17" s="1"/>
  <c r="G450" i="17" a="1"/>
  <c r="G450" i="17" s="1"/>
  <c r="G451" i="17" a="1"/>
  <c r="G451" i="17" s="1"/>
  <c r="G452" i="17" a="1"/>
  <c r="G452" i="17" s="1"/>
  <c r="G453" i="17" a="1"/>
  <c r="G453" i="17" s="1"/>
  <c r="G454" i="17" a="1"/>
  <c r="G454" i="17" s="1"/>
  <c r="G455" i="17" a="1"/>
  <c r="G455" i="17" s="1"/>
  <c r="G456" i="17" a="1"/>
  <c r="G456" i="17" s="1"/>
  <c r="G457" i="17" a="1"/>
  <c r="G457" i="17" s="1"/>
  <c r="G458" i="17" a="1"/>
  <c r="G458" i="17" s="1"/>
  <c r="G459" i="17" a="1"/>
  <c r="G459" i="17" s="1"/>
  <c r="G460" i="17" a="1"/>
  <c r="G460" i="17" s="1"/>
  <c r="G461" i="17" a="1"/>
  <c r="G461" i="17" s="1"/>
  <c r="G462" i="17" a="1"/>
  <c r="G462" i="17" s="1"/>
  <c r="G463" i="17" a="1"/>
  <c r="G463" i="17" s="1"/>
  <c r="G464" i="17" a="1"/>
  <c r="G464" i="17" s="1"/>
  <c r="G465" i="17" a="1"/>
  <c r="G465" i="17" s="1"/>
  <c r="G466" i="17" a="1"/>
  <c r="G466" i="17" s="1"/>
  <c r="G467" i="17" a="1"/>
  <c r="G467" i="17" s="1"/>
  <c r="G468" i="17" a="1"/>
  <c r="G468" i="17" s="1"/>
  <c r="G469" i="17" a="1"/>
  <c r="G469" i="17" s="1"/>
  <c r="G470" i="17" a="1"/>
  <c r="G470" i="17" s="1"/>
  <c r="G471" i="17" a="1"/>
  <c r="G471" i="17" s="1"/>
  <c r="G472" i="17" a="1"/>
  <c r="G472" i="17" s="1"/>
  <c r="G473" i="17" a="1"/>
  <c r="G473" i="17" s="1"/>
  <c r="G474" i="17" a="1"/>
  <c r="G474" i="17" s="1"/>
  <c r="G475" i="17" a="1"/>
  <c r="G475" i="17" s="1"/>
  <c r="G476" i="17" a="1"/>
  <c r="G476" i="17" s="1"/>
  <c r="G477" i="17" a="1"/>
  <c r="G477" i="17" s="1"/>
  <c r="G478" i="17" a="1"/>
  <c r="G478" i="17" s="1"/>
  <c r="G479" i="17" a="1"/>
  <c r="G479" i="17" s="1"/>
  <c r="G480" i="17" a="1"/>
  <c r="G480" i="17" s="1"/>
  <c r="G481" i="17" a="1"/>
  <c r="G481" i="17" s="1"/>
  <c r="G482" i="17" a="1"/>
  <c r="G482" i="17" s="1"/>
  <c r="G483" i="17" a="1"/>
  <c r="G483" i="17" s="1"/>
  <c r="G484" i="17" a="1"/>
  <c r="G484" i="17" s="1"/>
  <c r="G485" i="17" a="1"/>
  <c r="G485" i="17" s="1"/>
  <c r="G486" i="17" a="1"/>
  <c r="G486" i="17" s="1"/>
  <c r="G487" i="17" a="1"/>
  <c r="G487" i="17" s="1"/>
  <c r="G488" i="17" a="1"/>
  <c r="G488" i="17" s="1"/>
  <c r="G489" i="17" a="1"/>
  <c r="G489" i="17" s="1"/>
  <c r="G490" i="17" a="1"/>
  <c r="G490" i="17" s="1"/>
  <c r="G491" i="17" a="1"/>
  <c r="G491" i="17" s="1"/>
  <c r="G492" i="17" a="1"/>
  <c r="G492" i="17" s="1"/>
  <c r="G493" i="17" a="1"/>
  <c r="G493" i="17" s="1"/>
  <c r="G494" i="17" a="1"/>
  <c r="G494" i="17" s="1"/>
  <c r="G495" i="17" a="1"/>
  <c r="G495" i="17" s="1"/>
  <c r="G496" i="17" a="1"/>
  <c r="G496" i="17" s="1"/>
  <c r="G497" i="17" a="1"/>
  <c r="G497" i="17" s="1"/>
  <c r="G498" i="17" a="1"/>
  <c r="G498" i="17" s="1"/>
  <c r="G499" i="17" a="1"/>
  <c r="G499" i="17" s="1"/>
  <c r="G500" i="17" a="1"/>
  <c r="G500" i="17" s="1"/>
  <c r="G501" i="17" a="1"/>
  <c r="G501" i="17" s="1"/>
  <c r="G502" i="17" a="1"/>
  <c r="G502" i="17" s="1"/>
  <c r="G503" i="17" a="1"/>
  <c r="G503" i="17" s="1"/>
  <c r="G504" i="17" a="1"/>
  <c r="G504" i="17" s="1"/>
  <c r="G505" i="17" a="1"/>
  <c r="G505" i="17" s="1"/>
  <c r="G506" i="17" a="1"/>
  <c r="G506" i="17" s="1"/>
  <c r="G507" i="17" a="1"/>
  <c r="G507" i="17" s="1"/>
  <c r="G508" i="17" a="1"/>
  <c r="G508" i="17" s="1"/>
  <c r="G509" i="17" a="1"/>
  <c r="G509" i="17" s="1"/>
  <c r="G510" i="17" a="1"/>
  <c r="G510" i="17" s="1"/>
  <c r="G511" i="17" a="1"/>
  <c r="G511" i="17" s="1"/>
  <c r="G512" i="17" a="1"/>
  <c r="G512" i="17" s="1"/>
  <c r="G513" i="17" a="1"/>
  <c r="G513" i="17" s="1"/>
  <c r="G514" i="17" a="1"/>
  <c r="G514" i="17" s="1"/>
  <c r="G515" i="17" a="1"/>
  <c r="G515" i="17" s="1"/>
  <c r="G516" i="17" a="1"/>
  <c r="G516" i="17" s="1"/>
  <c r="G517" i="17" a="1"/>
  <c r="G517" i="17" s="1"/>
  <c r="G518" i="17" a="1"/>
  <c r="G518" i="17" s="1"/>
  <c r="G519" i="17" a="1"/>
  <c r="G519" i="17" s="1"/>
  <c r="G520" i="17" a="1"/>
  <c r="G520" i="17" s="1"/>
  <c r="G521" i="17" a="1"/>
  <c r="G521" i="17" s="1"/>
  <c r="G522" i="17" a="1"/>
  <c r="G522" i="17" s="1"/>
  <c r="G523" i="17" a="1"/>
  <c r="G523" i="17" s="1"/>
  <c r="G524" i="17" a="1"/>
  <c r="G524" i="17" s="1"/>
  <c r="G525" i="17" a="1"/>
  <c r="G525" i="17" s="1"/>
  <c r="G526" i="17" a="1"/>
  <c r="G526" i="17" s="1"/>
  <c r="G527" i="17" a="1"/>
  <c r="G527" i="17" s="1"/>
  <c r="G528" i="17" a="1"/>
  <c r="G528" i="17" s="1"/>
  <c r="G529" i="17" a="1"/>
  <c r="G529" i="17" s="1"/>
  <c r="G530" i="17" a="1"/>
  <c r="G530" i="17" s="1"/>
  <c r="G531" i="17" a="1"/>
  <c r="G531" i="17" s="1"/>
  <c r="G532" i="17" a="1"/>
  <c r="G532" i="17" s="1"/>
  <c r="G533" i="17" a="1"/>
  <c r="G533" i="17" s="1"/>
  <c r="G534" i="17" a="1"/>
  <c r="G534" i="17" s="1"/>
  <c r="G535" i="17" a="1"/>
  <c r="G535" i="17" s="1"/>
  <c r="G536" i="17" a="1"/>
  <c r="G536" i="17" s="1"/>
  <c r="G537" i="17" a="1"/>
  <c r="G537" i="17" s="1"/>
  <c r="G538" i="17" a="1"/>
  <c r="G538" i="17" s="1"/>
  <c r="G539" i="17" a="1"/>
  <c r="G539" i="17" s="1"/>
  <c r="G540" i="17" a="1"/>
  <c r="G540" i="17" s="1"/>
  <c r="G541" i="17" a="1"/>
  <c r="G541" i="17" s="1"/>
  <c r="G542" i="17" a="1"/>
  <c r="G542" i="17" s="1"/>
  <c r="G543" i="17" a="1"/>
  <c r="G543" i="17" s="1"/>
  <c r="G544" i="17" a="1"/>
  <c r="G544" i="17" s="1"/>
  <c r="G545" i="17" a="1"/>
  <c r="G545" i="17" s="1"/>
  <c r="G546" i="17" a="1"/>
  <c r="G546" i="17" s="1"/>
  <c r="G547" i="17" a="1"/>
  <c r="G547" i="17" s="1"/>
  <c r="G548" i="17" a="1"/>
  <c r="G548" i="17" s="1"/>
  <c r="G549" i="17" a="1"/>
  <c r="G549" i="17" s="1"/>
  <c r="G550" i="17" a="1"/>
  <c r="G550" i="17" s="1"/>
  <c r="G551" i="17" a="1"/>
  <c r="G551" i="17" s="1"/>
  <c r="G552" i="17" a="1"/>
  <c r="G552" i="17" s="1"/>
  <c r="G553" i="17" a="1"/>
  <c r="G553" i="17" s="1"/>
  <c r="G554" i="17" a="1"/>
  <c r="G554" i="17" s="1"/>
  <c r="G555" i="17" a="1"/>
  <c r="G555" i="17" s="1"/>
  <c r="G556" i="17" a="1"/>
  <c r="G556" i="17" s="1"/>
  <c r="G557" i="17" a="1"/>
  <c r="G557" i="17" s="1"/>
  <c r="G558" i="17" a="1"/>
  <c r="G558" i="17" s="1"/>
  <c r="G559" i="17" a="1"/>
  <c r="G559" i="17" s="1"/>
  <c r="G560" i="17" a="1"/>
  <c r="G560" i="17" s="1"/>
  <c r="G561" i="17" a="1"/>
  <c r="G561" i="17" s="1"/>
  <c r="G562" i="17" a="1"/>
  <c r="G562" i="17" s="1"/>
  <c r="G563" i="17" a="1"/>
  <c r="G563" i="17" s="1"/>
  <c r="G564" i="17" a="1"/>
  <c r="G564" i="17" s="1"/>
  <c r="G565" i="17" a="1"/>
  <c r="G565" i="17" s="1"/>
  <c r="G566" i="17" a="1"/>
  <c r="G566" i="17" s="1"/>
  <c r="G567" i="17" a="1"/>
  <c r="G567" i="17" s="1"/>
  <c r="G568" i="17" a="1"/>
  <c r="G568" i="17" s="1"/>
  <c r="G569" i="17" a="1"/>
  <c r="G569" i="17" s="1"/>
  <c r="G570" i="17" a="1"/>
  <c r="G570" i="17" s="1"/>
  <c r="G571" i="17" a="1"/>
  <c r="G571" i="17" s="1"/>
  <c r="G572" i="17" a="1"/>
  <c r="G572" i="17" s="1"/>
  <c r="G573" i="17" a="1"/>
  <c r="G573" i="17" s="1"/>
  <c r="G574" i="17" a="1"/>
  <c r="G574" i="17" s="1"/>
  <c r="G575" i="17" a="1"/>
  <c r="G575" i="17" s="1"/>
  <c r="G576" i="17" a="1"/>
  <c r="G576" i="17" s="1"/>
  <c r="G577" i="17" a="1"/>
  <c r="G577" i="17" s="1"/>
  <c r="G578" i="17" a="1"/>
  <c r="G578" i="17" s="1"/>
  <c r="G579" i="17" a="1"/>
  <c r="G579" i="17" s="1"/>
  <c r="G580" i="17" a="1"/>
  <c r="G580" i="17" s="1"/>
  <c r="G581" i="17" a="1"/>
  <c r="G581" i="17" s="1"/>
  <c r="G582" i="17" a="1"/>
  <c r="G582" i="17" s="1"/>
  <c r="G583" i="17" a="1"/>
  <c r="G583" i="17" s="1"/>
  <c r="G584" i="17" a="1"/>
  <c r="G584" i="17" s="1"/>
  <c r="G585" i="17" a="1"/>
  <c r="G585" i="17" s="1"/>
  <c r="G586" i="17" a="1"/>
  <c r="G586" i="17" s="1"/>
  <c r="G587" i="17" a="1"/>
  <c r="G587" i="17" s="1"/>
  <c r="G588" i="17" a="1"/>
  <c r="G588" i="17" s="1"/>
  <c r="G589" i="17" a="1"/>
  <c r="G589" i="17" s="1"/>
  <c r="G590" i="17" a="1"/>
  <c r="G590" i="17" s="1"/>
  <c r="G591" i="17" a="1"/>
  <c r="G591" i="17" s="1"/>
  <c r="G592" i="17" a="1"/>
  <c r="G592" i="17" s="1"/>
  <c r="G593" i="17" a="1"/>
  <c r="G593" i="17" s="1"/>
  <c r="G594" i="17" a="1"/>
  <c r="G594" i="17" s="1"/>
  <c r="G595" i="17" a="1"/>
  <c r="G595" i="17" s="1"/>
  <c r="G596" i="17" a="1"/>
  <c r="G596" i="17" s="1"/>
  <c r="G597" i="17" a="1"/>
  <c r="G597" i="17" s="1"/>
  <c r="G598" i="17" a="1"/>
  <c r="G598" i="17" s="1"/>
  <c r="G599" i="17" a="1"/>
  <c r="G599" i="17" s="1"/>
  <c r="G600" i="17" a="1"/>
  <c r="G600" i="17" s="1"/>
  <c r="G601" i="17" a="1"/>
  <c r="G601" i="17" s="1"/>
  <c r="G602" i="17" a="1"/>
  <c r="G602" i="17" s="1"/>
  <c r="G603" i="17" a="1"/>
  <c r="G603" i="17" s="1"/>
  <c r="G604" i="17" a="1"/>
  <c r="G604" i="17" s="1"/>
  <c r="G605" i="17" a="1"/>
  <c r="G605" i="17" s="1"/>
  <c r="G606" i="17" a="1"/>
  <c r="G606" i="17" s="1"/>
  <c r="G607" i="17" a="1"/>
  <c r="G607" i="17" s="1"/>
  <c r="G608" i="17" a="1"/>
  <c r="G608" i="17" s="1"/>
  <c r="G609" i="17" a="1"/>
  <c r="G609" i="17" s="1"/>
  <c r="G610" i="17" a="1"/>
  <c r="G610" i="17" s="1"/>
  <c r="G611" i="17" a="1"/>
  <c r="G611" i="17" s="1"/>
  <c r="G612" i="17" a="1"/>
  <c r="G612" i="17" s="1"/>
  <c r="G613" i="17" a="1"/>
  <c r="G613" i="17" s="1"/>
  <c r="G614" i="17" a="1"/>
  <c r="G614" i="17" s="1"/>
  <c r="G615" i="17" a="1"/>
  <c r="G615" i="17" s="1"/>
  <c r="G616" i="17" a="1"/>
  <c r="G616" i="17" s="1"/>
  <c r="G617" i="17" a="1"/>
  <c r="G617" i="17" s="1"/>
  <c r="G618" i="17" a="1"/>
  <c r="G618" i="17" s="1"/>
  <c r="G619" i="17" a="1"/>
  <c r="G619" i="17" s="1"/>
  <c r="G620" i="17" a="1"/>
  <c r="G620" i="17" s="1"/>
  <c r="G621" i="17" a="1"/>
  <c r="G621" i="17" s="1"/>
  <c r="G622" i="17" a="1"/>
  <c r="G622" i="17" s="1"/>
  <c r="G623" i="17" a="1"/>
  <c r="G623" i="17" s="1"/>
  <c r="G624" i="17" a="1"/>
  <c r="G624" i="17" s="1"/>
  <c r="G625" i="17" a="1"/>
  <c r="G625" i="17" s="1"/>
  <c r="G626" i="17" a="1"/>
  <c r="G626" i="17" s="1"/>
  <c r="G627" i="17" a="1"/>
  <c r="G627" i="17" s="1"/>
  <c r="G628" i="17" a="1"/>
  <c r="G628" i="17" s="1"/>
  <c r="G629" i="17" a="1"/>
  <c r="G629" i="17" s="1"/>
  <c r="G630" i="17" a="1"/>
  <c r="G630" i="17" s="1"/>
  <c r="G631" i="17" a="1"/>
  <c r="G631" i="17" s="1"/>
  <c r="G632" i="17" a="1"/>
  <c r="G632" i="17" s="1"/>
  <c r="G633" i="17" a="1"/>
  <c r="G633" i="17" s="1"/>
  <c r="G634" i="17" a="1"/>
  <c r="G634" i="17" s="1"/>
  <c r="G635" i="17" a="1"/>
  <c r="G635" i="17" s="1"/>
  <c r="G636" i="17" a="1"/>
  <c r="G636" i="17" s="1"/>
  <c r="G637" i="17" a="1"/>
  <c r="G637" i="17" s="1"/>
  <c r="G638" i="17" a="1"/>
  <c r="G638" i="17" s="1"/>
  <c r="G639" i="17" a="1"/>
  <c r="G639" i="17" s="1"/>
  <c r="G640" i="17" a="1"/>
  <c r="G640" i="17" s="1"/>
  <c r="G641" i="17" a="1"/>
  <c r="G641" i="17" s="1"/>
  <c r="G642" i="17" a="1"/>
  <c r="G642" i="17" s="1"/>
  <c r="G643" i="17" a="1"/>
  <c r="G643" i="17" s="1"/>
  <c r="G644" i="17" a="1"/>
  <c r="G644" i="17" s="1"/>
  <c r="G645" i="17" a="1"/>
  <c r="G645" i="17" s="1"/>
  <c r="G646" i="17" a="1"/>
  <c r="G646" i="17" s="1"/>
  <c r="G647" i="17" a="1"/>
  <c r="G647" i="17" s="1"/>
  <c r="G648" i="17" a="1"/>
  <c r="G648" i="17" s="1"/>
  <c r="G649" i="17" a="1"/>
  <c r="G649" i="17" s="1"/>
  <c r="G650" i="17" a="1"/>
  <c r="G650" i="17" s="1"/>
  <c r="G651" i="17" a="1"/>
  <c r="G651" i="17" s="1"/>
  <c r="G652" i="17" a="1"/>
  <c r="G652" i="17" s="1"/>
  <c r="G653" i="17" a="1"/>
  <c r="G653" i="17" s="1"/>
  <c r="G654" i="17" a="1"/>
  <c r="G654" i="17" s="1"/>
  <c r="G655" i="17" a="1"/>
  <c r="G655" i="17" s="1"/>
  <c r="G656" i="17" a="1"/>
  <c r="G656" i="17" s="1"/>
  <c r="G657" i="17" a="1"/>
  <c r="G657" i="17" s="1"/>
  <c r="G658" i="17" a="1"/>
  <c r="G658" i="17" s="1"/>
  <c r="G659" i="17" a="1"/>
  <c r="G659" i="17" s="1"/>
  <c r="G660" i="17" a="1"/>
  <c r="G660" i="17" s="1"/>
  <c r="G661" i="17" a="1"/>
  <c r="G661" i="17" s="1"/>
  <c r="G662" i="17" a="1"/>
  <c r="G662" i="17" s="1"/>
  <c r="G663" i="17" a="1"/>
  <c r="G663" i="17" s="1"/>
  <c r="G664" i="17" a="1"/>
  <c r="G664" i="17" s="1"/>
  <c r="G665" i="17" a="1"/>
  <c r="G665" i="17" s="1"/>
  <c r="G666" i="17" a="1"/>
  <c r="G666" i="17" s="1"/>
  <c r="G667" i="17" a="1"/>
  <c r="G667" i="17" s="1"/>
  <c r="G668" i="17" a="1"/>
  <c r="G668" i="17" s="1"/>
  <c r="G669" i="17" a="1"/>
  <c r="G669" i="17" s="1"/>
  <c r="G670" i="17" a="1"/>
  <c r="G670" i="17" s="1"/>
  <c r="G671" i="17" a="1"/>
  <c r="G671" i="17" s="1"/>
  <c r="G672" i="17" a="1"/>
  <c r="G672" i="17" s="1"/>
  <c r="G673" i="17" a="1"/>
  <c r="G673" i="17" s="1"/>
  <c r="G674" i="17" a="1"/>
  <c r="G674" i="17" s="1"/>
  <c r="G675" i="17" a="1"/>
  <c r="G675" i="17" s="1"/>
  <c r="G676" i="17" a="1"/>
  <c r="G676" i="17" s="1"/>
  <c r="G677" i="17" a="1"/>
  <c r="G677" i="17" s="1"/>
  <c r="G678" i="17" a="1"/>
  <c r="G678" i="17" s="1"/>
  <c r="G679" i="17" a="1"/>
  <c r="G679" i="17" s="1"/>
  <c r="G680" i="17" a="1"/>
  <c r="G680" i="17" s="1"/>
  <c r="G681" i="17" a="1"/>
  <c r="G681" i="17" s="1"/>
  <c r="G682" i="17" a="1"/>
  <c r="G682" i="17" s="1"/>
  <c r="G683" i="17" a="1"/>
  <c r="G683" i="17" s="1"/>
  <c r="G684" i="17" a="1"/>
  <c r="G684" i="17" s="1"/>
  <c r="G685" i="17" a="1"/>
  <c r="G685" i="17" s="1"/>
  <c r="G686" i="17" a="1"/>
  <c r="G686" i="17" s="1"/>
  <c r="G687" i="17" a="1"/>
  <c r="G687" i="17" s="1"/>
  <c r="G688" i="17" a="1"/>
  <c r="G688" i="17" s="1"/>
  <c r="G689" i="17" a="1"/>
  <c r="G689" i="17" s="1"/>
  <c r="G690" i="17" a="1"/>
  <c r="G690" i="17" s="1"/>
  <c r="G691" i="17" a="1"/>
  <c r="G691" i="17" s="1"/>
  <c r="G692" i="17" a="1"/>
  <c r="G692" i="17" s="1"/>
  <c r="G693" i="17" a="1"/>
  <c r="G693" i="17" s="1"/>
  <c r="G694" i="17" a="1"/>
  <c r="G694" i="17" s="1"/>
  <c r="G695" i="17" a="1"/>
  <c r="G695" i="17" s="1"/>
  <c r="G696" i="17" a="1"/>
  <c r="G696" i="17" s="1"/>
  <c r="G697" i="17" a="1"/>
  <c r="G697" i="17" s="1"/>
  <c r="G698" i="17" a="1"/>
  <c r="G698" i="17" s="1"/>
  <c r="G699" i="17" a="1"/>
  <c r="G699" i="17" s="1"/>
  <c r="G700" i="17" a="1"/>
  <c r="G700" i="17" s="1"/>
  <c r="G701" i="17" a="1"/>
  <c r="G701" i="17" s="1"/>
  <c r="G702" i="17" a="1"/>
  <c r="G702" i="17" s="1"/>
  <c r="G703" i="17" a="1"/>
  <c r="G703" i="17" s="1"/>
  <c r="G704" i="17" a="1"/>
  <c r="G704" i="17" s="1"/>
  <c r="G705" i="17" a="1"/>
  <c r="G705" i="17" s="1"/>
  <c r="G706" i="17" a="1"/>
  <c r="G706" i="17" s="1"/>
  <c r="G707" i="17" a="1"/>
  <c r="G707" i="17" s="1"/>
  <c r="G708" i="17" a="1"/>
  <c r="G708" i="17" s="1"/>
  <c r="G709" i="17" a="1"/>
  <c r="G709" i="17" s="1"/>
  <c r="G710" i="17" a="1"/>
  <c r="G710" i="17" s="1"/>
  <c r="G711" i="17" a="1"/>
  <c r="G711" i="17" s="1"/>
  <c r="G712" i="17" a="1"/>
  <c r="G712" i="17" s="1"/>
  <c r="G713" i="17" a="1"/>
  <c r="G713" i="17" s="1"/>
  <c r="G714" i="17" a="1"/>
  <c r="G714" i="17" s="1"/>
  <c r="G715" i="17" a="1"/>
  <c r="G715" i="17" s="1"/>
  <c r="G716" i="17" a="1"/>
  <c r="G716" i="17" s="1"/>
  <c r="G717" i="17" a="1"/>
  <c r="G717" i="17" s="1"/>
  <c r="G718" i="17" a="1"/>
  <c r="G718" i="17" s="1"/>
  <c r="G719" i="17" a="1"/>
  <c r="G719" i="17" s="1"/>
  <c r="G720" i="17" a="1"/>
  <c r="G720" i="17" s="1"/>
  <c r="G721" i="17" a="1"/>
  <c r="G721" i="17" s="1"/>
  <c r="G722" i="17" a="1"/>
  <c r="G722" i="17" s="1"/>
  <c r="G723" i="17" a="1"/>
  <c r="G723" i="17" s="1"/>
  <c r="G724" i="17" a="1"/>
  <c r="G724" i="17" s="1"/>
  <c r="G725" i="17" a="1"/>
  <c r="G725" i="17" s="1"/>
  <c r="G726" i="17" a="1"/>
  <c r="G726" i="17" s="1"/>
  <c r="G727" i="17" a="1"/>
  <c r="G727" i="17" s="1"/>
  <c r="G728" i="17" a="1"/>
  <c r="G728" i="17" s="1"/>
  <c r="G729" i="17" a="1"/>
  <c r="G729" i="17" s="1"/>
  <c r="G730" i="17" a="1"/>
  <c r="G730" i="17" s="1"/>
  <c r="G731" i="17" a="1"/>
  <c r="G731" i="17" s="1"/>
  <c r="G732" i="17" a="1"/>
  <c r="G732" i="17" s="1"/>
  <c r="G733" i="17" a="1"/>
  <c r="G733" i="17" s="1"/>
  <c r="G734" i="17" a="1"/>
  <c r="G734" i="17" s="1"/>
  <c r="G735" i="17" a="1"/>
  <c r="G735" i="17" s="1"/>
  <c r="G736" i="17" a="1"/>
  <c r="G736" i="17" s="1"/>
  <c r="G737" i="17" a="1"/>
  <c r="G737" i="17" s="1"/>
  <c r="G738" i="17" a="1"/>
  <c r="G738" i="17" s="1"/>
  <c r="G739" i="17" a="1"/>
  <c r="G739" i="17" s="1"/>
  <c r="G740" i="17" a="1"/>
  <c r="G740" i="17" s="1"/>
  <c r="G741" i="17" a="1"/>
  <c r="G741" i="17" s="1"/>
  <c r="G742" i="17" a="1"/>
  <c r="G742" i="17" s="1"/>
  <c r="G743" i="17" a="1"/>
  <c r="G743" i="17" s="1"/>
  <c r="G744" i="17" a="1"/>
  <c r="G744" i="17" s="1"/>
  <c r="G745" i="17" a="1"/>
  <c r="G745" i="17" s="1"/>
  <c r="G746" i="17" a="1"/>
  <c r="G746" i="17" s="1"/>
  <c r="G747" i="17" a="1"/>
  <c r="G747" i="17" s="1"/>
  <c r="G748" i="17" a="1"/>
  <c r="G748" i="17" s="1"/>
  <c r="G749" i="17" a="1"/>
  <c r="G749" i="17" s="1"/>
  <c r="G750" i="17" a="1"/>
  <c r="G750" i="17" s="1"/>
  <c r="G751" i="17" a="1"/>
  <c r="G751" i="17" s="1"/>
  <c r="G752" i="17" a="1"/>
  <c r="G752" i="17" s="1"/>
  <c r="G753" i="17" a="1"/>
  <c r="G753" i="17" s="1"/>
  <c r="G754" i="17" a="1"/>
  <c r="G754" i="17" s="1"/>
  <c r="G755" i="17" a="1"/>
  <c r="G755" i="17" s="1"/>
  <c r="G756" i="17" a="1"/>
  <c r="G756" i="17" s="1"/>
  <c r="G757" i="17" a="1"/>
  <c r="G757" i="17" s="1"/>
  <c r="G758" i="17" a="1"/>
  <c r="G758" i="17" s="1"/>
  <c r="G759" i="17" a="1"/>
  <c r="G759" i="17" s="1"/>
  <c r="G760" i="17" a="1"/>
  <c r="G760" i="17" s="1"/>
  <c r="G761" i="17" a="1"/>
  <c r="G761" i="17" s="1"/>
  <c r="G762" i="17" a="1"/>
  <c r="G762" i="17" s="1"/>
  <c r="G763" i="17" a="1"/>
  <c r="G763" i="17" s="1"/>
  <c r="G764" i="17" a="1"/>
  <c r="G764" i="17" s="1"/>
  <c r="G765" i="17" a="1"/>
  <c r="G765" i="17" s="1"/>
  <c r="G766" i="17" a="1"/>
  <c r="G766" i="17" s="1"/>
  <c r="G767" i="17" a="1"/>
  <c r="G767" i="17" s="1"/>
  <c r="G768" i="17" a="1"/>
  <c r="G768" i="17" s="1"/>
  <c r="G769" i="17" a="1"/>
  <c r="G769" i="17" s="1"/>
  <c r="G770" i="17" a="1"/>
  <c r="G770" i="17" s="1"/>
  <c r="G771" i="17" a="1"/>
  <c r="G771" i="17" s="1"/>
  <c r="G772" i="17" a="1"/>
  <c r="G772" i="17" s="1"/>
  <c r="G773" i="17" a="1"/>
  <c r="G773" i="17" s="1"/>
  <c r="G774" i="17" a="1"/>
  <c r="G774" i="17" s="1"/>
  <c r="G775" i="17" a="1"/>
  <c r="G775" i="17" s="1"/>
  <c r="G776" i="17" a="1"/>
  <c r="G776" i="17" s="1"/>
  <c r="G777" i="17" a="1"/>
  <c r="G777" i="17" s="1"/>
  <c r="G778" i="17" a="1"/>
  <c r="G778" i="17" s="1"/>
  <c r="G779" i="17" a="1"/>
  <c r="G779" i="17" s="1"/>
  <c r="G780" i="17" a="1"/>
  <c r="G780" i="17" s="1"/>
  <c r="G781" i="17" a="1"/>
  <c r="G781" i="17" s="1"/>
  <c r="G782" i="17" a="1"/>
  <c r="G782" i="17" s="1"/>
  <c r="G783" i="17" a="1"/>
  <c r="G783" i="17" s="1"/>
  <c r="G784" i="17" a="1"/>
  <c r="G784" i="17" s="1"/>
  <c r="G785" i="17" a="1"/>
  <c r="G785" i="17" s="1"/>
  <c r="G786" i="17" a="1"/>
  <c r="G786" i="17" s="1"/>
  <c r="G787" i="17" a="1"/>
  <c r="G787" i="17" s="1"/>
  <c r="G788" i="17" a="1"/>
  <c r="G788" i="17" s="1"/>
  <c r="G789" i="17" a="1"/>
  <c r="G789" i="17" s="1"/>
  <c r="G790" i="17" a="1"/>
  <c r="G790" i="17" s="1"/>
  <c r="G791" i="17" a="1"/>
  <c r="G791" i="17" s="1"/>
  <c r="G792" i="17" a="1"/>
  <c r="G792" i="17" s="1"/>
  <c r="G793" i="17" a="1"/>
  <c r="G793" i="17" s="1"/>
  <c r="G794" i="17" a="1"/>
  <c r="G794" i="17" s="1"/>
  <c r="G795" i="17" a="1"/>
  <c r="G795" i="17" s="1"/>
  <c r="G796" i="17" a="1"/>
  <c r="G796" i="17" s="1"/>
  <c r="G797" i="17" a="1"/>
  <c r="G797" i="17" s="1"/>
  <c r="G798" i="17" a="1"/>
  <c r="G798" i="17" s="1"/>
  <c r="G799" i="17" a="1"/>
  <c r="G799" i="17" s="1"/>
  <c r="G800" i="17" a="1"/>
  <c r="G800" i="17" s="1"/>
  <c r="G801" i="17" a="1"/>
  <c r="G801" i="17" s="1"/>
  <c r="G802" i="17" a="1"/>
  <c r="G802" i="17" s="1"/>
  <c r="G803" i="17" a="1"/>
  <c r="G803" i="17" s="1"/>
  <c r="G804" i="17" a="1"/>
  <c r="G804" i="17" s="1"/>
  <c r="G805" i="17" a="1"/>
  <c r="G805" i="17" s="1"/>
  <c r="G806" i="17" a="1"/>
  <c r="G806" i="17" s="1"/>
  <c r="G807" i="17" a="1"/>
  <c r="G807" i="17" s="1"/>
  <c r="G808" i="17" a="1"/>
  <c r="G808" i="17" s="1"/>
  <c r="G809" i="17" a="1"/>
  <c r="G809" i="17" s="1"/>
  <c r="G810" i="17" a="1"/>
  <c r="G810" i="17" s="1"/>
  <c r="G811" i="17" a="1"/>
  <c r="G811" i="17" s="1"/>
  <c r="G812" i="17" a="1"/>
  <c r="G812" i="17" s="1"/>
  <c r="G813" i="17" a="1"/>
  <c r="G813" i="17" s="1"/>
  <c r="G814" i="17" a="1"/>
  <c r="G814" i="17" s="1"/>
  <c r="G815" i="17" a="1"/>
  <c r="G815" i="17" s="1"/>
  <c r="G816" i="17" a="1"/>
  <c r="G816" i="17" s="1"/>
  <c r="G817" i="17" a="1"/>
  <c r="G817" i="17" s="1"/>
  <c r="G818" i="17" a="1"/>
  <c r="G818" i="17" s="1"/>
  <c r="G819" i="17" a="1"/>
  <c r="G819" i="17" s="1"/>
  <c r="G820" i="17" a="1"/>
  <c r="G820" i="17" s="1"/>
  <c r="G821" i="17" a="1"/>
  <c r="G821" i="17" s="1"/>
  <c r="G822" i="17" a="1"/>
  <c r="G822" i="17" s="1"/>
  <c r="G823" i="17" a="1"/>
  <c r="G823" i="17" s="1"/>
  <c r="G824" i="17" a="1"/>
  <c r="G824" i="17" s="1"/>
  <c r="G825" i="17" a="1"/>
  <c r="G825" i="17" s="1"/>
  <c r="G826" i="17" a="1"/>
  <c r="G826" i="17" s="1"/>
  <c r="G827" i="17" a="1"/>
  <c r="G827" i="17" s="1"/>
  <c r="G828" i="17" a="1"/>
  <c r="G828" i="17" s="1"/>
  <c r="G829" i="17" a="1"/>
  <c r="G829" i="17" s="1"/>
  <c r="G830" i="17" a="1"/>
  <c r="G830" i="17" s="1"/>
  <c r="G831" i="17" a="1"/>
  <c r="G831" i="17" s="1"/>
  <c r="G832" i="17" a="1"/>
  <c r="G832" i="17" s="1"/>
  <c r="G833" i="17" a="1"/>
  <c r="G833" i="17" s="1"/>
  <c r="G834" i="17" a="1"/>
  <c r="G834" i="17" s="1"/>
  <c r="G835" i="17" a="1"/>
  <c r="G835" i="17" s="1"/>
  <c r="G836" i="17" a="1"/>
  <c r="G836" i="17" s="1"/>
  <c r="G837" i="17" a="1"/>
  <c r="G837" i="17" s="1"/>
  <c r="G838" i="17" a="1"/>
  <c r="G838" i="17" s="1"/>
  <c r="G839" i="17" a="1"/>
  <c r="G839" i="17" s="1"/>
  <c r="G840" i="17" a="1"/>
  <c r="G840" i="17" s="1"/>
  <c r="G841" i="17" a="1"/>
  <c r="G841" i="17" s="1"/>
  <c r="G842" i="17" a="1"/>
  <c r="G842" i="17" s="1"/>
  <c r="G843" i="17" a="1"/>
  <c r="G843" i="17" s="1"/>
  <c r="G844" i="17" a="1"/>
  <c r="G844" i="17" s="1"/>
  <c r="G845" i="17" a="1"/>
  <c r="G845" i="17" s="1"/>
  <c r="G846" i="17" a="1"/>
  <c r="G846" i="17" s="1"/>
  <c r="G847" i="17" a="1"/>
  <c r="G847" i="17" s="1"/>
  <c r="G848" i="17" a="1"/>
  <c r="G848" i="17" s="1"/>
  <c r="G849" i="17" a="1"/>
  <c r="G849" i="17" s="1"/>
  <c r="G850" i="17" a="1"/>
  <c r="G850" i="17" s="1"/>
  <c r="G851" i="17" a="1"/>
  <c r="G851" i="17" s="1"/>
  <c r="G852" i="17" a="1"/>
  <c r="G852" i="17" s="1"/>
  <c r="G853" i="17" a="1"/>
  <c r="G853" i="17" s="1"/>
  <c r="G854" i="17" a="1"/>
  <c r="G854" i="17" s="1"/>
  <c r="G855" i="17" a="1"/>
  <c r="G855" i="17" s="1"/>
  <c r="G856" i="17" a="1"/>
  <c r="G856" i="17" s="1"/>
  <c r="G857" i="17" a="1"/>
  <c r="G857" i="17" s="1"/>
  <c r="G858" i="17" a="1"/>
  <c r="G858" i="17" s="1"/>
  <c r="G859" i="17" a="1"/>
  <c r="G859" i="17" s="1"/>
  <c r="G860" i="17" a="1"/>
  <c r="G860" i="17" s="1"/>
  <c r="G861" i="17" a="1"/>
  <c r="G861" i="17" s="1"/>
  <c r="G862" i="17" a="1"/>
  <c r="G862" i="17" s="1"/>
  <c r="G863" i="17" a="1"/>
  <c r="G863" i="17" s="1"/>
  <c r="G864" i="17" a="1"/>
  <c r="G864" i="17" s="1"/>
  <c r="G865" i="17" a="1"/>
  <c r="G865" i="17" s="1"/>
  <c r="G866" i="17" a="1"/>
  <c r="G866" i="17" s="1"/>
  <c r="G867" i="17" a="1"/>
  <c r="G867" i="17" s="1"/>
  <c r="G868" i="17" a="1"/>
  <c r="G868" i="17" s="1"/>
  <c r="G869" i="17" a="1"/>
  <c r="G869" i="17" s="1"/>
  <c r="G870" i="17" a="1"/>
  <c r="G870" i="17" s="1"/>
  <c r="G871" i="17" a="1"/>
  <c r="G871" i="17" s="1"/>
  <c r="G872" i="17" a="1"/>
  <c r="G872" i="17" s="1"/>
  <c r="G873" i="17" a="1"/>
  <c r="G873" i="17" s="1"/>
  <c r="G874" i="17" a="1"/>
  <c r="G874" i="17" s="1"/>
  <c r="G875" i="17" a="1"/>
  <c r="G875" i="17" s="1"/>
  <c r="G876" i="17" a="1"/>
  <c r="G876" i="17" s="1"/>
  <c r="G877" i="17" a="1"/>
  <c r="G877" i="17" s="1"/>
  <c r="G878" i="17" a="1"/>
  <c r="G878" i="17" s="1"/>
  <c r="G879" i="17" a="1"/>
  <c r="G879" i="17" s="1"/>
  <c r="G880" i="17" a="1"/>
  <c r="G880" i="17" s="1"/>
  <c r="G881" i="17" a="1"/>
  <c r="G881" i="17" s="1"/>
  <c r="G882" i="17" a="1"/>
  <c r="G882" i="17" s="1"/>
  <c r="G883" i="17" a="1"/>
  <c r="G883" i="17" s="1"/>
  <c r="G884" i="17" a="1"/>
  <c r="G884" i="17" s="1"/>
  <c r="G885" i="17" a="1"/>
  <c r="G885" i="17" s="1"/>
  <c r="G886" i="17" a="1"/>
  <c r="G886" i="17" s="1"/>
  <c r="G887" i="17" a="1"/>
  <c r="G887" i="17" s="1"/>
  <c r="G888" i="17" a="1"/>
  <c r="G888" i="17" s="1"/>
  <c r="G889" i="17" a="1"/>
  <c r="G889" i="17" s="1"/>
  <c r="G890" i="17" a="1"/>
  <c r="G890" i="17" s="1"/>
  <c r="G891" i="17" a="1"/>
  <c r="G891" i="17" s="1"/>
  <c r="G892" i="17" a="1"/>
  <c r="G892" i="17" s="1"/>
  <c r="G893" i="17" a="1"/>
  <c r="G893" i="17" s="1"/>
  <c r="G894" i="17" a="1"/>
  <c r="G894" i="17" s="1"/>
  <c r="G895" i="17" a="1"/>
  <c r="G895" i="17" s="1"/>
  <c r="G896" i="17" a="1"/>
  <c r="G896" i="17" s="1"/>
  <c r="G897" i="17" a="1"/>
  <c r="G897" i="17" s="1"/>
  <c r="G898" i="17" a="1"/>
  <c r="G898" i="17" s="1"/>
  <c r="G899" i="17" a="1"/>
  <c r="G899" i="17" s="1"/>
  <c r="G900" i="17" a="1"/>
  <c r="G900" i="17" s="1"/>
  <c r="G901" i="17" a="1"/>
  <c r="G901" i="17" s="1"/>
  <c r="G902" i="17" a="1"/>
  <c r="G902" i="17" s="1"/>
  <c r="G903" i="17" a="1"/>
  <c r="G903" i="17" s="1"/>
  <c r="G904" i="17" a="1"/>
  <c r="G904" i="17" s="1"/>
  <c r="G905" i="17" a="1"/>
  <c r="G905" i="17" s="1"/>
  <c r="G906" i="17" a="1"/>
  <c r="G906" i="17" s="1"/>
  <c r="G907" i="17" a="1"/>
  <c r="G907" i="17" s="1"/>
  <c r="G908" i="17" a="1"/>
  <c r="G908" i="17" s="1"/>
  <c r="G909" i="17" a="1"/>
  <c r="G909" i="17" s="1"/>
  <c r="G910" i="17" a="1"/>
  <c r="G910" i="17" s="1"/>
  <c r="G911" i="17" a="1"/>
  <c r="G911" i="17" s="1"/>
  <c r="G912" i="17" a="1"/>
  <c r="G912" i="17" s="1"/>
  <c r="G913" i="17" a="1"/>
  <c r="G913" i="17" s="1"/>
  <c r="G914" i="17" a="1"/>
  <c r="G914" i="17" s="1"/>
  <c r="G915" i="17" a="1"/>
  <c r="G915" i="17" s="1"/>
  <c r="G916" i="17" a="1"/>
  <c r="G916" i="17" s="1"/>
  <c r="G917" i="17" a="1"/>
  <c r="G917" i="17" s="1"/>
  <c r="G918" i="17" a="1"/>
  <c r="G918" i="17" s="1"/>
  <c r="G919" i="17" a="1"/>
  <c r="G919" i="17" s="1"/>
  <c r="G920" i="17" a="1"/>
  <c r="G920" i="17" s="1"/>
  <c r="G921" i="17" a="1"/>
  <c r="G921" i="17" s="1"/>
  <c r="G922" i="17" a="1"/>
  <c r="G922" i="17" s="1"/>
  <c r="G923" i="17" a="1"/>
  <c r="G923" i="17" s="1"/>
  <c r="G924" i="17" a="1"/>
  <c r="G924" i="17" s="1"/>
  <c r="G925" i="17" a="1"/>
  <c r="G925" i="17" s="1"/>
  <c r="G926" i="17" a="1"/>
  <c r="G926" i="17" s="1"/>
  <c r="G927" i="17" a="1"/>
  <c r="G927" i="17" s="1"/>
  <c r="G928" i="17" a="1"/>
  <c r="G928" i="17" s="1"/>
  <c r="G929" i="17" a="1"/>
  <c r="G929" i="17" s="1"/>
  <c r="G930" i="17" a="1"/>
  <c r="G930" i="17" s="1"/>
  <c r="G931" i="17" a="1"/>
  <c r="G931" i="17" s="1"/>
  <c r="G932" i="17" a="1"/>
  <c r="G932" i="17" s="1"/>
  <c r="G933" i="17" a="1"/>
  <c r="G933" i="17" s="1"/>
  <c r="G934" i="17" a="1"/>
  <c r="G934" i="17" s="1"/>
  <c r="G935" i="17" a="1"/>
  <c r="G935" i="17" s="1"/>
  <c r="G936" i="17" a="1"/>
  <c r="G936" i="17" s="1"/>
  <c r="G937" i="17" a="1"/>
  <c r="G937" i="17" s="1"/>
  <c r="G938" i="17" a="1"/>
  <c r="G938" i="17" s="1"/>
  <c r="G939" i="17" a="1"/>
  <c r="G939" i="17" s="1"/>
  <c r="G940" i="17" a="1"/>
  <c r="G940" i="17" s="1"/>
  <c r="G941" i="17" a="1"/>
  <c r="G941" i="17" s="1"/>
  <c r="G942" i="17" a="1"/>
  <c r="G942" i="17" s="1"/>
  <c r="G943" i="17" a="1"/>
  <c r="G943" i="17" s="1"/>
  <c r="G944" i="17" a="1"/>
  <c r="G944" i="17" s="1"/>
  <c r="G945" i="17" a="1"/>
  <c r="G945" i="17" s="1"/>
  <c r="G946" i="17" a="1"/>
  <c r="G946" i="17" s="1"/>
  <c r="G947" i="17" a="1"/>
  <c r="G947" i="17" s="1"/>
  <c r="G948" i="17" a="1"/>
  <c r="G948" i="17" s="1"/>
  <c r="G949" i="17" a="1"/>
  <c r="G949" i="17" s="1"/>
  <c r="G950" i="17" a="1"/>
  <c r="G950" i="17" s="1"/>
  <c r="G951" i="17" a="1"/>
  <c r="G951" i="17" s="1"/>
  <c r="G952" i="17" a="1"/>
  <c r="G952" i="17" s="1"/>
  <c r="G953" i="17" a="1"/>
  <c r="G953" i="17" s="1"/>
  <c r="G954" i="17" a="1"/>
  <c r="G954" i="17" s="1"/>
  <c r="G955" i="17" a="1"/>
  <c r="G955" i="17" s="1"/>
  <c r="G956" i="17" a="1"/>
  <c r="G956" i="17" s="1"/>
  <c r="G957" i="17" a="1"/>
  <c r="G957" i="17" s="1"/>
  <c r="G958" i="17" a="1"/>
  <c r="G958" i="17" s="1"/>
  <c r="G959" i="17" a="1"/>
  <c r="G959" i="17" s="1"/>
  <c r="G960" i="17" a="1"/>
  <c r="G960" i="17" s="1"/>
  <c r="G961" i="17" a="1"/>
  <c r="G961" i="17" s="1"/>
  <c r="G962" i="17" a="1"/>
  <c r="G962" i="17" s="1"/>
  <c r="G963" i="17" a="1"/>
  <c r="G963" i="17" s="1"/>
  <c r="G964" i="17" a="1"/>
  <c r="G964" i="17" s="1"/>
  <c r="G965" i="17" a="1"/>
  <c r="G965" i="17" s="1"/>
  <c r="G966" i="17" a="1"/>
  <c r="G966" i="17" s="1"/>
  <c r="G967" i="17" a="1"/>
  <c r="G967" i="17" s="1"/>
  <c r="G968" i="17" a="1"/>
  <c r="G968" i="17" s="1"/>
  <c r="G969" i="17" a="1"/>
  <c r="G969" i="17" s="1"/>
  <c r="G970" i="17" a="1"/>
  <c r="G970" i="17" s="1"/>
  <c r="G971" i="17" a="1"/>
  <c r="G971" i="17" s="1"/>
  <c r="G972" i="17" a="1"/>
  <c r="G972" i="17" s="1"/>
  <c r="G973" i="17" a="1"/>
  <c r="G973" i="17" s="1"/>
  <c r="G974" i="17" a="1"/>
  <c r="G974" i="17" s="1"/>
  <c r="G975" i="17" a="1"/>
  <c r="G975" i="17" s="1"/>
  <c r="G976" i="17" a="1"/>
  <c r="G976" i="17" s="1"/>
  <c r="G977" i="17" a="1"/>
  <c r="G977" i="17" s="1"/>
  <c r="G978" i="17" a="1"/>
  <c r="G978" i="17" s="1"/>
  <c r="G979" i="17" a="1"/>
  <c r="G979" i="17" s="1"/>
  <c r="G980" i="17" a="1"/>
  <c r="G980" i="17" s="1"/>
  <c r="G981" i="17" a="1"/>
  <c r="G981" i="17" s="1"/>
  <c r="G982" i="17" a="1"/>
  <c r="G982" i="17" s="1"/>
  <c r="G983" i="17" a="1"/>
  <c r="G983" i="17" s="1"/>
  <c r="G984" i="17" a="1"/>
  <c r="G984" i="17" s="1"/>
  <c r="G985" i="17" a="1"/>
  <c r="G985" i="17" s="1"/>
  <c r="G986" i="17" a="1"/>
  <c r="G986" i="17" s="1"/>
  <c r="G987" i="17" a="1"/>
  <c r="G987" i="17" s="1"/>
  <c r="G988" i="17" a="1"/>
  <c r="G988" i="17" s="1"/>
  <c r="G989" i="17" a="1"/>
  <c r="G989" i="17" s="1"/>
  <c r="G990" i="17" a="1"/>
  <c r="G990" i="17" s="1"/>
  <c r="G991" i="17" a="1"/>
  <c r="G991" i="17" s="1"/>
  <c r="G992" i="17" a="1"/>
  <c r="G992" i="17" s="1"/>
  <c r="G993" i="17" a="1"/>
  <c r="G993" i="17" s="1"/>
  <c r="G994" i="17" a="1"/>
  <c r="G994" i="17" s="1"/>
  <c r="G995" i="17" a="1"/>
  <c r="G995" i="17" s="1"/>
  <c r="G996" i="17" a="1"/>
  <c r="G996" i="17" s="1"/>
  <c r="G997" i="17" a="1"/>
  <c r="G997" i="17" s="1"/>
  <c r="G998" i="17" a="1"/>
  <c r="G998" i="17" s="1"/>
  <c r="G999" i="17" a="1"/>
  <c r="G999" i="17" s="1"/>
  <c r="G1000" i="17" a="1"/>
  <c r="G1000" i="17" s="1"/>
  <c r="E8" i="17" a="1"/>
  <c r="E8" i="17" s="1"/>
  <c r="E9" i="17" a="1"/>
  <c r="E9" i="17" s="1"/>
  <c r="E10" i="17" a="1"/>
  <c r="E10" i="17" s="1"/>
  <c r="E11" i="17" a="1"/>
  <c r="E11" i="17" s="1"/>
  <c r="E12" i="17" a="1"/>
  <c r="E12" i="17" s="1"/>
  <c r="E13" i="17" a="1"/>
  <c r="E13" i="17" s="1"/>
  <c r="E14" i="17" a="1"/>
  <c r="E14" i="17" s="1"/>
  <c r="E15" i="17" a="1"/>
  <c r="E15" i="17" s="1"/>
  <c r="E16" i="17" a="1"/>
  <c r="E16" i="17" s="1"/>
  <c r="E17" i="17" a="1"/>
  <c r="E17" i="17" s="1"/>
  <c r="E18" i="17" a="1"/>
  <c r="E18" i="17" s="1"/>
  <c r="E19" i="17" a="1"/>
  <c r="E19" i="17" s="1"/>
  <c r="E20" i="17" a="1"/>
  <c r="E20" i="17" s="1"/>
  <c r="E21" i="17" a="1"/>
  <c r="E21" i="17" s="1"/>
  <c r="E22" i="17" a="1"/>
  <c r="E22" i="17" s="1"/>
  <c r="E23" i="17" a="1"/>
  <c r="E23" i="17" s="1"/>
  <c r="E24" i="17" a="1"/>
  <c r="E24" i="17" s="1"/>
  <c r="E25" i="17" a="1"/>
  <c r="E25" i="17" s="1"/>
  <c r="E26" i="17" a="1"/>
  <c r="E26" i="17" s="1"/>
  <c r="E27" i="17" a="1"/>
  <c r="E27" i="17" s="1"/>
  <c r="E28" i="17" a="1"/>
  <c r="E28" i="17" s="1"/>
  <c r="E29" i="17" a="1"/>
  <c r="E29" i="17" s="1"/>
  <c r="E30" i="17" a="1"/>
  <c r="E30" i="17" s="1"/>
  <c r="E31" i="17" a="1"/>
  <c r="E31" i="17" s="1"/>
  <c r="E32" i="17" a="1"/>
  <c r="E32" i="17" s="1"/>
  <c r="E33" i="17" a="1"/>
  <c r="E33" i="17" s="1"/>
  <c r="E34" i="17" a="1"/>
  <c r="E34" i="17" s="1"/>
  <c r="E35" i="17" a="1"/>
  <c r="E35" i="17" s="1"/>
  <c r="E36" i="17" a="1"/>
  <c r="E36" i="17" s="1"/>
  <c r="E37" i="17" a="1"/>
  <c r="E37" i="17" s="1"/>
  <c r="E38" i="17" a="1"/>
  <c r="E38" i="17" s="1"/>
  <c r="E39" i="17" a="1"/>
  <c r="E39" i="17" s="1"/>
  <c r="E40" i="17" a="1"/>
  <c r="E40" i="17" s="1"/>
  <c r="E41" i="17" a="1"/>
  <c r="E41" i="17" s="1"/>
  <c r="E42" i="17" a="1"/>
  <c r="E42" i="17" s="1"/>
  <c r="E43" i="17" a="1"/>
  <c r="E43" i="17" s="1"/>
  <c r="E44" i="17" a="1"/>
  <c r="E44" i="17" s="1"/>
  <c r="E45" i="17" a="1"/>
  <c r="E45" i="17" s="1"/>
  <c r="E46" i="17" a="1"/>
  <c r="E46" i="17" s="1"/>
  <c r="E47" i="17" a="1"/>
  <c r="E47" i="17" s="1"/>
  <c r="E48" i="17" a="1"/>
  <c r="E48" i="17" s="1"/>
  <c r="E49" i="17" a="1"/>
  <c r="E49" i="17" s="1"/>
  <c r="E50" i="17" a="1"/>
  <c r="E50" i="17" s="1"/>
  <c r="E51" i="17" a="1"/>
  <c r="E51" i="17" s="1"/>
  <c r="E52" i="17" a="1"/>
  <c r="E52" i="17" s="1"/>
  <c r="E53" i="17" a="1"/>
  <c r="E53" i="17" s="1"/>
  <c r="E54" i="17" a="1"/>
  <c r="E54" i="17" s="1"/>
  <c r="E55" i="17" a="1"/>
  <c r="E55" i="17" s="1"/>
  <c r="E56" i="17" a="1"/>
  <c r="E56" i="17" s="1"/>
  <c r="E57" i="17" a="1"/>
  <c r="E57" i="17" s="1"/>
  <c r="E58" i="17" a="1"/>
  <c r="E58" i="17" s="1"/>
  <c r="E59" i="17" a="1"/>
  <c r="E59" i="17" s="1"/>
  <c r="E60" i="17" a="1"/>
  <c r="E60" i="17" s="1"/>
  <c r="E61" i="17" a="1"/>
  <c r="E61" i="17" s="1"/>
  <c r="E62" i="17" a="1"/>
  <c r="E62" i="17" s="1"/>
  <c r="E63" i="17" a="1"/>
  <c r="E63" i="17" s="1"/>
  <c r="E64" i="17" a="1"/>
  <c r="E64" i="17" s="1"/>
  <c r="E65" i="17" a="1"/>
  <c r="E65" i="17" s="1"/>
  <c r="E66" i="17" a="1"/>
  <c r="E66" i="17" s="1"/>
  <c r="E67" i="17" a="1"/>
  <c r="E67" i="17" s="1"/>
  <c r="E68" i="17" a="1"/>
  <c r="E68" i="17" s="1"/>
  <c r="E69" i="17" a="1"/>
  <c r="E69" i="17" s="1"/>
  <c r="E70" i="17" a="1"/>
  <c r="E70" i="17" s="1"/>
  <c r="E71" i="17" a="1"/>
  <c r="E71" i="17" s="1"/>
  <c r="E72" i="17" a="1"/>
  <c r="E72" i="17" s="1"/>
  <c r="E73" i="17" a="1"/>
  <c r="E73" i="17" s="1"/>
  <c r="E74" i="17" a="1"/>
  <c r="E74" i="17" s="1"/>
  <c r="E75" i="17" a="1"/>
  <c r="E75" i="17" s="1"/>
  <c r="E76" i="17" a="1"/>
  <c r="E76" i="17" s="1"/>
  <c r="E77" i="17" a="1"/>
  <c r="E77" i="17" s="1"/>
  <c r="E78" i="17" a="1"/>
  <c r="E78" i="17" s="1"/>
  <c r="E79" i="17" a="1"/>
  <c r="E79" i="17" s="1"/>
  <c r="E80" i="17" a="1"/>
  <c r="E80" i="17" s="1"/>
  <c r="E81" i="17" a="1"/>
  <c r="E81" i="17" s="1"/>
  <c r="E82" i="17" a="1"/>
  <c r="E82" i="17" s="1"/>
  <c r="E83" i="17" a="1"/>
  <c r="E83" i="17" s="1"/>
  <c r="E84" i="17" a="1"/>
  <c r="E84" i="17" s="1"/>
  <c r="E85" i="17" a="1"/>
  <c r="E85" i="17" s="1"/>
  <c r="E86" i="17" a="1"/>
  <c r="E86" i="17" s="1"/>
  <c r="E87" i="17" a="1"/>
  <c r="E87" i="17" s="1"/>
  <c r="E88" i="17" a="1"/>
  <c r="E88" i="17" s="1"/>
  <c r="E89" i="17" a="1"/>
  <c r="E89" i="17" s="1"/>
  <c r="E90" i="17" a="1"/>
  <c r="E90" i="17" s="1"/>
  <c r="E91" i="17" a="1"/>
  <c r="E91" i="17" s="1"/>
  <c r="E92" i="17" a="1"/>
  <c r="E92" i="17" s="1"/>
  <c r="E93" i="17" a="1"/>
  <c r="E93" i="17" s="1"/>
  <c r="E94" i="17" a="1"/>
  <c r="E94" i="17" s="1"/>
  <c r="E95" i="17" a="1"/>
  <c r="E95" i="17" s="1"/>
  <c r="E96" i="17" a="1"/>
  <c r="E96" i="17" s="1"/>
  <c r="E97" i="17" a="1"/>
  <c r="E97" i="17" s="1"/>
  <c r="E98" i="17" a="1"/>
  <c r="E98" i="17" s="1"/>
  <c r="E99" i="17" a="1"/>
  <c r="E99" i="17" s="1"/>
  <c r="E100" i="17" a="1"/>
  <c r="E100" i="17" s="1"/>
  <c r="E101" i="17" a="1"/>
  <c r="E101" i="17" s="1"/>
  <c r="E102" i="17" a="1"/>
  <c r="E102" i="17" s="1"/>
  <c r="E103" i="17" a="1"/>
  <c r="E103" i="17" s="1"/>
  <c r="E104" i="17" a="1"/>
  <c r="E104" i="17" s="1"/>
  <c r="E105" i="17" a="1"/>
  <c r="E105" i="17" s="1"/>
  <c r="E106" i="17" a="1"/>
  <c r="E106" i="17" s="1"/>
  <c r="E107" i="17" a="1"/>
  <c r="E107" i="17" s="1"/>
  <c r="E108" i="17" a="1"/>
  <c r="E108" i="17" s="1"/>
  <c r="E109" i="17" a="1"/>
  <c r="E109" i="17" s="1"/>
  <c r="E110" i="17" a="1"/>
  <c r="E110" i="17" s="1"/>
  <c r="E111" i="17" a="1"/>
  <c r="E111" i="17" s="1"/>
  <c r="E112" i="17" a="1"/>
  <c r="E112" i="17" s="1"/>
  <c r="E113" i="17" a="1"/>
  <c r="E113" i="17" s="1"/>
  <c r="E114" i="17" a="1"/>
  <c r="E114" i="17" s="1"/>
  <c r="E115" i="17" a="1"/>
  <c r="E115" i="17" s="1"/>
  <c r="E116" i="17" a="1"/>
  <c r="E116" i="17" s="1"/>
  <c r="E117" i="17" a="1"/>
  <c r="E117" i="17" s="1"/>
  <c r="E118" i="17" a="1"/>
  <c r="E118" i="17" s="1"/>
  <c r="E119" i="17" a="1"/>
  <c r="E119" i="17" s="1"/>
  <c r="E120" i="17" a="1"/>
  <c r="E120" i="17" s="1"/>
  <c r="E121" i="17" a="1"/>
  <c r="E121" i="17" s="1"/>
  <c r="E122" i="17" a="1"/>
  <c r="E122" i="17" s="1"/>
  <c r="E123" i="17" a="1"/>
  <c r="E123" i="17" s="1"/>
  <c r="E124" i="17" a="1"/>
  <c r="E124" i="17" s="1"/>
  <c r="E125" i="17" a="1"/>
  <c r="E125" i="17" s="1"/>
  <c r="E126" i="17" a="1"/>
  <c r="E126" i="17" s="1"/>
  <c r="E127" i="17" a="1"/>
  <c r="E127" i="17" s="1"/>
  <c r="E128" i="17" a="1"/>
  <c r="E128" i="17" s="1"/>
  <c r="E129" i="17" a="1"/>
  <c r="E129" i="17" s="1"/>
  <c r="E130" i="17" a="1"/>
  <c r="E130" i="17" s="1"/>
  <c r="E131" i="17" a="1"/>
  <c r="E131" i="17" s="1"/>
  <c r="E132" i="17" a="1"/>
  <c r="E132" i="17" s="1"/>
  <c r="E133" i="17" a="1"/>
  <c r="E133" i="17" s="1"/>
  <c r="E134" i="17" a="1"/>
  <c r="E134" i="17" s="1"/>
  <c r="E135" i="17" a="1"/>
  <c r="E135" i="17" s="1"/>
  <c r="E136" i="17" a="1"/>
  <c r="E136" i="17" s="1"/>
  <c r="E137" i="17" a="1"/>
  <c r="E137" i="17" s="1"/>
  <c r="E138" i="17" a="1"/>
  <c r="E138" i="17" s="1"/>
  <c r="E139" i="17" a="1"/>
  <c r="E139" i="17" s="1"/>
  <c r="E140" i="17" a="1"/>
  <c r="E140" i="17" s="1"/>
  <c r="E141" i="17" a="1"/>
  <c r="E141" i="17" s="1"/>
  <c r="E142" i="17" a="1"/>
  <c r="E142" i="17" s="1"/>
  <c r="E143" i="17" a="1"/>
  <c r="E143" i="17" s="1"/>
  <c r="E144" i="17" a="1"/>
  <c r="E144" i="17" s="1"/>
  <c r="E145" i="17" a="1"/>
  <c r="E145" i="17" s="1"/>
  <c r="E146" i="17" a="1"/>
  <c r="E146" i="17" s="1"/>
  <c r="E147" i="17" a="1"/>
  <c r="E147" i="17" s="1"/>
  <c r="E148" i="17" a="1"/>
  <c r="E148" i="17" s="1"/>
  <c r="E149" i="17" a="1"/>
  <c r="E149" i="17" s="1"/>
  <c r="E150" i="17" a="1"/>
  <c r="E150" i="17" s="1"/>
  <c r="E151" i="17" a="1"/>
  <c r="E151" i="17" s="1"/>
  <c r="E152" i="17" a="1"/>
  <c r="E152" i="17" s="1"/>
  <c r="E153" i="17" a="1"/>
  <c r="E153" i="17" s="1"/>
  <c r="E154" i="17" a="1"/>
  <c r="E154" i="17" s="1"/>
  <c r="E155" i="17" a="1"/>
  <c r="E155" i="17" s="1"/>
  <c r="E156" i="17" a="1"/>
  <c r="E156" i="17" s="1"/>
  <c r="E157" i="17" a="1"/>
  <c r="E157" i="17" s="1"/>
  <c r="E158" i="17" a="1"/>
  <c r="E158" i="17" s="1"/>
  <c r="E159" i="17" a="1"/>
  <c r="E159" i="17" s="1"/>
  <c r="E160" i="17" a="1"/>
  <c r="E160" i="17" s="1"/>
  <c r="E161" i="17" a="1"/>
  <c r="E161" i="17" s="1"/>
  <c r="E162" i="17" a="1"/>
  <c r="E162" i="17" s="1"/>
  <c r="E163" i="17" a="1"/>
  <c r="E163" i="17" s="1"/>
  <c r="E164" i="17" a="1"/>
  <c r="E164" i="17" s="1"/>
  <c r="E165" i="17" a="1"/>
  <c r="E165" i="17" s="1"/>
  <c r="E166" i="17" a="1"/>
  <c r="E166" i="17" s="1"/>
  <c r="E167" i="17" a="1"/>
  <c r="E167" i="17" s="1"/>
  <c r="E168" i="17" a="1"/>
  <c r="E168" i="17" s="1"/>
  <c r="E169" i="17" a="1"/>
  <c r="E169" i="17" s="1"/>
  <c r="E170" i="17" a="1"/>
  <c r="E170" i="17" s="1"/>
  <c r="E171" i="17" a="1"/>
  <c r="E171" i="17" s="1"/>
  <c r="E172" i="17" a="1"/>
  <c r="E172" i="17" s="1"/>
  <c r="E173" i="17" a="1"/>
  <c r="E173" i="17" s="1"/>
  <c r="E174" i="17" a="1"/>
  <c r="E174" i="17" s="1"/>
  <c r="E175" i="17" a="1"/>
  <c r="E175" i="17" s="1"/>
  <c r="E176" i="17" a="1"/>
  <c r="E176" i="17" s="1"/>
  <c r="E177" i="17" a="1"/>
  <c r="E177" i="17" s="1"/>
  <c r="E178" i="17" a="1"/>
  <c r="E178" i="17" s="1"/>
  <c r="E179" i="17" a="1"/>
  <c r="E179" i="17" s="1"/>
  <c r="E180" i="17" a="1"/>
  <c r="E180" i="17" s="1"/>
  <c r="E181" i="17" a="1"/>
  <c r="E181" i="17" s="1"/>
  <c r="E182" i="17" a="1"/>
  <c r="E182" i="17" s="1"/>
  <c r="E183" i="17" a="1"/>
  <c r="E183" i="17" s="1"/>
  <c r="E184" i="17" a="1"/>
  <c r="E184" i="17" s="1"/>
  <c r="E185" i="17" a="1"/>
  <c r="E185" i="17" s="1"/>
  <c r="E186" i="17" a="1"/>
  <c r="E186" i="17" s="1"/>
  <c r="E187" i="17" a="1"/>
  <c r="E187" i="17" s="1"/>
  <c r="E188" i="17" a="1"/>
  <c r="E188" i="17" s="1"/>
  <c r="E189" i="17" a="1"/>
  <c r="E189" i="17" s="1"/>
  <c r="E190" i="17" a="1"/>
  <c r="E190" i="17" s="1"/>
  <c r="E191" i="17" a="1"/>
  <c r="E191" i="17" s="1"/>
  <c r="E192" i="17" a="1"/>
  <c r="E192" i="17" s="1"/>
  <c r="E193" i="17" a="1"/>
  <c r="E193" i="17" s="1"/>
  <c r="E194" i="17" a="1"/>
  <c r="E194" i="17" s="1"/>
  <c r="E195" i="17" a="1"/>
  <c r="E195" i="17" s="1"/>
  <c r="E196" i="17" a="1"/>
  <c r="E196" i="17" s="1"/>
  <c r="E197" i="17" a="1"/>
  <c r="E197" i="17" s="1"/>
  <c r="E198" i="17" a="1"/>
  <c r="E198" i="17" s="1"/>
  <c r="E199" i="17" a="1"/>
  <c r="E199" i="17" s="1"/>
  <c r="E200" i="17" a="1"/>
  <c r="E200" i="17" s="1"/>
  <c r="E201" i="17" a="1"/>
  <c r="E201" i="17" s="1"/>
  <c r="E202" i="17" a="1"/>
  <c r="E202" i="17" s="1"/>
  <c r="E203" i="17" a="1"/>
  <c r="E203" i="17" s="1"/>
  <c r="E204" i="17" a="1"/>
  <c r="E204" i="17" s="1"/>
  <c r="E205" i="17" a="1"/>
  <c r="E205" i="17" s="1"/>
  <c r="E206" i="17" a="1"/>
  <c r="E206" i="17" s="1"/>
  <c r="E207" i="17" a="1"/>
  <c r="E207" i="17" s="1"/>
  <c r="E208" i="17" a="1"/>
  <c r="E208" i="17" s="1"/>
  <c r="E209" i="17" a="1"/>
  <c r="E209" i="17" s="1"/>
  <c r="E210" i="17" a="1"/>
  <c r="E210" i="17" s="1"/>
  <c r="E211" i="17" a="1"/>
  <c r="E211" i="17" s="1"/>
  <c r="E212" i="17" a="1"/>
  <c r="E212" i="17" s="1"/>
  <c r="E213" i="17" a="1"/>
  <c r="E213" i="17" s="1"/>
  <c r="E214" i="17" a="1"/>
  <c r="E214" i="17" s="1"/>
  <c r="E215" i="17" a="1"/>
  <c r="E215" i="17" s="1"/>
  <c r="E216" i="17" a="1"/>
  <c r="E216" i="17" s="1"/>
  <c r="E217" i="17" a="1"/>
  <c r="E217" i="17" s="1"/>
  <c r="E218" i="17" a="1"/>
  <c r="E218" i="17" s="1"/>
  <c r="E219" i="17" a="1"/>
  <c r="E219" i="17" s="1"/>
  <c r="E220" i="17" a="1"/>
  <c r="E220" i="17" s="1"/>
  <c r="E221" i="17" a="1"/>
  <c r="E221" i="17" s="1"/>
  <c r="E222" i="17" a="1"/>
  <c r="E222" i="17" s="1"/>
  <c r="E223" i="17" a="1"/>
  <c r="E223" i="17" s="1"/>
  <c r="E224" i="17" a="1"/>
  <c r="E224" i="17" s="1"/>
  <c r="E225" i="17" a="1"/>
  <c r="E225" i="17" s="1"/>
  <c r="E226" i="17" a="1"/>
  <c r="E226" i="17" s="1"/>
  <c r="E227" i="17" a="1"/>
  <c r="E227" i="17" s="1"/>
  <c r="E228" i="17" a="1"/>
  <c r="E228" i="17" s="1"/>
  <c r="E229" i="17" a="1"/>
  <c r="E229" i="17" s="1"/>
  <c r="E230" i="17" a="1"/>
  <c r="E230" i="17" s="1"/>
  <c r="E231" i="17" a="1"/>
  <c r="E231" i="17" s="1"/>
  <c r="E232" i="17" a="1"/>
  <c r="E232" i="17" s="1"/>
  <c r="E233" i="17" a="1"/>
  <c r="E233" i="17" s="1"/>
  <c r="E234" i="17" a="1"/>
  <c r="E234" i="17" s="1"/>
  <c r="E235" i="17" a="1"/>
  <c r="E235" i="17" s="1"/>
  <c r="E236" i="17" a="1"/>
  <c r="E236" i="17" s="1"/>
  <c r="E237" i="17" a="1"/>
  <c r="E237" i="17" s="1"/>
  <c r="E238" i="17" a="1"/>
  <c r="E238" i="17" s="1"/>
  <c r="E239" i="17" a="1"/>
  <c r="E239" i="17" s="1"/>
  <c r="E240" i="17" a="1"/>
  <c r="E240" i="17" s="1"/>
  <c r="E241" i="17" a="1"/>
  <c r="E241" i="17" s="1"/>
  <c r="E242" i="17" a="1"/>
  <c r="E242" i="17" s="1"/>
  <c r="E243" i="17" a="1"/>
  <c r="E243" i="17" s="1"/>
  <c r="E244" i="17" a="1"/>
  <c r="E244" i="17" s="1"/>
  <c r="E245" i="17" a="1"/>
  <c r="E245" i="17" s="1"/>
  <c r="E246" i="17" a="1"/>
  <c r="E246" i="17" s="1"/>
  <c r="E247" i="17" a="1"/>
  <c r="E247" i="17" s="1"/>
  <c r="E248" i="17" a="1"/>
  <c r="E248" i="17" s="1"/>
  <c r="E249" i="17" a="1"/>
  <c r="E249" i="17" s="1"/>
  <c r="E250" i="17" a="1"/>
  <c r="E250" i="17" s="1"/>
  <c r="E251" i="17" a="1"/>
  <c r="E251" i="17" s="1"/>
  <c r="E252" i="17" a="1"/>
  <c r="E252" i="17" s="1"/>
  <c r="E253" i="17" a="1"/>
  <c r="E253" i="17" s="1"/>
  <c r="E254" i="17" a="1"/>
  <c r="E254" i="17" s="1"/>
  <c r="E255" i="17" a="1"/>
  <c r="E255" i="17" s="1"/>
  <c r="E256" i="17" a="1"/>
  <c r="E256" i="17" s="1"/>
  <c r="E257" i="17" a="1"/>
  <c r="E257" i="17" s="1"/>
  <c r="E258" i="17" a="1"/>
  <c r="E258" i="17" s="1"/>
  <c r="E259" i="17" a="1"/>
  <c r="E259" i="17" s="1"/>
  <c r="E260" i="17" a="1"/>
  <c r="E260" i="17" s="1"/>
  <c r="E261" i="17" a="1"/>
  <c r="E261" i="17" s="1"/>
  <c r="E262" i="17" a="1"/>
  <c r="E262" i="17" s="1"/>
  <c r="E263" i="17" a="1"/>
  <c r="E263" i="17" s="1"/>
  <c r="E264" i="17" a="1"/>
  <c r="E264" i="17" s="1"/>
  <c r="E265" i="17" a="1"/>
  <c r="E265" i="17" s="1"/>
  <c r="E266" i="17" a="1"/>
  <c r="E266" i="17" s="1"/>
  <c r="E267" i="17" a="1"/>
  <c r="E267" i="17" s="1"/>
  <c r="E268" i="17" a="1"/>
  <c r="E268" i="17" s="1"/>
  <c r="E269" i="17" a="1"/>
  <c r="E269" i="17" s="1"/>
  <c r="E270" i="17" a="1"/>
  <c r="E270" i="17" s="1"/>
  <c r="E271" i="17" a="1"/>
  <c r="E271" i="17" s="1"/>
  <c r="E272" i="17" a="1"/>
  <c r="E272" i="17" s="1"/>
  <c r="E273" i="17" a="1"/>
  <c r="E273" i="17" s="1"/>
  <c r="E274" i="17" a="1"/>
  <c r="E274" i="17" s="1"/>
  <c r="E275" i="17" a="1"/>
  <c r="E275" i="17" s="1"/>
  <c r="E276" i="17" a="1"/>
  <c r="E276" i="17" s="1"/>
  <c r="E277" i="17" a="1"/>
  <c r="E277" i="17" s="1"/>
  <c r="E278" i="17" a="1"/>
  <c r="E278" i="17" s="1"/>
  <c r="E279" i="17" a="1"/>
  <c r="E279" i="17" s="1"/>
  <c r="E280" i="17" a="1"/>
  <c r="E280" i="17" s="1"/>
  <c r="E281" i="17" a="1"/>
  <c r="E281" i="17" s="1"/>
  <c r="E282" i="17" a="1"/>
  <c r="E282" i="17" s="1"/>
  <c r="E283" i="17" a="1"/>
  <c r="E283" i="17" s="1"/>
  <c r="E284" i="17" a="1"/>
  <c r="E284" i="17" s="1"/>
  <c r="E285" i="17" a="1"/>
  <c r="E285" i="17" s="1"/>
  <c r="E286" i="17" a="1"/>
  <c r="E286" i="17" s="1"/>
  <c r="E287" i="17" a="1"/>
  <c r="E287" i="17" s="1"/>
  <c r="E288" i="17" a="1"/>
  <c r="E288" i="17" s="1"/>
  <c r="E289" i="17" a="1"/>
  <c r="E289" i="17" s="1"/>
  <c r="E290" i="17" a="1"/>
  <c r="E290" i="17" s="1"/>
  <c r="E291" i="17" a="1"/>
  <c r="E291" i="17" s="1"/>
  <c r="E292" i="17" a="1"/>
  <c r="E292" i="17" s="1"/>
  <c r="E293" i="17" a="1"/>
  <c r="E293" i="17" s="1"/>
  <c r="E294" i="17" a="1"/>
  <c r="E294" i="17" s="1"/>
  <c r="E295" i="17" a="1"/>
  <c r="E295" i="17" s="1"/>
  <c r="E296" i="17" a="1"/>
  <c r="E296" i="17" s="1"/>
  <c r="E297" i="17" a="1"/>
  <c r="E297" i="17" s="1"/>
  <c r="E298" i="17" a="1"/>
  <c r="E298" i="17" s="1"/>
  <c r="E299" i="17" a="1"/>
  <c r="E299" i="17" s="1"/>
  <c r="E300" i="17" a="1"/>
  <c r="E300" i="17" s="1"/>
  <c r="E301" i="17" a="1"/>
  <c r="E301" i="17" s="1"/>
  <c r="E302" i="17" a="1"/>
  <c r="E302" i="17" s="1"/>
  <c r="E303" i="17" a="1"/>
  <c r="E303" i="17" s="1"/>
  <c r="E304" i="17" a="1"/>
  <c r="E304" i="17" s="1"/>
  <c r="E305" i="17" a="1"/>
  <c r="E305" i="17" s="1"/>
  <c r="E306" i="17" a="1"/>
  <c r="E306" i="17" s="1"/>
  <c r="E307" i="17" a="1"/>
  <c r="E307" i="17" s="1"/>
  <c r="E308" i="17" a="1"/>
  <c r="E308" i="17" s="1"/>
  <c r="E309" i="17" a="1"/>
  <c r="E309" i="17" s="1"/>
  <c r="E310" i="17" a="1"/>
  <c r="E310" i="17" s="1"/>
  <c r="E311" i="17" a="1"/>
  <c r="E311" i="17" s="1"/>
  <c r="E312" i="17" a="1"/>
  <c r="E312" i="17" s="1"/>
  <c r="E313" i="17" a="1"/>
  <c r="E313" i="17" s="1"/>
  <c r="E314" i="17" a="1"/>
  <c r="E314" i="17" s="1"/>
  <c r="E315" i="17" a="1"/>
  <c r="E315" i="17" s="1"/>
  <c r="E316" i="17" a="1"/>
  <c r="E316" i="17" s="1"/>
  <c r="E317" i="17" a="1"/>
  <c r="E317" i="17" s="1"/>
  <c r="E318" i="17" a="1"/>
  <c r="E318" i="17" s="1"/>
  <c r="E319" i="17" a="1"/>
  <c r="E319" i="17" s="1"/>
  <c r="E320" i="17" a="1"/>
  <c r="E320" i="17" s="1"/>
  <c r="E321" i="17" a="1"/>
  <c r="E321" i="17" s="1"/>
  <c r="E322" i="17" a="1"/>
  <c r="E322" i="17" s="1"/>
  <c r="E323" i="17" a="1"/>
  <c r="E323" i="17" s="1"/>
  <c r="E324" i="17" a="1"/>
  <c r="E324" i="17" s="1"/>
  <c r="E325" i="17" a="1"/>
  <c r="E325" i="17" s="1"/>
  <c r="E326" i="17" a="1"/>
  <c r="E326" i="17" s="1"/>
  <c r="E327" i="17" a="1"/>
  <c r="E327" i="17" s="1"/>
  <c r="E328" i="17" a="1"/>
  <c r="E328" i="17" s="1"/>
  <c r="E329" i="17" a="1"/>
  <c r="E329" i="17" s="1"/>
  <c r="E330" i="17" a="1"/>
  <c r="E330" i="17" s="1"/>
  <c r="E331" i="17" a="1"/>
  <c r="E331" i="17" s="1"/>
  <c r="E332" i="17" a="1"/>
  <c r="E332" i="17" s="1"/>
  <c r="E333" i="17" a="1"/>
  <c r="E333" i="17" s="1"/>
  <c r="E334" i="17" a="1"/>
  <c r="E334" i="17" s="1"/>
  <c r="E335" i="17" a="1"/>
  <c r="E335" i="17" s="1"/>
  <c r="E336" i="17" a="1"/>
  <c r="E336" i="17" s="1"/>
  <c r="E337" i="17" a="1"/>
  <c r="E337" i="17" s="1"/>
  <c r="E338" i="17" a="1"/>
  <c r="E338" i="17" s="1"/>
  <c r="E339" i="17" a="1"/>
  <c r="E339" i="17" s="1"/>
  <c r="E340" i="17" a="1"/>
  <c r="E340" i="17" s="1"/>
  <c r="E341" i="17" a="1"/>
  <c r="E341" i="17" s="1"/>
  <c r="E342" i="17" a="1"/>
  <c r="E342" i="17" s="1"/>
  <c r="E343" i="17" a="1"/>
  <c r="E343" i="17" s="1"/>
  <c r="E344" i="17" a="1"/>
  <c r="E344" i="17" s="1"/>
  <c r="E345" i="17" a="1"/>
  <c r="E345" i="17" s="1"/>
  <c r="E346" i="17" a="1"/>
  <c r="E346" i="17" s="1"/>
  <c r="E347" i="17" a="1"/>
  <c r="E347" i="17" s="1"/>
  <c r="E348" i="17" a="1"/>
  <c r="E348" i="17" s="1"/>
  <c r="E349" i="17" a="1"/>
  <c r="E349" i="17" s="1"/>
  <c r="E350" i="17" a="1"/>
  <c r="E350" i="17" s="1"/>
  <c r="E351" i="17" a="1"/>
  <c r="E351" i="17" s="1"/>
  <c r="E352" i="17" a="1"/>
  <c r="E352" i="17" s="1"/>
  <c r="E353" i="17" a="1"/>
  <c r="E353" i="17" s="1"/>
  <c r="E354" i="17" a="1"/>
  <c r="E354" i="17" s="1"/>
  <c r="E355" i="17" a="1"/>
  <c r="E355" i="17" s="1"/>
  <c r="E356" i="17" a="1"/>
  <c r="E356" i="17" s="1"/>
  <c r="E357" i="17" a="1"/>
  <c r="E357" i="17" s="1"/>
  <c r="E358" i="17" a="1"/>
  <c r="E358" i="17" s="1"/>
  <c r="E359" i="17" a="1"/>
  <c r="E359" i="17" s="1"/>
  <c r="E360" i="17" a="1"/>
  <c r="E360" i="17" s="1"/>
  <c r="E361" i="17" a="1"/>
  <c r="E361" i="17" s="1"/>
  <c r="E362" i="17" a="1"/>
  <c r="E362" i="17" s="1"/>
  <c r="E363" i="17" a="1"/>
  <c r="E363" i="17" s="1"/>
  <c r="E364" i="17" a="1"/>
  <c r="E364" i="17" s="1"/>
  <c r="E365" i="17" a="1"/>
  <c r="E365" i="17" s="1"/>
  <c r="E366" i="17" a="1"/>
  <c r="E366" i="17" s="1"/>
  <c r="E367" i="17" a="1"/>
  <c r="E367" i="17" s="1"/>
  <c r="E368" i="17" a="1"/>
  <c r="E368" i="17" s="1"/>
  <c r="E369" i="17" a="1"/>
  <c r="E369" i="17" s="1"/>
  <c r="E370" i="17" a="1"/>
  <c r="E370" i="17" s="1"/>
  <c r="E371" i="17" a="1"/>
  <c r="E371" i="17" s="1"/>
  <c r="E372" i="17" a="1"/>
  <c r="E372" i="17" s="1"/>
  <c r="E373" i="17" a="1"/>
  <c r="E373" i="17" s="1"/>
  <c r="E374" i="17" a="1"/>
  <c r="E374" i="17" s="1"/>
  <c r="E375" i="17" a="1"/>
  <c r="E375" i="17" s="1"/>
  <c r="E376" i="17" a="1"/>
  <c r="E376" i="17" s="1"/>
  <c r="E377" i="17" a="1"/>
  <c r="E377" i="17" s="1"/>
  <c r="E378" i="17" a="1"/>
  <c r="E378" i="17" s="1"/>
  <c r="E379" i="17" a="1"/>
  <c r="E379" i="17" s="1"/>
  <c r="E380" i="17" a="1"/>
  <c r="E380" i="17" s="1"/>
  <c r="E381" i="17" a="1"/>
  <c r="E381" i="17" s="1"/>
  <c r="E382" i="17" a="1"/>
  <c r="E382" i="17" s="1"/>
  <c r="E383" i="17" a="1"/>
  <c r="E383" i="17" s="1"/>
  <c r="E384" i="17" a="1"/>
  <c r="E384" i="17" s="1"/>
  <c r="E385" i="17" a="1"/>
  <c r="E385" i="17" s="1"/>
  <c r="E386" i="17" a="1"/>
  <c r="E386" i="17" s="1"/>
  <c r="E387" i="17" a="1"/>
  <c r="E387" i="17" s="1"/>
  <c r="E388" i="17" a="1"/>
  <c r="E388" i="17" s="1"/>
  <c r="E389" i="17" a="1"/>
  <c r="E389" i="17" s="1"/>
  <c r="E390" i="17" a="1"/>
  <c r="E390" i="17" s="1"/>
  <c r="E391" i="17" a="1"/>
  <c r="E391" i="17" s="1"/>
  <c r="E392" i="17" a="1"/>
  <c r="E392" i="17" s="1"/>
  <c r="E393" i="17" a="1"/>
  <c r="E393" i="17" s="1"/>
  <c r="E394" i="17" a="1"/>
  <c r="E394" i="17" s="1"/>
  <c r="E395" i="17" a="1"/>
  <c r="E395" i="17" s="1"/>
  <c r="E396" i="17" a="1"/>
  <c r="E396" i="17" s="1"/>
  <c r="E397" i="17" a="1"/>
  <c r="E397" i="17" s="1"/>
  <c r="E398" i="17" a="1"/>
  <c r="E398" i="17" s="1"/>
  <c r="E399" i="17" a="1"/>
  <c r="E399" i="17" s="1"/>
  <c r="E400" i="17" a="1"/>
  <c r="E400" i="17" s="1"/>
  <c r="E401" i="17" a="1"/>
  <c r="E401" i="17" s="1"/>
  <c r="E402" i="17" a="1"/>
  <c r="E402" i="17" s="1"/>
  <c r="E403" i="17" a="1"/>
  <c r="E403" i="17" s="1"/>
  <c r="E404" i="17" a="1"/>
  <c r="E404" i="17" s="1"/>
  <c r="E405" i="17" a="1"/>
  <c r="E405" i="17" s="1"/>
  <c r="E406" i="17" a="1"/>
  <c r="E406" i="17" s="1"/>
  <c r="E407" i="17" a="1"/>
  <c r="E407" i="17" s="1"/>
  <c r="E408" i="17" a="1"/>
  <c r="E408" i="17" s="1"/>
  <c r="E409" i="17" a="1"/>
  <c r="E409" i="17" s="1"/>
  <c r="E410" i="17" a="1"/>
  <c r="E410" i="17" s="1"/>
  <c r="E411" i="17" a="1"/>
  <c r="E411" i="17" s="1"/>
  <c r="E412" i="17" a="1"/>
  <c r="E412" i="17" s="1"/>
  <c r="E413" i="17" a="1"/>
  <c r="E413" i="17" s="1"/>
  <c r="E414" i="17" a="1"/>
  <c r="E414" i="17" s="1"/>
  <c r="E415" i="17" a="1"/>
  <c r="E415" i="17" s="1"/>
  <c r="E416" i="17" a="1"/>
  <c r="E416" i="17" s="1"/>
  <c r="E417" i="17" a="1"/>
  <c r="E417" i="17" s="1"/>
  <c r="E418" i="17" a="1"/>
  <c r="E418" i="17" s="1"/>
  <c r="E419" i="17" a="1"/>
  <c r="E419" i="17" s="1"/>
  <c r="E420" i="17" a="1"/>
  <c r="E420" i="17" s="1"/>
  <c r="E421" i="17" a="1"/>
  <c r="E421" i="17" s="1"/>
  <c r="E422" i="17" a="1"/>
  <c r="E422" i="17" s="1"/>
  <c r="E423" i="17" a="1"/>
  <c r="E423" i="17" s="1"/>
  <c r="E424" i="17" a="1"/>
  <c r="E424" i="17" s="1"/>
  <c r="E425" i="17" a="1"/>
  <c r="E425" i="17" s="1"/>
  <c r="E426" i="17" a="1"/>
  <c r="E426" i="17" s="1"/>
  <c r="E427" i="17" a="1"/>
  <c r="E427" i="17" s="1"/>
  <c r="E428" i="17" a="1"/>
  <c r="E428" i="17" s="1"/>
  <c r="E429" i="17" a="1"/>
  <c r="E429" i="17" s="1"/>
  <c r="E430" i="17" a="1"/>
  <c r="E430" i="17" s="1"/>
  <c r="E431" i="17" a="1"/>
  <c r="E431" i="17" s="1"/>
  <c r="E432" i="17" a="1"/>
  <c r="E432" i="17" s="1"/>
  <c r="E433" i="17" a="1"/>
  <c r="E433" i="17" s="1"/>
  <c r="E434" i="17" a="1"/>
  <c r="E434" i="17" s="1"/>
  <c r="E435" i="17" a="1"/>
  <c r="E435" i="17" s="1"/>
  <c r="E436" i="17" a="1"/>
  <c r="E436" i="17" s="1"/>
  <c r="E437" i="17" a="1"/>
  <c r="E437" i="17" s="1"/>
  <c r="E438" i="17" a="1"/>
  <c r="E438" i="17" s="1"/>
  <c r="E439" i="17" a="1"/>
  <c r="E439" i="17" s="1"/>
  <c r="E440" i="17" a="1"/>
  <c r="E440" i="17" s="1"/>
  <c r="E441" i="17" a="1"/>
  <c r="E441" i="17" s="1"/>
  <c r="E442" i="17" a="1"/>
  <c r="E442" i="17" s="1"/>
  <c r="E443" i="17" a="1"/>
  <c r="E443" i="17" s="1"/>
  <c r="E444" i="17" a="1"/>
  <c r="E444" i="17" s="1"/>
  <c r="E445" i="17" a="1"/>
  <c r="E445" i="17" s="1"/>
  <c r="E446" i="17" a="1"/>
  <c r="E446" i="17" s="1"/>
  <c r="E447" i="17" a="1"/>
  <c r="E447" i="17" s="1"/>
  <c r="E448" i="17" a="1"/>
  <c r="E448" i="17" s="1"/>
  <c r="E449" i="17" a="1"/>
  <c r="E449" i="17" s="1"/>
  <c r="E450" i="17" a="1"/>
  <c r="E450" i="17" s="1"/>
  <c r="E451" i="17" a="1"/>
  <c r="E451" i="17" s="1"/>
  <c r="E452" i="17" a="1"/>
  <c r="E452" i="17" s="1"/>
  <c r="E453" i="17" a="1"/>
  <c r="E453" i="17" s="1"/>
  <c r="E454" i="17" a="1"/>
  <c r="E454" i="17" s="1"/>
  <c r="E455" i="17" a="1"/>
  <c r="E455" i="17" s="1"/>
  <c r="E456" i="17" a="1"/>
  <c r="E456" i="17" s="1"/>
  <c r="E457" i="17" a="1"/>
  <c r="E457" i="17" s="1"/>
  <c r="E458" i="17" a="1"/>
  <c r="E458" i="17" s="1"/>
  <c r="E459" i="17" a="1"/>
  <c r="E459" i="17" s="1"/>
  <c r="E460" i="17" a="1"/>
  <c r="E460" i="17" s="1"/>
  <c r="E461" i="17" a="1"/>
  <c r="E461" i="17" s="1"/>
  <c r="E462" i="17" a="1"/>
  <c r="E462" i="17" s="1"/>
  <c r="E463" i="17" a="1"/>
  <c r="E463" i="17" s="1"/>
  <c r="E464" i="17" a="1"/>
  <c r="E464" i="17" s="1"/>
  <c r="E465" i="17" a="1"/>
  <c r="E465" i="17" s="1"/>
  <c r="E466" i="17" a="1"/>
  <c r="E466" i="17" s="1"/>
  <c r="E467" i="17" a="1"/>
  <c r="E467" i="17" s="1"/>
  <c r="E468" i="17" a="1"/>
  <c r="E468" i="17" s="1"/>
  <c r="E469" i="17" a="1"/>
  <c r="E469" i="17" s="1"/>
  <c r="E470" i="17" a="1"/>
  <c r="E470" i="17" s="1"/>
  <c r="E471" i="17" a="1"/>
  <c r="E471" i="17" s="1"/>
  <c r="E472" i="17" a="1"/>
  <c r="E472" i="17" s="1"/>
  <c r="E473" i="17" a="1"/>
  <c r="E473" i="17" s="1"/>
  <c r="E474" i="17" a="1"/>
  <c r="E474" i="17" s="1"/>
  <c r="E475" i="17" a="1"/>
  <c r="E475" i="17" s="1"/>
  <c r="E476" i="17" a="1"/>
  <c r="E476" i="17" s="1"/>
  <c r="E477" i="17" a="1"/>
  <c r="E477" i="17" s="1"/>
  <c r="E478" i="17" a="1"/>
  <c r="E478" i="17" s="1"/>
  <c r="E479" i="17" a="1"/>
  <c r="E479" i="17" s="1"/>
  <c r="E480" i="17" a="1"/>
  <c r="E480" i="17" s="1"/>
  <c r="E481" i="17" a="1"/>
  <c r="E481" i="17" s="1"/>
  <c r="E482" i="17" a="1"/>
  <c r="E482" i="17" s="1"/>
  <c r="E483" i="17" a="1"/>
  <c r="E483" i="17" s="1"/>
  <c r="E484" i="17" a="1"/>
  <c r="E484" i="17" s="1"/>
  <c r="E485" i="17" a="1"/>
  <c r="E485" i="17" s="1"/>
  <c r="E486" i="17" a="1"/>
  <c r="E486" i="17" s="1"/>
  <c r="E487" i="17" a="1"/>
  <c r="E487" i="17" s="1"/>
  <c r="E488" i="17" a="1"/>
  <c r="E488" i="17" s="1"/>
  <c r="E489" i="17" a="1"/>
  <c r="E489" i="17" s="1"/>
  <c r="E490" i="17" a="1"/>
  <c r="E490" i="17" s="1"/>
  <c r="E491" i="17" a="1"/>
  <c r="E491" i="17" s="1"/>
  <c r="E492" i="17" a="1"/>
  <c r="E492" i="17" s="1"/>
  <c r="E493" i="17" a="1"/>
  <c r="E493" i="17" s="1"/>
  <c r="E494" i="17" a="1"/>
  <c r="E494" i="17" s="1"/>
  <c r="E495" i="17" a="1"/>
  <c r="E495" i="17" s="1"/>
  <c r="E496" i="17" a="1"/>
  <c r="E496" i="17" s="1"/>
  <c r="E497" i="17" a="1"/>
  <c r="E497" i="17" s="1"/>
  <c r="E498" i="17" a="1"/>
  <c r="E498" i="17" s="1"/>
  <c r="E499" i="17" a="1"/>
  <c r="E499" i="17" s="1"/>
  <c r="E500" i="17" a="1"/>
  <c r="E500" i="17" s="1"/>
  <c r="E501" i="17" a="1"/>
  <c r="E501" i="17" s="1"/>
  <c r="E502" i="17" a="1"/>
  <c r="E502" i="17" s="1"/>
  <c r="E503" i="17" a="1"/>
  <c r="E503" i="17" s="1"/>
  <c r="E504" i="17" a="1"/>
  <c r="E504" i="17" s="1"/>
  <c r="E505" i="17" a="1"/>
  <c r="E505" i="17" s="1"/>
  <c r="E506" i="17" a="1"/>
  <c r="E506" i="17" s="1"/>
  <c r="E507" i="17" a="1"/>
  <c r="E507" i="17" s="1"/>
  <c r="E508" i="17" a="1"/>
  <c r="E508" i="17" s="1"/>
  <c r="E509" i="17" a="1"/>
  <c r="E509" i="17" s="1"/>
  <c r="E510" i="17" a="1"/>
  <c r="E510" i="17" s="1"/>
  <c r="E511" i="17" a="1"/>
  <c r="E511" i="17" s="1"/>
  <c r="E512" i="17" a="1"/>
  <c r="E512" i="17" s="1"/>
  <c r="E513" i="17" a="1"/>
  <c r="E513" i="17" s="1"/>
  <c r="E514" i="17" a="1"/>
  <c r="E514" i="17" s="1"/>
  <c r="E515" i="17" a="1"/>
  <c r="E515" i="17" s="1"/>
  <c r="E516" i="17" a="1"/>
  <c r="E516" i="17" s="1"/>
  <c r="E517" i="17" a="1"/>
  <c r="E517" i="17" s="1"/>
  <c r="E518" i="17" a="1"/>
  <c r="E518" i="17" s="1"/>
  <c r="E519" i="17" a="1"/>
  <c r="E519" i="17" s="1"/>
  <c r="E520" i="17" a="1"/>
  <c r="E520" i="17" s="1"/>
  <c r="E521" i="17" a="1"/>
  <c r="E521" i="17" s="1"/>
  <c r="E522" i="17" a="1"/>
  <c r="E522" i="17" s="1"/>
  <c r="E523" i="17" a="1"/>
  <c r="E523" i="17" s="1"/>
  <c r="E524" i="17" a="1"/>
  <c r="E524" i="17" s="1"/>
  <c r="E525" i="17" a="1"/>
  <c r="E525" i="17" s="1"/>
  <c r="E526" i="17" a="1"/>
  <c r="E526" i="17" s="1"/>
  <c r="E527" i="17" a="1"/>
  <c r="E527" i="17" s="1"/>
  <c r="E528" i="17" a="1"/>
  <c r="E528" i="17" s="1"/>
  <c r="E529" i="17" a="1"/>
  <c r="E529" i="17" s="1"/>
  <c r="E530" i="17" a="1"/>
  <c r="E530" i="17" s="1"/>
  <c r="E531" i="17" a="1"/>
  <c r="E531" i="17" s="1"/>
  <c r="E532" i="17" a="1"/>
  <c r="E532" i="17" s="1"/>
  <c r="E533" i="17" a="1"/>
  <c r="E533" i="17" s="1"/>
  <c r="E534" i="17" a="1"/>
  <c r="E534" i="17" s="1"/>
  <c r="E535" i="17" a="1"/>
  <c r="E535" i="17" s="1"/>
  <c r="E536" i="17" a="1"/>
  <c r="E536" i="17" s="1"/>
  <c r="E537" i="17" a="1"/>
  <c r="E537" i="17" s="1"/>
  <c r="E538" i="17" a="1"/>
  <c r="E538" i="17" s="1"/>
  <c r="E539" i="17" a="1"/>
  <c r="E539" i="17" s="1"/>
  <c r="E540" i="17" a="1"/>
  <c r="E540" i="17" s="1"/>
  <c r="E541" i="17" a="1"/>
  <c r="E541" i="17" s="1"/>
  <c r="E542" i="17" a="1"/>
  <c r="E542" i="17" s="1"/>
  <c r="E543" i="17" a="1"/>
  <c r="E543" i="17" s="1"/>
  <c r="E544" i="17" a="1"/>
  <c r="E544" i="17" s="1"/>
  <c r="E545" i="17" a="1"/>
  <c r="E545" i="17" s="1"/>
  <c r="E546" i="17" a="1"/>
  <c r="E546" i="17" s="1"/>
  <c r="E547" i="17" a="1"/>
  <c r="E547" i="17" s="1"/>
  <c r="E548" i="17" a="1"/>
  <c r="E548" i="17" s="1"/>
  <c r="E549" i="17" a="1"/>
  <c r="E549" i="17" s="1"/>
  <c r="E550" i="17" a="1"/>
  <c r="E550" i="17" s="1"/>
  <c r="E551" i="17" a="1"/>
  <c r="E551" i="17" s="1"/>
  <c r="E552" i="17" a="1"/>
  <c r="E552" i="17" s="1"/>
  <c r="E553" i="17" a="1"/>
  <c r="E553" i="17" s="1"/>
  <c r="E554" i="17" a="1"/>
  <c r="E554" i="17" s="1"/>
  <c r="E555" i="17" a="1"/>
  <c r="E555" i="17" s="1"/>
  <c r="E556" i="17" a="1"/>
  <c r="E556" i="17" s="1"/>
  <c r="E557" i="17" a="1"/>
  <c r="E557" i="17" s="1"/>
  <c r="E558" i="17" a="1"/>
  <c r="E558" i="17" s="1"/>
  <c r="E559" i="17" a="1"/>
  <c r="E559" i="17" s="1"/>
  <c r="E560" i="17" a="1"/>
  <c r="E560" i="17" s="1"/>
  <c r="E561" i="17" a="1"/>
  <c r="E561" i="17" s="1"/>
  <c r="E562" i="17" a="1"/>
  <c r="E562" i="17" s="1"/>
  <c r="E563" i="17" a="1"/>
  <c r="E563" i="17" s="1"/>
  <c r="E564" i="17" a="1"/>
  <c r="E564" i="17" s="1"/>
  <c r="E565" i="17" a="1"/>
  <c r="E565" i="17" s="1"/>
  <c r="E566" i="17" a="1"/>
  <c r="E566" i="17" s="1"/>
  <c r="E567" i="17" a="1"/>
  <c r="E567" i="17" s="1"/>
  <c r="E568" i="17" a="1"/>
  <c r="E568" i="17" s="1"/>
  <c r="E569" i="17" a="1"/>
  <c r="E569" i="17" s="1"/>
  <c r="E570" i="17" a="1"/>
  <c r="E570" i="17" s="1"/>
  <c r="E571" i="17" a="1"/>
  <c r="E571" i="17" s="1"/>
  <c r="E572" i="17" a="1"/>
  <c r="E572" i="17" s="1"/>
  <c r="E573" i="17" a="1"/>
  <c r="E573" i="17" s="1"/>
  <c r="E574" i="17" a="1"/>
  <c r="E574" i="17" s="1"/>
  <c r="E575" i="17" a="1"/>
  <c r="E575" i="17" s="1"/>
  <c r="E576" i="17" a="1"/>
  <c r="E576" i="17" s="1"/>
  <c r="E577" i="17" a="1"/>
  <c r="E577" i="17" s="1"/>
  <c r="E578" i="17" a="1"/>
  <c r="E578" i="17" s="1"/>
  <c r="E579" i="17" a="1"/>
  <c r="E579" i="17" s="1"/>
  <c r="E580" i="17" a="1"/>
  <c r="E580" i="17" s="1"/>
  <c r="E581" i="17" a="1"/>
  <c r="E581" i="17" s="1"/>
  <c r="E582" i="17" a="1"/>
  <c r="E582" i="17" s="1"/>
  <c r="E583" i="17" a="1"/>
  <c r="E583" i="17" s="1"/>
  <c r="E584" i="17" a="1"/>
  <c r="E584" i="17" s="1"/>
  <c r="E585" i="17" a="1"/>
  <c r="E585" i="17" s="1"/>
  <c r="E586" i="17" a="1"/>
  <c r="E586" i="17" s="1"/>
  <c r="E587" i="17" a="1"/>
  <c r="E587" i="17" s="1"/>
  <c r="E588" i="17" a="1"/>
  <c r="E588" i="17" s="1"/>
  <c r="E589" i="17" a="1"/>
  <c r="E589" i="17" s="1"/>
  <c r="E590" i="17" a="1"/>
  <c r="E590" i="17" s="1"/>
  <c r="E591" i="17" a="1"/>
  <c r="E591" i="17" s="1"/>
  <c r="E592" i="17" a="1"/>
  <c r="E592" i="17" s="1"/>
  <c r="E593" i="17" a="1"/>
  <c r="E593" i="17" s="1"/>
  <c r="E594" i="17" a="1"/>
  <c r="E594" i="17" s="1"/>
  <c r="E595" i="17" a="1"/>
  <c r="E595" i="17" s="1"/>
  <c r="E596" i="17" a="1"/>
  <c r="E596" i="17" s="1"/>
  <c r="E597" i="17" a="1"/>
  <c r="E597" i="17" s="1"/>
  <c r="E598" i="17" a="1"/>
  <c r="E598" i="17" s="1"/>
  <c r="E599" i="17" a="1"/>
  <c r="E599" i="17" s="1"/>
  <c r="E600" i="17" a="1"/>
  <c r="E600" i="17" s="1"/>
  <c r="E601" i="17" a="1"/>
  <c r="E601" i="17" s="1"/>
  <c r="E602" i="17" a="1"/>
  <c r="E602" i="17" s="1"/>
  <c r="E603" i="17" a="1"/>
  <c r="E603" i="17" s="1"/>
  <c r="E604" i="17" a="1"/>
  <c r="E604" i="17" s="1"/>
  <c r="E605" i="17" a="1"/>
  <c r="E605" i="17" s="1"/>
  <c r="E606" i="17" a="1"/>
  <c r="E606" i="17" s="1"/>
  <c r="E607" i="17" a="1"/>
  <c r="E607" i="17" s="1"/>
  <c r="E608" i="17" a="1"/>
  <c r="E608" i="17" s="1"/>
  <c r="E609" i="17" a="1"/>
  <c r="E609" i="17" s="1"/>
  <c r="E610" i="17" a="1"/>
  <c r="E610" i="17" s="1"/>
  <c r="E611" i="17" a="1"/>
  <c r="E611" i="17" s="1"/>
  <c r="E612" i="17" a="1"/>
  <c r="E612" i="17" s="1"/>
  <c r="E613" i="17" a="1"/>
  <c r="E613" i="17" s="1"/>
  <c r="E614" i="17" a="1"/>
  <c r="E614" i="17" s="1"/>
  <c r="E615" i="17" a="1"/>
  <c r="E615" i="17" s="1"/>
  <c r="E616" i="17" a="1"/>
  <c r="E616" i="17" s="1"/>
  <c r="E617" i="17" a="1"/>
  <c r="E617" i="17" s="1"/>
  <c r="E618" i="17" a="1"/>
  <c r="E618" i="17" s="1"/>
  <c r="E619" i="17" a="1"/>
  <c r="E619" i="17" s="1"/>
  <c r="E620" i="17" a="1"/>
  <c r="E620" i="17" s="1"/>
  <c r="E621" i="17" a="1"/>
  <c r="E621" i="17" s="1"/>
  <c r="E622" i="17" a="1"/>
  <c r="E622" i="17" s="1"/>
  <c r="E623" i="17" a="1"/>
  <c r="E623" i="17" s="1"/>
  <c r="E624" i="17" a="1"/>
  <c r="E624" i="17" s="1"/>
  <c r="E625" i="17" a="1"/>
  <c r="E625" i="17" s="1"/>
  <c r="E626" i="17" a="1"/>
  <c r="E626" i="17" s="1"/>
  <c r="E627" i="17" a="1"/>
  <c r="E627" i="17" s="1"/>
  <c r="E628" i="17" a="1"/>
  <c r="E628" i="17" s="1"/>
  <c r="E629" i="17" a="1"/>
  <c r="E629" i="17" s="1"/>
  <c r="E630" i="17" a="1"/>
  <c r="E630" i="17" s="1"/>
  <c r="E631" i="17" a="1"/>
  <c r="E631" i="17" s="1"/>
  <c r="E632" i="17" a="1"/>
  <c r="E632" i="17" s="1"/>
  <c r="E633" i="17" a="1"/>
  <c r="E633" i="17" s="1"/>
  <c r="E634" i="17" a="1"/>
  <c r="E634" i="17" s="1"/>
  <c r="E635" i="17" a="1"/>
  <c r="E635" i="17" s="1"/>
  <c r="E636" i="17" a="1"/>
  <c r="E636" i="17" s="1"/>
  <c r="E637" i="17" a="1"/>
  <c r="E637" i="17" s="1"/>
  <c r="E638" i="17" a="1"/>
  <c r="E638" i="17" s="1"/>
  <c r="E639" i="17" a="1"/>
  <c r="E639" i="17" s="1"/>
  <c r="E640" i="17" a="1"/>
  <c r="E640" i="17" s="1"/>
  <c r="E641" i="17" a="1"/>
  <c r="E641" i="17" s="1"/>
  <c r="E642" i="17" a="1"/>
  <c r="E642" i="17" s="1"/>
  <c r="E643" i="17" a="1"/>
  <c r="E643" i="17" s="1"/>
  <c r="E644" i="17" a="1"/>
  <c r="E644" i="17" s="1"/>
  <c r="E645" i="17" a="1"/>
  <c r="E645" i="17" s="1"/>
  <c r="E646" i="17" a="1"/>
  <c r="E646" i="17" s="1"/>
  <c r="E647" i="17" a="1"/>
  <c r="E647" i="17" s="1"/>
  <c r="E648" i="17" a="1"/>
  <c r="E648" i="17" s="1"/>
  <c r="E649" i="17" a="1"/>
  <c r="E649" i="17" s="1"/>
  <c r="E650" i="17" a="1"/>
  <c r="E650" i="17" s="1"/>
  <c r="E651" i="17" a="1"/>
  <c r="E651" i="17" s="1"/>
  <c r="E652" i="17" a="1"/>
  <c r="E652" i="17" s="1"/>
  <c r="E653" i="17" a="1"/>
  <c r="E653" i="17" s="1"/>
  <c r="E654" i="17" a="1"/>
  <c r="E654" i="17" s="1"/>
  <c r="E655" i="17" a="1"/>
  <c r="E655" i="17" s="1"/>
  <c r="E656" i="17" a="1"/>
  <c r="E656" i="17" s="1"/>
  <c r="E657" i="17" a="1"/>
  <c r="E657" i="17" s="1"/>
  <c r="E658" i="17" a="1"/>
  <c r="E658" i="17" s="1"/>
  <c r="E659" i="17" a="1"/>
  <c r="E659" i="17" s="1"/>
  <c r="E660" i="17" a="1"/>
  <c r="E660" i="17" s="1"/>
  <c r="E661" i="17" a="1"/>
  <c r="E661" i="17" s="1"/>
  <c r="E662" i="17" a="1"/>
  <c r="E662" i="17" s="1"/>
  <c r="E663" i="17" a="1"/>
  <c r="E663" i="17" s="1"/>
  <c r="E664" i="17" a="1"/>
  <c r="E664" i="17" s="1"/>
  <c r="E665" i="17" a="1"/>
  <c r="E665" i="17" s="1"/>
  <c r="E666" i="17" a="1"/>
  <c r="E666" i="17" s="1"/>
  <c r="E667" i="17" a="1"/>
  <c r="E667" i="17" s="1"/>
  <c r="E668" i="17" a="1"/>
  <c r="E668" i="17" s="1"/>
  <c r="E669" i="17" a="1"/>
  <c r="E669" i="17" s="1"/>
  <c r="E670" i="17" a="1"/>
  <c r="E670" i="17" s="1"/>
  <c r="E671" i="17" a="1"/>
  <c r="E671" i="17" s="1"/>
  <c r="E672" i="17" a="1"/>
  <c r="E672" i="17" s="1"/>
  <c r="E673" i="17" a="1"/>
  <c r="E673" i="17" s="1"/>
  <c r="E674" i="17" a="1"/>
  <c r="E674" i="17" s="1"/>
  <c r="E675" i="17" a="1"/>
  <c r="E675" i="17" s="1"/>
  <c r="E676" i="17" a="1"/>
  <c r="E676" i="17" s="1"/>
  <c r="E677" i="17" a="1"/>
  <c r="E677" i="17" s="1"/>
  <c r="E678" i="17" a="1"/>
  <c r="E678" i="17" s="1"/>
  <c r="E679" i="17" a="1"/>
  <c r="E679" i="17" s="1"/>
  <c r="E680" i="17" a="1"/>
  <c r="E680" i="17" s="1"/>
  <c r="E681" i="17" a="1"/>
  <c r="E681" i="17" s="1"/>
  <c r="E682" i="17" a="1"/>
  <c r="E682" i="17" s="1"/>
  <c r="E683" i="17" a="1"/>
  <c r="E683" i="17" s="1"/>
  <c r="E684" i="17" a="1"/>
  <c r="E684" i="17" s="1"/>
  <c r="E685" i="17" a="1"/>
  <c r="E685" i="17" s="1"/>
  <c r="E686" i="17" a="1"/>
  <c r="E686" i="17" s="1"/>
  <c r="E687" i="17" a="1"/>
  <c r="E687" i="17" s="1"/>
  <c r="E688" i="17" a="1"/>
  <c r="E688" i="17" s="1"/>
  <c r="E689" i="17" a="1"/>
  <c r="E689" i="17" s="1"/>
  <c r="E690" i="17" a="1"/>
  <c r="E690" i="17" s="1"/>
  <c r="E691" i="17" a="1"/>
  <c r="E691" i="17" s="1"/>
  <c r="E692" i="17" a="1"/>
  <c r="E692" i="17" s="1"/>
  <c r="E693" i="17" a="1"/>
  <c r="E693" i="17" s="1"/>
  <c r="E694" i="17" a="1"/>
  <c r="E694" i="17" s="1"/>
  <c r="E695" i="17" a="1"/>
  <c r="E695" i="17" s="1"/>
  <c r="E696" i="17" a="1"/>
  <c r="E696" i="17" s="1"/>
  <c r="E697" i="17" a="1"/>
  <c r="E697" i="17" s="1"/>
  <c r="E698" i="17" a="1"/>
  <c r="E698" i="17" s="1"/>
  <c r="E699" i="17" a="1"/>
  <c r="E699" i="17" s="1"/>
  <c r="E700" i="17" a="1"/>
  <c r="E700" i="17" s="1"/>
  <c r="E701" i="17" a="1"/>
  <c r="E701" i="17" s="1"/>
  <c r="E702" i="17" a="1"/>
  <c r="E702" i="17" s="1"/>
  <c r="E703" i="17" a="1"/>
  <c r="E703" i="17" s="1"/>
  <c r="E704" i="17" a="1"/>
  <c r="E704" i="17" s="1"/>
  <c r="E705" i="17" a="1"/>
  <c r="E705" i="17" s="1"/>
  <c r="E706" i="17" a="1"/>
  <c r="E706" i="17" s="1"/>
  <c r="E707" i="17" a="1"/>
  <c r="E707" i="17" s="1"/>
  <c r="E708" i="17" a="1"/>
  <c r="E708" i="17" s="1"/>
  <c r="E709" i="17" a="1"/>
  <c r="E709" i="17" s="1"/>
  <c r="E710" i="17" a="1"/>
  <c r="E710" i="17" s="1"/>
  <c r="E711" i="17" a="1"/>
  <c r="E711" i="17" s="1"/>
  <c r="E712" i="17" a="1"/>
  <c r="E712" i="17" s="1"/>
  <c r="E713" i="17" a="1"/>
  <c r="E713" i="17" s="1"/>
  <c r="E714" i="17" a="1"/>
  <c r="E714" i="17" s="1"/>
  <c r="E715" i="17" a="1"/>
  <c r="E715" i="17" s="1"/>
  <c r="E716" i="17" a="1"/>
  <c r="E716" i="17" s="1"/>
  <c r="E717" i="17" a="1"/>
  <c r="E717" i="17" s="1"/>
  <c r="E718" i="17" a="1"/>
  <c r="E718" i="17" s="1"/>
  <c r="E719" i="17" a="1"/>
  <c r="E719" i="17" s="1"/>
  <c r="E720" i="17" a="1"/>
  <c r="E720" i="17" s="1"/>
  <c r="E721" i="17" a="1"/>
  <c r="E721" i="17" s="1"/>
  <c r="E722" i="17" a="1"/>
  <c r="E722" i="17" s="1"/>
  <c r="E723" i="17" a="1"/>
  <c r="E723" i="17" s="1"/>
  <c r="E724" i="17" a="1"/>
  <c r="E724" i="17" s="1"/>
  <c r="E725" i="17" a="1"/>
  <c r="E725" i="17" s="1"/>
  <c r="E726" i="17" a="1"/>
  <c r="E726" i="17" s="1"/>
  <c r="E727" i="17" a="1"/>
  <c r="E727" i="17" s="1"/>
  <c r="E728" i="17" a="1"/>
  <c r="E728" i="17" s="1"/>
  <c r="E729" i="17" a="1"/>
  <c r="E729" i="17" s="1"/>
  <c r="E730" i="17" a="1"/>
  <c r="E730" i="17" s="1"/>
  <c r="E731" i="17" a="1"/>
  <c r="E731" i="17" s="1"/>
  <c r="E732" i="17" a="1"/>
  <c r="E732" i="17" s="1"/>
  <c r="E733" i="17" a="1"/>
  <c r="E733" i="17" s="1"/>
  <c r="E734" i="17" a="1"/>
  <c r="E734" i="17" s="1"/>
  <c r="E735" i="17" a="1"/>
  <c r="E735" i="17" s="1"/>
  <c r="E736" i="17" a="1"/>
  <c r="E736" i="17" s="1"/>
  <c r="E737" i="17" a="1"/>
  <c r="E737" i="17" s="1"/>
  <c r="E738" i="17" a="1"/>
  <c r="E738" i="17" s="1"/>
  <c r="E739" i="17" a="1"/>
  <c r="E739" i="17" s="1"/>
  <c r="E740" i="17" a="1"/>
  <c r="E740" i="17" s="1"/>
  <c r="E741" i="17" a="1"/>
  <c r="E741" i="17" s="1"/>
  <c r="E742" i="17" a="1"/>
  <c r="E742" i="17" s="1"/>
  <c r="E743" i="17" a="1"/>
  <c r="E743" i="17" s="1"/>
  <c r="E744" i="17" a="1"/>
  <c r="E744" i="17" s="1"/>
  <c r="E745" i="17" a="1"/>
  <c r="E745" i="17" s="1"/>
  <c r="E746" i="17" a="1"/>
  <c r="E746" i="17" s="1"/>
  <c r="E747" i="17" a="1"/>
  <c r="E747" i="17" s="1"/>
  <c r="E748" i="17" a="1"/>
  <c r="E748" i="17" s="1"/>
  <c r="E749" i="17" a="1"/>
  <c r="E749" i="17" s="1"/>
  <c r="E750" i="17" a="1"/>
  <c r="E750" i="17" s="1"/>
  <c r="E751" i="17" a="1"/>
  <c r="E751" i="17" s="1"/>
  <c r="E752" i="17" a="1"/>
  <c r="E752" i="17" s="1"/>
  <c r="E753" i="17" a="1"/>
  <c r="E753" i="17" s="1"/>
  <c r="E754" i="17" a="1"/>
  <c r="E754" i="17" s="1"/>
  <c r="E755" i="17" a="1"/>
  <c r="E755" i="17" s="1"/>
  <c r="E756" i="17" a="1"/>
  <c r="E756" i="17" s="1"/>
  <c r="E757" i="17" a="1"/>
  <c r="E757" i="17" s="1"/>
  <c r="E758" i="17" a="1"/>
  <c r="E758" i="17" s="1"/>
  <c r="E759" i="17" a="1"/>
  <c r="E759" i="17" s="1"/>
  <c r="E760" i="17" a="1"/>
  <c r="E760" i="17" s="1"/>
  <c r="E761" i="17" a="1"/>
  <c r="E761" i="17" s="1"/>
  <c r="E762" i="17" a="1"/>
  <c r="E762" i="17" s="1"/>
  <c r="E763" i="17" a="1"/>
  <c r="E763" i="17" s="1"/>
  <c r="E764" i="17" a="1"/>
  <c r="E764" i="17" s="1"/>
  <c r="E765" i="17" a="1"/>
  <c r="E765" i="17" s="1"/>
  <c r="E766" i="17" a="1"/>
  <c r="E766" i="17" s="1"/>
  <c r="E767" i="17" a="1"/>
  <c r="E767" i="17" s="1"/>
  <c r="E768" i="17" a="1"/>
  <c r="E768" i="17" s="1"/>
  <c r="E769" i="17" a="1"/>
  <c r="E769" i="17" s="1"/>
  <c r="E770" i="17" a="1"/>
  <c r="E770" i="17" s="1"/>
  <c r="E771" i="17" a="1"/>
  <c r="E771" i="17" s="1"/>
  <c r="E772" i="17" a="1"/>
  <c r="E772" i="17" s="1"/>
  <c r="E773" i="17" a="1"/>
  <c r="E773" i="17" s="1"/>
  <c r="E774" i="17" a="1"/>
  <c r="E774" i="17" s="1"/>
  <c r="E775" i="17" a="1"/>
  <c r="E775" i="17" s="1"/>
  <c r="E776" i="17" a="1"/>
  <c r="E776" i="17" s="1"/>
  <c r="E777" i="17" a="1"/>
  <c r="E777" i="17" s="1"/>
  <c r="E778" i="17" a="1"/>
  <c r="E778" i="17" s="1"/>
  <c r="E779" i="17" a="1"/>
  <c r="E779" i="17" s="1"/>
  <c r="E780" i="17" a="1"/>
  <c r="E780" i="17" s="1"/>
  <c r="E781" i="17" a="1"/>
  <c r="E781" i="17" s="1"/>
  <c r="E782" i="17" a="1"/>
  <c r="E782" i="17" s="1"/>
  <c r="E783" i="17" a="1"/>
  <c r="E783" i="17" s="1"/>
  <c r="E784" i="17" a="1"/>
  <c r="E784" i="17" s="1"/>
  <c r="E785" i="17" a="1"/>
  <c r="E785" i="17" s="1"/>
  <c r="E786" i="17" a="1"/>
  <c r="E786" i="17" s="1"/>
  <c r="E787" i="17" a="1"/>
  <c r="E787" i="17" s="1"/>
  <c r="E788" i="17" a="1"/>
  <c r="E788" i="17" s="1"/>
  <c r="E789" i="17" a="1"/>
  <c r="E789" i="17" s="1"/>
  <c r="E790" i="17" a="1"/>
  <c r="E790" i="17" s="1"/>
  <c r="E791" i="17" a="1"/>
  <c r="E791" i="17" s="1"/>
  <c r="E792" i="17" a="1"/>
  <c r="E792" i="17" s="1"/>
  <c r="E793" i="17" a="1"/>
  <c r="E793" i="17" s="1"/>
  <c r="E794" i="17" a="1"/>
  <c r="E794" i="17" s="1"/>
  <c r="E795" i="17" a="1"/>
  <c r="E795" i="17" s="1"/>
  <c r="E796" i="17" a="1"/>
  <c r="E796" i="17" s="1"/>
  <c r="E797" i="17" a="1"/>
  <c r="E797" i="17" s="1"/>
  <c r="E798" i="17" a="1"/>
  <c r="E798" i="17" s="1"/>
  <c r="E799" i="17" a="1"/>
  <c r="E799" i="17" s="1"/>
  <c r="E800" i="17" a="1"/>
  <c r="E800" i="17" s="1"/>
  <c r="E801" i="17" a="1"/>
  <c r="E801" i="17" s="1"/>
  <c r="E802" i="17" a="1"/>
  <c r="E802" i="17" s="1"/>
  <c r="E803" i="17" a="1"/>
  <c r="E803" i="17" s="1"/>
  <c r="E804" i="17" a="1"/>
  <c r="E804" i="17" s="1"/>
  <c r="E805" i="17" a="1"/>
  <c r="E805" i="17" s="1"/>
  <c r="E806" i="17" a="1"/>
  <c r="E806" i="17" s="1"/>
  <c r="E807" i="17" a="1"/>
  <c r="E807" i="17" s="1"/>
  <c r="E808" i="17" a="1"/>
  <c r="E808" i="17" s="1"/>
  <c r="E809" i="17" a="1"/>
  <c r="E809" i="17" s="1"/>
  <c r="E810" i="17" a="1"/>
  <c r="E810" i="17" s="1"/>
  <c r="E811" i="17" a="1"/>
  <c r="E811" i="17" s="1"/>
  <c r="E812" i="17" a="1"/>
  <c r="E812" i="17" s="1"/>
  <c r="E813" i="17" a="1"/>
  <c r="E813" i="17" s="1"/>
  <c r="E814" i="17" a="1"/>
  <c r="E814" i="17" s="1"/>
  <c r="E815" i="17" a="1"/>
  <c r="E815" i="17" s="1"/>
  <c r="E816" i="17" a="1"/>
  <c r="E816" i="17" s="1"/>
  <c r="E817" i="17" a="1"/>
  <c r="E817" i="17" s="1"/>
  <c r="E818" i="17" a="1"/>
  <c r="E818" i="17" s="1"/>
  <c r="E819" i="17" a="1"/>
  <c r="E819" i="17" s="1"/>
  <c r="E820" i="17" a="1"/>
  <c r="E820" i="17" s="1"/>
  <c r="E821" i="17" a="1"/>
  <c r="E821" i="17" s="1"/>
  <c r="E822" i="17" a="1"/>
  <c r="E822" i="17" s="1"/>
  <c r="E823" i="17" a="1"/>
  <c r="E823" i="17" s="1"/>
  <c r="E824" i="17" a="1"/>
  <c r="E824" i="17" s="1"/>
  <c r="E825" i="17" a="1"/>
  <c r="E825" i="17" s="1"/>
  <c r="E826" i="17" a="1"/>
  <c r="E826" i="17" s="1"/>
  <c r="E827" i="17" a="1"/>
  <c r="E827" i="17" s="1"/>
  <c r="E828" i="17" a="1"/>
  <c r="E828" i="17" s="1"/>
  <c r="E829" i="17" a="1"/>
  <c r="E829" i="17" s="1"/>
  <c r="E830" i="17" a="1"/>
  <c r="E830" i="17" s="1"/>
  <c r="E831" i="17" a="1"/>
  <c r="E831" i="17" s="1"/>
  <c r="E832" i="17" a="1"/>
  <c r="E832" i="17" s="1"/>
  <c r="E833" i="17" a="1"/>
  <c r="E833" i="17" s="1"/>
  <c r="E834" i="17" a="1"/>
  <c r="E834" i="17" s="1"/>
  <c r="E835" i="17" a="1"/>
  <c r="E835" i="17" s="1"/>
  <c r="E836" i="17" a="1"/>
  <c r="E836" i="17" s="1"/>
  <c r="E837" i="17" a="1"/>
  <c r="E837" i="17" s="1"/>
  <c r="E838" i="17" a="1"/>
  <c r="E838" i="17" s="1"/>
  <c r="E839" i="17" a="1"/>
  <c r="E839" i="17" s="1"/>
  <c r="E840" i="17" a="1"/>
  <c r="E840" i="17" s="1"/>
  <c r="E841" i="17" a="1"/>
  <c r="E841" i="17" s="1"/>
  <c r="E842" i="17" a="1"/>
  <c r="E842" i="17" s="1"/>
  <c r="E843" i="17" a="1"/>
  <c r="E843" i="17" s="1"/>
  <c r="E844" i="17" a="1"/>
  <c r="E844" i="17" s="1"/>
  <c r="E845" i="17" a="1"/>
  <c r="E845" i="17" s="1"/>
  <c r="E846" i="17" a="1"/>
  <c r="E846" i="17" s="1"/>
  <c r="E847" i="17" a="1"/>
  <c r="E847" i="17" s="1"/>
  <c r="E848" i="17" a="1"/>
  <c r="E848" i="17" s="1"/>
  <c r="E849" i="17" a="1"/>
  <c r="E849" i="17" s="1"/>
  <c r="E850" i="17" a="1"/>
  <c r="E850" i="17" s="1"/>
  <c r="E851" i="17" a="1"/>
  <c r="E851" i="17" s="1"/>
  <c r="E852" i="17" a="1"/>
  <c r="E852" i="17" s="1"/>
  <c r="E853" i="17" a="1"/>
  <c r="E853" i="17" s="1"/>
  <c r="E854" i="17" a="1"/>
  <c r="E854" i="17" s="1"/>
  <c r="E855" i="17" a="1"/>
  <c r="E855" i="17" s="1"/>
  <c r="E856" i="17" a="1"/>
  <c r="E856" i="17" s="1"/>
  <c r="E857" i="17" a="1"/>
  <c r="E857" i="17" s="1"/>
  <c r="E858" i="17" a="1"/>
  <c r="E858" i="17" s="1"/>
  <c r="E859" i="17" a="1"/>
  <c r="E859" i="17" s="1"/>
  <c r="E860" i="17" a="1"/>
  <c r="E860" i="17" s="1"/>
  <c r="E861" i="17" a="1"/>
  <c r="E861" i="17" s="1"/>
  <c r="E862" i="17" a="1"/>
  <c r="E862" i="17" s="1"/>
  <c r="E863" i="17" a="1"/>
  <c r="E863" i="17" s="1"/>
  <c r="E864" i="17" a="1"/>
  <c r="E864" i="17" s="1"/>
  <c r="E865" i="17" a="1"/>
  <c r="E865" i="17" s="1"/>
  <c r="E866" i="17" a="1"/>
  <c r="E866" i="17" s="1"/>
  <c r="E867" i="17" a="1"/>
  <c r="E867" i="17" s="1"/>
  <c r="E868" i="17" a="1"/>
  <c r="E868" i="17" s="1"/>
  <c r="E869" i="17" a="1"/>
  <c r="E869" i="17" s="1"/>
  <c r="E870" i="17" a="1"/>
  <c r="E870" i="17" s="1"/>
  <c r="E871" i="17" a="1"/>
  <c r="E871" i="17" s="1"/>
  <c r="E872" i="17" a="1"/>
  <c r="E872" i="17" s="1"/>
  <c r="E873" i="17" a="1"/>
  <c r="E873" i="17" s="1"/>
  <c r="E874" i="17" a="1"/>
  <c r="E874" i="17" s="1"/>
  <c r="E875" i="17" a="1"/>
  <c r="E875" i="17" s="1"/>
  <c r="E876" i="17" a="1"/>
  <c r="E876" i="17" s="1"/>
  <c r="E877" i="17" a="1"/>
  <c r="E877" i="17" s="1"/>
  <c r="E878" i="17" a="1"/>
  <c r="E878" i="17" s="1"/>
  <c r="E879" i="17" a="1"/>
  <c r="E879" i="17" s="1"/>
  <c r="E880" i="17" a="1"/>
  <c r="E880" i="17" s="1"/>
  <c r="E881" i="17" a="1"/>
  <c r="E881" i="17" s="1"/>
  <c r="E882" i="17" a="1"/>
  <c r="E882" i="17" s="1"/>
  <c r="E883" i="17" a="1"/>
  <c r="E883" i="17" s="1"/>
  <c r="E884" i="17" a="1"/>
  <c r="E884" i="17" s="1"/>
  <c r="E885" i="17" a="1"/>
  <c r="E885" i="17" s="1"/>
  <c r="E886" i="17" a="1"/>
  <c r="E886" i="17" s="1"/>
  <c r="E887" i="17" a="1"/>
  <c r="E887" i="17" s="1"/>
  <c r="E888" i="17" a="1"/>
  <c r="E888" i="17" s="1"/>
  <c r="E889" i="17" a="1"/>
  <c r="E889" i="17" s="1"/>
  <c r="E890" i="17" a="1"/>
  <c r="E890" i="17" s="1"/>
  <c r="E891" i="17" a="1"/>
  <c r="E891" i="17" s="1"/>
  <c r="E892" i="17" a="1"/>
  <c r="E892" i="17" s="1"/>
  <c r="E893" i="17" a="1"/>
  <c r="E893" i="17" s="1"/>
  <c r="E894" i="17" a="1"/>
  <c r="E894" i="17" s="1"/>
  <c r="E895" i="17" a="1"/>
  <c r="E895" i="17" s="1"/>
  <c r="E896" i="17" a="1"/>
  <c r="E896" i="17" s="1"/>
  <c r="E897" i="17" a="1"/>
  <c r="E897" i="17" s="1"/>
  <c r="E898" i="17" a="1"/>
  <c r="E898" i="17" s="1"/>
  <c r="E899" i="17" a="1"/>
  <c r="E899" i="17" s="1"/>
  <c r="E900" i="17" a="1"/>
  <c r="E900" i="17" s="1"/>
  <c r="E901" i="17" a="1"/>
  <c r="E901" i="17" s="1"/>
  <c r="E902" i="17" a="1"/>
  <c r="E902" i="17" s="1"/>
  <c r="E903" i="17" a="1"/>
  <c r="E903" i="17" s="1"/>
  <c r="E904" i="17" a="1"/>
  <c r="E904" i="17" s="1"/>
  <c r="E905" i="17" a="1"/>
  <c r="E905" i="17" s="1"/>
  <c r="E906" i="17" a="1"/>
  <c r="E906" i="17" s="1"/>
  <c r="E907" i="17" a="1"/>
  <c r="E907" i="17" s="1"/>
  <c r="E908" i="17" a="1"/>
  <c r="E908" i="17" s="1"/>
  <c r="E909" i="17" a="1"/>
  <c r="E909" i="17" s="1"/>
  <c r="E910" i="17" a="1"/>
  <c r="E910" i="17" s="1"/>
  <c r="E911" i="17" a="1"/>
  <c r="E911" i="17" s="1"/>
  <c r="E912" i="17" a="1"/>
  <c r="E912" i="17" s="1"/>
  <c r="E913" i="17" a="1"/>
  <c r="E913" i="17" s="1"/>
  <c r="E914" i="17" a="1"/>
  <c r="E914" i="17" s="1"/>
  <c r="E915" i="17" a="1"/>
  <c r="E915" i="17" s="1"/>
  <c r="E916" i="17" a="1"/>
  <c r="E916" i="17" s="1"/>
  <c r="E917" i="17" a="1"/>
  <c r="E917" i="17" s="1"/>
  <c r="E918" i="17" a="1"/>
  <c r="E918" i="17" s="1"/>
  <c r="E919" i="17" a="1"/>
  <c r="E919" i="17" s="1"/>
  <c r="E920" i="17" a="1"/>
  <c r="E920" i="17" s="1"/>
  <c r="E921" i="17" a="1"/>
  <c r="E921" i="17" s="1"/>
  <c r="E922" i="17" a="1"/>
  <c r="E922" i="17" s="1"/>
  <c r="E923" i="17" a="1"/>
  <c r="E923" i="17" s="1"/>
  <c r="E924" i="17" a="1"/>
  <c r="E924" i="17" s="1"/>
  <c r="E925" i="17" a="1"/>
  <c r="E925" i="17" s="1"/>
  <c r="E926" i="17" a="1"/>
  <c r="E926" i="17" s="1"/>
  <c r="E927" i="17" a="1"/>
  <c r="E927" i="17" s="1"/>
  <c r="E928" i="17" a="1"/>
  <c r="E928" i="17" s="1"/>
  <c r="E929" i="17" a="1"/>
  <c r="E929" i="17" s="1"/>
  <c r="E930" i="17" a="1"/>
  <c r="E930" i="17" s="1"/>
  <c r="E931" i="17" a="1"/>
  <c r="E931" i="17" s="1"/>
  <c r="E932" i="17" a="1"/>
  <c r="E932" i="17" s="1"/>
  <c r="E933" i="17" a="1"/>
  <c r="E933" i="17" s="1"/>
  <c r="E934" i="17" a="1"/>
  <c r="E934" i="17" s="1"/>
  <c r="E935" i="17" a="1"/>
  <c r="E935" i="17" s="1"/>
  <c r="E936" i="17" a="1"/>
  <c r="E936" i="17" s="1"/>
  <c r="E937" i="17" a="1"/>
  <c r="E937" i="17" s="1"/>
  <c r="E938" i="17" a="1"/>
  <c r="E938" i="17" s="1"/>
  <c r="E939" i="17" a="1"/>
  <c r="E939" i="17" s="1"/>
  <c r="E940" i="17" a="1"/>
  <c r="E940" i="17" s="1"/>
  <c r="E941" i="17" a="1"/>
  <c r="E941" i="17" s="1"/>
  <c r="E942" i="17" a="1"/>
  <c r="E942" i="17" s="1"/>
  <c r="E943" i="17" a="1"/>
  <c r="E943" i="17" s="1"/>
  <c r="E944" i="17" a="1"/>
  <c r="E944" i="17" s="1"/>
  <c r="E945" i="17" a="1"/>
  <c r="E945" i="17" s="1"/>
  <c r="E946" i="17" a="1"/>
  <c r="E946" i="17" s="1"/>
  <c r="E947" i="17" a="1"/>
  <c r="E947" i="17" s="1"/>
  <c r="E948" i="17" a="1"/>
  <c r="E948" i="17" s="1"/>
  <c r="E949" i="17" a="1"/>
  <c r="E949" i="17" s="1"/>
  <c r="E950" i="17" a="1"/>
  <c r="E950" i="17" s="1"/>
  <c r="E951" i="17" a="1"/>
  <c r="E951" i="17" s="1"/>
  <c r="E952" i="17" a="1"/>
  <c r="E952" i="17" s="1"/>
  <c r="E953" i="17" a="1"/>
  <c r="E953" i="17" s="1"/>
  <c r="E954" i="17" a="1"/>
  <c r="E954" i="17" s="1"/>
  <c r="E955" i="17" a="1"/>
  <c r="E955" i="17" s="1"/>
  <c r="E956" i="17" a="1"/>
  <c r="E956" i="17" s="1"/>
  <c r="E957" i="17" a="1"/>
  <c r="E957" i="17" s="1"/>
  <c r="E958" i="17" a="1"/>
  <c r="E958" i="17" s="1"/>
  <c r="E959" i="17" a="1"/>
  <c r="E959" i="17" s="1"/>
  <c r="E960" i="17" a="1"/>
  <c r="E960" i="17" s="1"/>
  <c r="E961" i="17" a="1"/>
  <c r="E961" i="17" s="1"/>
  <c r="E962" i="17" a="1"/>
  <c r="E962" i="17" s="1"/>
  <c r="E963" i="17" a="1"/>
  <c r="E963" i="17" s="1"/>
  <c r="E964" i="17" a="1"/>
  <c r="E964" i="17" s="1"/>
  <c r="E965" i="17" a="1"/>
  <c r="E965" i="17" s="1"/>
  <c r="E966" i="17" a="1"/>
  <c r="E966" i="17" s="1"/>
  <c r="E967" i="17" a="1"/>
  <c r="E967" i="17" s="1"/>
  <c r="E968" i="17" a="1"/>
  <c r="E968" i="17" s="1"/>
  <c r="E969" i="17" a="1"/>
  <c r="E969" i="17" s="1"/>
  <c r="E970" i="17" a="1"/>
  <c r="E970" i="17" s="1"/>
  <c r="E971" i="17" a="1"/>
  <c r="E971" i="17" s="1"/>
  <c r="E972" i="17" a="1"/>
  <c r="E972" i="17" s="1"/>
  <c r="E973" i="17" a="1"/>
  <c r="E973" i="17" s="1"/>
  <c r="E974" i="17" a="1"/>
  <c r="E974" i="17" s="1"/>
  <c r="E975" i="17" a="1"/>
  <c r="E975" i="17" s="1"/>
  <c r="E976" i="17" a="1"/>
  <c r="E976" i="17" s="1"/>
  <c r="E977" i="17" a="1"/>
  <c r="E977" i="17" s="1"/>
  <c r="E978" i="17" a="1"/>
  <c r="E978" i="17" s="1"/>
  <c r="E979" i="17" a="1"/>
  <c r="E979" i="17" s="1"/>
  <c r="E980" i="17" a="1"/>
  <c r="E980" i="17" s="1"/>
  <c r="E981" i="17" a="1"/>
  <c r="E981" i="17" s="1"/>
  <c r="E982" i="17" a="1"/>
  <c r="E982" i="17" s="1"/>
  <c r="E983" i="17" a="1"/>
  <c r="E983" i="17" s="1"/>
  <c r="E984" i="17" a="1"/>
  <c r="E984" i="17" s="1"/>
  <c r="E985" i="17" a="1"/>
  <c r="E985" i="17" s="1"/>
  <c r="E986" i="17" a="1"/>
  <c r="E986" i="17" s="1"/>
  <c r="E987" i="17" a="1"/>
  <c r="E987" i="17" s="1"/>
  <c r="E988" i="17" a="1"/>
  <c r="E988" i="17" s="1"/>
  <c r="E989" i="17" a="1"/>
  <c r="E989" i="17" s="1"/>
  <c r="E990" i="17" a="1"/>
  <c r="E990" i="17" s="1"/>
  <c r="E991" i="17" a="1"/>
  <c r="E991" i="17" s="1"/>
  <c r="E992" i="17" a="1"/>
  <c r="E992" i="17" s="1"/>
  <c r="E993" i="17" a="1"/>
  <c r="E993" i="17" s="1"/>
  <c r="E994" i="17" a="1"/>
  <c r="E994" i="17" s="1"/>
  <c r="E995" i="17" a="1"/>
  <c r="E995" i="17" s="1"/>
  <c r="E996" i="17" a="1"/>
  <c r="E996" i="17" s="1"/>
  <c r="E997" i="17" a="1"/>
  <c r="E997" i="17" s="1"/>
  <c r="E998" i="17" a="1"/>
  <c r="E998" i="17" s="1"/>
  <c r="E999" i="17" a="1"/>
  <c r="E999" i="17" s="1"/>
  <c r="E1000" i="17" a="1"/>
  <c r="E1000" i="17" s="1"/>
  <c r="C14" i="17" a="1"/>
  <c r="C14" i="17" s="1"/>
  <c r="C15" i="17" a="1"/>
  <c r="C15" i="17" s="1"/>
  <c r="C16" i="17" a="1"/>
  <c r="C16" i="17" s="1"/>
  <c r="C17" i="17" a="1"/>
  <c r="C17" i="17" s="1"/>
  <c r="C18" i="17" a="1"/>
  <c r="C18" i="17" s="1"/>
  <c r="C19" i="17" a="1"/>
  <c r="C19" i="17" s="1"/>
  <c r="C20" i="17" a="1"/>
  <c r="C20" i="17" s="1"/>
  <c r="C21" i="17" a="1"/>
  <c r="C21" i="17" s="1"/>
  <c r="C22" i="17" a="1"/>
  <c r="C22" i="17" s="1"/>
  <c r="C23" i="17" a="1"/>
  <c r="C23" i="17" s="1"/>
  <c r="C24" i="17" a="1"/>
  <c r="C24" i="17" s="1"/>
  <c r="C25" i="17" a="1"/>
  <c r="C25" i="17" s="1"/>
  <c r="C26" i="17" a="1"/>
  <c r="C26" i="17" s="1"/>
  <c r="C27" i="17" a="1"/>
  <c r="C27" i="17" s="1"/>
  <c r="C28" i="17" a="1"/>
  <c r="C28" i="17" s="1"/>
  <c r="C29" i="17" a="1"/>
  <c r="C29" i="17" s="1"/>
  <c r="C30" i="17" a="1"/>
  <c r="C30" i="17" s="1"/>
  <c r="C31" i="17" a="1"/>
  <c r="C31" i="17" s="1"/>
  <c r="C32" i="17" a="1"/>
  <c r="C32" i="17" s="1"/>
  <c r="C33" i="17" a="1"/>
  <c r="C33" i="17" s="1"/>
  <c r="C34" i="17" a="1"/>
  <c r="C34" i="17" s="1"/>
  <c r="C35" i="17" a="1"/>
  <c r="C35" i="17" s="1"/>
  <c r="C36" i="17" a="1"/>
  <c r="C36" i="17" s="1"/>
  <c r="C37" i="17" a="1"/>
  <c r="C37" i="17" s="1"/>
  <c r="C38" i="17" a="1"/>
  <c r="C38" i="17" s="1"/>
  <c r="C39" i="17" a="1"/>
  <c r="C39" i="17" s="1"/>
  <c r="C40" i="17" a="1"/>
  <c r="C40" i="17" s="1"/>
  <c r="C41" i="17" a="1"/>
  <c r="C41" i="17" s="1"/>
  <c r="C42" i="17" a="1"/>
  <c r="C42" i="17" s="1"/>
  <c r="C43" i="17" a="1"/>
  <c r="C43" i="17" s="1"/>
  <c r="C44" i="17" a="1"/>
  <c r="C44" i="17" s="1"/>
  <c r="C45" i="17" a="1"/>
  <c r="C45" i="17" s="1"/>
  <c r="C46" i="17" a="1"/>
  <c r="C46" i="17" s="1"/>
  <c r="C47" i="17" a="1"/>
  <c r="C47" i="17" s="1"/>
  <c r="C48" i="17" a="1"/>
  <c r="C48" i="17" s="1"/>
  <c r="C49" i="17" a="1"/>
  <c r="C49" i="17" s="1"/>
  <c r="C50" i="17" a="1"/>
  <c r="C50" i="17" s="1"/>
  <c r="C51" i="17" a="1"/>
  <c r="C51" i="17" s="1"/>
  <c r="C52" i="17" a="1"/>
  <c r="C52" i="17" s="1"/>
  <c r="C53" i="17" a="1"/>
  <c r="C53" i="17" s="1"/>
  <c r="C54" i="17" a="1"/>
  <c r="C54" i="17" s="1"/>
  <c r="C55" i="17" a="1"/>
  <c r="C55" i="17" s="1"/>
  <c r="C56" i="17" a="1"/>
  <c r="C56" i="17" s="1"/>
  <c r="C57" i="17" a="1"/>
  <c r="C57" i="17" s="1"/>
  <c r="C58" i="17" a="1"/>
  <c r="C58" i="17" s="1"/>
  <c r="C59" i="17" a="1"/>
  <c r="C59" i="17" s="1"/>
  <c r="C60" i="17" a="1"/>
  <c r="C60" i="17" s="1"/>
  <c r="C61" i="17" a="1"/>
  <c r="C61" i="17" s="1"/>
  <c r="C62" i="17" a="1"/>
  <c r="C62" i="17" s="1"/>
  <c r="C63" i="17" a="1"/>
  <c r="C63" i="17" s="1"/>
  <c r="C64" i="17" a="1"/>
  <c r="C64" i="17" s="1"/>
  <c r="C65" i="17" a="1"/>
  <c r="C65" i="17" s="1"/>
  <c r="C66" i="17" a="1"/>
  <c r="C66" i="17" s="1"/>
  <c r="C67" i="17" a="1"/>
  <c r="C67" i="17" s="1"/>
  <c r="C68" i="17" a="1"/>
  <c r="C68" i="17" s="1"/>
  <c r="C69" i="17" a="1"/>
  <c r="C69" i="17" s="1"/>
  <c r="C70" i="17" a="1"/>
  <c r="C70" i="17" s="1"/>
  <c r="C71" i="17" a="1"/>
  <c r="C71" i="17" s="1"/>
  <c r="C72" i="17" a="1"/>
  <c r="C72" i="17" s="1"/>
  <c r="C73" i="17" a="1"/>
  <c r="C73" i="17" s="1"/>
  <c r="C74" i="17" a="1"/>
  <c r="C74" i="17" s="1"/>
  <c r="C75" i="17" a="1"/>
  <c r="C75" i="17" s="1"/>
  <c r="C76" i="17" a="1"/>
  <c r="C76" i="17" s="1"/>
  <c r="C77" i="17" a="1"/>
  <c r="C77" i="17" s="1"/>
  <c r="C78" i="17" a="1"/>
  <c r="C78" i="17" s="1"/>
  <c r="C79" i="17" a="1"/>
  <c r="C79" i="17" s="1"/>
  <c r="C80" i="17" a="1"/>
  <c r="C80" i="17" s="1"/>
  <c r="C81" i="17" a="1"/>
  <c r="C81" i="17" s="1"/>
  <c r="C82" i="17" a="1"/>
  <c r="C82" i="17" s="1"/>
  <c r="C83" i="17" a="1"/>
  <c r="C83" i="17" s="1"/>
  <c r="C84" i="17" a="1"/>
  <c r="C84" i="17" s="1"/>
  <c r="C85" i="17" a="1"/>
  <c r="C85" i="17" s="1"/>
  <c r="C86" i="17" a="1"/>
  <c r="C86" i="17" s="1"/>
  <c r="C87" i="17" a="1"/>
  <c r="C87" i="17" s="1"/>
  <c r="C88" i="17" a="1"/>
  <c r="C88" i="17" s="1"/>
  <c r="C89" i="17" a="1"/>
  <c r="C89" i="17" s="1"/>
  <c r="C90" i="17" a="1"/>
  <c r="C90" i="17" s="1"/>
  <c r="C91" i="17" a="1"/>
  <c r="C91" i="17" s="1"/>
  <c r="C92" i="17" a="1"/>
  <c r="C92" i="17" s="1"/>
  <c r="C93" i="17" a="1"/>
  <c r="C93" i="17" s="1"/>
  <c r="C94" i="17" a="1"/>
  <c r="C94" i="17" s="1"/>
  <c r="C95" i="17" a="1"/>
  <c r="C95" i="17" s="1"/>
  <c r="C96" i="17" a="1"/>
  <c r="C96" i="17" s="1"/>
  <c r="C97" i="17" a="1"/>
  <c r="C97" i="17" s="1"/>
  <c r="C98" i="17" a="1"/>
  <c r="C98" i="17" s="1"/>
  <c r="C99" i="17" a="1"/>
  <c r="C99" i="17" s="1"/>
  <c r="C100" i="17" a="1"/>
  <c r="C100" i="17" s="1"/>
  <c r="C101" i="17" a="1"/>
  <c r="C101" i="17" s="1"/>
  <c r="C102" i="17" a="1"/>
  <c r="C102" i="17" s="1"/>
  <c r="C103" i="17" a="1"/>
  <c r="C103" i="17" s="1"/>
  <c r="C104" i="17" a="1"/>
  <c r="C104" i="17" s="1"/>
  <c r="C105" i="17" a="1"/>
  <c r="C105" i="17" s="1"/>
  <c r="C106" i="17" a="1"/>
  <c r="C106" i="17" s="1"/>
  <c r="C107" i="17" a="1"/>
  <c r="C107" i="17" s="1"/>
  <c r="C108" i="17" a="1"/>
  <c r="C108" i="17" s="1"/>
  <c r="C109" i="17" a="1"/>
  <c r="C109" i="17" s="1"/>
  <c r="C110" i="17" a="1"/>
  <c r="C110" i="17" s="1"/>
  <c r="C111" i="17" a="1"/>
  <c r="C111" i="17" s="1"/>
  <c r="C112" i="17" a="1"/>
  <c r="C112" i="17" s="1"/>
  <c r="C113" i="17" a="1"/>
  <c r="C113" i="17" s="1"/>
  <c r="C114" i="17" a="1"/>
  <c r="C114" i="17" s="1"/>
  <c r="C115" i="17" a="1"/>
  <c r="C115" i="17" s="1"/>
  <c r="C116" i="17" a="1"/>
  <c r="C116" i="17" s="1"/>
  <c r="C117" i="17" a="1"/>
  <c r="C117" i="17" s="1"/>
  <c r="C118" i="17" a="1"/>
  <c r="C118" i="17" s="1"/>
  <c r="C119" i="17" a="1"/>
  <c r="C119" i="17" s="1"/>
  <c r="C120" i="17" a="1"/>
  <c r="C120" i="17" s="1"/>
  <c r="C121" i="17" a="1"/>
  <c r="C121" i="17" s="1"/>
  <c r="C122" i="17" a="1"/>
  <c r="C122" i="17" s="1"/>
  <c r="C123" i="17" a="1"/>
  <c r="C123" i="17" s="1"/>
  <c r="C124" i="17" a="1"/>
  <c r="C124" i="17" s="1"/>
  <c r="C125" i="17" a="1"/>
  <c r="C125" i="17" s="1"/>
  <c r="C126" i="17" a="1"/>
  <c r="C126" i="17" s="1"/>
  <c r="C127" i="17" a="1"/>
  <c r="C127" i="17" s="1"/>
  <c r="C128" i="17" a="1"/>
  <c r="C128" i="17" s="1"/>
  <c r="C129" i="17" a="1"/>
  <c r="C129" i="17" s="1"/>
  <c r="C130" i="17" a="1"/>
  <c r="C130" i="17" s="1"/>
  <c r="C131" i="17" a="1"/>
  <c r="C131" i="17" s="1"/>
  <c r="C132" i="17" a="1"/>
  <c r="C132" i="17" s="1"/>
  <c r="C133" i="17" a="1"/>
  <c r="C133" i="17" s="1"/>
  <c r="C134" i="17" a="1"/>
  <c r="C134" i="17" s="1"/>
  <c r="C135" i="17" a="1"/>
  <c r="C135" i="17" s="1"/>
  <c r="C136" i="17" a="1"/>
  <c r="C136" i="17" s="1"/>
  <c r="C137" i="17" a="1"/>
  <c r="C137" i="17" s="1"/>
  <c r="C138" i="17" a="1"/>
  <c r="C138" i="17" s="1"/>
  <c r="C139" i="17" a="1"/>
  <c r="C139" i="17" s="1"/>
  <c r="C140" i="17" a="1"/>
  <c r="C140" i="17" s="1"/>
  <c r="C141" i="17" a="1"/>
  <c r="C141" i="17" s="1"/>
  <c r="C142" i="17" a="1"/>
  <c r="C142" i="17" s="1"/>
  <c r="C143" i="17" a="1"/>
  <c r="C143" i="17" s="1"/>
  <c r="C144" i="17" a="1"/>
  <c r="C144" i="17" s="1"/>
  <c r="C145" i="17" a="1"/>
  <c r="C145" i="17" s="1"/>
  <c r="C146" i="17" a="1"/>
  <c r="C146" i="17" s="1"/>
  <c r="C147" i="17" a="1"/>
  <c r="C147" i="17" s="1"/>
  <c r="C148" i="17" a="1"/>
  <c r="C148" i="17" s="1"/>
  <c r="C149" i="17" a="1"/>
  <c r="C149" i="17" s="1"/>
  <c r="C150" i="17" a="1"/>
  <c r="C150" i="17" s="1"/>
  <c r="C151" i="17" a="1"/>
  <c r="C151" i="17" s="1"/>
  <c r="C152" i="17" a="1"/>
  <c r="C152" i="17" s="1"/>
  <c r="C153" i="17" a="1"/>
  <c r="C153" i="17" s="1"/>
  <c r="C154" i="17" a="1"/>
  <c r="C154" i="17" s="1"/>
  <c r="C155" i="17" a="1"/>
  <c r="C155" i="17" s="1"/>
  <c r="C156" i="17" a="1"/>
  <c r="C156" i="17" s="1"/>
  <c r="C157" i="17" a="1"/>
  <c r="C157" i="17" s="1"/>
  <c r="C158" i="17" a="1"/>
  <c r="C158" i="17" s="1"/>
  <c r="C159" i="17" a="1"/>
  <c r="C159" i="17" s="1"/>
  <c r="C160" i="17" a="1"/>
  <c r="C160" i="17" s="1"/>
  <c r="C161" i="17" a="1"/>
  <c r="C161" i="17" s="1"/>
  <c r="C162" i="17" a="1"/>
  <c r="C162" i="17" s="1"/>
  <c r="C163" i="17" a="1"/>
  <c r="C163" i="17" s="1"/>
  <c r="C164" i="17" a="1"/>
  <c r="C164" i="17" s="1"/>
  <c r="C165" i="17" a="1"/>
  <c r="C165" i="17" s="1"/>
  <c r="C166" i="17" a="1"/>
  <c r="C166" i="17" s="1"/>
  <c r="C167" i="17" a="1"/>
  <c r="C167" i="17" s="1"/>
  <c r="C168" i="17" a="1"/>
  <c r="C168" i="17" s="1"/>
  <c r="C169" i="17" a="1"/>
  <c r="C169" i="17" s="1"/>
  <c r="C170" i="17" a="1"/>
  <c r="C170" i="17" s="1"/>
  <c r="C171" i="17" a="1"/>
  <c r="C171" i="17" s="1"/>
  <c r="C172" i="17" a="1"/>
  <c r="C172" i="17" s="1"/>
  <c r="C173" i="17" a="1"/>
  <c r="C173" i="17" s="1"/>
  <c r="C174" i="17" a="1"/>
  <c r="C174" i="17" s="1"/>
  <c r="C175" i="17" a="1"/>
  <c r="C175" i="17" s="1"/>
  <c r="C176" i="17" a="1"/>
  <c r="C176" i="17" s="1"/>
  <c r="C177" i="17" a="1"/>
  <c r="C177" i="17" s="1"/>
  <c r="C178" i="17" a="1"/>
  <c r="C178" i="17" s="1"/>
  <c r="C179" i="17" a="1"/>
  <c r="C179" i="17" s="1"/>
  <c r="C180" i="17" a="1"/>
  <c r="C180" i="17" s="1"/>
  <c r="C181" i="17" a="1"/>
  <c r="C181" i="17" s="1"/>
  <c r="C182" i="17" a="1"/>
  <c r="C182" i="17" s="1"/>
  <c r="C183" i="17" a="1"/>
  <c r="C183" i="17" s="1"/>
  <c r="C184" i="17" a="1"/>
  <c r="C184" i="17" s="1"/>
  <c r="C185" i="17" a="1"/>
  <c r="C185" i="17" s="1"/>
  <c r="C186" i="17" a="1"/>
  <c r="C186" i="17" s="1"/>
  <c r="C187" i="17" a="1"/>
  <c r="C187" i="17" s="1"/>
  <c r="C188" i="17" a="1"/>
  <c r="C188" i="17" s="1"/>
  <c r="C189" i="17" a="1"/>
  <c r="C189" i="17" s="1"/>
  <c r="C190" i="17" a="1"/>
  <c r="C190" i="17" s="1"/>
  <c r="C191" i="17" a="1"/>
  <c r="C191" i="17" s="1"/>
  <c r="C192" i="17" a="1"/>
  <c r="C192" i="17" s="1"/>
  <c r="C193" i="17" a="1"/>
  <c r="C193" i="17" s="1"/>
  <c r="C194" i="17" a="1"/>
  <c r="C194" i="17" s="1"/>
  <c r="C195" i="17" a="1"/>
  <c r="C195" i="17" s="1"/>
  <c r="C196" i="17" a="1"/>
  <c r="C196" i="17" s="1"/>
  <c r="C197" i="17" a="1"/>
  <c r="C197" i="17" s="1"/>
  <c r="C198" i="17" a="1"/>
  <c r="C198" i="17" s="1"/>
  <c r="C199" i="17" a="1"/>
  <c r="C199" i="17" s="1"/>
  <c r="C200" i="17" a="1"/>
  <c r="C200" i="17" s="1"/>
  <c r="C201" i="17" a="1"/>
  <c r="C201" i="17" s="1"/>
  <c r="C202" i="17" a="1"/>
  <c r="C202" i="17" s="1"/>
  <c r="C203" i="17" a="1"/>
  <c r="C203" i="17" s="1"/>
  <c r="C204" i="17" a="1"/>
  <c r="C204" i="17" s="1"/>
  <c r="C205" i="17" a="1"/>
  <c r="C205" i="17" s="1"/>
  <c r="C206" i="17" a="1"/>
  <c r="C206" i="17" s="1"/>
  <c r="C207" i="17" a="1"/>
  <c r="C207" i="17" s="1"/>
  <c r="C208" i="17" a="1"/>
  <c r="C208" i="17" s="1"/>
  <c r="C209" i="17" a="1"/>
  <c r="C209" i="17" s="1"/>
  <c r="C210" i="17" a="1"/>
  <c r="C210" i="17" s="1"/>
  <c r="C211" i="17" a="1"/>
  <c r="C211" i="17" s="1"/>
  <c r="C212" i="17" a="1"/>
  <c r="C212" i="17" s="1"/>
  <c r="C213" i="17" a="1"/>
  <c r="C213" i="17" s="1"/>
  <c r="C214" i="17" a="1"/>
  <c r="C214" i="17" s="1"/>
  <c r="C215" i="17" a="1"/>
  <c r="C215" i="17" s="1"/>
  <c r="C216" i="17" a="1"/>
  <c r="C216" i="17" s="1"/>
  <c r="C217" i="17" a="1"/>
  <c r="C217" i="17" s="1"/>
  <c r="C218" i="17" a="1"/>
  <c r="C218" i="17" s="1"/>
  <c r="C219" i="17" a="1"/>
  <c r="C219" i="17" s="1"/>
  <c r="C220" i="17" a="1"/>
  <c r="C220" i="17" s="1"/>
  <c r="C221" i="17" a="1"/>
  <c r="C221" i="17" s="1"/>
  <c r="C222" i="17" a="1"/>
  <c r="C222" i="17" s="1"/>
  <c r="C223" i="17" a="1"/>
  <c r="C223" i="17" s="1"/>
  <c r="C224" i="17" a="1"/>
  <c r="C224" i="17" s="1"/>
  <c r="C225" i="17" a="1"/>
  <c r="C225" i="17" s="1"/>
  <c r="C226" i="17" a="1"/>
  <c r="C226" i="17" s="1"/>
  <c r="C227" i="17" a="1"/>
  <c r="C227" i="17" s="1"/>
  <c r="C228" i="17" a="1"/>
  <c r="C228" i="17" s="1"/>
  <c r="C229" i="17" a="1"/>
  <c r="C229" i="17" s="1"/>
  <c r="C230" i="17" a="1"/>
  <c r="C230" i="17" s="1"/>
  <c r="C231" i="17" a="1"/>
  <c r="C231" i="17" s="1"/>
  <c r="C232" i="17" a="1"/>
  <c r="C232" i="17" s="1"/>
  <c r="C233" i="17" a="1"/>
  <c r="C233" i="17" s="1"/>
  <c r="C234" i="17" a="1"/>
  <c r="C234" i="17" s="1"/>
  <c r="C235" i="17" a="1"/>
  <c r="C235" i="17" s="1"/>
  <c r="C236" i="17" a="1"/>
  <c r="C236" i="17" s="1"/>
  <c r="C237" i="17" a="1"/>
  <c r="C237" i="17" s="1"/>
  <c r="C238" i="17" a="1"/>
  <c r="C238" i="17" s="1"/>
  <c r="C239" i="17" a="1"/>
  <c r="C239" i="17" s="1"/>
  <c r="C240" i="17" a="1"/>
  <c r="C240" i="17" s="1"/>
  <c r="C241" i="17" a="1"/>
  <c r="C241" i="17" s="1"/>
  <c r="C242" i="17" a="1"/>
  <c r="C242" i="17" s="1"/>
  <c r="C243" i="17" a="1"/>
  <c r="C243" i="17" s="1"/>
  <c r="C244" i="17" a="1"/>
  <c r="C244" i="17" s="1"/>
  <c r="C245" i="17" a="1"/>
  <c r="C245" i="17" s="1"/>
  <c r="C246" i="17" a="1"/>
  <c r="C246" i="17" s="1"/>
  <c r="C247" i="17" a="1"/>
  <c r="C247" i="17" s="1"/>
  <c r="C248" i="17" a="1"/>
  <c r="C248" i="17" s="1"/>
  <c r="C249" i="17" a="1"/>
  <c r="C249" i="17" s="1"/>
  <c r="C250" i="17" a="1"/>
  <c r="C250" i="17" s="1"/>
  <c r="C251" i="17" a="1"/>
  <c r="C251" i="17" s="1"/>
  <c r="C252" i="17" a="1"/>
  <c r="C252" i="17" s="1"/>
  <c r="C253" i="17" a="1"/>
  <c r="C253" i="17" s="1"/>
  <c r="C254" i="17" a="1"/>
  <c r="C254" i="17" s="1"/>
  <c r="C255" i="17" a="1"/>
  <c r="C255" i="17" s="1"/>
  <c r="C256" i="17" a="1"/>
  <c r="C256" i="17" s="1"/>
  <c r="C257" i="17" a="1"/>
  <c r="C257" i="17" s="1"/>
  <c r="C258" i="17" a="1"/>
  <c r="C258" i="17" s="1"/>
  <c r="C259" i="17" a="1"/>
  <c r="C259" i="17" s="1"/>
  <c r="C260" i="17" a="1"/>
  <c r="C260" i="17" s="1"/>
  <c r="C261" i="17" a="1"/>
  <c r="C261" i="17" s="1"/>
  <c r="C262" i="17" a="1"/>
  <c r="C262" i="17" s="1"/>
  <c r="C263" i="17" a="1"/>
  <c r="C263" i="17" s="1"/>
  <c r="C264" i="17" a="1"/>
  <c r="C264" i="17" s="1"/>
  <c r="C265" i="17" a="1"/>
  <c r="C265" i="17" s="1"/>
  <c r="C266" i="17" a="1"/>
  <c r="C266" i="17" s="1"/>
  <c r="C267" i="17" a="1"/>
  <c r="C267" i="17" s="1"/>
  <c r="C268" i="17" a="1"/>
  <c r="C268" i="17" s="1"/>
  <c r="C269" i="17" a="1"/>
  <c r="C269" i="17" s="1"/>
  <c r="C270" i="17" a="1"/>
  <c r="C270" i="17" s="1"/>
  <c r="C271" i="17" a="1"/>
  <c r="C271" i="17" s="1"/>
  <c r="C272" i="17" a="1"/>
  <c r="C272" i="17" s="1"/>
  <c r="C273" i="17" a="1"/>
  <c r="C273" i="17" s="1"/>
  <c r="C274" i="17" a="1"/>
  <c r="C274" i="17" s="1"/>
  <c r="C275" i="17" a="1"/>
  <c r="C275" i="17" s="1"/>
  <c r="C276" i="17" a="1"/>
  <c r="C276" i="17" s="1"/>
  <c r="C277" i="17" a="1"/>
  <c r="C277" i="17" s="1"/>
  <c r="C278" i="17" a="1"/>
  <c r="C278" i="17" s="1"/>
  <c r="C279" i="17" a="1"/>
  <c r="C279" i="17" s="1"/>
  <c r="C280" i="17" a="1"/>
  <c r="C280" i="17" s="1"/>
  <c r="C281" i="17" a="1"/>
  <c r="C281" i="17" s="1"/>
  <c r="C282" i="17" a="1"/>
  <c r="C282" i="17" s="1"/>
  <c r="C283" i="17" a="1"/>
  <c r="C283" i="17" s="1"/>
  <c r="C284" i="17" a="1"/>
  <c r="C284" i="17" s="1"/>
  <c r="C285" i="17" a="1"/>
  <c r="C285" i="17" s="1"/>
  <c r="C286" i="17" a="1"/>
  <c r="C286" i="17" s="1"/>
  <c r="C287" i="17" a="1"/>
  <c r="C287" i="17" s="1"/>
  <c r="C288" i="17" a="1"/>
  <c r="C288" i="17" s="1"/>
  <c r="C289" i="17" a="1"/>
  <c r="C289" i="17" s="1"/>
  <c r="C290" i="17" a="1"/>
  <c r="C290" i="17" s="1"/>
  <c r="C291" i="17" a="1"/>
  <c r="C291" i="17" s="1"/>
  <c r="C292" i="17" a="1"/>
  <c r="C292" i="17" s="1"/>
  <c r="C293" i="17" a="1"/>
  <c r="C293" i="17" s="1"/>
  <c r="C294" i="17" a="1"/>
  <c r="C294" i="17" s="1"/>
  <c r="C295" i="17" a="1"/>
  <c r="C295" i="17" s="1"/>
  <c r="C296" i="17" a="1"/>
  <c r="C296" i="17" s="1"/>
  <c r="C297" i="17" a="1"/>
  <c r="C297" i="17" s="1"/>
  <c r="C298" i="17" a="1"/>
  <c r="C298" i="17" s="1"/>
  <c r="C299" i="17" a="1"/>
  <c r="C299" i="17" s="1"/>
  <c r="C300" i="17" a="1"/>
  <c r="C300" i="17" s="1"/>
  <c r="C301" i="17" a="1"/>
  <c r="C301" i="17" s="1"/>
  <c r="C302" i="17" a="1"/>
  <c r="C302" i="17" s="1"/>
  <c r="C303" i="17" a="1"/>
  <c r="C303" i="17" s="1"/>
  <c r="C304" i="17" a="1"/>
  <c r="C304" i="17" s="1"/>
  <c r="C305" i="17" a="1"/>
  <c r="C305" i="17" s="1"/>
  <c r="C306" i="17" a="1"/>
  <c r="C306" i="17" s="1"/>
  <c r="C307" i="17" a="1"/>
  <c r="C307" i="17" s="1"/>
  <c r="C308" i="17" a="1"/>
  <c r="C308" i="17" s="1"/>
  <c r="C309" i="17" a="1"/>
  <c r="C309" i="17" s="1"/>
  <c r="C310" i="17" a="1"/>
  <c r="C310" i="17" s="1"/>
  <c r="C311" i="17" a="1"/>
  <c r="C311" i="17" s="1"/>
  <c r="C312" i="17" a="1"/>
  <c r="C312" i="17" s="1"/>
  <c r="C313" i="17" a="1"/>
  <c r="C313" i="17" s="1"/>
  <c r="C314" i="17" a="1"/>
  <c r="C314" i="17" s="1"/>
  <c r="C315" i="17" a="1"/>
  <c r="C315" i="17" s="1"/>
  <c r="C316" i="17" a="1"/>
  <c r="C316" i="17" s="1"/>
  <c r="C317" i="17" a="1"/>
  <c r="C317" i="17" s="1"/>
  <c r="C318" i="17" a="1"/>
  <c r="C318" i="17" s="1"/>
  <c r="C319" i="17" a="1"/>
  <c r="C319" i="17" s="1"/>
  <c r="C320" i="17" a="1"/>
  <c r="C320" i="17" s="1"/>
  <c r="C321" i="17" a="1"/>
  <c r="C321" i="17" s="1"/>
  <c r="C322" i="17" a="1"/>
  <c r="C322" i="17" s="1"/>
  <c r="C323" i="17" a="1"/>
  <c r="C323" i="17" s="1"/>
  <c r="C324" i="17" a="1"/>
  <c r="C324" i="17" s="1"/>
  <c r="C325" i="17" a="1"/>
  <c r="C325" i="17" s="1"/>
  <c r="C326" i="17" a="1"/>
  <c r="C326" i="17" s="1"/>
  <c r="C327" i="17" a="1"/>
  <c r="C327" i="17" s="1"/>
  <c r="C328" i="17" a="1"/>
  <c r="C328" i="17" s="1"/>
  <c r="C329" i="17" a="1"/>
  <c r="C329" i="17" s="1"/>
  <c r="C330" i="17" a="1"/>
  <c r="C330" i="17" s="1"/>
  <c r="C331" i="17" a="1"/>
  <c r="C331" i="17" s="1"/>
  <c r="C332" i="17" a="1"/>
  <c r="C332" i="17" s="1"/>
  <c r="C333" i="17" a="1"/>
  <c r="C333" i="17" s="1"/>
  <c r="C334" i="17" a="1"/>
  <c r="C334" i="17" s="1"/>
  <c r="C335" i="17" a="1"/>
  <c r="C335" i="17" s="1"/>
  <c r="C336" i="17" a="1"/>
  <c r="C336" i="17" s="1"/>
  <c r="C337" i="17" a="1"/>
  <c r="C337" i="17" s="1"/>
  <c r="C338" i="17" a="1"/>
  <c r="C338" i="17" s="1"/>
  <c r="C339" i="17" a="1"/>
  <c r="C339" i="17" s="1"/>
  <c r="C340" i="17" a="1"/>
  <c r="C340" i="17" s="1"/>
  <c r="C341" i="17" a="1"/>
  <c r="C341" i="17" s="1"/>
  <c r="C342" i="17" a="1"/>
  <c r="C342" i="17" s="1"/>
  <c r="C343" i="17" a="1"/>
  <c r="C343" i="17" s="1"/>
  <c r="C344" i="17" a="1"/>
  <c r="C344" i="17" s="1"/>
  <c r="C345" i="17" a="1"/>
  <c r="C345" i="17" s="1"/>
  <c r="C346" i="17" a="1"/>
  <c r="C346" i="17" s="1"/>
  <c r="C347" i="17" a="1"/>
  <c r="C347" i="17" s="1"/>
  <c r="C348" i="17" a="1"/>
  <c r="C348" i="17" s="1"/>
  <c r="C349" i="17" a="1"/>
  <c r="C349" i="17" s="1"/>
  <c r="C350" i="17" a="1"/>
  <c r="C350" i="17" s="1"/>
  <c r="C351" i="17" a="1"/>
  <c r="C351" i="17" s="1"/>
  <c r="C352" i="17" a="1"/>
  <c r="C352" i="17" s="1"/>
  <c r="C353" i="17" a="1"/>
  <c r="C353" i="17" s="1"/>
  <c r="C354" i="17" a="1"/>
  <c r="C354" i="17" s="1"/>
  <c r="C355" i="17" a="1"/>
  <c r="C355" i="17" s="1"/>
  <c r="C356" i="17" a="1"/>
  <c r="C356" i="17" s="1"/>
  <c r="C357" i="17" a="1"/>
  <c r="C357" i="17" s="1"/>
  <c r="C358" i="17" a="1"/>
  <c r="C358" i="17" s="1"/>
  <c r="C359" i="17" a="1"/>
  <c r="C359" i="17" s="1"/>
  <c r="C360" i="17" a="1"/>
  <c r="C360" i="17" s="1"/>
  <c r="C361" i="17" a="1"/>
  <c r="C361" i="17" s="1"/>
  <c r="C362" i="17" a="1"/>
  <c r="C362" i="17" s="1"/>
  <c r="C363" i="17" a="1"/>
  <c r="C363" i="17" s="1"/>
  <c r="C364" i="17" a="1"/>
  <c r="C364" i="17" s="1"/>
  <c r="C365" i="17" a="1"/>
  <c r="C365" i="17" s="1"/>
  <c r="C366" i="17" a="1"/>
  <c r="C366" i="17" s="1"/>
  <c r="C367" i="17" a="1"/>
  <c r="C367" i="17" s="1"/>
  <c r="C368" i="17" a="1"/>
  <c r="C368" i="17" s="1"/>
  <c r="C369" i="17" a="1"/>
  <c r="C369" i="17" s="1"/>
  <c r="C370" i="17" a="1"/>
  <c r="C370" i="17" s="1"/>
  <c r="C371" i="17" a="1"/>
  <c r="C371" i="17" s="1"/>
  <c r="C372" i="17" a="1"/>
  <c r="C372" i="17" s="1"/>
  <c r="C373" i="17" a="1"/>
  <c r="C373" i="17" s="1"/>
  <c r="C374" i="17" a="1"/>
  <c r="C374" i="17" s="1"/>
  <c r="C375" i="17" a="1"/>
  <c r="C375" i="17" s="1"/>
  <c r="C376" i="17" a="1"/>
  <c r="C376" i="17" s="1"/>
  <c r="C377" i="17" a="1"/>
  <c r="C377" i="17" s="1"/>
  <c r="C378" i="17" a="1"/>
  <c r="C378" i="17" s="1"/>
  <c r="C379" i="17" a="1"/>
  <c r="C379" i="17" s="1"/>
  <c r="C380" i="17" a="1"/>
  <c r="C380" i="17" s="1"/>
  <c r="C381" i="17" a="1"/>
  <c r="C381" i="17" s="1"/>
  <c r="C382" i="17" a="1"/>
  <c r="C382" i="17" s="1"/>
  <c r="C383" i="17" a="1"/>
  <c r="C383" i="17" s="1"/>
  <c r="C384" i="17" a="1"/>
  <c r="C384" i="17" s="1"/>
  <c r="C385" i="17" a="1"/>
  <c r="C385" i="17" s="1"/>
  <c r="C386" i="17" a="1"/>
  <c r="C386" i="17" s="1"/>
  <c r="C387" i="17" a="1"/>
  <c r="C387" i="17" s="1"/>
  <c r="C388" i="17" a="1"/>
  <c r="C388" i="17" s="1"/>
  <c r="C389" i="17" a="1"/>
  <c r="C389" i="17" s="1"/>
  <c r="C390" i="17" a="1"/>
  <c r="C390" i="17" s="1"/>
  <c r="C391" i="17" a="1"/>
  <c r="C391" i="17" s="1"/>
  <c r="C392" i="17" a="1"/>
  <c r="C392" i="17" s="1"/>
  <c r="C393" i="17" a="1"/>
  <c r="C393" i="17" s="1"/>
  <c r="C394" i="17" a="1"/>
  <c r="C394" i="17" s="1"/>
  <c r="C395" i="17" a="1"/>
  <c r="C395" i="17" s="1"/>
  <c r="C396" i="17" a="1"/>
  <c r="C396" i="17" s="1"/>
  <c r="C397" i="17" a="1"/>
  <c r="C397" i="17" s="1"/>
  <c r="C398" i="17" a="1"/>
  <c r="C398" i="17" s="1"/>
  <c r="C399" i="17" a="1"/>
  <c r="C399" i="17" s="1"/>
  <c r="C400" i="17" a="1"/>
  <c r="C400" i="17" s="1"/>
  <c r="C401" i="17" a="1"/>
  <c r="C401" i="17" s="1"/>
  <c r="C402" i="17" a="1"/>
  <c r="C402" i="17" s="1"/>
  <c r="C403" i="17" a="1"/>
  <c r="C403" i="17" s="1"/>
  <c r="C404" i="17" a="1"/>
  <c r="C404" i="17" s="1"/>
  <c r="C405" i="17" a="1"/>
  <c r="C405" i="17" s="1"/>
  <c r="C406" i="17" a="1"/>
  <c r="C406" i="17" s="1"/>
  <c r="C407" i="17" a="1"/>
  <c r="C407" i="17" s="1"/>
  <c r="C408" i="17" a="1"/>
  <c r="C408" i="17" s="1"/>
  <c r="C409" i="17" a="1"/>
  <c r="C409" i="17" s="1"/>
  <c r="C410" i="17" a="1"/>
  <c r="C410" i="17" s="1"/>
  <c r="C411" i="17" a="1"/>
  <c r="C411" i="17" s="1"/>
  <c r="C412" i="17" a="1"/>
  <c r="C412" i="17" s="1"/>
  <c r="C413" i="17" a="1"/>
  <c r="C413" i="17" s="1"/>
  <c r="C414" i="17" a="1"/>
  <c r="C414" i="17" s="1"/>
  <c r="C415" i="17" a="1"/>
  <c r="C415" i="17" s="1"/>
  <c r="C416" i="17" a="1"/>
  <c r="C416" i="17" s="1"/>
  <c r="C417" i="17" a="1"/>
  <c r="C417" i="17" s="1"/>
  <c r="C418" i="17" a="1"/>
  <c r="C418" i="17" s="1"/>
  <c r="C419" i="17" a="1"/>
  <c r="C419" i="17" s="1"/>
  <c r="C420" i="17" a="1"/>
  <c r="C420" i="17" s="1"/>
  <c r="C421" i="17" a="1"/>
  <c r="C421" i="17" s="1"/>
  <c r="C422" i="17" a="1"/>
  <c r="C422" i="17" s="1"/>
  <c r="C423" i="17" a="1"/>
  <c r="C423" i="17" s="1"/>
  <c r="C424" i="17" a="1"/>
  <c r="C424" i="17" s="1"/>
  <c r="C425" i="17" a="1"/>
  <c r="C425" i="17" s="1"/>
  <c r="C426" i="17" a="1"/>
  <c r="C426" i="17" s="1"/>
  <c r="C427" i="17" a="1"/>
  <c r="C427" i="17" s="1"/>
  <c r="C428" i="17" a="1"/>
  <c r="C428" i="17" s="1"/>
  <c r="C429" i="17" a="1"/>
  <c r="C429" i="17" s="1"/>
  <c r="C430" i="17" a="1"/>
  <c r="C430" i="17" s="1"/>
  <c r="C431" i="17" a="1"/>
  <c r="C431" i="17" s="1"/>
  <c r="C432" i="17" a="1"/>
  <c r="C432" i="17" s="1"/>
  <c r="C433" i="17" a="1"/>
  <c r="C433" i="17" s="1"/>
  <c r="C434" i="17" a="1"/>
  <c r="C434" i="17" s="1"/>
  <c r="C435" i="17" a="1"/>
  <c r="C435" i="17" s="1"/>
  <c r="C436" i="17" a="1"/>
  <c r="C436" i="17" s="1"/>
  <c r="C437" i="17" a="1"/>
  <c r="C437" i="17" s="1"/>
  <c r="C438" i="17" a="1"/>
  <c r="C438" i="17" s="1"/>
  <c r="C439" i="17" a="1"/>
  <c r="C439" i="17" s="1"/>
  <c r="C440" i="17" a="1"/>
  <c r="C440" i="17" s="1"/>
  <c r="C441" i="17" a="1"/>
  <c r="C441" i="17" s="1"/>
  <c r="C442" i="17" a="1"/>
  <c r="C442" i="17" s="1"/>
  <c r="C443" i="17" a="1"/>
  <c r="C443" i="17" s="1"/>
  <c r="C444" i="17" a="1"/>
  <c r="C444" i="17" s="1"/>
  <c r="C445" i="17" a="1"/>
  <c r="C445" i="17" s="1"/>
  <c r="C446" i="17" a="1"/>
  <c r="C446" i="17" s="1"/>
  <c r="C447" i="17" a="1"/>
  <c r="C447" i="17" s="1"/>
  <c r="C448" i="17" a="1"/>
  <c r="C448" i="17" s="1"/>
  <c r="C449" i="17" a="1"/>
  <c r="C449" i="17" s="1"/>
  <c r="C450" i="17" a="1"/>
  <c r="C450" i="17" s="1"/>
  <c r="C451" i="17" a="1"/>
  <c r="C451" i="17" s="1"/>
  <c r="C452" i="17" a="1"/>
  <c r="C452" i="17" s="1"/>
  <c r="C453" i="17" a="1"/>
  <c r="C453" i="17" s="1"/>
  <c r="C454" i="17" a="1"/>
  <c r="C454" i="17" s="1"/>
  <c r="C455" i="17" a="1"/>
  <c r="C455" i="17" s="1"/>
  <c r="C456" i="17" a="1"/>
  <c r="C456" i="17" s="1"/>
  <c r="C457" i="17" a="1"/>
  <c r="C457" i="17" s="1"/>
  <c r="C458" i="17" a="1"/>
  <c r="C458" i="17" s="1"/>
  <c r="C459" i="17" a="1"/>
  <c r="C459" i="17" s="1"/>
  <c r="C460" i="17" a="1"/>
  <c r="C460" i="17" s="1"/>
  <c r="C461" i="17" a="1"/>
  <c r="C461" i="17" s="1"/>
  <c r="C462" i="17" a="1"/>
  <c r="C462" i="17" s="1"/>
  <c r="C463" i="17" a="1"/>
  <c r="C463" i="17" s="1"/>
  <c r="C464" i="17" a="1"/>
  <c r="C464" i="17" s="1"/>
  <c r="C465" i="17" a="1"/>
  <c r="C465" i="17" s="1"/>
  <c r="C466" i="17" a="1"/>
  <c r="C466" i="17" s="1"/>
  <c r="C467" i="17" a="1"/>
  <c r="C467" i="17" s="1"/>
  <c r="C468" i="17" a="1"/>
  <c r="C468" i="17" s="1"/>
  <c r="C469" i="17" a="1"/>
  <c r="C469" i="17" s="1"/>
  <c r="C470" i="17" a="1"/>
  <c r="C470" i="17" s="1"/>
  <c r="C471" i="17" a="1"/>
  <c r="C471" i="17" s="1"/>
  <c r="C472" i="17" a="1"/>
  <c r="C472" i="17" s="1"/>
  <c r="C473" i="17" a="1"/>
  <c r="C473" i="17" s="1"/>
  <c r="C474" i="17" a="1"/>
  <c r="C474" i="17" s="1"/>
  <c r="C475" i="17" a="1"/>
  <c r="C475" i="17" s="1"/>
  <c r="C476" i="17" a="1"/>
  <c r="C476" i="17" s="1"/>
  <c r="C477" i="17" a="1"/>
  <c r="C477" i="17" s="1"/>
  <c r="C478" i="17" a="1"/>
  <c r="C478" i="17" s="1"/>
  <c r="C479" i="17" a="1"/>
  <c r="C479" i="17" s="1"/>
  <c r="C480" i="17" a="1"/>
  <c r="C480" i="17" s="1"/>
  <c r="C481" i="17" a="1"/>
  <c r="C481" i="17" s="1"/>
  <c r="C482" i="17" a="1"/>
  <c r="C482" i="17" s="1"/>
  <c r="C483" i="17" a="1"/>
  <c r="C483" i="17" s="1"/>
  <c r="C484" i="17" a="1"/>
  <c r="C484" i="17" s="1"/>
  <c r="C485" i="17" a="1"/>
  <c r="C485" i="17" s="1"/>
  <c r="C486" i="17" a="1"/>
  <c r="C486" i="17" s="1"/>
  <c r="C487" i="17" a="1"/>
  <c r="C487" i="17" s="1"/>
  <c r="C488" i="17" a="1"/>
  <c r="C488" i="17" s="1"/>
  <c r="C489" i="17" a="1"/>
  <c r="C489" i="17" s="1"/>
  <c r="C490" i="17" a="1"/>
  <c r="C490" i="17" s="1"/>
  <c r="C491" i="17" a="1"/>
  <c r="C491" i="17" s="1"/>
  <c r="C492" i="17" a="1"/>
  <c r="C492" i="17" s="1"/>
  <c r="C493" i="17" a="1"/>
  <c r="C493" i="17" s="1"/>
  <c r="C494" i="17" a="1"/>
  <c r="C494" i="17" s="1"/>
  <c r="C495" i="17" a="1"/>
  <c r="C495" i="17" s="1"/>
  <c r="C496" i="17" a="1"/>
  <c r="C496" i="17" s="1"/>
  <c r="C497" i="17" a="1"/>
  <c r="C497" i="17" s="1"/>
  <c r="C498" i="17" a="1"/>
  <c r="C498" i="17" s="1"/>
  <c r="C499" i="17" a="1"/>
  <c r="C499" i="17" s="1"/>
  <c r="C500" i="17" a="1"/>
  <c r="C500" i="17" s="1"/>
  <c r="C501" i="17" a="1"/>
  <c r="C501" i="17" s="1"/>
  <c r="C502" i="17" a="1"/>
  <c r="C502" i="17" s="1"/>
  <c r="C503" i="17" a="1"/>
  <c r="C503" i="17" s="1"/>
  <c r="C504" i="17" a="1"/>
  <c r="C504" i="17" s="1"/>
  <c r="C505" i="17" a="1"/>
  <c r="C505" i="17" s="1"/>
  <c r="C506" i="17" a="1"/>
  <c r="C506" i="17" s="1"/>
  <c r="C507" i="17" a="1"/>
  <c r="C507" i="17" s="1"/>
  <c r="C508" i="17" a="1"/>
  <c r="C508" i="17" s="1"/>
  <c r="C509" i="17" a="1"/>
  <c r="C509" i="17" s="1"/>
  <c r="C510" i="17" a="1"/>
  <c r="C510" i="17" s="1"/>
  <c r="C511" i="17" a="1"/>
  <c r="C511" i="17" s="1"/>
  <c r="C512" i="17" a="1"/>
  <c r="C512" i="17" s="1"/>
  <c r="C513" i="17" a="1"/>
  <c r="C513" i="17" s="1"/>
  <c r="C514" i="17" a="1"/>
  <c r="C514" i="17" s="1"/>
  <c r="C515" i="17" a="1"/>
  <c r="C515" i="17" s="1"/>
  <c r="C516" i="17" a="1"/>
  <c r="C516" i="17" s="1"/>
  <c r="C517" i="17" a="1"/>
  <c r="C517" i="17" s="1"/>
  <c r="C518" i="17" a="1"/>
  <c r="C518" i="17" s="1"/>
  <c r="C519" i="17" a="1"/>
  <c r="C519" i="17" s="1"/>
  <c r="C520" i="17" a="1"/>
  <c r="C520" i="17" s="1"/>
  <c r="C521" i="17" a="1"/>
  <c r="C521" i="17" s="1"/>
  <c r="C522" i="17" a="1"/>
  <c r="C522" i="17" s="1"/>
  <c r="C523" i="17" a="1"/>
  <c r="C523" i="17" s="1"/>
  <c r="C524" i="17" a="1"/>
  <c r="C524" i="17" s="1"/>
  <c r="C525" i="17" a="1"/>
  <c r="C525" i="17" s="1"/>
  <c r="C526" i="17" a="1"/>
  <c r="C526" i="17" s="1"/>
  <c r="C527" i="17" a="1"/>
  <c r="C527" i="17" s="1"/>
  <c r="C528" i="17" a="1"/>
  <c r="C528" i="17" s="1"/>
  <c r="C529" i="17" a="1"/>
  <c r="C529" i="17" s="1"/>
  <c r="C530" i="17" a="1"/>
  <c r="C530" i="17" s="1"/>
  <c r="C531" i="17" a="1"/>
  <c r="C531" i="17" s="1"/>
  <c r="C532" i="17" a="1"/>
  <c r="C532" i="17" s="1"/>
  <c r="C533" i="17" a="1"/>
  <c r="C533" i="17" s="1"/>
  <c r="C534" i="17" a="1"/>
  <c r="C534" i="17" s="1"/>
  <c r="C535" i="17" a="1"/>
  <c r="C535" i="17" s="1"/>
  <c r="C536" i="17" a="1"/>
  <c r="C536" i="17" s="1"/>
  <c r="C537" i="17" a="1"/>
  <c r="C537" i="17" s="1"/>
  <c r="C538" i="17" a="1"/>
  <c r="C538" i="17" s="1"/>
  <c r="C539" i="17" a="1"/>
  <c r="C539" i="17" s="1"/>
  <c r="C540" i="17" a="1"/>
  <c r="C540" i="17" s="1"/>
  <c r="C541" i="17" a="1"/>
  <c r="C541" i="17" s="1"/>
  <c r="C542" i="17" a="1"/>
  <c r="C542" i="17" s="1"/>
  <c r="C543" i="17" a="1"/>
  <c r="C543" i="17" s="1"/>
  <c r="C544" i="17" a="1"/>
  <c r="C544" i="17" s="1"/>
  <c r="C545" i="17" a="1"/>
  <c r="C545" i="17" s="1"/>
  <c r="C546" i="17" a="1"/>
  <c r="C546" i="17" s="1"/>
  <c r="C547" i="17" a="1"/>
  <c r="C547" i="17" s="1"/>
  <c r="C548" i="17" a="1"/>
  <c r="C548" i="17" s="1"/>
  <c r="C549" i="17" a="1"/>
  <c r="C549" i="17" s="1"/>
  <c r="C550" i="17" a="1"/>
  <c r="C550" i="17" s="1"/>
  <c r="C551" i="17" a="1"/>
  <c r="C551" i="17" s="1"/>
  <c r="C552" i="17" a="1"/>
  <c r="C552" i="17" s="1"/>
  <c r="C553" i="17" a="1"/>
  <c r="C553" i="17" s="1"/>
  <c r="C554" i="17" a="1"/>
  <c r="C554" i="17" s="1"/>
  <c r="C555" i="17" a="1"/>
  <c r="C555" i="17" s="1"/>
  <c r="C556" i="17" a="1"/>
  <c r="C556" i="17" s="1"/>
  <c r="C557" i="17" a="1"/>
  <c r="C557" i="17" s="1"/>
  <c r="C558" i="17" a="1"/>
  <c r="C558" i="17" s="1"/>
  <c r="C559" i="17" a="1"/>
  <c r="C559" i="17" s="1"/>
  <c r="C560" i="17" a="1"/>
  <c r="C560" i="17" s="1"/>
  <c r="C561" i="17" a="1"/>
  <c r="C561" i="17" s="1"/>
  <c r="C562" i="17" a="1"/>
  <c r="C562" i="17" s="1"/>
  <c r="C563" i="17" a="1"/>
  <c r="C563" i="17" s="1"/>
  <c r="C564" i="17" a="1"/>
  <c r="C564" i="17" s="1"/>
  <c r="C565" i="17" a="1"/>
  <c r="C565" i="17" s="1"/>
  <c r="C566" i="17" a="1"/>
  <c r="C566" i="17" s="1"/>
  <c r="C567" i="17" a="1"/>
  <c r="C567" i="17" s="1"/>
  <c r="C568" i="17" a="1"/>
  <c r="C568" i="17" s="1"/>
  <c r="C569" i="17" a="1"/>
  <c r="C569" i="17" s="1"/>
  <c r="C570" i="17" a="1"/>
  <c r="C570" i="17" s="1"/>
  <c r="C571" i="17" a="1"/>
  <c r="C571" i="17" s="1"/>
  <c r="C572" i="17" a="1"/>
  <c r="C572" i="17" s="1"/>
  <c r="C573" i="17" a="1"/>
  <c r="C573" i="17" s="1"/>
  <c r="C574" i="17" a="1"/>
  <c r="C574" i="17" s="1"/>
  <c r="C575" i="17" a="1"/>
  <c r="C575" i="17" s="1"/>
  <c r="C576" i="17" a="1"/>
  <c r="C576" i="17" s="1"/>
  <c r="C577" i="17" a="1"/>
  <c r="C577" i="17" s="1"/>
  <c r="C578" i="17" a="1"/>
  <c r="C578" i="17" s="1"/>
  <c r="C579" i="17" a="1"/>
  <c r="C579" i="17" s="1"/>
  <c r="C580" i="17" a="1"/>
  <c r="C580" i="17" s="1"/>
  <c r="C581" i="17" a="1"/>
  <c r="C581" i="17" s="1"/>
  <c r="C582" i="17" a="1"/>
  <c r="C582" i="17" s="1"/>
  <c r="C583" i="17" a="1"/>
  <c r="C583" i="17" s="1"/>
  <c r="C584" i="17" a="1"/>
  <c r="C584" i="17" s="1"/>
  <c r="C585" i="17" a="1"/>
  <c r="C585" i="17" s="1"/>
  <c r="C586" i="17" a="1"/>
  <c r="C586" i="17" s="1"/>
  <c r="C587" i="17" a="1"/>
  <c r="C587" i="17" s="1"/>
  <c r="C588" i="17" a="1"/>
  <c r="C588" i="17" s="1"/>
  <c r="C589" i="17" a="1"/>
  <c r="C589" i="17" s="1"/>
  <c r="C590" i="17" a="1"/>
  <c r="C590" i="17" s="1"/>
  <c r="C591" i="17" a="1"/>
  <c r="C591" i="17" s="1"/>
  <c r="C592" i="17" a="1"/>
  <c r="C592" i="17" s="1"/>
  <c r="C593" i="17" a="1"/>
  <c r="C593" i="17" s="1"/>
  <c r="C594" i="17" a="1"/>
  <c r="C594" i="17" s="1"/>
  <c r="C595" i="17" a="1"/>
  <c r="C595" i="17" s="1"/>
  <c r="C596" i="17" a="1"/>
  <c r="C596" i="17" s="1"/>
  <c r="C597" i="17" a="1"/>
  <c r="C597" i="17" s="1"/>
  <c r="C598" i="17" a="1"/>
  <c r="C598" i="17" s="1"/>
  <c r="C599" i="17" a="1"/>
  <c r="C599" i="17" s="1"/>
  <c r="C600" i="17" a="1"/>
  <c r="C600" i="17" s="1"/>
  <c r="C601" i="17" a="1"/>
  <c r="C601" i="17" s="1"/>
  <c r="C602" i="17" a="1"/>
  <c r="C602" i="17" s="1"/>
  <c r="C603" i="17" a="1"/>
  <c r="C603" i="17" s="1"/>
  <c r="C604" i="17" a="1"/>
  <c r="C604" i="17" s="1"/>
  <c r="C605" i="17" a="1"/>
  <c r="C605" i="17" s="1"/>
  <c r="C606" i="17" a="1"/>
  <c r="C606" i="17" s="1"/>
  <c r="C607" i="17" a="1"/>
  <c r="C607" i="17" s="1"/>
  <c r="C608" i="17" a="1"/>
  <c r="C608" i="17" s="1"/>
  <c r="C609" i="17" a="1"/>
  <c r="C609" i="17" s="1"/>
  <c r="C610" i="17" a="1"/>
  <c r="C610" i="17" s="1"/>
  <c r="C611" i="17" a="1"/>
  <c r="C611" i="17" s="1"/>
  <c r="C612" i="17" a="1"/>
  <c r="C612" i="17" s="1"/>
  <c r="C613" i="17" a="1"/>
  <c r="C613" i="17" s="1"/>
  <c r="C614" i="17" a="1"/>
  <c r="C614" i="17" s="1"/>
  <c r="C615" i="17" a="1"/>
  <c r="C615" i="17" s="1"/>
  <c r="C616" i="17" a="1"/>
  <c r="C616" i="17" s="1"/>
  <c r="C617" i="17" a="1"/>
  <c r="C617" i="17" s="1"/>
  <c r="C618" i="17" a="1"/>
  <c r="C618" i="17" s="1"/>
  <c r="C619" i="17" a="1"/>
  <c r="C619" i="17" s="1"/>
  <c r="C620" i="17" a="1"/>
  <c r="C620" i="17" s="1"/>
  <c r="C621" i="17" a="1"/>
  <c r="C621" i="17" s="1"/>
  <c r="C622" i="17" a="1"/>
  <c r="C622" i="17" s="1"/>
  <c r="C623" i="17" a="1"/>
  <c r="C623" i="17" s="1"/>
  <c r="C624" i="17" a="1"/>
  <c r="C624" i="17" s="1"/>
  <c r="C625" i="17" a="1"/>
  <c r="C625" i="17" s="1"/>
  <c r="C626" i="17" a="1"/>
  <c r="C626" i="17" s="1"/>
  <c r="C627" i="17" a="1"/>
  <c r="C627" i="17" s="1"/>
  <c r="C628" i="17" a="1"/>
  <c r="C628" i="17" s="1"/>
  <c r="C629" i="17" a="1"/>
  <c r="C629" i="17" s="1"/>
  <c r="C630" i="17" a="1"/>
  <c r="C630" i="17" s="1"/>
  <c r="C631" i="17" a="1"/>
  <c r="C631" i="17" s="1"/>
  <c r="C632" i="17" a="1"/>
  <c r="C632" i="17" s="1"/>
  <c r="C633" i="17" a="1"/>
  <c r="C633" i="17" s="1"/>
  <c r="C634" i="17" a="1"/>
  <c r="C634" i="17" s="1"/>
  <c r="C635" i="17" a="1"/>
  <c r="C635" i="17" s="1"/>
  <c r="C636" i="17" a="1"/>
  <c r="C636" i="17" s="1"/>
  <c r="C637" i="17" a="1"/>
  <c r="C637" i="17" s="1"/>
  <c r="C638" i="17" a="1"/>
  <c r="C638" i="17" s="1"/>
  <c r="C639" i="17" a="1"/>
  <c r="C639" i="17" s="1"/>
  <c r="C640" i="17" a="1"/>
  <c r="C640" i="17" s="1"/>
  <c r="C641" i="17" a="1"/>
  <c r="C641" i="17" s="1"/>
  <c r="C642" i="17" a="1"/>
  <c r="C642" i="17" s="1"/>
  <c r="C643" i="17" a="1"/>
  <c r="C643" i="17" s="1"/>
  <c r="C644" i="17" a="1"/>
  <c r="C644" i="17" s="1"/>
  <c r="C645" i="17" a="1"/>
  <c r="C645" i="17" s="1"/>
  <c r="C646" i="17" a="1"/>
  <c r="C646" i="17" s="1"/>
  <c r="C647" i="17" a="1"/>
  <c r="C647" i="17" s="1"/>
  <c r="C648" i="17" a="1"/>
  <c r="C648" i="17" s="1"/>
  <c r="C649" i="17" a="1"/>
  <c r="C649" i="17" s="1"/>
  <c r="C650" i="17" a="1"/>
  <c r="C650" i="17" s="1"/>
  <c r="C651" i="17" a="1"/>
  <c r="C651" i="17" s="1"/>
  <c r="C652" i="17" a="1"/>
  <c r="C652" i="17" s="1"/>
  <c r="C653" i="17" a="1"/>
  <c r="C653" i="17" s="1"/>
  <c r="C654" i="17" a="1"/>
  <c r="C654" i="17" s="1"/>
  <c r="C655" i="17" a="1"/>
  <c r="C655" i="17" s="1"/>
  <c r="C656" i="17" a="1"/>
  <c r="C656" i="17" s="1"/>
  <c r="C657" i="17" a="1"/>
  <c r="C657" i="17" s="1"/>
  <c r="C658" i="17" a="1"/>
  <c r="C658" i="17" s="1"/>
  <c r="C659" i="17" a="1"/>
  <c r="C659" i="17" s="1"/>
  <c r="C660" i="17" a="1"/>
  <c r="C660" i="17" s="1"/>
  <c r="C661" i="17" a="1"/>
  <c r="C661" i="17" s="1"/>
  <c r="C662" i="17" a="1"/>
  <c r="C662" i="17" s="1"/>
  <c r="C663" i="17" a="1"/>
  <c r="C663" i="17" s="1"/>
  <c r="C664" i="17" a="1"/>
  <c r="C664" i="17" s="1"/>
  <c r="C665" i="17" a="1"/>
  <c r="C665" i="17" s="1"/>
  <c r="C666" i="17" a="1"/>
  <c r="C666" i="17" s="1"/>
  <c r="C667" i="17" a="1"/>
  <c r="C667" i="17" s="1"/>
  <c r="C668" i="17" a="1"/>
  <c r="C668" i="17" s="1"/>
  <c r="C669" i="17" a="1"/>
  <c r="C669" i="17" s="1"/>
  <c r="C670" i="17" a="1"/>
  <c r="C670" i="17" s="1"/>
  <c r="C671" i="17" a="1"/>
  <c r="C671" i="17" s="1"/>
  <c r="C672" i="17" a="1"/>
  <c r="C672" i="17" s="1"/>
  <c r="C673" i="17" a="1"/>
  <c r="C673" i="17" s="1"/>
  <c r="C674" i="17" a="1"/>
  <c r="C674" i="17" s="1"/>
  <c r="C675" i="17" a="1"/>
  <c r="C675" i="17" s="1"/>
  <c r="C676" i="17" a="1"/>
  <c r="C676" i="17" s="1"/>
  <c r="C677" i="17" a="1"/>
  <c r="C677" i="17" s="1"/>
  <c r="C678" i="17" a="1"/>
  <c r="C678" i="17" s="1"/>
  <c r="C679" i="17" a="1"/>
  <c r="C679" i="17" s="1"/>
  <c r="C680" i="17" a="1"/>
  <c r="C680" i="17" s="1"/>
  <c r="C681" i="17" a="1"/>
  <c r="C681" i="17" s="1"/>
  <c r="C682" i="17" a="1"/>
  <c r="C682" i="17" s="1"/>
  <c r="C683" i="17" a="1"/>
  <c r="C683" i="17" s="1"/>
  <c r="C684" i="17" a="1"/>
  <c r="C684" i="17" s="1"/>
  <c r="C685" i="17" a="1"/>
  <c r="C685" i="17" s="1"/>
  <c r="C686" i="17" a="1"/>
  <c r="C686" i="17" s="1"/>
  <c r="C687" i="17" a="1"/>
  <c r="C687" i="17" s="1"/>
  <c r="C688" i="17" a="1"/>
  <c r="C688" i="17" s="1"/>
  <c r="C689" i="17" a="1"/>
  <c r="C689" i="17" s="1"/>
  <c r="C690" i="17" a="1"/>
  <c r="C690" i="17" s="1"/>
  <c r="C691" i="17" a="1"/>
  <c r="C691" i="17" s="1"/>
  <c r="C692" i="17" a="1"/>
  <c r="C692" i="17" s="1"/>
  <c r="C693" i="17" a="1"/>
  <c r="C693" i="17" s="1"/>
  <c r="C694" i="17" a="1"/>
  <c r="C694" i="17" s="1"/>
  <c r="C695" i="17" a="1"/>
  <c r="C695" i="17" s="1"/>
  <c r="C696" i="17" a="1"/>
  <c r="C696" i="17" s="1"/>
  <c r="C697" i="17" a="1"/>
  <c r="C697" i="17" s="1"/>
  <c r="C698" i="17" a="1"/>
  <c r="C698" i="17" s="1"/>
  <c r="C699" i="17" a="1"/>
  <c r="C699" i="17" s="1"/>
  <c r="C700" i="17" a="1"/>
  <c r="C700" i="17" s="1"/>
  <c r="C701" i="17" a="1"/>
  <c r="C701" i="17" s="1"/>
  <c r="C702" i="17" a="1"/>
  <c r="C702" i="17" s="1"/>
  <c r="C703" i="17" a="1"/>
  <c r="C703" i="17" s="1"/>
  <c r="C704" i="17" a="1"/>
  <c r="C704" i="17" s="1"/>
  <c r="C705" i="17" a="1"/>
  <c r="C705" i="17" s="1"/>
  <c r="C706" i="17" a="1"/>
  <c r="C706" i="17" s="1"/>
  <c r="C707" i="17" a="1"/>
  <c r="C707" i="17" s="1"/>
  <c r="C708" i="17" a="1"/>
  <c r="C708" i="17" s="1"/>
  <c r="C709" i="17" a="1"/>
  <c r="C709" i="17" s="1"/>
  <c r="C710" i="17" a="1"/>
  <c r="C710" i="17" s="1"/>
  <c r="C711" i="17" a="1"/>
  <c r="C711" i="17" s="1"/>
  <c r="C712" i="17" a="1"/>
  <c r="C712" i="17" s="1"/>
  <c r="C713" i="17" a="1"/>
  <c r="C713" i="17" s="1"/>
  <c r="C714" i="17" a="1"/>
  <c r="C714" i="17" s="1"/>
  <c r="C715" i="17" a="1"/>
  <c r="C715" i="17" s="1"/>
  <c r="C716" i="17" a="1"/>
  <c r="C716" i="17" s="1"/>
  <c r="C717" i="17" a="1"/>
  <c r="C717" i="17" s="1"/>
  <c r="C718" i="17" a="1"/>
  <c r="C718" i="17" s="1"/>
  <c r="C719" i="17" a="1"/>
  <c r="C719" i="17" s="1"/>
  <c r="C720" i="17" a="1"/>
  <c r="C720" i="17" s="1"/>
  <c r="C721" i="17" a="1"/>
  <c r="C721" i="17" s="1"/>
  <c r="C722" i="17" a="1"/>
  <c r="C722" i="17" s="1"/>
  <c r="C723" i="17" a="1"/>
  <c r="C723" i="17" s="1"/>
  <c r="C724" i="17" a="1"/>
  <c r="C724" i="17" s="1"/>
  <c r="C725" i="17" a="1"/>
  <c r="C725" i="17" s="1"/>
  <c r="C726" i="17" a="1"/>
  <c r="C726" i="17" s="1"/>
  <c r="C727" i="17" a="1"/>
  <c r="C727" i="17" s="1"/>
  <c r="C728" i="17" a="1"/>
  <c r="C728" i="17" s="1"/>
  <c r="C729" i="17" a="1"/>
  <c r="C729" i="17" s="1"/>
  <c r="C730" i="17" a="1"/>
  <c r="C730" i="17" s="1"/>
  <c r="C731" i="17" a="1"/>
  <c r="C731" i="17" s="1"/>
  <c r="C732" i="17" a="1"/>
  <c r="C732" i="17" s="1"/>
  <c r="C733" i="17" a="1"/>
  <c r="C733" i="17" s="1"/>
  <c r="C734" i="17" a="1"/>
  <c r="C734" i="17" s="1"/>
  <c r="C735" i="17" a="1"/>
  <c r="C735" i="17" s="1"/>
  <c r="C736" i="17" a="1"/>
  <c r="C736" i="17" s="1"/>
  <c r="C737" i="17" a="1"/>
  <c r="C737" i="17" s="1"/>
  <c r="C738" i="17" a="1"/>
  <c r="C738" i="17" s="1"/>
  <c r="C739" i="17" a="1"/>
  <c r="C739" i="17" s="1"/>
  <c r="C740" i="17" a="1"/>
  <c r="C740" i="17" s="1"/>
  <c r="C741" i="17" a="1"/>
  <c r="C741" i="17" s="1"/>
  <c r="C742" i="17" a="1"/>
  <c r="C742" i="17" s="1"/>
  <c r="C743" i="17" a="1"/>
  <c r="C743" i="17" s="1"/>
  <c r="C744" i="17" a="1"/>
  <c r="C744" i="17" s="1"/>
  <c r="C745" i="17" a="1"/>
  <c r="C745" i="17" s="1"/>
  <c r="C746" i="17" a="1"/>
  <c r="C746" i="17" s="1"/>
  <c r="C747" i="17" a="1"/>
  <c r="C747" i="17" s="1"/>
  <c r="C748" i="17" a="1"/>
  <c r="C748" i="17" s="1"/>
  <c r="C749" i="17" a="1"/>
  <c r="C749" i="17" s="1"/>
  <c r="C750" i="17" a="1"/>
  <c r="C750" i="17" s="1"/>
  <c r="C751" i="17" a="1"/>
  <c r="C751" i="17" s="1"/>
  <c r="C752" i="17" a="1"/>
  <c r="C752" i="17" s="1"/>
  <c r="C753" i="17" a="1"/>
  <c r="C753" i="17" s="1"/>
  <c r="C754" i="17" a="1"/>
  <c r="C754" i="17" s="1"/>
  <c r="C755" i="17" a="1"/>
  <c r="C755" i="17" s="1"/>
  <c r="C756" i="17" a="1"/>
  <c r="C756" i="17" s="1"/>
  <c r="C757" i="17" a="1"/>
  <c r="C757" i="17" s="1"/>
  <c r="C758" i="17" a="1"/>
  <c r="C758" i="17" s="1"/>
  <c r="C759" i="17" a="1"/>
  <c r="C759" i="17" s="1"/>
  <c r="C760" i="17" a="1"/>
  <c r="C760" i="17" s="1"/>
  <c r="C761" i="17" a="1"/>
  <c r="C761" i="17" s="1"/>
  <c r="C762" i="17" a="1"/>
  <c r="C762" i="17" s="1"/>
  <c r="C763" i="17" a="1"/>
  <c r="C763" i="17" s="1"/>
  <c r="C764" i="17" a="1"/>
  <c r="C764" i="17" s="1"/>
  <c r="C765" i="17" a="1"/>
  <c r="C765" i="17" s="1"/>
  <c r="C766" i="17" a="1"/>
  <c r="C766" i="17" s="1"/>
  <c r="C767" i="17" a="1"/>
  <c r="C767" i="17" s="1"/>
  <c r="C768" i="17" a="1"/>
  <c r="C768" i="17" s="1"/>
  <c r="C769" i="17" a="1"/>
  <c r="C769" i="17" s="1"/>
  <c r="C770" i="17" a="1"/>
  <c r="C770" i="17" s="1"/>
  <c r="C771" i="17" a="1"/>
  <c r="C771" i="17" s="1"/>
  <c r="C772" i="17" a="1"/>
  <c r="C772" i="17" s="1"/>
  <c r="C773" i="17" a="1"/>
  <c r="C773" i="17" s="1"/>
  <c r="C774" i="17" a="1"/>
  <c r="C774" i="17" s="1"/>
  <c r="C775" i="17" a="1"/>
  <c r="C775" i="17" s="1"/>
  <c r="C776" i="17" a="1"/>
  <c r="C776" i="17" s="1"/>
  <c r="C777" i="17" a="1"/>
  <c r="C777" i="17" s="1"/>
  <c r="C778" i="17" a="1"/>
  <c r="C778" i="17" s="1"/>
  <c r="C779" i="17" a="1"/>
  <c r="C779" i="17" s="1"/>
  <c r="C780" i="17" a="1"/>
  <c r="C780" i="17" s="1"/>
  <c r="C781" i="17" a="1"/>
  <c r="C781" i="17" s="1"/>
  <c r="C782" i="17" a="1"/>
  <c r="C782" i="17" s="1"/>
  <c r="C783" i="17" a="1"/>
  <c r="C783" i="17" s="1"/>
  <c r="C784" i="17" a="1"/>
  <c r="C784" i="17" s="1"/>
  <c r="C785" i="17" a="1"/>
  <c r="C785" i="17" s="1"/>
  <c r="C786" i="17" a="1"/>
  <c r="C786" i="17" s="1"/>
  <c r="C787" i="17" a="1"/>
  <c r="C787" i="17" s="1"/>
  <c r="C788" i="17" a="1"/>
  <c r="C788" i="17" s="1"/>
  <c r="C789" i="17" a="1"/>
  <c r="C789" i="17" s="1"/>
  <c r="C790" i="17" a="1"/>
  <c r="C790" i="17" s="1"/>
  <c r="C791" i="17" a="1"/>
  <c r="C791" i="17" s="1"/>
  <c r="C792" i="17" a="1"/>
  <c r="C792" i="17" s="1"/>
  <c r="C793" i="17" a="1"/>
  <c r="C793" i="17" s="1"/>
  <c r="C794" i="17" a="1"/>
  <c r="C794" i="17" s="1"/>
  <c r="C795" i="17" a="1"/>
  <c r="C795" i="17" s="1"/>
  <c r="C796" i="17" a="1"/>
  <c r="C796" i="17" s="1"/>
  <c r="C797" i="17" a="1"/>
  <c r="C797" i="17" s="1"/>
  <c r="C798" i="17" a="1"/>
  <c r="C798" i="17" s="1"/>
  <c r="C799" i="17" a="1"/>
  <c r="C799" i="17" s="1"/>
  <c r="C800" i="17" a="1"/>
  <c r="C800" i="17" s="1"/>
  <c r="C801" i="17" a="1"/>
  <c r="C801" i="17" s="1"/>
  <c r="C802" i="17" a="1"/>
  <c r="C802" i="17" s="1"/>
  <c r="C803" i="17" a="1"/>
  <c r="C803" i="17" s="1"/>
  <c r="C804" i="17" a="1"/>
  <c r="C804" i="17" s="1"/>
  <c r="C805" i="17" a="1"/>
  <c r="C805" i="17" s="1"/>
  <c r="C806" i="17" a="1"/>
  <c r="C806" i="17" s="1"/>
  <c r="C807" i="17" a="1"/>
  <c r="C807" i="17" s="1"/>
  <c r="C808" i="17" a="1"/>
  <c r="C808" i="17" s="1"/>
  <c r="C809" i="17" a="1"/>
  <c r="C809" i="17" s="1"/>
  <c r="C810" i="17" a="1"/>
  <c r="C810" i="17" s="1"/>
  <c r="C811" i="17" a="1"/>
  <c r="C811" i="17" s="1"/>
  <c r="C812" i="17" a="1"/>
  <c r="C812" i="17" s="1"/>
  <c r="C813" i="17" a="1"/>
  <c r="C813" i="17" s="1"/>
  <c r="C814" i="17" a="1"/>
  <c r="C814" i="17" s="1"/>
  <c r="C815" i="17" a="1"/>
  <c r="C815" i="17" s="1"/>
  <c r="C816" i="17" a="1"/>
  <c r="C816" i="17" s="1"/>
  <c r="C817" i="17" a="1"/>
  <c r="C817" i="17" s="1"/>
  <c r="C818" i="17" a="1"/>
  <c r="C818" i="17" s="1"/>
  <c r="C819" i="17" a="1"/>
  <c r="C819" i="17" s="1"/>
  <c r="C820" i="17" a="1"/>
  <c r="C820" i="17" s="1"/>
  <c r="C821" i="17" a="1"/>
  <c r="C821" i="17" s="1"/>
  <c r="C822" i="17" a="1"/>
  <c r="C822" i="17" s="1"/>
  <c r="C823" i="17" a="1"/>
  <c r="C823" i="17" s="1"/>
  <c r="C824" i="17" a="1"/>
  <c r="C824" i="17" s="1"/>
  <c r="C825" i="17" a="1"/>
  <c r="C825" i="17" s="1"/>
  <c r="C826" i="17" a="1"/>
  <c r="C826" i="17" s="1"/>
  <c r="C827" i="17" a="1"/>
  <c r="C827" i="17" s="1"/>
  <c r="C828" i="17" a="1"/>
  <c r="C828" i="17" s="1"/>
  <c r="C829" i="17" a="1"/>
  <c r="C829" i="17" s="1"/>
  <c r="C830" i="17" a="1"/>
  <c r="C830" i="17" s="1"/>
  <c r="C831" i="17" a="1"/>
  <c r="C831" i="17" s="1"/>
  <c r="C832" i="17" a="1"/>
  <c r="C832" i="17" s="1"/>
  <c r="C833" i="17" a="1"/>
  <c r="C833" i="17" s="1"/>
  <c r="C834" i="17" a="1"/>
  <c r="C834" i="17" s="1"/>
  <c r="C835" i="17" a="1"/>
  <c r="C835" i="17" s="1"/>
  <c r="C836" i="17" a="1"/>
  <c r="C836" i="17" s="1"/>
  <c r="C837" i="17" a="1"/>
  <c r="C837" i="17" s="1"/>
  <c r="C838" i="17" a="1"/>
  <c r="C838" i="17" s="1"/>
  <c r="C839" i="17" a="1"/>
  <c r="C839" i="17" s="1"/>
  <c r="C840" i="17" a="1"/>
  <c r="C840" i="17" s="1"/>
  <c r="C841" i="17" a="1"/>
  <c r="C841" i="17" s="1"/>
  <c r="C842" i="17" a="1"/>
  <c r="C842" i="17" s="1"/>
  <c r="C843" i="17" a="1"/>
  <c r="C843" i="17" s="1"/>
  <c r="C844" i="17" a="1"/>
  <c r="C844" i="17" s="1"/>
  <c r="C845" i="17" a="1"/>
  <c r="C845" i="17" s="1"/>
  <c r="C846" i="17" a="1"/>
  <c r="C846" i="17" s="1"/>
  <c r="C847" i="17" a="1"/>
  <c r="C847" i="17" s="1"/>
  <c r="C848" i="17" a="1"/>
  <c r="C848" i="17" s="1"/>
  <c r="C849" i="17" a="1"/>
  <c r="C849" i="17" s="1"/>
  <c r="C850" i="17" a="1"/>
  <c r="C850" i="17" s="1"/>
  <c r="C851" i="17" a="1"/>
  <c r="C851" i="17" s="1"/>
  <c r="C852" i="17" a="1"/>
  <c r="C852" i="17" s="1"/>
  <c r="C853" i="17" a="1"/>
  <c r="C853" i="17" s="1"/>
  <c r="C854" i="17" a="1"/>
  <c r="C854" i="17" s="1"/>
  <c r="C855" i="17" a="1"/>
  <c r="C855" i="17" s="1"/>
  <c r="C856" i="17" a="1"/>
  <c r="C856" i="17" s="1"/>
  <c r="C857" i="17" a="1"/>
  <c r="C857" i="17" s="1"/>
  <c r="C858" i="17" a="1"/>
  <c r="C858" i="17" s="1"/>
  <c r="C859" i="17" a="1"/>
  <c r="C859" i="17" s="1"/>
  <c r="C860" i="17" a="1"/>
  <c r="C860" i="17" s="1"/>
  <c r="C861" i="17" a="1"/>
  <c r="C861" i="17" s="1"/>
  <c r="C862" i="17" a="1"/>
  <c r="C862" i="17" s="1"/>
  <c r="C863" i="17" a="1"/>
  <c r="C863" i="17" s="1"/>
  <c r="C864" i="17" a="1"/>
  <c r="C864" i="17" s="1"/>
  <c r="C865" i="17" a="1"/>
  <c r="C865" i="17" s="1"/>
  <c r="C866" i="17" a="1"/>
  <c r="C866" i="17" s="1"/>
  <c r="C867" i="17" a="1"/>
  <c r="C867" i="17" s="1"/>
  <c r="C868" i="17" a="1"/>
  <c r="C868" i="17" s="1"/>
  <c r="C869" i="17" a="1"/>
  <c r="C869" i="17" s="1"/>
  <c r="C870" i="17" a="1"/>
  <c r="C870" i="17" s="1"/>
  <c r="C871" i="17" a="1"/>
  <c r="C871" i="17" s="1"/>
  <c r="C872" i="17" a="1"/>
  <c r="C872" i="17" s="1"/>
  <c r="C873" i="17" a="1"/>
  <c r="C873" i="17" s="1"/>
  <c r="C874" i="17" a="1"/>
  <c r="C874" i="17" s="1"/>
  <c r="C875" i="17" a="1"/>
  <c r="C875" i="17" s="1"/>
  <c r="C876" i="17" a="1"/>
  <c r="C876" i="17" s="1"/>
  <c r="C877" i="17" a="1"/>
  <c r="C877" i="17" s="1"/>
  <c r="C878" i="17" a="1"/>
  <c r="C878" i="17" s="1"/>
  <c r="C879" i="17" a="1"/>
  <c r="C879" i="17" s="1"/>
  <c r="C880" i="17" a="1"/>
  <c r="C880" i="17" s="1"/>
  <c r="C881" i="17" a="1"/>
  <c r="C881" i="17" s="1"/>
  <c r="C882" i="17" a="1"/>
  <c r="C882" i="17" s="1"/>
  <c r="C883" i="17" a="1"/>
  <c r="C883" i="17" s="1"/>
  <c r="C884" i="17" a="1"/>
  <c r="C884" i="17" s="1"/>
  <c r="C885" i="17" a="1"/>
  <c r="C885" i="17" s="1"/>
  <c r="C886" i="17" a="1"/>
  <c r="C886" i="17" s="1"/>
  <c r="C887" i="17" a="1"/>
  <c r="C887" i="17" s="1"/>
  <c r="C888" i="17" a="1"/>
  <c r="C888" i="17" s="1"/>
  <c r="C889" i="17" a="1"/>
  <c r="C889" i="17" s="1"/>
  <c r="C890" i="17" a="1"/>
  <c r="C890" i="17" s="1"/>
  <c r="C891" i="17" a="1"/>
  <c r="C891" i="17" s="1"/>
  <c r="C892" i="17" a="1"/>
  <c r="C892" i="17" s="1"/>
  <c r="C893" i="17" a="1"/>
  <c r="C893" i="17" s="1"/>
  <c r="C894" i="17" a="1"/>
  <c r="C894" i="17" s="1"/>
  <c r="C895" i="17" a="1"/>
  <c r="C895" i="17" s="1"/>
  <c r="C896" i="17" a="1"/>
  <c r="C896" i="17" s="1"/>
  <c r="C897" i="17" a="1"/>
  <c r="C897" i="17" s="1"/>
  <c r="C898" i="17" a="1"/>
  <c r="C898" i="17" s="1"/>
  <c r="C899" i="17" a="1"/>
  <c r="C899" i="17" s="1"/>
  <c r="C900" i="17" a="1"/>
  <c r="C900" i="17" s="1"/>
  <c r="C901" i="17" a="1"/>
  <c r="C901" i="17" s="1"/>
  <c r="C902" i="17" a="1"/>
  <c r="C902" i="17" s="1"/>
  <c r="C903" i="17" a="1"/>
  <c r="C903" i="17" s="1"/>
  <c r="C904" i="17" a="1"/>
  <c r="C904" i="17" s="1"/>
  <c r="C905" i="17" a="1"/>
  <c r="C905" i="17" s="1"/>
  <c r="C906" i="17" a="1"/>
  <c r="C906" i="17" s="1"/>
  <c r="C907" i="17" a="1"/>
  <c r="C907" i="17" s="1"/>
  <c r="C908" i="17" a="1"/>
  <c r="C908" i="17" s="1"/>
  <c r="C909" i="17" a="1"/>
  <c r="C909" i="17" s="1"/>
  <c r="C910" i="17" a="1"/>
  <c r="C910" i="17" s="1"/>
  <c r="C911" i="17" a="1"/>
  <c r="C911" i="17" s="1"/>
  <c r="C912" i="17" a="1"/>
  <c r="C912" i="17" s="1"/>
  <c r="C913" i="17" a="1"/>
  <c r="C913" i="17" s="1"/>
  <c r="C914" i="17" a="1"/>
  <c r="C914" i="17" s="1"/>
  <c r="C915" i="17" a="1"/>
  <c r="C915" i="17" s="1"/>
  <c r="C916" i="17" a="1"/>
  <c r="C916" i="17" s="1"/>
  <c r="C917" i="17" a="1"/>
  <c r="C917" i="17" s="1"/>
  <c r="C918" i="17" a="1"/>
  <c r="C918" i="17" s="1"/>
  <c r="C919" i="17" a="1"/>
  <c r="C919" i="17" s="1"/>
  <c r="C920" i="17" a="1"/>
  <c r="C920" i="17" s="1"/>
  <c r="C921" i="17" a="1"/>
  <c r="C921" i="17" s="1"/>
  <c r="C922" i="17" a="1"/>
  <c r="C922" i="17" s="1"/>
  <c r="C923" i="17" a="1"/>
  <c r="C923" i="17" s="1"/>
  <c r="C924" i="17" a="1"/>
  <c r="C924" i="17" s="1"/>
  <c r="C925" i="17" a="1"/>
  <c r="C925" i="17" s="1"/>
  <c r="C926" i="17" a="1"/>
  <c r="C926" i="17" s="1"/>
  <c r="C927" i="17" a="1"/>
  <c r="C927" i="17" s="1"/>
  <c r="C928" i="17" a="1"/>
  <c r="C928" i="17" s="1"/>
  <c r="C929" i="17" a="1"/>
  <c r="C929" i="17" s="1"/>
  <c r="C930" i="17" a="1"/>
  <c r="C930" i="17" s="1"/>
  <c r="C931" i="17" a="1"/>
  <c r="C931" i="17" s="1"/>
  <c r="C932" i="17" a="1"/>
  <c r="C932" i="17" s="1"/>
  <c r="C933" i="17" a="1"/>
  <c r="C933" i="17" s="1"/>
  <c r="C934" i="17" a="1"/>
  <c r="C934" i="17" s="1"/>
  <c r="C935" i="17" a="1"/>
  <c r="C935" i="17" s="1"/>
  <c r="C936" i="17" a="1"/>
  <c r="C936" i="17" s="1"/>
  <c r="C937" i="17" a="1"/>
  <c r="C937" i="17" s="1"/>
  <c r="C938" i="17" a="1"/>
  <c r="C938" i="17" s="1"/>
  <c r="C939" i="17" a="1"/>
  <c r="C939" i="17" s="1"/>
  <c r="C940" i="17" a="1"/>
  <c r="C940" i="17" s="1"/>
  <c r="C941" i="17" a="1"/>
  <c r="C941" i="17" s="1"/>
  <c r="C942" i="17" a="1"/>
  <c r="C942" i="17" s="1"/>
  <c r="C943" i="17" a="1"/>
  <c r="C943" i="17" s="1"/>
  <c r="C944" i="17" a="1"/>
  <c r="C944" i="17" s="1"/>
  <c r="C945" i="17" a="1"/>
  <c r="C945" i="17" s="1"/>
  <c r="C946" i="17" a="1"/>
  <c r="C946" i="17" s="1"/>
  <c r="C947" i="17" a="1"/>
  <c r="C947" i="17" s="1"/>
  <c r="C948" i="17" a="1"/>
  <c r="C948" i="17" s="1"/>
  <c r="C949" i="17" a="1"/>
  <c r="C949" i="17" s="1"/>
  <c r="C950" i="17" a="1"/>
  <c r="C950" i="17" s="1"/>
  <c r="C951" i="17" a="1"/>
  <c r="C951" i="17" s="1"/>
  <c r="C952" i="17" a="1"/>
  <c r="C952" i="17" s="1"/>
  <c r="C953" i="17" a="1"/>
  <c r="C953" i="17" s="1"/>
  <c r="C954" i="17" a="1"/>
  <c r="C954" i="17" s="1"/>
  <c r="C955" i="17" a="1"/>
  <c r="C955" i="17" s="1"/>
  <c r="C956" i="17" a="1"/>
  <c r="C956" i="17" s="1"/>
  <c r="C957" i="17" a="1"/>
  <c r="C957" i="17" s="1"/>
  <c r="C958" i="17" a="1"/>
  <c r="C958" i="17" s="1"/>
  <c r="C959" i="17" a="1"/>
  <c r="C959" i="17" s="1"/>
  <c r="C960" i="17" a="1"/>
  <c r="C960" i="17" s="1"/>
  <c r="C961" i="17" a="1"/>
  <c r="C961" i="17" s="1"/>
  <c r="C962" i="17" a="1"/>
  <c r="C962" i="17" s="1"/>
  <c r="C963" i="17" a="1"/>
  <c r="C963" i="17" s="1"/>
  <c r="C964" i="17" a="1"/>
  <c r="C964" i="17" s="1"/>
  <c r="C965" i="17" a="1"/>
  <c r="C965" i="17" s="1"/>
  <c r="C966" i="17" a="1"/>
  <c r="C966" i="17" s="1"/>
  <c r="C967" i="17" a="1"/>
  <c r="C967" i="17" s="1"/>
  <c r="C968" i="17" a="1"/>
  <c r="C968" i="17" s="1"/>
  <c r="C969" i="17" a="1"/>
  <c r="C969" i="17" s="1"/>
  <c r="C970" i="17" a="1"/>
  <c r="C970" i="17" s="1"/>
  <c r="C971" i="17" a="1"/>
  <c r="C971" i="17" s="1"/>
  <c r="C972" i="17" a="1"/>
  <c r="C972" i="17" s="1"/>
  <c r="C973" i="17" a="1"/>
  <c r="C973" i="17" s="1"/>
  <c r="C974" i="17" a="1"/>
  <c r="C974" i="17" s="1"/>
  <c r="C975" i="17" a="1"/>
  <c r="C975" i="17" s="1"/>
  <c r="C976" i="17" a="1"/>
  <c r="C976" i="17" s="1"/>
  <c r="C977" i="17" a="1"/>
  <c r="C977" i="17" s="1"/>
  <c r="C978" i="17" a="1"/>
  <c r="C978" i="17" s="1"/>
  <c r="C979" i="17" a="1"/>
  <c r="C979" i="17" s="1"/>
  <c r="C980" i="17" a="1"/>
  <c r="C980" i="17" s="1"/>
  <c r="C981" i="17" a="1"/>
  <c r="C981" i="17" s="1"/>
  <c r="C982" i="17" a="1"/>
  <c r="C982" i="17" s="1"/>
  <c r="C983" i="17" a="1"/>
  <c r="C983" i="17" s="1"/>
  <c r="C984" i="17" a="1"/>
  <c r="C984" i="17" s="1"/>
  <c r="C985" i="17" a="1"/>
  <c r="C985" i="17" s="1"/>
  <c r="C986" i="17" a="1"/>
  <c r="C986" i="17" s="1"/>
  <c r="C987" i="17" a="1"/>
  <c r="C987" i="17" s="1"/>
  <c r="C988" i="17" a="1"/>
  <c r="C988" i="17" s="1"/>
  <c r="C989" i="17" a="1"/>
  <c r="C989" i="17" s="1"/>
  <c r="C990" i="17" a="1"/>
  <c r="C990" i="17" s="1"/>
  <c r="C991" i="17" a="1"/>
  <c r="C991" i="17" s="1"/>
  <c r="C992" i="17" a="1"/>
  <c r="C992" i="17" s="1"/>
  <c r="C993" i="17" a="1"/>
  <c r="C993" i="17" s="1"/>
  <c r="C994" i="17" a="1"/>
  <c r="C994" i="17" s="1"/>
  <c r="C995" i="17" a="1"/>
  <c r="C995" i="17" s="1"/>
  <c r="C996" i="17" a="1"/>
  <c r="C996" i="17" s="1"/>
  <c r="C997" i="17" a="1"/>
  <c r="C997" i="17" s="1"/>
  <c r="C998" i="17" a="1"/>
  <c r="C998" i="17" s="1"/>
  <c r="C999" i="17" a="1"/>
  <c r="C999" i="17" s="1"/>
  <c r="C1000" i="17" a="1"/>
  <c r="C1000" i="17" s="1"/>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S56" i="17"/>
  <c r="S57" i="17"/>
  <c r="S58" i="17"/>
  <c r="S59" i="17"/>
  <c r="S60" i="17"/>
  <c r="S61" i="17"/>
  <c r="S62" i="17"/>
  <c r="S63" i="17"/>
  <c r="S64" i="17"/>
  <c r="S65" i="17"/>
  <c r="S66" i="17"/>
  <c r="S67" i="17"/>
  <c r="S68" i="17"/>
  <c r="S69" i="17"/>
  <c r="S70" i="17"/>
  <c r="S71" i="17"/>
  <c r="S72" i="17"/>
  <c r="S73" i="17"/>
  <c r="S74" i="17"/>
  <c r="S75" i="17"/>
  <c r="S76" i="17"/>
  <c r="S77" i="17"/>
  <c r="S78" i="17"/>
  <c r="S79" i="17"/>
  <c r="S80" i="17"/>
  <c r="S81" i="17"/>
  <c r="S82" i="17"/>
  <c r="S83" i="17"/>
  <c r="S84" i="17"/>
  <c r="S85" i="17"/>
  <c r="S86" i="17"/>
  <c r="S87" i="17"/>
  <c r="S88" i="17"/>
  <c r="S89" i="17"/>
  <c r="S90" i="17"/>
  <c r="S91" i="17"/>
  <c r="S92" i="17"/>
  <c r="S93" i="17"/>
  <c r="S94" i="17"/>
  <c r="S95" i="17"/>
  <c r="S96" i="17"/>
  <c r="S97" i="17"/>
  <c r="S98" i="17"/>
  <c r="S99" i="17"/>
  <c r="S100" i="17"/>
  <c r="S101" i="17"/>
  <c r="S102" i="17"/>
  <c r="S103" i="17"/>
  <c r="S104" i="17"/>
  <c r="S105" i="17"/>
  <c r="S106" i="17"/>
  <c r="S107" i="17"/>
  <c r="S108" i="17"/>
  <c r="S109" i="17"/>
  <c r="S110" i="17"/>
  <c r="S111" i="17"/>
  <c r="S112" i="17"/>
  <c r="S113" i="17"/>
  <c r="S114" i="17"/>
  <c r="S115" i="17"/>
  <c r="S116" i="17"/>
  <c r="S117" i="17"/>
  <c r="S118" i="17"/>
  <c r="S119" i="17"/>
  <c r="S120" i="17"/>
  <c r="S121" i="17"/>
  <c r="S122" i="17"/>
  <c r="S123" i="17"/>
  <c r="S124" i="17"/>
  <c r="S125" i="17"/>
  <c r="S126" i="17"/>
  <c r="S127" i="17"/>
  <c r="S128" i="17"/>
  <c r="S129" i="17"/>
  <c r="S130" i="17"/>
  <c r="S131" i="17"/>
  <c r="S132" i="17"/>
  <c r="S133" i="17"/>
  <c r="S134" i="17"/>
  <c r="S135" i="17"/>
  <c r="S136" i="17"/>
  <c r="S137" i="17"/>
  <c r="S138" i="17"/>
  <c r="S139" i="17"/>
  <c r="S140" i="17"/>
  <c r="S141" i="17"/>
  <c r="S142" i="17"/>
  <c r="S143" i="17"/>
  <c r="S144" i="17"/>
  <c r="S145" i="17"/>
  <c r="S146" i="17"/>
  <c r="S147" i="17"/>
  <c r="S148" i="17"/>
  <c r="S149" i="17"/>
  <c r="S150" i="17"/>
  <c r="S151" i="17"/>
  <c r="S152" i="17"/>
  <c r="S153" i="17"/>
  <c r="S154" i="17"/>
  <c r="S155" i="17"/>
  <c r="S156" i="17"/>
  <c r="S157" i="17"/>
  <c r="S158" i="17"/>
  <c r="S159" i="17"/>
  <c r="S160" i="17"/>
  <c r="S161" i="17"/>
  <c r="S162" i="17"/>
  <c r="S163" i="17"/>
  <c r="S164" i="17"/>
  <c r="S165" i="17"/>
  <c r="S166" i="17"/>
  <c r="S167" i="17"/>
  <c r="S168" i="17"/>
  <c r="S169" i="17"/>
  <c r="S170" i="17"/>
  <c r="S171" i="17"/>
  <c r="S172" i="17"/>
  <c r="S173" i="17"/>
  <c r="S174" i="17"/>
  <c r="S175" i="17"/>
  <c r="S176" i="17"/>
  <c r="S177" i="17"/>
  <c r="S178" i="17"/>
  <c r="S179" i="17"/>
  <c r="S180" i="17"/>
  <c r="S181" i="17"/>
  <c r="S182" i="17"/>
  <c r="S183" i="17"/>
  <c r="S184" i="17"/>
  <c r="S185" i="17"/>
  <c r="S186" i="17"/>
  <c r="S187" i="17"/>
  <c r="S188" i="17"/>
  <c r="S189" i="17"/>
  <c r="S190" i="17"/>
  <c r="S191" i="17"/>
  <c r="S192" i="17"/>
  <c r="S193" i="17"/>
  <c r="S194" i="17"/>
  <c r="S195" i="17"/>
  <c r="S196" i="17"/>
  <c r="S197" i="17"/>
  <c r="S198" i="17"/>
  <c r="S199" i="17"/>
  <c r="S200" i="17"/>
  <c r="S201" i="17"/>
  <c r="S202" i="17"/>
  <c r="S203" i="17"/>
  <c r="S204" i="17"/>
  <c r="S205" i="17"/>
  <c r="S206" i="17"/>
  <c r="S207" i="17"/>
  <c r="S208" i="17"/>
  <c r="S209" i="17"/>
  <c r="S210" i="17"/>
  <c r="S211" i="17"/>
  <c r="S212" i="17"/>
  <c r="S213" i="17"/>
  <c r="S214" i="17"/>
  <c r="S215" i="17"/>
  <c r="S216" i="17"/>
  <c r="S217" i="17"/>
  <c r="S218" i="17"/>
  <c r="S219" i="17"/>
  <c r="S220" i="17"/>
  <c r="S221" i="17"/>
  <c r="S222" i="17"/>
  <c r="S223" i="17"/>
  <c r="S224" i="17"/>
  <c r="S225" i="17"/>
  <c r="S226" i="17"/>
  <c r="S227" i="17"/>
  <c r="S228" i="17"/>
  <c r="S229" i="17"/>
  <c r="S230" i="17"/>
  <c r="S231" i="17"/>
  <c r="S232" i="17"/>
  <c r="S233" i="17"/>
  <c r="S234" i="17"/>
  <c r="S235" i="17"/>
  <c r="S236" i="17"/>
  <c r="S237" i="17"/>
  <c r="S238" i="17"/>
  <c r="S239" i="17"/>
  <c r="S240" i="17"/>
  <c r="S241" i="17"/>
  <c r="S242" i="17"/>
  <c r="S243" i="17"/>
  <c r="S244" i="17"/>
  <c r="S245" i="17"/>
  <c r="S246" i="17"/>
  <c r="S247" i="17"/>
  <c r="S248" i="17"/>
  <c r="S249" i="17"/>
  <c r="S250" i="17"/>
  <c r="S251" i="17"/>
  <c r="S252" i="17"/>
  <c r="S253" i="17"/>
  <c r="S254" i="17"/>
  <c r="S255" i="17"/>
  <c r="S256" i="17"/>
  <c r="S257" i="17"/>
  <c r="S258" i="17"/>
  <c r="S259" i="17"/>
  <c r="S260" i="17"/>
  <c r="S261" i="17"/>
  <c r="S262" i="17"/>
  <c r="S263" i="17"/>
  <c r="S264" i="17"/>
  <c r="S265" i="17"/>
  <c r="S266" i="17"/>
  <c r="S267" i="17"/>
  <c r="S268" i="17"/>
  <c r="S269" i="17"/>
  <c r="S270" i="17"/>
  <c r="S271" i="17"/>
  <c r="S272" i="17"/>
  <c r="S273" i="17"/>
  <c r="S274" i="17"/>
  <c r="S275" i="17"/>
  <c r="S276" i="17"/>
  <c r="S277" i="17"/>
  <c r="S278" i="17"/>
  <c r="S279" i="17"/>
  <c r="S280" i="17"/>
  <c r="S281" i="17"/>
  <c r="S282" i="17"/>
  <c r="S283" i="17"/>
  <c r="S284" i="17"/>
  <c r="S285" i="17"/>
  <c r="S286" i="17"/>
  <c r="S287" i="17"/>
  <c r="S288" i="17"/>
  <c r="S289" i="17"/>
  <c r="S290" i="17"/>
  <c r="S291" i="17"/>
  <c r="S292" i="17"/>
  <c r="S293" i="17"/>
  <c r="S294" i="17"/>
  <c r="S295" i="17"/>
  <c r="S296" i="17"/>
  <c r="S297" i="17"/>
  <c r="S298" i="17"/>
  <c r="S299" i="17"/>
  <c r="S300" i="17"/>
  <c r="S301" i="17"/>
  <c r="S302" i="17"/>
  <c r="S303" i="17"/>
  <c r="S304" i="17"/>
  <c r="S305" i="17"/>
  <c r="S306" i="17"/>
  <c r="S307" i="17"/>
  <c r="S308" i="17"/>
  <c r="S309" i="17"/>
  <c r="S310" i="17"/>
  <c r="S311" i="17"/>
  <c r="S312" i="17"/>
  <c r="S313" i="17"/>
  <c r="S314" i="17"/>
  <c r="S315" i="17"/>
  <c r="S316" i="17"/>
  <c r="S317" i="17"/>
  <c r="S318" i="17"/>
  <c r="S319" i="17"/>
  <c r="S320" i="17"/>
  <c r="S321" i="17"/>
  <c r="S322" i="17"/>
  <c r="S323" i="17"/>
  <c r="S324" i="17"/>
  <c r="S325" i="17"/>
  <c r="S326" i="17"/>
  <c r="S327" i="17"/>
  <c r="S328" i="17"/>
  <c r="S329" i="17"/>
  <c r="S330" i="17"/>
  <c r="S331" i="17"/>
  <c r="S332" i="17"/>
  <c r="S333" i="17"/>
  <c r="S334" i="17"/>
  <c r="S335" i="17"/>
  <c r="S336" i="17"/>
  <c r="S337" i="17"/>
  <c r="S338" i="17"/>
  <c r="S339" i="17"/>
  <c r="S340" i="17"/>
  <c r="S341" i="17"/>
  <c r="S342" i="17"/>
  <c r="S343" i="17"/>
  <c r="S344" i="17"/>
  <c r="S345" i="17"/>
  <c r="S346" i="17"/>
  <c r="S347" i="17"/>
  <c r="S348" i="17"/>
  <c r="S349" i="17"/>
  <c r="S350" i="17"/>
  <c r="S351" i="17"/>
  <c r="S352" i="17"/>
  <c r="S353" i="17"/>
  <c r="S354" i="17"/>
  <c r="S355" i="17"/>
  <c r="S356" i="17"/>
  <c r="S357" i="17"/>
  <c r="S358" i="17"/>
  <c r="S359" i="17"/>
  <c r="S360" i="17"/>
  <c r="S361" i="17"/>
  <c r="S362" i="17"/>
  <c r="S363" i="17"/>
  <c r="S364" i="17"/>
  <c r="S365" i="17"/>
  <c r="S366" i="17"/>
  <c r="S367" i="17"/>
  <c r="S368" i="17"/>
  <c r="S369" i="17"/>
  <c r="S370" i="17"/>
  <c r="S371" i="17"/>
  <c r="S372" i="17"/>
  <c r="S373" i="17"/>
  <c r="S374" i="17"/>
  <c r="S375" i="17"/>
  <c r="S376" i="17"/>
  <c r="S377" i="17"/>
  <c r="S378" i="17"/>
  <c r="S379" i="17"/>
  <c r="S380" i="17"/>
  <c r="S381" i="17"/>
  <c r="S382" i="17"/>
  <c r="S383" i="17"/>
  <c r="S384" i="17"/>
  <c r="S385" i="17"/>
  <c r="S386" i="17"/>
  <c r="S387" i="17"/>
  <c r="S388" i="17"/>
  <c r="S389" i="17"/>
  <c r="S390" i="17"/>
  <c r="S391" i="17"/>
  <c r="S392" i="17"/>
  <c r="S393" i="17"/>
  <c r="S394" i="17"/>
  <c r="S395" i="17"/>
  <c r="S396" i="17"/>
  <c r="S397" i="17"/>
  <c r="S398" i="17"/>
  <c r="S399" i="17"/>
  <c r="S400" i="17"/>
  <c r="S401" i="17"/>
  <c r="S402" i="17"/>
  <c r="S403" i="17"/>
  <c r="S404" i="17"/>
  <c r="S405" i="17"/>
  <c r="S406" i="17"/>
  <c r="S407" i="17"/>
  <c r="S408" i="17"/>
  <c r="S409" i="17"/>
  <c r="S410" i="17"/>
  <c r="S411" i="17"/>
  <c r="S412" i="17"/>
  <c r="S413" i="17"/>
  <c r="S414" i="17"/>
  <c r="S415" i="17"/>
  <c r="S416" i="17"/>
  <c r="S417" i="17"/>
  <c r="S418" i="17"/>
  <c r="S419" i="17"/>
  <c r="S420" i="17"/>
  <c r="S421" i="17"/>
  <c r="S422" i="17"/>
  <c r="S423" i="17"/>
  <c r="S424" i="17"/>
  <c r="S425" i="17"/>
  <c r="S426" i="17"/>
  <c r="S427" i="17"/>
  <c r="S428" i="17"/>
  <c r="S429" i="17"/>
  <c r="S430" i="17"/>
  <c r="S431" i="17"/>
  <c r="S432" i="17"/>
  <c r="S433" i="17"/>
  <c r="S434" i="17"/>
  <c r="S435" i="17"/>
  <c r="S436" i="17"/>
  <c r="S437" i="17"/>
  <c r="S438" i="17"/>
  <c r="S439" i="17"/>
  <c r="S440" i="17"/>
  <c r="S441" i="17"/>
  <c r="S442" i="17"/>
  <c r="S443" i="17"/>
  <c r="S444" i="17"/>
  <c r="S445" i="17"/>
  <c r="S446" i="17"/>
  <c r="S447" i="17"/>
  <c r="S448" i="17"/>
  <c r="S449" i="17"/>
  <c r="S450" i="17"/>
  <c r="S451" i="17"/>
  <c r="S452" i="17"/>
  <c r="S453" i="17"/>
  <c r="S454" i="17"/>
  <c r="S455" i="17"/>
  <c r="S456" i="17"/>
  <c r="S457" i="17"/>
  <c r="S458" i="17"/>
  <c r="S459" i="17"/>
  <c r="S460" i="17"/>
  <c r="S461" i="17"/>
  <c r="S462" i="17"/>
  <c r="S463" i="17"/>
  <c r="S464" i="17"/>
  <c r="S465" i="17"/>
  <c r="S466" i="17"/>
  <c r="S467" i="17"/>
  <c r="S468" i="17"/>
  <c r="S469" i="17"/>
  <c r="S470" i="17"/>
  <c r="S471" i="17"/>
  <c r="S472" i="17"/>
  <c r="S473" i="17"/>
  <c r="S474" i="17"/>
  <c r="S475" i="17"/>
  <c r="S476" i="17"/>
  <c r="S477" i="17"/>
  <c r="S478" i="17"/>
  <c r="S479" i="17"/>
  <c r="S480" i="17"/>
  <c r="S481" i="17"/>
  <c r="S482" i="17"/>
  <c r="S483" i="17"/>
  <c r="S484" i="17"/>
  <c r="S485" i="17"/>
  <c r="S486" i="17"/>
  <c r="S487" i="17"/>
  <c r="S488" i="17"/>
  <c r="S489" i="17"/>
  <c r="S490" i="17"/>
  <c r="S491" i="17"/>
  <c r="S492" i="17"/>
  <c r="S493" i="17"/>
  <c r="S494" i="17"/>
  <c r="S495" i="17"/>
  <c r="S496" i="17"/>
  <c r="S497" i="17"/>
  <c r="S498" i="17"/>
  <c r="S499" i="17"/>
  <c r="S500" i="17"/>
  <c r="S501" i="17"/>
  <c r="S502" i="17"/>
  <c r="S503" i="17"/>
  <c r="S504" i="17"/>
  <c r="S505" i="17"/>
  <c r="S506" i="17"/>
  <c r="S507" i="17"/>
  <c r="S508" i="17"/>
  <c r="S509" i="17"/>
  <c r="S510" i="17"/>
  <c r="S511" i="17"/>
  <c r="S512" i="17"/>
  <c r="S513" i="17"/>
  <c r="S514" i="17"/>
  <c r="S515" i="17"/>
  <c r="S516" i="17"/>
  <c r="S517" i="17"/>
  <c r="S518" i="17"/>
  <c r="S519" i="17"/>
  <c r="S520" i="17"/>
  <c r="S521" i="17"/>
  <c r="S522" i="17"/>
  <c r="S523" i="17"/>
  <c r="S524" i="17"/>
  <c r="S525" i="17"/>
  <c r="S526" i="17"/>
  <c r="S527" i="17"/>
  <c r="S528" i="17"/>
  <c r="S529" i="17"/>
  <c r="S530" i="17"/>
  <c r="S531" i="17"/>
  <c r="S532" i="17"/>
  <c r="S533" i="17"/>
  <c r="S534" i="17"/>
  <c r="S535" i="17"/>
  <c r="S536" i="17"/>
  <c r="S537" i="17"/>
  <c r="S538" i="17"/>
  <c r="S539" i="17"/>
  <c r="S540" i="17"/>
  <c r="S541" i="17"/>
  <c r="S542" i="17"/>
  <c r="S543" i="17"/>
  <c r="S544" i="17"/>
  <c r="S545" i="17"/>
  <c r="S546" i="17"/>
  <c r="S547" i="17"/>
  <c r="S548" i="17"/>
  <c r="S549" i="17"/>
  <c r="S550" i="17"/>
  <c r="S551" i="17"/>
  <c r="S552" i="17"/>
  <c r="S553" i="17"/>
  <c r="S554" i="17"/>
  <c r="S555" i="17"/>
  <c r="S556" i="17"/>
  <c r="S557" i="17"/>
  <c r="S558" i="17"/>
  <c r="S559" i="17"/>
  <c r="S560" i="17"/>
  <c r="S561" i="17"/>
  <c r="S562" i="17"/>
  <c r="S563" i="17"/>
  <c r="S564" i="17"/>
  <c r="S565" i="17"/>
  <c r="S566" i="17"/>
  <c r="S567" i="17"/>
  <c r="S568" i="17"/>
  <c r="S569" i="17"/>
  <c r="S570" i="17"/>
  <c r="S571" i="17"/>
  <c r="S572" i="17"/>
  <c r="S573" i="17"/>
  <c r="S574" i="17"/>
  <c r="S575" i="17"/>
  <c r="S576" i="17"/>
  <c r="S577" i="17"/>
  <c r="S578" i="17"/>
  <c r="S579" i="17"/>
  <c r="S580" i="17"/>
  <c r="S581" i="17"/>
  <c r="S582" i="17"/>
  <c r="S583" i="17"/>
  <c r="S584" i="17"/>
  <c r="S585" i="17"/>
  <c r="S586" i="17"/>
  <c r="S587" i="17"/>
  <c r="S588" i="17"/>
  <c r="S589" i="17"/>
  <c r="S590" i="17"/>
  <c r="S591" i="17"/>
  <c r="S592" i="17"/>
  <c r="S593" i="17"/>
  <c r="S594" i="17"/>
  <c r="S595" i="17"/>
  <c r="S596" i="17"/>
  <c r="S597" i="17"/>
  <c r="S598" i="17"/>
  <c r="S599" i="17"/>
  <c r="S600" i="17"/>
  <c r="S601" i="17"/>
  <c r="S602" i="17"/>
  <c r="S603" i="17"/>
  <c r="S604" i="17"/>
  <c r="S605" i="17"/>
  <c r="S606" i="17"/>
  <c r="S607" i="17"/>
  <c r="S608" i="17"/>
  <c r="S609" i="17"/>
  <c r="S610" i="17"/>
  <c r="S611" i="17"/>
  <c r="S612" i="17"/>
  <c r="S613" i="17"/>
  <c r="S614" i="17"/>
  <c r="S615" i="17"/>
  <c r="S616" i="17"/>
  <c r="S617" i="17"/>
  <c r="S618" i="17"/>
  <c r="S619" i="17"/>
  <c r="S620" i="17"/>
  <c r="S621" i="17"/>
  <c r="S622" i="17"/>
  <c r="S623" i="17"/>
  <c r="S624" i="17"/>
  <c r="S625" i="17"/>
  <c r="S626" i="17"/>
  <c r="S627" i="17"/>
  <c r="S628" i="17"/>
  <c r="S629" i="17"/>
  <c r="S630" i="17"/>
  <c r="S631" i="17"/>
  <c r="S632" i="17"/>
  <c r="S633" i="17"/>
  <c r="S634" i="17"/>
  <c r="S635" i="17"/>
  <c r="S636" i="17"/>
  <c r="S637" i="17"/>
  <c r="S638" i="17"/>
  <c r="S639" i="17"/>
  <c r="S640" i="17"/>
  <c r="S641" i="17"/>
  <c r="S642" i="17"/>
  <c r="S643" i="17"/>
  <c r="S644" i="17"/>
  <c r="S645" i="17"/>
  <c r="S646" i="17"/>
  <c r="S647" i="17"/>
  <c r="S648" i="17"/>
  <c r="S649" i="17"/>
  <c r="S650" i="17"/>
  <c r="S651" i="17"/>
  <c r="S652" i="17"/>
  <c r="S653" i="17"/>
  <c r="S654" i="17"/>
  <c r="S655" i="17"/>
  <c r="S656" i="17"/>
  <c r="S657" i="17"/>
  <c r="S658" i="17"/>
  <c r="S659" i="17"/>
  <c r="S660" i="17"/>
  <c r="S661" i="17"/>
  <c r="S662" i="17"/>
  <c r="S663" i="17"/>
  <c r="S664" i="17"/>
  <c r="S665" i="17"/>
  <c r="S666" i="17"/>
  <c r="S667" i="17"/>
  <c r="S668" i="17"/>
  <c r="S669" i="17"/>
  <c r="S670" i="17"/>
  <c r="S671" i="17"/>
  <c r="S672" i="17"/>
  <c r="S673" i="17"/>
  <c r="S674" i="17"/>
  <c r="S675" i="17"/>
  <c r="S676" i="17"/>
  <c r="S677" i="17"/>
  <c r="S678" i="17"/>
  <c r="S679" i="17"/>
  <c r="S680" i="17"/>
  <c r="S681" i="17"/>
  <c r="S682" i="17"/>
  <c r="S683" i="17"/>
  <c r="S684" i="17"/>
  <c r="S685" i="17"/>
  <c r="S686" i="17"/>
  <c r="S687" i="17"/>
  <c r="S688" i="17"/>
  <c r="S689" i="17"/>
  <c r="S690" i="17"/>
  <c r="S691" i="17"/>
  <c r="S692" i="17"/>
  <c r="S693" i="17"/>
  <c r="S694" i="17"/>
  <c r="S695" i="17"/>
  <c r="S696" i="17"/>
  <c r="S697" i="17"/>
  <c r="S698" i="17"/>
  <c r="S699" i="17"/>
  <c r="S700" i="17"/>
  <c r="S701" i="17"/>
  <c r="S702" i="17"/>
  <c r="S703" i="17"/>
  <c r="S704" i="17"/>
  <c r="S705" i="17"/>
  <c r="S706" i="17"/>
  <c r="S707" i="17"/>
  <c r="S708" i="17"/>
  <c r="S709" i="17"/>
  <c r="S710" i="17"/>
  <c r="S711" i="17"/>
  <c r="S712" i="17"/>
  <c r="S713" i="17"/>
  <c r="S714" i="17"/>
  <c r="S715" i="17"/>
  <c r="S716" i="17"/>
  <c r="S717" i="17"/>
  <c r="S718" i="17"/>
  <c r="S719" i="17"/>
  <c r="S720" i="17"/>
  <c r="S721" i="17"/>
  <c r="S722" i="17"/>
  <c r="S723" i="17"/>
  <c r="S724" i="17"/>
  <c r="S725" i="17"/>
  <c r="S726" i="17"/>
  <c r="S727" i="17"/>
  <c r="S728" i="17"/>
  <c r="S729" i="17"/>
  <c r="S730" i="17"/>
  <c r="S731" i="17"/>
  <c r="S732" i="17"/>
  <c r="S733" i="17"/>
  <c r="S734" i="17"/>
  <c r="S735" i="17"/>
  <c r="S736" i="17"/>
  <c r="S737" i="17"/>
  <c r="S738" i="17"/>
  <c r="S739" i="17"/>
  <c r="S740" i="17"/>
  <c r="S741" i="17"/>
  <c r="S742" i="17"/>
  <c r="S743" i="17"/>
  <c r="S744" i="17"/>
  <c r="S745" i="17"/>
  <c r="S746" i="17"/>
  <c r="S747" i="17"/>
  <c r="S748" i="17"/>
  <c r="S749" i="17"/>
  <c r="S750" i="17"/>
  <c r="S751" i="17"/>
  <c r="S752" i="17"/>
  <c r="S753" i="17"/>
  <c r="S754" i="17"/>
  <c r="S755" i="17"/>
  <c r="S756" i="17"/>
  <c r="S757" i="17"/>
  <c r="S758" i="17"/>
  <c r="S759" i="17"/>
  <c r="S760" i="17"/>
  <c r="S761" i="17"/>
  <c r="S762" i="17"/>
  <c r="S763" i="17"/>
  <c r="S764" i="17"/>
  <c r="S765" i="17"/>
  <c r="S766" i="17"/>
  <c r="S767" i="17"/>
  <c r="S768" i="17"/>
  <c r="S769" i="17"/>
  <c r="S770" i="17"/>
  <c r="S771" i="17"/>
  <c r="S772" i="17"/>
  <c r="S773" i="17"/>
  <c r="S774" i="17"/>
  <c r="S775" i="17"/>
  <c r="S776" i="17"/>
  <c r="S777" i="17"/>
  <c r="S778" i="17"/>
  <c r="S779" i="17"/>
  <c r="S780" i="17"/>
  <c r="S781" i="17"/>
  <c r="S782" i="17"/>
  <c r="S783" i="17"/>
  <c r="S784" i="17"/>
  <c r="S785" i="17"/>
  <c r="S786" i="17"/>
  <c r="S787" i="17"/>
  <c r="S788" i="17"/>
  <c r="S789" i="17"/>
  <c r="S790" i="17"/>
  <c r="S791" i="17"/>
  <c r="S792" i="17"/>
  <c r="S793" i="17"/>
  <c r="S794" i="17"/>
  <c r="S795" i="17"/>
  <c r="S796" i="17"/>
  <c r="S797" i="17"/>
  <c r="S798" i="17"/>
  <c r="S799" i="17"/>
  <c r="S800" i="17"/>
  <c r="S801" i="17"/>
  <c r="S802" i="17"/>
  <c r="S803" i="17"/>
  <c r="S804" i="17"/>
  <c r="S805" i="17"/>
  <c r="S806" i="17"/>
  <c r="S807" i="17"/>
  <c r="S808" i="17"/>
  <c r="S809" i="17"/>
  <c r="S810" i="17"/>
  <c r="S811" i="17"/>
  <c r="S812" i="17"/>
  <c r="S813" i="17"/>
  <c r="S814" i="17"/>
  <c r="S815" i="17"/>
  <c r="S816" i="17"/>
  <c r="S817" i="17"/>
  <c r="S818" i="17"/>
  <c r="S819" i="17"/>
  <c r="S820" i="17"/>
  <c r="S821" i="17"/>
  <c r="S822" i="17"/>
  <c r="S823" i="17"/>
  <c r="S824" i="17"/>
  <c r="S825" i="17"/>
  <c r="S826" i="17"/>
  <c r="S827" i="17"/>
  <c r="S828" i="17"/>
  <c r="S829" i="17"/>
  <c r="S830" i="17"/>
  <c r="S831" i="17"/>
  <c r="S832" i="17"/>
  <c r="S833" i="17"/>
  <c r="S834" i="17"/>
  <c r="S835" i="17"/>
  <c r="S836" i="17"/>
  <c r="S837" i="17"/>
  <c r="S838" i="17"/>
  <c r="S839" i="17"/>
  <c r="S840" i="17"/>
  <c r="S841" i="17"/>
  <c r="S842" i="17"/>
  <c r="S843" i="17"/>
  <c r="S844" i="17"/>
  <c r="S845" i="17"/>
  <c r="S846" i="17"/>
  <c r="S847" i="17"/>
  <c r="S848" i="17"/>
  <c r="S849" i="17"/>
  <c r="S850" i="17"/>
  <c r="S851" i="17"/>
  <c r="S852" i="17"/>
  <c r="S853" i="17"/>
  <c r="S854" i="17"/>
  <c r="S855" i="17"/>
  <c r="S856" i="17"/>
  <c r="S857" i="17"/>
  <c r="S858" i="17"/>
  <c r="S859" i="17"/>
  <c r="S860" i="17"/>
  <c r="S861" i="17"/>
  <c r="S862" i="17"/>
  <c r="S863" i="17"/>
  <c r="S864" i="17"/>
  <c r="S865" i="17"/>
  <c r="S866" i="17"/>
  <c r="S867" i="17"/>
  <c r="S868" i="17"/>
  <c r="S869" i="17"/>
  <c r="S870" i="17"/>
  <c r="S871" i="17"/>
  <c r="S872" i="17"/>
  <c r="S873" i="17"/>
  <c r="S874" i="17"/>
  <c r="S875" i="17"/>
  <c r="S876" i="17"/>
  <c r="S877" i="17"/>
  <c r="S878" i="17"/>
  <c r="S879" i="17"/>
  <c r="S880" i="17"/>
  <c r="S881" i="17"/>
  <c r="S882" i="17"/>
  <c r="S883" i="17"/>
  <c r="S884" i="17"/>
  <c r="S885" i="17"/>
  <c r="S886" i="17"/>
  <c r="S887" i="17"/>
  <c r="S888" i="17"/>
  <c r="S889" i="17"/>
  <c r="S890" i="17"/>
  <c r="S891" i="17"/>
  <c r="S892" i="17"/>
  <c r="S893" i="17"/>
  <c r="S894" i="17"/>
  <c r="S895" i="17"/>
  <c r="S896" i="17"/>
  <c r="S897" i="17"/>
  <c r="S898" i="17"/>
  <c r="S899" i="17"/>
  <c r="S900" i="17"/>
  <c r="S901" i="17"/>
  <c r="S902" i="17"/>
  <c r="S903" i="17"/>
  <c r="S904" i="17"/>
  <c r="S905" i="17"/>
  <c r="S906" i="17"/>
  <c r="S907" i="17"/>
  <c r="S908" i="17"/>
  <c r="S909" i="17"/>
  <c r="S910" i="17"/>
  <c r="S911" i="17"/>
  <c r="S912" i="17"/>
  <c r="S913" i="17"/>
  <c r="S914" i="17"/>
  <c r="S915" i="17"/>
  <c r="S916" i="17"/>
  <c r="S917" i="17"/>
  <c r="S918" i="17"/>
  <c r="S919" i="17"/>
  <c r="S920" i="17"/>
  <c r="S921" i="17"/>
  <c r="S922" i="17"/>
  <c r="S923" i="17"/>
  <c r="S924" i="17"/>
  <c r="S925" i="17"/>
  <c r="S926" i="17"/>
  <c r="S927" i="17"/>
  <c r="S928" i="17"/>
  <c r="S929" i="17"/>
  <c r="S930" i="17"/>
  <c r="S931" i="17"/>
  <c r="S932" i="17"/>
  <c r="S933" i="17"/>
  <c r="S934" i="17"/>
  <c r="S935" i="17"/>
  <c r="S936" i="17"/>
  <c r="S937" i="17"/>
  <c r="S938" i="17"/>
  <c r="S939" i="17"/>
  <c r="S940" i="17"/>
  <c r="S941" i="17"/>
  <c r="S942" i="17"/>
  <c r="S943" i="17"/>
  <c r="S944" i="17"/>
  <c r="S945" i="17"/>
  <c r="S946" i="17"/>
  <c r="S947" i="17"/>
  <c r="S948" i="17"/>
  <c r="S949" i="17"/>
  <c r="S950" i="17"/>
  <c r="S951" i="17"/>
  <c r="S952" i="17"/>
  <c r="S953" i="17"/>
  <c r="S954" i="17"/>
  <c r="S955" i="17"/>
  <c r="S956" i="17"/>
  <c r="S957" i="17"/>
  <c r="S958" i="17"/>
  <c r="S959" i="17"/>
  <c r="S960" i="17"/>
  <c r="S961" i="17"/>
  <c r="S962" i="17"/>
  <c r="S963" i="17"/>
  <c r="S964" i="17"/>
  <c r="S965" i="17"/>
  <c r="S966" i="17"/>
  <c r="S967" i="17"/>
  <c r="S968" i="17"/>
  <c r="S969" i="17"/>
  <c r="S970" i="17"/>
  <c r="S971" i="17"/>
  <c r="S972" i="17"/>
  <c r="S973" i="17"/>
  <c r="S974" i="17"/>
  <c r="S975" i="17"/>
  <c r="S976" i="17"/>
  <c r="S977" i="17"/>
  <c r="S978" i="17"/>
  <c r="S979" i="17"/>
  <c r="S980" i="17"/>
  <c r="S981" i="17"/>
  <c r="S982" i="17"/>
  <c r="S983" i="17"/>
  <c r="S984" i="17"/>
  <c r="S985" i="17"/>
  <c r="S986" i="17"/>
  <c r="S987" i="17"/>
  <c r="S988" i="17"/>
  <c r="S989" i="17"/>
  <c r="S990" i="17"/>
  <c r="S991" i="17"/>
  <c r="S992" i="17"/>
  <c r="S993" i="17"/>
  <c r="S994" i="17"/>
  <c r="S995" i="17"/>
  <c r="S996" i="17"/>
  <c r="S997" i="17"/>
  <c r="S998" i="17"/>
  <c r="S999" i="17"/>
  <c r="S1000" i="17"/>
  <c r="N14" i="17"/>
  <c r="N15" i="17"/>
  <c r="N16" i="17"/>
  <c r="N17" i="17"/>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N113" i="17"/>
  <c r="N114" i="17"/>
  <c r="N115" i="17"/>
  <c r="N116" i="17"/>
  <c r="N117" i="17"/>
  <c r="N118" i="17"/>
  <c r="N119" i="17"/>
  <c r="N120" i="17"/>
  <c r="N121" i="17"/>
  <c r="N122" i="17"/>
  <c r="N123" i="17"/>
  <c r="N124" i="17"/>
  <c r="N125" i="17"/>
  <c r="N126" i="17"/>
  <c r="N127" i="17"/>
  <c r="N128" i="17"/>
  <c r="N129" i="17"/>
  <c r="N130" i="17"/>
  <c r="N131" i="17"/>
  <c r="N132" i="17"/>
  <c r="N133" i="17"/>
  <c r="N134" i="17"/>
  <c r="N135" i="17"/>
  <c r="N136" i="17"/>
  <c r="N137" i="17"/>
  <c r="N138" i="17"/>
  <c r="N139" i="17"/>
  <c r="N140" i="17"/>
  <c r="N141" i="17"/>
  <c r="N142" i="17"/>
  <c r="N143" i="17"/>
  <c r="N144" i="17"/>
  <c r="N145" i="17"/>
  <c r="N146" i="17"/>
  <c r="N147" i="17"/>
  <c r="N148" i="17"/>
  <c r="N149" i="17"/>
  <c r="N150" i="17"/>
  <c r="N151" i="17"/>
  <c r="N152" i="17"/>
  <c r="N153" i="17"/>
  <c r="N154" i="17"/>
  <c r="N155" i="17"/>
  <c r="N156" i="17"/>
  <c r="N157" i="17"/>
  <c r="N158" i="17"/>
  <c r="N159" i="17"/>
  <c r="N160" i="17"/>
  <c r="N161" i="17"/>
  <c r="N162" i="17"/>
  <c r="N163" i="17"/>
  <c r="N164" i="17"/>
  <c r="N165" i="17"/>
  <c r="N166" i="17"/>
  <c r="N167" i="17"/>
  <c r="N168" i="17"/>
  <c r="N169" i="17"/>
  <c r="N170" i="17"/>
  <c r="N171" i="17"/>
  <c r="N172" i="17"/>
  <c r="N173" i="17"/>
  <c r="N174" i="17"/>
  <c r="N175" i="17"/>
  <c r="N176" i="17"/>
  <c r="N177" i="17"/>
  <c r="N178" i="17"/>
  <c r="N179" i="17"/>
  <c r="N180" i="17"/>
  <c r="N181" i="17"/>
  <c r="N182" i="17"/>
  <c r="N183" i="17"/>
  <c r="N184" i="17"/>
  <c r="N185" i="17"/>
  <c r="N186" i="17"/>
  <c r="N187" i="17"/>
  <c r="N188" i="17"/>
  <c r="N189" i="17"/>
  <c r="N190" i="17"/>
  <c r="N191" i="17"/>
  <c r="N192" i="17"/>
  <c r="N193" i="17"/>
  <c r="N194" i="17"/>
  <c r="N195" i="17"/>
  <c r="N196" i="17"/>
  <c r="N197" i="17"/>
  <c r="N198" i="17"/>
  <c r="N199" i="17"/>
  <c r="N200" i="17"/>
  <c r="N201" i="17"/>
  <c r="N202" i="17"/>
  <c r="N203" i="17"/>
  <c r="N204" i="17"/>
  <c r="N205" i="17"/>
  <c r="N206" i="17"/>
  <c r="N207" i="17"/>
  <c r="N208" i="17"/>
  <c r="N209" i="17"/>
  <c r="N210" i="17"/>
  <c r="N211" i="17"/>
  <c r="N212" i="17"/>
  <c r="N213" i="17"/>
  <c r="N214" i="17"/>
  <c r="N215" i="17"/>
  <c r="N216" i="17"/>
  <c r="N217" i="17"/>
  <c r="N218" i="17"/>
  <c r="N219" i="17"/>
  <c r="N220" i="17"/>
  <c r="N221" i="17"/>
  <c r="N222" i="17"/>
  <c r="N223" i="17"/>
  <c r="N224" i="17"/>
  <c r="N225" i="17"/>
  <c r="N226" i="17"/>
  <c r="N227" i="17"/>
  <c r="N228" i="17"/>
  <c r="N229" i="17"/>
  <c r="N230" i="17"/>
  <c r="N231" i="17"/>
  <c r="N232" i="17"/>
  <c r="N233" i="17"/>
  <c r="N234" i="17"/>
  <c r="N235" i="17"/>
  <c r="N236" i="17"/>
  <c r="N237" i="17"/>
  <c r="N238" i="17"/>
  <c r="N239" i="17"/>
  <c r="N240" i="17"/>
  <c r="N241" i="17"/>
  <c r="N242" i="17"/>
  <c r="N243" i="17"/>
  <c r="N244" i="17"/>
  <c r="N245" i="17"/>
  <c r="N246" i="17"/>
  <c r="N247" i="17"/>
  <c r="N248" i="17"/>
  <c r="N249" i="17"/>
  <c r="N250" i="17"/>
  <c r="N251" i="17"/>
  <c r="N252" i="17"/>
  <c r="N253" i="17"/>
  <c r="N254" i="17"/>
  <c r="N255" i="17"/>
  <c r="N256" i="17"/>
  <c r="N257" i="17"/>
  <c r="N258" i="17"/>
  <c r="N259" i="17"/>
  <c r="N260" i="17"/>
  <c r="N261" i="17"/>
  <c r="N262" i="17"/>
  <c r="N263" i="17"/>
  <c r="N264" i="17"/>
  <c r="N265" i="17"/>
  <c r="N266" i="17"/>
  <c r="N267" i="17"/>
  <c r="N268" i="17"/>
  <c r="N269" i="17"/>
  <c r="N270" i="17"/>
  <c r="N271" i="17"/>
  <c r="N272" i="17"/>
  <c r="N273" i="17"/>
  <c r="N274" i="17"/>
  <c r="N275" i="17"/>
  <c r="N276" i="17"/>
  <c r="N277" i="17"/>
  <c r="N278" i="17"/>
  <c r="N279" i="17"/>
  <c r="N280" i="17"/>
  <c r="N281" i="17"/>
  <c r="N282" i="17"/>
  <c r="N283" i="17"/>
  <c r="N284" i="17"/>
  <c r="N285" i="17"/>
  <c r="N286" i="17"/>
  <c r="N287" i="17"/>
  <c r="N288" i="17"/>
  <c r="N289" i="17"/>
  <c r="N290" i="17"/>
  <c r="N291" i="17"/>
  <c r="N292" i="17"/>
  <c r="N293" i="17"/>
  <c r="N294" i="17"/>
  <c r="N295" i="17"/>
  <c r="N296" i="17"/>
  <c r="N297" i="17"/>
  <c r="N298" i="17"/>
  <c r="N299" i="17"/>
  <c r="N300" i="17"/>
  <c r="N301" i="17"/>
  <c r="N302" i="17"/>
  <c r="N303" i="17"/>
  <c r="N304" i="17"/>
  <c r="N305" i="17"/>
  <c r="N306" i="17"/>
  <c r="N307" i="17"/>
  <c r="N308" i="17"/>
  <c r="N309" i="17"/>
  <c r="N310" i="17"/>
  <c r="N311" i="17"/>
  <c r="N312" i="17"/>
  <c r="N313" i="17"/>
  <c r="N314" i="17"/>
  <c r="N315" i="17"/>
  <c r="N316" i="17"/>
  <c r="N317" i="17"/>
  <c r="N318" i="17"/>
  <c r="N319" i="17"/>
  <c r="N320" i="17"/>
  <c r="N321" i="17"/>
  <c r="N322" i="17"/>
  <c r="N323" i="17"/>
  <c r="N324" i="17"/>
  <c r="N325" i="17"/>
  <c r="N326" i="17"/>
  <c r="N327" i="17"/>
  <c r="N328" i="17"/>
  <c r="N329" i="17"/>
  <c r="N330" i="17"/>
  <c r="N331" i="17"/>
  <c r="N332" i="17"/>
  <c r="N333" i="17"/>
  <c r="N334" i="17"/>
  <c r="N335" i="17"/>
  <c r="N336" i="17"/>
  <c r="N337" i="17"/>
  <c r="N338" i="17"/>
  <c r="N339" i="17"/>
  <c r="N340" i="17"/>
  <c r="N341" i="17"/>
  <c r="N342" i="17"/>
  <c r="N343" i="17"/>
  <c r="N344" i="17"/>
  <c r="N345" i="17"/>
  <c r="N346" i="17"/>
  <c r="N347" i="17"/>
  <c r="N348" i="17"/>
  <c r="N349" i="17"/>
  <c r="N350" i="17"/>
  <c r="N351" i="17"/>
  <c r="N352" i="17"/>
  <c r="N353" i="17"/>
  <c r="N354" i="17"/>
  <c r="N355" i="17"/>
  <c r="N356" i="17"/>
  <c r="N357" i="17"/>
  <c r="N358" i="17"/>
  <c r="N359" i="17"/>
  <c r="N360" i="17"/>
  <c r="N361" i="17"/>
  <c r="N362" i="17"/>
  <c r="N363" i="17"/>
  <c r="N364" i="17"/>
  <c r="N365" i="17"/>
  <c r="N366" i="17"/>
  <c r="N367" i="17"/>
  <c r="N368" i="17"/>
  <c r="N369" i="17"/>
  <c r="N370" i="17"/>
  <c r="N371" i="17"/>
  <c r="N372" i="17"/>
  <c r="N373" i="17"/>
  <c r="N374" i="17"/>
  <c r="N375" i="17"/>
  <c r="N376" i="17"/>
  <c r="N377" i="17"/>
  <c r="N378" i="17"/>
  <c r="N379" i="17"/>
  <c r="N380" i="17"/>
  <c r="N381" i="17"/>
  <c r="N382" i="17"/>
  <c r="N383" i="17"/>
  <c r="N384" i="17"/>
  <c r="N385" i="17"/>
  <c r="N386" i="17"/>
  <c r="N387" i="17"/>
  <c r="N388" i="17"/>
  <c r="N389" i="17"/>
  <c r="N390" i="17"/>
  <c r="N391" i="17"/>
  <c r="N392" i="17"/>
  <c r="N393" i="17"/>
  <c r="N394" i="17"/>
  <c r="N395" i="17"/>
  <c r="N396" i="17"/>
  <c r="N397" i="17"/>
  <c r="N398" i="17"/>
  <c r="N399" i="17"/>
  <c r="N400" i="17"/>
  <c r="N401" i="17"/>
  <c r="N402" i="17"/>
  <c r="N403" i="17"/>
  <c r="N404" i="17"/>
  <c r="N405" i="17"/>
  <c r="N406" i="17"/>
  <c r="N407" i="17"/>
  <c r="N408" i="17"/>
  <c r="N409" i="17"/>
  <c r="N410" i="17"/>
  <c r="N411" i="17"/>
  <c r="N412" i="17"/>
  <c r="N413" i="17"/>
  <c r="N414" i="17"/>
  <c r="N415" i="17"/>
  <c r="N416" i="17"/>
  <c r="N417" i="17"/>
  <c r="N418" i="17"/>
  <c r="N419" i="17"/>
  <c r="N420" i="17"/>
  <c r="N421" i="17"/>
  <c r="N422" i="17"/>
  <c r="N423" i="17"/>
  <c r="N424" i="17"/>
  <c r="N425" i="17"/>
  <c r="N426" i="17"/>
  <c r="N427" i="17"/>
  <c r="N428" i="17"/>
  <c r="N429" i="17"/>
  <c r="N430" i="17"/>
  <c r="N431" i="17"/>
  <c r="N432" i="17"/>
  <c r="N433" i="17"/>
  <c r="N434" i="17"/>
  <c r="N435" i="17"/>
  <c r="N436" i="17"/>
  <c r="N437" i="17"/>
  <c r="N438" i="17"/>
  <c r="N439" i="17"/>
  <c r="N440" i="17"/>
  <c r="N441" i="17"/>
  <c r="N442" i="17"/>
  <c r="N443" i="17"/>
  <c r="N444" i="17"/>
  <c r="N445" i="17"/>
  <c r="N446" i="17"/>
  <c r="N447" i="17"/>
  <c r="N448" i="17"/>
  <c r="N449" i="17"/>
  <c r="N450" i="17"/>
  <c r="N451" i="17"/>
  <c r="N452" i="17"/>
  <c r="N453" i="17"/>
  <c r="N454" i="17"/>
  <c r="N455" i="17"/>
  <c r="N456" i="17"/>
  <c r="N457" i="17"/>
  <c r="N458" i="17"/>
  <c r="N459" i="17"/>
  <c r="N460" i="17"/>
  <c r="N461" i="17"/>
  <c r="N462" i="17"/>
  <c r="N463" i="17"/>
  <c r="N464" i="17"/>
  <c r="N465" i="17"/>
  <c r="N466" i="17"/>
  <c r="N467" i="17"/>
  <c r="N468" i="17"/>
  <c r="N469" i="17"/>
  <c r="N470" i="17"/>
  <c r="N471" i="17"/>
  <c r="N472" i="17"/>
  <c r="N473" i="17"/>
  <c r="N474" i="17"/>
  <c r="N475" i="17"/>
  <c r="N476" i="17"/>
  <c r="N477" i="17"/>
  <c r="N478" i="17"/>
  <c r="N479" i="17"/>
  <c r="N480" i="17"/>
  <c r="N481" i="17"/>
  <c r="N482" i="17"/>
  <c r="N483" i="17"/>
  <c r="N484" i="17"/>
  <c r="N485" i="17"/>
  <c r="N486" i="17"/>
  <c r="N487" i="17"/>
  <c r="N488" i="17"/>
  <c r="N489" i="17"/>
  <c r="N490" i="17"/>
  <c r="N491" i="17"/>
  <c r="N492" i="17"/>
  <c r="N493" i="17"/>
  <c r="N494" i="17"/>
  <c r="N495" i="17"/>
  <c r="N496" i="17"/>
  <c r="N497" i="17"/>
  <c r="N498" i="17"/>
  <c r="N499" i="17"/>
  <c r="N500" i="17"/>
  <c r="N501" i="17"/>
  <c r="N502" i="17"/>
  <c r="N503" i="17"/>
  <c r="N504" i="17"/>
  <c r="N505" i="17"/>
  <c r="N506" i="17"/>
  <c r="N507" i="17"/>
  <c r="N508" i="17"/>
  <c r="N509" i="17"/>
  <c r="N510" i="17"/>
  <c r="N511" i="17"/>
  <c r="N512" i="17"/>
  <c r="N513" i="17"/>
  <c r="N514" i="17"/>
  <c r="N515" i="17"/>
  <c r="N516" i="17"/>
  <c r="N517" i="17"/>
  <c r="N518" i="17"/>
  <c r="N519" i="17"/>
  <c r="N520" i="17"/>
  <c r="N521" i="17"/>
  <c r="N522" i="17"/>
  <c r="N523" i="17"/>
  <c r="N524" i="17"/>
  <c r="N525" i="17"/>
  <c r="N526" i="17"/>
  <c r="N527" i="17"/>
  <c r="N528" i="17"/>
  <c r="N529" i="17"/>
  <c r="N530" i="17"/>
  <c r="N531" i="17"/>
  <c r="N532" i="17"/>
  <c r="N533" i="17"/>
  <c r="N534" i="17"/>
  <c r="N535" i="17"/>
  <c r="N536" i="17"/>
  <c r="N537" i="17"/>
  <c r="N538" i="17"/>
  <c r="N539" i="17"/>
  <c r="N540" i="17"/>
  <c r="N541" i="17"/>
  <c r="N542" i="17"/>
  <c r="N543" i="17"/>
  <c r="N544" i="17"/>
  <c r="N545" i="17"/>
  <c r="N546" i="17"/>
  <c r="N547" i="17"/>
  <c r="N548" i="17"/>
  <c r="N549" i="17"/>
  <c r="N550" i="17"/>
  <c r="N551" i="17"/>
  <c r="N552" i="17"/>
  <c r="N553" i="17"/>
  <c r="N554" i="17"/>
  <c r="N555" i="17"/>
  <c r="N556" i="17"/>
  <c r="N557" i="17"/>
  <c r="N558" i="17"/>
  <c r="N559" i="17"/>
  <c r="N560" i="17"/>
  <c r="N561" i="17"/>
  <c r="N562" i="17"/>
  <c r="N563" i="17"/>
  <c r="N564" i="17"/>
  <c r="N565" i="17"/>
  <c r="N566" i="17"/>
  <c r="N567" i="17"/>
  <c r="N568" i="17"/>
  <c r="N569" i="17"/>
  <c r="N570" i="17"/>
  <c r="N571" i="17"/>
  <c r="N572" i="17"/>
  <c r="N573" i="17"/>
  <c r="N574" i="17"/>
  <c r="N575" i="17"/>
  <c r="N576" i="17"/>
  <c r="N577" i="17"/>
  <c r="N578" i="17"/>
  <c r="N579" i="17"/>
  <c r="N580" i="17"/>
  <c r="N581" i="17"/>
  <c r="N582" i="17"/>
  <c r="N583" i="17"/>
  <c r="N584" i="17"/>
  <c r="N585" i="17"/>
  <c r="N586" i="17"/>
  <c r="N587" i="17"/>
  <c r="N588" i="17"/>
  <c r="N589" i="17"/>
  <c r="N590" i="17"/>
  <c r="N591" i="17"/>
  <c r="N592" i="17"/>
  <c r="N593" i="17"/>
  <c r="N594" i="17"/>
  <c r="N595" i="17"/>
  <c r="N596" i="17"/>
  <c r="N597" i="17"/>
  <c r="N598" i="17"/>
  <c r="N599" i="17"/>
  <c r="N600" i="17"/>
  <c r="N601" i="17"/>
  <c r="N602" i="17"/>
  <c r="N603" i="17"/>
  <c r="N604" i="17"/>
  <c r="N605" i="17"/>
  <c r="N606" i="17"/>
  <c r="N607" i="17"/>
  <c r="N608" i="17"/>
  <c r="N609" i="17"/>
  <c r="N610" i="17"/>
  <c r="N611" i="17"/>
  <c r="N612" i="17"/>
  <c r="N613" i="17"/>
  <c r="N614" i="17"/>
  <c r="N615" i="17"/>
  <c r="N616" i="17"/>
  <c r="N617" i="17"/>
  <c r="N618" i="17"/>
  <c r="N619" i="17"/>
  <c r="N620" i="17"/>
  <c r="N621" i="17"/>
  <c r="N622" i="17"/>
  <c r="N623" i="17"/>
  <c r="N624" i="17"/>
  <c r="N625" i="17"/>
  <c r="N626" i="17"/>
  <c r="N627" i="17"/>
  <c r="N628" i="17"/>
  <c r="N629" i="17"/>
  <c r="N630" i="17"/>
  <c r="N631" i="17"/>
  <c r="N632" i="17"/>
  <c r="N633" i="17"/>
  <c r="N634" i="17"/>
  <c r="N635" i="17"/>
  <c r="N636" i="17"/>
  <c r="N637" i="17"/>
  <c r="N638" i="17"/>
  <c r="N639" i="17"/>
  <c r="N640" i="17"/>
  <c r="N641" i="17"/>
  <c r="N642" i="17"/>
  <c r="N643" i="17"/>
  <c r="N644" i="17"/>
  <c r="N645" i="17"/>
  <c r="N646" i="17"/>
  <c r="N647" i="17"/>
  <c r="N648" i="17"/>
  <c r="N649" i="17"/>
  <c r="N650" i="17"/>
  <c r="N651" i="17"/>
  <c r="N652" i="17"/>
  <c r="N653" i="17"/>
  <c r="N654" i="17"/>
  <c r="N655" i="17"/>
  <c r="N656" i="17"/>
  <c r="N657" i="17"/>
  <c r="N658" i="17"/>
  <c r="N659" i="17"/>
  <c r="N660" i="17"/>
  <c r="N661" i="17"/>
  <c r="N662" i="17"/>
  <c r="N663" i="17"/>
  <c r="N664" i="17"/>
  <c r="N665" i="17"/>
  <c r="N666" i="17"/>
  <c r="N667" i="17"/>
  <c r="N668" i="17"/>
  <c r="N669" i="17"/>
  <c r="N670" i="17"/>
  <c r="N671" i="17"/>
  <c r="N672" i="17"/>
  <c r="N673" i="17"/>
  <c r="N674" i="17"/>
  <c r="N675" i="17"/>
  <c r="N676" i="17"/>
  <c r="N677" i="17"/>
  <c r="N678" i="17"/>
  <c r="N679" i="17"/>
  <c r="N680" i="17"/>
  <c r="N681" i="17"/>
  <c r="N682" i="17"/>
  <c r="N683" i="17"/>
  <c r="N684" i="17"/>
  <c r="N685" i="17"/>
  <c r="N686" i="17"/>
  <c r="N687" i="17"/>
  <c r="N688" i="17"/>
  <c r="N689" i="17"/>
  <c r="N690" i="17"/>
  <c r="N691" i="17"/>
  <c r="N692" i="17"/>
  <c r="N693" i="17"/>
  <c r="N694" i="17"/>
  <c r="N695" i="17"/>
  <c r="N696" i="17"/>
  <c r="N697" i="17"/>
  <c r="N698" i="17"/>
  <c r="N699" i="17"/>
  <c r="N700" i="17"/>
  <c r="N701" i="17"/>
  <c r="N702" i="17"/>
  <c r="N703" i="17"/>
  <c r="N704" i="17"/>
  <c r="N705" i="17"/>
  <c r="N706" i="17"/>
  <c r="N707" i="17"/>
  <c r="N708" i="17"/>
  <c r="N709" i="17"/>
  <c r="N710" i="17"/>
  <c r="N711" i="17"/>
  <c r="N712" i="17"/>
  <c r="N713" i="17"/>
  <c r="N714" i="17"/>
  <c r="N715" i="17"/>
  <c r="N716" i="17"/>
  <c r="N717" i="17"/>
  <c r="N718" i="17"/>
  <c r="N719" i="17"/>
  <c r="N720" i="17"/>
  <c r="N721" i="17"/>
  <c r="N722" i="17"/>
  <c r="N723" i="17"/>
  <c r="N724" i="17"/>
  <c r="N725" i="17"/>
  <c r="N726" i="17"/>
  <c r="N727" i="17"/>
  <c r="N728" i="17"/>
  <c r="N729" i="17"/>
  <c r="N730" i="17"/>
  <c r="N731" i="17"/>
  <c r="N732" i="17"/>
  <c r="N733" i="17"/>
  <c r="N734" i="17"/>
  <c r="N735" i="17"/>
  <c r="N736" i="17"/>
  <c r="N737" i="17"/>
  <c r="N738" i="17"/>
  <c r="N739" i="17"/>
  <c r="N740" i="17"/>
  <c r="N741" i="17"/>
  <c r="N742" i="17"/>
  <c r="N743" i="17"/>
  <c r="N744" i="17"/>
  <c r="N745" i="17"/>
  <c r="N746" i="17"/>
  <c r="N747" i="17"/>
  <c r="N748" i="17"/>
  <c r="N749" i="17"/>
  <c r="N750" i="17"/>
  <c r="N751" i="17"/>
  <c r="N752" i="17"/>
  <c r="N753" i="17"/>
  <c r="N754" i="17"/>
  <c r="N755" i="17"/>
  <c r="N756" i="17"/>
  <c r="N757" i="17"/>
  <c r="N758" i="17"/>
  <c r="N759" i="17"/>
  <c r="N760" i="17"/>
  <c r="N761" i="17"/>
  <c r="N762" i="17"/>
  <c r="N763" i="17"/>
  <c r="N764" i="17"/>
  <c r="N765" i="17"/>
  <c r="N766" i="17"/>
  <c r="N767" i="17"/>
  <c r="N768" i="17"/>
  <c r="N769" i="17"/>
  <c r="N770" i="17"/>
  <c r="N771" i="17"/>
  <c r="N772" i="17"/>
  <c r="N773" i="17"/>
  <c r="N774" i="17"/>
  <c r="N775" i="17"/>
  <c r="N776" i="17"/>
  <c r="N777" i="17"/>
  <c r="N778" i="17"/>
  <c r="N779" i="17"/>
  <c r="N780" i="17"/>
  <c r="N781" i="17"/>
  <c r="N782" i="17"/>
  <c r="N783" i="17"/>
  <c r="N784" i="17"/>
  <c r="N785" i="17"/>
  <c r="N786" i="17"/>
  <c r="N787" i="17"/>
  <c r="N788" i="17"/>
  <c r="N789" i="17"/>
  <c r="N790" i="17"/>
  <c r="N791" i="17"/>
  <c r="N792" i="17"/>
  <c r="N793" i="17"/>
  <c r="N794" i="17"/>
  <c r="N795" i="17"/>
  <c r="N796" i="17"/>
  <c r="N797" i="17"/>
  <c r="N798" i="17"/>
  <c r="N799" i="17"/>
  <c r="N800" i="17"/>
  <c r="N801" i="17"/>
  <c r="N802" i="17"/>
  <c r="N803" i="17"/>
  <c r="N804" i="17"/>
  <c r="N805" i="17"/>
  <c r="N806" i="17"/>
  <c r="N807" i="17"/>
  <c r="N808" i="17"/>
  <c r="N809" i="17"/>
  <c r="N810" i="17"/>
  <c r="N811" i="17"/>
  <c r="N812" i="17"/>
  <c r="N813" i="17"/>
  <c r="N814" i="17"/>
  <c r="N815" i="17"/>
  <c r="N816" i="17"/>
  <c r="N817" i="17"/>
  <c r="N818" i="17"/>
  <c r="N819" i="17"/>
  <c r="N820" i="17"/>
  <c r="N821" i="17"/>
  <c r="N822" i="17"/>
  <c r="N823" i="17"/>
  <c r="N824" i="17"/>
  <c r="N825" i="17"/>
  <c r="N826" i="17"/>
  <c r="N827" i="17"/>
  <c r="N828" i="17"/>
  <c r="N829" i="17"/>
  <c r="N830" i="17"/>
  <c r="N831" i="17"/>
  <c r="N832" i="17"/>
  <c r="N833" i="17"/>
  <c r="N834" i="17"/>
  <c r="N835" i="17"/>
  <c r="N836" i="17"/>
  <c r="N837" i="17"/>
  <c r="N838" i="17"/>
  <c r="N839" i="17"/>
  <c r="N840" i="17"/>
  <c r="N841" i="17"/>
  <c r="N842" i="17"/>
  <c r="N843" i="17"/>
  <c r="N844" i="17"/>
  <c r="N845" i="17"/>
  <c r="N846" i="17"/>
  <c r="N847" i="17"/>
  <c r="N848" i="17"/>
  <c r="N849" i="17"/>
  <c r="N850" i="17"/>
  <c r="N851" i="17"/>
  <c r="N852" i="17"/>
  <c r="N853" i="17"/>
  <c r="N854" i="17"/>
  <c r="N855" i="17"/>
  <c r="N856" i="17"/>
  <c r="N857" i="17"/>
  <c r="N858" i="17"/>
  <c r="N859" i="17"/>
  <c r="N860" i="17"/>
  <c r="N861" i="17"/>
  <c r="N862" i="17"/>
  <c r="N863" i="17"/>
  <c r="N864" i="17"/>
  <c r="N865" i="17"/>
  <c r="N866" i="17"/>
  <c r="N867" i="17"/>
  <c r="N868" i="17"/>
  <c r="N869" i="17"/>
  <c r="N870" i="17"/>
  <c r="N871" i="17"/>
  <c r="N872" i="17"/>
  <c r="N873" i="17"/>
  <c r="N874" i="17"/>
  <c r="N875" i="17"/>
  <c r="N876" i="17"/>
  <c r="N877" i="17"/>
  <c r="N878" i="17"/>
  <c r="N879" i="17"/>
  <c r="N880" i="17"/>
  <c r="N881" i="17"/>
  <c r="N882" i="17"/>
  <c r="N883" i="17"/>
  <c r="N884" i="17"/>
  <c r="N885" i="17"/>
  <c r="N886" i="17"/>
  <c r="N887" i="17"/>
  <c r="N888" i="17"/>
  <c r="N889" i="17"/>
  <c r="N890" i="17"/>
  <c r="N891" i="17"/>
  <c r="N892" i="17"/>
  <c r="N893" i="17"/>
  <c r="N894" i="17"/>
  <c r="N895" i="17"/>
  <c r="N896" i="17"/>
  <c r="N897" i="17"/>
  <c r="N898" i="17"/>
  <c r="N899" i="17"/>
  <c r="N900" i="17"/>
  <c r="N901" i="17"/>
  <c r="N902" i="17"/>
  <c r="N903" i="17"/>
  <c r="N904" i="17"/>
  <c r="N905" i="17"/>
  <c r="N906" i="17"/>
  <c r="N907" i="17"/>
  <c r="N908" i="17"/>
  <c r="N909" i="17"/>
  <c r="N910" i="17"/>
  <c r="N911" i="17"/>
  <c r="N912" i="17"/>
  <c r="N913" i="17"/>
  <c r="N914" i="17"/>
  <c r="N915" i="17"/>
  <c r="N916" i="17"/>
  <c r="N917" i="17"/>
  <c r="N918" i="17"/>
  <c r="N919" i="17"/>
  <c r="N920" i="17"/>
  <c r="N921" i="17"/>
  <c r="N922" i="17"/>
  <c r="N923" i="17"/>
  <c r="N924" i="17"/>
  <c r="N925" i="17"/>
  <c r="N926" i="17"/>
  <c r="N927" i="17"/>
  <c r="N928" i="17"/>
  <c r="N929" i="17"/>
  <c r="N930" i="17"/>
  <c r="N931" i="17"/>
  <c r="N932" i="17"/>
  <c r="N933" i="17"/>
  <c r="N934" i="17"/>
  <c r="N935" i="17"/>
  <c r="N936" i="17"/>
  <c r="N937" i="17"/>
  <c r="N938" i="17"/>
  <c r="N939" i="17"/>
  <c r="N940" i="17"/>
  <c r="N941" i="17"/>
  <c r="N942" i="17"/>
  <c r="N943" i="17"/>
  <c r="N944" i="17"/>
  <c r="N945" i="17"/>
  <c r="N946" i="17"/>
  <c r="N947" i="17"/>
  <c r="N948" i="17"/>
  <c r="N949" i="17"/>
  <c r="N950" i="17"/>
  <c r="N951" i="17"/>
  <c r="N952" i="17"/>
  <c r="N953" i="17"/>
  <c r="N954" i="17"/>
  <c r="N955" i="17"/>
  <c r="N956" i="17"/>
  <c r="N957" i="17"/>
  <c r="N958" i="17"/>
  <c r="N959" i="17"/>
  <c r="N960" i="17"/>
  <c r="N961" i="17"/>
  <c r="N962" i="17"/>
  <c r="N963" i="17"/>
  <c r="N964" i="17"/>
  <c r="N965" i="17"/>
  <c r="N966" i="17"/>
  <c r="N967" i="17"/>
  <c r="N968" i="17"/>
  <c r="N969" i="17"/>
  <c r="N970" i="17"/>
  <c r="N971" i="17"/>
  <c r="N972" i="17"/>
  <c r="N973" i="17"/>
  <c r="N974" i="17"/>
  <c r="N975" i="17"/>
  <c r="N976" i="17"/>
  <c r="N977" i="17"/>
  <c r="N978" i="17"/>
  <c r="N979" i="17"/>
  <c r="N980" i="17"/>
  <c r="N981" i="17"/>
  <c r="N982" i="17"/>
  <c r="N983" i="17"/>
  <c r="N984" i="17"/>
  <c r="N985" i="17"/>
  <c r="N986" i="17"/>
  <c r="N987" i="17"/>
  <c r="N988" i="17"/>
  <c r="N989" i="17"/>
  <c r="N990" i="17"/>
  <c r="N991" i="17"/>
  <c r="N992" i="17"/>
  <c r="N993" i="17"/>
  <c r="N994" i="17"/>
  <c r="N995" i="17"/>
  <c r="N996" i="17"/>
  <c r="N997" i="17"/>
  <c r="N998" i="17"/>
  <c r="N999" i="17"/>
  <c r="M14" i="17"/>
  <c r="M15" i="17"/>
  <c r="M16" i="17"/>
  <c r="M17" i="17"/>
  <c r="M18" i="17"/>
  <c r="M19" i="17"/>
  <c r="M20" i="17"/>
  <c r="M21" i="17"/>
  <c r="M22" i="17"/>
  <c r="M23" i="17"/>
  <c r="M24" i="17"/>
  <c r="M25" i="17"/>
  <c r="M26" i="17"/>
  <c r="M27" i="17"/>
  <c r="M28" i="17"/>
  <c r="M29" i="17"/>
  <c r="M30" i="17"/>
  <c r="M31" i="17"/>
  <c r="M32" i="17"/>
  <c r="M33" i="17"/>
  <c r="M34" i="17"/>
  <c r="M35" i="17"/>
  <c r="M36" i="17"/>
  <c r="M37" i="17"/>
  <c r="M38" i="17"/>
  <c r="M39" i="17"/>
  <c r="M40" i="17"/>
  <c r="M41" i="17"/>
  <c r="M42" i="17"/>
  <c r="M43" i="17"/>
  <c r="M44" i="17"/>
  <c r="M45" i="17"/>
  <c r="M46" i="17"/>
  <c r="M47" i="17"/>
  <c r="M48" i="17"/>
  <c r="M49" i="17"/>
  <c r="M50" i="17"/>
  <c r="M51" i="17"/>
  <c r="M52" i="17"/>
  <c r="M53" i="17"/>
  <c r="M54" i="17"/>
  <c r="M55" i="17"/>
  <c r="M56" i="17"/>
  <c r="M57" i="17"/>
  <c r="M58" i="17"/>
  <c r="M59" i="17"/>
  <c r="M60" i="17"/>
  <c r="M61" i="17"/>
  <c r="M62" i="17"/>
  <c r="M63" i="17"/>
  <c r="M64" i="17"/>
  <c r="M65" i="17"/>
  <c r="M66" i="17"/>
  <c r="M67" i="17"/>
  <c r="M68" i="17"/>
  <c r="M69" i="17"/>
  <c r="M70" i="17"/>
  <c r="M71" i="17"/>
  <c r="M72" i="17"/>
  <c r="M73" i="17"/>
  <c r="M74" i="17"/>
  <c r="M75" i="17"/>
  <c r="M76" i="17"/>
  <c r="M77" i="17"/>
  <c r="M78" i="17"/>
  <c r="M79" i="17"/>
  <c r="M80" i="17"/>
  <c r="M81" i="17"/>
  <c r="M82" i="17"/>
  <c r="M83" i="17"/>
  <c r="M84" i="17"/>
  <c r="M85" i="17"/>
  <c r="M86" i="17"/>
  <c r="M87" i="17"/>
  <c r="M88" i="17"/>
  <c r="M89" i="17"/>
  <c r="M90" i="17"/>
  <c r="M91" i="17"/>
  <c r="M92" i="17"/>
  <c r="M93" i="17"/>
  <c r="M94" i="17"/>
  <c r="M95" i="17"/>
  <c r="M96" i="17"/>
  <c r="M97" i="17"/>
  <c r="M98" i="17"/>
  <c r="M99" i="17"/>
  <c r="M100" i="17"/>
  <c r="M101" i="17"/>
  <c r="M102" i="17"/>
  <c r="M103" i="17"/>
  <c r="M104" i="17"/>
  <c r="M105" i="17"/>
  <c r="M106" i="17"/>
  <c r="M107" i="17"/>
  <c r="M108" i="17"/>
  <c r="M109" i="17"/>
  <c r="M110" i="17"/>
  <c r="M111" i="17"/>
  <c r="M112" i="17"/>
  <c r="M113" i="17"/>
  <c r="M114" i="17"/>
  <c r="M115" i="17"/>
  <c r="M116" i="17"/>
  <c r="M117" i="17"/>
  <c r="M118" i="17"/>
  <c r="M119" i="17"/>
  <c r="M120" i="17"/>
  <c r="M121" i="17"/>
  <c r="M122" i="17"/>
  <c r="M123" i="17"/>
  <c r="M124" i="17"/>
  <c r="M125" i="17"/>
  <c r="M126" i="17"/>
  <c r="M127" i="17"/>
  <c r="M128" i="17"/>
  <c r="M129" i="17"/>
  <c r="M130" i="17"/>
  <c r="M131" i="17"/>
  <c r="M132" i="17"/>
  <c r="M133" i="17"/>
  <c r="M134" i="17"/>
  <c r="M135" i="17"/>
  <c r="M136" i="17"/>
  <c r="M137" i="17"/>
  <c r="M138" i="17"/>
  <c r="M139" i="17"/>
  <c r="M140" i="17"/>
  <c r="M141" i="17"/>
  <c r="M142" i="17"/>
  <c r="M143" i="17"/>
  <c r="M144" i="17"/>
  <c r="M145" i="17"/>
  <c r="M146" i="17"/>
  <c r="M147" i="17"/>
  <c r="M148" i="17"/>
  <c r="M149" i="17"/>
  <c r="M150" i="17"/>
  <c r="M151" i="17"/>
  <c r="M152" i="17"/>
  <c r="M153" i="17"/>
  <c r="M154" i="17"/>
  <c r="M155" i="17"/>
  <c r="M156" i="17"/>
  <c r="M157" i="17"/>
  <c r="M158" i="17"/>
  <c r="M159" i="17"/>
  <c r="M160" i="17"/>
  <c r="M161" i="17"/>
  <c r="M162" i="17"/>
  <c r="M163" i="17"/>
  <c r="M164" i="17"/>
  <c r="M165" i="17"/>
  <c r="M166" i="17"/>
  <c r="M167" i="17"/>
  <c r="M168" i="17"/>
  <c r="M169" i="17"/>
  <c r="M170" i="17"/>
  <c r="M171" i="17"/>
  <c r="M172" i="17"/>
  <c r="M173" i="17"/>
  <c r="M174" i="17"/>
  <c r="M175" i="17"/>
  <c r="M176" i="17"/>
  <c r="M177" i="17"/>
  <c r="M178" i="17"/>
  <c r="M179" i="17"/>
  <c r="M180" i="17"/>
  <c r="M181" i="17"/>
  <c r="M182" i="17"/>
  <c r="M183" i="17"/>
  <c r="M184" i="17"/>
  <c r="M185" i="17"/>
  <c r="M186" i="17"/>
  <c r="M187" i="17"/>
  <c r="M188" i="17"/>
  <c r="M189" i="17"/>
  <c r="M190" i="17"/>
  <c r="M191" i="17"/>
  <c r="M192" i="17"/>
  <c r="M193" i="17"/>
  <c r="M194" i="17"/>
  <c r="M195" i="17"/>
  <c r="M196" i="17"/>
  <c r="M197" i="17"/>
  <c r="M198" i="17"/>
  <c r="M199" i="17"/>
  <c r="M200" i="17"/>
  <c r="M201" i="17"/>
  <c r="M202" i="17"/>
  <c r="M203" i="17"/>
  <c r="M204" i="17"/>
  <c r="M205" i="17"/>
  <c r="M206" i="17"/>
  <c r="M207" i="17"/>
  <c r="M208" i="17"/>
  <c r="M209" i="17"/>
  <c r="M210" i="17"/>
  <c r="M211" i="17"/>
  <c r="M212" i="17"/>
  <c r="M213" i="17"/>
  <c r="M214" i="17"/>
  <c r="M215" i="17"/>
  <c r="M216" i="17"/>
  <c r="M217" i="17"/>
  <c r="M218" i="17"/>
  <c r="M219" i="17"/>
  <c r="M220" i="17"/>
  <c r="M221" i="17"/>
  <c r="M222" i="17"/>
  <c r="M223" i="17"/>
  <c r="M224" i="17"/>
  <c r="M225" i="17"/>
  <c r="M226" i="17"/>
  <c r="M227" i="17"/>
  <c r="M228" i="17"/>
  <c r="M229" i="17"/>
  <c r="M230" i="17"/>
  <c r="M231" i="17"/>
  <c r="M232" i="17"/>
  <c r="M233" i="17"/>
  <c r="M234" i="17"/>
  <c r="M235" i="17"/>
  <c r="M236" i="17"/>
  <c r="M237" i="17"/>
  <c r="M238" i="17"/>
  <c r="M239" i="17"/>
  <c r="M240" i="17"/>
  <c r="M241" i="17"/>
  <c r="M242" i="17"/>
  <c r="M243" i="17"/>
  <c r="M244" i="17"/>
  <c r="M245" i="17"/>
  <c r="M246" i="17"/>
  <c r="M247" i="17"/>
  <c r="M248" i="17"/>
  <c r="M249" i="17"/>
  <c r="M250" i="17"/>
  <c r="M251" i="17"/>
  <c r="M252" i="17"/>
  <c r="M253" i="17"/>
  <c r="M254" i="17"/>
  <c r="M255" i="17"/>
  <c r="M256" i="17"/>
  <c r="M257" i="17"/>
  <c r="M258" i="17"/>
  <c r="M259" i="17"/>
  <c r="M260" i="17"/>
  <c r="M261" i="17"/>
  <c r="M262" i="17"/>
  <c r="M263" i="17"/>
  <c r="M264" i="17"/>
  <c r="M265" i="17"/>
  <c r="M266" i="17"/>
  <c r="M267" i="17"/>
  <c r="M268" i="17"/>
  <c r="M269" i="17"/>
  <c r="M270" i="17"/>
  <c r="M271" i="17"/>
  <c r="M272" i="17"/>
  <c r="M273" i="17"/>
  <c r="M274" i="17"/>
  <c r="M275" i="17"/>
  <c r="M276" i="17"/>
  <c r="M277" i="17"/>
  <c r="M278" i="17"/>
  <c r="M279" i="17"/>
  <c r="M280" i="17"/>
  <c r="M281" i="17"/>
  <c r="M282" i="17"/>
  <c r="M283" i="17"/>
  <c r="M284" i="17"/>
  <c r="M285" i="17"/>
  <c r="M286" i="17"/>
  <c r="M287" i="17"/>
  <c r="M288" i="17"/>
  <c r="M289" i="17"/>
  <c r="M290" i="17"/>
  <c r="M291" i="17"/>
  <c r="M292" i="17"/>
  <c r="M293" i="17"/>
  <c r="M294" i="17"/>
  <c r="M295" i="17"/>
  <c r="M296" i="17"/>
  <c r="M297" i="17"/>
  <c r="M298" i="17"/>
  <c r="M299" i="17"/>
  <c r="M300" i="17"/>
  <c r="M301" i="17"/>
  <c r="M302" i="17"/>
  <c r="M303" i="17"/>
  <c r="M304" i="17"/>
  <c r="M305" i="17"/>
  <c r="M306" i="17"/>
  <c r="M307" i="17"/>
  <c r="M308" i="17"/>
  <c r="M309" i="17"/>
  <c r="M310" i="17"/>
  <c r="M311" i="17"/>
  <c r="M312" i="17"/>
  <c r="M313" i="17"/>
  <c r="M314" i="17"/>
  <c r="M315" i="17"/>
  <c r="M316" i="17"/>
  <c r="M317" i="17"/>
  <c r="M318" i="17"/>
  <c r="M319" i="17"/>
  <c r="M320" i="17"/>
  <c r="M321" i="17"/>
  <c r="M322" i="17"/>
  <c r="M323" i="17"/>
  <c r="M324" i="17"/>
  <c r="M325" i="17"/>
  <c r="M326" i="17"/>
  <c r="M327" i="17"/>
  <c r="M328" i="17"/>
  <c r="M329" i="17"/>
  <c r="M330" i="17"/>
  <c r="M331" i="17"/>
  <c r="M332" i="17"/>
  <c r="M333" i="17"/>
  <c r="M334" i="17"/>
  <c r="M335" i="17"/>
  <c r="M336" i="17"/>
  <c r="M337" i="17"/>
  <c r="M338" i="17"/>
  <c r="M339" i="17"/>
  <c r="M340" i="17"/>
  <c r="M341" i="17"/>
  <c r="M342" i="17"/>
  <c r="M343" i="17"/>
  <c r="M344" i="17"/>
  <c r="M345" i="17"/>
  <c r="M346" i="17"/>
  <c r="M347" i="17"/>
  <c r="M348" i="17"/>
  <c r="M349" i="17"/>
  <c r="M350" i="17"/>
  <c r="M351" i="17"/>
  <c r="M352" i="17"/>
  <c r="M353" i="17"/>
  <c r="M354" i="17"/>
  <c r="M355" i="17"/>
  <c r="M356" i="17"/>
  <c r="M357" i="17"/>
  <c r="M358" i="17"/>
  <c r="M359" i="17"/>
  <c r="M360" i="17"/>
  <c r="M361" i="17"/>
  <c r="M362" i="17"/>
  <c r="M363" i="17"/>
  <c r="M364" i="17"/>
  <c r="M365" i="17"/>
  <c r="M366" i="17"/>
  <c r="M367" i="17"/>
  <c r="M368" i="17"/>
  <c r="M369" i="17"/>
  <c r="M370" i="17"/>
  <c r="M371" i="17"/>
  <c r="M372" i="17"/>
  <c r="M373" i="17"/>
  <c r="M374" i="17"/>
  <c r="M375" i="17"/>
  <c r="M376" i="17"/>
  <c r="M377" i="17"/>
  <c r="M378" i="17"/>
  <c r="M379" i="17"/>
  <c r="M380" i="17"/>
  <c r="M381" i="17"/>
  <c r="M382" i="17"/>
  <c r="M383" i="17"/>
  <c r="M384" i="17"/>
  <c r="M385" i="17"/>
  <c r="M386" i="17"/>
  <c r="M387" i="17"/>
  <c r="M388" i="17"/>
  <c r="M389" i="17"/>
  <c r="M390" i="17"/>
  <c r="M391" i="17"/>
  <c r="M392" i="17"/>
  <c r="M393" i="17"/>
  <c r="M394" i="17"/>
  <c r="M395" i="17"/>
  <c r="M396" i="17"/>
  <c r="M397" i="17"/>
  <c r="M398" i="17"/>
  <c r="M399" i="17"/>
  <c r="M400" i="17"/>
  <c r="M401" i="17"/>
  <c r="M402" i="17"/>
  <c r="M403" i="17"/>
  <c r="M404" i="17"/>
  <c r="M405" i="17"/>
  <c r="M406" i="17"/>
  <c r="M407" i="17"/>
  <c r="M408" i="17"/>
  <c r="M409" i="17"/>
  <c r="M410" i="17"/>
  <c r="M411" i="17"/>
  <c r="M412" i="17"/>
  <c r="M413" i="17"/>
  <c r="M414" i="17"/>
  <c r="M415" i="17"/>
  <c r="M416" i="17"/>
  <c r="M417" i="17"/>
  <c r="M418" i="17"/>
  <c r="M419" i="17"/>
  <c r="M420" i="17"/>
  <c r="M421" i="17"/>
  <c r="M422" i="17"/>
  <c r="M423" i="17"/>
  <c r="M424" i="17"/>
  <c r="M425" i="17"/>
  <c r="M426" i="17"/>
  <c r="M427" i="17"/>
  <c r="M428" i="17"/>
  <c r="M429" i="17"/>
  <c r="M430" i="17"/>
  <c r="M431" i="17"/>
  <c r="M432" i="17"/>
  <c r="M433" i="17"/>
  <c r="M434" i="17"/>
  <c r="M435" i="17"/>
  <c r="M436" i="17"/>
  <c r="M437" i="17"/>
  <c r="M438" i="17"/>
  <c r="M439" i="17"/>
  <c r="M440" i="17"/>
  <c r="M441" i="17"/>
  <c r="M442" i="17"/>
  <c r="M443" i="17"/>
  <c r="M444" i="17"/>
  <c r="M445" i="17"/>
  <c r="M446" i="17"/>
  <c r="M447" i="17"/>
  <c r="M448" i="17"/>
  <c r="M449" i="17"/>
  <c r="M450" i="17"/>
  <c r="M451" i="17"/>
  <c r="M452" i="17"/>
  <c r="M453" i="17"/>
  <c r="M454" i="17"/>
  <c r="M455" i="17"/>
  <c r="M456" i="17"/>
  <c r="M457" i="17"/>
  <c r="M458" i="17"/>
  <c r="M459" i="17"/>
  <c r="M460" i="17"/>
  <c r="M461" i="17"/>
  <c r="M462" i="17"/>
  <c r="M463" i="17"/>
  <c r="M464" i="17"/>
  <c r="M465" i="17"/>
  <c r="M466" i="17"/>
  <c r="M467" i="17"/>
  <c r="M468" i="17"/>
  <c r="M469" i="17"/>
  <c r="M470" i="17"/>
  <c r="M471" i="17"/>
  <c r="M472" i="17"/>
  <c r="M473" i="17"/>
  <c r="M474" i="17"/>
  <c r="M475" i="17"/>
  <c r="M476" i="17"/>
  <c r="M477" i="17"/>
  <c r="M478" i="17"/>
  <c r="M479" i="17"/>
  <c r="M480" i="17"/>
  <c r="M481" i="17"/>
  <c r="M482" i="17"/>
  <c r="M483" i="17"/>
  <c r="M484" i="17"/>
  <c r="M485" i="17"/>
  <c r="M486" i="17"/>
  <c r="M487" i="17"/>
  <c r="M488" i="17"/>
  <c r="M489" i="17"/>
  <c r="M490" i="17"/>
  <c r="M491" i="17"/>
  <c r="M492" i="17"/>
  <c r="M493" i="17"/>
  <c r="M494" i="17"/>
  <c r="M495" i="17"/>
  <c r="M496" i="17"/>
  <c r="M497" i="17"/>
  <c r="M498" i="17"/>
  <c r="M499" i="17"/>
  <c r="M500" i="17"/>
  <c r="M501" i="17"/>
  <c r="M502" i="17"/>
  <c r="M503" i="17"/>
  <c r="M504" i="17"/>
  <c r="M505" i="17"/>
  <c r="M506" i="17"/>
  <c r="M507" i="17"/>
  <c r="M508" i="17"/>
  <c r="M509" i="17"/>
  <c r="M510" i="17"/>
  <c r="M511" i="17"/>
  <c r="M512" i="17"/>
  <c r="M513" i="17"/>
  <c r="M514" i="17"/>
  <c r="M515" i="17"/>
  <c r="M516" i="17"/>
  <c r="M517" i="17"/>
  <c r="M518" i="17"/>
  <c r="M519" i="17"/>
  <c r="M520" i="17"/>
  <c r="M521" i="17"/>
  <c r="M522" i="17"/>
  <c r="M523" i="17"/>
  <c r="M524" i="17"/>
  <c r="M525" i="17"/>
  <c r="M526" i="17"/>
  <c r="M527" i="17"/>
  <c r="M528" i="17"/>
  <c r="M529" i="17"/>
  <c r="M530" i="17"/>
  <c r="M531" i="17"/>
  <c r="M532" i="17"/>
  <c r="M533" i="17"/>
  <c r="M534" i="17"/>
  <c r="M535" i="17"/>
  <c r="M536" i="17"/>
  <c r="M537" i="17"/>
  <c r="M538" i="17"/>
  <c r="M539" i="17"/>
  <c r="M540" i="17"/>
  <c r="M541" i="17"/>
  <c r="M542" i="17"/>
  <c r="M543" i="17"/>
  <c r="M544" i="17"/>
  <c r="M545" i="17"/>
  <c r="M546" i="17"/>
  <c r="M547" i="17"/>
  <c r="M548" i="17"/>
  <c r="M549" i="17"/>
  <c r="M550" i="17"/>
  <c r="M551" i="17"/>
  <c r="M552" i="17"/>
  <c r="M553" i="17"/>
  <c r="M554" i="17"/>
  <c r="M555" i="17"/>
  <c r="M556" i="17"/>
  <c r="M557" i="17"/>
  <c r="M558" i="17"/>
  <c r="M559" i="17"/>
  <c r="M560" i="17"/>
  <c r="M561" i="17"/>
  <c r="M562" i="17"/>
  <c r="M563" i="17"/>
  <c r="M564" i="17"/>
  <c r="M565" i="17"/>
  <c r="M566" i="17"/>
  <c r="M567" i="17"/>
  <c r="M568" i="17"/>
  <c r="M569" i="17"/>
  <c r="M570" i="17"/>
  <c r="M571" i="17"/>
  <c r="M572" i="17"/>
  <c r="M573" i="17"/>
  <c r="M574" i="17"/>
  <c r="M575" i="17"/>
  <c r="M576" i="17"/>
  <c r="M577" i="17"/>
  <c r="M578" i="17"/>
  <c r="M579" i="17"/>
  <c r="M580" i="17"/>
  <c r="M581" i="17"/>
  <c r="M582" i="17"/>
  <c r="M583" i="17"/>
  <c r="M584" i="17"/>
  <c r="M585" i="17"/>
  <c r="M586" i="17"/>
  <c r="M587" i="17"/>
  <c r="M588" i="17"/>
  <c r="M589" i="17"/>
  <c r="M590" i="17"/>
  <c r="M591" i="17"/>
  <c r="M592" i="17"/>
  <c r="M593" i="17"/>
  <c r="M594" i="17"/>
  <c r="M595" i="17"/>
  <c r="M596" i="17"/>
  <c r="M597" i="17"/>
  <c r="M598" i="17"/>
  <c r="M599" i="17"/>
  <c r="M600" i="17"/>
  <c r="M601" i="17"/>
  <c r="M602" i="17"/>
  <c r="M603" i="17"/>
  <c r="M604" i="17"/>
  <c r="M605" i="17"/>
  <c r="M606" i="17"/>
  <c r="M607" i="17"/>
  <c r="M608" i="17"/>
  <c r="M609" i="17"/>
  <c r="M610" i="17"/>
  <c r="M611" i="17"/>
  <c r="M612" i="17"/>
  <c r="M613" i="17"/>
  <c r="M614" i="17"/>
  <c r="M615" i="17"/>
  <c r="M616" i="17"/>
  <c r="M617" i="17"/>
  <c r="M618" i="17"/>
  <c r="M619" i="17"/>
  <c r="M620" i="17"/>
  <c r="M621" i="17"/>
  <c r="M622" i="17"/>
  <c r="M623" i="17"/>
  <c r="M624" i="17"/>
  <c r="M625" i="17"/>
  <c r="M626" i="17"/>
  <c r="M627" i="17"/>
  <c r="M628" i="17"/>
  <c r="M629" i="17"/>
  <c r="M630" i="17"/>
  <c r="M631" i="17"/>
  <c r="M632" i="17"/>
  <c r="M633" i="17"/>
  <c r="M634" i="17"/>
  <c r="M635" i="17"/>
  <c r="M636" i="17"/>
  <c r="M637" i="17"/>
  <c r="M638" i="17"/>
  <c r="M639" i="17"/>
  <c r="M640" i="17"/>
  <c r="M641" i="17"/>
  <c r="M642" i="17"/>
  <c r="M643" i="17"/>
  <c r="M644" i="17"/>
  <c r="M645" i="17"/>
  <c r="M646" i="17"/>
  <c r="M647" i="17"/>
  <c r="M648" i="17"/>
  <c r="M649" i="17"/>
  <c r="M650" i="17"/>
  <c r="M651" i="17"/>
  <c r="M652" i="17"/>
  <c r="M653" i="17"/>
  <c r="M654" i="17"/>
  <c r="M655" i="17"/>
  <c r="M656" i="17"/>
  <c r="M657" i="17"/>
  <c r="M658" i="17"/>
  <c r="M659" i="17"/>
  <c r="M660" i="17"/>
  <c r="M661" i="17"/>
  <c r="M662" i="17"/>
  <c r="M663" i="17"/>
  <c r="M664" i="17"/>
  <c r="M665" i="17"/>
  <c r="M666" i="17"/>
  <c r="M667" i="17"/>
  <c r="M668" i="17"/>
  <c r="M669" i="17"/>
  <c r="M670" i="17"/>
  <c r="M671" i="17"/>
  <c r="M672" i="17"/>
  <c r="M673" i="17"/>
  <c r="M674" i="17"/>
  <c r="M675" i="17"/>
  <c r="M676" i="17"/>
  <c r="M677" i="17"/>
  <c r="M678" i="17"/>
  <c r="M679" i="17"/>
  <c r="M680" i="17"/>
  <c r="M681" i="17"/>
  <c r="M682" i="17"/>
  <c r="M683" i="17"/>
  <c r="M684" i="17"/>
  <c r="M685" i="17"/>
  <c r="M686" i="17"/>
  <c r="M687" i="17"/>
  <c r="M688" i="17"/>
  <c r="M689" i="17"/>
  <c r="M690" i="17"/>
  <c r="M691" i="17"/>
  <c r="M692" i="17"/>
  <c r="M693" i="17"/>
  <c r="M694" i="17"/>
  <c r="M695" i="17"/>
  <c r="M696" i="17"/>
  <c r="M697" i="17"/>
  <c r="M698" i="17"/>
  <c r="M699" i="17"/>
  <c r="M700" i="17"/>
  <c r="M701" i="17"/>
  <c r="M702" i="17"/>
  <c r="M703" i="17"/>
  <c r="M704" i="17"/>
  <c r="M705" i="17"/>
  <c r="M706" i="17"/>
  <c r="M707" i="17"/>
  <c r="M708" i="17"/>
  <c r="M709" i="17"/>
  <c r="M710" i="17"/>
  <c r="M711" i="17"/>
  <c r="M712" i="17"/>
  <c r="M713" i="17"/>
  <c r="M714" i="17"/>
  <c r="M715" i="17"/>
  <c r="M716" i="17"/>
  <c r="M717" i="17"/>
  <c r="M718" i="17"/>
  <c r="M719" i="17"/>
  <c r="M720" i="17"/>
  <c r="M721" i="17"/>
  <c r="M722" i="17"/>
  <c r="M723" i="17"/>
  <c r="M724" i="17"/>
  <c r="M725" i="17"/>
  <c r="M726" i="17"/>
  <c r="M727" i="17"/>
  <c r="M728" i="17"/>
  <c r="M729" i="17"/>
  <c r="M730" i="17"/>
  <c r="M731" i="17"/>
  <c r="M732" i="17"/>
  <c r="M733" i="17"/>
  <c r="M734" i="17"/>
  <c r="M735" i="17"/>
  <c r="M736" i="17"/>
  <c r="M737" i="17"/>
  <c r="M738" i="17"/>
  <c r="M739" i="17"/>
  <c r="M740" i="17"/>
  <c r="M741" i="17"/>
  <c r="M742" i="17"/>
  <c r="M743" i="17"/>
  <c r="M744" i="17"/>
  <c r="M745" i="17"/>
  <c r="M746" i="17"/>
  <c r="M747" i="17"/>
  <c r="M748" i="17"/>
  <c r="M749" i="17"/>
  <c r="M750" i="17"/>
  <c r="M751" i="17"/>
  <c r="M752" i="17"/>
  <c r="M753" i="17"/>
  <c r="M754" i="17"/>
  <c r="M755" i="17"/>
  <c r="M756" i="17"/>
  <c r="M757" i="17"/>
  <c r="M758" i="17"/>
  <c r="M759" i="17"/>
  <c r="M760" i="17"/>
  <c r="M761" i="17"/>
  <c r="M762" i="17"/>
  <c r="M763" i="17"/>
  <c r="M764" i="17"/>
  <c r="M765" i="17"/>
  <c r="M766" i="17"/>
  <c r="M767" i="17"/>
  <c r="M768" i="17"/>
  <c r="M769" i="17"/>
  <c r="M770" i="17"/>
  <c r="M771" i="17"/>
  <c r="M772" i="17"/>
  <c r="M773" i="17"/>
  <c r="M774" i="17"/>
  <c r="M775" i="17"/>
  <c r="M776" i="17"/>
  <c r="M777" i="17"/>
  <c r="M778" i="17"/>
  <c r="M779" i="17"/>
  <c r="M780" i="17"/>
  <c r="M781" i="17"/>
  <c r="M782" i="17"/>
  <c r="M783" i="17"/>
  <c r="M784" i="17"/>
  <c r="M785" i="17"/>
  <c r="M786" i="17"/>
  <c r="M787" i="17"/>
  <c r="M788" i="17"/>
  <c r="M789" i="17"/>
  <c r="M790" i="17"/>
  <c r="M791" i="17"/>
  <c r="M792" i="17"/>
  <c r="M793" i="17"/>
  <c r="M794" i="17"/>
  <c r="M795" i="17"/>
  <c r="M796" i="17"/>
  <c r="M797" i="17"/>
  <c r="M798" i="17"/>
  <c r="M799" i="17"/>
  <c r="M800" i="17"/>
  <c r="M801" i="17"/>
  <c r="M802" i="17"/>
  <c r="M803" i="17"/>
  <c r="M804" i="17"/>
  <c r="M805" i="17"/>
  <c r="M806" i="17"/>
  <c r="M807" i="17"/>
  <c r="M808" i="17"/>
  <c r="M809" i="17"/>
  <c r="M810" i="17"/>
  <c r="M811" i="17"/>
  <c r="M812" i="17"/>
  <c r="M813" i="17"/>
  <c r="M814" i="17"/>
  <c r="M815" i="17"/>
  <c r="M816" i="17"/>
  <c r="M817" i="17"/>
  <c r="M818" i="17"/>
  <c r="M819" i="17"/>
  <c r="M820" i="17"/>
  <c r="M821" i="17"/>
  <c r="M822" i="17"/>
  <c r="M823" i="17"/>
  <c r="M824" i="17"/>
  <c r="M825" i="17"/>
  <c r="M826" i="17"/>
  <c r="M827" i="17"/>
  <c r="M828" i="17"/>
  <c r="M829" i="17"/>
  <c r="M830" i="17"/>
  <c r="M831" i="17"/>
  <c r="M832" i="17"/>
  <c r="M833" i="17"/>
  <c r="M834" i="17"/>
  <c r="M835" i="17"/>
  <c r="M836" i="17"/>
  <c r="M837" i="17"/>
  <c r="M838" i="17"/>
  <c r="M839" i="17"/>
  <c r="M840" i="17"/>
  <c r="M841" i="17"/>
  <c r="M842" i="17"/>
  <c r="M843" i="17"/>
  <c r="M844" i="17"/>
  <c r="M845" i="17"/>
  <c r="M846" i="17"/>
  <c r="M847" i="17"/>
  <c r="M848" i="17"/>
  <c r="M849" i="17"/>
  <c r="M850" i="17"/>
  <c r="M851" i="17"/>
  <c r="M852" i="17"/>
  <c r="M853" i="17"/>
  <c r="M854" i="17"/>
  <c r="M855" i="17"/>
  <c r="M856" i="17"/>
  <c r="M857" i="17"/>
  <c r="M858" i="17"/>
  <c r="M859" i="17"/>
  <c r="M860" i="17"/>
  <c r="M861" i="17"/>
  <c r="M862" i="17"/>
  <c r="M863" i="17"/>
  <c r="M864" i="17"/>
  <c r="M865" i="17"/>
  <c r="M866" i="17"/>
  <c r="M867" i="17"/>
  <c r="M868" i="17"/>
  <c r="M869" i="17"/>
  <c r="M870" i="17"/>
  <c r="M871" i="17"/>
  <c r="M872" i="17"/>
  <c r="M873" i="17"/>
  <c r="M874" i="17"/>
  <c r="M875" i="17"/>
  <c r="M876" i="17"/>
  <c r="M877" i="17"/>
  <c r="M878" i="17"/>
  <c r="M879" i="17"/>
  <c r="M880" i="17"/>
  <c r="M881" i="17"/>
  <c r="M882" i="17"/>
  <c r="M883" i="17"/>
  <c r="M884" i="17"/>
  <c r="M885" i="17"/>
  <c r="M886" i="17"/>
  <c r="M887" i="17"/>
  <c r="M888" i="17"/>
  <c r="M889" i="17"/>
  <c r="M890" i="17"/>
  <c r="M891" i="17"/>
  <c r="M892" i="17"/>
  <c r="M893" i="17"/>
  <c r="M894" i="17"/>
  <c r="M895" i="17"/>
  <c r="M896" i="17"/>
  <c r="M897" i="17"/>
  <c r="M898" i="17"/>
  <c r="M899" i="17"/>
  <c r="M900" i="17"/>
  <c r="M901" i="17"/>
  <c r="M902" i="17"/>
  <c r="M903" i="17"/>
  <c r="M904" i="17"/>
  <c r="M905" i="17"/>
  <c r="M906" i="17"/>
  <c r="M907" i="17"/>
  <c r="M908" i="17"/>
  <c r="M909" i="17"/>
  <c r="M910" i="17"/>
  <c r="M911" i="17"/>
  <c r="M912" i="17"/>
  <c r="M913" i="17"/>
  <c r="M914" i="17"/>
  <c r="M915" i="17"/>
  <c r="M916" i="17"/>
  <c r="M917" i="17"/>
  <c r="M918" i="17"/>
  <c r="M919" i="17"/>
  <c r="M920" i="17"/>
  <c r="M921" i="17"/>
  <c r="M922" i="17"/>
  <c r="M923" i="17"/>
  <c r="M924" i="17"/>
  <c r="M925" i="17"/>
  <c r="M926" i="17"/>
  <c r="M927" i="17"/>
  <c r="M928" i="17"/>
  <c r="M929" i="17"/>
  <c r="M930" i="17"/>
  <c r="M931" i="17"/>
  <c r="M932" i="17"/>
  <c r="M933" i="17"/>
  <c r="M934" i="17"/>
  <c r="M935" i="17"/>
  <c r="M936" i="17"/>
  <c r="M937" i="17"/>
  <c r="M938" i="17"/>
  <c r="M939" i="17"/>
  <c r="M940" i="17"/>
  <c r="M941" i="17"/>
  <c r="M942" i="17"/>
  <c r="M943" i="17"/>
  <c r="M944" i="17"/>
  <c r="M945" i="17"/>
  <c r="M946" i="17"/>
  <c r="M947" i="17"/>
  <c r="M948" i="17"/>
  <c r="M949" i="17"/>
  <c r="M950" i="17"/>
  <c r="M951" i="17"/>
  <c r="M952" i="17"/>
  <c r="M953" i="17"/>
  <c r="M954" i="17"/>
  <c r="M955" i="17"/>
  <c r="M956" i="17"/>
  <c r="M957" i="17"/>
  <c r="M958" i="17"/>
  <c r="M959" i="17"/>
  <c r="M960" i="17"/>
  <c r="M961" i="17"/>
  <c r="M962" i="17"/>
  <c r="M963" i="17"/>
  <c r="M964" i="17"/>
  <c r="M965" i="17"/>
  <c r="M966" i="17"/>
  <c r="M967" i="17"/>
  <c r="M968" i="17"/>
  <c r="M969" i="17"/>
  <c r="M970" i="17"/>
  <c r="M971" i="17"/>
  <c r="M972" i="17"/>
  <c r="M973" i="17"/>
  <c r="M974" i="17"/>
  <c r="M975" i="17"/>
  <c r="M976" i="17"/>
  <c r="M977" i="17"/>
  <c r="M978" i="17"/>
  <c r="M979" i="17"/>
  <c r="M980" i="17"/>
  <c r="M981" i="17"/>
  <c r="M982" i="17"/>
  <c r="M983" i="17"/>
  <c r="M984" i="17"/>
  <c r="M985" i="17"/>
  <c r="M986" i="17"/>
  <c r="M987" i="17"/>
  <c r="M988" i="17"/>
  <c r="M989" i="17"/>
  <c r="M990" i="17"/>
  <c r="M991" i="17"/>
  <c r="M992" i="17"/>
  <c r="M993" i="17"/>
  <c r="M994" i="17"/>
  <c r="M995" i="17"/>
  <c r="M996" i="17"/>
  <c r="M997" i="17"/>
  <c r="M998" i="17"/>
  <c r="M999" i="17"/>
  <c r="Q14" i="17"/>
  <c r="T14" i="17" s="1" a="1"/>
  <c r="T14" i="17" s="1"/>
  <c r="Q15" i="17"/>
  <c r="T15" i="17" s="1" a="1"/>
  <c r="T15" i="17" s="1"/>
  <c r="Q16" i="17"/>
  <c r="T16" i="17" s="1" a="1"/>
  <c r="T16" i="17" s="1"/>
  <c r="Q17" i="17"/>
  <c r="T17" i="17" s="1" a="1"/>
  <c r="T17" i="17" s="1"/>
  <c r="Q18" i="17"/>
  <c r="T18" i="17" s="1" a="1"/>
  <c r="T18" i="17" s="1"/>
  <c r="Q19" i="17"/>
  <c r="T19" i="17" s="1" a="1"/>
  <c r="T19" i="17" s="1"/>
  <c r="Q20" i="17"/>
  <c r="T20" i="17" s="1" a="1"/>
  <c r="T20" i="17" s="1"/>
  <c r="Q21" i="17"/>
  <c r="T21" i="17" s="1" a="1"/>
  <c r="T21" i="17" s="1"/>
  <c r="Q22" i="17"/>
  <c r="T22" i="17" s="1" a="1"/>
  <c r="T22" i="17" s="1"/>
  <c r="Q23" i="17"/>
  <c r="T23" i="17" s="1" a="1"/>
  <c r="T23" i="17" s="1"/>
  <c r="Q24" i="17"/>
  <c r="T24" i="17" s="1" a="1"/>
  <c r="T24" i="17" s="1"/>
  <c r="Q25" i="17"/>
  <c r="T25" i="17" s="1" a="1"/>
  <c r="T25" i="17" s="1"/>
  <c r="Q26" i="17"/>
  <c r="T26" i="17" s="1" a="1"/>
  <c r="T26" i="17" s="1"/>
  <c r="Q27" i="17"/>
  <c r="T27" i="17" s="1" a="1"/>
  <c r="T27" i="17" s="1"/>
  <c r="Q28" i="17"/>
  <c r="T28" i="17" s="1" a="1"/>
  <c r="T28" i="17" s="1"/>
  <c r="Q29" i="17"/>
  <c r="T29" i="17" s="1" a="1"/>
  <c r="T29" i="17" s="1"/>
  <c r="Q30" i="17"/>
  <c r="T30" i="17" s="1" a="1"/>
  <c r="T30" i="17" s="1"/>
  <c r="Q31" i="17"/>
  <c r="T31" i="17" s="1" a="1"/>
  <c r="T31" i="17" s="1"/>
  <c r="Q32" i="17"/>
  <c r="T32" i="17" s="1" a="1"/>
  <c r="T32" i="17" s="1"/>
  <c r="Q33" i="17"/>
  <c r="T33" i="17" s="1" a="1"/>
  <c r="T33" i="17" s="1"/>
  <c r="Q34" i="17"/>
  <c r="T34" i="17" s="1" a="1"/>
  <c r="T34" i="17" s="1"/>
  <c r="Q35" i="17"/>
  <c r="T35" i="17" s="1" a="1"/>
  <c r="T35" i="17" s="1"/>
  <c r="Q36" i="17"/>
  <c r="T36" i="17" s="1" a="1"/>
  <c r="T36" i="17" s="1"/>
  <c r="Q37" i="17"/>
  <c r="T37" i="17" s="1" a="1"/>
  <c r="T37" i="17" s="1"/>
  <c r="Q38" i="17"/>
  <c r="T38" i="17" s="1" a="1"/>
  <c r="T38" i="17" s="1"/>
  <c r="Q39" i="17"/>
  <c r="T39" i="17" s="1" a="1"/>
  <c r="T39" i="17" s="1"/>
  <c r="Q40" i="17"/>
  <c r="T40" i="17" s="1" a="1"/>
  <c r="T40" i="17" s="1"/>
  <c r="Q41" i="17"/>
  <c r="T41" i="17" s="1" a="1"/>
  <c r="T41" i="17" s="1"/>
  <c r="Q42" i="17"/>
  <c r="T42" i="17" s="1" a="1"/>
  <c r="T42" i="17" s="1"/>
  <c r="Q43" i="17"/>
  <c r="T43" i="17" s="1" a="1"/>
  <c r="T43" i="17" s="1"/>
  <c r="Q44" i="17"/>
  <c r="T44" i="17" s="1" a="1"/>
  <c r="T44" i="17" s="1"/>
  <c r="Q45" i="17"/>
  <c r="T45" i="17" s="1" a="1"/>
  <c r="T45" i="17" s="1"/>
  <c r="Q46" i="17"/>
  <c r="T46" i="17" s="1" a="1"/>
  <c r="T46" i="17" s="1"/>
  <c r="Q47" i="17"/>
  <c r="T47" i="17" s="1" a="1"/>
  <c r="T47" i="17" s="1"/>
  <c r="Q48" i="17"/>
  <c r="T48" i="17" s="1" a="1"/>
  <c r="T48" i="17" s="1"/>
  <c r="Q49" i="17"/>
  <c r="T49" i="17" s="1" a="1"/>
  <c r="T49" i="17" s="1"/>
  <c r="Q50" i="17"/>
  <c r="T50" i="17" s="1" a="1"/>
  <c r="T50" i="17" s="1"/>
  <c r="Q51" i="17"/>
  <c r="T51" i="17" s="1" a="1"/>
  <c r="T51" i="17" s="1"/>
  <c r="Q52" i="17"/>
  <c r="T52" i="17" s="1" a="1"/>
  <c r="T52" i="17" s="1"/>
  <c r="Q53" i="17"/>
  <c r="T53" i="17" s="1" a="1"/>
  <c r="T53" i="17" s="1"/>
  <c r="Q54" i="17"/>
  <c r="T54" i="17" s="1" a="1"/>
  <c r="T54" i="17" s="1"/>
  <c r="Q55" i="17"/>
  <c r="T55" i="17" s="1" a="1"/>
  <c r="T55" i="17" s="1"/>
  <c r="Q56" i="17"/>
  <c r="T56" i="17" s="1" a="1"/>
  <c r="T56" i="17" s="1"/>
  <c r="Q57" i="17"/>
  <c r="T57" i="17" s="1" a="1"/>
  <c r="T57" i="17" s="1"/>
  <c r="Q58" i="17"/>
  <c r="T58" i="17" s="1" a="1"/>
  <c r="T58" i="17" s="1"/>
  <c r="Q59" i="17"/>
  <c r="T59" i="17" s="1" a="1"/>
  <c r="T59" i="17" s="1"/>
  <c r="Q60" i="17"/>
  <c r="T60" i="17" s="1" a="1"/>
  <c r="T60" i="17" s="1"/>
  <c r="Q61" i="17"/>
  <c r="T61" i="17" s="1" a="1"/>
  <c r="T61" i="17" s="1"/>
  <c r="Q62" i="17"/>
  <c r="T62" i="17" s="1" a="1"/>
  <c r="T62" i="17" s="1"/>
  <c r="Q63" i="17"/>
  <c r="T63" i="17" s="1" a="1"/>
  <c r="T63" i="17" s="1"/>
  <c r="Q64" i="17"/>
  <c r="T64" i="17" s="1" a="1"/>
  <c r="T64" i="17" s="1"/>
  <c r="Q65" i="17"/>
  <c r="T65" i="17" s="1" a="1"/>
  <c r="T65" i="17" s="1"/>
  <c r="Q66" i="17"/>
  <c r="T66" i="17" s="1" a="1"/>
  <c r="T66" i="17" s="1"/>
  <c r="Q67" i="17"/>
  <c r="T67" i="17" s="1" a="1"/>
  <c r="T67" i="17" s="1"/>
  <c r="Q68" i="17"/>
  <c r="T68" i="17" s="1" a="1"/>
  <c r="T68" i="17" s="1"/>
  <c r="Q69" i="17"/>
  <c r="T69" i="17" s="1" a="1"/>
  <c r="T69" i="17" s="1"/>
  <c r="Q70" i="17"/>
  <c r="T70" i="17" s="1" a="1"/>
  <c r="T70" i="17" s="1"/>
  <c r="Q71" i="17"/>
  <c r="T71" i="17" s="1" a="1"/>
  <c r="T71" i="17" s="1"/>
  <c r="Q72" i="17"/>
  <c r="T72" i="17" s="1" a="1"/>
  <c r="T72" i="17" s="1"/>
  <c r="Q73" i="17"/>
  <c r="T73" i="17" s="1" a="1"/>
  <c r="T73" i="17" s="1"/>
  <c r="Q74" i="17"/>
  <c r="T74" i="17" s="1" a="1"/>
  <c r="T74" i="17" s="1"/>
  <c r="Q75" i="17"/>
  <c r="T75" i="17" s="1" a="1"/>
  <c r="T75" i="17" s="1"/>
  <c r="Q76" i="17"/>
  <c r="T76" i="17" s="1" a="1"/>
  <c r="T76" i="17" s="1"/>
  <c r="Q77" i="17"/>
  <c r="T77" i="17" s="1" a="1"/>
  <c r="T77" i="17" s="1"/>
  <c r="Q78" i="17"/>
  <c r="T78" i="17" s="1" a="1"/>
  <c r="T78" i="17" s="1"/>
  <c r="Q79" i="17"/>
  <c r="T79" i="17" s="1" a="1"/>
  <c r="T79" i="17" s="1"/>
  <c r="Q80" i="17"/>
  <c r="T80" i="17" s="1" a="1"/>
  <c r="T80" i="17" s="1"/>
  <c r="Q81" i="17"/>
  <c r="T81" i="17" s="1" a="1"/>
  <c r="T81" i="17" s="1"/>
  <c r="Q82" i="17"/>
  <c r="T82" i="17" s="1" a="1"/>
  <c r="T82" i="17" s="1"/>
  <c r="Q83" i="17"/>
  <c r="T83" i="17" s="1" a="1"/>
  <c r="T83" i="17" s="1"/>
  <c r="Q84" i="17"/>
  <c r="T84" i="17" s="1" a="1"/>
  <c r="T84" i="17" s="1"/>
  <c r="Q85" i="17"/>
  <c r="T85" i="17" s="1" a="1"/>
  <c r="T85" i="17" s="1"/>
  <c r="Q86" i="17"/>
  <c r="T86" i="17" s="1" a="1"/>
  <c r="T86" i="17" s="1"/>
  <c r="Q87" i="17"/>
  <c r="T87" i="17" s="1" a="1"/>
  <c r="T87" i="17" s="1"/>
  <c r="Q88" i="17"/>
  <c r="T88" i="17" s="1" a="1"/>
  <c r="T88" i="17" s="1"/>
  <c r="Q89" i="17"/>
  <c r="T89" i="17" s="1" a="1"/>
  <c r="T89" i="17" s="1"/>
  <c r="Q90" i="17"/>
  <c r="T90" i="17" s="1" a="1"/>
  <c r="T90" i="17" s="1"/>
  <c r="Q91" i="17"/>
  <c r="T91" i="17" s="1" a="1"/>
  <c r="T91" i="17" s="1"/>
  <c r="Q92" i="17"/>
  <c r="T92" i="17" s="1" a="1"/>
  <c r="T92" i="17" s="1"/>
  <c r="Q93" i="17"/>
  <c r="T93" i="17" s="1" a="1"/>
  <c r="T93" i="17" s="1"/>
  <c r="Q94" i="17"/>
  <c r="T94" i="17" s="1" a="1"/>
  <c r="T94" i="17" s="1"/>
  <c r="Q95" i="17"/>
  <c r="T95" i="17" s="1" a="1"/>
  <c r="T95" i="17" s="1"/>
  <c r="Q96" i="17"/>
  <c r="T96" i="17" s="1" a="1"/>
  <c r="T96" i="17" s="1"/>
  <c r="Q97" i="17"/>
  <c r="T97" i="17" s="1" a="1"/>
  <c r="T97" i="17" s="1"/>
  <c r="Q98" i="17"/>
  <c r="T98" i="17" s="1" a="1"/>
  <c r="T98" i="17" s="1"/>
  <c r="Q99" i="17"/>
  <c r="T99" i="17" s="1" a="1"/>
  <c r="T99" i="17" s="1"/>
  <c r="Q100" i="17"/>
  <c r="T100" i="17" s="1" a="1"/>
  <c r="T100" i="17" s="1"/>
  <c r="Q101" i="17"/>
  <c r="T101" i="17" s="1" a="1"/>
  <c r="T101" i="17" s="1"/>
  <c r="Q102" i="17"/>
  <c r="T102" i="17" s="1" a="1"/>
  <c r="T102" i="17" s="1"/>
  <c r="Q103" i="17"/>
  <c r="T103" i="17" s="1" a="1"/>
  <c r="T103" i="17" s="1"/>
  <c r="Q104" i="17"/>
  <c r="T104" i="17" s="1" a="1"/>
  <c r="T104" i="17" s="1"/>
  <c r="Q105" i="17"/>
  <c r="T105" i="17" s="1" a="1"/>
  <c r="T105" i="17" s="1"/>
  <c r="Q106" i="17"/>
  <c r="T106" i="17" s="1" a="1"/>
  <c r="T106" i="17" s="1"/>
  <c r="Q107" i="17"/>
  <c r="T107" i="17" s="1" a="1"/>
  <c r="T107" i="17" s="1"/>
  <c r="Q108" i="17"/>
  <c r="T108" i="17" s="1" a="1"/>
  <c r="T108" i="17" s="1"/>
  <c r="Q109" i="17"/>
  <c r="T109" i="17" s="1" a="1"/>
  <c r="T109" i="17" s="1"/>
  <c r="Q110" i="17"/>
  <c r="T110" i="17" s="1" a="1"/>
  <c r="T110" i="17" s="1"/>
  <c r="Q111" i="17"/>
  <c r="T111" i="17" s="1" a="1"/>
  <c r="T111" i="17" s="1"/>
  <c r="Q112" i="17"/>
  <c r="T112" i="17" s="1" a="1"/>
  <c r="T112" i="17" s="1"/>
  <c r="Q113" i="17"/>
  <c r="T113" i="17" s="1" a="1"/>
  <c r="T113" i="17" s="1"/>
  <c r="Q114" i="17"/>
  <c r="T114" i="17" s="1" a="1"/>
  <c r="T114" i="17" s="1"/>
  <c r="Q115" i="17"/>
  <c r="T115" i="17" s="1" a="1"/>
  <c r="T115" i="17" s="1"/>
  <c r="Q116" i="17"/>
  <c r="T116" i="17" s="1" a="1"/>
  <c r="T116" i="17" s="1"/>
  <c r="Q117" i="17"/>
  <c r="T117" i="17" s="1" a="1"/>
  <c r="T117" i="17" s="1"/>
  <c r="Q118" i="17"/>
  <c r="T118" i="17" s="1" a="1"/>
  <c r="T118" i="17" s="1"/>
  <c r="Q119" i="17"/>
  <c r="T119" i="17" s="1" a="1"/>
  <c r="T119" i="17" s="1"/>
  <c r="Q120" i="17"/>
  <c r="T120" i="17" s="1" a="1"/>
  <c r="T120" i="17" s="1"/>
  <c r="Q121" i="17"/>
  <c r="T121" i="17" s="1" a="1"/>
  <c r="T121" i="17" s="1"/>
  <c r="Q122" i="17"/>
  <c r="T122" i="17" s="1" a="1"/>
  <c r="T122" i="17" s="1"/>
  <c r="Q123" i="17"/>
  <c r="T123" i="17" s="1" a="1"/>
  <c r="T123" i="17" s="1"/>
  <c r="Q124" i="17"/>
  <c r="T124" i="17" s="1" a="1"/>
  <c r="T124" i="17" s="1"/>
  <c r="Q125" i="17"/>
  <c r="T125" i="17" s="1" a="1"/>
  <c r="T125" i="17" s="1"/>
  <c r="Q126" i="17"/>
  <c r="T126" i="17" s="1" a="1"/>
  <c r="T126" i="17" s="1"/>
  <c r="Q127" i="17"/>
  <c r="T127" i="17" s="1" a="1"/>
  <c r="T127" i="17" s="1"/>
  <c r="Q128" i="17"/>
  <c r="T128" i="17" s="1" a="1"/>
  <c r="T128" i="17" s="1"/>
  <c r="Q129" i="17"/>
  <c r="T129" i="17" s="1" a="1"/>
  <c r="T129" i="17" s="1"/>
  <c r="Q130" i="17"/>
  <c r="T130" i="17" s="1" a="1"/>
  <c r="T130" i="17" s="1"/>
  <c r="Q131" i="17"/>
  <c r="T131" i="17" s="1" a="1"/>
  <c r="T131" i="17" s="1"/>
  <c r="Q132" i="17"/>
  <c r="T132" i="17" s="1" a="1"/>
  <c r="T132" i="17" s="1"/>
  <c r="Q133" i="17"/>
  <c r="T133" i="17" s="1" a="1"/>
  <c r="T133" i="17" s="1"/>
  <c r="Q134" i="17"/>
  <c r="T134" i="17" s="1" a="1"/>
  <c r="T134" i="17" s="1"/>
  <c r="Q135" i="17"/>
  <c r="T135" i="17" s="1" a="1"/>
  <c r="T135" i="17" s="1"/>
  <c r="Q136" i="17"/>
  <c r="T136" i="17" s="1" a="1"/>
  <c r="T136" i="17" s="1"/>
  <c r="Q137" i="17"/>
  <c r="T137" i="17" s="1" a="1"/>
  <c r="T137" i="17" s="1"/>
  <c r="Q138" i="17"/>
  <c r="T138" i="17" s="1" a="1"/>
  <c r="T138" i="17" s="1"/>
  <c r="Q139" i="17"/>
  <c r="T139" i="17" s="1" a="1"/>
  <c r="T139" i="17" s="1"/>
  <c r="Q140" i="17"/>
  <c r="T140" i="17" s="1" a="1"/>
  <c r="T140" i="17" s="1"/>
  <c r="Q141" i="17"/>
  <c r="T141" i="17" s="1" a="1"/>
  <c r="T141" i="17" s="1"/>
  <c r="Q142" i="17"/>
  <c r="T142" i="17" s="1" a="1"/>
  <c r="T142" i="17" s="1"/>
  <c r="Q143" i="17"/>
  <c r="T143" i="17" s="1" a="1"/>
  <c r="T143" i="17" s="1"/>
  <c r="Q144" i="17"/>
  <c r="T144" i="17" s="1" a="1"/>
  <c r="T144" i="17" s="1"/>
  <c r="Q145" i="17"/>
  <c r="T145" i="17" s="1" a="1"/>
  <c r="T145" i="17" s="1"/>
  <c r="Q146" i="17"/>
  <c r="T146" i="17" s="1" a="1"/>
  <c r="T146" i="17" s="1"/>
  <c r="Q147" i="17"/>
  <c r="T147" i="17" s="1" a="1"/>
  <c r="T147" i="17" s="1"/>
  <c r="Q148" i="17"/>
  <c r="T148" i="17" s="1" a="1"/>
  <c r="T148" i="17" s="1"/>
  <c r="Q149" i="17"/>
  <c r="T149" i="17" s="1" a="1"/>
  <c r="T149" i="17" s="1"/>
  <c r="Q150" i="17"/>
  <c r="T150" i="17" s="1" a="1"/>
  <c r="T150" i="17" s="1"/>
  <c r="Q151" i="17"/>
  <c r="T151" i="17" s="1" a="1"/>
  <c r="T151" i="17" s="1"/>
  <c r="Q152" i="17"/>
  <c r="T152" i="17" s="1" a="1"/>
  <c r="T152" i="17" s="1"/>
  <c r="Q153" i="17"/>
  <c r="T153" i="17" s="1" a="1"/>
  <c r="T153" i="17" s="1"/>
  <c r="Q154" i="17"/>
  <c r="T154" i="17" s="1" a="1"/>
  <c r="T154" i="17" s="1"/>
  <c r="Q155" i="17"/>
  <c r="T155" i="17" s="1" a="1"/>
  <c r="T155" i="17" s="1"/>
  <c r="Q156" i="17"/>
  <c r="T156" i="17" s="1" a="1"/>
  <c r="T156" i="17" s="1"/>
  <c r="Q157" i="17"/>
  <c r="T157" i="17" s="1" a="1"/>
  <c r="T157" i="17" s="1"/>
  <c r="Q158" i="17"/>
  <c r="T158" i="17" s="1" a="1"/>
  <c r="T158" i="17" s="1"/>
  <c r="Q159" i="17"/>
  <c r="T159" i="17" s="1" a="1"/>
  <c r="T159" i="17" s="1"/>
  <c r="Q160" i="17"/>
  <c r="T160" i="17" s="1" a="1"/>
  <c r="T160" i="17" s="1"/>
  <c r="Q161" i="17"/>
  <c r="T161" i="17" s="1" a="1"/>
  <c r="T161" i="17" s="1"/>
  <c r="Q162" i="17"/>
  <c r="T162" i="17" s="1" a="1"/>
  <c r="T162" i="17" s="1"/>
  <c r="Q163" i="17"/>
  <c r="T163" i="17" s="1" a="1"/>
  <c r="T163" i="17" s="1"/>
  <c r="Q164" i="17"/>
  <c r="T164" i="17" s="1" a="1"/>
  <c r="T164" i="17" s="1"/>
  <c r="Q165" i="17"/>
  <c r="T165" i="17" s="1" a="1"/>
  <c r="T165" i="17" s="1"/>
  <c r="Q166" i="17"/>
  <c r="T166" i="17" s="1" a="1"/>
  <c r="T166" i="17" s="1"/>
  <c r="Q167" i="17"/>
  <c r="T167" i="17" s="1" a="1"/>
  <c r="T167" i="17" s="1"/>
  <c r="Q168" i="17"/>
  <c r="T168" i="17" s="1" a="1"/>
  <c r="T168" i="17" s="1"/>
  <c r="Q169" i="17"/>
  <c r="T169" i="17" s="1" a="1"/>
  <c r="T169" i="17" s="1"/>
  <c r="Q170" i="17"/>
  <c r="T170" i="17" s="1" a="1"/>
  <c r="T170" i="17" s="1"/>
  <c r="Q171" i="17"/>
  <c r="T171" i="17" s="1" a="1"/>
  <c r="T171" i="17" s="1"/>
  <c r="Q172" i="17"/>
  <c r="T172" i="17" s="1" a="1"/>
  <c r="T172" i="17" s="1"/>
  <c r="Q173" i="17"/>
  <c r="T173" i="17" s="1" a="1"/>
  <c r="T173" i="17" s="1"/>
  <c r="Q174" i="17"/>
  <c r="T174" i="17" s="1" a="1"/>
  <c r="T174" i="17" s="1"/>
  <c r="Q175" i="17"/>
  <c r="T175" i="17" s="1" a="1"/>
  <c r="T175" i="17" s="1"/>
  <c r="Q176" i="17"/>
  <c r="T176" i="17" s="1" a="1"/>
  <c r="T176" i="17" s="1"/>
  <c r="Q177" i="17"/>
  <c r="T177" i="17" s="1" a="1"/>
  <c r="T177" i="17" s="1"/>
  <c r="Q178" i="17"/>
  <c r="T178" i="17" s="1" a="1"/>
  <c r="T178" i="17" s="1"/>
  <c r="Q179" i="17"/>
  <c r="T179" i="17" s="1" a="1"/>
  <c r="T179" i="17" s="1"/>
  <c r="Q180" i="17"/>
  <c r="T180" i="17" s="1" a="1"/>
  <c r="T180" i="17" s="1"/>
  <c r="Q181" i="17"/>
  <c r="T181" i="17" s="1" a="1"/>
  <c r="T181" i="17" s="1"/>
  <c r="Q182" i="17"/>
  <c r="T182" i="17" s="1" a="1"/>
  <c r="T182" i="17" s="1"/>
  <c r="Q183" i="17"/>
  <c r="T183" i="17" s="1" a="1"/>
  <c r="T183" i="17" s="1"/>
  <c r="Q184" i="17"/>
  <c r="T184" i="17" s="1" a="1"/>
  <c r="T184" i="17" s="1"/>
  <c r="Q185" i="17"/>
  <c r="T185" i="17" s="1" a="1"/>
  <c r="T185" i="17" s="1"/>
  <c r="Q186" i="17"/>
  <c r="T186" i="17" s="1" a="1"/>
  <c r="T186" i="17" s="1"/>
  <c r="Q187" i="17"/>
  <c r="T187" i="17" s="1" a="1"/>
  <c r="T187" i="17" s="1"/>
  <c r="Q188" i="17"/>
  <c r="T188" i="17" s="1" a="1"/>
  <c r="T188" i="17" s="1"/>
  <c r="Q189" i="17"/>
  <c r="T189" i="17" s="1" a="1"/>
  <c r="T189" i="17" s="1"/>
  <c r="Q190" i="17"/>
  <c r="T190" i="17" s="1" a="1"/>
  <c r="T190" i="17" s="1"/>
  <c r="Q191" i="17"/>
  <c r="T191" i="17" s="1" a="1"/>
  <c r="T191" i="17" s="1"/>
  <c r="Q192" i="17"/>
  <c r="T192" i="17" s="1" a="1"/>
  <c r="T192" i="17" s="1"/>
  <c r="Q193" i="17"/>
  <c r="T193" i="17" s="1" a="1"/>
  <c r="T193" i="17" s="1"/>
  <c r="Q194" i="17"/>
  <c r="T194" i="17" s="1" a="1"/>
  <c r="T194" i="17" s="1"/>
  <c r="Q195" i="17"/>
  <c r="T195" i="17" s="1" a="1"/>
  <c r="T195" i="17" s="1"/>
  <c r="Q196" i="17"/>
  <c r="T196" i="17" s="1" a="1"/>
  <c r="T196" i="17" s="1"/>
  <c r="Q197" i="17"/>
  <c r="T197" i="17" s="1" a="1"/>
  <c r="T197" i="17" s="1"/>
  <c r="Q198" i="17"/>
  <c r="T198" i="17" s="1" a="1"/>
  <c r="T198" i="17" s="1"/>
  <c r="Q199" i="17"/>
  <c r="T199" i="17" s="1" a="1"/>
  <c r="T199" i="17" s="1"/>
  <c r="Q200" i="17"/>
  <c r="T200" i="17" s="1" a="1"/>
  <c r="T200" i="17" s="1"/>
  <c r="Q201" i="17"/>
  <c r="T201" i="17" s="1" a="1"/>
  <c r="T201" i="17" s="1"/>
  <c r="Q202" i="17"/>
  <c r="T202" i="17" s="1" a="1"/>
  <c r="T202" i="17" s="1"/>
  <c r="Q203" i="17"/>
  <c r="T203" i="17" s="1" a="1"/>
  <c r="T203" i="17" s="1"/>
  <c r="Q204" i="17"/>
  <c r="T204" i="17" s="1" a="1"/>
  <c r="T204" i="17" s="1"/>
  <c r="Q205" i="17"/>
  <c r="T205" i="17" s="1" a="1"/>
  <c r="T205" i="17" s="1"/>
  <c r="Q206" i="17"/>
  <c r="T206" i="17" s="1" a="1"/>
  <c r="T206" i="17" s="1"/>
  <c r="Q207" i="17"/>
  <c r="T207" i="17" s="1" a="1"/>
  <c r="T207" i="17" s="1"/>
  <c r="Q208" i="17"/>
  <c r="T208" i="17" s="1" a="1"/>
  <c r="T208" i="17" s="1"/>
  <c r="Q209" i="17"/>
  <c r="T209" i="17" s="1" a="1"/>
  <c r="T209" i="17" s="1"/>
  <c r="Q210" i="17"/>
  <c r="T210" i="17" s="1" a="1"/>
  <c r="T210" i="17" s="1"/>
  <c r="Q211" i="17"/>
  <c r="T211" i="17" s="1" a="1"/>
  <c r="T211" i="17" s="1"/>
  <c r="Q212" i="17"/>
  <c r="T212" i="17" s="1" a="1"/>
  <c r="T212" i="17" s="1"/>
  <c r="Q213" i="17"/>
  <c r="T213" i="17" s="1" a="1"/>
  <c r="T213" i="17" s="1"/>
  <c r="Q214" i="17"/>
  <c r="T214" i="17" s="1" a="1"/>
  <c r="T214" i="17" s="1"/>
  <c r="Q215" i="17"/>
  <c r="T215" i="17" s="1" a="1"/>
  <c r="T215" i="17" s="1"/>
  <c r="Q216" i="17"/>
  <c r="T216" i="17" s="1" a="1"/>
  <c r="T216" i="17" s="1"/>
  <c r="Q217" i="17"/>
  <c r="T217" i="17" s="1" a="1"/>
  <c r="T217" i="17" s="1"/>
  <c r="Q218" i="17"/>
  <c r="T218" i="17" s="1" a="1"/>
  <c r="T218" i="17" s="1"/>
  <c r="Q219" i="17"/>
  <c r="T219" i="17" s="1" a="1"/>
  <c r="T219" i="17" s="1"/>
  <c r="Q220" i="17"/>
  <c r="T220" i="17" s="1" a="1"/>
  <c r="T220" i="17" s="1"/>
  <c r="Q221" i="17"/>
  <c r="T221" i="17" s="1" a="1"/>
  <c r="T221" i="17" s="1"/>
  <c r="Q222" i="17"/>
  <c r="T222" i="17" s="1" a="1"/>
  <c r="T222" i="17" s="1"/>
  <c r="Q223" i="17"/>
  <c r="T223" i="17" s="1" a="1"/>
  <c r="T223" i="17" s="1"/>
  <c r="Q224" i="17"/>
  <c r="T224" i="17" s="1" a="1"/>
  <c r="T224" i="17" s="1"/>
  <c r="Q225" i="17"/>
  <c r="T225" i="17" s="1" a="1"/>
  <c r="T225" i="17" s="1"/>
  <c r="Q226" i="17"/>
  <c r="T226" i="17" s="1" a="1"/>
  <c r="T226" i="17" s="1"/>
  <c r="Q227" i="17"/>
  <c r="T227" i="17" s="1" a="1"/>
  <c r="T227" i="17" s="1"/>
  <c r="Q228" i="17"/>
  <c r="T228" i="17" s="1" a="1"/>
  <c r="T228" i="17" s="1"/>
  <c r="Q229" i="17"/>
  <c r="T229" i="17" s="1" a="1"/>
  <c r="T229" i="17" s="1"/>
  <c r="Q230" i="17"/>
  <c r="T230" i="17" s="1" a="1"/>
  <c r="T230" i="17" s="1"/>
  <c r="Q231" i="17"/>
  <c r="T231" i="17" s="1" a="1"/>
  <c r="T231" i="17" s="1"/>
  <c r="Q232" i="17"/>
  <c r="T232" i="17" s="1" a="1"/>
  <c r="T232" i="17" s="1"/>
  <c r="Q233" i="17"/>
  <c r="T233" i="17" s="1" a="1"/>
  <c r="T233" i="17" s="1"/>
  <c r="Q234" i="17"/>
  <c r="T234" i="17" s="1" a="1"/>
  <c r="T234" i="17" s="1"/>
  <c r="Q235" i="17"/>
  <c r="T235" i="17" s="1" a="1"/>
  <c r="T235" i="17" s="1"/>
  <c r="Q236" i="17"/>
  <c r="T236" i="17" s="1" a="1"/>
  <c r="T236" i="17" s="1"/>
  <c r="Q237" i="17"/>
  <c r="T237" i="17" s="1" a="1"/>
  <c r="T237" i="17" s="1"/>
  <c r="Q238" i="17"/>
  <c r="T238" i="17" s="1" a="1"/>
  <c r="T238" i="17" s="1"/>
  <c r="Q239" i="17"/>
  <c r="T239" i="17" s="1" a="1"/>
  <c r="T239" i="17" s="1"/>
  <c r="Q240" i="17"/>
  <c r="T240" i="17" s="1" a="1"/>
  <c r="T240" i="17" s="1"/>
  <c r="Q241" i="17"/>
  <c r="T241" i="17" s="1" a="1"/>
  <c r="T241" i="17" s="1"/>
  <c r="Q242" i="17"/>
  <c r="T242" i="17" s="1" a="1"/>
  <c r="T242" i="17" s="1"/>
  <c r="Q243" i="17"/>
  <c r="T243" i="17" s="1" a="1"/>
  <c r="T243" i="17" s="1"/>
  <c r="Q244" i="17"/>
  <c r="T244" i="17" s="1" a="1"/>
  <c r="T244" i="17" s="1"/>
  <c r="Q245" i="17"/>
  <c r="T245" i="17" s="1" a="1"/>
  <c r="T245" i="17" s="1"/>
  <c r="Q246" i="17"/>
  <c r="T246" i="17" s="1" a="1"/>
  <c r="T246" i="17" s="1"/>
  <c r="Q247" i="17"/>
  <c r="T247" i="17" s="1" a="1"/>
  <c r="T247" i="17" s="1"/>
  <c r="Q248" i="17"/>
  <c r="T248" i="17" s="1" a="1"/>
  <c r="T248" i="17" s="1"/>
  <c r="Q249" i="17"/>
  <c r="T249" i="17" s="1" a="1"/>
  <c r="T249" i="17" s="1"/>
  <c r="Q250" i="17"/>
  <c r="T250" i="17" s="1" a="1"/>
  <c r="T250" i="17" s="1"/>
  <c r="Q251" i="17"/>
  <c r="T251" i="17" s="1" a="1"/>
  <c r="T251" i="17" s="1"/>
  <c r="Q252" i="17"/>
  <c r="T252" i="17" s="1" a="1"/>
  <c r="T252" i="17" s="1"/>
  <c r="Q253" i="17"/>
  <c r="T253" i="17" s="1" a="1"/>
  <c r="T253" i="17" s="1"/>
  <c r="Q254" i="17"/>
  <c r="T254" i="17" s="1" a="1"/>
  <c r="T254" i="17" s="1"/>
  <c r="Q255" i="17"/>
  <c r="T255" i="17" s="1" a="1"/>
  <c r="T255" i="17" s="1"/>
  <c r="Q256" i="17"/>
  <c r="T256" i="17" s="1" a="1"/>
  <c r="T256" i="17" s="1"/>
  <c r="Q257" i="17"/>
  <c r="T257" i="17" s="1" a="1"/>
  <c r="T257" i="17" s="1"/>
  <c r="Q258" i="17"/>
  <c r="T258" i="17" s="1" a="1"/>
  <c r="T258" i="17" s="1"/>
  <c r="Q259" i="17"/>
  <c r="T259" i="17" s="1" a="1"/>
  <c r="T259" i="17" s="1"/>
  <c r="Q260" i="17"/>
  <c r="T260" i="17" s="1" a="1"/>
  <c r="T260" i="17" s="1"/>
  <c r="Q261" i="17"/>
  <c r="T261" i="17" s="1" a="1"/>
  <c r="T261" i="17" s="1"/>
  <c r="Q262" i="17"/>
  <c r="T262" i="17" s="1" a="1"/>
  <c r="T262" i="17" s="1"/>
  <c r="Q263" i="17"/>
  <c r="T263" i="17" s="1" a="1"/>
  <c r="T263" i="17" s="1"/>
  <c r="Q264" i="17"/>
  <c r="T264" i="17" s="1" a="1"/>
  <c r="T264" i="17" s="1"/>
  <c r="Q265" i="17"/>
  <c r="T265" i="17" s="1" a="1"/>
  <c r="T265" i="17" s="1"/>
  <c r="Q266" i="17"/>
  <c r="T266" i="17" s="1" a="1"/>
  <c r="T266" i="17" s="1"/>
  <c r="Q267" i="17"/>
  <c r="T267" i="17" s="1" a="1"/>
  <c r="T267" i="17" s="1"/>
  <c r="Q268" i="17"/>
  <c r="T268" i="17" s="1" a="1"/>
  <c r="T268" i="17" s="1"/>
  <c r="Q269" i="17"/>
  <c r="T269" i="17" s="1" a="1"/>
  <c r="T269" i="17" s="1"/>
  <c r="Q270" i="17"/>
  <c r="T270" i="17" s="1" a="1"/>
  <c r="T270" i="17" s="1"/>
  <c r="Q271" i="17"/>
  <c r="T271" i="17" s="1" a="1"/>
  <c r="T271" i="17" s="1"/>
  <c r="Q272" i="17"/>
  <c r="T272" i="17" s="1" a="1"/>
  <c r="T272" i="17" s="1"/>
  <c r="Q273" i="17"/>
  <c r="T273" i="17" s="1" a="1"/>
  <c r="T273" i="17" s="1"/>
  <c r="Q274" i="17"/>
  <c r="T274" i="17" s="1" a="1"/>
  <c r="T274" i="17" s="1"/>
  <c r="Q275" i="17"/>
  <c r="T275" i="17" s="1" a="1"/>
  <c r="T275" i="17" s="1"/>
  <c r="Q276" i="17"/>
  <c r="T276" i="17" s="1" a="1"/>
  <c r="T276" i="17" s="1"/>
  <c r="Q277" i="17"/>
  <c r="T277" i="17" s="1" a="1"/>
  <c r="T277" i="17" s="1"/>
  <c r="Q278" i="17"/>
  <c r="T278" i="17" s="1" a="1"/>
  <c r="T278" i="17" s="1"/>
  <c r="Q279" i="17"/>
  <c r="T279" i="17" s="1" a="1"/>
  <c r="T279" i="17" s="1"/>
  <c r="Q280" i="17"/>
  <c r="T280" i="17" s="1" a="1"/>
  <c r="T280" i="17" s="1"/>
  <c r="Q281" i="17"/>
  <c r="T281" i="17" s="1" a="1"/>
  <c r="T281" i="17" s="1"/>
  <c r="Q282" i="17"/>
  <c r="T282" i="17" s="1" a="1"/>
  <c r="T282" i="17" s="1"/>
  <c r="Q283" i="17"/>
  <c r="T283" i="17" s="1" a="1"/>
  <c r="T283" i="17" s="1"/>
  <c r="Q284" i="17"/>
  <c r="T284" i="17" s="1" a="1"/>
  <c r="T284" i="17" s="1"/>
  <c r="Q285" i="17"/>
  <c r="T285" i="17" s="1" a="1"/>
  <c r="T285" i="17" s="1"/>
  <c r="Q286" i="17"/>
  <c r="T286" i="17" s="1" a="1"/>
  <c r="T286" i="17" s="1"/>
  <c r="Q287" i="17"/>
  <c r="T287" i="17" s="1" a="1"/>
  <c r="T287" i="17" s="1"/>
  <c r="Q288" i="17"/>
  <c r="T288" i="17" s="1" a="1"/>
  <c r="T288" i="17" s="1"/>
  <c r="Q289" i="17"/>
  <c r="T289" i="17" s="1" a="1"/>
  <c r="T289" i="17" s="1"/>
  <c r="Q290" i="17"/>
  <c r="T290" i="17" s="1" a="1"/>
  <c r="T290" i="17" s="1"/>
  <c r="Q291" i="17"/>
  <c r="T291" i="17" s="1" a="1"/>
  <c r="T291" i="17" s="1"/>
  <c r="Q292" i="17"/>
  <c r="T292" i="17" s="1" a="1"/>
  <c r="T292" i="17" s="1"/>
  <c r="Q293" i="17"/>
  <c r="T293" i="17" s="1" a="1"/>
  <c r="T293" i="17" s="1"/>
  <c r="Q294" i="17"/>
  <c r="T294" i="17" s="1" a="1"/>
  <c r="T294" i="17" s="1"/>
  <c r="Q295" i="17"/>
  <c r="T295" i="17" s="1" a="1"/>
  <c r="T295" i="17" s="1"/>
  <c r="Q296" i="17"/>
  <c r="T296" i="17" s="1" a="1"/>
  <c r="T296" i="17" s="1"/>
  <c r="Q297" i="17"/>
  <c r="T297" i="17" s="1" a="1"/>
  <c r="T297" i="17" s="1"/>
  <c r="Q298" i="17"/>
  <c r="T298" i="17" s="1" a="1"/>
  <c r="T298" i="17" s="1"/>
  <c r="Q299" i="17"/>
  <c r="T299" i="17" s="1" a="1"/>
  <c r="T299" i="17" s="1"/>
  <c r="Q300" i="17"/>
  <c r="T300" i="17" s="1" a="1"/>
  <c r="T300" i="17" s="1"/>
  <c r="Q301" i="17"/>
  <c r="T301" i="17" s="1" a="1"/>
  <c r="T301" i="17" s="1"/>
  <c r="Q302" i="17"/>
  <c r="T302" i="17" s="1" a="1"/>
  <c r="T302" i="17" s="1"/>
  <c r="Q303" i="17"/>
  <c r="T303" i="17" s="1" a="1"/>
  <c r="T303" i="17" s="1"/>
  <c r="Q304" i="17"/>
  <c r="T304" i="17" s="1" a="1"/>
  <c r="T304" i="17" s="1"/>
  <c r="Q305" i="17"/>
  <c r="T305" i="17" s="1" a="1"/>
  <c r="T305" i="17" s="1"/>
  <c r="Q306" i="17"/>
  <c r="T306" i="17" s="1" a="1"/>
  <c r="T306" i="17" s="1"/>
  <c r="Q307" i="17"/>
  <c r="T307" i="17" s="1" a="1"/>
  <c r="T307" i="17" s="1"/>
  <c r="Q308" i="17"/>
  <c r="T308" i="17" s="1" a="1"/>
  <c r="T308" i="17" s="1"/>
  <c r="Q309" i="17"/>
  <c r="T309" i="17" s="1" a="1"/>
  <c r="T309" i="17" s="1"/>
  <c r="Q310" i="17"/>
  <c r="T310" i="17" s="1" a="1"/>
  <c r="T310" i="17" s="1"/>
  <c r="Q311" i="17"/>
  <c r="T311" i="17" s="1" a="1"/>
  <c r="T311" i="17" s="1"/>
  <c r="Q312" i="17"/>
  <c r="T312" i="17" s="1" a="1"/>
  <c r="T312" i="17" s="1"/>
  <c r="Q313" i="17"/>
  <c r="T313" i="17" s="1" a="1"/>
  <c r="T313" i="17" s="1"/>
  <c r="Q314" i="17"/>
  <c r="T314" i="17" s="1" a="1"/>
  <c r="T314" i="17" s="1"/>
  <c r="Q315" i="17"/>
  <c r="T315" i="17" s="1" a="1"/>
  <c r="T315" i="17" s="1"/>
  <c r="Q316" i="17"/>
  <c r="T316" i="17" s="1" a="1"/>
  <c r="T316" i="17" s="1"/>
  <c r="Q317" i="17"/>
  <c r="T317" i="17" s="1" a="1"/>
  <c r="T317" i="17" s="1"/>
  <c r="Q318" i="17"/>
  <c r="T318" i="17" s="1" a="1"/>
  <c r="T318" i="17" s="1"/>
  <c r="Q319" i="17"/>
  <c r="T319" i="17" s="1" a="1"/>
  <c r="T319" i="17" s="1"/>
  <c r="Q320" i="17"/>
  <c r="T320" i="17" s="1" a="1"/>
  <c r="T320" i="17" s="1"/>
  <c r="Q321" i="17"/>
  <c r="T321" i="17" s="1" a="1"/>
  <c r="T321" i="17" s="1"/>
  <c r="Q322" i="17"/>
  <c r="T322" i="17" s="1" a="1"/>
  <c r="T322" i="17" s="1"/>
  <c r="Q323" i="17"/>
  <c r="T323" i="17" s="1" a="1"/>
  <c r="T323" i="17" s="1"/>
  <c r="Q324" i="17"/>
  <c r="T324" i="17" s="1" a="1"/>
  <c r="T324" i="17" s="1"/>
  <c r="Q325" i="17"/>
  <c r="T325" i="17" s="1" a="1"/>
  <c r="T325" i="17" s="1"/>
  <c r="Q326" i="17"/>
  <c r="T326" i="17" s="1" a="1"/>
  <c r="T326" i="17" s="1"/>
  <c r="Q327" i="17"/>
  <c r="T327" i="17" s="1" a="1"/>
  <c r="T327" i="17" s="1"/>
  <c r="Q328" i="17"/>
  <c r="T328" i="17" s="1" a="1"/>
  <c r="T328" i="17" s="1"/>
  <c r="Q329" i="17"/>
  <c r="T329" i="17" s="1" a="1"/>
  <c r="T329" i="17" s="1"/>
  <c r="Q330" i="17"/>
  <c r="T330" i="17" s="1" a="1"/>
  <c r="T330" i="17" s="1"/>
  <c r="Q331" i="17"/>
  <c r="T331" i="17" s="1" a="1"/>
  <c r="T331" i="17" s="1"/>
  <c r="Q332" i="17"/>
  <c r="T332" i="17" s="1" a="1"/>
  <c r="T332" i="17" s="1"/>
  <c r="Q333" i="17"/>
  <c r="T333" i="17" s="1" a="1"/>
  <c r="T333" i="17" s="1"/>
  <c r="Q334" i="17"/>
  <c r="T334" i="17" s="1" a="1"/>
  <c r="T334" i="17" s="1"/>
  <c r="Q335" i="17"/>
  <c r="T335" i="17" s="1" a="1"/>
  <c r="T335" i="17" s="1"/>
  <c r="Q336" i="17"/>
  <c r="T336" i="17" s="1" a="1"/>
  <c r="T336" i="17" s="1"/>
  <c r="Q337" i="17"/>
  <c r="T337" i="17" s="1" a="1"/>
  <c r="T337" i="17" s="1"/>
  <c r="Q338" i="17"/>
  <c r="T338" i="17" s="1" a="1"/>
  <c r="T338" i="17" s="1"/>
  <c r="Q339" i="17"/>
  <c r="T339" i="17" s="1" a="1"/>
  <c r="T339" i="17" s="1"/>
  <c r="Q340" i="17"/>
  <c r="T340" i="17" s="1" a="1"/>
  <c r="T340" i="17" s="1"/>
  <c r="Q341" i="17"/>
  <c r="T341" i="17" s="1" a="1"/>
  <c r="T341" i="17" s="1"/>
  <c r="Q342" i="17"/>
  <c r="T342" i="17" s="1" a="1"/>
  <c r="T342" i="17" s="1"/>
  <c r="Q343" i="17"/>
  <c r="T343" i="17" s="1" a="1"/>
  <c r="T343" i="17" s="1"/>
  <c r="Q344" i="17"/>
  <c r="T344" i="17" s="1" a="1"/>
  <c r="T344" i="17" s="1"/>
  <c r="Q345" i="17"/>
  <c r="T345" i="17" s="1" a="1"/>
  <c r="T345" i="17" s="1"/>
  <c r="Q346" i="17"/>
  <c r="T346" i="17" s="1" a="1"/>
  <c r="T346" i="17" s="1"/>
  <c r="Q347" i="17"/>
  <c r="T347" i="17" s="1" a="1"/>
  <c r="T347" i="17" s="1"/>
  <c r="Q348" i="17"/>
  <c r="T348" i="17" s="1" a="1"/>
  <c r="T348" i="17" s="1"/>
  <c r="Q349" i="17"/>
  <c r="T349" i="17" s="1" a="1"/>
  <c r="T349" i="17" s="1"/>
  <c r="Q350" i="17"/>
  <c r="T350" i="17" s="1" a="1"/>
  <c r="T350" i="17" s="1"/>
  <c r="Q351" i="17"/>
  <c r="T351" i="17" s="1" a="1"/>
  <c r="T351" i="17" s="1"/>
  <c r="Q352" i="17"/>
  <c r="T352" i="17" s="1" a="1"/>
  <c r="T352" i="17" s="1"/>
  <c r="Q353" i="17"/>
  <c r="T353" i="17" s="1" a="1"/>
  <c r="T353" i="17" s="1"/>
  <c r="Q354" i="17"/>
  <c r="T354" i="17" s="1" a="1"/>
  <c r="T354" i="17" s="1"/>
  <c r="Q355" i="17"/>
  <c r="T355" i="17" s="1" a="1"/>
  <c r="T355" i="17" s="1"/>
  <c r="Q356" i="17"/>
  <c r="T356" i="17" s="1" a="1"/>
  <c r="T356" i="17" s="1"/>
  <c r="Q357" i="17"/>
  <c r="T357" i="17" s="1" a="1"/>
  <c r="T357" i="17" s="1"/>
  <c r="Q358" i="17"/>
  <c r="T358" i="17" s="1" a="1"/>
  <c r="T358" i="17" s="1"/>
  <c r="Q359" i="17"/>
  <c r="T359" i="17" s="1" a="1"/>
  <c r="T359" i="17" s="1"/>
  <c r="Q360" i="17"/>
  <c r="T360" i="17" s="1" a="1"/>
  <c r="T360" i="17" s="1"/>
  <c r="Q361" i="17"/>
  <c r="T361" i="17" s="1" a="1"/>
  <c r="T361" i="17" s="1"/>
  <c r="Q362" i="17"/>
  <c r="T362" i="17" s="1" a="1"/>
  <c r="T362" i="17" s="1"/>
  <c r="Q363" i="17"/>
  <c r="T363" i="17" s="1" a="1"/>
  <c r="T363" i="17" s="1"/>
  <c r="Q364" i="17"/>
  <c r="T364" i="17" s="1" a="1"/>
  <c r="T364" i="17" s="1"/>
  <c r="Q365" i="17"/>
  <c r="T365" i="17" s="1" a="1"/>
  <c r="T365" i="17" s="1"/>
  <c r="Q366" i="17"/>
  <c r="T366" i="17" s="1" a="1"/>
  <c r="T366" i="17" s="1"/>
  <c r="Q367" i="17"/>
  <c r="T367" i="17" s="1" a="1"/>
  <c r="T367" i="17" s="1"/>
  <c r="Q368" i="17"/>
  <c r="T368" i="17" s="1" a="1"/>
  <c r="T368" i="17" s="1"/>
  <c r="Q369" i="17"/>
  <c r="T369" i="17" s="1" a="1"/>
  <c r="T369" i="17" s="1"/>
  <c r="Q370" i="17"/>
  <c r="T370" i="17" s="1" a="1"/>
  <c r="T370" i="17" s="1"/>
  <c r="Q371" i="17"/>
  <c r="T371" i="17" s="1" a="1"/>
  <c r="T371" i="17" s="1"/>
  <c r="Q372" i="17"/>
  <c r="T372" i="17" s="1" a="1"/>
  <c r="T372" i="17" s="1"/>
  <c r="Q373" i="17"/>
  <c r="T373" i="17" s="1" a="1"/>
  <c r="T373" i="17" s="1"/>
  <c r="Q374" i="17"/>
  <c r="T374" i="17" s="1" a="1"/>
  <c r="T374" i="17" s="1"/>
  <c r="Q375" i="17"/>
  <c r="T375" i="17" s="1" a="1"/>
  <c r="T375" i="17" s="1"/>
  <c r="Q376" i="17"/>
  <c r="T376" i="17" s="1" a="1"/>
  <c r="T376" i="17" s="1"/>
  <c r="Q377" i="17"/>
  <c r="T377" i="17" s="1" a="1"/>
  <c r="T377" i="17" s="1"/>
  <c r="Q378" i="17"/>
  <c r="T378" i="17" s="1" a="1"/>
  <c r="T378" i="17" s="1"/>
  <c r="Q379" i="17"/>
  <c r="T379" i="17" s="1" a="1"/>
  <c r="T379" i="17" s="1"/>
  <c r="Q380" i="17"/>
  <c r="T380" i="17" s="1" a="1"/>
  <c r="T380" i="17" s="1"/>
  <c r="Q381" i="17"/>
  <c r="T381" i="17" s="1" a="1"/>
  <c r="T381" i="17" s="1"/>
  <c r="Q382" i="17"/>
  <c r="T382" i="17" s="1" a="1"/>
  <c r="T382" i="17" s="1"/>
  <c r="Q383" i="17"/>
  <c r="T383" i="17" s="1" a="1"/>
  <c r="T383" i="17" s="1"/>
  <c r="Q384" i="17"/>
  <c r="T384" i="17" s="1" a="1"/>
  <c r="T384" i="17" s="1"/>
  <c r="Q385" i="17"/>
  <c r="T385" i="17" s="1" a="1"/>
  <c r="T385" i="17" s="1"/>
  <c r="Q386" i="17"/>
  <c r="T386" i="17" s="1" a="1"/>
  <c r="T386" i="17" s="1"/>
  <c r="Q387" i="17"/>
  <c r="T387" i="17" s="1" a="1"/>
  <c r="T387" i="17" s="1"/>
  <c r="Q388" i="17"/>
  <c r="T388" i="17" s="1" a="1"/>
  <c r="T388" i="17" s="1"/>
  <c r="Q389" i="17"/>
  <c r="T389" i="17" s="1" a="1"/>
  <c r="T389" i="17" s="1"/>
  <c r="Q390" i="17"/>
  <c r="T390" i="17" s="1" a="1"/>
  <c r="T390" i="17" s="1"/>
  <c r="Q391" i="17"/>
  <c r="T391" i="17" s="1" a="1"/>
  <c r="T391" i="17" s="1"/>
  <c r="Q392" i="17"/>
  <c r="T392" i="17" s="1" a="1"/>
  <c r="T392" i="17" s="1"/>
  <c r="Q393" i="17"/>
  <c r="T393" i="17" s="1" a="1"/>
  <c r="T393" i="17" s="1"/>
  <c r="Q394" i="17"/>
  <c r="T394" i="17" s="1" a="1"/>
  <c r="T394" i="17" s="1"/>
  <c r="Q395" i="17"/>
  <c r="T395" i="17" s="1" a="1"/>
  <c r="T395" i="17" s="1"/>
  <c r="Q396" i="17"/>
  <c r="T396" i="17" s="1" a="1"/>
  <c r="T396" i="17" s="1"/>
  <c r="Q397" i="17"/>
  <c r="T397" i="17" s="1" a="1"/>
  <c r="T397" i="17" s="1"/>
  <c r="Q398" i="17"/>
  <c r="T398" i="17" s="1" a="1"/>
  <c r="T398" i="17" s="1"/>
  <c r="Q399" i="17"/>
  <c r="T399" i="17" s="1" a="1"/>
  <c r="T399" i="17" s="1"/>
  <c r="Q400" i="17"/>
  <c r="T400" i="17" s="1" a="1"/>
  <c r="T400" i="17" s="1"/>
  <c r="Q401" i="17"/>
  <c r="T401" i="17" s="1" a="1"/>
  <c r="T401" i="17" s="1"/>
  <c r="Q402" i="17"/>
  <c r="T402" i="17" s="1" a="1"/>
  <c r="T402" i="17" s="1"/>
  <c r="Q403" i="17"/>
  <c r="T403" i="17" s="1" a="1"/>
  <c r="T403" i="17" s="1"/>
  <c r="Q404" i="17"/>
  <c r="T404" i="17" s="1" a="1"/>
  <c r="T404" i="17" s="1"/>
  <c r="Q405" i="17"/>
  <c r="T405" i="17" s="1" a="1"/>
  <c r="T405" i="17" s="1"/>
  <c r="Q406" i="17"/>
  <c r="T406" i="17" s="1" a="1"/>
  <c r="T406" i="17" s="1"/>
  <c r="Q407" i="17"/>
  <c r="T407" i="17" s="1" a="1"/>
  <c r="T407" i="17" s="1"/>
  <c r="Q408" i="17"/>
  <c r="T408" i="17" s="1" a="1"/>
  <c r="T408" i="17" s="1"/>
  <c r="Q409" i="17"/>
  <c r="T409" i="17" s="1" a="1"/>
  <c r="T409" i="17" s="1"/>
  <c r="Q410" i="17"/>
  <c r="T410" i="17" s="1" a="1"/>
  <c r="T410" i="17" s="1"/>
  <c r="Q411" i="17"/>
  <c r="T411" i="17" s="1" a="1"/>
  <c r="T411" i="17" s="1"/>
  <c r="Q412" i="17"/>
  <c r="T412" i="17" s="1" a="1"/>
  <c r="T412" i="17" s="1"/>
  <c r="Q413" i="17"/>
  <c r="T413" i="17" s="1" a="1"/>
  <c r="T413" i="17" s="1"/>
  <c r="Q414" i="17"/>
  <c r="T414" i="17" s="1" a="1"/>
  <c r="T414" i="17" s="1"/>
  <c r="Q415" i="17"/>
  <c r="T415" i="17" s="1" a="1"/>
  <c r="T415" i="17" s="1"/>
  <c r="Q416" i="17"/>
  <c r="T416" i="17" s="1" a="1"/>
  <c r="T416" i="17" s="1"/>
  <c r="Q417" i="17"/>
  <c r="T417" i="17" s="1" a="1"/>
  <c r="T417" i="17" s="1"/>
  <c r="Q418" i="17"/>
  <c r="T418" i="17" s="1" a="1"/>
  <c r="T418" i="17" s="1"/>
  <c r="Q419" i="17"/>
  <c r="T419" i="17" s="1" a="1"/>
  <c r="T419" i="17" s="1"/>
  <c r="Q420" i="17"/>
  <c r="T420" i="17" s="1" a="1"/>
  <c r="T420" i="17" s="1"/>
  <c r="Q421" i="17"/>
  <c r="T421" i="17" s="1" a="1"/>
  <c r="T421" i="17" s="1"/>
  <c r="Q422" i="17"/>
  <c r="T422" i="17" s="1" a="1"/>
  <c r="T422" i="17" s="1"/>
  <c r="Q423" i="17"/>
  <c r="T423" i="17" s="1" a="1"/>
  <c r="T423" i="17" s="1"/>
  <c r="Q424" i="17"/>
  <c r="T424" i="17" s="1" a="1"/>
  <c r="T424" i="17" s="1"/>
  <c r="Q425" i="17"/>
  <c r="T425" i="17" s="1" a="1"/>
  <c r="T425" i="17" s="1"/>
  <c r="Q426" i="17"/>
  <c r="T426" i="17" s="1" a="1"/>
  <c r="T426" i="17" s="1"/>
  <c r="Q427" i="17"/>
  <c r="T427" i="17" s="1" a="1"/>
  <c r="T427" i="17" s="1"/>
  <c r="Q428" i="17"/>
  <c r="T428" i="17" s="1" a="1"/>
  <c r="T428" i="17" s="1"/>
  <c r="Q429" i="17"/>
  <c r="T429" i="17" s="1" a="1"/>
  <c r="T429" i="17" s="1"/>
  <c r="Q430" i="17"/>
  <c r="T430" i="17" s="1" a="1"/>
  <c r="T430" i="17" s="1"/>
  <c r="Q431" i="17"/>
  <c r="T431" i="17" s="1" a="1"/>
  <c r="T431" i="17" s="1"/>
  <c r="Q432" i="17"/>
  <c r="T432" i="17" s="1" a="1"/>
  <c r="T432" i="17" s="1"/>
  <c r="Q433" i="17"/>
  <c r="T433" i="17" s="1" a="1"/>
  <c r="T433" i="17" s="1"/>
  <c r="Q434" i="17"/>
  <c r="T434" i="17" s="1" a="1"/>
  <c r="T434" i="17" s="1"/>
  <c r="Q435" i="17"/>
  <c r="T435" i="17" s="1" a="1"/>
  <c r="T435" i="17" s="1"/>
  <c r="Q436" i="17"/>
  <c r="T436" i="17" s="1" a="1"/>
  <c r="T436" i="17" s="1"/>
  <c r="Q437" i="17"/>
  <c r="T437" i="17" s="1" a="1"/>
  <c r="T437" i="17" s="1"/>
  <c r="Q438" i="17"/>
  <c r="T438" i="17" s="1" a="1"/>
  <c r="T438" i="17" s="1"/>
  <c r="Q439" i="17"/>
  <c r="T439" i="17" s="1" a="1"/>
  <c r="T439" i="17" s="1"/>
  <c r="Q440" i="17"/>
  <c r="T440" i="17" s="1" a="1"/>
  <c r="T440" i="17" s="1"/>
  <c r="Q441" i="17"/>
  <c r="T441" i="17" s="1" a="1"/>
  <c r="T441" i="17" s="1"/>
  <c r="Q442" i="17"/>
  <c r="T442" i="17" s="1" a="1"/>
  <c r="T442" i="17" s="1"/>
  <c r="Q443" i="17"/>
  <c r="T443" i="17" s="1" a="1"/>
  <c r="T443" i="17" s="1"/>
  <c r="Q444" i="17"/>
  <c r="T444" i="17" s="1" a="1"/>
  <c r="T444" i="17" s="1"/>
  <c r="Q445" i="17"/>
  <c r="T445" i="17" s="1" a="1"/>
  <c r="T445" i="17" s="1"/>
  <c r="Q446" i="17"/>
  <c r="T446" i="17" s="1" a="1"/>
  <c r="T446" i="17" s="1"/>
  <c r="Q447" i="17"/>
  <c r="T447" i="17" s="1" a="1"/>
  <c r="T447" i="17" s="1"/>
  <c r="Q448" i="17"/>
  <c r="T448" i="17" s="1" a="1"/>
  <c r="T448" i="17" s="1"/>
  <c r="Q449" i="17"/>
  <c r="T449" i="17" s="1" a="1"/>
  <c r="T449" i="17" s="1"/>
  <c r="Q450" i="17"/>
  <c r="T450" i="17" s="1" a="1"/>
  <c r="T450" i="17" s="1"/>
  <c r="Q451" i="17"/>
  <c r="T451" i="17" s="1" a="1"/>
  <c r="T451" i="17" s="1"/>
  <c r="Q452" i="17"/>
  <c r="T452" i="17" s="1" a="1"/>
  <c r="T452" i="17" s="1"/>
  <c r="Q453" i="17"/>
  <c r="T453" i="17" s="1" a="1"/>
  <c r="T453" i="17" s="1"/>
  <c r="Q454" i="17"/>
  <c r="T454" i="17" s="1" a="1"/>
  <c r="T454" i="17" s="1"/>
  <c r="Q455" i="17"/>
  <c r="T455" i="17" s="1" a="1"/>
  <c r="T455" i="17" s="1"/>
  <c r="Q456" i="17"/>
  <c r="T456" i="17" s="1" a="1"/>
  <c r="T456" i="17" s="1"/>
  <c r="Q457" i="17"/>
  <c r="T457" i="17" s="1" a="1"/>
  <c r="T457" i="17" s="1"/>
  <c r="Q458" i="17"/>
  <c r="T458" i="17" s="1" a="1"/>
  <c r="T458" i="17" s="1"/>
  <c r="Q459" i="17"/>
  <c r="T459" i="17" s="1" a="1"/>
  <c r="T459" i="17" s="1"/>
  <c r="Q460" i="17"/>
  <c r="T460" i="17" s="1" a="1"/>
  <c r="T460" i="17" s="1"/>
  <c r="Q461" i="17"/>
  <c r="T461" i="17" s="1" a="1"/>
  <c r="T461" i="17" s="1"/>
  <c r="Q462" i="17"/>
  <c r="T462" i="17" s="1" a="1"/>
  <c r="T462" i="17" s="1"/>
  <c r="Q463" i="17"/>
  <c r="T463" i="17" s="1" a="1"/>
  <c r="T463" i="17" s="1"/>
  <c r="Q464" i="17"/>
  <c r="T464" i="17" s="1" a="1"/>
  <c r="T464" i="17" s="1"/>
  <c r="Q465" i="17"/>
  <c r="T465" i="17" s="1" a="1"/>
  <c r="T465" i="17" s="1"/>
  <c r="Q466" i="17"/>
  <c r="T466" i="17" s="1" a="1"/>
  <c r="T466" i="17" s="1"/>
  <c r="Q467" i="17"/>
  <c r="T467" i="17" s="1" a="1"/>
  <c r="T467" i="17" s="1"/>
  <c r="Q468" i="17"/>
  <c r="T468" i="17" s="1" a="1"/>
  <c r="T468" i="17" s="1"/>
  <c r="Q469" i="17"/>
  <c r="T469" i="17" s="1" a="1"/>
  <c r="T469" i="17" s="1"/>
  <c r="Q470" i="17"/>
  <c r="T470" i="17" s="1" a="1"/>
  <c r="T470" i="17" s="1"/>
  <c r="Q471" i="17"/>
  <c r="T471" i="17" s="1" a="1"/>
  <c r="T471" i="17" s="1"/>
  <c r="Q472" i="17"/>
  <c r="T472" i="17" s="1" a="1"/>
  <c r="T472" i="17" s="1"/>
  <c r="Q473" i="17"/>
  <c r="T473" i="17" s="1" a="1"/>
  <c r="T473" i="17" s="1"/>
  <c r="Q474" i="17"/>
  <c r="T474" i="17" s="1" a="1"/>
  <c r="T474" i="17" s="1"/>
  <c r="Q475" i="17"/>
  <c r="T475" i="17" s="1" a="1"/>
  <c r="T475" i="17" s="1"/>
  <c r="Q476" i="17"/>
  <c r="T476" i="17" s="1" a="1"/>
  <c r="T476" i="17" s="1"/>
  <c r="Q477" i="17"/>
  <c r="T477" i="17" s="1" a="1"/>
  <c r="T477" i="17" s="1"/>
  <c r="Q478" i="17"/>
  <c r="T478" i="17" s="1" a="1"/>
  <c r="T478" i="17" s="1"/>
  <c r="Q479" i="17"/>
  <c r="T479" i="17" s="1" a="1"/>
  <c r="T479" i="17" s="1"/>
  <c r="Q480" i="17"/>
  <c r="T480" i="17" s="1" a="1"/>
  <c r="T480" i="17" s="1"/>
  <c r="Q481" i="17"/>
  <c r="T481" i="17" s="1" a="1"/>
  <c r="T481" i="17" s="1"/>
  <c r="Q482" i="17"/>
  <c r="T482" i="17" s="1" a="1"/>
  <c r="T482" i="17" s="1"/>
  <c r="Q483" i="17"/>
  <c r="T483" i="17" s="1" a="1"/>
  <c r="T483" i="17" s="1"/>
  <c r="Q484" i="17"/>
  <c r="T484" i="17" s="1" a="1"/>
  <c r="T484" i="17" s="1"/>
  <c r="Q485" i="17"/>
  <c r="T485" i="17" s="1" a="1"/>
  <c r="T485" i="17" s="1"/>
  <c r="Q486" i="17"/>
  <c r="T486" i="17" s="1" a="1"/>
  <c r="T486" i="17" s="1"/>
  <c r="Q487" i="17"/>
  <c r="T487" i="17" s="1" a="1"/>
  <c r="T487" i="17" s="1"/>
  <c r="Q488" i="17"/>
  <c r="T488" i="17" s="1" a="1"/>
  <c r="T488" i="17" s="1"/>
  <c r="Q489" i="17"/>
  <c r="T489" i="17" s="1" a="1"/>
  <c r="T489" i="17" s="1"/>
  <c r="Q490" i="17"/>
  <c r="T490" i="17" s="1" a="1"/>
  <c r="T490" i="17" s="1"/>
  <c r="Q491" i="17"/>
  <c r="T491" i="17" s="1" a="1"/>
  <c r="T491" i="17" s="1"/>
  <c r="Q492" i="17"/>
  <c r="T492" i="17" s="1" a="1"/>
  <c r="T492" i="17" s="1"/>
  <c r="Q493" i="17"/>
  <c r="T493" i="17" s="1" a="1"/>
  <c r="T493" i="17" s="1"/>
  <c r="Q494" i="17"/>
  <c r="T494" i="17" s="1" a="1"/>
  <c r="T494" i="17" s="1"/>
  <c r="Q495" i="17"/>
  <c r="T495" i="17" s="1" a="1"/>
  <c r="T495" i="17" s="1"/>
  <c r="Q496" i="17"/>
  <c r="T496" i="17" s="1" a="1"/>
  <c r="T496" i="17" s="1"/>
  <c r="Q497" i="17"/>
  <c r="T497" i="17" s="1" a="1"/>
  <c r="T497" i="17" s="1"/>
  <c r="Q498" i="17"/>
  <c r="T498" i="17" s="1" a="1"/>
  <c r="T498" i="17" s="1"/>
  <c r="Q499" i="17"/>
  <c r="T499" i="17" s="1" a="1"/>
  <c r="T499" i="17" s="1"/>
  <c r="Q500" i="17"/>
  <c r="T500" i="17" s="1" a="1"/>
  <c r="T500" i="17" s="1"/>
  <c r="Q501" i="17"/>
  <c r="T501" i="17" s="1" a="1"/>
  <c r="T501" i="17" s="1"/>
  <c r="Q502" i="17"/>
  <c r="T502" i="17" s="1" a="1"/>
  <c r="T502" i="17" s="1"/>
  <c r="Q503" i="17"/>
  <c r="T503" i="17" s="1" a="1"/>
  <c r="T503" i="17" s="1"/>
  <c r="Q504" i="17"/>
  <c r="T504" i="17" s="1" a="1"/>
  <c r="T504" i="17" s="1"/>
  <c r="Q505" i="17"/>
  <c r="T505" i="17" s="1" a="1"/>
  <c r="T505" i="17" s="1"/>
  <c r="Q506" i="17"/>
  <c r="T506" i="17" s="1" a="1"/>
  <c r="T506" i="17" s="1"/>
  <c r="Q507" i="17"/>
  <c r="T507" i="17" s="1" a="1"/>
  <c r="T507" i="17" s="1"/>
  <c r="Q508" i="17"/>
  <c r="T508" i="17" s="1" a="1"/>
  <c r="T508" i="17" s="1"/>
  <c r="Q509" i="17"/>
  <c r="T509" i="17" s="1" a="1"/>
  <c r="T509" i="17" s="1"/>
  <c r="Q510" i="17"/>
  <c r="T510" i="17" s="1" a="1"/>
  <c r="T510" i="17" s="1"/>
  <c r="Q511" i="17"/>
  <c r="T511" i="17" s="1" a="1"/>
  <c r="T511" i="17" s="1"/>
  <c r="Q512" i="17"/>
  <c r="T512" i="17" s="1" a="1"/>
  <c r="T512" i="17" s="1"/>
  <c r="Q513" i="17"/>
  <c r="T513" i="17" s="1" a="1"/>
  <c r="T513" i="17" s="1"/>
  <c r="Q514" i="17"/>
  <c r="T514" i="17" s="1" a="1"/>
  <c r="T514" i="17" s="1"/>
  <c r="Q515" i="17"/>
  <c r="T515" i="17" s="1" a="1"/>
  <c r="T515" i="17" s="1"/>
  <c r="Q516" i="17"/>
  <c r="T516" i="17" s="1" a="1"/>
  <c r="T516" i="17" s="1"/>
  <c r="Q517" i="17"/>
  <c r="T517" i="17" s="1" a="1"/>
  <c r="T517" i="17" s="1"/>
  <c r="Q518" i="17"/>
  <c r="T518" i="17" s="1" a="1"/>
  <c r="T518" i="17" s="1"/>
  <c r="Q519" i="17"/>
  <c r="T519" i="17" s="1" a="1"/>
  <c r="T519" i="17" s="1"/>
  <c r="Q520" i="17"/>
  <c r="T520" i="17" s="1" a="1"/>
  <c r="T520" i="17" s="1"/>
  <c r="Q521" i="17"/>
  <c r="T521" i="17" s="1" a="1"/>
  <c r="T521" i="17" s="1"/>
  <c r="Q522" i="17"/>
  <c r="T522" i="17" s="1" a="1"/>
  <c r="T522" i="17" s="1"/>
  <c r="Q523" i="17"/>
  <c r="T523" i="17" s="1" a="1"/>
  <c r="T523" i="17" s="1"/>
  <c r="Q524" i="17"/>
  <c r="T524" i="17" s="1" a="1"/>
  <c r="T524" i="17" s="1"/>
  <c r="Q525" i="17"/>
  <c r="T525" i="17" s="1" a="1"/>
  <c r="T525" i="17" s="1"/>
  <c r="Q526" i="17"/>
  <c r="T526" i="17" s="1" a="1"/>
  <c r="T526" i="17" s="1"/>
  <c r="Q527" i="17"/>
  <c r="T527" i="17" s="1" a="1"/>
  <c r="T527" i="17" s="1"/>
  <c r="Q528" i="17"/>
  <c r="T528" i="17" s="1" a="1"/>
  <c r="T528" i="17" s="1"/>
  <c r="Q529" i="17"/>
  <c r="T529" i="17" s="1" a="1"/>
  <c r="T529" i="17" s="1"/>
  <c r="Q530" i="17"/>
  <c r="T530" i="17" s="1" a="1"/>
  <c r="T530" i="17" s="1"/>
  <c r="Q531" i="17"/>
  <c r="T531" i="17" s="1" a="1"/>
  <c r="T531" i="17" s="1"/>
  <c r="Q532" i="17"/>
  <c r="T532" i="17" s="1" a="1"/>
  <c r="T532" i="17" s="1"/>
  <c r="Q533" i="17"/>
  <c r="T533" i="17" s="1" a="1"/>
  <c r="T533" i="17" s="1"/>
  <c r="Q534" i="17"/>
  <c r="T534" i="17" s="1" a="1"/>
  <c r="T534" i="17" s="1"/>
  <c r="Q535" i="17"/>
  <c r="T535" i="17" s="1" a="1"/>
  <c r="T535" i="17" s="1"/>
  <c r="Q536" i="17"/>
  <c r="T536" i="17" s="1" a="1"/>
  <c r="T536" i="17" s="1"/>
  <c r="Q537" i="17"/>
  <c r="T537" i="17" s="1" a="1"/>
  <c r="T537" i="17" s="1"/>
  <c r="Q538" i="17"/>
  <c r="T538" i="17" s="1" a="1"/>
  <c r="T538" i="17" s="1"/>
  <c r="Q539" i="17"/>
  <c r="T539" i="17" s="1" a="1"/>
  <c r="T539" i="17" s="1"/>
  <c r="Q540" i="17"/>
  <c r="T540" i="17" s="1" a="1"/>
  <c r="T540" i="17" s="1"/>
  <c r="Q541" i="17"/>
  <c r="T541" i="17" s="1" a="1"/>
  <c r="T541" i="17" s="1"/>
  <c r="Q542" i="17"/>
  <c r="T542" i="17" s="1" a="1"/>
  <c r="T542" i="17" s="1"/>
  <c r="Q543" i="17"/>
  <c r="T543" i="17" s="1" a="1"/>
  <c r="T543" i="17" s="1"/>
  <c r="Q544" i="17"/>
  <c r="T544" i="17" s="1" a="1"/>
  <c r="T544" i="17" s="1"/>
  <c r="Q545" i="17"/>
  <c r="T545" i="17" s="1" a="1"/>
  <c r="T545" i="17" s="1"/>
  <c r="Q546" i="17"/>
  <c r="T546" i="17" s="1" a="1"/>
  <c r="T546" i="17" s="1"/>
  <c r="Q547" i="17"/>
  <c r="T547" i="17" s="1" a="1"/>
  <c r="T547" i="17" s="1"/>
  <c r="Q548" i="17"/>
  <c r="T548" i="17" s="1" a="1"/>
  <c r="T548" i="17" s="1"/>
  <c r="Q549" i="17"/>
  <c r="T549" i="17" s="1" a="1"/>
  <c r="T549" i="17" s="1"/>
  <c r="Q550" i="17"/>
  <c r="T550" i="17" s="1" a="1"/>
  <c r="T550" i="17" s="1"/>
  <c r="Q551" i="17"/>
  <c r="T551" i="17" s="1" a="1"/>
  <c r="T551" i="17" s="1"/>
  <c r="Q552" i="17"/>
  <c r="T552" i="17" s="1" a="1"/>
  <c r="T552" i="17" s="1"/>
  <c r="Q553" i="17"/>
  <c r="T553" i="17" s="1" a="1"/>
  <c r="T553" i="17" s="1"/>
  <c r="Q554" i="17"/>
  <c r="T554" i="17" s="1" a="1"/>
  <c r="T554" i="17" s="1"/>
  <c r="Q555" i="17"/>
  <c r="T555" i="17" s="1" a="1"/>
  <c r="T555" i="17" s="1"/>
  <c r="Q556" i="17"/>
  <c r="T556" i="17" s="1" a="1"/>
  <c r="T556" i="17" s="1"/>
  <c r="Q557" i="17"/>
  <c r="T557" i="17" s="1" a="1"/>
  <c r="T557" i="17" s="1"/>
  <c r="Q558" i="17"/>
  <c r="T558" i="17" s="1" a="1"/>
  <c r="T558" i="17" s="1"/>
  <c r="Q559" i="17"/>
  <c r="T559" i="17" s="1" a="1"/>
  <c r="T559" i="17" s="1"/>
  <c r="Q560" i="17"/>
  <c r="T560" i="17" s="1" a="1"/>
  <c r="T560" i="17" s="1"/>
  <c r="Q561" i="17"/>
  <c r="T561" i="17" s="1" a="1"/>
  <c r="T561" i="17" s="1"/>
  <c r="Q562" i="17"/>
  <c r="T562" i="17" s="1" a="1"/>
  <c r="T562" i="17" s="1"/>
  <c r="Q563" i="17"/>
  <c r="T563" i="17" s="1" a="1"/>
  <c r="T563" i="17" s="1"/>
  <c r="Q564" i="17"/>
  <c r="T564" i="17" s="1" a="1"/>
  <c r="T564" i="17" s="1"/>
  <c r="Q565" i="17"/>
  <c r="T565" i="17" s="1" a="1"/>
  <c r="T565" i="17" s="1"/>
  <c r="Q566" i="17"/>
  <c r="T566" i="17" s="1" a="1"/>
  <c r="T566" i="17" s="1"/>
  <c r="Q567" i="17"/>
  <c r="T567" i="17" s="1" a="1"/>
  <c r="T567" i="17" s="1"/>
  <c r="Q568" i="17"/>
  <c r="T568" i="17" s="1" a="1"/>
  <c r="T568" i="17" s="1"/>
  <c r="Q569" i="17"/>
  <c r="T569" i="17" s="1" a="1"/>
  <c r="T569" i="17" s="1"/>
  <c r="Q570" i="17"/>
  <c r="T570" i="17" s="1" a="1"/>
  <c r="T570" i="17" s="1"/>
  <c r="Q571" i="17"/>
  <c r="T571" i="17" s="1" a="1"/>
  <c r="T571" i="17" s="1"/>
  <c r="Q572" i="17"/>
  <c r="T572" i="17" s="1" a="1"/>
  <c r="T572" i="17" s="1"/>
  <c r="Q573" i="17"/>
  <c r="T573" i="17" s="1" a="1"/>
  <c r="T573" i="17" s="1"/>
  <c r="Q574" i="17"/>
  <c r="T574" i="17" s="1" a="1"/>
  <c r="T574" i="17" s="1"/>
  <c r="Q575" i="17"/>
  <c r="T575" i="17" s="1" a="1"/>
  <c r="T575" i="17" s="1"/>
  <c r="Q576" i="17"/>
  <c r="T576" i="17" s="1" a="1"/>
  <c r="T576" i="17" s="1"/>
  <c r="Q577" i="17"/>
  <c r="T577" i="17" s="1" a="1"/>
  <c r="T577" i="17" s="1"/>
  <c r="Q578" i="17"/>
  <c r="T578" i="17" s="1" a="1"/>
  <c r="T578" i="17" s="1"/>
  <c r="Q579" i="17"/>
  <c r="T579" i="17" s="1" a="1"/>
  <c r="T579" i="17" s="1"/>
  <c r="Q580" i="17"/>
  <c r="T580" i="17" s="1" a="1"/>
  <c r="T580" i="17" s="1"/>
  <c r="Q581" i="17"/>
  <c r="T581" i="17" s="1" a="1"/>
  <c r="T581" i="17" s="1"/>
  <c r="Q582" i="17"/>
  <c r="T582" i="17" s="1" a="1"/>
  <c r="T582" i="17" s="1"/>
  <c r="Q583" i="17"/>
  <c r="T583" i="17" s="1" a="1"/>
  <c r="T583" i="17" s="1"/>
  <c r="Q584" i="17"/>
  <c r="T584" i="17" s="1" a="1"/>
  <c r="T584" i="17" s="1"/>
  <c r="Q585" i="17"/>
  <c r="T585" i="17" s="1" a="1"/>
  <c r="T585" i="17" s="1"/>
  <c r="Q586" i="17"/>
  <c r="T586" i="17" s="1" a="1"/>
  <c r="T586" i="17" s="1"/>
  <c r="Q587" i="17"/>
  <c r="T587" i="17" s="1" a="1"/>
  <c r="T587" i="17" s="1"/>
  <c r="Q588" i="17"/>
  <c r="T588" i="17" s="1" a="1"/>
  <c r="T588" i="17" s="1"/>
  <c r="Q589" i="17"/>
  <c r="T589" i="17" s="1" a="1"/>
  <c r="T589" i="17" s="1"/>
  <c r="Q590" i="17"/>
  <c r="T590" i="17" s="1" a="1"/>
  <c r="T590" i="17" s="1"/>
  <c r="Q591" i="17"/>
  <c r="T591" i="17" s="1" a="1"/>
  <c r="T591" i="17" s="1"/>
  <c r="Q592" i="17"/>
  <c r="T592" i="17" s="1" a="1"/>
  <c r="T592" i="17" s="1"/>
  <c r="Q593" i="17"/>
  <c r="T593" i="17" s="1" a="1"/>
  <c r="T593" i="17" s="1"/>
  <c r="Q594" i="17"/>
  <c r="T594" i="17" s="1" a="1"/>
  <c r="T594" i="17" s="1"/>
  <c r="Q595" i="17"/>
  <c r="T595" i="17" s="1" a="1"/>
  <c r="T595" i="17" s="1"/>
  <c r="Q596" i="17"/>
  <c r="T596" i="17" s="1" a="1"/>
  <c r="T596" i="17" s="1"/>
  <c r="Q597" i="17"/>
  <c r="T597" i="17" s="1" a="1"/>
  <c r="T597" i="17" s="1"/>
  <c r="Q598" i="17"/>
  <c r="T598" i="17" s="1" a="1"/>
  <c r="T598" i="17" s="1"/>
  <c r="Q599" i="17"/>
  <c r="T599" i="17" s="1" a="1"/>
  <c r="T599" i="17" s="1"/>
  <c r="Q600" i="17"/>
  <c r="T600" i="17" s="1" a="1"/>
  <c r="T600" i="17" s="1"/>
  <c r="Q601" i="17"/>
  <c r="T601" i="17" s="1" a="1"/>
  <c r="T601" i="17" s="1"/>
  <c r="Q602" i="17"/>
  <c r="T602" i="17" s="1" a="1"/>
  <c r="T602" i="17" s="1"/>
  <c r="Q603" i="17"/>
  <c r="T603" i="17" s="1" a="1"/>
  <c r="T603" i="17" s="1"/>
  <c r="Q604" i="17"/>
  <c r="T604" i="17" s="1" a="1"/>
  <c r="T604" i="17" s="1"/>
  <c r="Q605" i="17"/>
  <c r="T605" i="17" s="1" a="1"/>
  <c r="T605" i="17" s="1"/>
  <c r="Q606" i="17"/>
  <c r="T606" i="17" s="1" a="1"/>
  <c r="T606" i="17" s="1"/>
  <c r="Q607" i="17"/>
  <c r="T607" i="17" s="1" a="1"/>
  <c r="T607" i="17" s="1"/>
  <c r="Q608" i="17"/>
  <c r="T608" i="17" s="1" a="1"/>
  <c r="T608" i="17" s="1"/>
  <c r="Q609" i="17"/>
  <c r="T609" i="17" s="1" a="1"/>
  <c r="T609" i="17" s="1"/>
  <c r="Q610" i="17"/>
  <c r="T610" i="17" s="1" a="1"/>
  <c r="T610" i="17" s="1"/>
  <c r="Q611" i="17"/>
  <c r="T611" i="17" s="1" a="1"/>
  <c r="T611" i="17" s="1"/>
  <c r="Q612" i="17"/>
  <c r="T612" i="17" s="1" a="1"/>
  <c r="T612" i="17" s="1"/>
  <c r="Q613" i="17"/>
  <c r="T613" i="17" s="1" a="1"/>
  <c r="T613" i="17" s="1"/>
  <c r="Q614" i="17"/>
  <c r="T614" i="17" s="1" a="1"/>
  <c r="T614" i="17" s="1"/>
  <c r="Q615" i="17"/>
  <c r="T615" i="17" s="1" a="1"/>
  <c r="T615" i="17" s="1"/>
  <c r="Q616" i="17"/>
  <c r="T616" i="17" s="1" a="1"/>
  <c r="T616" i="17" s="1"/>
  <c r="Q617" i="17"/>
  <c r="T617" i="17" s="1" a="1"/>
  <c r="T617" i="17" s="1"/>
  <c r="Q618" i="17"/>
  <c r="T618" i="17" s="1" a="1"/>
  <c r="T618" i="17" s="1"/>
  <c r="Q619" i="17"/>
  <c r="T619" i="17" s="1" a="1"/>
  <c r="T619" i="17" s="1"/>
  <c r="Q620" i="17"/>
  <c r="T620" i="17" s="1" a="1"/>
  <c r="T620" i="17" s="1"/>
  <c r="Q621" i="17"/>
  <c r="T621" i="17" s="1" a="1"/>
  <c r="T621" i="17" s="1"/>
  <c r="Q622" i="17"/>
  <c r="T622" i="17" s="1" a="1"/>
  <c r="T622" i="17" s="1"/>
  <c r="Q623" i="17"/>
  <c r="T623" i="17" s="1" a="1"/>
  <c r="T623" i="17" s="1"/>
  <c r="Q624" i="17"/>
  <c r="T624" i="17" s="1" a="1"/>
  <c r="T624" i="17" s="1"/>
  <c r="Q625" i="17"/>
  <c r="T625" i="17" s="1" a="1"/>
  <c r="T625" i="17" s="1"/>
  <c r="Q626" i="17"/>
  <c r="T626" i="17" s="1" a="1"/>
  <c r="T626" i="17" s="1"/>
  <c r="Q627" i="17"/>
  <c r="T627" i="17" s="1" a="1"/>
  <c r="T627" i="17" s="1"/>
  <c r="Q628" i="17"/>
  <c r="T628" i="17" s="1" a="1"/>
  <c r="T628" i="17" s="1"/>
  <c r="Q629" i="17"/>
  <c r="T629" i="17" s="1" a="1"/>
  <c r="T629" i="17" s="1"/>
  <c r="Q630" i="17"/>
  <c r="T630" i="17" s="1" a="1"/>
  <c r="T630" i="17" s="1"/>
  <c r="Q631" i="17"/>
  <c r="T631" i="17" s="1" a="1"/>
  <c r="T631" i="17" s="1"/>
  <c r="Q632" i="17"/>
  <c r="T632" i="17" s="1" a="1"/>
  <c r="T632" i="17" s="1"/>
  <c r="Q633" i="17"/>
  <c r="T633" i="17" s="1" a="1"/>
  <c r="T633" i="17" s="1"/>
  <c r="Q634" i="17"/>
  <c r="T634" i="17" s="1" a="1"/>
  <c r="T634" i="17" s="1"/>
  <c r="Q635" i="17"/>
  <c r="T635" i="17" s="1" a="1"/>
  <c r="T635" i="17" s="1"/>
  <c r="Q636" i="17"/>
  <c r="T636" i="17" s="1" a="1"/>
  <c r="T636" i="17" s="1"/>
  <c r="Q637" i="17"/>
  <c r="T637" i="17" s="1" a="1"/>
  <c r="T637" i="17" s="1"/>
  <c r="Q638" i="17"/>
  <c r="T638" i="17" s="1" a="1"/>
  <c r="T638" i="17" s="1"/>
  <c r="Q639" i="17"/>
  <c r="T639" i="17" s="1" a="1"/>
  <c r="T639" i="17" s="1"/>
  <c r="Q640" i="17"/>
  <c r="T640" i="17" s="1" a="1"/>
  <c r="T640" i="17" s="1"/>
  <c r="Q641" i="17"/>
  <c r="T641" i="17" s="1" a="1"/>
  <c r="T641" i="17" s="1"/>
  <c r="Q642" i="17"/>
  <c r="T642" i="17" s="1" a="1"/>
  <c r="T642" i="17" s="1"/>
  <c r="Q643" i="17"/>
  <c r="T643" i="17" s="1" a="1"/>
  <c r="T643" i="17" s="1"/>
  <c r="Q644" i="17"/>
  <c r="T644" i="17" s="1" a="1"/>
  <c r="T644" i="17" s="1"/>
  <c r="Q645" i="17"/>
  <c r="T645" i="17" s="1" a="1"/>
  <c r="T645" i="17" s="1"/>
  <c r="Q646" i="17"/>
  <c r="T646" i="17" s="1" a="1"/>
  <c r="T646" i="17" s="1"/>
  <c r="Q647" i="17"/>
  <c r="T647" i="17" s="1" a="1"/>
  <c r="T647" i="17" s="1"/>
  <c r="Q648" i="17"/>
  <c r="T648" i="17" s="1" a="1"/>
  <c r="T648" i="17" s="1"/>
  <c r="Q649" i="17"/>
  <c r="T649" i="17" s="1" a="1"/>
  <c r="T649" i="17" s="1"/>
  <c r="Q650" i="17"/>
  <c r="T650" i="17" s="1" a="1"/>
  <c r="T650" i="17" s="1"/>
  <c r="Q651" i="17"/>
  <c r="T651" i="17" s="1" a="1"/>
  <c r="T651" i="17" s="1"/>
  <c r="Q652" i="17"/>
  <c r="T652" i="17" s="1" a="1"/>
  <c r="T652" i="17" s="1"/>
  <c r="Q653" i="17"/>
  <c r="T653" i="17" s="1" a="1"/>
  <c r="T653" i="17" s="1"/>
  <c r="Q654" i="17"/>
  <c r="T654" i="17" s="1" a="1"/>
  <c r="T654" i="17" s="1"/>
  <c r="Q655" i="17"/>
  <c r="T655" i="17" s="1" a="1"/>
  <c r="T655" i="17" s="1"/>
  <c r="Q656" i="17"/>
  <c r="T656" i="17" s="1" a="1"/>
  <c r="T656" i="17" s="1"/>
  <c r="Q657" i="17"/>
  <c r="T657" i="17" s="1" a="1"/>
  <c r="T657" i="17" s="1"/>
  <c r="Q658" i="17"/>
  <c r="T658" i="17" s="1" a="1"/>
  <c r="T658" i="17" s="1"/>
  <c r="Q659" i="17"/>
  <c r="T659" i="17" s="1" a="1"/>
  <c r="T659" i="17" s="1"/>
  <c r="Q660" i="17"/>
  <c r="T660" i="17" s="1" a="1"/>
  <c r="T660" i="17" s="1"/>
  <c r="Q661" i="17"/>
  <c r="T661" i="17" s="1" a="1"/>
  <c r="T661" i="17" s="1"/>
  <c r="Q662" i="17"/>
  <c r="T662" i="17" s="1" a="1"/>
  <c r="T662" i="17" s="1"/>
  <c r="Q663" i="17"/>
  <c r="T663" i="17" s="1" a="1"/>
  <c r="T663" i="17" s="1"/>
  <c r="Q664" i="17"/>
  <c r="T664" i="17" s="1" a="1"/>
  <c r="T664" i="17" s="1"/>
  <c r="Q665" i="17"/>
  <c r="T665" i="17" s="1" a="1"/>
  <c r="T665" i="17" s="1"/>
  <c r="Q666" i="17"/>
  <c r="T666" i="17" s="1" a="1"/>
  <c r="T666" i="17" s="1"/>
  <c r="Q667" i="17"/>
  <c r="T667" i="17" s="1" a="1"/>
  <c r="T667" i="17" s="1"/>
  <c r="Q668" i="17"/>
  <c r="T668" i="17" s="1" a="1"/>
  <c r="T668" i="17" s="1"/>
  <c r="Q669" i="17"/>
  <c r="T669" i="17" s="1" a="1"/>
  <c r="T669" i="17" s="1"/>
  <c r="Q670" i="17"/>
  <c r="T670" i="17" s="1" a="1"/>
  <c r="T670" i="17" s="1"/>
  <c r="Q671" i="17"/>
  <c r="T671" i="17" s="1" a="1"/>
  <c r="T671" i="17" s="1"/>
  <c r="Q672" i="17"/>
  <c r="T672" i="17" s="1" a="1"/>
  <c r="T672" i="17" s="1"/>
  <c r="Q673" i="17"/>
  <c r="T673" i="17" s="1" a="1"/>
  <c r="T673" i="17" s="1"/>
  <c r="Q674" i="17"/>
  <c r="T674" i="17" s="1" a="1"/>
  <c r="T674" i="17" s="1"/>
  <c r="Q675" i="17"/>
  <c r="T675" i="17" s="1" a="1"/>
  <c r="T675" i="17" s="1"/>
  <c r="Q676" i="17"/>
  <c r="T676" i="17" s="1" a="1"/>
  <c r="T676" i="17" s="1"/>
  <c r="Q677" i="17"/>
  <c r="T677" i="17" s="1" a="1"/>
  <c r="T677" i="17" s="1"/>
  <c r="Q678" i="17"/>
  <c r="T678" i="17" s="1" a="1"/>
  <c r="T678" i="17" s="1"/>
  <c r="Q679" i="17"/>
  <c r="T679" i="17" s="1" a="1"/>
  <c r="T679" i="17" s="1"/>
  <c r="Q680" i="17"/>
  <c r="T680" i="17" s="1" a="1"/>
  <c r="T680" i="17" s="1"/>
  <c r="Q681" i="17"/>
  <c r="T681" i="17" s="1" a="1"/>
  <c r="T681" i="17" s="1"/>
  <c r="Q682" i="17"/>
  <c r="T682" i="17" s="1" a="1"/>
  <c r="T682" i="17" s="1"/>
  <c r="Q683" i="17"/>
  <c r="T683" i="17" s="1" a="1"/>
  <c r="T683" i="17" s="1"/>
  <c r="Q684" i="17"/>
  <c r="T684" i="17" s="1" a="1"/>
  <c r="T684" i="17" s="1"/>
  <c r="Q685" i="17"/>
  <c r="T685" i="17" s="1" a="1"/>
  <c r="T685" i="17" s="1"/>
  <c r="Q686" i="17"/>
  <c r="T686" i="17" s="1" a="1"/>
  <c r="T686" i="17" s="1"/>
  <c r="Q687" i="17"/>
  <c r="T687" i="17" s="1" a="1"/>
  <c r="T687" i="17" s="1"/>
  <c r="Q688" i="17"/>
  <c r="T688" i="17" s="1" a="1"/>
  <c r="T688" i="17" s="1"/>
  <c r="Q689" i="17"/>
  <c r="T689" i="17" s="1" a="1"/>
  <c r="T689" i="17" s="1"/>
  <c r="Q690" i="17"/>
  <c r="T690" i="17" s="1" a="1"/>
  <c r="T690" i="17" s="1"/>
  <c r="Q691" i="17"/>
  <c r="T691" i="17" s="1" a="1"/>
  <c r="T691" i="17" s="1"/>
  <c r="Q692" i="17"/>
  <c r="T692" i="17" s="1" a="1"/>
  <c r="T692" i="17" s="1"/>
  <c r="Q693" i="17"/>
  <c r="T693" i="17" s="1" a="1"/>
  <c r="T693" i="17" s="1"/>
  <c r="Q694" i="17"/>
  <c r="T694" i="17" s="1" a="1"/>
  <c r="T694" i="17" s="1"/>
  <c r="Q695" i="17"/>
  <c r="T695" i="17" s="1" a="1"/>
  <c r="T695" i="17" s="1"/>
  <c r="Q696" i="17"/>
  <c r="T696" i="17" s="1" a="1"/>
  <c r="T696" i="17" s="1"/>
  <c r="Q697" i="17"/>
  <c r="T697" i="17" s="1" a="1"/>
  <c r="T697" i="17" s="1"/>
  <c r="Q698" i="17"/>
  <c r="T698" i="17" s="1" a="1"/>
  <c r="T698" i="17" s="1"/>
  <c r="Q699" i="17"/>
  <c r="T699" i="17" s="1" a="1"/>
  <c r="T699" i="17" s="1"/>
  <c r="Q700" i="17"/>
  <c r="T700" i="17" s="1" a="1"/>
  <c r="T700" i="17" s="1"/>
  <c r="Q701" i="17"/>
  <c r="T701" i="17" s="1" a="1"/>
  <c r="T701" i="17" s="1"/>
  <c r="Q702" i="17"/>
  <c r="T702" i="17" s="1" a="1"/>
  <c r="T702" i="17" s="1"/>
  <c r="Q703" i="17"/>
  <c r="T703" i="17" s="1" a="1"/>
  <c r="T703" i="17" s="1"/>
  <c r="Q704" i="17"/>
  <c r="T704" i="17" s="1" a="1"/>
  <c r="T704" i="17" s="1"/>
  <c r="Q705" i="17"/>
  <c r="T705" i="17" s="1" a="1"/>
  <c r="T705" i="17" s="1"/>
  <c r="Q706" i="17"/>
  <c r="T706" i="17" s="1" a="1"/>
  <c r="T706" i="17" s="1"/>
  <c r="Q707" i="17"/>
  <c r="T707" i="17" s="1" a="1"/>
  <c r="T707" i="17" s="1"/>
  <c r="Q708" i="17"/>
  <c r="T708" i="17" s="1" a="1"/>
  <c r="T708" i="17" s="1"/>
  <c r="Q709" i="17"/>
  <c r="T709" i="17" s="1" a="1"/>
  <c r="T709" i="17" s="1"/>
  <c r="Q710" i="17"/>
  <c r="T710" i="17" s="1" a="1"/>
  <c r="T710" i="17" s="1"/>
  <c r="Q711" i="17"/>
  <c r="T711" i="17" s="1" a="1"/>
  <c r="T711" i="17" s="1"/>
  <c r="Q712" i="17"/>
  <c r="T712" i="17" s="1" a="1"/>
  <c r="T712" i="17" s="1"/>
  <c r="Q713" i="17"/>
  <c r="T713" i="17" s="1" a="1"/>
  <c r="T713" i="17" s="1"/>
  <c r="Q714" i="17"/>
  <c r="T714" i="17" s="1" a="1"/>
  <c r="T714" i="17" s="1"/>
  <c r="Q715" i="17"/>
  <c r="T715" i="17" s="1" a="1"/>
  <c r="T715" i="17" s="1"/>
  <c r="Q716" i="17"/>
  <c r="T716" i="17" s="1" a="1"/>
  <c r="T716" i="17" s="1"/>
  <c r="Q717" i="17"/>
  <c r="T717" i="17" s="1" a="1"/>
  <c r="T717" i="17" s="1"/>
  <c r="Q718" i="17"/>
  <c r="T718" i="17" s="1" a="1"/>
  <c r="T718" i="17" s="1"/>
  <c r="Q719" i="17"/>
  <c r="T719" i="17" s="1" a="1"/>
  <c r="T719" i="17" s="1"/>
  <c r="Q720" i="17"/>
  <c r="T720" i="17" s="1" a="1"/>
  <c r="T720" i="17" s="1"/>
  <c r="Q721" i="17"/>
  <c r="T721" i="17" s="1" a="1"/>
  <c r="T721" i="17" s="1"/>
  <c r="Q722" i="17"/>
  <c r="T722" i="17" s="1" a="1"/>
  <c r="T722" i="17" s="1"/>
  <c r="Q723" i="17"/>
  <c r="T723" i="17" s="1" a="1"/>
  <c r="T723" i="17" s="1"/>
  <c r="Q724" i="17"/>
  <c r="T724" i="17" s="1" a="1"/>
  <c r="T724" i="17" s="1"/>
  <c r="Q725" i="17"/>
  <c r="T725" i="17" s="1" a="1"/>
  <c r="T725" i="17" s="1"/>
  <c r="Q726" i="17"/>
  <c r="T726" i="17" s="1" a="1"/>
  <c r="T726" i="17" s="1"/>
  <c r="Q727" i="17"/>
  <c r="T727" i="17" s="1" a="1"/>
  <c r="T727" i="17" s="1"/>
  <c r="Q728" i="17"/>
  <c r="T728" i="17" s="1" a="1"/>
  <c r="T728" i="17" s="1"/>
  <c r="Q729" i="17"/>
  <c r="T729" i="17" s="1" a="1"/>
  <c r="T729" i="17" s="1"/>
  <c r="Q730" i="17"/>
  <c r="T730" i="17" s="1" a="1"/>
  <c r="T730" i="17" s="1"/>
  <c r="Q731" i="17"/>
  <c r="T731" i="17" s="1" a="1"/>
  <c r="T731" i="17" s="1"/>
  <c r="Q732" i="17"/>
  <c r="T732" i="17" s="1" a="1"/>
  <c r="T732" i="17" s="1"/>
  <c r="Q733" i="17"/>
  <c r="T733" i="17" s="1" a="1"/>
  <c r="T733" i="17" s="1"/>
  <c r="Q734" i="17"/>
  <c r="T734" i="17" s="1" a="1"/>
  <c r="T734" i="17" s="1"/>
  <c r="Q735" i="17"/>
  <c r="T735" i="17" s="1" a="1"/>
  <c r="T735" i="17" s="1"/>
  <c r="Q736" i="17"/>
  <c r="T736" i="17" s="1" a="1"/>
  <c r="T736" i="17" s="1"/>
  <c r="Q737" i="17"/>
  <c r="T737" i="17" s="1" a="1"/>
  <c r="T737" i="17" s="1"/>
  <c r="Q738" i="17"/>
  <c r="T738" i="17" s="1" a="1"/>
  <c r="T738" i="17" s="1"/>
  <c r="Q739" i="17"/>
  <c r="T739" i="17" s="1" a="1"/>
  <c r="T739" i="17" s="1"/>
  <c r="Q740" i="17"/>
  <c r="T740" i="17" s="1" a="1"/>
  <c r="T740" i="17" s="1"/>
  <c r="Q741" i="17"/>
  <c r="T741" i="17" s="1" a="1"/>
  <c r="T741" i="17" s="1"/>
  <c r="Q742" i="17"/>
  <c r="T742" i="17" s="1" a="1"/>
  <c r="T742" i="17" s="1"/>
  <c r="Q743" i="17"/>
  <c r="T743" i="17" s="1" a="1"/>
  <c r="T743" i="17" s="1"/>
  <c r="Q744" i="17"/>
  <c r="T744" i="17" s="1" a="1"/>
  <c r="T744" i="17" s="1"/>
  <c r="Q745" i="17"/>
  <c r="T745" i="17" s="1" a="1"/>
  <c r="T745" i="17" s="1"/>
  <c r="Q746" i="17"/>
  <c r="T746" i="17" s="1" a="1"/>
  <c r="T746" i="17" s="1"/>
  <c r="Q747" i="17"/>
  <c r="T747" i="17" s="1" a="1"/>
  <c r="T747" i="17" s="1"/>
  <c r="Q748" i="17"/>
  <c r="T748" i="17" s="1" a="1"/>
  <c r="T748" i="17" s="1"/>
  <c r="Q749" i="17"/>
  <c r="T749" i="17" s="1" a="1"/>
  <c r="T749" i="17" s="1"/>
  <c r="Q750" i="17"/>
  <c r="T750" i="17" s="1" a="1"/>
  <c r="T750" i="17" s="1"/>
  <c r="Q751" i="17"/>
  <c r="T751" i="17" s="1" a="1"/>
  <c r="T751" i="17" s="1"/>
  <c r="Q752" i="17"/>
  <c r="T752" i="17" s="1" a="1"/>
  <c r="T752" i="17" s="1"/>
  <c r="Q753" i="17"/>
  <c r="T753" i="17" s="1" a="1"/>
  <c r="T753" i="17" s="1"/>
  <c r="Q754" i="17"/>
  <c r="T754" i="17" s="1" a="1"/>
  <c r="T754" i="17" s="1"/>
  <c r="Q755" i="17"/>
  <c r="T755" i="17" s="1" a="1"/>
  <c r="T755" i="17" s="1"/>
  <c r="Q756" i="17"/>
  <c r="T756" i="17" s="1" a="1"/>
  <c r="T756" i="17" s="1"/>
  <c r="Q757" i="17"/>
  <c r="T757" i="17" s="1" a="1"/>
  <c r="T757" i="17" s="1"/>
  <c r="Q758" i="17"/>
  <c r="T758" i="17" s="1" a="1"/>
  <c r="T758" i="17" s="1"/>
  <c r="Q759" i="17"/>
  <c r="T759" i="17" s="1" a="1"/>
  <c r="T759" i="17" s="1"/>
  <c r="Q760" i="17"/>
  <c r="T760" i="17" s="1" a="1"/>
  <c r="T760" i="17" s="1"/>
  <c r="Q761" i="17"/>
  <c r="T761" i="17" s="1" a="1"/>
  <c r="T761" i="17" s="1"/>
  <c r="Q762" i="17"/>
  <c r="T762" i="17" s="1" a="1"/>
  <c r="T762" i="17" s="1"/>
  <c r="Q763" i="17"/>
  <c r="T763" i="17" s="1" a="1"/>
  <c r="T763" i="17" s="1"/>
  <c r="Q764" i="17"/>
  <c r="T764" i="17" s="1" a="1"/>
  <c r="T764" i="17" s="1"/>
  <c r="Q765" i="17"/>
  <c r="T765" i="17" s="1" a="1"/>
  <c r="T765" i="17" s="1"/>
  <c r="Q766" i="17"/>
  <c r="T766" i="17" s="1" a="1"/>
  <c r="T766" i="17" s="1"/>
  <c r="Q767" i="17"/>
  <c r="T767" i="17" s="1" a="1"/>
  <c r="T767" i="17" s="1"/>
  <c r="Q768" i="17"/>
  <c r="T768" i="17" s="1" a="1"/>
  <c r="T768" i="17" s="1"/>
  <c r="Q769" i="17"/>
  <c r="T769" i="17" s="1" a="1"/>
  <c r="T769" i="17" s="1"/>
  <c r="Q770" i="17"/>
  <c r="T770" i="17" s="1" a="1"/>
  <c r="T770" i="17" s="1"/>
  <c r="Q771" i="17"/>
  <c r="T771" i="17" s="1" a="1"/>
  <c r="T771" i="17" s="1"/>
  <c r="Q772" i="17"/>
  <c r="T772" i="17" s="1" a="1"/>
  <c r="T772" i="17" s="1"/>
  <c r="Q773" i="17"/>
  <c r="T773" i="17" s="1" a="1"/>
  <c r="T773" i="17" s="1"/>
  <c r="Q774" i="17"/>
  <c r="T774" i="17" s="1" a="1"/>
  <c r="T774" i="17" s="1"/>
  <c r="Q775" i="17"/>
  <c r="T775" i="17" s="1" a="1"/>
  <c r="T775" i="17" s="1"/>
  <c r="Q776" i="17"/>
  <c r="T776" i="17" s="1" a="1"/>
  <c r="T776" i="17" s="1"/>
  <c r="Q777" i="17"/>
  <c r="T777" i="17" s="1" a="1"/>
  <c r="T777" i="17" s="1"/>
  <c r="Q778" i="17"/>
  <c r="T778" i="17" s="1" a="1"/>
  <c r="T778" i="17" s="1"/>
  <c r="Q779" i="17"/>
  <c r="T779" i="17" s="1" a="1"/>
  <c r="T779" i="17" s="1"/>
  <c r="Q780" i="17"/>
  <c r="T780" i="17" s="1" a="1"/>
  <c r="T780" i="17" s="1"/>
  <c r="Q781" i="17"/>
  <c r="T781" i="17" s="1" a="1"/>
  <c r="T781" i="17" s="1"/>
  <c r="Q782" i="17"/>
  <c r="T782" i="17" s="1" a="1"/>
  <c r="T782" i="17" s="1"/>
  <c r="Q783" i="17"/>
  <c r="T783" i="17" s="1" a="1"/>
  <c r="T783" i="17" s="1"/>
  <c r="Q784" i="17"/>
  <c r="T784" i="17" s="1" a="1"/>
  <c r="T784" i="17" s="1"/>
  <c r="Q785" i="17"/>
  <c r="T785" i="17" s="1" a="1"/>
  <c r="T785" i="17" s="1"/>
  <c r="Q786" i="17"/>
  <c r="T786" i="17" s="1" a="1"/>
  <c r="T786" i="17" s="1"/>
  <c r="Q787" i="17"/>
  <c r="T787" i="17" s="1" a="1"/>
  <c r="T787" i="17" s="1"/>
  <c r="Q788" i="17"/>
  <c r="T788" i="17" s="1" a="1"/>
  <c r="T788" i="17" s="1"/>
  <c r="Q789" i="17"/>
  <c r="T789" i="17" s="1" a="1"/>
  <c r="T789" i="17" s="1"/>
  <c r="Q790" i="17"/>
  <c r="T790" i="17" s="1" a="1"/>
  <c r="T790" i="17" s="1"/>
  <c r="Q791" i="17"/>
  <c r="T791" i="17" s="1" a="1"/>
  <c r="T791" i="17" s="1"/>
  <c r="Q792" i="17"/>
  <c r="T792" i="17" s="1" a="1"/>
  <c r="T792" i="17" s="1"/>
  <c r="Q793" i="17"/>
  <c r="T793" i="17" s="1" a="1"/>
  <c r="T793" i="17" s="1"/>
  <c r="Q794" i="17"/>
  <c r="T794" i="17" s="1" a="1"/>
  <c r="T794" i="17" s="1"/>
  <c r="Q795" i="17"/>
  <c r="T795" i="17" s="1" a="1"/>
  <c r="T795" i="17" s="1"/>
  <c r="Q796" i="17"/>
  <c r="T796" i="17" s="1" a="1"/>
  <c r="T796" i="17" s="1"/>
  <c r="Q797" i="17"/>
  <c r="T797" i="17" s="1" a="1"/>
  <c r="T797" i="17" s="1"/>
  <c r="Q798" i="17"/>
  <c r="T798" i="17" s="1" a="1"/>
  <c r="T798" i="17" s="1"/>
  <c r="Q799" i="17"/>
  <c r="T799" i="17" s="1" a="1"/>
  <c r="T799" i="17" s="1"/>
  <c r="Q800" i="17"/>
  <c r="T800" i="17" s="1" a="1"/>
  <c r="T800" i="17" s="1"/>
  <c r="Q801" i="17"/>
  <c r="T801" i="17" s="1" a="1"/>
  <c r="T801" i="17" s="1"/>
  <c r="Q802" i="17"/>
  <c r="T802" i="17" s="1" a="1"/>
  <c r="T802" i="17" s="1"/>
  <c r="Q803" i="17"/>
  <c r="T803" i="17" s="1" a="1"/>
  <c r="T803" i="17" s="1"/>
  <c r="Q804" i="17"/>
  <c r="T804" i="17" s="1" a="1"/>
  <c r="T804" i="17" s="1"/>
  <c r="Q805" i="17"/>
  <c r="T805" i="17" s="1" a="1"/>
  <c r="T805" i="17" s="1"/>
  <c r="Q806" i="17"/>
  <c r="T806" i="17" s="1" a="1"/>
  <c r="T806" i="17" s="1"/>
  <c r="Q807" i="17"/>
  <c r="T807" i="17" s="1" a="1"/>
  <c r="T807" i="17" s="1"/>
  <c r="Q808" i="17"/>
  <c r="T808" i="17" s="1" a="1"/>
  <c r="T808" i="17" s="1"/>
  <c r="Q809" i="17"/>
  <c r="T809" i="17" s="1" a="1"/>
  <c r="T809" i="17" s="1"/>
  <c r="Q810" i="17"/>
  <c r="T810" i="17" s="1" a="1"/>
  <c r="T810" i="17" s="1"/>
  <c r="Q811" i="17"/>
  <c r="T811" i="17" s="1" a="1"/>
  <c r="T811" i="17" s="1"/>
  <c r="Q812" i="17"/>
  <c r="T812" i="17" s="1" a="1"/>
  <c r="T812" i="17" s="1"/>
  <c r="Q813" i="17"/>
  <c r="T813" i="17" s="1" a="1"/>
  <c r="T813" i="17" s="1"/>
  <c r="Q814" i="17"/>
  <c r="T814" i="17" s="1" a="1"/>
  <c r="T814" i="17" s="1"/>
  <c r="Q815" i="17"/>
  <c r="T815" i="17" s="1" a="1"/>
  <c r="T815" i="17" s="1"/>
  <c r="Q816" i="17"/>
  <c r="T816" i="17" s="1" a="1"/>
  <c r="T816" i="17" s="1"/>
  <c r="Q817" i="17"/>
  <c r="T817" i="17" s="1" a="1"/>
  <c r="T817" i="17" s="1"/>
  <c r="Q818" i="17"/>
  <c r="T818" i="17" s="1" a="1"/>
  <c r="T818" i="17" s="1"/>
  <c r="Q819" i="17"/>
  <c r="T819" i="17" s="1" a="1"/>
  <c r="T819" i="17" s="1"/>
  <c r="Q820" i="17"/>
  <c r="T820" i="17" s="1" a="1"/>
  <c r="T820" i="17" s="1"/>
  <c r="Q821" i="17"/>
  <c r="T821" i="17" s="1" a="1"/>
  <c r="T821" i="17" s="1"/>
  <c r="Q822" i="17"/>
  <c r="T822" i="17" s="1" a="1"/>
  <c r="T822" i="17" s="1"/>
  <c r="Q823" i="17"/>
  <c r="T823" i="17" s="1" a="1"/>
  <c r="T823" i="17" s="1"/>
  <c r="Q824" i="17"/>
  <c r="T824" i="17" s="1" a="1"/>
  <c r="T824" i="17" s="1"/>
  <c r="Q825" i="17"/>
  <c r="T825" i="17" s="1" a="1"/>
  <c r="T825" i="17" s="1"/>
  <c r="Q826" i="17"/>
  <c r="T826" i="17" s="1" a="1"/>
  <c r="T826" i="17" s="1"/>
  <c r="Q827" i="17"/>
  <c r="T827" i="17" s="1" a="1"/>
  <c r="T827" i="17" s="1"/>
  <c r="Q828" i="17"/>
  <c r="T828" i="17" s="1" a="1"/>
  <c r="T828" i="17" s="1"/>
  <c r="Q829" i="17"/>
  <c r="T829" i="17" s="1" a="1"/>
  <c r="T829" i="17" s="1"/>
  <c r="Q830" i="17"/>
  <c r="T830" i="17" s="1" a="1"/>
  <c r="T830" i="17" s="1"/>
  <c r="Q831" i="17"/>
  <c r="T831" i="17" s="1" a="1"/>
  <c r="T831" i="17" s="1"/>
  <c r="Q832" i="17"/>
  <c r="T832" i="17" s="1" a="1"/>
  <c r="T832" i="17" s="1"/>
  <c r="Q833" i="17"/>
  <c r="T833" i="17" s="1" a="1"/>
  <c r="T833" i="17" s="1"/>
  <c r="Q834" i="17"/>
  <c r="T834" i="17" s="1" a="1"/>
  <c r="T834" i="17" s="1"/>
  <c r="Q835" i="17"/>
  <c r="T835" i="17" s="1" a="1"/>
  <c r="T835" i="17" s="1"/>
  <c r="Q836" i="17"/>
  <c r="T836" i="17" s="1" a="1"/>
  <c r="T836" i="17" s="1"/>
  <c r="Q837" i="17"/>
  <c r="T837" i="17" s="1" a="1"/>
  <c r="T837" i="17" s="1"/>
  <c r="Q838" i="17"/>
  <c r="T838" i="17" s="1" a="1"/>
  <c r="T838" i="17" s="1"/>
  <c r="Q839" i="17"/>
  <c r="T839" i="17" s="1" a="1"/>
  <c r="T839" i="17" s="1"/>
  <c r="Q840" i="17"/>
  <c r="T840" i="17" s="1" a="1"/>
  <c r="T840" i="17" s="1"/>
  <c r="Q841" i="17"/>
  <c r="T841" i="17" s="1" a="1"/>
  <c r="T841" i="17" s="1"/>
  <c r="Q842" i="17"/>
  <c r="T842" i="17" s="1" a="1"/>
  <c r="T842" i="17" s="1"/>
  <c r="Q843" i="17"/>
  <c r="T843" i="17" s="1" a="1"/>
  <c r="T843" i="17" s="1"/>
  <c r="Q844" i="17"/>
  <c r="T844" i="17" s="1" a="1"/>
  <c r="T844" i="17" s="1"/>
  <c r="Q845" i="17"/>
  <c r="T845" i="17" s="1" a="1"/>
  <c r="T845" i="17" s="1"/>
  <c r="Q846" i="17"/>
  <c r="T846" i="17" s="1" a="1"/>
  <c r="T846" i="17" s="1"/>
  <c r="Q847" i="17"/>
  <c r="T847" i="17" s="1" a="1"/>
  <c r="T847" i="17" s="1"/>
  <c r="Q848" i="17"/>
  <c r="T848" i="17" s="1" a="1"/>
  <c r="T848" i="17" s="1"/>
  <c r="Q849" i="17"/>
  <c r="T849" i="17" s="1" a="1"/>
  <c r="T849" i="17" s="1"/>
  <c r="Q850" i="17"/>
  <c r="T850" i="17" s="1" a="1"/>
  <c r="T850" i="17" s="1"/>
  <c r="Q851" i="17"/>
  <c r="T851" i="17" s="1" a="1"/>
  <c r="T851" i="17" s="1"/>
  <c r="Q852" i="17"/>
  <c r="T852" i="17" s="1" a="1"/>
  <c r="T852" i="17" s="1"/>
  <c r="Q853" i="17"/>
  <c r="T853" i="17" s="1" a="1"/>
  <c r="T853" i="17" s="1"/>
  <c r="Q854" i="17"/>
  <c r="T854" i="17" s="1" a="1"/>
  <c r="T854" i="17" s="1"/>
  <c r="Q855" i="17"/>
  <c r="T855" i="17" s="1" a="1"/>
  <c r="T855" i="17" s="1"/>
  <c r="Q856" i="17"/>
  <c r="T856" i="17" s="1" a="1"/>
  <c r="T856" i="17" s="1"/>
  <c r="Q857" i="17"/>
  <c r="T857" i="17" s="1" a="1"/>
  <c r="T857" i="17" s="1"/>
  <c r="Q858" i="17"/>
  <c r="T858" i="17" s="1" a="1"/>
  <c r="T858" i="17" s="1"/>
  <c r="Q859" i="17"/>
  <c r="T859" i="17" s="1" a="1"/>
  <c r="T859" i="17" s="1"/>
  <c r="Q860" i="17"/>
  <c r="T860" i="17" s="1" a="1"/>
  <c r="T860" i="17" s="1"/>
  <c r="Q861" i="17"/>
  <c r="T861" i="17" s="1" a="1"/>
  <c r="T861" i="17" s="1"/>
  <c r="Q862" i="17"/>
  <c r="T862" i="17" s="1" a="1"/>
  <c r="T862" i="17" s="1"/>
  <c r="Q863" i="17"/>
  <c r="T863" i="17" s="1" a="1"/>
  <c r="T863" i="17" s="1"/>
  <c r="Q864" i="17"/>
  <c r="T864" i="17" s="1" a="1"/>
  <c r="T864" i="17" s="1"/>
  <c r="Q865" i="17"/>
  <c r="T865" i="17" s="1" a="1"/>
  <c r="T865" i="17" s="1"/>
  <c r="Q866" i="17"/>
  <c r="T866" i="17" s="1" a="1"/>
  <c r="T866" i="17" s="1"/>
  <c r="Q867" i="17"/>
  <c r="T867" i="17" s="1" a="1"/>
  <c r="T867" i="17" s="1"/>
  <c r="Q868" i="17"/>
  <c r="T868" i="17" s="1" a="1"/>
  <c r="T868" i="17" s="1"/>
  <c r="Q869" i="17"/>
  <c r="T869" i="17" s="1" a="1"/>
  <c r="T869" i="17" s="1"/>
  <c r="Q870" i="17"/>
  <c r="T870" i="17" s="1" a="1"/>
  <c r="T870" i="17" s="1"/>
  <c r="Q871" i="17"/>
  <c r="T871" i="17" s="1" a="1"/>
  <c r="T871" i="17" s="1"/>
  <c r="Q872" i="17"/>
  <c r="T872" i="17" s="1" a="1"/>
  <c r="T872" i="17" s="1"/>
  <c r="Q873" i="17"/>
  <c r="T873" i="17" s="1" a="1"/>
  <c r="T873" i="17" s="1"/>
  <c r="Q874" i="17"/>
  <c r="T874" i="17" s="1" a="1"/>
  <c r="T874" i="17" s="1"/>
  <c r="Q875" i="17"/>
  <c r="T875" i="17" s="1" a="1"/>
  <c r="T875" i="17" s="1"/>
  <c r="Q876" i="17"/>
  <c r="T876" i="17" s="1" a="1"/>
  <c r="T876" i="17" s="1"/>
  <c r="Q877" i="17"/>
  <c r="T877" i="17" s="1" a="1"/>
  <c r="T877" i="17" s="1"/>
  <c r="Q878" i="17"/>
  <c r="T878" i="17" s="1" a="1"/>
  <c r="T878" i="17" s="1"/>
  <c r="Q879" i="17"/>
  <c r="T879" i="17" s="1" a="1"/>
  <c r="T879" i="17" s="1"/>
  <c r="Q880" i="17"/>
  <c r="T880" i="17" s="1" a="1"/>
  <c r="T880" i="17" s="1"/>
  <c r="Q881" i="17"/>
  <c r="T881" i="17" s="1" a="1"/>
  <c r="T881" i="17" s="1"/>
  <c r="Q882" i="17"/>
  <c r="T882" i="17" s="1" a="1"/>
  <c r="T882" i="17" s="1"/>
  <c r="Q883" i="17"/>
  <c r="T883" i="17" s="1" a="1"/>
  <c r="T883" i="17" s="1"/>
  <c r="Q884" i="17"/>
  <c r="T884" i="17" s="1" a="1"/>
  <c r="T884" i="17" s="1"/>
  <c r="Q885" i="17"/>
  <c r="T885" i="17" s="1" a="1"/>
  <c r="T885" i="17" s="1"/>
  <c r="Q886" i="17"/>
  <c r="T886" i="17" s="1" a="1"/>
  <c r="T886" i="17" s="1"/>
  <c r="Q887" i="17"/>
  <c r="T887" i="17" s="1" a="1"/>
  <c r="T887" i="17" s="1"/>
  <c r="Q888" i="17"/>
  <c r="T888" i="17" s="1" a="1"/>
  <c r="T888" i="17" s="1"/>
  <c r="Q889" i="17"/>
  <c r="T889" i="17" s="1" a="1"/>
  <c r="T889" i="17" s="1"/>
  <c r="Q890" i="17"/>
  <c r="T890" i="17" s="1" a="1"/>
  <c r="T890" i="17" s="1"/>
  <c r="Q891" i="17"/>
  <c r="T891" i="17" s="1" a="1"/>
  <c r="T891" i="17" s="1"/>
  <c r="Q892" i="17"/>
  <c r="T892" i="17" s="1" a="1"/>
  <c r="T892" i="17" s="1"/>
  <c r="Q893" i="17"/>
  <c r="T893" i="17" s="1" a="1"/>
  <c r="T893" i="17" s="1"/>
  <c r="Q894" i="17"/>
  <c r="T894" i="17" s="1" a="1"/>
  <c r="T894" i="17" s="1"/>
  <c r="Q895" i="17"/>
  <c r="T895" i="17" s="1" a="1"/>
  <c r="T895" i="17" s="1"/>
  <c r="Q896" i="17"/>
  <c r="T896" i="17" s="1" a="1"/>
  <c r="T896" i="17" s="1"/>
  <c r="Q897" i="17"/>
  <c r="T897" i="17" s="1" a="1"/>
  <c r="T897" i="17" s="1"/>
  <c r="Q898" i="17"/>
  <c r="T898" i="17" s="1" a="1"/>
  <c r="T898" i="17" s="1"/>
  <c r="Q899" i="17"/>
  <c r="T899" i="17" s="1" a="1"/>
  <c r="T899" i="17" s="1"/>
  <c r="Q900" i="17"/>
  <c r="T900" i="17" s="1" a="1"/>
  <c r="T900" i="17" s="1"/>
  <c r="Q901" i="17"/>
  <c r="T901" i="17" s="1" a="1"/>
  <c r="T901" i="17" s="1"/>
  <c r="Q902" i="17"/>
  <c r="T902" i="17" s="1" a="1"/>
  <c r="T902" i="17" s="1"/>
  <c r="Q903" i="17"/>
  <c r="T903" i="17" s="1" a="1"/>
  <c r="T903" i="17" s="1"/>
  <c r="Q904" i="17"/>
  <c r="T904" i="17" s="1" a="1"/>
  <c r="T904" i="17" s="1"/>
  <c r="Q905" i="17"/>
  <c r="T905" i="17" s="1" a="1"/>
  <c r="T905" i="17" s="1"/>
  <c r="Q906" i="17"/>
  <c r="T906" i="17" s="1" a="1"/>
  <c r="T906" i="17" s="1"/>
  <c r="Q907" i="17"/>
  <c r="T907" i="17" s="1" a="1"/>
  <c r="T907" i="17" s="1"/>
  <c r="Q908" i="17"/>
  <c r="T908" i="17" s="1" a="1"/>
  <c r="T908" i="17" s="1"/>
  <c r="Q909" i="17"/>
  <c r="T909" i="17" s="1" a="1"/>
  <c r="T909" i="17" s="1"/>
  <c r="Q910" i="17"/>
  <c r="T910" i="17" s="1" a="1"/>
  <c r="T910" i="17" s="1"/>
  <c r="Q911" i="17"/>
  <c r="T911" i="17" s="1" a="1"/>
  <c r="T911" i="17" s="1"/>
  <c r="Q912" i="17"/>
  <c r="T912" i="17" s="1" a="1"/>
  <c r="T912" i="17" s="1"/>
  <c r="Q913" i="17"/>
  <c r="T913" i="17" s="1" a="1"/>
  <c r="T913" i="17" s="1"/>
  <c r="Q914" i="17"/>
  <c r="T914" i="17" s="1" a="1"/>
  <c r="T914" i="17" s="1"/>
  <c r="Q915" i="17"/>
  <c r="T915" i="17" s="1" a="1"/>
  <c r="T915" i="17" s="1"/>
  <c r="Q916" i="17"/>
  <c r="T916" i="17" s="1" a="1"/>
  <c r="T916" i="17" s="1"/>
  <c r="Q917" i="17"/>
  <c r="T917" i="17" s="1" a="1"/>
  <c r="T917" i="17" s="1"/>
  <c r="Q918" i="17"/>
  <c r="T918" i="17" s="1" a="1"/>
  <c r="T918" i="17" s="1"/>
  <c r="Q919" i="17"/>
  <c r="T919" i="17" s="1" a="1"/>
  <c r="T919" i="17" s="1"/>
  <c r="Q920" i="17"/>
  <c r="T920" i="17" s="1" a="1"/>
  <c r="T920" i="17" s="1"/>
  <c r="Q921" i="17"/>
  <c r="T921" i="17" s="1" a="1"/>
  <c r="T921" i="17" s="1"/>
  <c r="Q922" i="17"/>
  <c r="T922" i="17" s="1" a="1"/>
  <c r="T922" i="17" s="1"/>
  <c r="Q923" i="17"/>
  <c r="T923" i="17" s="1" a="1"/>
  <c r="T923" i="17" s="1"/>
  <c r="Q924" i="17"/>
  <c r="T924" i="17" s="1" a="1"/>
  <c r="T924" i="17" s="1"/>
  <c r="Q925" i="17"/>
  <c r="T925" i="17" s="1" a="1"/>
  <c r="T925" i="17" s="1"/>
  <c r="Q926" i="17"/>
  <c r="T926" i="17" s="1" a="1"/>
  <c r="T926" i="17" s="1"/>
  <c r="Q927" i="17"/>
  <c r="T927" i="17" s="1" a="1"/>
  <c r="T927" i="17" s="1"/>
  <c r="Q928" i="17"/>
  <c r="T928" i="17" s="1" a="1"/>
  <c r="T928" i="17" s="1"/>
  <c r="Q929" i="17"/>
  <c r="T929" i="17" s="1" a="1"/>
  <c r="T929" i="17" s="1"/>
  <c r="Q930" i="17"/>
  <c r="T930" i="17" s="1" a="1"/>
  <c r="T930" i="17" s="1"/>
  <c r="Q931" i="17"/>
  <c r="T931" i="17" s="1" a="1"/>
  <c r="T931" i="17" s="1"/>
  <c r="Q932" i="17"/>
  <c r="T932" i="17" s="1" a="1"/>
  <c r="T932" i="17" s="1"/>
  <c r="Q933" i="17"/>
  <c r="T933" i="17" s="1" a="1"/>
  <c r="T933" i="17" s="1"/>
  <c r="Q934" i="17"/>
  <c r="T934" i="17" s="1" a="1"/>
  <c r="T934" i="17" s="1"/>
  <c r="Q935" i="17"/>
  <c r="T935" i="17" s="1" a="1"/>
  <c r="T935" i="17" s="1"/>
  <c r="Q936" i="17"/>
  <c r="T936" i="17" s="1" a="1"/>
  <c r="T936" i="17" s="1"/>
  <c r="Q937" i="17"/>
  <c r="T937" i="17" s="1" a="1"/>
  <c r="T937" i="17" s="1"/>
  <c r="Q938" i="17"/>
  <c r="T938" i="17" s="1" a="1"/>
  <c r="T938" i="17" s="1"/>
  <c r="Q939" i="17"/>
  <c r="T939" i="17" s="1" a="1"/>
  <c r="T939" i="17" s="1"/>
  <c r="Q940" i="17"/>
  <c r="T940" i="17" s="1" a="1"/>
  <c r="T940" i="17" s="1"/>
  <c r="Q941" i="17"/>
  <c r="T941" i="17" s="1" a="1"/>
  <c r="T941" i="17" s="1"/>
  <c r="Q942" i="17"/>
  <c r="T942" i="17" s="1" a="1"/>
  <c r="T942" i="17" s="1"/>
  <c r="Q943" i="17"/>
  <c r="T943" i="17" s="1" a="1"/>
  <c r="T943" i="17" s="1"/>
  <c r="Q944" i="17"/>
  <c r="T944" i="17" s="1" a="1"/>
  <c r="T944" i="17" s="1"/>
  <c r="Q945" i="17"/>
  <c r="T945" i="17" s="1" a="1"/>
  <c r="T945" i="17" s="1"/>
  <c r="Q946" i="17"/>
  <c r="T946" i="17" s="1" a="1"/>
  <c r="T946" i="17" s="1"/>
  <c r="Q947" i="17"/>
  <c r="T947" i="17" s="1" a="1"/>
  <c r="T947" i="17" s="1"/>
  <c r="Q948" i="17"/>
  <c r="T948" i="17" s="1" a="1"/>
  <c r="T948" i="17" s="1"/>
  <c r="Q949" i="17"/>
  <c r="T949" i="17" s="1" a="1"/>
  <c r="T949" i="17" s="1"/>
  <c r="Q950" i="17"/>
  <c r="T950" i="17" s="1" a="1"/>
  <c r="T950" i="17" s="1"/>
  <c r="Q951" i="17"/>
  <c r="T951" i="17" s="1" a="1"/>
  <c r="T951" i="17" s="1"/>
  <c r="Q952" i="17"/>
  <c r="T952" i="17" s="1" a="1"/>
  <c r="T952" i="17" s="1"/>
  <c r="Q953" i="17"/>
  <c r="T953" i="17" s="1" a="1"/>
  <c r="T953" i="17" s="1"/>
  <c r="Q954" i="17"/>
  <c r="T954" i="17" s="1" a="1"/>
  <c r="T954" i="17" s="1"/>
  <c r="Q955" i="17"/>
  <c r="T955" i="17" s="1" a="1"/>
  <c r="T955" i="17" s="1"/>
  <c r="Q956" i="17"/>
  <c r="T956" i="17" s="1" a="1"/>
  <c r="T956" i="17" s="1"/>
  <c r="Q957" i="17"/>
  <c r="T957" i="17" s="1" a="1"/>
  <c r="T957" i="17" s="1"/>
  <c r="Q958" i="17"/>
  <c r="T958" i="17" s="1" a="1"/>
  <c r="T958" i="17" s="1"/>
  <c r="Q959" i="17"/>
  <c r="T959" i="17" s="1" a="1"/>
  <c r="T959" i="17" s="1"/>
  <c r="Q960" i="17"/>
  <c r="T960" i="17" s="1" a="1"/>
  <c r="T960" i="17" s="1"/>
  <c r="Q961" i="17"/>
  <c r="T961" i="17" s="1" a="1"/>
  <c r="T961" i="17" s="1"/>
  <c r="Q962" i="17"/>
  <c r="T962" i="17" s="1" a="1"/>
  <c r="T962" i="17" s="1"/>
  <c r="Q963" i="17"/>
  <c r="T963" i="17" s="1" a="1"/>
  <c r="T963" i="17" s="1"/>
  <c r="Q964" i="17"/>
  <c r="T964" i="17" s="1" a="1"/>
  <c r="T964" i="17" s="1"/>
  <c r="Q965" i="17"/>
  <c r="T965" i="17" s="1" a="1"/>
  <c r="T965" i="17" s="1"/>
  <c r="Q966" i="17"/>
  <c r="T966" i="17" s="1" a="1"/>
  <c r="T966" i="17" s="1"/>
  <c r="Q967" i="17"/>
  <c r="T967" i="17" s="1" a="1"/>
  <c r="T967" i="17" s="1"/>
  <c r="Q968" i="17"/>
  <c r="T968" i="17" s="1" a="1"/>
  <c r="T968" i="17" s="1"/>
  <c r="Q969" i="17"/>
  <c r="T969" i="17" s="1" a="1"/>
  <c r="T969" i="17" s="1"/>
  <c r="Q970" i="17"/>
  <c r="T970" i="17" s="1" a="1"/>
  <c r="T970" i="17" s="1"/>
  <c r="Q971" i="17"/>
  <c r="T971" i="17" s="1" a="1"/>
  <c r="T971" i="17" s="1"/>
  <c r="Q972" i="17"/>
  <c r="T972" i="17" s="1" a="1"/>
  <c r="T972" i="17" s="1"/>
  <c r="Q973" i="17"/>
  <c r="T973" i="17" s="1" a="1"/>
  <c r="T973" i="17" s="1"/>
  <c r="Q974" i="17"/>
  <c r="T974" i="17" s="1" a="1"/>
  <c r="T974" i="17" s="1"/>
  <c r="Q975" i="17"/>
  <c r="T975" i="17" s="1" a="1"/>
  <c r="T975" i="17" s="1"/>
  <c r="Q976" i="17"/>
  <c r="T976" i="17" s="1" a="1"/>
  <c r="T976" i="17" s="1"/>
  <c r="Q977" i="17"/>
  <c r="T977" i="17" s="1" a="1"/>
  <c r="T977" i="17" s="1"/>
  <c r="Q978" i="17"/>
  <c r="T978" i="17" s="1" a="1"/>
  <c r="T978" i="17" s="1"/>
  <c r="Q979" i="17"/>
  <c r="T979" i="17" s="1" a="1"/>
  <c r="T979" i="17" s="1"/>
  <c r="Q980" i="17"/>
  <c r="T980" i="17" s="1" a="1"/>
  <c r="T980" i="17" s="1"/>
  <c r="Q981" i="17"/>
  <c r="T981" i="17" s="1" a="1"/>
  <c r="T981" i="17" s="1"/>
  <c r="Q982" i="17"/>
  <c r="T982" i="17" s="1" a="1"/>
  <c r="T982" i="17" s="1"/>
  <c r="Q983" i="17"/>
  <c r="T983" i="17" s="1" a="1"/>
  <c r="T983" i="17" s="1"/>
  <c r="Q984" i="17"/>
  <c r="T984" i="17" s="1" a="1"/>
  <c r="T984" i="17" s="1"/>
  <c r="Q985" i="17"/>
  <c r="T985" i="17" s="1" a="1"/>
  <c r="T985" i="17" s="1"/>
  <c r="Q986" i="17"/>
  <c r="T986" i="17" s="1" a="1"/>
  <c r="T986" i="17" s="1"/>
  <c r="Q987" i="17"/>
  <c r="T987" i="17" s="1" a="1"/>
  <c r="T987" i="17" s="1"/>
  <c r="Q988" i="17"/>
  <c r="T988" i="17" s="1" a="1"/>
  <c r="T988" i="17" s="1"/>
  <c r="Q989" i="17"/>
  <c r="T989" i="17" s="1" a="1"/>
  <c r="T989" i="17" s="1"/>
  <c r="Q990" i="17"/>
  <c r="T990" i="17" s="1" a="1"/>
  <c r="T990" i="17" s="1"/>
  <c r="Q991" i="17"/>
  <c r="T991" i="17" s="1" a="1"/>
  <c r="T991" i="17" s="1"/>
  <c r="Q992" i="17"/>
  <c r="T992" i="17" s="1" a="1"/>
  <c r="T992" i="17" s="1"/>
  <c r="Q993" i="17"/>
  <c r="T993" i="17" s="1" a="1"/>
  <c r="T993" i="17" s="1"/>
  <c r="Q994" i="17"/>
  <c r="T994" i="17" s="1" a="1"/>
  <c r="T994" i="17" s="1"/>
  <c r="Q995" i="17"/>
  <c r="T995" i="17" s="1" a="1"/>
  <c r="T995" i="17" s="1"/>
  <c r="Q996" i="17"/>
  <c r="T996" i="17" s="1" a="1"/>
  <c r="T996" i="17" s="1"/>
  <c r="Q997" i="17"/>
  <c r="T997" i="17" s="1" a="1"/>
  <c r="T997" i="17" s="1"/>
  <c r="Q998" i="17"/>
  <c r="T998" i="17" s="1" a="1"/>
  <c r="T998" i="17" s="1"/>
  <c r="Q999" i="17"/>
  <c r="T999" i="17" s="1" a="1"/>
  <c r="T999" i="17" s="1"/>
  <c r="J3" i="17" a="1"/>
  <c r="J3" i="17" s="1"/>
  <c r="L1000" i="17"/>
  <c r="O1" i="21" a="1"/>
  <c r="O1" i="21" s="1"/>
  <c r="C4" i="30"/>
  <c r="C21" i="22"/>
  <c r="C22" i="22"/>
  <c r="C23" i="22"/>
  <c r="C24" i="22"/>
  <c r="C25" i="22"/>
  <c r="C26" i="22"/>
  <c r="C27" i="22"/>
  <c r="C28" i="22"/>
  <c r="C29" i="22"/>
  <c r="C30" i="22"/>
  <c r="C31" i="22"/>
  <c r="C32" i="22"/>
  <c r="C33" i="22"/>
  <c r="C34" i="22"/>
  <c r="C35" i="22"/>
  <c r="C36" i="22"/>
  <c r="C37" i="22"/>
  <c r="C38" i="22"/>
  <c r="C39" i="22"/>
  <c r="C40" i="22"/>
  <c r="C41" i="22"/>
  <c r="C42" i="22"/>
  <c r="C43" i="22"/>
  <c r="C44" i="22"/>
  <c r="C45" i="22"/>
  <c r="C46" i="22"/>
  <c r="C47" i="22"/>
  <c r="C48" i="22"/>
  <c r="C49" i="22"/>
  <c r="C50" i="22"/>
  <c r="C51" i="22"/>
  <c r="C52" i="22"/>
  <c r="C53" i="22"/>
  <c r="C54" i="22"/>
  <c r="C55" i="22"/>
  <c r="C56" i="22"/>
  <c r="C57" i="22"/>
  <c r="C58" i="22"/>
  <c r="C59" i="22"/>
  <c r="C60" i="22"/>
  <c r="C61" i="22"/>
  <c r="C62" i="22"/>
  <c r="C63" i="22"/>
  <c r="C64" i="22"/>
  <c r="C65" i="22"/>
  <c r="C66" i="22"/>
  <c r="C67" i="22"/>
  <c r="C68" i="22"/>
  <c r="C69" i="22"/>
  <c r="C70" i="22"/>
  <c r="C71" i="22"/>
  <c r="C72" i="22"/>
  <c r="C73" i="22"/>
  <c r="C74" i="22"/>
  <c r="C75" i="22"/>
  <c r="C76" i="22"/>
  <c r="C77" i="22"/>
  <c r="C78" i="22"/>
  <c r="C79" i="22"/>
  <c r="C80" i="22"/>
  <c r="C81" i="22"/>
  <c r="C82" i="22"/>
  <c r="C83" i="22"/>
  <c r="C84" i="22"/>
  <c r="C85" i="22"/>
  <c r="C86" i="22"/>
  <c r="C87" i="22"/>
  <c r="C88" i="22"/>
  <c r="C89" i="22"/>
  <c r="C90" i="22"/>
  <c r="C91" i="22"/>
  <c r="C92" i="22"/>
  <c r="C93" i="22"/>
  <c r="C94" i="22"/>
  <c r="C95" i="22"/>
  <c r="C96" i="22"/>
  <c r="C97" i="22"/>
  <c r="C98" i="22"/>
  <c r="C99" i="22"/>
  <c r="C100" i="22"/>
  <c r="C101" i="22"/>
  <c r="C102" i="22"/>
  <c r="C103" i="22"/>
  <c r="C104" i="22"/>
  <c r="C105" i="22"/>
  <c r="C106" i="22"/>
  <c r="C107" i="22"/>
  <c r="C108" i="22"/>
  <c r="C109" i="22"/>
  <c r="C110" i="22"/>
  <c r="C111" i="22"/>
  <c r="C112" i="22"/>
  <c r="C113" i="22"/>
  <c r="C114" i="22"/>
  <c r="C115" i="22"/>
  <c r="C116" i="22"/>
  <c r="C117" i="22"/>
  <c r="C118" i="22"/>
  <c r="C119" i="22"/>
  <c r="C120" i="22"/>
  <c r="C121" i="22"/>
  <c r="C122" i="22"/>
  <c r="C123" i="22"/>
  <c r="C124" i="22"/>
  <c r="C125" i="22"/>
  <c r="C126" i="22"/>
  <c r="C127" i="22"/>
  <c r="C128" i="22"/>
  <c r="C129" i="22"/>
  <c r="C130" i="22"/>
  <c r="C131" i="22"/>
  <c r="C132" i="22"/>
  <c r="C133" i="22"/>
  <c r="C134" i="22"/>
  <c r="C135" i="22"/>
  <c r="C136" i="22"/>
  <c r="C137" i="22"/>
  <c r="C138" i="22"/>
  <c r="C139" i="22"/>
  <c r="C140" i="22"/>
  <c r="C141" i="22"/>
  <c r="C142" i="22"/>
  <c r="C143" i="22"/>
  <c r="C144" i="22"/>
  <c r="C145" i="22"/>
  <c r="C146" i="22"/>
  <c r="C147" i="22"/>
  <c r="C148" i="22"/>
  <c r="C149" i="22"/>
  <c r="C150" i="22"/>
  <c r="C151" i="22"/>
  <c r="C152" i="22"/>
  <c r="C153" i="22"/>
  <c r="C154" i="22"/>
  <c r="C155" i="22"/>
  <c r="C156" i="22"/>
  <c r="C157" i="22"/>
  <c r="C158" i="22"/>
  <c r="C159" i="22"/>
  <c r="C160" i="22"/>
  <c r="C161" i="22"/>
  <c r="C162" i="22"/>
  <c r="C163" i="22"/>
  <c r="C164" i="22"/>
  <c r="C165" i="22"/>
  <c r="C166" i="22"/>
  <c r="C167" i="22"/>
  <c r="C168" i="22"/>
  <c r="C169" i="22"/>
  <c r="C170" i="22"/>
  <c r="C171" i="22"/>
  <c r="C172" i="22"/>
  <c r="C173" i="22"/>
  <c r="C174" i="22"/>
  <c r="C175" i="22"/>
  <c r="C176" i="22"/>
  <c r="C177" i="22"/>
  <c r="C178" i="22"/>
  <c r="C179" i="22"/>
  <c r="C180" i="22"/>
  <c r="C181" i="22"/>
  <c r="C182" i="22"/>
  <c r="C183" i="22"/>
  <c r="C184" i="22"/>
  <c r="C185" i="22"/>
  <c r="C186" i="22"/>
  <c r="C187" i="22"/>
  <c r="C188" i="22"/>
  <c r="C189" i="22"/>
  <c r="C190" i="22"/>
  <c r="C191" i="22"/>
  <c r="C192" i="22"/>
  <c r="C193" i="22"/>
  <c r="C194" i="22"/>
  <c r="C195" i="22"/>
  <c r="C196" i="22"/>
  <c r="C197" i="22"/>
  <c r="C198" i="22"/>
  <c r="C199" i="22"/>
  <c r="C200" i="22"/>
  <c r="C201" i="22"/>
  <c r="C202" i="22"/>
  <c r="C203" i="22"/>
  <c r="C204" i="22"/>
  <c r="C205" i="22"/>
  <c r="C206" i="22"/>
  <c r="C207" i="22"/>
  <c r="C208" i="22"/>
  <c r="C209" i="22"/>
  <c r="C210" i="22"/>
  <c r="C211" i="22"/>
  <c r="C212" i="22"/>
  <c r="C213" i="22"/>
  <c r="C214" i="22"/>
  <c r="C215" i="22"/>
  <c r="C216" i="22"/>
  <c r="C217" i="22"/>
  <c r="C218" i="22"/>
  <c r="C219" i="22"/>
  <c r="C220" i="22"/>
  <c r="C221" i="22"/>
  <c r="C222" i="22"/>
  <c r="C223" i="22"/>
  <c r="C224" i="22"/>
  <c r="C225" i="22"/>
  <c r="C226" i="22"/>
  <c r="C227" i="22"/>
  <c r="C228" i="22"/>
  <c r="C229" i="22"/>
  <c r="C230" i="22"/>
  <c r="C231" i="22"/>
  <c r="C232" i="22"/>
  <c r="C233" i="22"/>
  <c r="C234" i="22"/>
  <c r="C235" i="22"/>
  <c r="C236" i="22"/>
  <c r="C237" i="22"/>
  <c r="C238" i="22"/>
  <c r="C239" i="22"/>
  <c r="C240" i="22"/>
  <c r="C241" i="22"/>
  <c r="C242" i="22"/>
  <c r="C243" i="22"/>
  <c r="C244" i="22"/>
  <c r="C245" i="22"/>
  <c r="C246" i="22"/>
  <c r="C247" i="22"/>
  <c r="C248" i="22"/>
  <c r="C249" i="22"/>
  <c r="C250" i="22"/>
  <c r="C251" i="22"/>
  <c r="C252" i="22"/>
  <c r="C253" i="22"/>
  <c r="C254" i="22"/>
  <c r="C255" i="22"/>
  <c r="C256" i="22"/>
  <c r="C257" i="22"/>
  <c r="C258" i="22"/>
  <c r="C259" i="22"/>
  <c r="C260" i="22"/>
  <c r="C261" i="22"/>
  <c r="C262" i="22"/>
  <c r="C263" i="22"/>
  <c r="C264" i="22"/>
  <c r="C265" i="22"/>
  <c r="C266" i="22"/>
  <c r="C267" i="22"/>
  <c r="C268" i="22"/>
  <c r="C269" i="22"/>
  <c r="C270" i="22"/>
  <c r="C271" i="22"/>
  <c r="C272" i="22"/>
  <c r="C273" i="22"/>
  <c r="C274" i="22"/>
  <c r="C275" i="22"/>
  <c r="C276" i="22"/>
  <c r="C277" i="22"/>
  <c r="C278" i="22"/>
  <c r="C279" i="22"/>
  <c r="C280" i="22"/>
  <c r="C281" i="22"/>
  <c r="C282" i="22"/>
  <c r="C283" i="22"/>
  <c r="C284" i="22"/>
  <c r="C285" i="22"/>
  <c r="C286" i="22"/>
  <c r="C287" i="22"/>
  <c r="C288" i="22"/>
  <c r="C289" i="22"/>
  <c r="C290" i="22"/>
  <c r="C291" i="22"/>
  <c r="C292" i="22"/>
  <c r="C293" i="22"/>
  <c r="C294" i="22"/>
  <c r="C295" i="22"/>
  <c r="C296" i="22"/>
  <c r="C297" i="22"/>
  <c r="C298" i="22"/>
  <c r="C299" i="22"/>
  <c r="C300" i="22"/>
  <c r="C301" i="22"/>
  <c r="C302" i="22"/>
  <c r="C303" i="22"/>
  <c r="C304" i="22"/>
  <c r="C305" i="22"/>
  <c r="C306" i="22"/>
  <c r="C307" i="22"/>
  <c r="C308" i="22"/>
  <c r="C309" i="22"/>
  <c r="C310" i="22"/>
  <c r="C311" i="22"/>
  <c r="C312" i="22"/>
  <c r="C313" i="22"/>
  <c r="C314" i="22"/>
  <c r="C315" i="22"/>
  <c r="C316" i="22"/>
  <c r="C317" i="22"/>
  <c r="C318" i="22"/>
  <c r="C319" i="22"/>
  <c r="C320" i="22"/>
  <c r="C321" i="22"/>
  <c r="C322" i="22"/>
  <c r="C323" i="22"/>
  <c r="C324" i="22"/>
  <c r="C325" i="22"/>
  <c r="C326" i="22"/>
  <c r="C327" i="22"/>
  <c r="C328" i="22"/>
  <c r="C329" i="22"/>
  <c r="C330" i="22"/>
  <c r="C331" i="22"/>
  <c r="C332" i="22"/>
  <c r="C333" i="22"/>
  <c r="C334" i="22"/>
  <c r="C335" i="22"/>
  <c r="C336" i="22"/>
  <c r="C337" i="22"/>
  <c r="C338" i="22"/>
  <c r="C339" i="22"/>
  <c r="C340" i="22"/>
  <c r="C341" i="22"/>
  <c r="C342" i="22"/>
  <c r="C343" i="22"/>
  <c r="C344" i="22"/>
  <c r="C345" i="22"/>
  <c r="C346" i="22"/>
  <c r="C347" i="22"/>
  <c r="C348" i="22"/>
  <c r="C349" i="22"/>
  <c r="C350" i="22"/>
  <c r="C351" i="22"/>
  <c r="C352" i="22"/>
  <c r="C353" i="22"/>
  <c r="C354" i="22"/>
  <c r="C355" i="22"/>
  <c r="C356" i="22"/>
  <c r="C357" i="22"/>
  <c r="C358" i="22"/>
  <c r="C359" i="22"/>
  <c r="C360" i="22"/>
  <c r="C361" i="22"/>
  <c r="C362" i="22"/>
  <c r="C363" i="22"/>
  <c r="C364" i="22"/>
  <c r="C365" i="22"/>
  <c r="C366" i="22"/>
  <c r="C367" i="22"/>
  <c r="C368" i="22"/>
  <c r="C369" i="22"/>
  <c r="C370" i="22"/>
  <c r="C371" i="22"/>
  <c r="C372" i="22"/>
  <c r="C373" i="22"/>
  <c r="C374" i="22"/>
  <c r="C375" i="22"/>
  <c r="C376" i="22"/>
  <c r="C377" i="22"/>
  <c r="C378" i="22"/>
  <c r="C379" i="22"/>
  <c r="C380" i="22"/>
  <c r="C381" i="22"/>
  <c r="C382" i="22"/>
  <c r="C383" i="22"/>
  <c r="C384" i="22"/>
  <c r="C385" i="22"/>
  <c r="C386" i="22"/>
  <c r="C387" i="22"/>
  <c r="C388" i="22"/>
  <c r="C389" i="22"/>
  <c r="C390" i="22"/>
  <c r="C391" i="22"/>
  <c r="C392" i="22"/>
  <c r="C393" i="22"/>
  <c r="C394" i="22"/>
  <c r="C395" i="22"/>
  <c r="C396" i="22"/>
  <c r="C397" i="22"/>
  <c r="C398" i="22"/>
  <c r="C399" i="22"/>
  <c r="C400" i="22"/>
  <c r="C401" i="22"/>
  <c r="C402" i="22"/>
  <c r="C403" i="22"/>
  <c r="C404" i="22"/>
  <c r="C405" i="22"/>
  <c r="C406" i="22"/>
  <c r="C407" i="22"/>
  <c r="C408" i="22"/>
  <c r="C409" i="22"/>
  <c r="C410" i="22"/>
  <c r="C411" i="22"/>
  <c r="C412" i="22"/>
  <c r="C413" i="22"/>
  <c r="C414" i="22"/>
  <c r="C415" i="22"/>
  <c r="C416" i="22"/>
  <c r="C417" i="22"/>
  <c r="C418" i="22"/>
  <c r="C419" i="22"/>
  <c r="C420" i="22"/>
  <c r="C421" i="22"/>
  <c r="C422" i="22"/>
  <c r="C423" i="22"/>
  <c r="C424" i="22"/>
  <c r="C425" i="22"/>
  <c r="C426" i="22"/>
  <c r="C427" i="22"/>
  <c r="C428" i="22"/>
  <c r="C429" i="22"/>
  <c r="C430" i="22"/>
  <c r="C431" i="22"/>
  <c r="C432" i="22"/>
  <c r="C433" i="22"/>
  <c r="C434" i="22"/>
  <c r="C435" i="22"/>
  <c r="C436" i="22"/>
  <c r="C437" i="22"/>
  <c r="C438" i="22"/>
  <c r="C439" i="22"/>
  <c r="C440" i="22"/>
  <c r="C441" i="22"/>
  <c r="C442" i="22"/>
  <c r="C443" i="22"/>
  <c r="C444" i="22"/>
  <c r="C445" i="22"/>
  <c r="C446" i="22"/>
  <c r="C447" i="22"/>
  <c r="C448" i="22"/>
  <c r="C449" i="22"/>
  <c r="C450" i="22"/>
  <c r="C451" i="22"/>
  <c r="C452" i="22"/>
  <c r="C453" i="22"/>
  <c r="C454" i="22"/>
  <c r="C455" i="22"/>
  <c r="C456" i="22"/>
  <c r="C457" i="22"/>
  <c r="C458" i="22"/>
  <c r="C459" i="22"/>
  <c r="C460" i="22"/>
  <c r="C461" i="22"/>
  <c r="C462" i="22"/>
  <c r="C463" i="22"/>
  <c r="C464" i="22"/>
  <c r="C465" i="22"/>
  <c r="C466" i="22"/>
  <c r="C467" i="22"/>
  <c r="C468" i="22"/>
  <c r="C469" i="22"/>
  <c r="C470" i="22"/>
  <c r="C471" i="22"/>
  <c r="C472" i="22"/>
  <c r="C473" i="22"/>
  <c r="C474" i="22"/>
  <c r="C475" i="22"/>
  <c r="C476" i="22"/>
  <c r="C477" i="22"/>
  <c r="C478" i="22"/>
  <c r="C479" i="22"/>
  <c r="C480" i="22"/>
  <c r="C481" i="22"/>
  <c r="C482" i="22"/>
  <c r="C483" i="22"/>
  <c r="C484" i="22"/>
  <c r="C485" i="22"/>
  <c r="C486" i="22"/>
  <c r="C487" i="22"/>
  <c r="C488" i="22"/>
  <c r="C489" i="22"/>
  <c r="C490" i="22"/>
  <c r="C491" i="22"/>
  <c r="C492" i="22"/>
  <c r="C493" i="22"/>
  <c r="C494" i="22"/>
  <c r="C495" i="22"/>
  <c r="C496" i="22"/>
  <c r="C497" i="22"/>
  <c r="C498" i="22"/>
  <c r="C499" i="22"/>
  <c r="C500" i="22"/>
  <c r="L501" i="17"/>
  <c r="L502" i="17"/>
  <c r="L503" i="17"/>
  <c r="L504" i="17"/>
  <c r="L505" i="17"/>
  <c r="L506" i="17"/>
  <c r="L507" i="17"/>
  <c r="L508" i="17"/>
  <c r="L509" i="17"/>
  <c r="L510" i="17"/>
  <c r="L511" i="17"/>
  <c r="L512" i="17"/>
  <c r="L513" i="17"/>
  <c r="L514" i="17"/>
  <c r="L515" i="17"/>
  <c r="L516" i="17"/>
  <c r="L517" i="17"/>
  <c r="L518" i="17"/>
  <c r="L519" i="17"/>
  <c r="L520" i="17"/>
  <c r="L521" i="17"/>
  <c r="L522" i="17"/>
  <c r="L523" i="17"/>
  <c r="L524" i="17"/>
  <c r="L525" i="17"/>
  <c r="L526" i="17"/>
  <c r="L527" i="17"/>
  <c r="L528" i="17"/>
  <c r="L529" i="17"/>
  <c r="L530" i="17"/>
  <c r="L531" i="17"/>
  <c r="L532" i="17"/>
  <c r="L533" i="17"/>
  <c r="L534" i="17"/>
  <c r="L535" i="17"/>
  <c r="L536" i="17"/>
  <c r="L537" i="17"/>
  <c r="L538" i="17"/>
  <c r="L539" i="17"/>
  <c r="L540" i="17"/>
  <c r="L541" i="17"/>
  <c r="L542" i="17"/>
  <c r="L543" i="17"/>
  <c r="L544" i="17"/>
  <c r="L545" i="17"/>
  <c r="L546" i="17"/>
  <c r="L547" i="17"/>
  <c r="L548" i="17"/>
  <c r="L549" i="17"/>
  <c r="L550" i="17"/>
  <c r="L551" i="17"/>
  <c r="L552" i="17"/>
  <c r="L553" i="17"/>
  <c r="L554" i="17"/>
  <c r="L555" i="17"/>
  <c r="L556" i="17"/>
  <c r="L557" i="17"/>
  <c r="L558" i="17"/>
  <c r="L559" i="17"/>
  <c r="L560" i="17"/>
  <c r="L561" i="17"/>
  <c r="L562" i="17"/>
  <c r="L563" i="17"/>
  <c r="L564" i="17"/>
  <c r="L565" i="17"/>
  <c r="L566" i="17"/>
  <c r="L567" i="17"/>
  <c r="L568" i="17"/>
  <c r="L569" i="17"/>
  <c r="L570" i="17"/>
  <c r="L571" i="17"/>
  <c r="L572" i="17"/>
  <c r="L573" i="17"/>
  <c r="L574" i="17"/>
  <c r="L575" i="17"/>
  <c r="L576" i="17"/>
  <c r="L577" i="17"/>
  <c r="L578" i="17"/>
  <c r="L579" i="17"/>
  <c r="L580" i="17"/>
  <c r="L581" i="17"/>
  <c r="L582" i="17"/>
  <c r="L583" i="17"/>
  <c r="L584" i="17"/>
  <c r="L585" i="17"/>
  <c r="L586" i="17"/>
  <c r="L587" i="17"/>
  <c r="L588" i="17"/>
  <c r="L589" i="17"/>
  <c r="L590" i="17"/>
  <c r="L591" i="17"/>
  <c r="L592" i="17"/>
  <c r="L593" i="17"/>
  <c r="L594" i="17"/>
  <c r="L595" i="17"/>
  <c r="L596" i="17"/>
  <c r="L597" i="17"/>
  <c r="L598" i="17"/>
  <c r="L599" i="17"/>
  <c r="L600" i="17"/>
  <c r="L601" i="17"/>
  <c r="L602" i="17"/>
  <c r="L603" i="17"/>
  <c r="L604" i="17"/>
  <c r="L605" i="17"/>
  <c r="L606" i="17"/>
  <c r="L607" i="17"/>
  <c r="L608" i="17"/>
  <c r="L609" i="17"/>
  <c r="L610" i="17"/>
  <c r="L611" i="17"/>
  <c r="L612" i="17"/>
  <c r="L613" i="17"/>
  <c r="L614" i="17"/>
  <c r="L615" i="17"/>
  <c r="L616" i="17"/>
  <c r="L617" i="17"/>
  <c r="L618" i="17"/>
  <c r="L619" i="17"/>
  <c r="L620" i="17"/>
  <c r="L621" i="17"/>
  <c r="L622" i="17"/>
  <c r="L623" i="17"/>
  <c r="L624" i="17"/>
  <c r="L625" i="17"/>
  <c r="L626" i="17"/>
  <c r="L627" i="17"/>
  <c r="L628" i="17"/>
  <c r="L629" i="17"/>
  <c r="L630" i="17"/>
  <c r="L631" i="17"/>
  <c r="L632" i="17"/>
  <c r="L633" i="17"/>
  <c r="L634" i="17"/>
  <c r="L635" i="17"/>
  <c r="L636" i="17"/>
  <c r="L637" i="17"/>
  <c r="L638" i="17"/>
  <c r="L639" i="17"/>
  <c r="L640" i="17"/>
  <c r="L641" i="17"/>
  <c r="L642" i="17"/>
  <c r="L643" i="17"/>
  <c r="L644" i="17"/>
  <c r="L645" i="17"/>
  <c r="L646" i="17"/>
  <c r="L647" i="17"/>
  <c r="L648" i="17"/>
  <c r="L649" i="17"/>
  <c r="L650" i="17"/>
  <c r="L651" i="17"/>
  <c r="L652" i="17"/>
  <c r="L653" i="17"/>
  <c r="L654" i="17"/>
  <c r="L655" i="17"/>
  <c r="L656" i="17"/>
  <c r="L657" i="17"/>
  <c r="L658" i="17"/>
  <c r="L659" i="17"/>
  <c r="L660" i="17"/>
  <c r="L661" i="17"/>
  <c r="L662" i="17"/>
  <c r="L663" i="17"/>
  <c r="L664" i="17"/>
  <c r="L665" i="17"/>
  <c r="L666" i="17"/>
  <c r="L667" i="17"/>
  <c r="L668" i="17"/>
  <c r="L669" i="17"/>
  <c r="L670" i="17"/>
  <c r="L671" i="17"/>
  <c r="L672" i="17"/>
  <c r="L673" i="17"/>
  <c r="L674" i="17"/>
  <c r="L675" i="17"/>
  <c r="L676" i="17"/>
  <c r="L677" i="17"/>
  <c r="L678" i="17"/>
  <c r="L679" i="17"/>
  <c r="L680" i="17"/>
  <c r="L681" i="17"/>
  <c r="L682" i="17"/>
  <c r="L683" i="17"/>
  <c r="L684" i="17"/>
  <c r="L685" i="17"/>
  <c r="L686" i="17"/>
  <c r="L687" i="17"/>
  <c r="L688" i="17"/>
  <c r="L689" i="17"/>
  <c r="L690" i="17"/>
  <c r="L691" i="17"/>
  <c r="L692" i="17"/>
  <c r="L693" i="17"/>
  <c r="L694" i="17"/>
  <c r="L695" i="17"/>
  <c r="L696" i="17"/>
  <c r="L697" i="17"/>
  <c r="L698" i="17"/>
  <c r="L699" i="17"/>
  <c r="L700" i="17"/>
  <c r="L701" i="17"/>
  <c r="L702" i="17"/>
  <c r="L703" i="17"/>
  <c r="L704" i="17"/>
  <c r="L705" i="17"/>
  <c r="L706" i="17"/>
  <c r="L707" i="17"/>
  <c r="L708" i="17"/>
  <c r="L709" i="17"/>
  <c r="L710" i="17"/>
  <c r="L711" i="17"/>
  <c r="L712" i="17"/>
  <c r="L713" i="17"/>
  <c r="L714" i="17"/>
  <c r="L715" i="17"/>
  <c r="L716" i="17"/>
  <c r="L717" i="17"/>
  <c r="L718" i="17"/>
  <c r="L719" i="17"/>
  <c r="L720" i="17"/>
  <c r="L721" i="17"/>
  <c r="L722" i="17"/>
  <c r="L723" i="17"/>
  <c r="L724" i="17"/>
  <c r="L725" i="17"/>
  <c r="L726" i="17"/>
  <c r="L727" i="17"/>
  <c r="L728" i="17"/>
  <c r="L729" i="17"/>
  <c r="L730" i="17"/>
  <c r="L731" i="17"/>
  <c r="L732" i="17"/>
  <c r="L733" i="17"/>
  <c r="L734" i="17"/>
  <c r="L735" i="17"/>
  <c r="L736" i="17"/>
  <c r="L737" i="17"/>
  <c r="L738" i="17"/>
  <c r="L739" i="17"/>
  <c r="L740" i="17"/>
  <c r="L741" i="17"/>
  <c r="L742" i="17"/>
  <c r="L743" i="17"/>
  <c r="L744" i="17"/>
  <c r="L745" i="17"/>
  <c r="L746" i="17"/>
  <c r="L747" i="17"/>
  <c r="L748" i="17"/>
  <c r="L749" i="17"/>
  <c r="L750" i="17"/>
  <c r="L751" i="17"/>
  <c r="L752" i="17"/>
  <c r="L753" i="17"/>
  <c r="L754" i="17"/>
  <c r="L755" i="17"/>
  <c r="L756" i="17"/>
  <c r="L757" i="17"/>
  <c r="L758" i="17"/>
  <c r="L759" i="17"/>
  <c r="L760" i="17"/>
  <c r="L761" i="17"/>
  <c r="L762" i="17"/>
  <c r="L763" i="17"/>
  <c r="L764" i="17"/>
  <c r="L765" i="17"/>
  <c r="L766" i="17"/>
  <c r="L767" i="17"/>
  <c r="L768" i="17"/>
  <c r="L769" i="17"/>
  <c r="L770" i="17"/>
  <c r="L771" i="17"/>
  <c r="L772" i="17"/>
  <c r="L773" i="17"/>
  <c r="L774" i="17"/>
  <c r="L775" i="17"/>
  <c r="L776" i="17"/>
  <c r="L777" i="17"/>
  <c r="L778" i="17"/>
  <c r="L779" i="17"/>
  <c r="L780" i="17"/>
  <c r="L781" i="17"/>
  <c r="L782" i="17"/>
  <c r="L783" i="17"/>
  <c r="L784" i="17"/>
  <c r="L785" i="17"/>
  <c r="L786" i="17"/>
  <c r="L787" i="17"/>
  <c r="L788" i="17"/>
  <c r="L789" i="17"/>
  <c r="L790" i="17"/>
  <c r="L791" i="17"/>
  <c r="L792" i="17"/>
  <c r="L793" i="17"/>
  <c r="L794" i="17"/>
  <c r="L795" i="17"/>
  <c r="L796" i="17"/>
  <c r="L797" i="17"/>
  <c r="L798" i="17"/>
  <c r="L799" i="17"/>
  <c r="L800" i="17"/>
  <c r="L801" i="17"/>
  <c r="L802" i="17"/>
  <c r="L803" i="17"/>
  <c r="L804" i="17"/>
  <c r="L805" i="17"/>
  <c r="L806" i="17"/>
  <c r="L807" i="17"/>
  <c r="L808" i="17"/>
  <c r="L809" i="17"/>
  <c r="L810" i="17"/>
  <c r="L811" i="17"/>
  <c r="L812" i="17"/>
  <c r="L813" i="17"/>
  <c r="L814" i="17"/>
  <c r="L815" i="17"/>
  <c r="L816" i="17"/>
  <c r="L817" i="17"/>
  <c r="L818" i="17"/>
  <c r="L819" i="17"/>
  <c r="L820" i="17"/>
  <c r="L821" i="17"/>
  <c r="L822" i="17"/>
  <c r="L823" i="17"/>
  <c r="L824" i="17"/>
  <c r="L825" i="17"/>
  <c r="L826" i="17"/>
  <c r="L827" i="17"/>
  <c r="L828" i="17"/>
  <c r="L829" i="17"/>
  <c r="L830" i="17"/>
  <c r="L831" i="17"/>
  <c r="L832" i="17"/>
  <c r="L833" i="17"/>
  <c r="L834" i="17"/>
  <c r="L835" i="17"/>
  <c r="L836" i="17"/>
  <c r="L837" i="17"/>
  <c r="L838" i="17"/>
  <c r="L839" i="17"/>
  <c r="L840" i="17"/>
  <c r="L841" i="17"/>
  <c r="L842" i="17"/>
  <c r="L843" i="17"/>
  <c r="L844" i="17"/>
  <c r="L845" i="17"/>
  <c r="L846" i="17"/>
  <c r="L847" i="17"/>
  <c r="L848" i="17"/>
  <c r="L849" i="17"/>
  <c r="L850" i="17"/>
  <c r="L851" i="17"/>
  <c r="L852" i="17"/>
  <c r="L853" i="17"/>
  <c r="L854" i="17"/>
  <c r="L855" i="17"/>
  <c r="L856" i="17"/>
  <c r="L857" i="17"/>
  <c r="L858" i="17"/>
  <c r="L859" i="17"/>
  <c r="L860" i="17"/>
  <c r="L861" i="17"/>
  <c r="L862" i="17"/>
  <c r="L863" i="17"/>
  <c r="L864" i="17"/>
  <c r="L865" i="17"/>
  <c r="L866" i="17"/>
  <c r="L867" i="17"/>
  <c r="L868" i="17"/>
  <c r="L869" i="17"/>
  <c r="L870" i="17"/>
  <c r="L871" i="17"/>
  <c r="L872" i="17"/>
  <c r="L873" i="17"/>
  <c r="L874" i="17"/>
  <c r="L875" i="17"/>
  <c r="L876" i="17"/>
  <c r="L877" i="17"/>
  <c r="L878" i="17"/>
  <c r="L879" i="17"/>
  <c r="L880" i="17"/>
  <c r="L881" i="17"/>
  <c r="L882" i="17"/>
  <c r="L883" i="17"/>
  <c r="L884" i="17"/>
  <c r="L885" i="17"/>
  <c r="L886" i="17"/>
  <c r="L887" i="17"/>
  <c r="L888" i="17"/>
  <c r="L889" i="17"/>
  <c r="L890" i="17"/>
  <c r="L891" i="17"/>
  <c r="L892" i="17"/>
  <c r="L893" i="17"/>
  <c r="L894" i="17"/>
  <c r="L895" i="17"/>
  <c r="L896" i="17"/>
  <c r="L897" i="17"/>
  <c r="L898" i="17"/>
  <c r="L899" i="17"/>
  <c r="L900" i="17"/>
  <c r="L901" i="17"/>
  <c r="L902" i="17"/>
  <c r="L903" i="17"/>
  <c r="L904" i="17"/>
  <c r="L905" i="17"/>
  <c r="L906" i="17"/>
  <c r="L907" i="17"/>
  <c r="L908" i="17"/>
  <c r="L909" i="17"/>
  <c r="L910" i="17"/>
  <c r="L911" i="17"/>
  <c r="L912" i="17"/>
  <c r="L913" i="17"/>
  <c r="L914" i="17"/>
  <c r="L915" i="17"/>
  <c r="L916" i="17"/>
  <c r="L917" i="17"/>
  <c r="L918" i="17"/>
  <c r="L919" i="17"/>
  <c r="L920" i="17"/>
  <c r="L921" i="17"/>
  <c r="L922" i="17"/>
  <c r="L923" i="17"/>
  <c r="L924" i="17"/>
  <c r="L925" i="17"/>
  <c r="L926" i="17"/>
  <c r="L927" i="17"/>
  <c r="L928" i="17"/>
  <c r="L929" i="17"/>
  <c r="L930" i="17"/>
  <c r="L931" i="17"/>
  <c r="L932" i="17"/>
  <c r="L933" i="17"/>
  <c r="L934" i="17"/>
  <c r="L935" i="17"/>
  <c r="L936" i="17"/>
  <c r="L937" i="17"/>
  <c r="L938" i="17"/>
  <c r="L939" i="17"/>
  <c r="L940" i="17"/>
  <c r="L941" i="17"/>
  <c r="L942" i="17"/>
  <c r="L943" i="17"/>
  <c r="L944" i="17"/>
  <c r="L945" i="17"/>
  <c r="L946" i="17"/>
  <c r="L947" i="17"/>
  <c r="L948" i="17"/>
  <c r="L949" i="17"/>
  <c r="L950" i="17"/>
  <c r="L951" i="17"/>
  <c r="L952" i="17"/>
  <c r="L953" i="17"/>
  <c r="L954" i="17"/>
  <c r="L955" i="17"/>
  <c r="L956" i="17"/>
  <c r="L957" i="17"/>
  <c r="L958" i="17"/>
  <c r="L959" i="17"/>
  <c r="L960" i="17"/>
  <c r="L961" i="17"/>
  <c r="L962" i="17"/>
  <c r="L963" i="17"/>
  <c r="L964" i="17"/>
  <c r="L965" i="17"/>
  <c r="L966" i="17"/>
  <c r="L967" i="17"/>
  <c r="L968" i="17"/>
  <c r="L969" i="17"/>
  <c r="L970" i="17"/>
  <c r="L971" i="17"/>
  <c r="L972" i="17"/>
  <c r="L973" i="17"/>
  <c r="L974" i="17"/>
  <c r="L975" i="17"/>
  <c r="L976" i="17"/>
  <c r="L977" i="17"/>
  <c r="L978" i="17"/>
  <c r="L979" i="17"/>
  <c r="L980" i="17"/>
  <c r="L981" i="17"/>
  <c r="L982" i="17"/>
  <c r="L983" i="17"/>
  <c r="L984" i="17"/>
  <c r="L985" i="17"/>
  <c r="L986" i="17"/>
  <c r="L987" i="17"/>
  <c r="L988" i="17"/>
  <c r="L989" i="17"/>
  <c r="L990" i="17"/>
  <c r="L991" i="17"/>
  <c r="L992" i="17"/>
  <c r="L993" i="17"/>
  <c r="L994" i="17"/>
  <c r="L995" i="17"/>
  <c r="L996" i="17"/>
  <c r="L997" i="17"/>
  <c r="L998" i="17"/>
  <c r="L999" i="17"/>
  <c r="L4" i="17"/>
  <c r="L5" i="17"/>
  <c r="L6" i="17"/>
  <c r="L7" i="17"/>
  <c r="L8" i="17"/>
  <c r="L9" i="17"/>
  <c r="L10" i="17"/>
  <c r="L11" i="17"/>
  <c r="L12" i="17"/>
  <c r="L13" i="17"/>
  <c r="L14" i="17"/>
  <c r="L15" i="17"/>
  <c r="L16" i="17"/>
  <c r="L17" i="17"/>
  <c r="L18" i="17"/>
  <c r="L19" i="17"/>
  <c r="L20" i="17"/>
  <c r="L21" i="17"/>
  <c r="L22" i="17"/>
  <c r="L23" i="17"/>
  <c r="L24" i="17"/>
  <c r="L25" i="17"/>
  <c r="L26" i="17"/>
  <c r="L27" i="17"/>
  <c r="L28" i="17"/>
  <c r="L29" i="17"/>
  <c r="L30" i="17"/>
  <c r="L31" i="17"/>
  <c r="L32" i="17"/>
  <c r="L33" i="17"/>
  <c r="L34" i="17"/>
  <c r="L35" i="17"/>
  <c r="L36" i="17"/>
  <c r="L37" i="17"/>
  <c r="L38" i="17"/>
  <c r="L39" i="17"/>
  <c r="L40" i="17"/>
  <c r="L41" i="17"/>
  <c r="L42" i="17"/>
  <c r="L43" i="17"/>
  <c r="L44" i="17"/>
  <c r="L45" i="17"/>
  <c r="L46" i="17"/>
  <c r="L47" i="17"/>
  <c r="L48" i="17"/>
  <c r="L49" i="17"/>
  <c r="L50" i="17"/>
  <c r="L51" i="17"/>
  <c r="L52" i="17"/>
  <c r="L53" i="17"/>
  <c r="L54" i="17"/>
  <c r="L55" i="17"/>
  <c r="L56" i="17"/>
  <c r="L57" i="17"/>
  <c r="L58" i="17"/>
  <c r="L59" i="17"/>
  <c r="L60" i="17"/>
  <c r="L61" i="17"/>
  <c r="L62" i="17"/>
  <c r="L63" i="17"/>
  <c r="L64" i="17"/>
  <c r="L65" i="17"/>
  <c r="L66" i="17"/>
  <c r="L67" i="17"/>
  <c r="L68" i="17"/>
  <c r="L69" i="17"/>
  <c r="L70" i="17"/>
  <c r="L71" i="17"/>
  <c r="L72" i="17"/>
  <c r="L73" i="17"/>
  <c r="L74" i="17"/>
  <c r="L75" i="17"/>
  <c r="L76" i="17"/>
  <c r="L77" i="17"/>
  <c r="L78" i="17"/>
  <c r="L79" i="17"/>
  <c r="L80" i="17"/>
  <c r="L81" i="17"/>
  <c r="L82" i="17"/>
  <c r="L83" i="17"/>
  <c r="L84" i="17"/>
  <c r="L85" i="17"/>
  <c r="L86" i="17"/>
  <c r="L87" i="17"/>
  <c r="L88" i="17"/>
  <c r="L89" i="17"/>
  <c r="L90" i="17"/>
  <c r="L91" i="17"/>
  <c r="L92" i="17"/>
  <c r="L93" i="17"/>
  <c r="L94" i="17"/>
  <c r="L95" i="17"/>
  <c r="L96" i="17"/>
  <c r="L97" i="17"/>
  <c r="L98" i="17"/>
  <c r="L99" i="17"/>
  <c r="L100" i="17"/>
  <c r="L101" i="17"/>
  <c r="L102" i="17"/>
  <c r="L103" i="17"/>
  <c r="L104" i="17"/>
  <c r="L105" i="17"/>
  <c r="L106" i="17"/>
  <c r="L107" i="17"/>
  <c r="L108" i="17"/>
  <c r="L109" i="17"/>
  <c r="L110" i="17"/>
  <c r="L111" i="17"/>
  <c r="L112" i="17"/>
  <c r="L113" i="17"/>
  <c r="L114" i="17"/>
  <c r="L115" i="17"/>
  <c r="L116" i="17"/>
  <c r="L117" i="17"/>
  <c r="L118" i="17"/>
  <c r="L119" i="17"/>
  <c r="L120" i="17"/>
  <c r="L121" i="17"/>
  <c r="L122" i="17"/>
  <c r="L123" i="17"/>
  <c r="L124" i="17"/>
  <c r="L125" i="17"/>
  <c r="L126" i="17"/>
  <c r="L127" i="17"/>
  <c r="L128" i="17"/>
  <c r="L129" i="17"/>
  <c r="L130" i="17"/>
  <c r="L131" i="17"/>
  <c r="L132" i="17"/>
  <c r="L133" i="17"/>
  <c r="L134" i="17"/>
  <c r="L135" i="17"/>
  <c r="L136" i="17"/>
  <c r="L137" i="17"/>
  <c r="L138" i="17"/>
  <c r="L139" i="17"/>
  <c r="L140" i="17"/>
  <c r="L141" i="17"/>
  <c r="L142" i="17"/>
  <c r="L143" i="17"/>
  <c r="L144" i="17"/>
  <c r="L145" i="17"/>
  <c r="L146" i="17"/>
  <c r="L147" i="17"/>
  <c r="L148" i="17"/>
  <c r="L149" i="17"/>
  <c r="L150" i="17"/>
  <c r="L151" i="17"/>
  <c r="L152" i="17"/>
  <c r="L153" i="17"/>
  <c r="L154" i="17"/>
  <c r="L155" i="17"/>
  <c r="L156" i="17"/>
  <c r="L157" i="17"/>
  <c r="L158" i="17"/>
  <c r="L159" i="17"/>
  <c r="L160" i="17"/>
  <c r="L161" i="17"/>
  <c r="L162" i="17"/>
  <c r="L163" i="17"/>
  <c r="L164" i="17"/>
  <c r="L165" i="17"/>
  <c r="L166" i="17"/>
  <c r="L167" i="17"/>
  <c r="L168" i="17"/>
  <c r="L169" i="17"/>
  <c r="L170" i="17"/>
  <c r="L171" i="17"/>
  <c r="L172" i="17"/>
  <c r="L173" i="17"/>
  <c r="L174" i="17"/>
  <c r="L175" i="17"/>
  <c r="L176" i="17"/>
  <c r="L177" i="17"/>
  <c r="L178" i="17"/>
  <c r="L179" i="17"/>
  <c r="L180" i="17"/>
  <c r="L181" i="17"/>
  <c r="L182" i="17"/>
  <c r="L183" i="17"/>
  <c r="L184" i="17"/>
  <c r="L185" i="17"/>
  <c r="L186" i="17"/>
  <c r="L187" i="17"/>
  <c r="L188" i="17"/>
  <c r="L189" i="17"/>
  <c r="L190" i="17"/>
  <c r="L191" i="17"/>
  <c r="L192" i="17"/>
  <c r="L193" i="17"/>
  <c r="L194" i="17"/>
  <c r="L195" i="17"/>
  <c r="L196" i="17"/>
  <c r="L197" i="17"/>
  <c r="L198" i="17"/>
  <c r="L199" i="17"/>
  <c r="L200" i="17"/>
  <c r="L201" i="17"/>
  <c r="L202" i="17"/>
  <c r="L203" i="17"/>
  <c r="L204" i="17"/>
  <c r="L205" i="17"/>
  <c r="L206" i="17"/>
  <c r="L207" i="17"/>
  <c r="L208" i="17"/>
  <c r="L209" i="17"/>
  <c r="L210" i="17"/>
  <c r="L211" i="17"/>
  <c r="L212" i="17"/>
  <c r="L213" i="17"/>
  <c r="L214" i="17"/>
  <c r="L215" i="17"/>
  <c r="L216" i="17"/>
  <c r="L217" i="17"/>
  <c r="L218" i="17"/>
  <c r="L219" i="17"/>
  <c r="L220" i="17"/>
  <c r="L221" i="17"/>
  <c r="L222" i="17"/>
  <c r="L223" i="17"/>
  <c r="L224" i="17"/>
  <c r="L225" i="17"/>
  <c r="L226" i="17"/>
  <c r="L227" i="17"/>
  <c r="L228" i="17"/>
  <c r="L229" i="17"/>
  <c r="L230" i="17"/>
  <c r="L231" i="17"/>
  <c r="L232" i="17"/>
  <c r="L233" i="17"/>
  <c r="L234" i="17"/>
  <c r="L235" i="17"/>
  <c r="L236" i="17"/>
  <c r="L237" i="17"/>
  <c r="L238" i="17"/>
  <c r="L239" i="17"/>
  <c r="L240" i="17"/>
  <c r="L241" i="17"/>
  <c r="L242" i="17"/>
  <c r="L243" i="17"/>
  <c r="L244" i="17"/>
  <c r="L245" i="17"/>
  <c r="L246" i="17"/>
  <c r="L247" i="17"/>
  <c r="L248" i="17"/>
  <c r="L249" i="17"/>
  <c r="L250" i="17"/>
  <c r="L251" i="17"/>
  <c r="L252" i="17"/>
  <c r="L253" i="17"/>
  <c r="L254" i="17"/>
  <c r="L255" i="17"/>
  <c r="L256" i="17"/>
  <c r="L257" i="17"/>
  <c r="L258" i="17"/>
  <c r="L259" i="17"/>
  <c r="L260" i="17"/>
  <c r="L261" i="17"/>
  <c r="L262" i="17"/>
  <c r="L263" i="17"/>
  <c r="L264" i="17"/>
  <c r="L265" i="17"/>
  <c r="L266" i="17"/>
  <c r="L267" i="17"/>
  <c r="L268" i="17"/>
  <c r="L269" i="17"/>
  <c r="L270" i="17"/>
  <c r="L271" i="17"/>
  <c r="L272" i="17"/>
  <c r="L273" i="17"/>
  <c r="L274" i="17"/>
  <c r="L275" i="17"/>
  <c r="L276" i="17"/>
  <c r="L277" i="17"/>
  <c r="L278" i="17"/>
  <c r="L279" i="17"/>
  <c r="L280" i="17"/>
  <c r="L281" i="17"/>
  <c r="L282" i="17"/>
  <c r="L283" i="17"/>
  <c r="L284" i="17"/>
  <c r="L285" i="17"/>
  <c r="L286" i="17"/>
  <c r="L287" i="17"/>
  <c r="L288" i="17"/>
  <c r="L289" i="17"/>
  <c r="L290" i="17"/>
  <c r="L291" i="17"/>
  <c r="L292" i="17"/>
  <c r="L293" i="17"/>
  <c r="L294" i="17"/>
  <c r="L295" i="17"/>
  <c r="L296" i="17"/>
  <c r="L297" i="17"/>
  <c r="L298" i="17"/>
  <c r="L299" i="17"/>
  <c r="L300" i="17"/>
  <c r="L301" i="17"/>
  <c r="L302" i="17"/>
  <c r="L303" i="17"/>
  <c r="L304" i="17"/>
  <c r="L305" i="17"/>
  <c r="L306" i="17"/>
  <c r="L307" i="17"/>
  <c r="L308" i="17"/>
  <c r="L309" i="17"/>
  <c r="L310" i="17"/>
  <c r="L311" i="17"/>
  <c r="L312" i="17"/>
  <c r="L313" i="17"/>
  <c r="L314" i="17"/>
  <c r="L315" i="17"/>
  <c r="L316" i="17"/>
  <c r="L317" i="17"/>
  <c r="L318" i="17"/>
  <c r="L319" i="17"/>
  <c r="L320" i="17"/>
  <c r="L321" i="17"/>
  <c r="L322" i="17"/>
  <c r="L323" i="17"/>
  <c r="L324" i="17"/>
  <c r="L325" i="17"/>
  <c r="L326" i="17"/>
  <c r="L327" i="17"/>
  <c r="L328" i="17"/>
  <c r="L329" i="17"/>
  <c r="L330" i="17"/>
  <c r="L331" i="17"/>
  <c r="L332" i="17"/>
  <c r="L333" i="17"/>
  <c r="L334" i="17"/>
  <c r="L335" i="17"/>
  <c r="L336" i="17"/>
  <c r="L337" i="17"/>
  <c r="L338" i="17"/>
  <c r="L339" i="17"/>
  <c r="L340" i="17"/>
  <c r="L341" i="17"/>
  <c r="L342" i="17"/>
  <c r="L343" i="17"/>
  <c r="L344" i="17"/>
  <c r="L345" i="17"/>
  <c r="L346" i="17"/>
  <c r="L347" i="17"/>
  <c r="L348" i="17"/>
  <c r="L349" i="17"/>
  <c r="L350" i="17"/>
  <c r="L351" i="17"/>
  <c r="L352" i="17"/>
  <c r="L353" i="17"/>
  <c r="L354" i="17"/>
  <c r="L355" i="17"/>
  <c r="L356" i="17"/>
  <c r="L357" i="17"/>
  <c r="L358" i="17"/>
  <c r="L359" i="17"/>
  <c r="L360" i="17"/>
  <c r="L361" i="17"/>
  <c r="L362" i="17"/>
  <c r="L363" i="17"/>
  <c r="L364" i="17"/>
  <c r="L365" i="17"/>
  <c r="L366" i="17"/>
  <c r="L367" i="17"/>
  <c r="L368" i="17"/>
  <c r="L369" i="17"/>
  <c r="L370" i="17"/>
  <c r="L371" i="17"/>
  <c r="L372" i="17"/>
  <c r="L373" i="17"/>
  <c r="L374" i="17"/>
  <c r="L375" i="17"/>
  <c r="L376" i="17"/>
  <c r="L377" i="17"/>
  <c r="L378" i="17"/>
  <c r="L379" i="17"/>
  <c r="L380" i="17"/>
  <c r="L381" i="17"/>
  <c r="L382" i="17"/>
  <c r="L383" i="17"/>
  <c r="L384" i="17"/>
  <c r="L385" i="17"/>
  <c r="L386" i="17"/>
  <c r="L387" i="17"/>
  <c r="L388" i="17"/>
  <c r="L389" i="17"/>
  <c r="L390" i="17"/>
  <c r="L391" i="17"/>
  <c r="L392" i="17"/>
  <c r="L393" i="17"/>
  <c r="L394" i="17"/>
  <c r="L395" i="17"/>
  <c r="L396" i="17"/>
  <c r="L397" i="17"/>
  <c r="L398" i="17"/>
  <c r="L399" i="17"/>
  <c r="L400" i="17"/>
  <c r="L401" i="17"/>
  <c r="L402" i="17"/>
  <c r="L403" i="17"/>
  <c r="L404" i="17"/>
  <c r="L405" i="17"/>
  <c r="L406" i="17"/>
  <c r="L407" i="17"/>
  <c r="L408" i="17"/>
  <c r="L409" i="17"/>
  <c r="L410" i="17"/>
  <c r="L411" i="17"/>
  <c r="L412" i="17"/>
  <c r="L413" i="17"/>
  <c r="L414" i="17"/>
  <c r="L415" i="17"/>
  <c r="L416" i="17"/>
  <c r="L417" i="17"/>
  <c r="L418" i="17"/>
  <c r="L419" i="17"/>
  <c r="L420" i="17"/>
  <c r="L421" i="17"/>
  <c r="L422" i="17"/>
  <c r="L423" i="17"/>
  <c r="L424" i="17"/>
  <c r="L425" i="17"/>
  <c r="L426" i="17"/>
  <c r="L427" i="17"/>
  <c r="L428" i="17"/>
  <c r="L429" i="17"/>
  <c r="L430" i="17"/>
  <c r="L431" i="17"/>
  <c r="L432" i="17"/>
  <c r="L433" i="17"/>
  <c r="L434" i="17"/>
  <c r="L435" i="17"/>
  <c r="L436" i="17"/>
  <c r="L437" i="17"/>
  <c r="L438" i="17"/>
  <c r="L439" i="17"/>
  <c r="L440" i="17"/>
  <c r="L441" i="17"/>
  <c r="L442" i="17"/>
  <c r="L443" i="17"/>
  <c r="L444" i="17"/>
  <c r="L445" i="17"/>
  <c r="L446" i="17"/>
  <c r="L447" i="17"/>
  <c r="L448" i="17"/>
  <c r="L449" i="17"/>
  <c r="L450" i="17"/>
  <c r="L451" i="17"/>
  <c r="L452" i="17"/>
  <c r="L453" i="17"/>
  <c r="L454" i="17"/>
  <c r="L455" i="17"/>
  <c r="L456" i="17"/>
  <c r="L457" i="17"/>
  <c r="L458" i="17"/>
  <c r="L459" i="17"/>
  <c r="L460" i="17"/>
  <c r="L461" i="17"/>
  <c r="L462" i="17"/>
  <c r="L463" i="17"/>
  <c r="L464" i="17"/>
  <c r="L465" i="17"/>
  <c r="L466" i="17"/>
  <c r="L467" i="17"/>
  <c r="L468" i="17"/>
  <c r="L469" i="17"/>
  <c r="L470" i="17"/>
  <c r="L471" i="17"/>
  <c r="L472" i="17"/>
  <c r="L473" i="17"/>
  <c r="L474" i="17"/>
  <c r="L475" i="17"/>
  <c r="L476" i="17"/>
  <c r="L477" i="17"/>
  <c r="L478" i="17"/>
  <c r="L479" i="17"/>
  <c r="L480" i="17"/>
  <c r="L481" i="17"/>
  <c r="L482" i="17"/>
  <c r="L483" i="17"/>
  <c r="L484" i="17"/>
  <c r="L485" i="17"/>
  <c r="L486" i="17"/>
  <c r="L487" i="17"/>
  <c r="L488" i="17"/>
  <c r="L489" i="17"/>
  <c r="L490" i="17"/>
  <c r="L491" i="17"/>
  <c r="L492" i="17"/>
  <c r="L493" i="17"/>
  <c r="L494" i="17"/>
  <c r="L495" i="17"/>
  <c r="L496" i="17"/>
  <c r="L497" i="17"/>
  <c r="L498" i="17"/>
  <c r="L499" i="17"/>
  <c r="L500" i="17"/>
  <c r="D6" i="11" l="1" a="1"/>
  <c r="D6" i="11" s="1"/>
  <c r="D19" i="11" a="1"/>
  <c r="D19" i="11" s="1"/>
  <c r="D13" i="11" a="1"/>
  <c r="D13" i="11" s="1"/>
  <c r="D21" i="11" a="1"/>
  <c r="D21" i="11" s="1"/>
  <c r="D20" i="11" a="1"/>
  <c r="D20" i="11" s="1"/>
  <c r="D18" i="11" a="1"/>
  <c r="D18" i="11" s="1"/>
  <c r="D17" i="11" a="1"/>
  <c r="D17" i="11" s="1"/>
  <c r="D16" i="11" a="1"/>
  <c r="D16" i="11" s="1"/>
  <c r="D15" i="11" a="1"/>
  <c r="D15" i="11" s="1"/>
  <c r="D14" i="11" a="1"/>
  <c r="D14" i="11" s="1"/>
  <c r="D12" i="11" a="1"/>
  <c r="D12" i="11" s="1"/>
  <c r="D7" i="11" a="1"/>
  <c r="D7" i="11" s="1"/>
  <c r="D11" i="11" a="1"/>
  <c r="D11" i="11" s="1"/>
  <c r="D10" i="11" a="1"/>
  <c r="D10" i="11" s="1"/>
  <c r="D9" i="11" a="1"/>
  <c r="D9" i="11" s="1"/>
  <c r="D8" i="11" a="1"/>
  <c r="D8" i="11" s="1"/>
  <c r="D22" i="11" a="1"/>
  <c r="D22" i="11" s="1"/>
  <c r="K323" i="17" a="1"/>
  <c r="K323" i="17" s="1"/>
  <c r="K322" i="17" a="1"/>
  <c r="K322" i="17" s="1"/>
  <c r="K133" i="17" a="1"/>
  <c r="K133" i="17" s="1"/>
  <c r="K213" i="17" a="1"/>
  <c r="K213" i="17" s="1"/>
  <c r="K142" i="17" a="1"/>
  <c r="K142" i="17" s="1"/>
  <c r="K61" i="17" a="1"/>
  <c r="K61" i="17" s="1"/>
  <c r="K60" i="17" a="1"/>
  <c r="K60" i="17" s="1"/>
  <c r="K59" i="17" a="1"/>
  <c r="K59" i="17" s="1"/>
  <c r="K177" i="17" a="1"/>
  <c r="K177" i="17" s="1"/>
  <c r="K144" i="17" a="1"/>
  <c r="K144" i="17" s="1"/>
  <c r="K143" i="17" a="1"/>
  <c r="K143" i="17" s="1"/>
  <c r="K58" i="17" a="1"/>
  <c r="K58" i="17" s="1"/>
  <c r="K25" i="17" a="1"/>
  <c r="K25" i="17" s="1"/>
  <c r="K24" i="17" a="1"/>
  <c r="K24" i="17" s="1"/>
  <c r="K132" i="17" a="1"/>
  <c r="K132" i="17" s="1"/>
  <c r="K131" i="17" a="1"/>
  <c r="K131" i="17" s="1"/>
  <c r="K321" i="17" a="1"/>
  <c r="K321" i="17" s="1"/>
  <c r="K320" i="17" a="1"/>
  <c r="K320" i="17" s="1"/>
  <c r="K319" i="17" a="1"/>
  <c r="K319" i="17" s="1"/>
  <c r="K318" i="17" a="1"/>
  <c r="K318" i="17" s="1"/>
  <c r="K240" i="17" a="1"/>
  <c r="K240" i="17" s="1"/>
  <c r="K239" i="17" a="1"/>
  <c r="K239" i="17" s="1"/>
  <c r="K216" i="17" a="1"/>
  <c r="K216" i="17" s="1"/>
  <c r="K215" i="17" a="1"/>
  <c r="K215" i="17" s="1"/>
  <c r="K214" i="17" a="1"/>
  <c r="K214" i="17" s="1"/>
  <c r="K294" i="17" a="1"/>
  <c r="K294" i="17" s="1"/>
  <c r="K283" i="17" a="1"/>
  <c r="K283" i="17" s="1"/>
  <c r="K281" i="17" a="1"/>
  <c r="K281" i="17" s="1"/>
  <c r="K176" i="17" a="1"/>
  <c r="K176" i="17" s="1"/>
  <c r="K101" i="17" a="1"/>
  <c r="K101" i="17" s="1"/>
  <c r="K16" i="17" a="1"/>
  <c r="K16" i="17" s="1"/>
  <c r="K211" i="17" a="1"/>
  <c r="K211" i="17" s="1"/>
  <c r="K284" i="17" a="1"/>
  <c r="K284" i="17" s="1"/>
  <c r="K200" i="17" a="1"/>
  <c r="K200" i="17" s="1"/>
  <c r="K280" i="17" a="1"/>
  <c r="K280" i="17" s="1"/>
  <c r="K175" i="17" a="1"/>
  <c r="K175" i="17" s="1"/>
  <c r="K100" i="17" a="1"/>
  <c r="K100" i="17" s="1"/>
  <c r="K130" i="17" a="1"/>
  <c r="K130" i="17" s="1"/>
  <c r="K102" i="17" a="1"/>
  <c r="K102" i="17" s="1"/>
  <c r="K279" i="17" a="1"/>
  <c r="K279" i="17" s="1"/>
  <c r="K174" i="17" a="1"/>
  <c r="K174" i="17" s="1"/>
  <c r="K99" i="17" a="1"/>
  <c r="K99" i="17" s="1"/>
  <c r="K212" i="17" a="1"/>
  <c r="K212" i="17" s="1"/>
  <c r="K285" i="17" a="1"/>
  <c r="K285" i="17" s="1"/>
  <c r="K103" i="17" a="1"/>
  <c r="K103" i="17" s="1"/>
  <c r="K256" i="17" a="1"/>
  <c r="K256" i="17" s="1"/>
  <c r="K173" i="17" a="1"/>
  <c r="K173" i="17" s="1"/>
  <c r="K90" i="17" a="1"/>
  <c r="K90" i="17" s="1"/>
  <c r="K129" i="17" a="1"/>
  <c r="K129" i="17" s="1"/>
  <c r="K21" i="17" a="1"/>
  <c r="K21" i="17" s="1"/>
  <c r="K104" i="17" a="1"/>
  <c r="K104" i="17" s="1"/>
  <c r="K255" i="17" a="1"/>
  <c r="K255" i="17" s="1"/>
  <c r="K172" i="17" a="1"/>
  <c r="K172" i="17" s="1"/>
  <c r="K89" i="17" a="1"/>
  <c r="K89" i="17" s="1"/>
  <c r="K23" i="17" a="1"/>
  <c r="K23" i="17" s="1"/>
  <c r="K22" i="17" a="1"/>
  <c r="K22" i="17" s="1"/>
  <c r="K209" i="17" a="1"/>
  <c r="K209" i="17" s="1"/>
  <c r="K19" i="17" a="1"/>
  <c r="K19" i="17" s="1"/>
  <c r="K254" i="17" a="1"/>
  <c r="K254" i="17" s="1"/>
  <c r="K171" i="17" a="1"/>
  <c r="K171" i="17" s="1"/>
  <c r="K67" i="17" a="1"/>
  <c r="K67" i="17" s="1"/>
  <c r="K253" i="17" a="1"/>
  <c r="K253" i="17" s="1"/>
  <c r="K170" i="17" a="1"/>
  <c r="K170" i="17" s="1"/>
  <c r="K66" i="17" a="1"/>
  <c r="K66" i="17" s="1"/>
  <c r="K106" i="17" a="1"/>
  <c r="K106" i="17" s="1"/>
  <c r="K20" i="17" a="1"/>
  <c r="K20" i="17" s="1"/>
  <c r="K17" i="17" a="1"/>
  <c r="K17" i="17" s="1"/>
  <c r="K252" i="17" a="1"/>
  <c r="K252" i="17" s="1"/>
  <c r="K169" i="17" a="1"/>
  <c r="K169" i="17" s="1"/>
  <c r="K65" i="17" a="1"/>
  <c r="K65" i="17" s="1"/>
  <c r="K286" i="17" a="1"/>
  <c r="K286" i="17" s="1"/>
  <c r="K282" i="17" a="1"/>
  <c r="K282" i="17" s="1"/>
  <c r="K326" i="17" a="1"/>
  <c r="K326" i="17" s="1"/>
  <c r="K251" i="17" a="1"/>
  <c r="K251" i="17" s="1"/>
  <c r="K168" i="17" a="1"/>
  <c r="K168" i="17" s="1"/>
  <c r="K64" i="17" a="1"/>
  <c r="K64" i="17" s="1"/>
  <c r="K295" i="17" a="1"/>
  <c r="K295" i="17" s="1"/>
  <c r="K210" i="17" a="1"/>
  <c r="K210" i="17" s="1"/>
  <c r="K325" i="17" a="1"/>
  <c r="K325" i="17" s="1"/>
  <c r="K242" i="17" a="1"/>
  <c r="K242" i="17" s="1"/>
  <c r="K146" i="17" a="1"/>
  <c r="K146" i="17" s="1"/>
  <c r="K63" i="17" a="1"/>
  <c r="K63" i="17" s="1"/>
  <c r="K105" i="17" a="1"/>
  <c r="K105" i="17" s="1"/>
  <c r="K208" i="17" a="1"/>
  <c r="K208" i="17" s="1"/>
  <c r="K18" i="17" a="1"/>
  <c r="K18" i="17" s="1"/>
  <c r="K324" i="17" a="1"/>
  <c r="K324" i="17" s="1"/>
  <c r="K241" i="17" a="1"/>
  <c r="K241" i="17" s="1"/>
  <c r="K145" i="17" a="1"/>
  <c r="K145" i="17" s="1"/>
  <c r="K62" i="17" a="1"/>
  <c r="K62" i="17" s="1"/>
  <c r="K15" i="17" a="1"/>
  <c r="K15" i="17" s="1"/>
  <c r="K86" i="17" a="1"/>
  <c r="K86" i="17" s="1"/>
  <c r="K44" i="17" a="1"/>
  <c r="K44" i="17" s="1"/>
  <c r="K43" i="17" a="1"/>
  <c r="K43" i="17" s="1"/>
  <c r="K82" i="17" a="1"/>
  <c r="K82" i="17" s="1"/>
  <c r="K302" i="17" a="1"/>
  <c r="K302" i="17" s="1"/>
  <c r="K263" i="17" a="1"/>
  <c r="K263" i="17" s="1"/>
  <c r="K231" i="17" a="1"/>
  <c r="K231" i="17" s="1"/>
  <c r="K192" i="17" a="1"/>
  <c r="K192" i="17" s="1"/>
  <c r="K153" i="17" a="1"/>
  <c r="K153" i="17" s="1"/>
  <c r="K121" i="17" a="1"/>
  <c r="K121" i="17" s="1"/>
  <c r="K81" i="17" a="1"/>
  <c r="K81" i="17" s="1"/>
  <c r="K41" i="17" a="1"/>
  <c r="K41" i="17" s="1"/>
  <c r="K48" i="17" a="1"/>
  <c r="K48" i="17" s="1"/>
  <c r="K46" i="17" a="1"/>
  <c r="K46" i="17" s="1"/>
  <c r="K84" i="17" a="1"/>
  <c r="K84" i="17" s="1"/>
  <c r="K83" i="17" a="1"/>
  <c r="K83" i="17" s="1"/>
  <c r="K301" i="17" a="1"/>
  <c r="K301" i="17" s="1"/>
  <c r="K262" i="17" a="1"/>
  <c r="K262" i="17" s="1"/>
  <c r="K230" i="17" a="1"/>
  <c r="K230" i="17" s="1"/>
  <c r="K191" i="17" a="1"/>
  <c r="K191" i="17" s="1"/>
  <c r="K152" i="17" a="1"/>
  <c r="K152" i="17" s="1"/>
  <c r="K112" i="17" a="1"/>
  <c r="K112" i="17" s="1"/>
  <c r="K80" i="17" a="1"/>
  <c r="K80" i="17" s="1"/>
  <c r="K40" i="17" a="1"/>
  <c r="K40" i="17" s="1"/>
  <c r="K278" i="17" a="1"/>
  <c r="K278" i="17" s="1"/>
  <c r="K199" i="17" a="1"/>
  <c r="K199" i="17" s="1"/>
  <c r="K167" i="17" a="1"/>
  <c r="K167" i="17" s="1"/>
  <c r="K88" i="17" a="1"/>
  <c r="K88" i="17" s="1"/>
  <c r="K277" i="17" a="1"/>
  <c r="K277" i="17" s="1"/>
  <c r="K198" i="17" a="1"/>
  <c r="K198" i="17" s="1"/>
  <c r="K127" i="17" a="1"/>
  <c r="K127" i="17" s="1"/>
  <c r="K47" i="17" a="1"/>
  <c r="K47" i="17" s="1"/>
  <c r="K197" i="17" a="1"/>
  <c r="K197" i="17" s="1"/>
  <c r="K275" i="17" a="1"/>
  <c r="K275" i="17" s="1"/>
  <c r="K164" i="17" a="1"/>
  <c r="K164" i="17" s="1"/>
  <c r="K85" i="17" a="1"/>
  <c r="K85" i="17" s="1"/>
  <c r="K234" i="17" a="1"/>
  <c r="K234" i="17" s="1"/>
  <c r="K304" i="17" a="1"/>
  <c r="K304" i="17" s="1"/>
  <c r="K155" i="17" a="1"/>
  <c r="K155" i="17" s="1"/>
  <c r="K303" i="17" a="1"/>
  <c r="K303" i="17" s="1"/>
  <c r="K232" i="17" a="1"/>
  <c r="K232" i="17" s="1"/>
  <c r="K154" i="17" a="1"/>
  <c r="K154" i="17" s="1"/>
  <c r="K122" i="17" a="1"/>
  <c r="K122" i="17" s="1"/>
  <c r="K300" i="17" a="1"/>
  <c r="K300" i="17" s="1"/>
  <c r="K261" i="17" a="1"/>
  <c r="K261" i="17" s="1"/>
  <c r="K229" i="17" a="1"/>
  <c r="K229" i="17" s="1"/>
  <c r="K190" i="17" a="1"/>
  <c r="K190" i="17" s="1"/>
  <c r="K151" i="17" a="1"/>
  <c r="K151" i="17" s="1"/>
  <c r="K111" i="17" a="1"/>
  <c r="K111" i="17" s="1"/>
  <c r="K79" i="17" a="1"/>
  <c r="K79" i="17" s="1"/>
  <c r="K39" i="17" a="1"/>
  <c r="K39" i="17" s="1"/>
  <c r="K14" i="17" a="1"/>
  <c r="K14" i="17" s="1"/>
  <c r="K13" i="17" a="1"/>
  <c r="K13" i="17" s="1"/>
  <c r="K12" i="17" a="1"/>
  <c r="K12" i="17" s="1"/>
  <c r="K42" i="17" a="1"/>
  <c r="K42" i="17" s="1"/>
  <c r="K299" i="17" a="1"/>
  <c r="K299" i="17" s="1"/>
  <c r="K260" i="17" a="1"/>
  <c r="K260" i="17" s="1"/>
  <c r="K220" i="17" a="1"/>
  <c r="K220" i="17" s="1"/>
  <c r="K189" i="17" a="1"/>
  <c r="K189" i="17" s="1"/>
  <c r="K150" i="17" a="1"/>
  <c r="K150" i="17" s="1"/>
  <c r="K110" i="17" a="1"/>
  <c r="K110" i="17" s="1"/>
  <c r="K78" i="17" a="1"/>
  <c r="K78" i="17" s="1"/>
  <c r="K38" i="17" a="1"/>
  <c r="K38" i="17" s="1"/>
  <c r="K238" i="17" a="1"/>
  <c r="K238" i="17" s="1"/>
  <c r="K128" i="17" a="1"/>
  <c r="K128" i="17" s="1"/>
  <c r="K166" i="17" a="1"/>
  <c r="K166" i="17" s="1"/>
  <c r="K315" i="17" a="1"/>
  <c r="K315" i="17" s="1"/>
  <c r="K276" i="17" a="1"/>
  <c r="K276" i="17" s="1"/>
  <c r="K236" i="17" a="1"/>
  <c r="K236" i="17" s="1"/>
  <c r="K126" i="17" a="1"/>
  <c r="K126" i="17" s="1"/>
  <c r="K235" i="17" a="1"/>
  <c r="K235" i="17" s="1"/>
  <c r="K274" i="17" a="1"/>
  <c r="K274" i="17" s="1"/>
  <c r="K195" i="17" a="1"/>
  <c r="K195" i="17" s="1"/>
  <c r="K156" i="17" a="1"/>
  <c r="K156" i="17" s="1"/>
  <c r="K124" i="17" a="1"/>
  <c r="K124" i="17" s="1"/>
  <c r="K264" i="17" a="1"/>
  <c r="K264" i="17" s="1"/>
  <c r="K298" i="17" a="1"/>
  <c r="K298" i="17" s="1"/>
  <c r="K259" i="17" a="1"/>
  <c r="K259" i="17" s="1"/>
  <c r="K219" i="17" a="1"/>
  <c r="K219" i="17" s="1"/>
  <c r="K188" i="17" a="1"/>
  <c r="K188" i="17" s="1"/>
  <c r="K149" i="17" a="1"/>
  <c r="K149" i="17" s="1"/>
  <c r="K109" i="17" a="1"/>
  <c r="K109" i="17" s="1"/>
  <c r="K77" i="17" a="1"/>
  <c r="K77" i="17" s="1"/>
  <c r="K37" i="17" a="1"/>
  <c r="K37" i="17" s="1"/>
  <c r="K317" i="17" a="1"/>
  <c r="K317" i="17" s="1"/>
  <c r="K316" i="17" a="1"/>
  <c r="K316" i="17" s="1"/>
  <c r="K237" i="17" a="1"/>
  <c r="K237" i="17" s="1"/>
  <c r="K87" i="17" a="1"/>
  <c r="K87" i="17" s="1"/>
  <c r="K165" i="17" a="1"/>
  <c r="K165" i="17" s="1"/>
  <c r="K314" i="17" a="1"/>
  <c r="K314" i="17" s="1"/>
  <c r="K196" i="17" a="1"/>
  <c r="K196" i="17" s="1"/>
  <c r="K125" i="17" a="1"/>
  <c r="K125" i="17" s="1"/>
  <c r="K45" i="17" a="1"/>
  <c r="K45" i="17" s="1"/>
  <c r="K305" i="17" a="1"/>
  <c r="K305" i="17" s="1"/>
  <c r="K194" i="17" a="1"/>
  <c r="K194" i="17" s="1"/>
  <c r="K193" i="17" a="1"/>
  <c r="K193" i="17" s="1"/>
  <c r="K297" i="17" a="1"/>
  <c r="K297" i="17" s="1"/>
  <c r="K258" i="17" a="1"/>
  <c r="K258" i="17" s="1"/>
  <c r="K218" i="17" a="1"/>
  <c r="K218" i="17" s="1"/>
  <c r="K187" i="17" a="1"/>
  <c r="K187" i="17" s="1"/>
  <c r="K148" i="17" a="1"/>
  <c r="K148" i="17" s="1"/>
  <c r="K108" i="17" a="1"/>
  <c r="K108" i="17" s="1"/>
  <c r="K69" i="17" a="1"/>
  <c r="K69" i="17" s="1"/>
  <c r="K36" i="17" a="1"/>
  <c r="K36" i="17" s="1"/>
  <c r="K273" i="17" a="1"/>
  <c r="K273" i="17" s="1"/>
  <c r="K233" i="17" a="1"/>
  <c r="K233" i="17" s="1"/>
  <c r="K123" i="17" a="1"/>
  <c r="K123" i="17" s="1"/>
  <c r="K296" i="17" a="1"/>
  <c r="K296" i="17" s="1"/>
  <c r="K257" i="17" a="1"/>
  <c r="K257" i="17" s="1"/>
  <c r="K217" i="17" a="1"/>
  <c r="K217" i="17" s="1"/>
  <c r="K186" i="17" a="1"/>
  <c r="K186" i="17" s="1"/>
  <c r="K147" i="17" a="1"/>
  <c r="K147" i="17" s="1"/>
  <c r="K107" i="17" a="1"/>
  <c r="K107" i="17" s="1"/>
  <c r="K68" i="17" a="1"/>
  <c r="K68" i="17" s="1"/>
  <c r="K26" i="17" a="1"/>
  <c r="K26" i="17" s="1"/>
  <c r="K57" i="17" a="1"/>
  <c r="K57" i="17" s="1"/>
  <c r="K75" i="17" a="1"/>
  <c r="K75" i="17" s="1"/>
  <c r="K74" i="17" a="1"/>
  <c r="K74" i="17" s="1"/>
  <c r="K54" i="17" a="1"/>
  <c r="K54" i="17" s="1"/>
  <c r="K72" i="17" a="1"/>
  <c r="K72" i="17" s="1"/>
  <c r="K309" i="17" a="1"/>
  <c r="K309" i="17" s="1"/>
  <c r="K289" i="17" a="1"/>
  <c r="K289" i="17" s="1"/>
  <c r="K267" i="17" a="1"/>
  <c r="K267" i="17" s="1"/>
  <c r="K224" i="17" a="1"/>
  <c r="K224" i="17" s="1"/>
  <c r="K203" i="17" a="1"/>
  <c r="K203" i="17" s="1"/>
  <c r="K180" i="17" a="1"/>
  <c r="K180" i="17" s="1"/>
  <c r="K159" i="17" a="1"/>
  <c r="K159" i="17" s="1"/>
  <c r="K137" i="17" a="1"/>
  <c r="K137" i="17" s="1"/>
  <c r="K116" i="17" a="1"/>
  <c r="K116" i="17" s="1"/>
  <c r="K94" i="17" a="1"/>
  <c r="K94" i="17" s="1"/>
  <c r="K71" i="17" a="1"/>
  <c r="K71" i="17" s="1"/>
  <c r="K52" i="17" a="1"/>
  <c r="K52" i="17" s="1"/>
  <c r="K30" i="17" a="1"/>
  <c r="K30" i="17" s="1"/>
  <c r="K7" i="17" a="1"/>
  <c r="K7" i="17" s="1"/>
  <c r="K313" i="17" a="1"/>
  <c r="K313" i="17" s="1"/>
  <c r="K293" i="17" a="1"/>
  <c r="K293" i="17" s="1"/>
  <c r="K272" i="17" a="1"/>
  <c r="K272" i="17" s="1"/>
  <c r="K250" i="17" a="1"/>
  <c r="K250" i="17" s="1"/>
  <c r="K228" i="17" a="1"/>
  <c r="K228" i="17" s="1"/>
  <c r="K207" i="17" a="1"/>
  <c r="K207" i="17" s="1"/>
  <c r="K185" i="17" a="1"/>
  <c r="K185" i="17" s="1"/>
  <c r="K163" i="17" a="1"/>
  <c r="K163" i="17" s="1"/>
  <c r="K141" i="17" a="1"/>
  <c r="K141" i="17" s="1"/>
  <c r="K98" i="17" a="1"/>
  <c r="K98" i="17" s="1"/>
  <c r="K11" i="17" a="1"/>
  <c r="K11" i="17" s="1"/>
  <c r="K292" i="17" a="1"/>
  <c r="K292" i="17" s="1"/>
  <c r="K249" i="17" a="1"/>
  <c r="K249" i="17" s="1"/>
  <c r="K184" i="17" a="1"/>
  <c r="K184" i="17" s="1"/>
  <c r="K140" i="17" a="1"/>
  <c r="K140" i="17" s="1"/>
  <c r="K120" i="17" a="1"/>
  <c r="K120" i="17" s="1"/>
  <c r="K34" i="17" a="1"/>
  <c r="K34" i="17" s="1"/>
  <c r="K291" i="17" a="1"/>
  <c r="K291" i="17" s="1"/>
  <c r="K226" i="17" a="1"/>
  <c r="K226" i="17" s="1"/>
  <c r="K139" i="17" a="1"/>
  <c r="K139" i="17" s="1"/>
  <c r="K10" i="17" a="1"/>
  <c r="K10" i="17" s="1"/>
  <c r="K269" i="17" a="1"/>
  <c r="K269" i="17" s="1"/>
  <c r="K182" i="17" a="1"/>
  <c r="K182" i="17" s="1"/>
  <c r="K161" i="17" a="1"/>
  <c r="K161" i="17" s="1"/>
  <c r="K118" i="17" a="1"/>
  <c r="K118" i="17" s="1"/>
  <c r="K96" i="17" a="1"/>
  <c r="K96" i="17" s="1"/>
  <c r="K32" i="17" a="1"/>
  <c r="K32" i="17" s="1"/>
  <c r="K290" i="17" a="1"/>
  <c r="K290" i="17" s="1"/>
  <c r="K268" i="17" a="1"/>
  <c r="K268" i="17" s="1"/>
  <c r="K246" i="17" a="1"/>
  <c r="K246" i="17" s="1"/>
  <c r="K204" i="17" a="1"/>
  <c r="K204" i="17" s="1"/>
  <c r="K181" i="17" a="1"/>
  <c r="K181" i="17" s="1"/>
  <c r="K160" i="17" a="1"/>
  <c r="K160" i="17" s="1"/>
  <c r="K117" i="17" a="1"/>
  <c r="K117" i="17" s="1"/>
  <c r="K95" i="17" a="1"/>
  <c r="K95" i="17" s="1"/>
  <c r="K8" i="17" a="1"/>
  <c r="K8" i="17" s="1"/>
  <c r="K329" i="17" a="1"/>
  <c r="K329" i="17" s="1"/>
  <c r="K308" i="17" a="1"/>
  <c r="K308" i="17" s="1"/>
  <c r="K288" i="17" a="1"/>
  <c r="K288" i="17" s="1"/>
  <c r="K266" i="17" a="1"/>
  <c r="K266" i="17" s="1"/>
  <c r="K245" i="17" a="1"/>
  <c r="K245" i="17" s="1"/>
  <c r="K223" i="17" a="1"/>
  <c r="K223" i="17" s="1"/>
  <c r="K202" i="17" a="1"/>
  <c r="K202" i="17" s="1"/>
  <c r="K136" i="17" a="1"/>
  <c r="K136" i="17" s="1"/>
  <c r="K115" i="17" a="1"/>
  <c r="K115" i="17" s="1"/>
  <c r="K93" i="17" a="1"/>
  <c r="K93" i="17" s="1"/>
  <c r="K51" i="17" a="1"/>
  <c r="K51" i="17" s="1"/>
  <c r="K29" i="17" a="1"/>
  <c r="K29" i="17" s="1"/>
  <c r="K6" i="17" a="1"/>
  <c r="K6" i="17" s="1"/>
  <c r="K76" i="17" a="1"/>
  <c r="K76" i="17" s="1"/>
  <c r="K312" i="17" a="1"/>
  <c r="K312" i="17" s="1"/>
  <c r="K271" i="17" a="1"/>
  <c r="K271" i="17" s="1"/>
  <c r="K227" i="17" a="1"/>
  <c r="K227" i="17" s="1"/>
  <c r="K162" i="17" a="1"/>
  <c r="K162" i="17" s="1"/>
  <c r="K97" i="17" a="1"/>
  <c r="K97" i="17" s="1"/>
  <c r="K311" i="17" a="1"/>
  <c r="K311" i="17" s="1"/>
  <c r="K270" i="17" a="1"/>
  <c r="K270" i="17" s="1"/>
  <c r="K248" i="17" a="1"/>
  <c r="K248" i="17" s="1"/>
  <c r="K206" i="17" a="1"/>
  <c r="K206" i="17" s="1"/>
  <c r="K183" i="17" a="1"/>
  <c r="K183" i="17" s="1"/>
  <c r="K119" i="17" a="1"/>
  <c r="K119" i="17" s="1"/>
  <c r="K33" i="17" a="1"/>
  <c r="K33" i="17" s="1"/>
  <c r="K247" i="17" a="1"/>
  <c r="K247" i="17" s="1"/>
  <c r="K225" i="17" a="1"/>
  <c r="K225" i="17" s="1"/>
  <c r="K205" i="17" a="1"/>
  <c r="K205" i="17" s="1"/>
  <c r="K138" i="17" a="1"/>
  <c r="K138" i="17" s="1"/>
  <c r="K9" i="17" a="1"/>
  <c r="K9" i="17" s="1"/>
  <c r="K310" i="17" a="1"/>
  <c r="K310" i="17" s="1"/>
  <c r="K31" i="17" a="1"/>
  <c r="K31" i="17" s="1"/>
  <c r="K328" i="17" a="1"/>
  <c r="K328" i="17" s="1"/>
  <c r="K307" i="17" a="1"/>
  <c r="K307" i="17" s="1"/>
  <c r="K287" i="17" a="1"/>
  <c r="K287" i="17" s="1"/>
  <c r="K265" i="17" a="1"/>
  <c r="K265" i="17" s="1"/>
  <c r="K244" i="17" a="1"/>
  <c r="K244" i="17" s="1"/>
  <c r="K222" i="17" a="1"/>
  <c r="K222" i="17" s="1"/>
  <c r="K201" i="17" a="1"/>
  <c r="K201" i="17" s="1"/>
  <c r="K179" i="17" a="1"/>
  <c r="K179" i="17" s="1"/>
  <c r="K158" i="17" a="1"/>
  <c r="K158" i="17" s="1"/>
  <c r="K135" i="17" a="1"/>
  <c r="K135" i="17" s="1"/>
  <c r="K114" i="17" a="1"/>
  <c r="K114" i="17" s="1"/>
  <c r="K92" i="17" a="1"/>
  <c r="K92" i="17" s="1"/>
  <c r="K70" i="17" a="1"/>
  <c r="K70" i="17" s="1"/>
  <c r="K50" i="17" a="1"/>
  <c r="K50" i="17" s="1"/>
  <c r="K28" i="17" a="1"/>
  <c r="K28" i="17" s="1"/>
  <c r="K5" i="17" a="1"/>
  <c r="K5" i="17" s="1"/>
  <c r="K35" i="17" a="1"/>
  <c r="K35" i="17" s="1"/>
  <c r="K56" i="17" a="1"/>
  <c r="K56" i="17" s="1"/>
  <c r="K55" i="17" a="1"/>
  <c r="K55" i="17" s="1"/>
  <c r="K73" i="17" a="1"/>
  <c r="K73" i="17" s="1"/>
  <c r="K53" i="17" a="1"/>
  <c r="K53" i="17" s="1"/>
  <c r="K327" i="17" a="1"/>
  <c r="K327" i="17" s="1"/>
  <c r="K306" i="17" a="1"/>
  <c r="K306" i="17" s="1"/>
  <c r="K243" i="17" a="1"/>
  <c r="K243" i="17" s="1"/>
  <c r="K221" i="17" a="1"/>
  <c r="K221" i="17" s="1"/>
  <c r="K178" i="17" a="1"/>
  <c r="K178" i="17" s="1"/>
  <c r="K157" i="17" a="1"/>
  <c r="K157" i="17" s="1"/>
  <c r="K134" i="17" a="1"/>
  <c r="K134" i="17" s="1"/>
  <c r="K113" i="17" a="1"/>
  <c r="K113" i="17" s="1"/>
  <c r="K91" i="17" a="1"/>
  <c r="K91" i="17" s="1"/>
  <c r="K49" i="17" a="1"/>
  <c r="K49" i="17" s="1"/>
  <c r="K27" i="17" a="1"/>
  <c r="K27" i="17" s="1"/>
  <c r="K4" i="17" a="1"/>
  <c r="K4" i="17" s="1"/>
  <c r="C3" i="11"/>
  <c r="D3" i="11" s="1" a="1"/>
  <c r="D3" i="11" s="1"/>
  <c r="D4" i="11" a="1"/>
  <c r="D4" i="11" s="1"/>
  <c r="D5" i="11" a="1"/>
  <c r="D5" i="11" s="1"/>
  <c r="J3" i="11"/>
  <c r="A4" i="30"/>
  <c r="O7" i="17"/>
  <c r="B8" i="32" s="1"/>
  <c r="P7" i="17"/>
  <c r="C8" i="32" s="1"/>
  <c r="O8" i="17"/>
  <c r="B9" i="32" s="1"/>
  <c r="P8" i="17"/>
  <c r="C9" i="32" s="1"/>
  <c r="O9" i="17"/>
  <c r="B10" i="32" s="1"/>
  <c r="P9" i="17"/>
  <c r="C10" i="32" s="1"/>
  <c r="O10" i="17"/>
  <c r="B11" i="32" s="1"/>
  <c r="P10" i="17"/>
  <c r="C11" i="32" s="1"/>
  <c r="O11" i="17"/>
  <c r="B12" i="32" s="1"/>
  <c r="P11" i="17"/>
  <c r="C12" i="32" s="1"/>
  <c r="O12" i="17"/>
  <c r="B13" i="32" s="1"/>
  <c r="P12" i="17"/>
  <c r="C13" i="32" s="1"/>
  <c r="O13" i="17"/>
  <c r="B14" i="32" s="1"/>
  <c r="P13" i="17"/>
  <c r="C14" i="32" s="1"/>
  <c r="B15" i="30"/>
  <c r="O14" i="17"/>
  <c r="B15" i="32" s="1"/>
  <c r="P14" i="17"/>
  <c r="C15" i="32" s="1"/>
  <c r="B16" i="30"/>
  <c r="O15" i="17"/>
  <c r="B16" i="32" s="1"/>
  <c r="P15" i="17"/>
  <c r="C16" i="32" s="1"/>
  <c r="B17" i="30"/>
  <c r="O16" i="17"/>
  <c r="B17" i="32" s="1"/>
  <c r="P16" i="17"/>
  <c r="C17" i="32" s="1"/>
  <c r="B18" i="30"/>
  <c r="O17" i="17"/>
  <c r="B18" i="32" s="1"/>
  <c r="P17" i="17"/>
  <c r="C18" i="32" s="1"/>
  <c r="B19" i="30"/>
  <c r="O18" i="17"/>
  <c r="B19" i="32" s="1"/>
  <c r="P18" i="17"/>
  <c r="C19" i="32" s="1"/>
  <c r="B20" i="30"/>
  <c r="O19" i="17"/>
  <c r="B20" i="32" s="1"/>
  <c r="P19" i="17"/>
  <c r="C20" i="32" s="1"/>
  <c r="B21" i="30"/>
  <c r="O20" i="17"/>
  <c r="B21" i="32" s="1"/>
  <c r="P20" i="17"/>
  <c r="C21" i="32" s="1"/>
  <c r="B22" i="30"/>
  <c r="O21" i="17"/>
  <c r="B22" i="32" s="1"/>
  <c r="P21" i="17"/>
  <c r="C22" i="32" s="1"/>
  <c r="B23" i="30"/>
  <c r="O22" i="17"/>
  <c r="B23" i="32" s="1"/>
  <c r="P22" i="17"/>
  <c r="C23" i="32" s="1"/>
  <c r="B24" i="30"/>
  <c r="O23" i="17"/>
  <c r="B24" i="32" s="1"/>
  <c r="P23" i="17"/>
  <c r="C24" i="32" s="1"/>
  <c r="B25" i="30"/>
  <c r="O24" i="17"/>
  <c r="B25" i="32" s="1"/>
  <c r="P24" i="17"/>
  <c r="C25" i="32" s="1"/>
  <c r="B26" i="30"/>
  <c r="O25" i="17"/>
  <c r="B26" i="32" s="1"/>
  <c r="P25" i="17"/>
  <c r="C26" i="32" s="1"/>
  <c r="B27" i="30"/>
  <c r="O26" i="17"/>
  <c r="B27" i="32" s="1"/>
  <c r="P26" i="17"/>
  <c r="C27" i="32" s="1"/>
  <c r="B28" i="30"/>
  <c r="O27" i="17"/>
  <c r="B28" i="32" s="1"/>
  <c r="P27" i="17"/>
  <c r="C28" i="32" s="1"/>
  <c r="B29" i="30"/>
  <c r="O28" i="17"/>
  <c r="B29" i="32" s="1"/>
  <c r="P28" i="17"/>
  <c r="C29" i="32" s="1"/>
  <c r="B30" i="30"/>
  <c r="O29" i="17"/>
  <c r="B30" i="32" s="1"/>
  <c r="P29" i="17"/>
  <c r="C30" i="32" s="1"/>
  <c r="B31" i="30"/>
  <c r="O30" i="17"/>
  <c r="B31" i="32" s="1"/>
  <c r="P30" i="17"/>
  <c r="C31" i="32" s="1"/>
  <c r="B32" i="30"/>
  <c r="O31" i="17"/>
  <c r="B32" i="32" s="1"/>
  <c r="P31" i="17"/>
  <c r="C32" i="32" s="1"/>
  <c r="B33" i="30"/>
  <c r="O32" i="17"/>
  <c r="B33" i="32" s="1"/>
  <c r="P32" i="17"/>
  <c r="C33" i="32" s="1"/>
  <c r="B34" i="30"/>
  <c r="O33" i="17"/>
  <c r="B34" i="32" s="1"/>
  <c r="P33" i="17"/>
  <c r="C34" i="32" s="1"/>
  <c r="B35" i="30"/>
  <c r="O34" i="17"/>
  <c r="B35" i="32" s="1"/>
  <c r="P34" i="17"/>
  <c r="C35" i="32" s="1"/>
  <c r="B36" i="30"/>
  <c r="O35" i="17"/>
  <c r="B36" i="32" s="1"/>
  <c r="P35" i="17"/>
  <c r="C36" i="32" s="1"/>
  <c r="B37" i="30"/>
  <c r="O36" i="17"/>
  <c r="B37" i="32" s="1"/>
  <c r="P36" i="17"/>
  <c r="C37" i="32" s="1"/>
  <c r="B38" i="30"/>
  <c r="O37" i="17"/>
  <c r="B38" i="32" s="1"/>
  <c r="P37" i="17"/>
  <c r="C38" i="32" s="1"/>
  <c r="B39" i="30"/>
  <c r="O38" i="17"/>
  <c r="B39" i="32" s="1"/>
  <c r="P38" i="17"/>
  <c r="C39" i="32" s="1"/>
  <c r="B40" i="30"/>
  <c r="O39" i="17"/>
  <c r="B40" i="32" s="1"/>
  <c r="P39" i="17"/>
  <c r="C40" i="32" s="1"/>
  <c r="B41" i="30"/>
  <c r="O40" i="17"/>
  <c r="B41" i="32" s="1"/>
  <c r="P40" i="17"/>
  <c r="C41" i="32" s="1"/>
  <c r="B42" i="30"/>
  <c r="O41" i="17"/>
  <c r="B42" i="32" s="1"/>
  <c r="P41" i="17"/>
  <c r="C42" i="32" s="1"/>
  <c r="B43" i="30"/>
  <c r="O42" i="17"/>
  <c r="B43" i="32" s="1"/>
  <c r="P42" i="17"/>
  <c r="C43" i="32" s="1"/>
  <c r="B44" i="30"/>
  <c r="O43" i="17"/>
  <c r="B44" i="32" s="1"/>
  <c r="P43" i="17"/>
  <c r="C44" i="32" s="1"/>
  <c r="B45" i="30"/>
  <c r="O44" i="17"/>
  <c r="B45" i="32" s="1"/>
  <c r="P44" i="17"/>
  <c r="C45" i="32" s="1"/>
  <c r="B46" i="30"/>
  <c r="O45" i="17"/>
  <c r="B46" i="32" s="1"/>
  <c r="P45" i="17"/>
  <c r="C46" i="32" s="1"/>
  <c r="B47" i="30"/>
  <c r="O46" i="17"/>
  <c r="B47" i="32" s="1"/>
  <c r="P46" i="17"/>
  <c r="C47" i="32" s="1"/>
  <c r="B48" i="30"/>
  <c r="O47" i="17"/>
  <c r="B48" i="32" s="1"/>
  <c r="P47" i="17"/>
  <c r="C48" i="32" s="1"/>
  <c r="B49" i="30"/>
  <c r="O48" i="17"/>
  <c r="B49" i="32" s="1"/>
  <c r="P48" i="17"/>
  <c r="C49" i="32" s="1"/>
  <c r="B50" i="30"/>
  <c r="O49" i="17"/>
  <c r="B50" i="32" s="1"/>
  <c r="P49" i="17"/>
  <c r="C50" i="32" s="1"/>
  <c r="B51" i="30"/>
  <c r="O50" i="17"/>
  <c r="B51" i="32" s="1"/>
  <c r="P50" i="17"/>
  <c r="C51" i="32" s="1"/>
  <c r="B52" i="30"/>
  <c r="O51" i="17"/>
  <c r="B52" i="32" s="1"/>
  <c r="P51" i="17"/>
  <c r="C52" i="32" s="1"/>
  <c r="B53" i="30"/>
  <c r="O52" i="17"/>
  <c r="B53" i="32" s="1"/>
  <c r="P52" i="17"/>
  <c r="C53" i="32" s="1"/>
  <c r="B54" i="30"/>
  <c r="O53" i="17"/>
  <c r="B54" i="32" s="1"/>
  <c r="P53" i="17"/>
  <c r="C54" i="32" s="1"/>
  <c r="B55" i="30"/>
  <c r="O54" i="17"/>
  <c r="B55" i="32" s="1"/>
  <c r="P54" i="17"/>
  <c r="C55" i="32" s="1"/>
  <c r="B56" i="30"/>
  <c r="O55" i="17"/>
  <c r="B56" i="32" s="1"/>
  <c r="P55" i="17"/>
  <c r="C56" i="32" s="1"/>
  <c r="B57" i="30"/>
  <c r="O56" i="17"/>
  <c r="B57" i="32" s="1"/>
  <c r="P56" i="17"/>
  <c r="C57" i="32" s="1"/>
  <c r="B58" i="30"/>
  <c r="O57" i="17"/>
  <c r="B58" i="32" s="1"/>
  <c r="P57" i="17"/>
  <c r="C58" i="32" s="1"/>
  <c r="B59" i="30"/>
  <c r="O58" i="17"/>
  <c r="B59" i="32" s="1"/>
  <c r="P58" i="17"/>
  <c r="C59" i="32" s="1"/>
  <c r="B60" i="30"/>
  <c r="O59" i="17"/>
  <c r="B60" i="32" s="1"/>
  <c r="P59" i="17"/>
  <c r="C60" i="32" s="1"/>
  <c r="B61" i="30"/>
  <c r="O60" i="17"/>
  <c r="B61" i="32" s="1"/>
  <c r="P60" i="17"/>
  <c r="C61" i="32" s="1"/>
  <c r="B62" i="30"/>
  <c r="O61" i="17"/>
  <c r="B62" i="32" s="1"/>
  <c r="P61" i="17"/>
  <c r="C62" i="32" s="1"/>
  <c r="B63" i="30"/>
  <c r="O62" i="17"/>
  <c r="B63" i="32" s="1"/>
  <c r="P62" i="17"/>
  <c r="C63" i="32" s="1"/>
  <c r="B64" i="30"/>
  <c r="O63" i="17"/>
  <c r="B64" i="32" s="1"/>
  <c r="P63" i="17"/>
  <c r="C64" i="32" s="1"/>
  <c r="B65" i="30"/>
  <c r="O64" i="17"/>
  <c r="B65" i="32" s="1"/>
  <c r="P64" i="17"/>
  <c r="C65" i="32" s="1"/>
  <c r="B66" i="30"/>
  <c r="O65" i="17"/>
  <c r="B66" i="32" s="1"/>
  <c r="P65" i="17"/>
  <c r="C66" i="32" s="1"/>
  <c r="B67" i="30"/>
  <c r="O66" i="17"/>
  <c r="B67" i="32" s="1"/>
  <c r="P66" i="17"/>
  <c r="C67" i="32" s="1"/>
  <c r="B68" i="30"/>
  <c r="O67" i="17"/>
  <c r="B68" i="32" s="1"/>
  <c r="P67" i="17"/>
  <c r="C68" i="32" s="1"/>
  <c r="B69" i="30"/>
  <c r="O68" i="17"/>
  <c r="B69" i="32" s="1"/>
  <c r="P68" i="17"/>
  <c r="C69" i="32" s="1"/>
  <c r="B70" i="30"/>
  <c r="O69" i="17"/>
  <c r="B70" i="32" s="1"/>
  <c r="P69" i="17"/>
  <c r="C70" i="32" s="1"/>
  <c r="B71" i="30"/>
  <c r="O70" i="17"/>
  <c r="B71" i="32" s="1"/>
  <c r="P70" i="17"/>
  <c r="C71" i="32" s="1"/>
  <c r="B72" i="30"/>
  <c r="O71" i="17"/>
  <c r="B72" i="32" s="1"/>
  <c r="P71" i="17"/>
  <c r="C72" i="32" s="1"/>
  <c r="B73" i="30"/>
  <c r="O72" i="17"/>
  <c r="B73" i="32" s="1"/>
  <c r="P72" i="17"/>
  <c r="C73" i="32" s="1"/>
  <c r="B74" i="30"/>
  <c r="O73" i="17"/>
  <c r="B74" i="32" s="1"/>
  <c r="P73" i="17"/>
  <c r="C74" i="32" s="1"/>
  <c r="B75" i="30"/>
  <c r="O74" i="17"/>
  <c r="B75" i="32" s="1"/>
  <c r="P74" i="17"/>
  <c r="C75" i="32" s="1"/>
  <c r="B76" i="30"/>
  <c r="O75" i="17"/>
  <c r="B76" i="32" s="1"/>
  <c r="P75" i="17"/>
  <c r="C76" i="32" s="1"/>
  <c r="B77" i="30"/>
  <c r="O76" i="17"/>
  <c r="B77" i="32" s="1"/>
  <c r="P76" i="17"/>
  <c r="C77" i="32" s="1"/>
  <c r="B78" i="30"/>
  <c r="O77" i="17"/>
  <c r="B78" i="32" s="1"/>
  <c r="P77" i="17"/>
  <c r="C78" i="32" s="1"/>
  <c r="B79" i="30"/>
  <c r="O78" i="17"/>
  <c r="B79" i="32" s="1"/>
  <c r="P78" i="17"/>
  <c r="C79" i="32" s="1"/>
  <c r="B80" i="30"/>
  <c r="O79" i="17"/>
  <c r="B80" i="32" s="1"/>
  <c r="P79" i="17"/>
  <c r="C80" i="32" s="1"/>
  <c r="B81" i="30"/>
  <c r="O80" i="17"/>
  <c r="B81" i="32" s="1"/>
  <c r="P80" i="17"/>
  <c r="C81" i="32" s="1"/>
  <c r="B82" i="30"/>
  <c r="O81" i="17"/>
  <c r="B82" i="32" s="1"/>
  <c r="P81" i="17"/>
  <c r="C82" i="32" s="1"/>
  <c r="B83" i="30"/>
  <c r="O82" i="17"/>
  <c r="B83" i="32" s="1"/>
  <c r="P82" i="17"/>
  <c r="C83" i="32" s="1"/>
  <c r="B84" i="30"/>
  <c r="O83" i="17"/>
  <c r="B84" i="32" s="1"/>
  <c r="P83" i="17"/>
  <c r="C84" i="32" s="1"/>
  <c r="B85" i="30"/>
  <c r="O84" i="17"/>
  <c r="B85" i="32" s="1"/>
  <c r="P84" i="17"/>
  <c r="C85" i="32" s="1"/>
  <c r="B86" i="30"/>
  <c r="O85" i="17"/>
  <c r="B86" i="32" s="1"/>
  <c r="P85" i="17"/>
  <c r="C86" i="32" s="1"/>
  <c r="B87" i="30"/>
  <c r="O86" i="17"/>
  <c r="B87" i="32" s="1"/>
  <c r="P86" i="17"/>
  <c r="C87" i="32" s="1"/>
  <c r="B88" i="30"/>
  <c r="O87" i="17"/>
  <c r="B88" i="32" s="1"/>
  <c r="P87" i="17"/>
  <c r="C88" i="32" s="1"/>
  <c r="B89" i="30"/>
  <c r="O88" i="17"/>
  <c r="B89" i="32" s="1"/>
  <c r="P88" i="17"/>
  <c r="C89" i="32" s="1"/>
  <c r="B90" i="30"/>
  <c r="O89" i="17"/>
  <c r="B90" i="32" s="1"/>
  <c r="P89" i="17"/>
  <c r="C90" i="32" s="1"/>
  <c r="B91" i="30"/>
  <c r="O90" i="17"/>
  <c r="B91" i="32" s="1"/>
  <c r="P90" i="17"/>
  <c r="C91" i="32" s="1"/>
  <c r="B92" i="30"/>
  <c r="O91" i="17"/>
  <c r="B92" i="32" s="1"/>
  <c r="P91" i="17"/>
  <c r="C92" i="32" s="1"/>
  <c r="B93" i="30"/>
  <c r="O92" i="17"/>
  <c r="B93" i="32" s="1"/>
  <c r="P92" i="17"/>
  <c r="C93" i="32" s="1"/>
  <c r="B94" i="30"/>
  <c r="O93" i="17"/>
  <c r="B94" i="32" s="1"/>
  <c r="P93" i="17"/>
  <c r="C94" i="32" s="1"/>
  <c r="B95" i="30"/>
  <c r="O94" i="17"/>
  <c r="B95" i="32" s="1"/>
  <c r="P94" i="17"/>
  <c r="C95" i="32" s="1"/>
  <c r="B96" i="30"/>
  <c r="O95" i="17"/>
  <c r="B96" i="32" s="1"/>
  <c r="P95" i="17"/>
  <c r="C96" i="32" s="1"/>
  <c r="B97" i="30"/>
  <c r="O96" i="17"/>
  <c r="B97" i="32" s="1"/>
  <c r="P96" i="17"/>
  <c r="C97" i="32" s="1"/>
  <c r="B98" i="30"/>
  <c r="O97" i="17"/>
  <c r="B98" i="32" s="1"/>
  <c r="P97" i="17"/>
  <c r="C98" i="32" s="1"/>
  <c r="B99" i="30"/>
  <c r="O98" i="17"/>
  <c r="B99" i="32" s="1"/>
  <c r="P98" i="17"/>
  <c r="C99" i="32" s="1"/>
  <c r="B100" i="30"/>
  <c r="O99" i="17"/>
  <c r="B100" i="32" s="1"/>
  <c r="P99" i="17"/>
  <c r="C100" i="32" s="1"/>
  <c r="B101" i="30"/>
  <c r="O100" i="17"/>
  <c r="B101" i="32" s="1"/>
  <c r="P100" i="17"/>
  <c r="C101" i="32" s="1"/>
  <c r="B102" i="30"/>
  <c r="O101" i="17"/>
  <c r="B102" i="32" s="1"/>
  <c r="P101" i="17"/>
  <c r="C102" i="32" s="1"/>
  <c r="B103" i="30"/>
  <c r="O102" i="17"/>
  <c r="B103" i="32" s="1"/>
  <c r="P102" i="17"/>
  <c r="C103" i="32" s="1"/>
  <c r="B104" i="30"/>
  <c r="O103" i="17"/>
  <c r="B104" i="32" s="1"/>
  <c r="P103" i="17"/>
  <c r="C104" i="32" s="1"/>
  <c r="B105" i="30"/>
  <c r="O104" i="17"/>
  <c r="B105" i="32" s="1"/>
  <c r="P104" i="17"/>
  <c r="C105" i="32" s="1"/>
  <c r="B106" i="30"/>
  <c r="O105" i="17"/>
  <c r="B106" i="32" s="1"/>
  <c r="P105" i="17"/>
  <c r="C106" i="32" s="1"/>
  <c r="B107" i="30"/>
  <c r="O106" i="17"/>
  <c r="B107" i="32" s="1"/>
  <c r="P106" i="17"/>
  <c r="C107" i="32" s="1"/>
  <c r="B108" i="30"/>
  <c r="O107" i="17"/>
  <c r="B108" i="32" s="1"/>
  <c r="P107" i="17"/>
  <c r="C108" i="32" s="1"/>
  <c r="B109" i="30"/>
  <c r="O108" i="17"/>
  <c r="B109" i="32" s="1"/>
  <c r="P108" i="17"/>
  <c r="C109" i="32" s="1"/>
  <c r="B110" i="30"/>
  <c r="O109" i="17"/>
  <c r="B110" i="32" s="1"/>
  <c r="P109" i="17"/>
  <c r="C110" i="32" s="1"/>
  <c r="B111" i="30"/>
  <c r="O110" i="17"/>
  <c r="B111" i="32" s="1"/>
  <c r="P110" i="17"/>
  <c r="C111" i="32" s="1"/>
  <c r="B112" i="30"/>
  <c r="O111" i="17"/>
  <c r="B112" i="32" s="1"/>
  <c r="P111" i="17"/>
  <c r="C112" i="32" s="1"/>
  <c r="B113" i="30"/>
  <c r="O112" i="17"/>
  <c r="B113" i="32" s="1"/>
  <c r="P112" i="17"/>
  <c r="C113" i="32" s="1"/>
  <c r="B114" i="30"/>
  <c r="O113" i="17"/>
  <c r="B114" i="32" s="1"/>
  <c r="P113" i="17"/>
  <c r="C114" i="32" s="1"/>
  <c r="B115" i="30"/>
  <c r="O114" i="17"/>
  <c r="B115" i="32" s="1"/>
  <c r="P114" i="17"/>
  <c r="C115" i="32" s="1"/>
  <c r="B116" i="30"/>
  <c r="O115" i="17"/>
  <c r="B116" i="32" s="1"/>
  <c r="P115" i="17"/>
  <c r="C116" i="32" s="1"/>
  <c r="B117" i="30"/>
  <c r="O116" i="17"/>
  <c r="B117" i="32" s="1"/>
  <c r="P116" i="17"/>
  <c r="C117" i="32" s="1"/>
  <c r="B118" i="30"/>
  <c r="O117" i="17"/>
  <c r="B118" i="32" s="1"/>
  <c r="P117" i="17"/>
  <c r="C118" i="32" s="1"/>
  <c r="B119" i="30"/>
  <c r="O118" i="17"/>
  <c r="B119" i="32" s="1"/>
  <c r="P118" i="17"/>
  <c r="C119" i="32" s="1"/>
  <c r="B120" i="30"/>
  <c r="O119" i="17"/>
  <c r="B120" i="32" s="1"/>
  <c r="P119" i="17"/>
  <c r="C120" i="32" s="1"/>
  <c r="B121" i="30"/>
  <c r="O120" i="17"/>
  <c r="B121" i="32" s="1"/>
  <c r="P120" i="17"/>
  <c r="C121" i="32" s="1"/>
  <c r="B122" i="30"/>
  <c r="O121" i="17"/>
  <c r="B122" i="32" s="1"/>
  <c r="P121" i="17"/>
  <c r="C122" i="32" s="1"/>
  <c r="B123" i="30"/>
  <c r="O122" i="17"/>
  <c r="B123" i="32" s="1"/>
  <c r="P122" i="17"/>
  <c r="C123" i="32" s="1"/>
  <c r="B124" i="30"/>
  <c r="O123" i="17"/>
  <c r="B124" i="32" s="1"/>
  <c r="P123" i="17"/>
  <c r="C124" i="32" s="1"/>
  <c r="B125" i="30"/>
  <c r="O124" i="17"/>
  <c r="B125" i="32" s="1"/>
  <c r="P124" i="17"/>
  <c r="C125" i="32" s="1"/>
  <c r="B126" i="30"/>
  <c r="O125" i="17"/>
  <c r="B126" i="32" s="1"/>
  <c r="P125" i="17"/>
  <c r="C126" i="32" s="1"/>
  <c r="B127" i="30"/>
  <c r="O126" i="17"/>
  <c r="B127" i="32" s="1"/>
  <c r="P126" i="17"/>
  <c r="C127" i="32" s="1"/>
  <c r="B128" i="30"/>
  <c r="O127" i="17"/>
  <c r="B128" i="32" s="1"/>
  <c r="P127" i="17"/>
  <c r="C128" i="32" s="1"/>
  <c r="B129" i="30"/>
  <c r="O128" i="17"/>
  <c r="B129" i="32" s="1"/>
  <c r="P128" i="17"/>
  <c r="C129" i="32" s="1"/>
  <c r="B130" i="30"/>
  <c r="O129" i="17"/>
  <c r="B130" i="32" s="1"/>
  <c r="P129" i="17"/>
  <c r="C130" i="32" s="1"/>
  <c r="B131" i="30"/>
  <c r="O130" i="17"/>
  <c r="B131" i="32" s="1"/>
  <c r="P130" i="17"/>
  <c r="C131" i="32" s="1"/>
  <c r="B132" i="30"/>
  <c r="O131" i="17"/>
  <c r="B132" i="32" s="1"/>
  <c r="P131" i="17"/>
  <c r="C132" i="32" s="1"/>
  <c r="B133" i="30"/>
  <c r="O132" i="17"/>
  <c r="B133" i="32" s="1"/>
  <c r="P132" i="17"/>
  <c r="C133" i="32" s="1"/>
  <c r="B134" i="30"/>
  <c r="O133" i="17"/>
  <c r="B134" i="32" s="1"/>
  <c r="P133" i="17"/>
  <c r="C134" i="32" s="1"/>
  <c r="B135" i="30"/>
  <c r="O134" i="17"/>
  <c r="B135" i="32" s="1"/>
  <c r="P134" i="17"/>
  <c r="C135" i="32" s="1"/>
  <c r="B136" i="30"/>
  <c r="O135" i="17"/>
  <c r="B136" i="32" s="1"/>
  <c r="P135" i="17"/>
  <c r="C136" i="32" s="1"/>
  <c r="B137" i="30"/>
  <c r="O136" i="17"/>
  <c r="B137" i="32" s="1"/>
  <c r="P136" i="17"/>
  <c r="C137" i="32" s="1"/>
  <c r="B138" i="30"/>
  <c r="O137" i="17"/>
  <c r="B138" i="32" s="1"/>
  <c r="P137" i="17"/>
  <c r="C138" i="32" s="1"/>
  <c r="B139" i="30"/>
  <c r="O138" i="17"/>
  <c r="B139" i="32" s="1"/>
  <c r="P138" i="17"/>
  <c r="C139" i="32" s="1"/>
  <c r="B140" i="30"/>
  <c r="O139" i="17"/>
  <c r="B140" i="32" s="1"/>
  <c r="P139" i="17"/>
  <c r="C140" i="32" s="1"/>
  <c r="B141" i="30"/>
  <c r="O140" i="17"/>
  <c r="B141" i="32" s="1"/>
  <c r="P140" i="17"/>
  <c r="C141" i="32" s="1"/>
  <c r="B142" i="30"/>
  <c r="O141" i="17"/>
  <c r="B142" i="32" s="1"/>
  <c r="P141" i="17"/>
  <c r="C142" i="32" s="1"/>
  <c r="B143" i="30"/>
  <c r="O142" i="17"/>
  <c r="B143" i="32" s="1"/>
  <c r="P142" i="17"/>
  <c r="C143" i="32" s="1"/>
  <c r="B144" i="30"/>
  <c r="O143" i="17"/>
  <c r="B144" i="32" s="1"/>
  <c r="P143" i="17"/>
  <c r="C144" i="32" s="1"/>
  <c r="B145" i="30"/>
  <c r="O144" i="17"/>
  <c r="B145" i="32" s="1"/>
  <c r="P144" i="17"/>
  <c r="C145" i="32" s="1"/>
  <c r="B146" i="30"/>
  <c r="O145" i="17"/>
  <c r="B146" i="32" s="1"/>
  <c r="P145" i="17"/>
  <c r="C146" i="32" s="1"/>
  <c r="B147" i="30"/>
  <c r="O146" i="17"/>
  <c r="B147" i="32" s="1"/>
  <c r="P146" i="17"/>
  <c r="C147" i="32" s="1"/>
  <c r="B148" i="30"/>
  <c r="O147" i="17"/>
  <c r="B148" i="32" s="1"/>
  <c r="P147" i="17"/>
  <c r="C148" i="32" s="1"/>
  <c r="B149" i="30"/>
  <c r="O148" i="17"/>
  <c r="B149" i="32" s="1"/>
  <c r="P148" i="17"/>
  <c r="C149" i="32" s="1"/>
  <c r="B150" i="30"/>
  <c r="O149" i="17"/>
  <c r="B150" i="32" s="1"/>
  <c r="P149" i="17"/>
  <c r="C150" i="32" s="1"/>
  <c r="B151" i="30"/>
  <c r="O150" i="17"/>
  <c r="B151" i="32" s="1"/>
  <c r="P150" i="17"/>
  <c r="C151" i="32" s="1"/>
  <c r="B152" i="30"/>
  <c r="O151" i="17"/>
  <c r="B152" i="32" s="1"/>
  <c r="P151" i="17"/>
  <c r="C152" i="32" s="1"/>
  <c r="B153" i="30"/>
  <c r="O152" i="17"/>
  <c r="B153" i="32" s="1"/>
  <c r="P152" i="17"/>
  <c r="C153" i="32" s="1"/>
  <c r="B154" i="30"/>
  <c r="O153" i="17"/>
  <c r="B154" i="32" s="1"/>
  <c r="P153" i="17"/>
  <c r="C154" i="32" s="1"/>
  <c r="B155" i="30"/>
  <c r="O154" i="17"/>
  <c r="B155" i="32" s="1"/>
  <c r="P154" i="17"/>
  <c r="C155" i="32" s="1"/>
  <c r="B156" i="30"/>
  <c r="O155" i="17"/>
  <c r="B156" i="32" s="1"/>
  <c r="P155" i="17"/>
  <c r="C156" i="32" s="1"/>
  <c r="B157" i="30"/>
  <c r="O156" i="17"/>
  <c r="B157" i="32" s="1"/>
  <c r="P156" i="17"/>
  <c r="C157" i="32" s="1"/>
  <c r="B158" i="30"/>
  <c r="O157" i="17"/>
  <c r="B158" i="32" s="1"/>
  <c r="P157" i="17"/>
  <c r="C158" i="32" s="1"/>
  <c r="B159" i="30"/>
  <c r="O158" i="17"/>
  <c r="B159" i="32" s="1"/>
  <c r="P158" i="17"/>
  <c r="C159" i="32" s="1"/>
  <c r="B160" i="30"/>
  <c r="O159" i="17"/>
  <c r="B160" i="32" s="1"/>
  <c r="P159" i="17"/>
  <c r="C160" i="32" s="1"/>
  <c r="B161" i="30"/>
  <c r="O160" i="17"/>
  <c r="B161" i="32" s="1"/>
  <c r="P160" i="17"/>
  <c r="C161" i="32" s="1"/>
  <c r="B162" i="30"/>
  <c r="O161" i="17"/>
  <c r="B162" i="32" s="1"/>
  <c r="P161" i="17"/>
  <c r="C162" i="32" s="1"/>
  <c r="B163" i="30"/>
  <c r="O162" i="17"/>
  <c r="B163" i="32" s="1"/>
  <c r="P162" i="17"/>
  <c r="C163" i="32" s="1"/>
  <c r="B164" i="30"/>
  <c r="O163" i="17"/>
  <c r="B164" i="32" s="1"/>
  <c r="P163" i="17"/>
  <c r="C164" i="32" s="1"/>
  <c r="B165" i="30"/>
  <c r="O164" i="17"/>
  <c r="B165" i="32" s="1"/>
  <c r="P164" i="17"/>
  <c r="C165" i="32" s="1"/>
  <c r="B166" i="30"/>
  <c r="O165" i="17"/>
  <c r="B166" i="32" s="1"/>
  <c r="P165" i="17"/>
  <c r="C166" i="32" s="1"/>
  <c r="B167" i="30"/>
  <c r="O166" i="17"/>
  <c r="B167" i="32" s="1"/>
  <c r="P166" i="17"/>
  <c r="C167" i="32" s="1"/>
  <c r="B168" i="30"/>
  <c r="O167" i="17"/>
  <c r="B168" i="32" s="1"/>
  <c r="P167" i="17"/>
  <c r="C168" i="32" s="1"/>
  <c r="B169" i="30"/>
  <c r="O168" i="17"/>
  <c r="B169" i="32" s="1"/>
  <c r="P168" i="17"/>
  <c r="C169" i="32" s="1"/>
  <c r="B170" i="30"/>
  <c r="O169" i="17"/>
  <c r="B170" i="32" s="1"/>
  <c r="P169" i="17"/>
  <c r="C170" i="32" s="1"/>
  <c r="B171" i="30"/>
  <c r="O170" i="17"/>
  <c r="B171" i="32" s="1"/>
  <c r="P170" i="17"/>
  <c r="C171" i="32" s="1"/>
  <c r="B172" i="30"/>
  <c r="O171" i="17"/>
  <c r="B172" i="32" s="1"/>
  <c r="P171" i="17"/>
  <c r="C172" i="32" s="1"/>
  <c r="B173" i="30"/>
  <c r="O172" i="17"/>
  <c r="B173" i="32" s="1"/>
  <c r="P172" i="17"/>
  <c r="C173" i="32" s="1"/>
  <c r="B174" i="30"/>
  <c r="O173" i="17"/>
  <c r="B174" i="32" s="1"/>
  <c r="P173" i="17"/>
  <c r="C174" i="32" s="1"/>
  <c r="B175" i="30"/>
  <c r="O174" i="17"/>
  <c r="B175" i="32" s="1"/>
  <c r="P174" i="17"/>
  <c r="C175" i="32" s="1"/>
  <c r="B176" i="30"/>
  <c r="O175" i="17"/>
  <c r="B176" i="32" s="1"/>
  <c r="P175" i="17"/>
  <c r="C176" i="32" s="1"/>
  <c r="B177" i="30"/>
  <c r="O176" i="17"/>
  <c r="B177" i="32" s="1"/>
  <c r="P176" i="17"/>
  <c r="C177" i="32" s="1"/>
  <c r="B178" i="30"/>
  <c r="O177" i="17"/>
  <c r="B178" i="32" s="1"/>
  <c r="P177" i="17"/>
  <c r="C178" i="32" s="1"/>
  <c r="B179" i="30"/>
  <c r="O178" i="17"/>
  <c r="B179" i="32" s="1"/>
  <c r="P178" i="17"/>
  <c r="C179" i="32" s="1"/>
  <c r="B180" i="30"/>
  <c r="O179" i="17"/>
  <c r="B180" i="32" s="1"/>
  <c r="P179" i="17"/>
  <c r="C180" i="32" s="1"/>
  <c r="B181" i="30"/>
  <c r="O180" i="17"/>
  <c r="B181" i="32" s="1"/>
  <c r="P180" i="17"/>
  <c r="C181" i="32" s="1"/>
  <c r="B182" i="30"/>
  <c r="O181" i="17"/>
  <c r="B182" i="32" s="1"/>
  <c r="P181" i="17"/>
  <c r="C182" i="32" s="1"/>
  <c r="B183" i="30"/>
  <c r="O182" i="17"/>
  <c r="B183" i="32" s="1"/>
  <c r="P182" i="17"/>
  <c r="C183" i="32" s="1"/>
  <c r="B184" i="30"/>
  <c r="O183" i="17"/>
  <c r="B184" i="32" s="1"/>
  <c r="P183" i="17"/>
  <c r="C184" i="32" s="1"/>
  <c r="B185" i="30"/>
  <c r="O184" i="17"/>
  <c r="B185" i="32" s="1"/>
  <c r="P184" i="17"/>
  <c r="C185" i="32" s="1"/>
  <c r="B186" i="30"/>
  <c r="O185" i="17"/>
  <c r="B186" i="32" s="1"/>
  <c r="P185" i="17"/>
  <c r="C186" i="32" s="1"/>
  <c r="B187" i="30"/>
  <c r="O186" i="17"/>
  <c r="B187" i="32" s="1"/>
  <c r="P186" i="17"/>
  <c r="C187" i="32" s="1"/>
  <c r="B188" i="30"/>
  <c r="O187" i="17"/>
  <c r="B188" i="32" s="1"/>
  <c r="P187" i="17"/>
  <c r="C188" i="32" s="1"/>
  <c r="B189" i="30"/>
  <c r="O188" i="17"/>
  <c r="B189" i="32" s="1"/>
  <c r="P188" i="17"/>
  <c r="C189" i="32" s="1"/>
  <c r="B190" i="30"/>
  <c r="O189" i="17"/>
  <c r="B190" i="32" s="1"/>
  <c r="P189" i="17"/>
  <c r="C190" i="32" s="1"/>
  <c r="B191" i="30"/>
  <c r="O190" i="17"/>
  <c r="B191" i="32" s="1"/>
  <c r="P190" i="17"/>
  <c r="C191" i="32" s="1"/>
  <c r="B192" i="30"/>
  <c r="O191" i="17"/>
  <c r="B192" i="32" s="1"/>
  <c r="P191" i="17"/>
  <c r="C192" i="32" s="1"/>
  <c r="B193" i="30"/>
  <c r="O192" i="17"/>
  <c r="B193" i="32" s="1"/>
  <c r="P192" i="17"/>
  <c r="C193" i="32" s="1"/>
  <c r="B194" i="30"/>
  <c r="O193" i="17"/>
  <c r="B194" i="32" s="1"/>
  <c r="P193" i="17"/>
  <c r="C194" i="32" s="1"/>
  <c r="B195" i="30"/>
  <c r="O194" i="17"/>
  <c r="B195" i="32" s="1"/>
  <c r="P194" i="17"/>
  <c r="C195" i="32" s="1"/>
  <c r="B196" i="30"/>
  <c r="O195" i="17"/>
  <c r="B196" i="32" s="1"/>
  <c r="P195" i="17"/>
  <c r="C196" i="32" s="1"/>
  <c r="B197" i="30"/>
  <c r="O196" i="17"/>
  <c r="B197" i="32" s="1"/>
  <c r="P196" i="17"/>
  <c r="C197" i="32" s="1"/>
  <c r="B198" i="30"/>
  <c r="O197" i="17"/>
  <c r="B198" i="32" s="1"/>
  <c r="P197" i="17"/>
  <c r="C198" i="32" s="1"/>
  <c r="B199" i="30"/>
  <c r="O198" i="17"/>
  <c r="B199" i="32" s="1"/>
  <c r="P198" i="17"/>
  <c r="C199" i="32" s="1"/>
  <c r="B200" i="30"/>
  <c r="O199" i="17"/>
  <c r="B200" i="32" s="1"/>
  <c r="P199" i="17"/>
  <c r="C200" i="32" s="1"/>
  <c r="B201" i="30"/>
  <c r="O200" i="17"/>
  <c r="B201" i="32" s="1"/>
  <c r="P200" i="17"/>
  <c r="C201" i="32" s="1"/>
  <c r="B202" i="30"/>
  <c r="O201" i="17"/>
  <c r="B202" i="32" s="1"/>
  <c r="P201" i="17"/>
  <c r="C202" i="32" s="1"/>
  <c r="B203" i="30"/>
  <c r="O202" i="17"/>
  <c r="B203" i="32" s="1"/>
  <c r="P202" i="17"/>
  <c r="C203" i="32" s="1"/>
  <c r="B204" i="30"/>
  <c r="O203" i="17"/>
  <c r="B204" i="32" s="1"/>
  <c r="P203" i="17"/>
  <c r="C204" i="32" s="1"/>
  <c r="B205" i="30"/>
  <c r="O204" i="17"/>
  <c r="B205" i="32" s="1"/>
  <c r="P204" i="17"/>
  <c r="C205" i="32" s="1"/>
  <c r="B206" i="30"/>
  <c r="O205" i="17"/>
  <c r="B206" i="32" s="1"/>
  <c r="P205" i="17"/>
  <c r="C206" i="32" s="1"/>
  <c r="B207" i="30"/>
  <c r="O206" i="17"/>
  <c r="B207" i="32" s="1"/>
  <c r="P206" i="17"/>
  <c r="C207" i="32" s="1"/>
  <c r="B208" i="30"/>
  <c r="O207" i="17"/>
  <c r="B208" i="32" s="1"/>
  <c r="P207" i="17"/>
  <c r="C208" i="32" s="1"/>
  <c r="B209" i="30"/>
  <c r="O208" i="17"/>
  <c r="B209" i="32" s="1"/>
  <c r="P208" i="17"/>
  <c r="C209" i="32" s="1"/>
  <c r="B210" i="30"/>
  <c r="O209" i="17"/>
  <c r="B210" i="32" s="1"/>
  <c r="P209" i="17"/>
  <c r="C210" i="32" s="1"/>
  <c r="B211" i="30"/>
  <c r="O210" i="17"/>
  <c r="B211" i="32" s="1"/>
  <c r="P210" i="17"/>
  <c r="C211" i="32" s="1"/>
  <c r="B212" i="30"/>
  <c r="O211" i="17"/>
  <c r="B212" i="32" s="1"/>
  <c r="P211" i="17"/>
  <c r="C212" i="32" s="1"/>
  <c r="B213" i="30"/>
  <c r="O212" i="17"/>
  <c r="B213" i="32" s="1"/>
  <c r="P212" i="17"/>
  <c r="C213" i="32" s="1"/>
  <c r="B214" i="30"/>
  <c r="O213" i="17"/>
  <c r="B214" i="32" s="1"/>
  <c r="P213" i="17"/>
  <c r="C214" i="32" s="1"/>
  <c r="B215" i="30"/>
  <c r="O214" i="17"/>
  <c r="B215" i="32" s="1"/>
  <c r="P214" i="17"/>
  <c r="C215" i="32" s="1"/>
  <c r="B216" i="30"/>
  <c r="O215" i="17"/>
  <c r="B216" i="32" s="1"/>
  <c r="P215" i="17"/>
  <c r="C216" i="32" s="1"/>
  <c r="B217" i="30"/>
  <c r="O216" i="17"/>
  <c r="B217" i="32" s="1"/>
  <c r="P216" i="17"/>
  <c r="C217" i="32" s="1"/>
  <c r="B218" i="30"/>
  <c r="O217" i="17"/>
  <c r="B218" i="32" s="1"/>
  <c r="P217" i="17"/>
  <c r="C218" i="32" s="1"/>
  <c r="B219" i="30"/>
  <c r="O218" i="17"/>
  <c r="B219" i="32" s="1"/>
  <c r="P218" i="17"/>
  <c r="C219" i="32" s="1"/>
  <c r="B220" i="30"/>
  <c r="O219" i="17"/>
  <c r="B220" i="32" s="1"/>
  <c r="P219" i="17"/>
  <c r="C220" i="32" s="1"/>
  <c r="B221" i="30"/>
  <c r="O220" i="17"/>
  <c r="B221" i="32" s="1"/>
  <c r="P220" i="17"/>
  <c r="C221" i="32" s="1"/>
  <c r="B222" i="30"/>
  <c r="O221" i="17"/>
  <c r="B222" i="32" s="1"/>
  <c r="P221" i="17"/>
  <c r="C222" i="32" s="1"/>
  <c r="B223" i="30"/>
  <c r="O222" i="17"/>
  <c r="B223" i="32" s="1"/>
  <c r="P222" i="17"/>
  <c r="C223" i="32" s="1"/>
  <c r="B224" i="30"/>
  <c r="O223" i="17"/>
  <c r="B224" i="32" s="1"/>
  <c r="P223" i="17"/>
  <c r="C224" i="32" s="1"/>
  <c r="B225" i="30"/>
  <c r="O224" i="17"/>
  <c r="B225" i="32" s="1"/>
  <c r="P224" i="17"/>
  <c r="C225" i="32" s="1"/>
  <c r="B226" i="30"/>
  <c r="O225" i="17"/>
  <c r="B226" i="32" s="1"/>
  <c r="P225" i="17"/>
  <c r="C226" i="32" s="1"/>
  <c r="B227" i="30"/>
  <c r="O226" i="17"/>
  <c r="B227" i="32" s="1"/>
  <c r="P226" i="17"/>
  <c r="C227" i="32" s="1"/>
  <c r="B228" i="30"/>
  <c r="O227" i="17"/>
  <c r="B228" i="32" s="1"/>
  <c r="P227" i="17"/>
  <c r="C228" i="32" s="1"/>
  <c r="B229" i="30"/>
  <c r="O228" i="17"/>
  <c r="B229" i="32" s="1"/>
  <c r="P228" i="17"/>
  <c r="C229" i="32" s="1"/>
  <c r="B230" i="30"/>
  <c r="O229" i="17"/>
  <c r="B230" i="32" s="1"/>
  <c r="P229" i="17"/>
  <c r="C230" i="32" s="1"/>
  <c r="B231" i="30"/>
  <c r="O230" i="17"/>
  <c r="B231" i="32" s="1"/>
  <c r="P230" i="17"/>
  <c r="C231" i="32" s="1"/>
  <c r="B232" i="30"/>
  <c r="O231" i="17"/>
  <c r="B232" i="32" s="1"/>
  <c r="P231" i="17"/>
  <c r="C232" i="32" s="1"/>
  <c r="B233" i="30"/>
  <c r="O232" i="17"/>
  <c r="B233" i="32" s="1"/>
  <c r="P232" i="17"/>
  <c r="C233" i="32" s="1"/>
  <c r="B234" i="30"/>
  <c r="O233" i="17"/>
  <c r="B234" i="32" s="1"/>
  <c r="P233" i="17"/>
  <c r="C234" i="32" s="1"/>
  <c r="B235" i="30"/>
  <c r="O234" i="17"/>
  <c r="B235" i="32" s="1"/>
  <c r="P234" i="17"/>
  <c r="C235" i="32" s="1"/>
  <c r="B236" i="30"/>
  <c r="O235" i="17"/>
  <c r="B236" i="32" s="1"/>
  <c r="P235" i="17"/>
  <c r="C236" i="32" s="1"/>
  <c r="B237" i="30"/>
  <c r="O236" i="17"/>
  <c r="B237" i="32" s="1"/>
  <c r="P236" i="17"/>
  <c r="C237" i="32" s="1"/>
  <c r="B238" i="30"/>
  <c r="O237" i="17"/>
  <c r="B238" i="32" s="1"/>
  <c r="P237" i="17"/>
  <c r="C238" i="32" s="1"/>
  <c r="B239" i="30"/>
  <c r="O238" i="17"/>
  <c r="B239" i="32" s="1"/>
  <c r="P238" i="17"/>
  <c r="C239" i="32" s="1"/>
  <c r="B240" i="30"/>
  <c r="O239" i="17"/>
  <c r="B240" i="32" s="1"/>
  <c r="P239" i="17"/>
  <c r="C240" i="32" s="1"/>
  <c r="B241" i="30"/>
  <c r="O240" i="17"/>
  <c r="B241" i="32" s="1"/>
  <c r="P240" i="17"/>
  <c r="C241" i="32" s="1"/>
  <c r="B242" i="30"/>
  <c r="O241" i="17"/>
  <c r="B242" i="32" s="1"/>
  <c r="P241" i="17"/>
  <c r="C242" i="32" s="1"/>
  <c r="B243" i="30"/>
  <c r="O242" i="17"/>
  <c r="B243" i="32" s="1"/>
  <c r="P242" i="17"/>
  <c r="C243" i="32" s="1"/>
  <c r="B244" i="30"/>
  <c r="O243" i="17"/>
  <c r="B244" i="32" s="1"/>
  <c r="P243" i="17"/>
  <c r="C244" i="32" s="1"/>
  <c r="B245" i="30"/>
  <c r="O244" i="17"/>
  <c r="B245" i="32" s="1"/>
  <c r="P244" i="17"/>
  <c r="C245" i="32" s="1"/>
  <c r="B246" i="30"/>
  <c r="O245" i="17"/>
  <c r="B246" i="32" s="1"/>
  <c r="P245" i="17"/>
  <c r="C246" i="32" s="1"/>
  <c r="B247" i="30"/>
  <c r="O246" i="17"/>
  <c r="B247" i="32" s="1"/>
  <c r="P246" i="17"/>
  <c r="C247" i="32" s="1"/>
  <c r="B248" i="30"/>
  <c r="O247" i="17"/>
  <c r="B248" i="32" s="1"/>
  <c r="P247" i="17"/>
  <c r="C248" i="32" s="1"/>
  <c r="B249" i="30"/>
  <c r="O248" i="17"/>
  <c r="B249" i="32" s="1"/>
  <c r="P248" i="17"/>
  <c r="C249" i="32" s="1"/>
  <c r="B250" i="30"/>
  <c r="O249" i="17"/>
  <c r="B250" i="32" s="1"/>
  <c r="P249" i="17"/>
  <c r="C250" i="32" s="1"/>
  <c r="B251" i="30"/>
  <c r="O250" i="17"/>
  <c r="B251" i="32" s="1"/>
  <c r="P250" i="17"/>
  <c r="C251" i="32" s="1"/>
  <c r="B252" i="30"/>
  <c r="O251" i="17"/>
  <c r="B252" i="32" s="1"/>
  <c r="P251" i="17"/>
  <c r="C252" i="32" s="1"/>
  <c r="B253" i="30"/>
  <c r="O252" i="17"/>
  <c r="B253" i="32" s="1"/>
  <c r="P252" i="17"/>
  <c r="C253" i="32" s="1"/>
  <c r="B254" i="30"/>
  <c r="O253" i="17"/>
  <c r="B254" i="32" s="1"/>
  <c r="P253" i="17"/>
  <c r="C254" i="32" s="1"/>
  <c r="B255" i="30"/>
  <c r="O254" i="17"/>
  <c r="B255" i="32" s="1"/>
  <c r="P254" i="17"/>
  <c r="C255" i="32" s="1"/>
  <c r="B256" i="30"/>
  <c r="O255" i="17"/>
  <c r="B256" i="32" s="1"/>
  <c r="P255" i="17"/>
  <c r="C256" i="32" s="1"/>
  <c r="B257" i="30"/>
  <c r="O256" i="17"/>
  <c r="B257" i="32" s="1"/>
  <c r="P256" i="17"/>
  <c r="C257" i="32" s="1"/>
  <c r="B258" i="30"/>
  <c r="O257" i="17"/>
  <c r="B258" i="32" s="1"/>
  <c r="P257" i="17"/>
  <c r="C258" i="32" s="1"/>
  <c r="B259" i="30"/>
  <c r="O258" i="17"/>
  <c r="B259" i="32" s="1"/>
  <c r="P258" i="17"/>
  <c r="C259" i="32" s="1"/>
  <c r="B260" i="30"/>
  <c r="O259" i="17"/>
  <c r="B260" i="32" s="1"/>
  <c r="P259" i="17"/>
  <c r="C260" i="32" s="1"/>
  <c r="B261" i="30"/>
  <c r="O260" i="17"/>
  <c r="B261" i="32" s="1"/>
  <c r="P260" i="17"/>
  <c r="C261" i="32" s="1"/>
  <c r="B262" i="30"/>
  <c r="O261" i="17"/>
  <c r="B262" i="32" s="1"/>
  <c r="P261" i="17"/>
  <c r="C262" i="32" s="1"/>
  <c r="B263" i="30"/>
  <c r="O262" i="17"/>
  <c r="B263" i="32" s="1"/>
  <c r="P262" i="17"/>
  <c r="C263" i="32" s="1"/>
  <c r="B264" i="30"/>
  <c r="O263" i="17"/>
  <c r="B264" i="32" s="1"/>
  <c r="P263" i="17"/>
  <c r="C264" i="32" s="1"/>
  <c r="B265" i="30"/>
  <c r="O264" i="17"/>
  <c r="B265" i="32" s="1"/>
  <c r="P264" i="17"/>
  <c r="C265" i="32" s="1"/>
  <c r="B266" i="30"/>
  <c r="O265" i="17"/>
  <c r="B266" i="32" s="1"/>
  <c r="P265" i="17"/>
  <c r="C266" i="32" s="1"/>
  <c r="B267" i="30"/>
  <c r="O266" i="17"/>
  <c r="B267" i="32" s="1"/>
  <c r="P266" i="17"/>
  <c r="C267" i="32" s="1"/>
  <c r="B268" i="30"/>
  <c r="O267" i="17"/>
  <c r="B268" i="32" s="1"/>
  <c r="P267" i="17"/>
  <c r="C268" i="32" s="1"/>
  <c r="B269" i="30"/>
  <c r="O268" i="17"/>
  <c r="B269" i="32" s="1"/>
  <c r="P268" i="17"/>
  <c r="C269" i="32" s="1"/>
  <c r="B270" i="30"/>
  <c r="O269" i="17"/>
  <c r="B270" i="32" s="1"/>
  <c r="P269" i="17"/>
  <c r="C270" i="32" s="1"/>
  <c r="B271" i="30"/>
  <c r="O270" i="17"/>
  <c r="B271" i="32" s="1"/>
  <c r="P270" i="17"/>
  <c r="C271" i="32" s="1"/>
  <c r="B272" i="30"/>
  <c r="O271" i="17"/>
  <c r="B272" i="32" s="1"/>
  <c r="P271" i="17"/>
  <c r="C272" i="32" s="1"/>
  <c r="B273" i="30"/>
  <c r="O272" i="17"/>
  <c r="B273" i="32" s="1"/>
  <c r="P272" i="17"/>
  <c r="C273" i="32" s="1"/>
  <c r="B274" i="30"/>
  <c r="O273" i="17"/>
  <c r="B274" i="32" s="1"/>
  <c r="P273" i="17"/>
  <c r="C274" i="32" s="1"/>
  <c r="B275" i="30"/>
  <c r="O274" i="17"/>
  <c r="B275" i="32" s="1"/>
  <c r="P274" i="17"/>
  <c r="C275" i="32" s="1"/>
  <c r="B276" i="30"/>
  <c r="O275" i="17"/>
  <c r="B276" i="32" s="1"/>
  <c r="P275" i="17"/>
  <c r="C276" i="32" s="1"/>
  <c r="B277" i="30"/>
  <c r="O276" i="17"/>
  <c r="B277" i="32" s="1"/>
  <c r="P276" i="17"/>
  <c r="C277" i="32" s="1"/>
  <c r="B278" i="30"/>
  <c r="O277" i="17"/>
  <c r="B278" i="32" s="1"/>
  <c r="P277" i="17"/>
  <c r="C278" i="32" s="1"/>
  <c r="B279" i="30"/>
  <c r="O278" i="17"/>
  <c r="B279" i="32" s="1"/>
  <c r="P278" i="17"/>
  <c r="C279" i="32" s="1"/>
  <c r="B280" i="30"/>
  <c r="O279" i="17"/>
  <c r="B280" i="32" s="1"/>
  <c r="P279" i="17"/>
  <c r="C280" i="32" s="1"/>
  <c r="B281" i="30"/>
  <c r="O280" i="17"/>
  <c r="B281" i="32" s="1"/>
  <c r="P280" i="17"/>
  <c r="C281" i="32" s="1"/>
  <c r="B282" i="30"/>
  <c r="O281" i="17"/>
  <c r="B282" i="32" s="1"/>
  <c r="P281" i="17"/>
  <c r="C282" i="32" s="1"/>
  <c r="B283" i="30"/>
  <c r="O282" i="17"/>
  <c r="B283" i="32" s="1"/>
  <c r="P282" i="17"/>
  <c r="C283" i="32" s="1"/>
  <c r="B284" i="30"/>
  <c r="O283" i="17"/>
  <c r="B284" i="32" s="1"/>
  <c r="P283" i="17"/>
  <c r="C284" i="32" s="1"/>
  <c r="B285" i="30"/>
  <c r="O284" i="17"/>
  <c r="B285" i="32" s="1"/>
  <c r="P284" i="17"/>
  <c r="C285" i="32" s="1"/>
  <c r="B286" i="30"/>
  <c r="O285" i="17"/>
  <c r="B286" i="32" s="1"/>
  <c r="P285" i="17"/>
  <c r="C286" i="32" s="1"/>
  <c r="B287" i="30"/>
  <c r="O286" i="17"/>
  <c r="B287" i="32" s="1"/>
  <c r="P286" i="17"/>
  <c r="C287" i="32" s="1"/>
  <c r="B288" i="30"/>
  <c r="O287" i="17"/>
  <c r="B288" i="32" s="1"/>
  <c r="P287" i="17"/>
  <c r="C288" i="32" s="1"/>
  <c r="B289" i="30"/>
  <c r="O288" i="17"/>
  <c r="B289" i="32" s="1"/>
  <c r="P288" i="17"/>
  <c r="C289" i="32" s="1"/>
  <c r="B290" i="30"/>
  <c r="O289" i="17"/>
  <c r="B290" i="32" s="1"/>
  <c r="P289" i="17"/>
  <c r="C290" i="32" s="1"/>
  <c r="B291" i="30"/>
  <c r="O290" i="17"/>
  <c r="B291" i="32" s="1"/>
  <c r="P290" i="17"/>
  <c r="C291" i="32" s="1"/>
  <c r="B292" i="30"/>
  <c r="O291" i="17"/>
  <c r="B292" i="32" s="1"/>
  <c r="P291" i="17"/>
  <c r="C292" i="32" s="1"/>
  <c r="B293" i="30"/>
  <c r="O292" i="17"/>
  <c r="B293" i="32" s="1"/>
  <c r="P292" i="17"/>
  <c r="C293" i="32" s="1"/>
  <c r="B294" i="30"/>
  <c r="O293" i="17"/>
  <c r="B294" i="32" s="1"/>
  <c r="P293" i="17"/>
  <c r="C294" i="32" s="1"/>
  <c r="B295" i="30"/>
  <c r="O294" i="17"/>
  <c r="B295" i="32" s="1"/>
  <c r="P294" i="17"/>
  <c r="C295" i="32" s="1"/>
  <c r="B296" i="30"/>
  <c r="O295" i="17"/>
  <c r="B296" i="32" s="1"/>
  <c r="P295" i="17"/>
  <c r="C296" i="32" s="1"/>
  <c r="B297" i="30"/>
  <c r="O296" i="17"/>
  <c r="B297" i="32" s="1"/>
  <c r="P296" i="17"/>
  <c r="C297" i="32" s="1"/>
  <c r="B298" i="30"/>
  <c r="O297" i="17"/>
  <c r="B298" i="32" s="1"/>
  <c r="P297" i="17"/>
  <c r="C298" i="32" s="1"/>
  <c r="B299" i="30"/>
  <c r="O298" i="17"/>
  <c r="B299" i="32" s="1"/>
  <c r="P298" i="17"/>
  <c r="C299" i="32" s="1"/>
  <c r="B300" i="30"/>
  <c r="O299" i="17"/>
  <c r="B300" i="32" s="1"/>
  <c r="P299" i="17"/>
  <c r="C300" i="32" s="1"/>
  <c r="B301" i="30"/>
  <c r="O300" i="17"/>
  <c r="B301" i="32" s="1"/>
  <c r="P300" i="17"/>
  <c r="C301" i="32" s="1"/>
  <c r="B302" i="30"/>
  <c r="O301" i="17"/>
  <c r="B302" i="32" s="1"/>
  <c r="P301" i="17"/>
  <c r="C302" i="32" s="1"/>
  <c r="B303" i="30"/>
  <c r="O302" i="17"/>
  <c r="B303" i="32" s="1"/>
  <c r="P302" i="17"/>
  <c r="C303" i="32" s="1"/>
  <c r="B304" i="30"/>
  <c r="O303" i="17"/>
  <c r="B304" i="32" s="1"/>
  <c r="P303" i="17"/>
  <c r="C304" i="32" s="1"/>
  <c r="B305" i="30"/>
  <c r="O304" i="17"/>
  <c r="B305" i="32" s="1"/>
  <c r="P304" i="17"/>
  <c r="C305" i="32" s="1"/>
  <c r="B306" i="30"/>
  <c r="O305" i="17"/>
  <c r="B306" i="32" s="1"/>
  <c r="P305" i="17"/>
  <c r="C306" i="32" s="1"/>
  <c r="B307" i="30"/>
  <c r="O306" i="17"/>
  <c r="B307" i="32" s="1"/>
  <c r="P306" i="17"/>
  <c r="C307" i="32" s="1"/>
  <c r="B308" i="30"/>
  <c r="O307" i="17"/>
  <c r="B308" i="32" s="1"/>
  <c r="P307" i="17"/>
  <c r="C308" i="32" s="1"/>
  <c r="B309" i="30"/>
  <c r="O308" i="17"/>
  <c r="B309" i="32" s="1"/>
  <c r="P308" i="17"/>
  <c r="C309" i="32" s="1"/>
  <c r="B310" i="30"/>
  <c r="O309" i="17"/>
  <c r="B310" i="32" s="1"/>
  <c r="P309" i="17"/>
  <c r="C310" i="32" s="1"/>
  <c r="B311" i="30"/>
  <c r="O310" i="17"/>
  <c r="B311" i="32" s="1"/>
  <c r="P310" i="17"/>
  <c r="C311" i="32" s="1"/>
  <c r="B312" i="30"/>
  <c r="O311" i="17"/>
  <c r="B312" i="32" s="1"/>
  <c r="P311" i="17"/>
  <c r="C312" i="32" s="1"/>
  <c r="B313" i="30"/>
  <c r="O312" i="17"/>
  <c r="B313" i="32" s="1"/>
  <c r="P312" i="17"/>
  <c r="C313" i="32" s="1"/>
  <c r="B314" i="30"/>
  <c r="O313" i="17"/>
  <c r="B314" i="32" s="1"/>
  <c r="P313" i="17"/>
  <c r="C314" i="32" s="1"/>
  <c r="B315" i="30"/>
  <c r="O314" i="17"/>
  <c r="B315" i="32" s="1"/>
  <c r="P314" i="17"/>
  <c r="C315" i="32" s="1"/>
  <c r="B316" i="30"/>
  <c r="O315" i="17"/>
  <c r="B316" i="32" s="1"/>
  <c r="P315" i="17"/>
  <c r="C316" i="32" s="1"/>
  <c r="B317" i="30"/>
  <c r="O316" i="17"/>
  <c r="B317" i="32" s="1"/>
  <c r="P316" i="17"/>
  <c r="C317" i="32" s="1"/>
  <c r="B318" i="30"/>
  <c r="O317" i="17"/>
  <c r="B318" i="32" s="1"/>
  <c r="P317" i="17"/>
  <c r="C318" i="32" s="1"/>
  <c r="B319" i="30"/>
  <c r="O318" i="17"/>
  <c r="B319" i="32" s="1"/>
  <c r="P318" i="17"/>
  <c r="C319" i="32" s="1"/>
  <c r="B320" i="30"/>
  <c r="O319" i="17"/>
  <c r="B320" i="32" s="1"/>
  <c r="P319" i="17"/>
  <c r="C320" i="32" s="1"/>
  <c r="B321" i="30"/>
  <c r="O320" i="17"/>
  <c r="B321" i="32" s="1"/>
  <c r="P320" i="17"/>
  <c r="C321" i="32" s="1"/>
  <c r="B322" i="30"/>
  <c r="O321" i="17"/>
  <c r="B322" i="32" s="1"/>
  <c r="P321" i="17"/>
  <c r="C322" i="32" s="1"/>
  <c r="B323" i="30"/>
  <c r="O322" i="17"/>
  <c r="B323" i="32" s="1"/>
  <c r="P322" i="17"/>
  <c r="C323" i="32" s="1"/>
  <c r="B324" i="30"/>
  <c r="O323" i="17"/>
  <c r="B324" i="32" s="1"/>
  <c r="P323" i="17"/>
  <c r="C324" i="32" s="1"/>
  <c r="B325" i="30"/>
  <c r="O324" i="17"/>
  <c r="B325" i="32" s="1"/>
  <c r="P324" i="17"/>
  <c r="C325" i="32" s="1"/>
  <c r="B326" i="30"/>
  <c r="O325" i="17"/>
  <c r="B326" i="32" s="1"/>
  <c r="P325" i="17"/>
  <c r="C326" i="32" s="1"/>
  <c r="B327" i="30"/>
  <c r="O326" i="17"/>
  <c r="B327" i="32" s="1"/>
  <c r="P326" i="17"/>
  <c r="C327" i="32" s="1"/>
  <c r="B328" i="30"/>
  <c r="O327" i="17"/>
  <c r="B328" i="32" s="1"/>
  <c r="P327" i="17"/>
  <c r="C328" i="32" s="1"/>
  <c r="B329" i="30"/>
  <c r="O328" i="17"/>
  <c r="B329" i="32" s="1"/>
  <c r="P328" i="17"/>
  <c r="C329" i="32" s="1"/>
  <c r="B330" i="30"/>
  <c r="O329" i="17"/>
  <c r="B330" i="32" s="1"/>
  <c r="P329" i="17"/>
  <c r="C330" i="32" s="1"/>
  <c r="B331" i="30"/>
  <c r="O330" i="17"/>
  <c r="B331" i="32" s="1"/>
  <c r="P330" i="17"/>
  <c r="C331" i="32" s="1"/>
  <c r="B332" i="30"/>
  <c r="O331" i="17"/>
  <c r="B332" i="32" s="1"/>
  <c r="P331" i="17"/>
  <c r="C332" i="32" s="1"/>
  <c r="B333" i="30"/>
  <c r="O332" i="17"/>
  <c r="B333" i="32" s="1"/>
  <c r="P332" i="17"/>
  <c r="C333" i="32" s="1"/>
  <c r="B334" i="30"/>
  <c r="O333" i="17"/>
  <c r="B334" i="32" s="1"/>
  <c r="P333" i="17"/>
  <c r="C334" i="32" s="1"/>
  <c r="B335" i="30"/>
  <c r="O334" i="17"/>
  <c r="B335" i="32" s="1"/>
  <c r="P334" i="17"/>
  <c r="C335" i="32" s="1"/>
  <c r="B336" i="30"/>
  <c r="O335" i="17"/>
  <c r="B336" i="32" s="1"/>
  <c r="P335" i="17"/>
  <c r="C336" i="32" s="1"/>
  <c r="B337" i="30"/>
  <c r="O336" i="17"/>
  <c r="B337" i="32" s="1"/>
  <c r="P336" i="17"/>
  <c r="C337" i="32" s="1"/>
  <c r="B338" i="30"/>
  <c r="O337" i="17"/>
  <c r="B338" i="32" s="1"/>
  <c r="P337" i="17"/>
  <c r="C338" i="32" s="1"/>
  <c r="B339" i="30"/>
  <c r="O338" i="17"/>
  <c r="B339" i="32" s="1"/>
  <c r="P338" i="17"/>
  <c r="C339" i="32" s="1"/>
  <c r="B340" i="30"/>
  <c r="O339" i="17"/>
  <c r="B340" i="32" s="1"/>
  <c r="P339" i="17"/>
  <c r="C340" i="32" s="1"/>
  <c r="B341" i="30"/>
  <c r="O340" i="17"/>
  <c r="B341" i="32" s="1"/>
  <c r="P340" i="17"/>
  <c r="C341" i="32" s="1"/>
  <c r="B342" i="30"/>
  <c r="O341" i="17"/>
  <c r="B342" i="32" s="1"/>
  <c r="P341" i="17"/>
  <c r="C342" i="32" s="1"/>
  <c r="B343" i="30"/>
  <c r="O342" i="17"/>
  <c r="B343" i="32" s="1"/>
  <c r="P342" i="17"/>
  <c r="C343" i="32" s="1"/>
  <c r="B344" i="30"/>
  <c r="O343" i="17"/>
  <c r="B344" i="32" s="1"/>
  <c r="P343" i="17"/>
  <c r="C344" i="32" s="1"/>
  <c r="B345" i="30"/>
  <c r="O344" i="17"/>
  <c r="B345" i="32" s="1"/>
  <c r="P344" i="17"/>
  <c r="C345" i="32" s="1"/>
  <c r="B346" i="30"/>
  <c r="O345" i="17"/>
  <c r="B346" i="32" s="1"/>
  <c r="P345" i="17"/>
  <c r="C346" i="32" s="1"/>
  <c r="B347" i="30"/>
  <c r="O346" i="17"/>
  <c r="B347" i="32" s="1"/>
  <c r="P346" i="17"/>
  <c r="C347" i="32" s="1"/>
  <c r="B348" i="30"/>
  <c r="O347" i="17"/>
  <c r="B348" i="32" s="1"/>
  <c r="P347" i="17"/>
  <c r="C348" i="32" s="1"/>
  <c r="B349" i="30"/>
  <c r="O348" i="17"/>
  <c r="B349" i="32" s="1"/>
  <c r="P348" i="17"/>
  <c r="C349" i="32" s="1"/>
  <c r="B350" i="30"/>
  <c r="O349" i="17"/>
  <c r="B350" i="32" s="1"/>
  <c r="P349" i="17"/>
  <c r="C350" i="32" s="1"/>
  <c r="B351" i="30"/>
  <c r="O350" i="17"/>
  <c r="B351" i="32" s="1"/>
  <c r="P350" i="17"/>
  <c r="C351" i="32" s="1"/>
  <c r="B352" i="30"/>
  <c r="O351" i="17"/>
  <c r="B352" i="32" s="1"/>
  <c r="P351" i="17"/>
  <c r="C352" i="32" s="1"/>
  <c r="B353" i="30"/>
  <c r="O352" i="17"/>
  <c r="B353" i="32" s="1"/>
  <c r="P352" i="17"/>
  <c r="C353" i="32" s="1"/>
  <c r="B354" i="30"/>
  <c r="O353" i="17"/>
  <c r="B354" i="32" s="1"/>
  <c r="P353" i="17"/>
  <c r="C354" i="32" s="1"/>
  <c r="B355" i="30"/>
  <c r="O354" i="17"/>
  <c r="B355" i="32" s="1"/>
  <c r="P354" i="17"/>
  <c r="C355" i="32" s="1"/>
  <c r="B356" i="30"/>
  <c r="O355" i="17"/>
  <c r="B356" i="32" s="1"/>
  <c r="P355" i="17"/>
  <c r="C356" i="32" s="1"/>
  <c r="B357" i="30"/>
  <c r="O356" i="17"/>
  <c r="B357" i="32" s="1"/>
  <c r="P356" i="17"/>
  <c r="C357" i="32" s="1"/>
  <c r="B358" i="30"/>
  <c r="O357" i="17"/>
  <c r="B358" i="32" s="1"/>
  <c r="P357" i="17"/>
  <c r="C358" i="32" s="1"/>
  <c r="B359" i="30"/>
  <c r="O358" i="17"/>
  <c r="B359" i="32" s="1"/>
  <c r="P358" i="17"/>
  <c r="C359" i="32" s="1"/>
  <c r="B360" i="30"/>
  <c r="O359" i="17"/>
  <c r="B360" i="32" s="1"/>
  <c r="P359" i="17"/>
  <c r="C360" i="32" s="1"/>
  <c r="B361" i="30"/>
  <c r="O360" i="17"/>
  <c r="B361" i="32" s="1"/>
  <c r="P360" i="17"/>
  <c r="C361" i="32" s="1"/>
  <c r="B362" i="30"/>
  <c r="O361" i="17"/>
  <c r="B362" i="32" s="1"/>
  <c r="P361" i="17"/>
  <c r="C362" i="32" s="1"/>
  <c r="B363" i="30"/>
  <c r="O362" i="17"/>
  <c r="B363" i="32" s="1"/>
  <c r="P362" i="17"/>
  <c r="C363" i="32" s="1"/>
  <c r="B364" i="30"/>
  <c r="O363" i="17"/>
  <c r="B364" i="32" s="1"/>
  <c r="P363" i="17"/>
  <c r="C364" i="32" s="1"/>
  <c r="B365" i="30"/>
  <c r="O364" i="17"/>
  <c r="B365" i="32" s="1"/>
  <c r="P364" i="17"/>
  <c r="C365" i="32" s="1"/>
  <c r="B366" i="30"/>
  <c r="O365" i="17"/>
  <c r="B366" i="32" s="1"/>
  <c r="P365" i="17"/>
  <c r="C366" i="32" s="1"/>
  <c r="B367" i="30"/>
  <c r="O366" i="17"/>
  <c r="B367" i="32" s="1"/>
  <c r="P366" i="17"/>
  <c r="C367" i="32" s="1"/>
  <c r="B368" i="30"/>
  <c r="O367" i="17"/>
  <c r="B368" i="32" s="1"/>
  <c r="P367" i="17"/>
  <c r="C368" i="32" s="1"/>
  <c r="B369" i="30"/>
  <c r="O368" i="17"/>
  <c r="B369" i="32" s="1"/>
  <c r="P368" i="17"/>
  <c r="C369" i="32" s="1"/>
  <c r="B370" i="30"/>
  <c r="O369" i="17"/>
  <c r="B370" i="32" s="1"/>
  <c r="P369" i="17"/>
  <c r="C370" i="32" s="1"/>
  <c r="B371" i="30"/>
  <c r="O370" i="17"/>
  <c r="B371" i="32" s="1"/>
  <c r="P370" i="17"/>
  <c r="C371" i="32" s="1"/>
  <c r="B372" i="30"/>
  <c r="O371" i="17"/>
  <c r="B372" i="32" s="1"/>
  <c r="P371" i="17"/>
  <c r="C372" i="32" s="1"/>
  <c r="B373" i="30"/>
  <c r="O372" i="17"/>
  <c r="B373" i="32" s="1"/>
  <c r="P372" i="17"/>
  <c r="C373" i="32" s="1"/>
  <c r="B374" i="30"/>
  <c r="O373" i="17"/>
  <c r="B374" i="32" s="1"/>
  <c r="P373" i="17"/>
  <c r="C374" i="32" s="1"/>
  <c r="B375" i="30"/>
  <c r="O374" i="17"/>
  <c r="B375" i="32" s="1"/>
  <c r="P374" i="17"/>
  <c r="C375" i="32" s="1"/>
  <c r="B376" i="30"/>
  <c r="O375" i="17"/>
  <c r="B376" i="32" s="1"/>
  <c r="P375" i="17"/>
  <c r="C376" i="32" s="1"/>
  <c r="B377" i="30"/>
  <c r="O376" i="17"/>
  <c r="B377" i="32" s="1"/>
  <c r="P376" i="17"/>
  <c r="C377" i="32" s="1"/>
  <c r="B378" i="30"/>
  <c r="O377" i="17"/>
  <c r="B378" i="32" s="1"/>
  <c r="P377" i="17"/>
  <c r="C378" i="32" s="1"/>
  <c r="B379" i="30"/>
  <c r="O378" i="17"/>
  <c r="B379" i="32" s="1"/>
  <c r="P378" i="17"/>
  <c r="C379" i="32" s="1"/>
  <c r="B380" i="30"/>
  <c r="O379" i="17"/>
  <c r="B380" i="32" s="1"/>
  <c r="P379" i="17"/>
  <c r="C380" i="32" s="1"/>
  <c r="B381" i="30"/>
  <c r="O380" i="17"/>
  <c r="B381" i="32" s="1"/>
  <c r="P380" i="17"/>
  <c r="C381" i="32" s="1"/>
  <c r="B382" i="30"/>
  <c r="O381" i="17"/>
  <c r="B382" i="32" s="1"/>
  <c r="P381" i="17"/>
  <c r="C382" i="32" s="1"/>
  <c r="B383" i="30"/>
  <c r="O382" i="17"/>
  <c r="B383" i="32" s="1"/>
  <c r="P382" i="17"/>
  <c r="C383" i="32" s="1"/>
  <c r="B384" i="30"/>
  <c r="O383" i="17"/>
  <c r="B384" i="32" s="1"/>
  <c r="P383" i="17"/>
  <c r="C384" i="32" s="1"/>
  <c r="B385" i="30"/>
  <c r="O384" i="17"/>
  <c r="B385" i="32" s="1"/>
  <c r="P384" i="17"/>
  <c r="C385" i="32" s="1"/>
  <c r="B386" i="30"/>
  <c r="O385" i="17"/>
  <c r="B386" i="32" s="1"/>
  <c r="P385" i="17"/>
  <c r="C386" i="32" s="1"/>
  <c r="B387" i="30"/>
  <c r="O386" i="17"/>
  <c r="B387" i="32" s="1"/>
  <c r="P386" i="17"/>
  <c r="C387" i="32" s="1"/>
  <c r="B388" i="30"/>
  <c r="O387" i="17"/>
  <c r="B388" i="32" s="1"/>
  <c r="P387" i="17"/>
  <c r="C388" i="32" s="1"/>
  <c r="B389" i="30"/>
  <c r="O388" i="17"/>
  <c r="B389" i="32" s="1"/>
  <c r="P388" i="17"/>
  <c r="C389" i="32" s="1"/>
  <c r="B390" i="30"/>
  <c r="O389" i="17"/>
  <c r="B390" i="32" s="1"/>
  <c r="P389" i="17"/>
  <c r="C390" i="32" s="1"/>
  <c r="B391" i="30"/>
  <c r="O390" i="17"/>
  <c r="B391" i="32" s="1"/>
  <c r="P390" i="17"/>
  <c r="C391" i="32" s="1"/>
  <c r="B392" i="30"/>
  <c r="O391" i="17"/>
  <c r="B392" i="32" s="1"/>
  <c r="P391" i="17"/>
  <c r="C392" i="32" s="1"/>
  <c r="B393" i="30"/>
  <c r="O392" i="17"/>
  <c r="B393" i="32" s="1"/>
  <c r="P392" i="17"/>
  <c r="C393" i="32" s="1"/>
  <c r="B394" i="30"/>
  <c r="O393" i="17"/>
  <c r="B394" i="32" s="1"/>
  <c r="P393" i="17"/>
  <c r="C394" i="32" s="1"/>
  <c r="B395" i="30"/>
  <c r="O394" i="17"/>
  <c r="B395" i="32" s="1"/>
  <c r="P394" i="17"/>
  <c r="C395" i="32" s="1"/>
  <c r="B396" i="30"/>
  <c r="O395" i="17"/>
  <c r="B396" i="32" s="1"/>
  <c r="P395" i="17"/>
  <c r="C396" i="32" s="1"/>
  <c r="B397" i="30"/>
  <c r="O396" i="17"/>
  <c r="B397" i="32" s="1"/>
  <c r="P396" i="17"/>
  <c r="C397" i="32" s="1"/>
  <c r="B398" i="30"/>
  <c r="O397" i="17"/>
  <c r="B398" i="32" s="1"/>
  <c r="P397" i="17"/>
  <c r="C398" i="32" s="1"/>
  <c r="B399" i="30"/>
  <c r="O398" i="17"/>
  <c r="B399" i="32" s="1"/>
  <c r="P398" i="17"/>
  <c r="C399" i="32" s="1"/>
  <c r="B400" i="30"/>
  <c r="O399" i="17"/>
  <c r="B400" i="32" s="1"/>
  <c r="P399" i="17"/>
  <c r="C400" i="32" s="1"/>
  <c r="B401" i="30"/>
  <c r="O400" i="17"/>
  <c r="B401" i="32" s="1"/>
  <c r="P400" i="17"/>
  <c r="C401" i="32" s="1"/>
  <c r="B402" i="30"/>
  <c r="O401" i="17"/>
  <c r="B402" i="32" s="1"/>
  <c r="P401" i="17"/>
  <c r="C402" i="32" s="1"/>
  <c r="B403" i="30"/>
  <c r="O402" i="17"/>
  <c r="B403" i="32" s="1"/>
  <c r="P402" i="17"/>
  <c r="C403" i="32" s="1"/>
  <c r="B404" i="30"/>
  <c r="O403" i="17"/>
  <c r="B404" i="32" s="1"/>
  <c r="P403" i="17"/>
  <c r="C404" i="32" s="1"/>
  <c r="B405" i="30"/>
  <c r="O404" i="17"/>
  <c r="B405" i="32" s="1"/>
  <c r="P404" i="17"/>
  <c r="C405" i="32" s="1"/>
  <c r="B406" i="30"/>
  <c r="O405" i="17"/>
  <c r="B406" i="32" s="1"/>
  <c r="P405" i="17"/>
  <c r="C406" i="32" s="1"/>
  <c r="B407" i="30"/>
  <c r="O406" i="17"/>
  <c r="B407" i="32" s="1"/>
  <c r="P406" i="17"/>
  <c r="C407" i="32" s="1"/>
  <c r="B408" i="30"/>
  <c r="O407" i="17"/>
  <c r="B408" i="32" s="1"/>
  <c r="P407" i="17"/>
  <c r="C408" i="32" s="1"/>
  <c r="B409" i="30"/>
  <c r="O408" i="17"/>
  <c r="B409" i="32" s="1"/>
  <c r="P408" i="17"/>
  <c r="C409" i="32" s="1"/>
  <c r="B410" i="30"/>
  <c r="O409" i="17"/>
  <c r="B410" i="32" s="1"/>
  <c r="P409" i="17"/>
  <c r="C410" i="32" s="1"/>
  <c r="B411" i="30"/>
  <c r="O410" i="17"/>
  <c r="B411" i="32" s="1"/>
  <c r="P410" i="17"/>
  <c r="C411" i="32" s="1"/>
  <c r="B412" i="30"/>
  <c r="O411" i="17"/>
  <c r="B412" i="32" s="1"/>
  <c r="P411" i="17"/>
  <c r="C412" i="32" s="1"/>
  <c r="B413" i="30"/>
  <c r="O412" i="17"/>
  <c r="B413" i="32" s="1"/>
  <c r="P412" i="17"/>
  <c r="C413" i="32" s="1"/>
  <c r="B414" i="30"/>
  <c r="O413" i="17"/>
  <c r="B414" i="32" s="1"/>
  <c r="P413" i="17"/>
  <c r="C414" i="32" s="1"/>
  <c r="B415" i="30"/>
  <c r="O414" i="17"/>
  <c r="B415" i="32" s="1"/>
  <c r="P414" i="17"/>
  <c r="C415" i="32" s="1"/>
  <c r="B416" i="30"/>
  <c r="O415" i="17"/>
  <c r="B416" i="32" s="1"/>
  <c r="P415" i="17"/>
  <c r="C416" i="32" s="1"/>
  <c r="B417" i="30"/>
  <c r="O416" i="17"/>
  <c r="B417" i="32" s="1"/>
  <c r="P416" i="17"/>
  <c r="C417" i="32" s="1"/>
  <c r="B418" i="30"/>
  <c r="O417" i="17"/>
  <c r="B418" i="32" s="1"/>
  <c r="P417" i="17"/>
  <c r="C418" i="32" s="1"/>
  <c r="B419" i="30"/>
  <c r="O418" i="17"/>
  <c r="B419" i="32" s="1"/>
  <c r="P418" i="17"/>
  <c r="C419" i="32" s="1"/>
  <c r="B420" i="30"/>
  <c r="O419" i="17"/>
  <c r="B420" i="32" s="1"/>
  <c r="P419" i="17"/>
  <c r="C420" i="32" s="1"/>
  <c r="B421" i="30"/>
  <c r="O420" i="17"/>
  <c r="B421" i="32" s="1"/>
  <c r="P420" i="17"/>
  <c r="C421" i="32" s="1"/>
  <c r="B422" i="30"/>
  <c r="O421" i="17"/>
  <c r="B422" i="32" s="1"/>
  <c r="P421" i="17"/>
  <c r="C422" i="32" s="1"/>
  <c r="B423" i="30"/>
  <c r="O422" i="17"/>
  <c r="B423" i="32" s="1"/>
  <c r="P422" i="17"/>
  <c r="C423" i="32" s="1"/>
  <c r="B424" i="30"/>
  <c r="O423" i="17"/>
  <c r="B424" i="32" s="1"/>
  <c r="P423" i="17"/>
  <c r="C424" i="32" s="1"/>
  <c r="B425" i="30"/>
  <c r="O424" i="17"/>
  <c r="B425" i="32" s="1"/>
  <c r="P424" i="17"/>
  <c r="C425" i="32" s="1"/>
  <c r="B426" i="30"/>
  <c r="O425" i="17"/>
  <c r="B426" i="32" s="1"/>
  <c r="P425" i="17"/>
  <c r="C426" i="32" s="1"/>
  <c r="B427" i="30"/>
  <c r="O426" i="17"/>
  <c r="B427" i="32" s="1"/>
  <c r="P426" i="17"/>
  <c r="C427" i="32" s="1"/>
  <c r="B428" i="30"/>
  <c r="O427" i="17"/>
  <c r="B428" i="32" s="1"/>
  <c r="P427" i="17"/>
  <c r="C428" i="32" s="1"/>
  <c r="B429" i="30"/>
  <c r="O428" i="17"/>
  <c r="B429" i="32" s="1"/>
  <c r="P428" i="17"/>
  <c r="C429" i="32" s="1"/>
  <c r="B430" i="30"/>
  <c r="O429" i="17"/>
  <c r="B430" i="32" s="1"/>
  <c r="P429" i="17"/>
  <c r="C430" i="32" s="1"/>
  <c r="B431" i="30"/>
  <c r="O430" i="17"/>
  <c r="B431" i="32" s="1"/>
  <c r="P430" i="17"/>
  <c r="C431" i="32" s="1"/>
  <c r="B432" i="30"/>
  <c r="O431" i="17"/>
  <c r="B432" i="32" s="1"/>
  <c r="P431" i="17"/>
  <c r="C432" i="32" s="1"/>
  <c r="B433" i="30"/>
  <c r="O432" i="17"/>
  <c r="B433" i="32" s="1"/>
  <c r="P432" i="17"/>
  <c r="C433" i="32" s="1"/>
  <c r="B434" i="30"/>
  <c r="O433" i="17"/>
  <c r="B434" i="32" s="1"/>
  <c r="P433" i="17"/>
  <c r="C434" i="32" s="1"/>
  <c r="B435" i="30"/>
  <c r="O434" i="17"/>
  <c r="B435" i="32" s="1"/>
  <c r="P434" i="17"/>
  <c r="C435" i="32" s="1"/>
  <c r="B436" i="30"/>
  <c r="O435" i="17"/>
  <c r="B436" i="32" s="1"/>
  <c r="P435" i="17"/>
  <c r="C436" i="32" s="1"/>
  <c r="B437" i="30"/>
  <c r="O436" i="17"/>
  <c r="B437" i="32" s="1"/>
  <c r="P436" i="17"/>
  <c r="C437" i="32" s="1"/>
  <c r="B438" i="30"/>
  <c r="O437" i="17"/>
  <c r="B438" i="32" s="1"/>
  <c r="P437" i="17"/>
  <c r="C438" i="32" s="1"/>
  <c r="B439" i="30"/>
  <c r="O438" i="17"/>
  <c r="B439" i="32" s="1"/>
  <c r="P438" i="17"/>
  <c r="C439" i="32" s="1"/>
  <c r="B440" i="30"/>
  <c r="O439" i="17"/>
  <c r="B440" i="32" s="1"/>
  <c r="P439" i="17"/>
  <c r="C440" i="32" s="1"/>
  <c r="B441" i="30"/>
  <c r="O440" i="17"/>
  <c r="B441" i="32" s="1"/>
  <c r="P440" i="17"/>
  <c r="C441" i="32" s="1"/>
  <c r="B442" i="30"/>
  <c r="O441" i="17"/>
  <c r="B442" i="32" s="1"/>
  <c r="P441" i="17"/>
  <c r="C442" i="32" s="1"/>
  <c r="B443" i="30"/>
  <c r="O442" i="17"/>
  <c r="B443" i="32" s="1"/>
  <c r="P442" i="17"/>
  <c r="C443" i="32" s="1"/>
  <c r="B444" i="30"/>
  <c r="O443" i="17"/>
  <c r="B444" i="32" s="1"/>
  <c r="P443" i="17"/>
  <c r="C444" i="32" s="1"/>
  <c r="B445" i="30"/>
  <c r="O444" i="17"/>
  <c r="B445" i="32" s="1"/>
  <c r="P444" i="17"/>
  <c r="C445" i="32" s="1"/>
  <c r="B446" i="30"/>
  <c r="O445" i="17"/>
  <c r="B446" i="32" s="1"/>
  <c r="P445" i="17"/>
  <c r="C446" i="32" s="1"/>
  <c r="B447" i="30"/>
  <c r="O446" i="17"/>
  <c r="B447" i="32" s="1"/>
  <c r="P446" i="17"/>
  <c r="C447" i="32" s="1"/>
  <c r="B448" i="30"/>
  <c r="O447" i="17"/>
  <c r="B448" i="32" s="1"/>
  <c r="P447" i="17"/>
  <c r="C448" i="32" s="1"/>
  <c r="B449" i="30"/>
  <c r="O448" i="17"/>
  <c r="B449" i="32" s="1"/>
  <c r="P448" i="17"/>
  <c r="C449" i="32" s="1"/>
  <c r="B450" i="30"/>
  <c r="O449" i="17"/>
  <c r="B450" i="32" s="1"/>
  <c r="P449" i="17"/>
  <c r="C450" i="32" s="1"/>
  <c r="B451" i="30"/>
  <c r="O450" i="17"/>
  <c r="B451" i="32" s="1"/>
  <c r="P450" i="17"/>
  <c r="C451" i="32" s="1"/>
  <c r="B452" i="30"/>
  <c r="O451" i="17"/>
  <c r="B452" i="32" s="1"/>
  <c r="P451" i="17"/>
  <c r="C452" i="32" s="1"/>
  <c r="B453" i="30"/>
  <c r="O452" i="17"/>
  <c r="B453" i="32" s="1"/>
  <c r="P452" i="17"/>
  <c r="C453" i="32" s="1"/>
  <c r="B454" i="30"/>
  <c r="O453" i="17"/>
  <c r="B454" i="32" s="1"/>
  <c r="P453" i="17"/>
  <c r="C454" i="32" s="1"/>
  <c r="B455" i="30"/>
  <c r="O454" i="17"/>
  <c r="B455" i="32" s="1"/>
  <c r="P454" i="17"/>
  <c r="C455" i="32" s="1"/>
  <c r="B456" i="30"/>
  <c r="O455" i="17"/>
  <c r="B456" i="32" s="1"/>
  <c r="P455" i="17"/>
  <c r="C456" i="32" s="1"/>
  <c r="B457" i="30"/>
  <c r="O456" i="17"/>
  <c r="B457" i="32" s="1"/>
  <c r="P456" i="17"/>
  <c r="C457" i="32" s="1"/>
  <c r="B458" i="30"/>
  <c r="O457" i="17"/>
  <c r="B458" i="32" s="1"/>
  <c r="P457" i="17"/>
  <c r="C458" i="32" s="1"/>
  <c r="B459" i="30"/>
  <c r="O458" i="17"/>
  <c r="B459" i="32" s="1"/>
  <c r="P458" i="17"/>
  <c r="C459" i="32" s="1"/>
  <c r="B460" i="30"/>
  <c r="O459" i="17"/>
  <c r="B460" i="32" s="1"/>
  <c r="P459" i="17"/>
  <c r="C460" i="32" s="1"/>
  <c r="B461" i="30"/>
  <c r="O460" i="17"/>
  <c r="B461" i="32" s="1"/>
  <c r="P460" i="17"/>
  <c r="C461" i="32" s="1"/>
  <c r="B462" i="30"/>
  <c r="O461" i="17"/>
  <c r="B462" i="32" s="1"/>
  <c r="P461" i="17"/>
  <c r="C462" i="32" s="1"/>
  <c r="B463" i="30"/>
  <c r="O462" i="17"/>
  <c r="B463" i="32" s="1"/>
  <c r="P462" i="17"/>
  <c r="C463" i="32" s="1"/>
  <c r="B464" i="30"/>
  <c r="O463" i="17"/>
  <c r="B464" i="32" s="1"/>
  <c r="P463" i="17"/>
  <c r="C464" i="32" s="1"/>
  <c r="B465" i="30"/>
  <c r="O464" i="17"/>
  <c r="B465" i="32" s="1"/>
  <c r="P464" i="17"/>
  <c r="C465" i="32" s="1"/>
  <c r="B466" i="30"/>
  <c r="O465" i="17"/>
  <c r="B466" i="32" s="1"/>
  <c r="P465" i="17"/>
  <c r="C466" i="32" s="1"/>
  <c r="B467" i="30"/>
  <c r="O466" i="17"/>
  <c r="B467" i="32" s="1"/>
  <c r="P466" i="17"/>
  <c r="C467" i="32" s="1"/>
  <c r="B468" i="30"/>
  <c r="O467" i="17"/>
  <c r="B468" i="32" s="1"/>
  <c r="P467" i="17"/>
  <c r="C468" i="32" s="1"/>
  <c r="B469" i="30"/>
  <c r="O468" i="17"/>
  <c r="B469" i="32" s="1"/>
  <c r="P468" i="17"/>
  <c r="C469" i="32" s="1"/>
  <c r="B470" i="30"/>
  <c r="O469" i="17"/>
  <c r="B470" i="32" s="1"/>
  <c r="P469" i="17"/>
  <c r="C470" i="32" s="1"/>
  <c r="B471" i="30"/>
  <c r="O470" i="17"/>
  <c r="B471" i="32" s="1"/>
  <c r="P470" i="17"/>
  <c r="C471" i="32" s="1"/>
  <c r="B472" i="30"/>
  <c r="O471" i="17"/>
  <c r="B472" i="32" s="1"/>
  <c r="P471" i="17"/>
  <c r="C472" i="32" s="1"/>
  <c r="B473" i="30"/>
  <c r="O472" i="17"/>
  <c r="B473" i="32" s="1"/>
  <c r="P472" i="17"/>
  <c r="C473" i="32" s="1"/>
  <c r="B474" i="30"/>
  <c r="O473" i="17"/>
  <c r="B474" i="32" s="1"/>
  <c r="P473" i="17"/>
  <c r="C474" i="32" s="1"/>
  <c r="B475" i="30"/>
  <c r="O474" i="17"/>
  <c r="B475" i="32" s="1"/>
  <c r="P474" i="17"/>
  <c r="C475" i="32" s="1"/>
  <c r="B476" i="30"/>
  <c r="O475" i="17"/>
  <c r="B476" i="32" s="1"/>
  <c r="P475" i="17"/>
  <c r="C476" i="32" s="1"/>
  <c r="B477" i="30"/>
  <c r="O476" i="17"/>
  <c r="B477" i="32" s="1"/>
  <c r="P476" i="17"/>
  <c r="C477" i="32" s="1"/>
  <c r="B478" i="30"/>
  <c r="O477" i="17"/>
  <c r="B478" i="32" s="1"/>
  <c r="P477" i="17"/>
  <c r="C478" i="32" s="1"/>
  <c r="B479" i="30"/>
  <c r="O478" i="17"/>
  <c r="B479" i="32" s="1"/>
  <c r="P478" i="17"/>
  <c r="C479" i="32" s="1"/>
  <c r="B480" i="30"/>
  <c r="O479" i="17"/>
  <c r="B480" i="32" s="1"/>
  <c r="P479" i="17"/>
  <c r="C480" i="32" s="1"/>
  <c r="B481" i="30"/>
  <c r="O480" i="17"/>
  <c r="B481" i="32" s="1"/>
  <c r="P480" i="17"/>
  <c r="C481" i="32" s="1"/>
  <c r="B482" i="30"/>
  <c r="O481" i="17"/>
  <c r="B482" i="32" s="1"/>
  <c r="P481" i="17"/>
  <c r="C482" i="32" s="1"/>
  <c r="B483" i="30"/>
  <c r="O482" i="17"/>
  <c r="B483" i="32" s="1"/>
  <c r="P482" i="17"/>
  <c r="C483" i="32" s="1"/>
  <c r="B484" i="30"/>
  <c r="O483" i="17"/>
  <c r="B484" i="32" s="1"/>
  <c r="P483" i="17"/>
  <c r="C484" i="32" s="1"/>
  <c r="B485" i="30"/>
  <c r="O484" i="17"/>
  <c r="B485" i="32" s="1"/>
  <c r="P484" i="17"/>
  <c r="C485" i="32" s="1"/>
  <c r="B486" i="30"/>
  <c r="O485" i="17"/>
  <c r="B486" i="32" s="1"/>
  <c r="P485" i="17"/>
  <c r="C486" i="32" s="1"/>
  <c r="B487" i="30"/>
  <c r="O486" i="17"/>
  <c r="B487" i="32" s="1"/>
  <c r="P486" i="17"/>
  <c r="C487" i="32" s="1"/>
  <c r="B488" i="30"/>
  <c r="O487" i="17"/>
  <c r="B488" i="32" s="1"/>
  <c r="P487" i="17"/>
  <c r="C488" i="32" s="1"/>
  <c r="B489" i="30"/>
  <c r="O488" i="17"/>
  <c r="B489" i="32" s="1"/>
  <c r="P488" i="17"/>
  <c r="C489" i="32" s="1"/>
  <c r="B490" i="30"/>
  <c r="O489" i="17"/>
  <c r="B490" i="32" s="1"/>
  <c r="P489" i="17"/>
  <c r="C490" i="32" s="1"/>
  <c r="B491" i="30"/>
  <c r="O490" i="17"/>
  <c r="B491" i="32" s="1"/>
  <c r="P490" i="17"/>
  <c r="C491" i="32" s="1"/>
  <c r="B492" i="30"/>
  <c r="O491" i="17"/>
  <c r="B492" i="32" s="1"/>
  <c r="P491" i="17"/>
  <c r="C492" i="32" s="1"/>
  <c r="B493" i="30"/>
  <c r="O492" i="17"/>
  <c r="B493" i="32" s="1"/>
  <c r="P492" i="17"/>
  <c r="C493" i="32" s="1"/>
  <c r="B494" i="30"/>
  <c r="O493" i="17"/>
  <c r="B494" i="32" s="1"/>
  <c r="P493" i="17"/>
  <c r="C494" i="32" s="1"/>
  <c r="B495" i="30"/>
  <c r="O494" i="17"/>
  <c r="B495" i="32" s="1"/>
  <c r="P494" i="17"/>
  <c r="C495" i="32" s="1"/>
  <c r="B496" i="30"/>
  <c r="O495" i="17"/>
  <c r="B496" i="32" s="1"/>
  <c r="P495" i="17"/>
  <c r="C496" i="32" s="1"/>
  <c r="B497" i="30"/>
  <c r="O496" i="17"/>
  <c r="B497" i="32" s="1"/>
  <c r="P496" i="17"/>
  <c r="C497" i="32" s="1"/>
  <c r="B498" i="30"/>
  <c r="O497" i="17"/>
  <c r="B498" i="32" s="1"/>
  <c r="P497" i="17"/>
  <c r="C498" i="32" s="1"/>
  <c r="B499" i="30"/>
  <c r="O498" i="17"/>
  <c r="B499" i="32" s="1"/>
  <c r="P498" i="17"/>
  <c r="C499" i="32" s="1"/>
  <c r="B500" i="30"/>
  <c r="O499" i="17"/>
  <c r="B500" i="32" s="1"/>
  <c r="P499" i="17"/>
  <c r="C500" i="32" s="1"/>
  <c r="B501" i="30"/>
  <c r="O500" i="17"/>
  <c r="B501" i="32" s="1"/>
  <c r="P500" i="17"/>
  <c r="C501" i="32" s="1"/>
  <c r="B502" i="30"/>
  <c r="O501" i="17"/>
  <c r="B502" i="32" s="1"/>
  <c r="P501" i="17"/>
  <c r="C502" i="32" s="1"/>
  <c r="B503" i="30"/>
  <c r="O502" i="17"/>
  <c r="B503" i="32" s="1"/>
  <c r="P502" i="17"/>
  <c r="C503" i="32" s="1"/>
  <c r="B504" i="30"/>
  <c r="O503" i="17"/>
  <c r="B504" i="32" s="1"/>
  <c r="P503" i="17"/>
  <c r="C504" i="32" s="1"/>
  <c r="B505" i="30"/>
  <c r="O504" i="17"/>
  <c r="B505" i="32" s="1"/>
  <c r="P504" i="17"/>
  <c r="C505" i="32" s="1"/>
  <c r="B506" i="30"/>
  <c r="O505" i="17"/>
  <c r="B506" i="32" s="1"/>
  <c r="P505" i="17"/>
  <c r="C506" i="32" s="1"/>
  <c r="B507" i="30"/>
  <c r="O506" i="17"/>
  <c r="B507" i="32" s="1"/>
  <c r="P506" i="17"/>
  <c r="C507" i="32" s="1"/>
  <c r="B508" i="30"/>
  <c r="O507" i="17"/>
  <c r="B508" i="32" s="1"/>
  <c r="P507" i="17"/>
  <c r="C508" i="32" s="1"/>
  <c r="B509" i="30"/>
  <c r="O508" i="17"/>
  <c r="B509" i="32" s="1"/>
  <c r="P508" i="17"/>
  <c r="C509" i="32" s="1"/>
  <c r="B510" i="30"/>
  <c r="O509" i="17"/>
  <c r="B510" i="32" s="1"/>
  <c r="P509" i="17"/>
  <c r="C510" i="32" s="1"/>
  <c r="B511" i="30"/>
  <c r="O510" i="17"/>
  <c r="B511" i="32" s="1"/>
  <c r="P510" i="17"/>
  <c r="C511" i="32" s="1"/>
  <c r="B512" i="30"/>
  <c r="O511" i="17"/>
  <c r="B512" i="32" s="1"/>
  <c r="P511" i="17"/>
  <c r="C512" i="32" s="1"/>
  <c r="B513" i="30"/>
  <c r="O512" i="17"/>
  <c r="B513" i="32" s="1"/>
  <c r="P512" i="17"/>
  <c r="C513" i="32" s="1"/>
  <c r="B514" i="30"/>
  <c r="O513" i="17"/>
  <c r="B514" i="32" s="1"/>
  <c r="P513" i="17"/>
  <c r="C514" i="32" s="1"/>
  <c r="B515" i="30"/>
  <c r="O514" i="17"/>
  <c r="B515" i="32" s="1"/>
  <c r="P514" i="17"/>
  <c r="C515" i="32" s="1"/>
  <c r="B516" i="30"/>
  <c r="O515" i="17"/>
  <c r="B516" i="32" s="1"/>
  <c r="P515" i="17"/>
  <c r="C516" i="32" s="1"/>
  <c r="B517" i="30"/>
  <c r="O516" i="17"/>
  <c r="B517" i="32" s="1"/>
  <c r="P516" i="17"/>
  <c r="C517" i="32" s="1"/>
  <c r="B518" i="30"/>
  <c r="D518" i="32"/>
  <c r="O517" i="17"/>
  <c r="B518" i="32" s="1"/>
  <c r="P517" i="17"/>
  <c r="C518" i="32" s="1"/>
  <c r="B519" i="30"/>
  <c r="O518" i="17"/>
  <c r="B519" i="32" s="1"/>
  <c r="P518" i="17"/>
  <c r="C519" i="32" s="1"/>
  <c r="B520" i="30"/>
  <c r="O519" i="17"/>
  <c r="B520" i="32" s="1"/>
  <c r="P519" i="17"/>
  <c r="C520" i="32" s="1"/>
  <c r="B521" i="30"/>
  <c r="O520" i="17"/>
  <c r="B521" i="32" s="1"/>
  <c r="P520" i="17"/>
  <c r="C521" i="32" s="1"/>
  <c r="B522" i="30"/>
  <c r="O521" i="17"/>
  <c r="B522" i="32" s="1"/>
  <c r="P521" i="17"/>
  <c r="C522" i="32" s="1"/>
  <c r="B523" i="30"/>
  <c r="O522" i="17"/>
  <c r="B523" i="32" s="1"/>
  <c r="P522" i="17"/>
  <c r="C523" i="32" s="1"/>
  <c r="B524" i="30"/>
  <c r="O523" i="17"/>
  <c r="B524" i="32" s="1"/>
  <c r="P523" i="17"/>
  <c r="C524" i="32" s="1"/>
  <c r="B525" i="30"/>
  <c r="O524" i="17"/>
  <c r="B525" i="32" s="1"/>
  <c r="P524" i="17"/>
  <c r="C525" i="32" s="1"/>
  <c r="B526" i="30"/>
  <c r="O525" i="17"/>
  <c r="B526" i="32" s="1"/>
  <c r="P525" i="17"/>
  <c r="C526" i="32" s="1"/>
  <c r="B527" i="30"/>
  <c r="O526" i="17"/>
  <c r="B527" i="32" s="1"/>
  <c r="P526" i="17"/>
  <c r="C527" i="32" s="1"/>
  <c r="B528" i="30"/>
  <c r="O527" i="17"/>
  <c r="B528" i="32" s="1"/>
  <c r="P527" i="17"/>
  <c r="C528" i="32" s="1"/>
  <c r="B529" i="30"/>
  <c r="O528" i="17"/>
  <c r="B529" i="32" s="1"/>
  <c r="P528" i="17"/>
  <c r="C529" i="32" s="1"/>
  <c r="B530" i="30"/>
  <c r="O529" i="17"/>
  <c r="B530" i="32" s="1"/>
  <c r="P529" i="17"/>
  <c r="C530" i="32" s="1"/>
  <c r="B531" i="30"/>
  <c r="O530" i="17"/>
  <c r="B531" i="32" s="1"/>
  <c r="P530" i="17"/>
  <c r="C531" i="32" s="1"/>
  <c r="B532" i="30"/>
  <c r="O531" i="17"/>
  <c r="B532" i="32" s="1"/>
  <c r="P531" i="17"/>
  <c r="C532" i="32" s="1"/>
  <c r="B533" i="30"/>
  <c r="O532" i="17"/>
  <c r="B533" i="32" s="1"/>
  <c r="P532" i="17"/>
  <c r="C533" i="32" s="1"/>
  <c r="B534" i="30"/>
  <c r="O533" i="17"/>
  <c r="B534" i="32" s="1"/>
  <c r="P533" i="17"/>
  <c r="C534" i="32" s="1"/>
  <c r="B535" i="30"/>
  <c r="O534" i="17"/>
  <c r="B535" i="32" s="1"/>
  <c r="P534" i="17"/>
  <c r="C535" i="32" s="1"/>
  <c r="B536" i="30"/>
  <c r="O535" i="17"/>
  <c r="B536" i="32" s="1"/>
  <c r="P535" i="17"/>
  <c r="C536" i="32" s="1"/>
  <c r="B537" i="30"/>
  <c r="O536" i="17"/>
  <c r="B537" i="32" s="1"/>
  <c r="P536" i="17"/>
  <c r="C537" i="32" s="1"/>
  <c r="B538" i="30"/>
  <c r="O537" i="17"/>
  <c r="B538" i="32" s="1"/>
  <c r="P537" i="17"/>
  <c r="C538" i="32" s="1"/>
  <c r="B539" i="30"/>
  <c r="O538" i="17"/>
  <c r="B539" i="32" s="1"/>
  <c r="P538" i="17"/>
  <c r="C539" i="32" s="1"/>
  <c r="B540" i="30"/>
  <c r="O539" i="17"/>
  <c r="B540" i="32" s="1"/>
  <c r="P539" i="17"/>
  <c r="C540" i="32" s="1"/>
  <c r="B541" i="30"/>
  <c r="O540" i="17"/>
  <c r="B541" i="32" s="1"/>
  <c r="P540" i="17"/>
  <c r="C541" i="32" s="1"/>
  <c r="B542" i="30"/>
  <c r="O541" i="17"/>
  <c r="B542" i="32" s="1"/>
  <c r="P541" i="17"/>
  <c r="C542" i="32" s="1"/>
  <c r="B543" i="30"/>
  <c r="D543" i="32"/>
  <c r="O542" i="17"/>
  <c r="B543" i="32" s="1"/>
  <c r="P542" i="17"/>
  <c r="C543" i="32" s="1"/>
  <c r="B544" i="30"/>
  <c r="O543" i="17"/>
  <c r="B544" i="32" s="1"/>
  <c r="P543" i="17"/>
  <c r="C544" i="32" s="1"/>
  <c r="B545" i="30"/>
  <c r="O544" i="17"/>
  <c r="B545" i="32" s="1"/>
  <c r="P544" i="17"/>
  <c r="C545" i="32" s="1"/>
  <c r="B546" i="30"/>
  <c r="O545" i="17"/>
  <c r="B546" i="32" s="1"/>
  <c r="P545" i="17"/>
  <c r="C546" i="32" s="1"/>
  <c r="B547" i="30"/>
  <c r="O546" i="17"/>
  <c r="B547" i="32" s="1"/>
  <c r="P546" i="17"/>
  <c r="C547" i="32" s="1"/>
  <c r="B548" i="30"/>
  <c r="O547" i="17"/>
  <c r="B548" i="32" s="1"/>
  <c r="P547" i="17"/>
  <c r="C548" i="32" s="1"/>
  <c r="B549" i="30"/>
  <c r="O548" i="17"/>
  <c r="B549" i="32" s="1"/>
  <c r="P548" i="17"/>
  <c r="C549" i="32" s="1"/>
  <c r="B550" i="30"/>
  <c r="O549" i="17"/>
  <c r="B550" i="32" s="1"/>
  <c r="P549" i="17"/>
  <c r="C550" i="32" s="1"/>
  <c r="B551" i="30"/>
  <c r="O550" i="17"/>
  <c r="B551" i="32" s="1"/>
  <c r="P550" i="17"/>
  <c r="C551" i="32" s="1"/>
  <c r="B552" i="30"/>
  <c r="O551" i="17"/>
  <c r="B552" i="32" s="1"/>
  <c r="P551" i="17"/>
  <c r="C552" i="32" s="1"/>
  <c r="B553" i="30"/>
  <c r="O552" i="17"/>
  <c r="B553" i="32" s="1"/>
  <c r="P552" i="17"/>
  <c r="C553" i="32" s="1"/>
  <c r="B554" i="30"/>
  <c r="O553" i="17"/>
  <c r="B554" i="32" s="1"/>
  <c r="P553" i="17"/>
  <c r="C554" i="32" s="1"/>
  <c r="B555" i="30"/>
  <c r="O554" i="17"/>
  <c r="B555" i="32" s="1"/>
  <c r="P554" i="17"/>
  <c r="C555" i="32" s="1"/>
  <c r="B556" i="30"/>
  <c r="O555" i="17"/>
  <c r="B556" i="32" s="1"/>
  <c r="P555" i="17"/>
  <c r="C556" i="32" s="1"/>
  <c r="B557" i="30"/>
  <c r="O556" i="17"/>
  <c r="B557" i="32" s="1"/>
  <c r="P556" i="17"/>
  <c r="C557" i="32" s="1"/>
  <c r="B558" i="30"/>
  <c r="O557" i="17"/>
  <c r="B558" i="32" s="1"/>
  <c r="P557" i="17"/>
  <c r="C558" i="32" s="1"/>
  <c r="B559" i="30"/>
  <c r="O558" i="17"/>
  <c r="B559" i="32" s="1"/>
  <c r="P558" i="17"/>
  <c r="C559" i="32" s="1"/>
  <c r="B560" i="30"/>
  <c r="O559" i="17"/>
  <c r="B560" i="32" s="1"/>
  <c r="P559" i="17"/>
  <c r="C560" i="32" s="1"/>
  <c r="B561" i="30"/>
  <c r="O560" i="17"/>
  <c r="B561" i="32" s="1"/>
  <c r="P560" i="17"/>
  <c r="C561" i="32" s="1"/>
  <c r="B562" i="30"/>
  <c r="O561" i="17"/>
  <c r="B562" i="32" s="1"/>
  <c r="P561" i="17"/>
  <c r="C562" i="32" s="1"/>
  <c r="B563" i="30"/>
  <c r="O562" i="17"/>
  <c r="B563" i="32" s="1"/>
  <c r="P562" i="17"/>
  <c r="C563" i="32" s="1"/>
  <c r="B564" i="30"/>
  <c r="O563" i="17"/>
  <c r="B564" i="32" s="1"/>
  <c r="P563" i="17"/>
  <c r="C564" i="32" s="1"/>
  <c r="B565" i="30"/>
  <c r="O564" i="17"/>
  <c r="B565" i="32" s="1"/>
  <c r="P564" i="17"/>
  <c r="C565" i="32" s="1"/>
  <c r="B566" i="30"/>
  <c r="O565" i="17"/>
  <c r="B566" i="32" s="1"/>
  <c r="P565" i="17"/>
  <c r="C566" i="32" s="1"/>
  <c r="B567" i="30"/>
  <c r="O566" i="17"/>
  <c r="B567" i="32" s="1"/>
  <c r="P566" i="17"/>
  <c r="C567" i="32" s="1"/>
  <c r="B568" i="30"/>
  <c r="D568" i="32"/>
  <c r="O567" i="17"/>
  <c r="B568" i="32" s="1"/>
  <c r="P567" i="17"/>
  <c r="C568" i="32" s="1"/>
  <c r="B569" i="30"/>
  <c r="O568" i="17"/>
  <c r="B569" i="32" s="1"/>
  <c r="P568" i="17"/>
  <c r="C569" i="32" s="1"/>
  <c r="B570" i="30"/>
  <c r="O569" i="17"/>
  <c r="B570" i="32" s="1"/>
  <c r="P569" i="17"/>
  <c r="C570" i="32" s="1"/>
  <c r="B571" i="30"/>
  <c r="O570" i="17"/>
  <c r="B571" i="32" s="1"/>
  <c r="P570" i="17"/>
  <c r="C571" i="32" s="1"/>
  <c r="B572" i="30"/>
  <c r="O571" i="17"/>
  <c r="B572" i="32" s="1"/>
  <c r="P571" i="17"/>
  <c r="C572" i="32" s="1"/>
  <c r="B573" i="30"/>
  <c r="O572" i="17"/>
  <c r="B573" i="32" s="1"/>
  <c r="P572" i="17"/>
  <c r="C573" i="32" s="1"/>
  <c r="B574" i="30"/>
  <c r="O573" i="17"/>
  <c r="B574" i="32" s="1"/>
  <c r="P573" i="17"/>
  <c r="C574" i="32" s="1"/>
  <c r="B575" i="30"/>
  <c r="O574" i="17"/>
  <c r="B575" i="32" s="1"/>
  <c r="P574" i="17"/>
  <c r="C575" i="32" s="1"/>
  <c r="B576" i="30"/>
  <c r="O575" i="17"/>
  <c r="B576" i="32" s="1"/>
  <c r="P575" i="17"/>
  <c r="C576" i="32" s="1"/>
  <c r="B577" i="30"/>
  <c r="O576" i="17"/>
  <c r="B577" i="32" s="1"/>
  <c r="P576" i="17"/>
  <c r="C577" i="32" s="1"/>
  <c r="B578" i="30"/>
  <c r="O577" i="17"/>
  <c r="B578" i="32" s="1"/>
  <c r="P577" i="17"/>
  <c r="C578" i="32" s="1"/>
  <c r="B579" i="30"/>
  <c r="O578" i="17"/>
  <c r="B579" i="32" s="1"/>
  <c r="P578" i="17"/>
  <c r="C579" i="32" s="1"/>
  <c r="B580" i="30"/>
  <c r="O579" i="17"/>
  <c r="B580" i="32" s="1"/>
  <c r="P579" i="17"/>
  <c r="C580" i="32" s="1"/>
  <c r="B581" i="30"/>
  <c r="O580" i="17"/>
  <c r="B581" i="32" s="1"/>
  <c r="P580" i="17"/>
  <c r="C581" i="32" s="1"/>
  <c r="B582" i="30"/>
  <c r="O581" i="17"/>
  <c r="B582" i="32" s="1"/>
  <c r="P581" i="17"/>
  <c r="C582" i="32" s="1"/>
  <c r="B583" i="30"/>
  <c r="O582" i="17"/>
  <c r="B583" i="32" s="1"/>
  <c r="P582" i="17"/>
  <c r="C583" i="32" s="1"/>
  <c r="B584" i="30"/>
  <c r="O583" i="17"/>
  <c r="B584" i="32" s="1"/>
  <c r="P583" i="17"/>
  <c r="C584" i="32" s="1"/>
  <c r="B585" i="30"/>
  <c r="O584" i="17"/>
  <c r="B585" i="32" s="1"/>
  <c r="P584" i="17"/>
  <c r="C585" i="32" s="1"/>
  <c r="B586" i="30"/>
  <c r="O585" i="17"/>
  <c r="B586" i="32" s="1"/>
  <c r="P585" i="17"/>
  <c r="C586" i="32" s="1"/>
  <c r="B587" i="30"/>
  <c r="O586" i="17"/>
  <c r="B587" i="32" s="1"/>
  <c r="P586" i="17"/>
  <c r="C587" i="32" s="1"/>
  <c r="B588" i="30"/>
  <c r="O587" i="17"/>
  <c r="B588" i="32" s="1"/>
  <c r="P587" i="17"/>
  <c r="C588" i="32" s="1"/>
  <c r="B589" i="30"/>
  <c r="O588" i="17"/>
  <c r="B589" i="32" s="1"/>
  <c r="P588" i="17"/>
  <c r="C589" i="32" s="1"/>
  <c r="B590" i="30"/>
  <c r="O589" i="17"/>
  <c r="B590" i="32" s="1"/>
  <c r="P589" i="17"/>
  <c r="C590" i="32" s="1"/>
  <c r="B591" i="30"/>
  <c r="O590" i="17"/>
  <c r="B591" i="32" s="1"/>
  <c r="P590" i="17"/>
  <c r="C591" i="32" s="1"/>
  <c r="B592" i="30"/>
  <c r="O591" i="17"/>
  <c r="B592" i="32" s="1"/>
  <c r="P591" i="17"/>
  <c r="C592" i="32" s="1"/>
  <c r="B593" i="30"/>
  <c r="D593" i="32"/>
  <c r="O592" i="17"/>
  <c r="B593" i="32" s="1"/>
  <c r="P592" i="17"/>
  <c r="C593" i="32" s="1"/>
  <c r="B594" i="30"/>
  <c r="O593" i="17"/>
  <c r="B594" i="32" s="1"/>
  <c r="P593" i="17"/>
  <c r="C594" i="32" s="1"/>
  <c r="B595" i="30"/>
  <c r="O594" i="17"/>
  <c r="B595" i="32" s="1"/>
  <c r="P594" i="17"/>
  <c r="C595" i="32" s="1"/>
  <c r="B596" i="30"/>
  <c r="O595" i="17"/>
  <c r="B596" i="32" s="1"/>
  <c r="P595" i="17"/>
  <c r="C596" i="32" s="1"/>
  <c r="B597" i="30"/>
  <c r="O596" i="17"/>
  <c r="B597" i="32" s="1"/>
  <c r="P596" i="17"/>
  <c r="C597" i="32" s="1"/>
  <c r="B598" i="30"/>
  <c r="O597" i="17"/>
  <c r="B598" i="32" s="1"/>
  <c r="P597" i="17"/>
  <c r="C598" i="32" s="1"/>
  <c r="B599" i="30"/>
  <c r="O598" i="17"/>
  <c r="B599" i="32" s="1"/>
  <c r="P598" i="17"/>
  <c r="C599" i="32" s="1"/>
  <c r="B600" i="30"/>
  <c r="O599" i="17"/>
  <c r="B600" i="32" s="1"/>
  <c r="P599" i="17"/>
  <c r="C600" i="32" s="1"/>
  <c r="B601" i="30"/>
  <c r="O600" i="17"/>
  <c r="B601" i="32" s="1"/>
  <c r="P600" i="17"/>
  <c r="C601" i="32" s="1"/>
  <c r="B602" i="30"/>
  <c r="O601" i="17"/>
  <c r="B602" i="32" s="1"/>
  <c r="P601" i="17"/>
  <c r="C602" i="32" s="1"/>
  <c r="B603" i="30"/>
  <c r="O602" i="17"/>
  <c r="B603" i="32" s="1"/>
  <c r="P602" i="17"/>
  <c r="C603" i="32" s="1"/>
  <c r="B604" i="30"/>
  <c r="O603" i="17"/>
  <c r="B604" i="32" s="1"/>
  <c r="P603" i="17"/>
  <c r="C604" i="32" s="1"/>
  <c r="B605" i="30"/>
  <c r="O604" i="17"/>
  <c r="B605" i="32" s="1"/>
  <c r="P604" i="17"/>
  <c r="C605" i="32" s="1"/>
  <c r="B606" i="30"/>
  <c r="O605" i="17"/>
  <c r="B606" i="32" s="1"/>
  <c r="P605" i="17"/>
  <c r="C606" i="32" s="1"/>
  <c r="B607" i="30"/>
  <c r="O606" i="17"/>
  <c r="B607" i="32" s="1"/>
  <c r="P606" i="17"/>
  <c r="C607" i="32" s="1"/>
  <c r="B608" i="30"/>
  <c r="O607" i="17"/>
  <c r="B608" i="32" s="1"/>
  <c r="P607" i="17"/>
  <c r="C608" i="32" s="1"/>
  <c r="B609" i="30"/>
  <c r="O608" i="17"/>
  <c r="B609" i="32" s="1"/>
  <c r="P608" i="17"/>
  <c r="C609" i="32" s="1"/>
  <c r="B610" i="30"/>
  <c r="O609" i="17"/>
  <c r="B610" i="32" s="1"/>
  <c r="P609" i="17"/>
  <c r="C610" i="32" s="1"/>
  <c r="B611" i="30"/>
  <c r="O610" i="17"/>
  <c r="B611" i="32" s="1"/>
  <c r="P610" i="17"/>
  <c r="C611" i="32" s="1"/>
  <c r="B612" i="30"/>
  <c r="O611" i="17"/>
  <c r="B612" i="32" s="1"/>
  <c r="P611" i="17"/>
  <c r="C612" i="32" s="1"/>
  <c r="B613" i="30"/>
  <c r="O612" i="17"/>
  <c r="B613" i="32" s="1"/>
  <c r="P612" i="17"/>
  <c r="C613" i="32" s="1"/>
  <c r="B614" i="30"/>
  <c r="O613" i="17"/>
  <c r="B614" i="32" s="1"/>
  <c r="P613" i="17"/>
  <c r="C614" i="32" s="1"/>
  <c r="B615" i="30"/>
  <c r="O614" i="17"/>
  <c r="B615" i="32" s="1"/>
  <c r="P614" i="17"/>
  <c r="C615" i="32" s="1"/>
  <c r="B616" i="30"/>
  <c r="O615" i="17"/>
  <c r="B616" i="32" s="1"/>
  <c r="P615" i="17"/>
  <c r="C616" i="32" s="1"/>
  <c r="B617" i="30"/>
  <c r="O616" i="17"/>
  <c r="B617" i="32" s="1"/>
  <c r="P616" i="17"/>
  <c r="C617" i="32" s="1"/>
  <c r="B618" i="30"/>
  <c r="D618" i="32"/>
  <c r="O617" i="17"/>
  <c r="B618" i="32" s="1"/>
  <c r="P617" i="17"/>
  <c r="C618" i="32" s="1"/>
  <c r="B619" i="30"/>
  <c r="O618" i="17"/>
  <c r="B619" i="32" s="1"/>
  <c r="P618" i="17"/>
  <c r="C619" i="32" s="1"/>
  <c r="B620" i="30"/>
  <c r="O619" i="17"/>
  <c r="B620" i="32" s="1"/>
  <c r="P619" i="17"/>
  <c r="C620" i="32" s="1"/>
  <c r="B621" i="30"/>
  <c r="O620" i="17"/>
  <c r="B621" i="32" s="1"/>
  <c r="P620" i="17"/>
  <c r="C621" i="32" s="1"/>
  <c r="B622" i="30"/>
  <c r="O621" i="17"/>
  <c r="B622" i="32" s="1"/>
  <c r="P621" i="17"/>
  <c r="C622" i="32" s="1"/>
  <c r="B623" i="30"/>
  <c r="O622" i="17"/>
  <c r="B623" i="32" s="1"/>
  <c r="P622" i="17"/>
  <c r="C623" i="32" s="1"/>
  <c r="B624" i="30"/>
  <c r="O623" i="17"/>
  <c r="B624" i="32" s="1"/>
  <c r="P623" i="17"/>
  <c r="C624" i="32" s="1"/>
  <c r="B625" i="30"/>
  <c r="O624" i="17"/>
  <c r="B625" i="32" s="1"/>
  <c r="P624" i="17"/>
  <c r="C625" i="32" s="1"/>
  <c r="B626" i="30"/>
  <c r="O625" i="17"/>
  <c r="B626" i="32" s="1"/>
  <c r="P625" i="17"/>
  <c r="C626" i="32" s="1"/>
  <c r="B627" i="30"/>
  <c r="O626" i="17"/>
  <c r="B627" i="32" s="1"/>
  <c r="P626" i="17"/>
  <c r="C627" i="32" s="1"/>
  <c r="B628" i="30"/>
  <c r="O627" i="17"/>
  <c r="B628" i="32" s="1"/>
  <c r="P627" i="17"/>
  <c r="C628" i="32" s="1"/>
  <c r="B629" i="30"/>
  <c r="O628" i="17"/>
  <c r="B629" i="32" s="1"/>
  <c r="P628" i="17"/>
  <c r="C629" i="32" s="1"/>
  <c r="B630" i="30"/>
  <c r="O629" i="17"/>
  <c r="B630" i="32" s="1"/>
  <c r="P629" i="17"/>
  <c r="C630" i="32" s="1"/>
  <c r="B631" i="30"/>
  <c r="O630" i="17"/>
  <c r="B631" i="32" s="1"/>
  <c r="P630" i="17"/>
  <c r="C631" i="32" s="1"/>
  <c r="B632" i="30"/>
  <c r="O631" i="17"/>
  <c r="B632" i="32" s="1"/>
  <c r="P631" i="17"/>
  <c r="C632" i="32" s="1"/>
  <c r="B633" i="30"/>
  <c r="O632" i="17"/>
  <c r="B633" i="32" s="1"/>
  <c r="P632" i="17"/>
  <c r="C633" i="32" s="1"/>
  <c r="B634" i="30"/>
  <c r="O633" i="17"/>
  <c r="B634" i="32" s="1"/>
  <c r="P633" i="17"/>
  <c r="C634" i="32" s="1"/>
  <c r="B635" i="30"/>
  <c r="O634" i="17"/>
  <c r="B635" i="32" s="1"/>
  <c r="P634" i="17"/>
  <c r="C635" i="32" s="1"/>
  <c r="B636" i="30"/>
  <c r="O635" i="17"/>
  <c r="B636" i="32" s="1"/>
  <c r="P635" i="17"/>
  <c r="C636" i="32" s="1"/>
  <c r="B637" i="30"/>
  <c r="O636" i="17"/>
  <c r="B637" i="32" s="1"/>
  <c r="P636" i="17"/>
  <c r="C637" i="32" s="1"/>
  <c r="B638" i="30"/>
  <c r="O637" i="17"/>
  <c r="B638" i="32" s="1"/>
  <c r="P637" i="17"/>
  <c r="C638" i="32" s="1"/>
  <c r="B639" i="30"/>
  <c r="O638" i="17"/>
  <c r="B639" i="32" s="1"/>
  <c r="P638" i="17"/>
  <c r="C639" i="32" s="1"/>
  <c r="B640" i="30"/>
  <c r="O639" i="17"/>
  <c r="B640" i="32" s="1"/>
  <c r="P639" i="17"/>
  <c r="C640" i="32" s="1"/>
  <c r="B641" i="30"/>
  <c r="O640" i="17"/>
  <c r="B641" i="32" s="1"/>
  <c r="P640" i="17"/>
  <c r="C641" i="32" s="1"/>
  <c r="B642" i="30"/>
  <c r="O641" i="17"/>
  <c r="B642" i="32" s="1"/>
  <c r="P641" i="17"/>
  <c r="C642" i="32" s="1"/>
  <c r="B643" i="30"/>
  <c r="D643" i="32"/>
  <c r="O642" i="17"/>
  <c r="B643" i="32" s="1"/>
  <c r="P642" i="17"/>
  <c r="C643" i="32" s="1"/>
  <c r="B644" i="30"/>
  <c r="O643" i="17"/>
  <c r="B644" i="32" s="1"/>
  <c r="P643" i="17"/>
  <c r="C644" i="32" s="1"/>
  <c r="B645" i="30"/>
  <c r="O644" i="17"/>
  <c r="B645" i="32" s="1"/>
  <c r="P644" i="17"/>
  <c r="C645" i="32" s="1"/>
  <c r="B646" i="30"/>
  <c r="O645" i="17"/>
  <c r="B646" i="32" s="1"/>
  <c r="P645" i="17"/>
  <c r="C646" i="32" s="1"/>
  <c r="B647" i="30"/>
  <c r="O646" i="17"/>
  <c r="B647" i="32" s="1"/>
  <c r="P646" i="17"/>
  <c r="C647" i="32" s="1"/>
  <c r="B648" i="30"/>
  <c r="O647" i="17"/>
  <c r="B648" i="32" s="1"/>
  <c r="P647" i="17"/>
  <c r="C648" i="32" s="1"/>
  <c r="B649" i="30"/>
  <c r="O648" i="17"/>
  <c r="B649" i="32" s="1"/>
  <c r="P648" i="17"/>
  <c r="C649" i="32" s="1"/>
  <c r="B650" i="30"/>
  <c r="O649" i="17"/>
  <c r="B650" i="32" s="1"/>
  <c r="P649" i="17"/>
  <c r="C650" i="32" s="1"/>
  <c r="B651" i="30"/>
  <c r="O650" i="17"/>
  <c r="B651" i="32" s="1"/>
  <c r="P650" i="17"/>
  <c r="C651" i="32" s="1"/>
  <c r="B652" i="30"/>
  <c r="O651" i="17"/>
  <c r="B652" i="32" s="1"/>
  <c r="P651" i="17"/>
  <c r="C652" i="32" s="1"/>
  <c r="B653" i="30"/>
  <c r="O652" i="17"/>
  <c r="B653" i="32" s="1"/>
  <c r="P652" i="17"/>
  <c r="C653" i="32" s="1"/>
  <c r="B654" i="30"/>
  <c r="O653" i="17"/>
  <c r="B654" i="32" s="1"/>
  <c r="P653" i="17"/>
  <c r="C654" i="32" s="1"/>
  <c r="B655" i="30"/>
  <c r="O654" i="17"/>
  <c r="B655" i="32" s="1"/>
  <c r="P654" i="17"/>
  <c r="C655" i="32" s="1"/>
  <c r="B656" i="30"/>
  <c r="O655" i="17"/>
  <c r="B656" i="32" s="1"/>
  <c r="P655" i="17"/>
  <c r="C656" i="32" s="1"/>
  <c r="B657" i="30"/>
  <c r="O656" i="17"/>
  <c r="B657" i="32" s="1"/>
  <c r="P656" i="17"/>
  <c r="C657" i="32" s="1"/>
  <c r="B658" i="30"/>
  <c r="O657" i="17"/>
  <c r="B658" i="32" s="1"/>
  <c r="P657" i="17"/>
  <c r="C658" i="32" s="1"/>
  <c r="B659" i="30"/>
  <c r="O658" i="17"/>
  <c r="B659" i="32" s="1"/>
  <c r="P658" i="17"/>
  <c r="C659" i="32" s="1"/>
  <c r="B660" i="30"/>
  <c r="O659" i="17"/>
  <c r="B660" i="32" s="1"/>
  <c r="P659" i="17"/>
  <c r="C660" i="32" s="1"/>
  <c r="B661" i="30"/>
  <c r="O660" i="17"/>
  <c r="B661" i="32" s="1"/>
  <c r="P660" i="17"/>
  <c r="C661" i="32" s="1"/>
  <c r="B662" i="30"/>
  <c r="O661" i="17"/>
  <c r="B662" i="32" s="1"/>
  <c r="P661" i="17"/>
  <c r="C662" i="32" s="1"/>
  <c r="B663" i="30"/>
  <c r="O662" i="17"/>
  <c r="B663" i="32" s="1"/>
  <c r="P662" i="17"/>
  <c r="C663" i="32" s="1"/>
  <c r="B664" i="30"/>
  <c r="O663" i="17"/>
  <c r="B664" i="32" s="1"/>
  <c r="P663" i="17"/>
  <c r="C664" i="32" s="1"/>
  <c r="B665" i="30"/>
  <c r="O664" i="17"/>
  <c r="B665" i="32" s="1"/>
  <c r="P664" i="17"/>
  <c r="C665" i="32" s="1"/>
  <c r="B666" i="30"/>
  <c r="O665" i="17"/>
  <c r="B666" i="32" s="1"/>
  <c r="P665" i="17"/>
  <c r="C666" i="32" s="1"/>
  <c r="B667" i="30"/>
  <c r="O666" i="17"/>
  <c r="B667" i="32" s="1"/>
  <c r="P666" i="17"/>
  <c r="C667" i="32" s="1"/>
  <c r="B668" i="30"/>
  <c r="D668" i="32"/>
  <c r="O667" i="17"/>
  <c r="B668" i="32" s="1"/>
  <c r="P667" i="17"/>
  <c r="C668" i="32" s="1"/>
  <c r="B669" i="30"/>
  <c r="O668" i="17"/>
  <c r="B669" i="32" s="1"/>
  <c r="P668" i="17"/>
  <c r="C669" i="32" s="1"/>
  <c r="B670" i="30"/>
  <c r="O669" i="17"/>
  <c r="B670" i="32" s="1"/>
  <c r="P669" i="17"/>
  <c r="C670" i="32" s="1"/>
  <c r="B671" i="30"/>
  <c r="O670" i="17"/>
  <c r="B671" i="32" s="1"/>
  <c r="P670" i="17"/>
  <c r="C671" i="32" s="1"/>
  <c r="B672" i="30"/>
  <c r="O671" i="17"/>
  <c r="B672" i="32" s="1"/>
  <c r="P671" i="17"/>
  <c r="C672" i="32" s="1"/>
  <c r="B673" i="30"/>
  <c r="O672" i="17"/>
  <c r="B673" i="32" s="1"/>
  <c r="P672" i="17"/>
  <c r="C673" i="32" s="1"/>
  <c r="B674" i="30"/>
  <c r="O673" i="17"/>
  <c r="B674" i="32" s="1"/>
  <c r="P673" i="17"/>
  <c r="C674" i="32" s="1"/>
  <c r="B675" i="30"/>
  <c r="O674" i="17"/>
  <c r="B675" i="32" s="1"/>
  <c r="P674" i="17"/>
  <c r="C675" i="32" s="1"/>
  <c r="B676" i="30"/>
  <c r="O675" i="17"/>
  <c r="B676" i="32" s="1"/>
  <c r="P675" i="17"/>
  <c r="C676" i="32" s="1"/>
  <c r="B677" i="30"/>
  <c r="O676" i="17"/>
  <c r="B677" i="32" s="1"/>
  <c r="P676" i="17"/>
  <c r="C677" i="32" s="1"/>
  <c r="B678" i="30"/>
  <c r="O677" i="17"/>
  <c r="B678" i="32" s="1"/>
  <c r="P677" i="17"/>
  <c r="C678" i="32" s="1"/>
  <c r="B679" i="30"/>
  <c r="O678" i="17"/>
  <c r="B679" i="32" s="1"/>
  <c r="P678" i="17"/>
  <c r="C679" i="32" s="1"/>
  <c r="B680" i="30"/>
  <c r="O679" i="17"/>
  <c r="B680" i="32" s="1"/>
  <c r="P679" i="17"/>
  <c r="C680" i="32" s="1"/>
  <c r="B681" i="30"/>
  <c r="O680" i="17"/>
  <c r="B681" i="32" s="1"/>
  <c r="P680" i="17"/>
  <c r="C681" i="32" s="1"/>
  <c r="B682" i="30"/>
  <c r="O681" i="17"/>
  <c r="B682" i="32" s="1"/>
  <c r="P681" i="17"/>
  <c r="C682" i="32" s="1"/>
  <c r="B683" i="30"/>
  <c r="O682" i="17"/>
  <c r="B683" i="32" s="1"/>
  <c r="P682" i="17"/>
  <c r="C683" i="32" s="1"/>
  <c r="B684" i="30"/>
  <c r="O683" i="17"/>
  <c r="B684" i="32" s="1"/>
  <c r="P683" i="17"/>
  <c r="C684" i="32" s="1"/>
  <c r="B685" i="30"/>
  <c r="O684" i="17"/>
  <c r="B685" i="32" s="1"/>
  <c r="P684" i="17"/>
  <c r="C685" i="32" s="1"/>
  <c r="B686" i="30"/>
  <c r="O685" i="17"/>
  <c r="B686" i="32" s="1"/>
  <c r="P685" i="17"/>
  <c r="C686" i="32" s="1"/>
  <c r="B687" i="30"/>
  <c r="O686" i="17"/>
  <c r="B687" i="32" s="1"/>
  <c r="P686" i="17"/>
  <c r="C687" i="32" s="1"/>
  <c r="B688" i="30"/>
  <c r="O687" i="17"/>
  <c r="B688" i="32" s="1"/>
  <c r="P687" i="17"/>
  <c r="C688" i="32" s="1"/>
  <c r="B689" i="30"/>
  <c r="O688" i="17"/>
  <c r="B689" i="32" s="1"/>
  <c r="P688" i="17"/>
  <c r="C689" i="32" s="1"/>
  <c r="B690" i="30"/>
  <c r="O689" i="17"/>
  <c r="B690" i="32" s="1"/>
  <c r="P689" i="17"/>
  <c r="C690" i="32" s="1"/>
  <c r="B691" i="30"/>
  <c r="O690" i="17"/>
  <c r="B691" i="32" s="1"/>
  <c r="P690" i="17"/>
  <c r="C691" i="32" s="1"/>
  <c r="B692" i="30"/>
  <c r="O691" i="17"/>
  <c r="B692" i="32" s="1"/>
  <c r="P691" i="17"/>
  <c r="C692" i="32" s="1"/>
  <c r="B693" i="30"/>
  <c r="D693" i="32"/>
  <c r="O692" i="17"/>
  <c r="B693" i="32" s="1"/>
  <c r="P692" i="17"/>
  <c r="C693" i="32" s="1"/>
  <c r="B694" i="30"/>
  <c r="O693" i="17"/>
  <c r="B694" i="32" s="1"/>
  <c r="P693" i="17"/>
  <c r="C694" i="32" s="1"/>
  <c r="B695" i="30"/>
  <c r="O694" i="17"/>
  <c r="B695" i="32" s="1"/>
  <c r="P694" i="17"/>
  <c r="C695" i="32" s="1"/>
  <c r="B696" i="30"/>
  <c r="O695" i="17"/>
  <c r="B696" i="32" s="1"/>
  <c r="P695" i="17"/>
  <c r="C696" i="32" s="1"/>
  <c r="B697" i="30"/>
  <c r="O696" i="17"/>
  <c r="B697" i="32" s="1"/>
  <c r="P696" i="17"/>
  <c r="C697" i="32" s="1"/>
  <c r="B698" i="30"/>
  <c r="O697" i="17"/>
  <c r="B698" i="32" s="1"/>
  <c r="P697" i="17"/>
  <c r="C698" i="32" s="1"/>
  <c r="B699" i="30"/>
  <c r="O698" i="17"/>
  <c r="B699" i="32" s="1"/>
  <c r="P698" i="17"/>
  <c r="C699" i="32" s="1"/>
  <c r="B700" i="30"/>
  <c r="O699" i="17"/>
  <c r="B700" i="32" s="1"/>
  <c r="P699" i="17"/>
  <c r="C700" i="32" s="1"/>
  <c r="B701" i="30"/>
  <c r="O700" i="17"/>
  <c r="B701" i="32" s="1"/>
  <c r="P700" i="17"/>
  <c r="C701" i="32" s="1"/>
  <c r="B702" i="30"/>
  <c r="O701" i="17"/>
  <c r="B702" i="32" s="1"/>
  <c r="P701" i="17"/>
  <c r="C702" i="32" s="1"/>
  <c r="B703" i="30"/>
  <c r="O702" i="17"/>
  <c r="B703" i="32" s="1"/>
  <c r="P702" i="17"/>
  <c r="C703" i="32" s="1"/>
  <c r="B704" i="30"/>
  <c r="O703" i="17"/>
  <c r="B704" i="32" s="1"/>
  <c r="P703" i="17"/>
  <c r="C704" i="32" s="1"/>
  <c r="B705" i="30"/>
  <c r="O704" i="17"/>
  <c r="B705" i="32" s="1"/>
  <c r="P704" i="17"/>
  <c r="C705" i="32" s="1"/>
  <c r="B706" i="30"/>
  <c r="O705" i="17"/>
  <c r="B706" i="32" s="1"/>
  <c r="P705" i="17"/>
  <c r="C706" i="32" s="1"/>
  <c r="B707" i="30"/>
  <c r="O706" i="17"/>
  <c r="B707" i="32" s="1"/>
  <c r="P706" i="17"/>
  <c r="C707" i="32" s="1"/>
  <c r="B708" i="30"/>
  <c r="O707" i="17"/>
  <c r="B708" i="32" s="1"/>
  <c r="P707" i="17"/>
  <c r="C708" i="32" s="1"/>
  <c r="B709" i="30"/>
  <c r="O708" i="17"/>
  <c r="B709" i="32" s="1"/>
  <c r="P708" i="17"/>
  <c r="C709" i="32" s="1"/>
  <c r="B710" i="30"/>
  <c r="O709" i="17"/>
  <c r="B710" i="32" s="1"/>
  <c r="P709" i="17"/>
  <c r="C710" i="32" s="1"/>
  <c r="B711" i="30"/>
  <c r="O710" i="17"/>
  <c r="B711" i="32" s="1"/>
  <c r="P710" i="17"/>
  <c r="C711" i="32" s="1"/>
  <c r="B712" i="30"/>
  <c r="O711" i="17"/>
  <c r="B712" i="32" s="1"/>
  <c r="P711" i="17"/>
  <c r="C712" i="32" s="1"/>
  <c r="B713" i="30"/>
  <c r="O712" i="17"/>
  <c r="B713" i="32" s="1"/>
  <c r="P712" i="17"/>
  <c r="C713" i="32" s="1"/>
  <c r="B714" i="30"/>
  <c r="O713" i="17"/>
  <c r="B714" i="32" s="1"/>
  <c r="P713" i="17"/>
  <c r="C714" i="32" s="1"/>
  <c r="B715" i="30"/>
  <c r="O714" i="17"/>
  <c r="B715" i="32" s="1"/>
  <c r="P714" i="17"/>
  <c r="C715" i="32" s="1"/>
  <c r="B716" i="30"/>
  <c r="O715" i="17"/>
  <c r="B716" i="32" s="1"/>
  <c r="P715" i="17"/>
  <c r="C716" i="32" s="1"/>
  <c r="B717" i="30"/>
  <c r="O716" i="17"/>
  <c r="B717" i="32" s="1"/>
  <c r="P716" i="17"/>
  <c r="C717" i="32" s="1"/>
  <c r="B718" i="30"/>
  <c r="D718" i="32"/>
  <c r="O717" i="17"/>
  <c r="B718" i="32" s="1"/>
  <c r="P717" i="17"/>
  <c r="C718" i="32" s="1"/>
  <c r="B719" i="30"/>
  <c r="O718" i="17"/>
  <c r="B719" i="32" s="1"/>
  <c r="P718" i="17"/>
  <c r="C719" i="32" s="1"/>
  <c r="B720" i="30"/>
  <c r="O719" i="17"/>
  <c r="B720" i="32" s="1"/>
  <c r="P719" i="17"/>
  <c r="C720" i="32" s="1"/>
  <c r="B721" i="30"/>
  <c r="O720" i="17"/>
  <c r="B721" i="32" s="1"/>
  <c r="P720" i="17"/>
  <c r="C721" i="32" s="1"/>
  <c r="B722" i="30"/>
  <c r="O721" i="17"/>
  <c r="B722" i="32" s="1"/>
  <c r="P721" i="17"/>
  <c r="C722" i="32" s="1"/>
  <c r="B723" i="30"/>
  <c r="O722" i="17"/>
  <c r="B723" i="32" s="1"/>
  <c r="P722" i="17"/>
  <c r="C723" i="32" s="1"/>
  <c r="B724" i="30"/>
  <c r="O723" i="17"/>
  <c r="B724" i="32" s="1"/>
  <c r="P723" i="17"/>
  <c r="C724" i="32" s="1"/>
  <c r="B725" i="30"/>
  <c r="O724" i="17"/>
  <c r="B725" i="32" s="1"/>
  <c r="P724" i="17"/>
  <c r="C725" i="32" s="1"/>
  <c r="B726" i="30"/>
  <c r="O725" i="17"/>
  <c r="B726" i="32" s="1"/>
  <c r="P725" i="17"/>
  <c r="C726" i="32" s="1"/>
  <c r="B727" i="30"/>
  <c r="O726" i="17"/>
  <c r="B727" i="32" s="1"/>
  <c r="P726" i="17"/>
  <c r="C727" i="32" s="1"/>
  <c r="B728" i="30"/>
  <c r="O727" i="17"/>
  <c r="B728" i="32" s="1"/>
  <c r="P727" i="17"/>
  <c r="C728" i="32" s="1"/>
  <c r="B729" i="30"/>
  <c r="O728" i="17"/>
  <c r="B729" i="32" s="1"/>
  <c r="P728" i="17"/>
  <c r="C729" i="32" s="1"/>
  <c r="B730" i="30"/>
  <c r="O729" i="17"/>
  <c r="B730" i="32" s="1"/>
  <c r="P729" i="17"/>
  <c r="C730" i="32" s="1"/>
  <c r="B731" i="30"/>
  <c r="O730" i="17"/>
  <c r="B731" i="32" s="1"/>
  <c r="P730" i="17"/>
  <c r="C731" i="32" s="1"/>
  <c r="B732" i="30"/>
  <c r="O731" i="17"/>
  <c r="B732" i="32" s="1"/>
  <c r="P731" i="17"/>
  <c r="C732" i="32" s="1"/>
  <c r="B733" i="30"/>
  <c r="O732" i="17"/>
  <c r="B733" i="32" s="1"/>
  <c r="P732" i="17"/>
  <c r="C733" i="32" s="1"/>
  <c r="B734" i="30"/>
  <c r="O733" i="17"/>
  <c r="B734" i="32" s="1"/>
  <c r="P733" i="17"/>
  <c r="C734" i="32" s="1"/>
  <c r="B735" i="30"/>
  <c r="O734" i="17"/>
  <c r="B735" i="32" s="1"/>
  <c r="P734" i="17"/>
  <c r="C735" i="32" s="1"/>
  <c r="B736" i="30"/>
  <c r="O735" i="17"/>
  <c r="B736" i="32" s="1"/>
  <c r="P735" i="17"/>
  <c r="C736" i="32" s="1"/>
  <c r="B737" i="30"/>
  <c r="O736" i="17"/>
  <c r="B737" i="32" s="1"/>
  <c r="P736" i="17"/>
  <c r="C737" i="32" s="1"/>
  <c r="B738" i="30"/>
  <c r="O737" i="17"/>
  <c r="B738" i="32" s="1"/>
  <c r="P737" i="17"/>
  <c r="C738" i="32" s="1"/>
  <c r="B739" i="30"/>
  <c r="O738" i="17"/>
  <c r="B739" i="32" s="1"/>
  <c r="P738" i="17"/>
  <c r="C739" i="32" s="1"/>
  <c r="B740" i="30"/>
  <c r="O739" i="17"/>
  <c r="B740" i="32" s="1"/>
  <c r="P739" i="17"/>
  <c r="C740" i="32" s="1"/>
  <c r="B741" i="30"/>
  <c r="O740" i="17"/>
  <c r="B741" i="32" s="1"/>
  <c r="P740" i="17"/>
  <c r="C741" i="32" s="1"/>
  <c r="B742" i="30"/>
  <c r="O741" i="17"/>
  <c r="B742" i="32" s="1"/>
  <c r="P741" i="17"/>
  <c r="C742" i="32" s="1"/>
  <c r="B743" i="30"/>
  <c r="D743" i="32"/>
  <c r="O742" i="17"/>
  <c r="B743" i="32" s="1"/>
  <c r="P742" i="17"/>
  <c r="C743" i="32" s="1"/>
  <c r="B744" i="30"/>
  <c r="O743" i="17"/>
  <c r="B744" i="32" s="1"/>
  <c r="P743" i="17"/>
  <c r="C744" i="32" s="1"/>
  <c r="B745" i="30"/>
  <c r="O744" i="17"/>
  <c r="B745" i="32" s="1"/>
  <c r="P744" i="17"/>
  <c r="C745" i="32" s="1"/>
  <c r="B746" i="30"/>
  <c r="O745" i="17"/>
  <c r="B746" i="32" s="1"/>
  <c r="P745" i="17"/>
  <c r="C746" i="32" s="1"/>
  <c r="B747" i="30"/>
  <c r="O746" i="17"/>
  <c r="B747" i="32" s="1"/>
  <c r="P746" i="17"/>
  <c r="C747" i="32" s="1"/>
  <c r="B748" i="30"/>
  <c r="O747" i="17"/>
  <c r="B748" i="32" s="1"/>
  <c r="P747" i="17"/>
  <c r="C748" i="32" s="1"/>
  <c r="B749" i="30"/>
  <c r="O748" i="17"/>
  <c r="B749" i="32" s="1"/>
  <c r="P748" i="17"/>
  <c r="C749" i="32" s="1"/>
  <c r="B750" i="30"/>
  <c r="O749" i="17"/>
  <c r="B750" i="32" s="1"/>
  <c r="P749" i="17"/>
  <c r="C750" i="32" s="1"/>
  <c r="B751" i="30"/>
  <c r="O750" i="17"/>
  <c r="B751" i="32" s="1"/>
  <c r="P750" i="17"/>
  <c r="C751" i="32" s="1"/>
  <c r="B752" i="30"/>
  <c r="O751" i="17"/>
  <c r="B752" i="32" s="1"/>
  <c r="P751" i="17"/>
  <c r="C752" i="32" s="1"/>
  <c r="B753" i="30"/>
  <c r="O752" i="17"/>
  <c r="B753" i="32" s="1"/>
  <c r="P752" i="17"/>
  <c r="C753" i="32" s="1"/>
  <c r="B754" i="30"/>
  <c r="O753" i="17"/>
  <c r="B754" i="32" s="1"/>
  <c r="P753" i="17"/>
  <c r="C754" i="32" s="1"/>
  <c r="B755" i="30"/>
  <c r="O754" i="17"/>
  <c r="B755" i="32" s="1"/>
  <c r="P754" i="17"/>
  <c r="C755" i="32" s="1"/>
  <c r="B756" i="30"/>
  <c r="O755" i="17"/>
  <c r="B756" i="32" s="1"/>
  <c r="P755" i="17"/>
  <c r="C756" i="32" s="1"/>
  <c r="B757" i="30"/>
  <c r="O756" i="17"/>
  <c r="B757" i="32" s="1"/>
  <c r="P756" i="17"/>
  <c r="C757" i="32" s="1"/>
  <c r="B758" i="30"/>
  <c r="O757" i="17"/>
  <c r="B758" i="32" s="1"/>
  <c r="P757" i="17"/>
  <c r="C758" i="32" s="1"/>
  <c r="B759" i="30"/>
  <c r="O758" i="17"/>
  <c r="B759" i="32" s="1"/>
  <c r="P758" i="17"/>
  <c r="C759" i="32" s="1"/>
  <c r="B760" i="30"/>
  <c r="O759" i="17"/>
  <c r="B760" i="32" s="1"/>
  <c r="P759" i="17"/>
  <c r="C760" i="32" s="1"/>
  <c r="B761" i="30"/>
  <c r="O760" i="17"/>
  <c r="B761" i="32" s="1"/>
  <c r="P760" i="17"/>
  <c r="C761" i="32" s="1"/>
  <c r="B762" i="30"/>
  <c r="O761" i="17"/>
  <c r="B762" i="32" s="1"/>
  <c r="P761" i="17"/>
  <c r="C762" i="32" s="1"/>
  <c r="B763" i="30"/>
  <c r="O762" i="17"/>
  <c r="B763" i="32" s="1"/>
  <c r="P762" i="17"/>
  <c r="C763" i="32" s="1"/>
  <c r="B764" i="30"/>
  <c r="O763" i="17"/>
  <c r="B764" i="32" s="1"/>
  <c r="P763" i="17"/>
  <c r="C764" i="32" s="1"/>
  <c r="B765" i="30"/>
  <c r="O764" i="17"/>
  <c r="B765" i="32" s="1"/>
  <c r="P764" i="17"/>
  <c r="C765" i="32" s="1"/>
  <c r="B766" i="30"/>
  <c r="O765" i="17"/>
  <c r="B766" i="32" s="1"/>
  <c r="P765" i="17"/>
  <c r="C766" i="32" s="1"/>
  <c r="B767" i="30"/>
  <c r="O766" i="17"/>
  <c r="B767" i="32" s="1"/>
  <c r="P766" i="17"/>
  <c r="C767" i="32" s="1"/>
  <c r="B768" i="30"/>
  <c r="D768" i="32"/>
  <c r="O767" i="17"/>
  <c r="B768" i="32" s="1"/>
  <c r="P767" i="17"/>
  <c r="C768" i="32" s="1"/>
  <c r="B769" i="30"/>
  <c r="O768" i="17"/>
  <c r="B769" i="32" s="1"/>
  <c r="P768" i="17"/>
  <c r="C769" i="32" s="1"/>
  <c r="B770" i="30"/>
  <c r="O769" i="17"/>
  <c r="B770" i="32" s="1"/>
  <c r="P769" i="17"/>
  <c r="C770" i="32" s="1"/>
  <c r="B771" i="30"/>
  <c r="O770" i="17"/>
  <c r="B771" i="32" s="1"/>
  <c r="P770" i="17"/>
  <c r="C771" i="32" s="1"/>
  <c r="B772" i="30"/>
  <c r="O771" i="17"/>
  <c r="B772" i="32" s="1"/>
  <c r="P771" i="17"/>
  <c r="C772" i="32" s="1"/>
  <c r="B773" i="30"/>
  <c r="O772" i="17"/>
  <c r="B773" i="32" s="1"/>
  <c r="P772" i="17"/>
  <c r="C773" i="32" s="1"/>
  <c r="B774" i="30"/>
  <c r="O773" i="17"/>
  <c r="B774" i="32" s="1"/>
  <c r="P773" i="17"/>
  <c r="C774" i="32" s="1"/>
  <c r="B775" i="30"/>
  <c r="O774" i="17"/>
  <c r="B775" i="32" s="1"/>
  <c r="P774" i="17"/>
  <c r="C775" i="32" s="1"/>
  <c r="B776" i="30"/>
  <c r="O775" i="17"/>
  <c r="B776" i="32" s="1"/>
  <c r="P775" i="17"/>
  <c r="C776" i="32" s="1"/>
  <c r="B777" i="30"/>
  <c r="O776" i="17"/>
  <c r="B777" i="32" s="1"/>
  <c r="P776" i="17"/>
  <c r="C777" i="32" s="1"/>
  <c r="B778" i="30"/>
  <c r="O777" i="17"/>
  <c r="B778" i="32" s="1"/>
  <c r="P777" i="17"/>
  <c r="C778" i="32" s="1"/>
  <c r="B779" i="30"/>
  <c r="O778" i="17"/>
  <c r="B779" i="32" s="1"/>
  <c r="P778" i="17"/>
  <c r="C779" i="32" s="1"/>
  <c r="B780" i="30"/>
  <c r="O779" i="17"/>
  <c r="B780" i="32" s="1"/>
  <c r="P779" i="17"/>
  <c r="C780" i="32" s="1"/>
  <c r="B781" i="30"/>
  <c r="O780" i="17"/>
  <c r="B781" i="32" s="1"/>
  <c r="P780" i="17"/>
  <c r="C781" i="32" s="1"/>
  <c r="B782" i="30"/>
  <c r="O781" i="17"/>
  <c r="B782" i="32" s="1"/>
  <c r="P781" i="17"/>
  <c r="C782" i="32" s="1"/>
  <c r="B783" i="30"/>
  <c r="O782" i="17"/>
  <c r="B783" i="32" s="1"/>
  <c r="P782" i="17"/>
  <c r="C783" i="32" s="1"/>
  <c r="B784" i="30"/>
  <c r="O783" i="17"/>
  <c r="B784" i="32" s="1"/>
  <c r="P783" i="17"/>
  <c r="C784" i="32" s="1"/>
  <c r="B785" i="30"/>
  <c r="O784" i="17"/>
  <c r="B785" i="32" s="1"/>
  <c r="P784" i="17"/>
  <c r="C785" i="32" s="1"/>
  <c r="B786" i="30"/>
  <c r="O785" i="17"/>
  <c r="B786" i="32" s="1"/>
  <c r="P785" i="17"/>
  <c r="C786" i="32" s="1"/>
  <c r="B787" i="30"/>
  <c r="O786" i="17"/>
  <c r="B787" i="32" s="1"/>
  <c r="P786" i="17"/>
  <c r="C787" i="32" s="1"/>
  <c r="B788" i="30"/>
  <c r="O787" i="17"/>
  <c r="B788" i="32" s="1"/>
  <c r="P787" i="17"/>
  <c r="C788" i="32" s="1"/>
  <c r="B789" i="30"/>
  <c r="O788" i="17"/>
  <c r="B789" i="32" s="1"/>
  <c r="P788" i="17"/>
  <c r="C789" i="32" s="1"/>
  <c r="B790" i="30"/>
  <c r="O789" i="17"/>
  <c r="B790" i="32" s="1"/>
  <c r="P789" i="17"/>
  <c r="C790" i="32" s="1"/>
  <c r="B791" i="30"/>
  <c r="O790" i="17"/>
  <c r="B791" i="32" s="1"/>
  <c r="P790" i="17"/>
  <c r="C791" i="32" s="1"/>
  <c r="B792" i="30"/>
  <c r="O791" i="17"/>
  <c r="B792" i="32" s="1"/>
  <c r="P791" i="17"/>
  <c r="C792" i="32" s="1"/>
  <c r="B793" i="30"/>
  <c r="D793" i="32"/>
  <c r="O792" i="17"/>
  <c r="B793" i="32" s="1"/>
  <c r="P792" i="17"/>
  <c r="C793" i="32" s="1"/>
  <c r="B794" i="30"/>
  <c r="O793" i="17"/>
  <c r="B794" i="32" s="1"/>
  <c r="P793" i="17"/>
  <c r="C794" i="32" s="1"/>
  <c r="B795" i="30"/>
  <c r="O794" i="17"/>
  <c r="B795" i="32" s="1"/>
  <c r="P794" i="17"/>
  <c r="C795" i="32" s="1"/>
  <c r="B796" i="30"/>
  <c r="O795" i="17"/>
  <c r="B796" i="32" s="1"/>
  <c r="P795" i="17"/>
  <c r="C796" i="32" s="1"/>
  <c r="B797" i="30"/>
  <c r="O796" i="17"/>
  <c r="B797" i="32" s="1"/>
  <c r="P796" i="17"/>
  <c r="C797" i="32" s="1"/>
  <c r="B798" i="30"/>
  <c r="O797" i="17"/>
  <c r="B798" i="32" s="1"/>
  <c r="P797" i="17"/>
  <c r="C798" i="32" s="1"/>
  <c r="B799" i="30"/>
  <c r="O798" i="17"/>
  <c r="B799" i="32" s="1"/>
  <c r="P798" i="17"/>
  <c r="C799" i="32" s="1"/>
  <c r="B800" i="30"/>
  <c r="O799" i="17"/>
  <c r="B800" i="32" s="1"/>
  <c r="P799" i="17"/>
  <c r="C800" i="32" s="1"/>
  <c r="B801" i="30"/>
  <c r="O800" i="17"/>
  <c r="B801" i="32" s="1"/>
  <c r="P800" i="17"/>
  <c r="C801" i="32" s="1"/>
  <c r="B802" i="30"/>
  <c r="O801" i="17"/>
  <c r="B802" i="32" s="1"/>
  <c r="P801" i="17"/>
  <c r="C802" i="32" s="1"/>
  <c r="B803" i="30"/>
  <c r="O802" i="17"/>
  <c r="B803" i="32" s="1"/>
  <c r="P802" i="17"/>
  <c r="C803" i="32" s="1"/>
  <c r="B804" i="30"/>
  <c r="O803" i="17"/>
  <c r="B804" i="32" s="1"/>
  <c r="P803" i="17"/>
  <c r="C804" i="32" s="1"/>
  <c r="B805" i="30"/>
  <c r="O804" i="17"/>
  <c r="B805" i="32" s="1"/>
  <c r="P804" i="17"/>
  <c r="C805" i="32" s="1"/>
  <c r="B806" i="30"/>
  <c r="O805" i="17"/>
  <c r="B806" i="32" s="1"/>
  <c r="P805" i="17"/>
  <c r="C806" i="32" s="1"/>
  <c r="B807" i="30"/>
  <c r="O806" i="17"/>
  <c r="B807" i="32" s="1"/>
  <c r="P806" i="17"/>
  <c r="C807" i="32" s="1"/>
  <c r="B808" i="30"/>
  <c r="O807" i="17"/>
  <c r="B808" i="32" s="1"/>
  <c r="P807" i="17"/>
  <c r="C808" i="32" s="1"/>
  <c r="B809" i="30"/>
  <c r="O808" i="17"/>
  <c r="B809" i="32" s="1"/>
  <c r="P808" i="17"/>
  <c r="C809" i="32" s="1"/>
  <c r="B810" i="30"/>
  <c r="O809" i="17"/>
  <c r="B810" i="32" s="1"/>
  <c r="P809" i="17"/>
  <c r="C810" i="32" s="1"/>
  <c r="B811" i="30"/>
  <c r="O810" i="17"/>
  <c r="B811" i="32" s="1"/>
  <c r="P810" i="17"/>
  <c r="C811" i="32" s="1"/>
  <c r="B812" i="30"/>
  <c r="O811" i="17"/>
  <c r="B812" i="32" s="1"/>
  <c r="P811" i="17"/>
  <c r="C812" i="32" s="1"/>
  <c r="B813" i="30"/>
  <c r="O812" i="17"/>
  <c r="B813" i="32" s="1"/>
  <c r="P812" i="17"/>
  <c r="C813" i="32" s="1"/>
  <c r="B814" i="30"/>
  <c r="O813" i="17"/>
  <c r="B814" i="32" s="1"/>
  <c r="P813" i="17"/>
  <c r="C814" i="32" s="1"/>
  <c r="B815" i="30"/>
  <c r="O814" i="17"/>
  <c r="B815" i="32" s="1"/>
  <c r="P814" i="17"/>
  <c r="C815" i="32" s="1"/>
  <c r="B816" i="30"/>
  <c r="O815" i="17"/>
  <c r="B816" i="32" s="1"/>
  <c r="P815" i="17"/>
  <c r="C816" i="32" s="1"/>
  <c r="B817" i="30"/>
  <c r="O816" i="17"/>
  <c r="B817" i="32" s="1"/>
  <c r="P816" i="17"/>
  <c r="C817" i="32" s="1"/>
  <c r="B818" i="30"/>
  <c r="D818" i="32"/>
  <c r="O817" i="17"/>
  <c r="B818" i="32" s="1"/>
  <c r="P817" i="17"/>
  <c r="C818" i="32" s="1"/>
  <c r="B819" i="30"/>
  <c r="O818" i="17"/>
  <c r="B819" i="32" s="1"/>
  <c r="P818" i="17"/>
  <c r="C819" i="32" s="1"/>
  <c r="B820" i="30"/>
  <c r="O819" i="17"/>
  <c r="B820" i="32" s="1"/>
  <c r="P819" i="17"/>
  <c r="C820" i="32" s="1"/>
  <c r="B821" i="30"/>
  <c r="O820" i="17"/>
  <c r="B821" i="32" s="1"/>
  <c r="P820" i="17"/>
  <c r="C821" i="32" s="1"/>
  <c r="B822" i="30"/>
  <c r="O821" i="17"/>
  <c r="B822" i="32" s="1"/>
  <c r="P821" i="17"/>
  <c r="C822" i="32" s="1"/>
  <c r="B823" i="30"/>
  <c r="O822" i="17"/>
  <c r="B823" i="32" s="1"/>
  <c r="P822" i="17"/>
  <c r="C823" i="32" s="1"/>
  <c r="B824" i="30"/>
  <c r="O823" i="17"/>
  <c r="B824" i="32" s="1"/>
  <c r="P823" i="17"/>
  <c r="C824" i="32" s="1"/>
  <c r="B825" i="30"/>
  <c r="O824" i="17"/>
  <c r="B825" i="32" s="1"/>
  <c r="P824" i="17"/>
  <c r="C825" i="32" s="1"/>
  <c r="B826" i="30"/>
  <c r="O825" i="17"/>
  <c r="B826" i="32" s="1"/>
  <c r="P825" i="17"/>
  <c r="C826" i="32" s="1"/>
  <c r="B827" i="30"/>
  <c r="O826" i="17"/>
  <c r="B827" i="32" s="1"/>
  <c r="P826" i="17"/>
  <c r="C827" i="32" s="1"/>
  <c r="B828" i="30"/>
  <c r="O827" i="17"/>
  <c r="B828" i="32" s="1"/>
  <c r="P827" i="17"/>
  <c r="C828" i="32" s="1"/>
  <c r="B829" i="30"/>
  <c r="O828" i="17"/>
  <c r="B829" i="32" s="1"/>
  <c r="P828" i="17"/>
  <c r="C829" i="32" s="1"/>
  <c r="B830" i="30"/>
  <c r="O829" i="17"/>
  <c r="B830" i="32" s="1"/>
  <c r="P829" i="17"/>
  <c r="C830" i="32" s="1"/>
  <c r="B831" i="30"/>
  <c r="O830" i="17"/>
  <c r="B831" i="32" s="1"/>
  <c r="P830" i="17"/>
  <c r="C831" i="32" s="1"/>
  <c r="B832" i="30"/>
  <c r="O831" i="17"/>
  <c r="B832" i="32" s="1"/>
  <c r="P831" i="17"/>
  <c r="C832" i="32" s="1"/>
  <c r="B833" i="30"/>
  <c r="O832" i="17"/>
  <c r="B833" i="32" s="1"/>
  <c r="P832" i="17"/>
  <c r="C833" i="32" s="1"/>
  <c r="B834" i="30"/>
  <c r="O833" i="17"/>
  <c r="B834" i="32" s="1"/>
  <c r="P833" i="17"/>
  <c r="C834" i="32" s="1"/>
  <c r="B835" i="30"/>
  <c r="O834" i="17"/>
  <c r="B835" i="32" s="1"/>
  <c r="P834" i="17"/>
  <c r="C835" i="32" s="1"/>
  <c r="B836" i="30"/>
  <c r="O835" i="17"/>
  <c r="B836" i="32" s="1"/>
  <c r="P835" i="17"/>
  <c r="C836" i="32" s="1"/>
  <c r="B837" i="30"/>
  <c r="O836" i="17"/>
  <c r="B837" i="32" s="1"/>
  <c r="P836" i="17"/>
  <c r="C837" i="32" s="1"/>
  <c r="B838" i="30"/>
  <c r="O837" i="17"/>
  <c r="B838" i="32" s="1"/>
  <c r="P837" i="17"/>
  <c r="C838" i="32" s="1"/>
  <c r="B839" i="30"/>
  <c r="O838" i="17"/>
  <c r="B839" i="32" s="1"/>
  <c r="P838" i="17"/>
  <c r="C839" i="32" s="1"/>
  <c r="B840" i="30"/>
  <c r="O839" i="17"/>
  <c r="B840" i="32" s="1"/>
  <c r="P839" i="17"/>
  <c r="C840" i="32" s="1"/>
  <c r="B841" i="30"/>
  <c r="O840" i="17"/>
  <c r="B841" i="32" s="1"/>
  <c r="P840" i="17"/>
  <c r="C841" i="32" s="1"/>
  <c r="B842" i="30"/>
  <c r="O841" i="17"/>
  <c r="B842" i="32" s="1"/>
  <c r="P841" i="17"/>
  <c r="C842" i="32" s="1"/>
  <c r="B843" i="30"/>
  <c r="D843" i="32"/>
  <c r="O842" i="17"/>
  <c r="B843" i="32" s="1"/>
  <c r="P842" i="17"/>
  <c r="C843" i="32" s="1"/>
  <c r="B844" i="30"/>
  <c r="O843" i="17"/>
  <c r="B844" i="32" s="1"/>
  <c r="P843" i="17"/>
  <c r="C844" i="32" s="1"/>
  <c r="B845" i="30"/>
  <c r="O844" i="17"/>
  <c r="B845" i="32" s="1"/>
  <c r="P844" i="17"/>
  <c r="C845" i="32" s="1"/>
  <c r="B846" i="30"/>
  <c r="O845" i="17"/>
  <c r="B846" i="32" s="1"/>
  <c r="P845" i="17"/>
  <c r="C846" i="32" s="1"/>
  <c r="B847" i="30"/>
  <c r="O846" i="17"/>
  <c r="B847" i="32" s="1"/>
  <c r="P846" i="17"/>
  <c r="C847" i="32" s="1"/>
  <c r="B848" i="30"/>
  <c r="O847" i="17"/>
  <c r="B848" i="32" s="1"/>
  <c r="P847" i="17"/>
  <c r="C848" i="32" s="1"/>
  <c r="B849" i="30"/>
  <c r="O848" i="17"/>
  <c r="B849" i="32" s="1"/>
  <c r="P848" i="17"/>
  <c r="C849" i="32" s="1"/>
  <c r="B850" i="30"/>
  <c r="O849" i="17"/>
  <c r="B850" i="32" s="1"/>
  <c r="P849" i="17"/>
  <c r="C850" i="32" s="1"/>
  <c r="B851" i="30"/>
  <c r="O850" i="17"/>
  <c r="B851" i="32" s="1"/>
  <c r="P850" i="17"/>
  <c r="C851" i="32" s="1"/>
  <c r="B852" i="30"/>
  <c r="O851" i="17"/>
  <c r="B852" i="32" s="1"/>
  <c r="P851" i="17"/>
  <c r="C852" i="32" s="1"/>
  <c r="B853" i="30"/>
  <c r="O852" i="17"/>
  <c r="B853" i="32" s="1"/>
  <c r="P852" i="17"/>
  <c r="C853" i="32" s="1"/>
  <c r="B854" i="30"/>
  <c r="O853" i="17"/>
  <c r="B854" i="32" s="1"/>
  <c r="P853" i="17"/>
  <c r="C854" i="32" s="1"/>
  <c r="B855" i="30"/>
  <c r="O854" i="17"/>
  <c r="B855" i="32" s="1"/>
  <c r="P854" i="17"/>
  <c r="C855" i="32" s="1"/>
  <c r="B856" i="30"/>
  <c r="O855" i="17"/>
  <c r="B856" i="32" s="1"/>
  <c r="P855" i="17"/>
  <c r="C856" i="32" s="1"/>
  <c r="B857" i="30"/>
  <c r="O856" i="17"/>
  <c r="B857" i="32" s="1"/>
  <c r="P856" i="17"/>
  <c r="C857" i="32" s="1"/>
  <c r="B858" i="30"/>
  <c r="O857" i="17"/>
  <c r="B858" i="32" s="1"/>
  <c r="P857" i="17"/>
  <c r="C858" i="32" s="1"/>
  <c r="B859" i="30"/>
  <c r="O858" i="17"/>
  <c r="B859" i="32" s="1"/>
  <c r="P858" i="17"/>
  <c r="C859" i="32" s="1"/>
  <c r="B860" i="30"/>
  <c r="O859" i="17"/>
  <c r="B860" i="32" s="1"/>
  <c r="P859" i="17"/>
  <c r="C860" i="32" s="1"/>
  <c r="B861" i="30"/>
  <c r="O860" i="17"/>
  <c r="B861" i="32" s="1"/>
  <c r="P860" i="17"/>
  <c r="C861" i="32" s="1"/>
  <c r="B862" i="30"/>
  <c r="O861" i="17"/>
  <c r="B862" i="32" s="1"/>
  <c r="P861" i="17"/>
  <c r="C862" i="32" s="1"/>
  <c r="B863" i="30"/>
  <c r="O862" i="17"/>
  <c r="B863" i="32" s="1"/>
  <c r="P862" i="17"/>
  <c r="C863" i="32" s="1"/>
  <c r="B864" i="30"/>
  <c r="O863" i="17"/>
  <c r="B864" i="32" s="1"/>
  <c r="P863" i="17"/>
  <c r="C864" i="32" s="1"/>
  <c r="B865" i="30"/>
  <c r="O864" i="17"/>
  <c r="B865" i="32" s="1"/>
  <c r="P864" i="17"/>
  <c r="C865" i="32" s="1"/>
  <c r="B866" i="30"/>
  <c r="O865" i="17"/>
  <c r="B866" i="32" s="1"/>
  <c r="P865" i="17"/>
  <c r="C866" i="32" s="1"/>
  <c r="B867" i="30"/>
  <c r="O866" i="17"/>
  <c r="B867" i="32" s="1"/>
  <c r="P866" i="17"/>
  <c r="C867" i="32" s="1"/>
  <c r="B868" i="30"/>
  <c r="D868" i="32"/>
  <c r="O867" i="17"/>
  <c r="B868" i="32" s="1"/>
  <c r="P867" i="17"/>
  <c r="C868" i="32" s="1"/>
  <c r="B869" i="30"/>
  <c r="O868" i="17"/>
  <c r="B869" i="32" s="1"/>
  <c r="P868" i="17"/>
  <c r="C869" i="32" s="1"/>
  <c r="B870" i="30"/>
  <c r="O869" i="17"/>
  <c r="B870" i="32" s="1"/>
  <c r="P869" i="17"/>
  <c r="C870" i="32" s="1"/>
  <c r="B871" i="30"/>
  <c r="O870" i="17"/>
  <c r="B871" i="32" s="1"/>
  <c r="P870" i="17"/>
  <c r="C871" i="32" s="1"/>
  <c r="B872" i="30"/>
  <c r="O871" i="17"/>
  <c r="B872" i="32" s="1"/>
  <c r="P871" i="17"/>
  <c r="C872" i="32" s="1"/>
  <c r="B873" i="30"/>
  <c r="O872" i="17"/>
  <c r="B873" i="32" s="1"/>
  <c r="P872" i="17"/>
  <c r="C873" i="32" s="1"/>
  <c r="B874" i="30"/>
  <c r="O873" i="17"/>
  <c r="B874" i="32" s="1"/>
  <c r="P873" i="17"/>
  <c r="C874" i="32" s="1"/>
  <c r="B875" i="30"/>
  <c r="O874" i="17"/>
  <c r="B875" i="32" s="1"/>
  <c r="P874" i="17"/>
  <c r="C875" i="32" s="1"/>
  <c r="B876" i="30"/>
  <c r="O875" i="17"/>
  <c r="B876" i="32" s="1"/>
  <c r="P875" i="17"/>
  <c r="C876" i="32" s="1"/>
  <c r="B877" i="30"/>
  <c r="D877" i="32"/>
  <c r="O876" i="17"/>
  <c r="B877" i="32" s="1"/>
  <c r="P876" i="17"/>
  <c r="C877" i="32" s="1"/>
  <c r="B878" i="30"/>
  <c r="O877" i="17"/>
  <c r="B878" i="32" s="1"/>
  <c r="P877" i="17"/>
  <c r="C878" i="32" s="1"/>
  <c r="B879" i="30"/>
  <c r="O878" i="17"/>
  <c r="B879" i="32" s="1"/>
  <c r="P878" i="17"/>
  <c r="C879" i="32" s="1"/>
  <c r="B880" i="30"/>
  <c r="O879" i="17"/>
  <c r="B880" i="32" s="1"/>
  <c r="P879" i="17"/>
  <c r="C880" i="32" s="1"/>
  <c r="B881" i="30"/>
  <c r="O880" i="17"/>
  <c r="B881" i="32" s="1"/>
  <c r="P880" i="17"/>
  <c r="C881" i="32" s="1"/>
  <c r="B882" i="30"/>
  <c r="O881" i="17"/>
  <c r="B882" i="32" s="1"/>
  <c r="P881" i="17"/>
  <c r="C882" i="32" s="1"/>
  <c r="B883" i="30"/>
  <c r="D883" i="32"/>
  <c r="O882" i="17"/>
  <c r="B883" i="32" s="1"/>
  <c r="P882" i="17"/>
  <c r="C883" i="32" s="1"/>
  <c r="B884" i="30"/>
  <c r="O883" i="17"/>
  <c r="B884" i="32" s="1"/>
  <c r="P883" i="17"/>
  <c r="C884" i="32" s="1"/>
  <c r="B885" i="30"/>
  <c r="O884" i="17"/>
  <c r="B885" i="32" s="1"/>
  <c r="P884" i="17"/>
  <c r="C885" i="32" s="1"/>
  <c r="B886" i="30"/>
  <c r="O885" i="17"/>
  <c r="B886" i="32" s="1"/>
  <c r="P885" i="17"/>
  <c r="C886" i="32" s="1"/>
  <c r="B887" i="30"/>
  <c r="O886" i="17"/>
  <c r="B887" i="32" s="1"/>
  <c r="P886" i="17"/>
  <c r="C887" i="32" s="1"/>
  <c r="B888" i="30"/>
  <c r="O887" i="17"/>
  <c r="B888" i="32" s="1"/>
  <c r="P887" i="17"/>
  <c r="C888" i="32" s="1"/>
  <c r="B889" i="30"/>
  <c r="O888" i="17"/>
  <c r="B889" i="32" s="1"/>
  <c r="P888" i="17"/>
  <c r="C889" i="32" s="1"/>
  <c r="B890" i="30"/>
  <c r="O889" i="17"/>
  <c r="B890" i="32" s="1"/>
  <c r="P889" i="17"/>
  <c r="C890" i="32" s="1"/>
  <c r="B891" i="30"/>
  <c r="O890" i="17"/>
  <c r="B891" i="32" s="1"/>
  <c r="P890" i="17"/>
  <c r="C891" i="32" s="1"/>
  <c r="B892" i="30"/>
  <c r="D892" i="32"/>
  <c r="O891" i="17"/>
  <c r="B892" i="32" s="1"/>
  <c r="P891" i="17"/>
  <c r="C892" i="32" s="1"/>
  <c r="B893" i="30"/>
  <c r="O892" i="17"/>
  <c r="B893" i="32" s="1"/>
  <c r="P892" i="17"/>
  <c r="C893" i="32" s="1"/>
  <c r="B894" i="30"/>
  <c r="O893" i="17"/>
  <c r="B894" i="32" s="1"/>
  <c r="P893" i="17"/>
  <c r="C894" i="32" s="1"/>
  <c r="B895" i="30"/>
  <c r="O894" i="17"/>
  <c r="B895" i="32" s="1"/>
  <c r="P894" i="17"/>
  <c r="C895" i="32" s="1"/>
  <c r="B896" i="30"/>
  <c r="O895" i="17"/>
  <c r="B896" i="32" s="1"/>
  <c r="P895" i="17"/>
  <c r="C896" i="32" s="1"/>
  <c r="B897" i="30"/>
  <c r="O896" i="17"/>
  <c r="B897" i="32" s="1"/>
  <c r="P896" i="17"/>
  <c r="C897" i="32" s="1"/>
  <c r="B898" i="30"/>
  <c r="O897" i="17"/>
  <c r="B898" i="32" s="1"/>
  <c r="P897" i="17"/>
  <c r="C898" i="32" s="1"/>
  <c r="B899" i="30"/>
  <c r="O898" i="17"/>
  <c r="B899" i="32" s="1"/>
  <c r="P898" i="17"/>
  <c r="C899" i="32" s="1"/>
  <c r="B900" i="30"/>
  <c r="O899" i="17"/>
  <c r="B900" i="32" s="1"/>
  <c r="P899" i="17"/>
  <c r="C900" i="32" s="1"/>
  <c r="B901" i="30"/>
  <c r="O900" i="17"/>
  <c r="B901" i="32" s="1"/>
  <c r="P900" i="17"/>
  <c r="C901" i="32" s="1"/>
  <c r="B902" i="30"/>
  <c r="O901" i="17"/>
  <c r="B902" i="32" s="1"/>
  <c r="P901" i="17"/>
  <c r="C902" i="32" s="1"/>
  <c r="B903" i="30"/>
  <c r="O902" i="17"/>
  <c r="B903" i="32" s="1"/>
  <c r="P902" i="17"/>
  <c r="C903" i="32" s="1"/>
  <c r="B904" i="30"/>
  <c r="O903" i="17"/>
  <c r="B904" i="32" s="1"/>
  <c r="P903" i="17"/>
  <c r="C904" i="32" s="1"/>
  <c r="B905" i="30"/>
  <c r="O904" i="17"/>
  <c r="B905" i="32" s="1"/>
  <c r="P904" i="17"/>
  <c r="C905" i="32" s="1"/>
  <c r="B906" i="30"/>
  <c r="O905" i="17"/>
  <c r="B906" i="32" s="1"/>
  <c r="P905" i="17"/>
  <c r="C906" i="32" s="1"/>
  <c r="B907" i="30"/>
  <c r="O906" i="17"/>
  <c r="B907" i="32" s="1"/>
  <c r="P906" i="17"/>
  <c r="C907" i="32" s="1"/>
  <c r="B908" i="30"/>
  <c r="O907" i="17"/>
  <c r="B908" i="32" s="1"/>
  <c r="P907" i="17"/>
  <c r="C908" i="32" s="1"/>
  <c r="B909" i="30"/>
  <c r="D909" i="32"/>
  <c r="O908" i="17"/>
  <c r="B909" i="32" s="1"/>
  <c r="P908" i="17"/>
  <c r="C909" i="32" s="1"/>
  <c r="B910" i="30"/>
  <c r="O909" i="17"/>
  <c r="B910" i="32" s="1"/>
  <c r="P909" i="17"/>
  <c r="C910" i="32" s="1"/>
  <c r="B911" i="30"/>
  <c r="O910" i="17"/>
  <c r="B911" i="32" s="1"/>
  <c r="P910" i="17"/>
  <c r="C911" i="32" s="1"/>
  <c r="B912" i="30"/>
  <c r="D912" i="32"/>
  <c r="O911" i="17"/>
  <c r="B912" i="32" s="1"/>
  <c r="P911" i="17"/>
  <c r="C912" i="32" s="1"/>
  <c r="B913" i="30"/>
  <c r="O912" i="17"/>
  <c r="B913" i="32" s="1"/>
  <c r="P912" i="17"/>
  <c r="C913" i="32" s="1"/>
  <c r="B914" i="30"/>
  <c r="O913" i="17"/>
  <c r="B914" i="32" s="1"/>
  <c r="P913" i="17"/>
  <c r="C914" i="32" s="1"/>
  <c r="B915" i="30"/>
  <c r="O914" i="17"/>
  <c r="B915" i="32" s="1"/>
  <c r="P914" i="17"/>
  <c r="C915" i="32" s="1"/>
  <c r="B916" i="30"/>
  <c r="O915" i="17"/>
  <c r="B916" i="32" s="1"/>
  <c r="P915" i="17"/>
  <c r="C916" i="32" s="1"/>
  <c r="B917" i="30"/>
  <c r="O916" i="17"/>
  <c r="B917" i="32" s="1"/>
  <c r="P916" i="17"/>
  <c r="C917" i="32" s="1"/>
  <c r="B918" i="30"/>
  <c r="O917" i="17"/>
  <c r="B918" i="32" s="1"/>
  <c r="P917" i="17"/>
  <c r="C918" i="32" s="1"/>
  <c r="B919" i="30"/>
  <c r="O918" i="17"/>
  <c r="B919" i="32" s="1"/>
  <c r="P918" i="17"/>
  <c r="C919" i="32" s="1"/>
  <c r="B920" i="30"/>
  <c r="D920" i="32"/>
  <c r="O919" i="17"/>
  <c r="B920" i="32" s="1"/>
  <c r="P919" i="17"/>
  <c r="C920" i="32" s="1"/>
  <c r="B921" i="30"/>
  <c r="O920" i="17"/>
  <c r="B921" i="32" s="1"/>
  <c r="P920" i="17"/>
  <c r="C921" i="32" s="1"/>
  <c r="B922" i="30"/>
  <c r="O921" i="17"/>
  <c r="B922" i="32" s="1"/>
  <c r="P921" i="17"/>
  <c r="C922" i="32" s="1"/>
  <c r="B923" i="30"/>
  <c r="D923" i="32"/>
  <c r="O922" i="17"/>
  <c r="B923" i="32" s="1"/>
  <c r="P922" i="17"/>
  <c r="C923" i="32" s="1"/>
  <c r="B924" i="30"/>
  <c r="O923" i="17"/>
  <c r="B924" i="32" s="1"/>
  <c r="P923" i="17"/>
  <c r="C924" i="32" s="1"/>
  <c r="B925" i="30"/>
  <c r="O924" i="17"/>
  <c r="B925" i="32" s="1"/>
  <c r="P924" i="17"/>
  <c r="C925" i="32" s="1"/>
  <c r="B926" i="30"/>
  <c r="O925" i="17"/>
  <c r="B926" i="32" s="1"/>
  <c r="P925" i="17"/>
  <c r="C926" i="32" s="1"/>
  <c r="B927" i="30"/>
  <c r="O926" i="17"/>
  <c r="B927" i="32" s="1"/>
  <c r="P926" i="17"/>
  <c r="C927" i="32" s="1"/>
  <c r="B928" i="30"/>
  <c r="D928" i="32"/>
  <c r="O927" i="17"/>
  <c r="B928" i="32" s="1"/>
  <c r="P927" i="17"/>
  <c r="C928" i="32" s="1"/>
  <c r="B929" i="30"/>
  <c r="O928" i="17"/>
  <c r="B929" i="32" s="1"/>
  <c r="P928" i="17"/>
  <c r="C929" i="32" s="1"/>
  <c r="B930" i="30"/>
  <c r="O929" i="17"/>
  <c r="B930" i="32" s="1"/>
  <c r="P929" i="17"/>
  <c r="C930" i="32" s="1"/>
  <c r="B931" i="30"/>
  <c r="O930" i="17"/>
  <c r="B931" i="32" s="1"/>
  <c r="P930" i="17"/>
  <c r="C931" i="32" s="1"/>
  <c r="B932" i="30"/>
  <c r="O931" i="17"/>
  <c r="B932" i="32" s="1"/>
  <c r="P931" i="17"/>
  <c r="C932" i="32" s="1"/>
  <c r="B933" i="30"/>
  <c r="D933" i="32"/>
  <c r="O932" i="17"/>
  <c r="B933" i="32" s="1"/>
  <c r="P932" i="17"/>
  <c r="C933" i="32" s="1"/>
  <c r="B934" i="30"/>
  <c r="O933" i="17"/>
  <c r="B934" i="32" s="1"/>
  <c r="P933" i="17"/>
  <c r="C934" i="32" s="1"/>
  <c r="B935" i="30"/>
  <c r="O934" i="17"/>
  <c r="B935" i="32" s="1"/>
  <c r="P934" i="17"/>
  <c r="C935" i="32" s="1"/>
  <c r="B936" i="30"/>
  <c r="O935" i="17"/>
  <c r="B936" i="32" s="1"/>
  <c r="P935" i="17"/>
  <c r="C936" i="32" s="1"/>
  <c r="B937" i="30"/>
  <c r="O936" i="17"/>
  <c r="B937" i="32" s="1"/>
  <c r="P936" i="17"/>
  <c r="C937" i="32" s="1"/>
  <c r="B938" i="30"/>
  <c r="D938" i="32"/>
  <c r="O937" i="17"/>
  <c r="B938" i="32" s="1"/>
  <c r="P937" i="17"/>
  <c r="C938" i="32" s="1"/>
  <c r="B939" i="30"/>
  <c r="O938" i="17"/>
  <c r="B939" i="32" s="1"/>
  <c r="P938" i="17"/>
  <c r="C939" i="32" s="1"/>
  <c r="B940" i="30"/>
  <c r="O939" i="17"/>
  <c r="B940" i="32" s="1"/>
  <c r="P939" i="17"/>
  <c r="C940" i="32" s="1"/>
  <c r="B941" i="30"/>
  <c r="O940" i="17"/>
  <c r="B941" i="32" s="1"/>
  <c r="P940" i="17"/>
  <c r="C941" i="32" s="1"/>
  <c r="B942" i="30"/>
  <c r="O941" i="17"/>
  <c r="B942" i="32" s="1"/>
  <c r="P941" i="17"/>
  <c r="C942" i="32" s="1"/>
  <c r="B943" i="30"/>
  <c r="D943" i="32"/>
  <c r="O942" i="17"/>
  <c r="B943" i="32" s="1"/>
  <c r="P942" i="17"/>
  <c r="C943" i="32" s="1"/>
  <c r="B944" i="30"/>
  <c r="O943" i="17"/>
  <c r="B944" i="32" s="1"/>
  <c r="P943" i="17"/>
  <c r="C944" i="32" s="1"/>
  <c r="B945" i="30"/>
  <c r="O944" i="17"/>
  <c r="B945" i="32" s="1"/>
  <c r="P944" i="17"/>
  <c r="C945" i="32" s="1"/>
  <c r="B946" i="30"/>
  <c r="O945" i="17"/>
  <c r="B946" i="32" s="1"/>
  <c r="P945" i="17"/>
  <c r="C946" i="32" s="1"/>
  <c r="B947" i="30"/>
  <c r="O946" i="17"/>
  <c r="B947" i="32" s="1"/>
  <c r="P946" i="17"/>
  <c r="C947" i="32" s="1"/>
  <c r="B948" i="30"/>
  <c r="D948" i="32"/>
  <c r="O947" i="17"/>
  <c r="B948" i="32" s="1"/>
  <c r="P947" i="17"/>
  <c r="C948" i="32" s="1"/>
  <c r="B949" i="30"/>
  <c r="O948" i="17"/>
  <c r="B949" i="32" s="1"/>
  <c r="P948" i="17"/>
  <c r="C949" i="32" s="1"/>
  <c r="B950" i="30"/>
  <c r="O949" i="17"/>
  <c r="B950" i="32" s="1"/>
  <c r="P949" i="17"/>
  <c r="C950" i="32" s="1"/>
  <c r="B951" i="30"/>
  <c r="O950" i="17"/>
  <c r="B951" i="32" s="1"/>
  <c r="P950" i="17"/>
  <c r="C951" i="32" s="1"/>
  <c r="B952" i="30"/>
  <c r="O951" i="17"/>
  <c r="B952" i="32" s="1"/>
  <c r="P951" i="17"/>
  <c r="C952" i="32" s="1"/>
  <c r="B953" i="30"/>
  <c r="D953" i="32"/>
  <c r="O952" i="17"/>
  <c r="B953" i="32" s="1"/>
  <c r="P952" i="17"/>
  <c r="C953" i="32" s="1"/>
  <c r="B954" i="30"/>
  <c r="O953" i="17"/>
  <c r="B954" i="32" s="1"/>
  <c r="P953" i="17"/>
  <c r="C954" i="32" s="1"/>
  <c r="B955" i="30"/>
  <c r="O954" i="17"/>
  <c r="B955" i="32" s="1"/>
  <c r="P954" i="17"/>
  <c r="C955" i="32" s="1"/>
  <c r="B956" i="30"/>
  <c r="O955" i="17"/>
  <c r="B956" i="32" s="1"/>
  <c r="P955" i="17"/>
  <c r="C956" i="32" s="1"/>
  <c r="B957" i="30"/>
  <c r="O956" i="17"/>
  <c r="B957" i="32" s="1"/>
  <c r="P956" i="17"/>
  <c r="C957" i="32" s="1"/>
  <c r="B958" i="30"/>
  <c r="D958" i="32"/>
  <c r="O957" i="17"/>
  <c r="B958" i="32" s="1"/>
  <c r="P957" i="17"/>
  <c r="C958" i="32" s="1"/>
  <c r="B959" i="30"/>
  <c r="O958" i="17"/>
  <c r="B959" i="32" s="1"/>
  <c r="P958" i="17"/>
  <c r="C959" i="32" s="1"/>
  <c r="B960" i="30"/>
  <c r="O959" i="17"/>
  <c r="B960" i="32" s="1"/>
  <c r="P959" i="17"/>
  <c r="C960" i="32" s="1"/>
  <c r="B961" i="30"/>
  <c r="O960" i="17"/>
  <c r="B961" i="32" s="1"/>
  <c r="P960" i="17"/>
  <c r="C961" i="32" s="1"/>
  <c r="B962" i="30"/>
  <c r="O961" i="17"/>
  <c r="B962" i="32" s="1"/>
  <c r="P961" i="17"/>
  <c r="C962" i="32" s="1"/>
  <c r="B963" i="30"/>
  <c r="D963" i="32"/>
  <c r="O962" i="17"/>
  <c r="B963" i="32" s="1"/>
  <c r="P962" i="17"/>
  <c r="C963" i="32" s="1"/>
  <c r="B964" i="30"/>
  <c r="O963" i="17"/>
  <c r="B964" i="32" s="1"/>
  <c r="P963" i="17"/>
  <c r="C964" i="32" s="1"/>
  <c r="B965" i="30"/>
  <c r="O964" i="17"/>
  <c r="B965" i="32" s="1"/>
  <c r="P964" i="17"/>
  <c r="C965" i="32" s="1"/>
  <c r="B966" i="30"/>
  <c r="O965" i="17"/>
  <c r="B966" i="32" s="1"/>
  <c r="P965" i="17"/>
  <c r="C966" i="32" s="1"/>
  <c r="B967" i="30"/>
  <c r="O966" i="17"/>
  <c r="B967" i="32" s="1"/>
  <c r="P966" i="17"/>
  <c r="C967" i="32" s="1"/>
  <c r="B968" i="30"/>
  <c r="D968" i="32"/>
  <c r="O967" i="17"/>
  <c r="B968" i="32" s="1"/>
  <c r="P967" i="17"/>
  <c r="C968" i="32" s="1"/>
  <c r="B969" i="30"/>
  <c r="O968" i="17"/>
  <c r="B969" i="32" s="1"/>
  <c r="P968" i="17"/>
  <c r="C969" i="32" s="1"/>
  <c r="B970" i="30"/>
  <c r="O969" i="17"/>
  <c r="B970" i="32" s="1"/>
  <c r="P969" i="17"/>
  <c r="C970" i="32" s="1"/>
  <c r="B971" i="30"/>
  <c r="O970" i="17"/>
  <c r="B971" i="32" s="1"/>
  <c r="P970" i="17"/>
  <c r="C971" i="32" s="1"/>
  <c r="B972" i="30"/>
  <c r="O971" i="17"/>
  <c r="B972" i="32" s="1"/>
  <c r="P971" i="17"/>
  <c r="C972" i="32" s="1"/>
  <c r="B973" i="30"/>
  <c r="D973" i="32"/>
  <c r="O972" i="17"/>
  <c r="B973" i="32" s="1"/>
  <c r="P972" i="17"/>
  <c r="C973" i="32" s="1"/>
  <c r="B974" i="30"/>
  <c r="O973" i="17"/>
  <c r="B974" i="32" s="1"/>
  <c r="P973" i="17"/>
  <c r="C974" i="32" s="1"/>
  <c r="B975" i="30"/>
  <c r="O974" i="17"/>
  <c r="B975" i="32" s="1"/>
  <c r="P974" i="17"/>
  <c r="C975" i="32" s="1"/>
  <c r="B976" i="30"/>
  <c r="O975" i="17"/>
  <c r="B976" i="32" s="1"/>
  <c r="P975" i="17"/>
  <c r="C976" i="32" s="1"/>
  <c r="B977" i="30"/>
  <c r="O976" i="17"/>
  <c r="B977" i="32" s="1"/>
  <c r="P976" i="17"/>
  <c r="C977" i="32" s="1"/>
  <c r="B978" i="30"/>
  <c r="D978" i="32"/>
  <c r="O977" i="17"/>
  <c r="B978" i="32" s="1"/>
  <c r="P977" i="17"/>
  <c r="C978" i="32" s="1"/>
  <c r="B979" i="30"/>
  <c r="O978" i="17"/>
  <c r="B979" i="32" s="1"/>
  <c r="P978" i="17"/>
  <c r="C979" i="32" s="1"/>
  <c r="B980" i="30"/>
  <c r="O979" i="17"/>
  <c r="B980" i="32" s="1"/>
  <c r="P979" i="17"/>
  <c r="C980" i="32" s="1"/>
  <c r="B981" i="30"/>
  <c r="O980" i="17"/>
  <c r="B981" i="32" s="1"/>
  <c r="P980" i="17"/>
  <c r="C981" i="32" s="1"/>
  <c r="B982" i="30"/>
  <c r="O981" i="17"/>
  <c r="B982" i="32" s="1"/>
  <c r="P981" i="17"/>
  <c r="C982" i="32" s="1"/>
  <c r="B983" i="30"/>
  <c r="D983" i="32"/>
  <c r="O982" i="17"/>
  <c r="B983" i="32" s="1"/>
  <c r="P982" i="17"/>
  <c r="C983" i="32" s="1"/>
  <c r="B984" i="30"/>
  <c r="O983" i="17"/>
  <c r="B984" i="32" s="1"/>
  <c r="P983" i="17"/>
  <c r="C984" i="32" s="1"/>
  <c r="B985" i="30"/>
  <c r="O984" i="17"/>
  <c r="B985" i="32" s="1"/>
  <c r="P984" i="17"/>
  <c r="C985" i="32" s="1"/>
  <c r="B986" i="30"/>
  <c r="O985" i="17"/>
  <c r="B986" i="32" s="1"/>
  <c r="P985" i="17"/>
  <c r="C986" i="32" s="1"/>
  <c r="B987" i="30"/>
  <c r="O986" i="17"/>
  <c r="B987" i="32" s="1"/>
  <c r="P986" i="17"/>
  <c r="C987" i="32" s="1"/>
  <c r="B988" i="30"/>
  <c r="D988" i="32"/>
  <c r="O987" i="17"/>
  <c r="B988" i="32" s="1"/>
  <c r="P987" i="17"/>
  <c r="C988" i="32" s="1"/>
  <c r="B989" i="30"/>
  <c r="O988" i="17"/>
  <c r="B989" i="32" s="1"/>
  <c r="P988" i="17"/>
  <c r="C989" i="32" s="1"/>
  <c r="B990" i="30"/>
  <c r="O989" i="17"/>
  <c r="B990" i="32" s="1"/>
  <c r="P989" i="17"/>
  <c r="C990" i="32" s="1"/>
  <c r="B991" i="30"/>
  <c r="O990" i="17"/>
  <c r="B991" i="32" s="1"/>
  <c r="P990" i="17"/>
  <c r="C991" i="32" s="1"/>
  <c r="B992" i="30"/>
  <c r="O991" i="17"/>
  <c r="B992" i="32" s="1"/>
  <c r="P991" i="17"/>
  <c r="C992" i="32" s="1"/>
  <c r="B993" i="30"/>
  <c r="D993" i="32"/>
  <c r="O992" i="17"/>
  <c r="B993" i="32" s="1"/>
  <c r="P992" i="17"/>
  <c r="C993" i="32" s="1"/>
  <c r="B994" i="30"/>
  <c r="O993" i="17"/>
  <c r="B994" i="32" s="1"/>
  <c r="P993" i="17"/>
  <c r="C994" i="32" s="1"/>
  <c r="B995" i="30"/>
  <c r="O994" i="17"/>
  <c r="B995" i="32" s="1"/>
  <c r="P994" i="17"/>
  <c r="C995" i="32" s="1"/>
  <c r="B996" i="30"/>
  <c r="O995" i="17"/>
  <c r="B996" i="32" s="1"/>
  <c r="P995" i="17"/>
  <c r="C996" i="32" s="1"/>
  <c r="B997" i="30"/>
  <c r="O996" i="17"/>
  <c r="B997" i="32" s="1"/>
  <c r="P996" i="17"/>
  <c r="C997" i="32" s="1"/>
  <c r="B998" i="30"/>
  <c r="D998" i="32"/>
  <c r="O997" i="17"/>
  <c r="B998" i="32" s="1"/>
  <c r="P997" i="17"/>
  <c r="C998" i="32" s="1"/>
  <c r="B999" i="30"/>
  <c r="O998" i="17"/>
  <c r="B999" i="32" s="1"/>
  <c r="P998" i="17"/>
  <c r="C999" i="32" s="1"/>
  <c r="O999" i="17"/>
  <c r="P999" i="17"/>
  <c r="L3" i="17"/>
  <c r="B7" i="31"/>
  <c r="D2" i="26" l="1" a="1"/>
  <c r="D2" i="26" s="1"/>
  <c r="C2" i="26" s="1"/>
  <c r="J4" i="11"/>
  <c r="J5" i="11"/>
  <c r="D2" i="22" a="1"/>
  <c r="B8" i="31"/>
  <c r="B9" i="31" s="1"/>
  <c r="B10" i="31" s="1"/>
  <c r="B12" i="31" s="1"/>
  <c r="D925" i="32"/>
  <c r="D903" i="32"/>
  <c r="D995" i="32"/>
  <c r="D990" i="32"/>
  <c r="D985" i="32"/>
  <c r="D980" i="32"/>
  <c r="D975" i="32"/>
  <c r="D970" i="32"/>
  <c r="D965" i="32"/>
  <c r="D960" i="32"/>
  <c r="D955" i="32"/>
  <c r="D950" i="32"/>
  <c r="D945" i="32"/>
  <c r="D940" i="32"/>
  <c r="D935" i="32"/>
  <c r="D930" i="32"/>
  <c r="D917" i="32"/>
  <c r="D914" i="32"/>
  <c r="D897" i="32"/>
  <c r="D888" i="32"/>
  <c r="D858" i="32"/>
  <c r="D833" i="32"/>
  <c r="D808" i="32"/>
  <c r="D783" i="32"/>
  <c r="D758" i="32"/>
  <c r="D733" i="32"/>
  <c r="D708" i="32"/>
  <c r="D683" i="32"/>
  <c r="D658" i="32"/>
  <c r="D633" i="32"/>
  <c r="D608" i="32"/>
  <c r="D583" i="32"/>
  <c r="D558" i="32"/>
  <c r="D533" i="32"/>
  <c r="D508" i="32"/>
  <c r="D483" i="32"/>
  <c r="D308" i="32"/>
  <c r="D233" i="32"/>
  <c r="P1" i="21"/>
  <c r="D19" i="32"/>
  <c r="D34" i="32"/>
  <c r="D69" i="32"/>
  <c r="D84" i="32"/>
  <c r="D119" i="32"/>
  <c r="D134" i="32"/>
  <c r="D17" i="32"/>
  <c r="D52" i="32"/>
  <c r="D67" i="32"/>
  <c r="D20" i="32"/>
  <c r="D35" i="32"/>
  <c r="D70" i="32"/>
  <c r="D85" i="32"/>
  <c r="D120" i="32"/>
  <c r="D135" i="32"/>
  <c r="D170" i="32"/>
  <c r="D23" i="32"/>
  <c r="D58" i="32"/>
  <c r="D73" i="32"/>
  <c r="D108" i="32"/>
  <c r="D123" i="32"/>
  <c r="D158" i="32"/>
  <c r="D168" i="32"/>
  <c r="D142" i="32"/>
  <c r="D176" i="32"/>
  <c r="D211" i="32"/>
  <c r="D226" i="32"/>
  <c r="D261" i="32"/>
  <c r="D276" i="32"/>
  <c r="D311" i="32"/>
  <c r="D326" i="32"/>
  <c r="D361" i="32"/>
  <c r="D376" i="32"/>
  <c r="D411" i="32"/>
  <c r="D426" i="32"/>
  <c r="D461" i="32"/>
  <c r="D476" i="32"/>
  <c r="D506" i="32"/>
  <c r="D511" i="32"/>
  <c r="D516" i="32"/>
  <c r="D521" i="32"/>
  <c r="D526" i="32"/>
  <c r="D531" i="32"/>
  <c r="D536" i="32"/>
  <c r="D541" i="32"/>
  <c r="D546" i="32"/>
  <c r="D551" i="32"/>
  <c r="D556" i="32"/>
  <c r="D561" i="32"/>
  <c r="D566" i="32"/>
  <c r="D571" i="32"/>
  <c r="D576" i="32"/>
  <c r="D581" i="32"/>
  <c r="D586" i="32"/>
  <c r="D591" i="32"/>
  <c r="D596" i="32"/>
  <c r="D601" i="32"/>
  <c r="D606" i="32"/>
  <c r="D611" i="32"/>
  <c r="D616" i="32"/>
  <c r="D621" i="32"/>
  <c r="D626" i="32"/>
  <c r="D631" i="32"/>
  <c r="D636" i="32"/>
  <c r="D641" i="32"/>
  <c r="D646" i="32"/>
  <c r="D651" i="32"/>
  <c r="D656" i="32"/>
  <c r="D661" i="32"/>
  <c r="D666" i="32"/>
  <c r="D671" i="32"/>
  <c r="D676" i="32"/>
  <c r="D681" i="32"/>
  <c r="D686" i="32"/>
  <c r="D691" i="32"/>
  <c r="D696" i="32"/>
  <c r="D701" i="32"/>
  <c r="D706" i="32"/>
  <c r="D711" i="32"/>
  <c r="D716" i="32"/>
  <c r="D721" i="32"/>
  <c r="D726" i="32"/>
  <c r="D731" i="32"/>
  <c r="D736" i="32"/>
  <c r="D741" i="32"/>
  <c r="D746" i="32"/>
  <c r="D751" i="32"/>
  <c r="D756" i="32"/>
  <c r="D761" i="32"/>
  <c r="D766" i="32"/>
  <c r="D771" i="32"/>
  <c r="D776" i="32"/>
  <c r="D781" i="32"/>
  <c r="D786" i="32"/>
  <c r="D791" i="32"/>
  <c r="D796" i="32"/>
  <c r="D801" i="32"/>
  <c r="D806" i="32"/>
  <c r="D811" i="32"/>
  <c r="D816" i="32"/>
  <c r="D821" i="32"/>
  <c r="D826" i="32"/>
  <c r="D831" i="32"/>
  <c r="D836" i="32"/>
  <c r="D841" i="32"/>
  <c r="D846" i="32"/>
  <c r="D851" i="32"/>
  <c r="D856" i="32"/>
  <c r="D861" i="32"/>
  <c r="D866" i="32"/>
  <c r="D871" i="32"/>
  <c r="D876" i="32"/>
  <c r="D881" i="32"/>
  <c r="D886" i="32"/>
  <c r="D891" i="32"/>
  <c r="D896" i="32"/>
  <c r="D901" i="32"/>
  <c r="D906" i="32"/>
  <c r="D911" i="32"/>
  <c r="D916" i="32"/>
  <c r="D921" i="32"/>
  <c r="D926" i="32"/>
  <c r="D122" i="32"/>
  <c r="D179" i="32"/>
  <c r="D214" i="32"/>
  <c r="D229" i="32"/>
  <c r="D264" i="32"/>
  <c r="D279" i="32"/>
  <c r="D314" i="32"/>
  <c r="D329" i="32"/>
  <c r="D364" i="32"/>
  <c r="D379" i="32"/>
  <c r="D414" i="32"/>
  <c r="D429" i="32"/>
  <c r="D464" i="32"/>
  <c r="D479" i="32"/>
  <c r="D504" i="32"/>
  <c r="D509" i="32"/>
  <c r="D514" i="32"/>
  <c r="D519" i="32"/>
  <c r="D524" i="32"/>
  <c r="D529" i="32"/>
  <c r="D534" i="32"/>
  <c r="D539" i="32"/>
  <c r="D544" i="32"/>
  <c r="D549" i="32"/>
  <c r="D554" i="32"/>
  <c r="D559" i="32"/>
  <c r="D564" i="32"/>
  <c r="D569" i="32"/>
  <c r="D574" i="32"/>
  <c r="D579" i="32"/>
  <c r="D584" i="32"/>
  <c r="D589" i="32"/>
  <c r="D594" i="32"/>
  <c r="D599" i="32"/>
  <c r="D604" i="32"/>
  <c r="D609" i="32"/>
  <c r="D614" i="32"/>
  <c r="D619" i="32"/>
  <c r="D624" i="32"/>
  <c r="D629" i="32"/>
  <c r="D634" i="32"/>
  <c r="D639" i="32"/>
  <c r="D644" i="32"/>
  <c r="D649" i="32"/>
  <c r="D654" i="32"/>
  <c r="D659" i="32"/>
  <c r="D664" i="32"/>
  <c r="D669" i="32"/>
  <c r="D674" i="32"/>
  <c r="D679" i="32"/>
  <c r="D684" i="32"/>
  <c r="D689" i="32"/>
  <c r="D694" i="32"/>
  <c r="D699" i="32"/>
  <c r="D704" i="32"/>
  <c r="D709" i="32"/>
  <c r="D714" i="32"/>
  <c r="D719" i="32"/>
  <c r="D724" i="32"/>
  <c r="D729" i="32"/>
  <c r="D734" i="32"/>
  <c r="D739" i="32"/>
  <c r="D744" i="32"/>
  <c r="D749" i="32"/>
  <c r="D754" i="32"/>
  <c r="D759" i="32"/>
  <c r="D764" i="32"/>
  <c r="D769" i="32"/>
  <c r="D774" i="32"/>
  <c r="D779" i="32"/>
  <c r="D784" i="32"/>
  <c r="D789" i="32"/>
  <c r="D794" i="32"/>
  <c r="D799" i="32"/>
  <c r="D804" i="32"/>
  <c r="D809" i="32"/>
  <c r="D814" i="32"/>
  <c r="D819" i="32"/>
  <c r="D824" i="32"/>
  <c r="D829" i="32"/>
  <c r="D834" i="32"/>
  <c r="D839" i="32"/>
  <c r="D844" i="32"/>
  <c r="D849" i="32"/>
  <c r="D854" i="32"/>
  <c r="D859" i="32"/>
  <c r="D864" i="32"/>
  <c r="D869" i="32"/>
  <c r="D874" i="32"/>
  <c r="D879" i="32"/>
  <c r="D884" i="32"/>
  <c r="D889" i="32"/>
  <c r="D894" i="32"/>
  <c r="D899" i="32"/>
  <c r="D904" i="32"/>
  <c r="D146" i="32"/>
  <c r="D56" i="32"/>
  <c r="D177" i="32"/>
  <c r="D192" i="32"/>
  <c r="D227" i="32"/>
  <c r="D242" i="32"/>
  <c r="D277" i="32"/>
  <c r="D292" i="32"/>
  <c r="D327" i="32"/>
  <c r="D342" i="32"/>
  <c r="D377" i="32"/>
  <c r="D392" i="32"/>
  <c r="D427" i="32"/>
  <c r="D442" i="32"/>
  <c r="D477" i="32"/>
  <c r="D492" i="32"/>
  <c r="D502" i="32"/>
  <c r="D507" i="32"/>
  <c r="D512" i="32"/>
  <c r="D517" i="32"/>
  <c r="D522" i="32"/>
  <c r="D527" i="32"/>
  <c r="D532" i="32"/>
  <c r="D537" i="32"/>
  <c r="D542" i="32"/>
  <c r="D547" i="32"/>
  <c r="D552" i="32"/>
  <c r="D557" i="32"/>
  <c r="D562" i="32"/>
  <c r="D567" i="32"/>
  <c r="D572" i="32"/>
  <c r="D577" i="32"/>
  <c r="D582" i="32"/>
  <c r="D587" i="32"/>
  <c r="D592" i="32"/>
  <c r="D597" i="32"/>
  <c r="D602" i="32"/>
  <c r="D607" i="32"/>
  <c r="D612" i="32"/>
  <c r="D617" i="32"/>
  <c r="D622" i="32"/>
  <c r="D627" i="32"/>
  <c r="D632" i="32"/>
  <c r="D637" i="32"/>
  <c r="D642" i="32"/>
  <c r="D647" i="32"/>
  <c r="D652" i="32"/>
  <c r="D657" i="32"/>
  <c r="D662" i="32"/>
  <c r="D667" i="32"/>
  <c r="D672" i="32"/>
  <c r="D677" i="32"/>
  <c r="D682" i="32"/>
  <c r="D687" i="32"/>
  <c r="D692" i="32"/>
  <c r="D697" i="32"/>
  <c r="D702" i="32"/>
  <c r="D707" i="32"/>
  <c r="D712" i="32"/>
  <c r="D717" i="32"/>
  <c r="D722" i="32"/>
  <c r="D727" i="32"/>
  <c r="D732" i="32"/>
  <c r="D737" i="32"/>
  <c r="D742" i="32"/>
  <c r="D747" i="32"/>
  <c r="D752" i="32"/>
  <c r="D757" i="32"/>
  <c r="D762" i="32"/>
  <c r="D767" i="32"/>
  <c r="D772" i="32"/>
  <c r="D777" i="32"/>
  <c r="D782" i="32"/>
  <c r="D787" i="32"/>
  <c r="D792" i="32"/>
  <c r="D797" i="32"/>
  <c r="D802" i="32"/>
  <c r="D807" i="32"/>
  <c r="D812" i="32"/>
  <c r="D817" i="32"/>
  <c r="D822" i="32"/>
  <c r="D827" i="32"/>
  <c r="D832" i="32"/>
  <c r="D837" i="32"/>
  <c r="D842" i="32"/>
  <c r="D847" i="32"/>
  <c r="D852" i="32"/>
  <c r="D857" i="32"/>
  <c r="D862" i="32"/>
  <c r="D867" i="32"/>
  <c r="D41" i="32"/>
  <c r="D132" i="32"/>
  <c r="D175" i="32"/>
  <c r="D185" i="32"/>
  <c r="D200" i="32"/>
  <c r="D210" i="32"/>
  <c r="D215" i="32"/>
  <c r="D225" i="32"/>
  <c r="D235" i="32"/>
  <c r="D250" i="32"/>
  <c r="D260" i="32"/>
  <c r="D265" i="32"/>
  <c r="D275" i="32"/>
  <c r="D285" i="32"/>
  <c r="D300" i="32"/>
  <c r="D310" i="32"/>
  <c r="D315" i="32"/>
  <c r="D320" i="32"/>
  <c r="D325" i="32"/>
  <c r="D335" i="32"/>
  <c r="D350" i="32"/>
  <c r="D360" i="32"/>
  <c r="D365" i="32"/>
  <c r="D370" i="32"/>
  <c r="D375" i="32"/>
  <c r="D385" i="32"/>
  <c r="D400" i="32"/>
  <c r="D410" i="32"/>
  <c r="D415" i="32"/>
  <c r="D420" i="32"/>
  <c r="D425" i="32"/>
  <c r="D435" i="32"/>
  <c r="D450" i="32"/>
  <c r="D460" i="32"/>
  <c r="D465" i="32"/>
  <c r="D470" i="32"/>
  <c r="D475" i="32"/>
  <c r="D485" i="32"/>
  <c r="D500" i="32"/>
  <c r="D505" i="32"/>
  <c r="D510" i="32"/>
  <c r="D515" i="32"/>
  <c r="D520" i="32"/>
  <c r="D525" i="32"/>
  <c r="D530" i="32"/>
  <c r="D535" i="32"/>
  <c r="D540" i="32"/>
  <c r="D545" i="32"/>
  <c r="D550" i="32"/>
  <c r="D555" i="32"/>
  <c r="D560" i="32"/>
  <c r="D565" i="32"/>
  <c r="D570" i="32"/>
  <c r="D575" i="32"/>
  <c r="D580" i="32"/>
  <c r="D585" i="32"/>
  <c r="D590" i="32"/>
  <c r="D595" i="32"/>
  <c r="D600" i="32"/>
  <c r="D605" i="32"/>
  <c r="D610" i="32"/>
  <c r="D615" i="32"/>
  <c r="D620" i="32"/>
  <c r="D625" i="32"/>
  <c r="D630" i="32"/>
  <c r="D635" i="32"/>
  <c r="D640" i="32"/>
  <c r="D645" i="32"/>
  <c r="D650" i="32"/>
  <c r="D655" i="32"/>
  <c r="D660" i="32"/>
  <c r="D665" i="32"/>
  <c r="D670" i="32"/>
  <c r="D675" i="32"/>
  <c r="D680" i="32"/>
  <c r="D685" i="32"/>
  <c r="D690" i="32"/>
  <c r="D695" i="32"/>
  <c r="D700" i="32"/>
  <c r="D705" i="32"/>
  <c r="D710" i="32"/>
  <c r="D715" i="32"/>
  <c r="D720" i="32"/>
  <c r="D725" i="32"/>
  <c r="D730" i="32"/>
  <c r="D735" i="32"/>
  <c r="D740" i="32"/>
  <c r="D745" i="32"/>
  <c r="D750" i="32"/>
  <c r="D755" i="32"/>
  <c r="D760" i="32"/>
  <c r="D765" i="32"/>
  <c r="D770" i="32"/>
  <c r="D775" i="32"/>
  <c r="D780" i="32"/>
  <c r="D785" i="32"/>
  <c r="D790" i="32"/>
  <c r="D795" i="32"/>
  <c r="D800" i="32"/>
  <c r="D805" i="32"/>
  <c r="D810" i="32"/>
  <c r="D815" i="32"/>
  <c r="D820" i="32"/>
  <c r="D825" i="32"/>
  <c r="D830" i="32"/>
  <c r="D835" i="32"/>
  <c r="D840" i="32"/>
  <c r="D845" i="32"/>
  <c r="D850" i="32"/>
  <c r="D855" i="32"/>
  <c r="D860" i="32"/>
  <c r="D865" i="32"/>
  <c r="D870" i="32"/>
  <c r="D875" i="32"/>
  <c r="D880" i="32"/>
  <c r="D885" i="32"/>
  <c r="D890" i="32"/>
  <c r="D895" i="32"/>
  <c r="D900" i="32"/>
  <c r="D905" i="32"/>
  <c r="D910" i="32"/>
  <c r="D915" i="32"/>
  <c r="D97" i="32"/>
  <c r="D106" i="32"/>
  <c r="D156" i="32"/>
  <c r="D922" i="32"/>
  <c r="D882" i="32"/>
  <c r="D873" i="32"/>
  <c r="D167" i="32"/>
  <c r="D112" i="32"/>
  <c r="D997" i="32"/>
  <c r="D992" i="32"/>
  <c r="D987" i="32"/>
  <c r="D982" i="32"/>
  <c r="D977" i="32"/>
  <c r="D972" i="32"/>
  <c r="D967" i="32"/>
  <c r="D962" i="32"/>
  <c r="D957" i="32"/>
  <c r="D952" i="32"/>
  <c r="D947" i="32"/>
  <c r="D942" i="32"/>
  <c r="D937" i="32"/>
  <c r="D932" i="32"/>
  <c r="D927" i="32"/>
  <c r="D919" i="32"/>
  <c r="D908" i="32"/>
  <c r="D848" i="32"/>
  <c r="D823" i="32"/>
  <c r="D798" i="32"/>
  <c r="D773" i="32"/>
  <c r="D748" i="32"/>
  <c r="D723" i="32"/>
  <c r="D698" i="32"/>
  <c r="D673" i="32"/>
  <c r="D648" i="32"/>
  <c r="D623" i="32"/>
  <c r="D598" i="32"/>
  <c r="D573" i="32"/>
  <c r="D548" i="32"/>
  <c r="D523" i="32"/>
  <c r="D498" i="32"/>
  <c r="D473" i="32"/>
  <c r="D448" i="32"/>
  <c r="D423" i="32"/>
  <c r="D398" i="32"/>
  <c r="D373" i="32"/>
  <c r="D348" i="32"/>
  <c r="D323" i="32"/>
  <c r="D298" i="32"/>
  <c r="D273" i="32"/>
  <c r="D248" i="32"/>
  <c r="D223" i="32"/>
  <c r="D198" i="32"/>
  <c r="D173" i="32"/>
  <c r="D121" i="32"/>
  <c r="D26" i="32"/>
  <c r="D924" i="32"/>
  <c r="D902" i="32"/>
  <c r="D893" i="32"/>
  <c r="D999" i="32"/>
  <c r="D994" i="32"/>
  <c r="D989" i="32"/>
  <c r="D984" i="32"/>
  <c r="D979" i="32"/>
  <c r="D974" i="32"/>
  <c r="D969" i="32"/>
  <c r="D964" i="32"/>
  <c r="D959" i="32"/>
  <c r="D954" i="32"/>
  <c r="D949" i="32"/>
  <c r="D944" i="32"/>
  <c r="D939" i="32"/>
  <c r="D934" i="32"/>
  <c r="D929" i="32"/>
  <c r="D913" i="32"/>
  <c r="D887" i="32"/>
  <c r="D878" i="32"/>
  <c r="D863" i="32"/>
  <c r="D838" i="32"/>
  <c r="D813" i="32"/>
  <c r="D788" i="32"/>
  <c r="D763" i="32"/>
  <c r="D738" i="32"/>
  <c r="D713" i="32"/>
  <c r="D688" i="32"/>
  <c r="D663" i="32"/>
  <c r="D638" i="32"/>
  <c r="D613" i="32"/>
  <c r="D588" i="32"/>
  <c r="D563" i="32"/>
  <c r="D538" i="32"/>
  <c r="D513" i="32"/>
  <c r="D488" i="32"/>
  <c r="D463" i="32"/>
  <c r="D438" i="32"/>
  <c r="D413" i="32"/>
  <c r="D388" i="32"/>
  <c r="D363" i="32"/>
  <c r="D338" i="32"/>
  <c r="D313" i="32"/>
  <c r="D288" i="32"/>
  <c r="D263" i="32"/>
  <c r="D238" i="32"/>
  <c r="D213" i="32"/>
  <c r="D188" i="32"/>
  <c r="D872" i="32"/>
  <c r="D117" i="32"/>
  <c r="D996" i="32"/>
  <c r="D991" i="32"/>
  <c r="D986" i="32"/>
  <c r="D981" i="32"/>
  <c r="D976" i="32"/>
  <c r="D971" i="32"/>
  <c r="D966" i="32"/>
  <c r="D961" i="32"/>
  <c r="D956" i="32"/>
  <c r="D951" i="32"/>
  <c r="D946" i="32"/>
  <c r="D941" i="32"/>
  <c r="D936" i="32"/>
  <c r="D931" i="32"/>
  <c r="D918" i="32"/>
  <c r="D907" i="32"/>
  <c r="D898" i="32"/>
  <c r="D853" i="32"/>
  <c r="D828" i="32"/>
  <c r="D803" i="32"/>
  <c r="D778" i="32"/>
  <c r="D753" i="32"/>
  <c r="D728" i="32"/>
  <c r="D703" i="32"/>
  <c r="D678" i="32"/>
  <c r="D653" i="32"/>
  <c r="D628" i="32"/>
  <c r="D603" i="32"/>
  <c r="D578" i="32"/>
  <c r="D553" i="32"/>
  <c r="D528" i="32"/>
  <c r="D503" i="32"/>
  <c r="D478" i="32"/>
  <c r="D453" i="32"/>
  <c r="D428" i="32"/>
  <c r="D403" i="32"/>
  <c r="D378" i="32"/>
  <c r="D353" i="32"/>
  <c r="D328" i="32"/>
  <c r="D303" i="32"/>
  <c r="D278" i="32"/>
  <c r="D253" i="32"/>
  <c r="D228" i="32"/>
  <c r="D203" i="32"/>
  <c r="D178" i="32"/>
  <c r="D126" i="32"/>
  <c r="D51" i="32"/>
  <c r="A2" i="32"/>
  <c r="D2" i="22" l="1"/>
  <c r="C17" i="22"/>
  <c r="C20" i="22"/>
  <c r="C18" i="22"/>
  <c r="C19" i="22"/>
  <c r="D501" i="32"/>
  <c r="D499" i="32"/>
  <c r="D497" i="32"/>
  <c r="D496" i="32"/>
  <c r="D495" i="32"/>
  <c r="D494" i="32"/>
  <c r="D493" i="32"/>
  <c r="D491" i="32"/>
  <c r="D490" i="32"/>
  <c r="D489" i="32"/>
  <c r="D487" i="32"/>
  <c r="D486" i="32"/>
  <c r="D484" i="32"/>
  <c r="D482" i="32"/>
  <c r="D481" i="32"/>
  <c r="D480" i="32"/>
  <c r="D474" i="32"/>
  <c r="D472" i="32"/>
  <c r="D471" i="32"/>
  <c r="D469" i="32"/>
  <c r="D468" i="32"/>
  <c r="D467" i="32"/>
  <c r="D466" i="32"/>
  <c r="D462" i="32"/>
  <c r="D459" i="32"/>
  <c r="D458" i="32"/>
  <c r="D457" i="32"/>
  <c r="D456" i="32"/>
  <c r="D455" i="32"/>
  <c r="D454" i="32"/>
  <c r="D452" i="32"/>
  <c r="D451" i="32"/>
  <c r="D449" i="32"/>
  <c r="D447" i="32"/>
  <c r="D446" i="32"/>
  <c r="D445" i="32"/>
  <c r="D444" i="32"/>
  <c r="D443" i="32"/>
  <c r="D441" i="32"/>
  <c r="D440" i="32"/>
  <c r="D439" i="32"/>
  <c r="D437" i="32"/>
  <c r="D436" i="32"/>
  <c r="D434" i="32"/>
  <c r="D433" i="32"/>
  <c r="D432" i="32"/>
  <c r="D431" i="32"/>
  <c r="D430" i="32"/>
  <c r="D424" i="32"/>
  <c r="D422" i="32"/>
  <c r="D421" i="32"/>
  <c r="D419" i="32"/>
  <c r="D418" i="32"/>
  <c r="D417" i="32"/>
  <c r="D416" i="32"/>
  <c r="D412" i="32"/>
  <c r="D409" i="32"/>
  <c r="D408" i="32"/>
  <c r="D407" i="32"/>
  <c r="D406" i="32"/>
  <c r="D405" i="32"/>
  <c r="D404" i="32"/>
  <c r="D402" i="32"/>
  <c r="D401" i="32"/>
  <c r="D399" i="32"/>
  <c r="D397" i="32"/>
  <c r="D396" i="32"/>
  <c r="D395" i="32"/>
  <c r="D394" i="32"/>
  <c r="D393" i="32"/>
  <c r="D391" i="32"/>
  <c r="D390" i="32"/>
  <c r="D389" i="32"/>
  <c r="D387" i="32"/>
  <c r="D386" i="32"/>
  <c r="D384" i="32"/>
  <c r="D383" i="32"/>
  <c r="D382" i="32"/>
  <c r="D381" i="32"/>
  <c r="D380" i="32"/>
  <c r="D374" i="32"/>
  <c r="D372" i="32"/>
  <c r="D371" i="32"/>
  <c r="D369" i="32"/>
  <c r="D368" i="32"/>
  <c r="D367" i="32"/>
  <c r="D366" i="32"/>
  <c r="D362" i="32"/>
  <c r="D359" i="32"/>
  <c r="D358" i="32"/>
  <c r="D357" i="32"/>
  <c r="D356" i="32"/>
  <c r="D355" i="32"/>
  <c r="D354" i="32"/>
  <c r="D352" i="32"/>
  <c r="D351" i="32"/>
  <c r="D349" i="32"/>
  <c r="D347" i="32"/>
  <c r="D346" i="32"/>
  <c r="D345" i="32"/>
  <c r="D344" i="32"/>
  <c r="D343" i="32"/>
  <c r="D341" i="32"/>
  <c r="D340" i="32"/>
  <c r="D339" i="32"/>
  <c r="D337" i="32"/>
  <c r="D336" i="32"/>
  <c r="D334" i="32"/>
  <c r="D333" i="32"/>
  <c r="D332" i="32"/>
  <c r="D331" i="32"/>
  <c r="D330" i="32"/>
  <c r="D324" i="32"/>
  <c r="D322" i="32"/>
  <c r="D321" i="32"/>
  <c r="D319" i="32"/>
  <c r="D318" i="32"/>
  <c r="D317" i="32"/>
  <c r="D316" i="32"/>
  <c r="D312" i="32"/>
  <c r="D309" i="32"/>
  <c r="D307" i="32"/>
  <c r="D306" i="32"/>
  <c r="D305" i="32"/>
  <c r="D304" i="32"/>
  <c r="D302" i="32"/>
  <c r="D301" i="32"/>
  <c r="D299" i="32"/>
  <c r="D297" i="32"/>
  <c r="D296" i="32"/>
  <c r="D295" i="32"/>
  <c r="D294" i="32"/>
  <c r="D293" i="32"/>
  <c r="D291" i="32"/>
  <c r="D290" i="32"/>
  <c r="D289" i="32"/>
  <c r="D287" i="32"/>
  <c r="D286" i="32"/>
  <c r="D284" i="32"/>
  <c r="D283" i="32"/>
  <c r="D282" i="32"/>
  <c r="D281" i="32"/>
  <c r="D280" i="32"/>
  <c r="D274" i="32"/>
  <c r="D272" i="32"/>
  <c r="D271" i="32"/>
  <c r="D270" i="32"/>
  <c r="D269" i="32"/>
  <c r="D268" i="32"/>
  <c r="D267" i="32"/>
  <c r="D266" i="32"/>
  <c r="D262" i="32"/>
  <c r="D259" i="32"/>
  <c r="D258" i="32"/>
  <c r="D257" i="32"/>
  <c r="D256" i="32"/>
  <c r="D255" i="32"/>
  <c r="D254" i="32"/>
  <c r="D252" i="32"/>
  <c r="D251" i="32"/>
  <c r="D249" i="32"/>
  <c r="D247" i="32"/>
  <c r="D246" i="32"/>
  <c r="D245" i="32"/>
  <c r="D244" i="32"/>
  <c r="D243" i="32"/>
  <c r="D241" i="32"/>
  <c r="D240" i="32"/>
  <c r="D239" i="32"/>
  <c r="D237" i="32"/>
  <c r="D236" i="32"/>
  <c r="D234" i="32"/>
  <c r="D232" i="32"/>
  <c r="D231" i="32"/>
  <c r="D230" i="32"/>
  <c r="D224" i="32"/>
  <c r="D222" i="32"/>
  <c r="D221" i="32"/>
  <c r="D220" i="32"/>
  <c r="D219" i="32"/>
  <c r="D218" i="32"/>
  <c r="D217" i="32"/>
  <c r="D216" i="32"/>
  <c r="D212" i="32"/>
  <c r="D209" i="32"/>
  <c r="D208" i="32"/>
  <c r="D207" i="32"/>
  <c r="D206" i="32"/>
  <c r="D205" i="32"/>
  <c r="D204" i="32"/>
  <c r="D202" i="32"/>
  <c r="D201" i="32"/>
  <c r="D199" i="32"/>
  <c r="D197" i="32"/>
  <c r="D196" i="32"/>
  <c r="D195" i="32"/>
  <c r="D194" i="32"/>
  <c r="D193" i="32"/>
  <c r="D191" i="32"/>
  <c r="D190" i="32"/>
  <c r="D189" i="32"/>
  <c r="D187" i="32"/>
  <c r="D186" i="32"/>
  <c r="D184" i="32"/>
  <c r="D183" i="32"/>
  <c r="D182" i="32"/>
  <c r="D181" i="32"/>
  <c r="D180" i="32"/>
  <c r="D174" i="32"/>
  <c r="D172" i="32"/>
  <c r="D171" i="32"/>
  <c r="D169" i="32"/>
  <c r="D166" i="32"/>
  <c r="D165" i="32"/>
  <c r="D164" i="32"/>
  <c r="D163" i="32"/>
  <c r="D162" i="32"/>
  <c r="D161" i="32"/>
  <c r="D160" i="32"/>
  <c r="D159" i="32"/>
  <c r="D157" i="32"/>
  <c r="D155" i="32"/>
  <c r="D154" i="32"/>
  <c r="D153" i="32"/>
  <c r="D152" i="32"/>
  <c r="D151" i="32"/>
  <c r="D150" i="32"/>
  <c r="D149" i="32"/>
  <c r="D148" i="32"/>
  <c r="D147" i="32"/>
  <c r="D145" i="32"/>
  <c r="D144" i="32"/>
  <c r="D143" i="32"/>
  <c r="D141" i="32"/>
  <c r="D140" i="32"/>
  <c r="D139" i="32"/>
  <c r="D138" i="32"/>
  <c r="D137" i="32"/>
  <c r="D136" i="32"/>
  <c r="D133" i="32"/>
  <c r="D131" i="32"/>
  <c r="D130" i="32"/>
  <c r="D129" i="32"/>
  <c r="D128" i="32"/>
  <c r="D127" i="32"/>
  <c r="D125" i="32"/>
  <c r="D124" i="32"/>
  <c r="D118" i="32"/>
  <c r="D116" i="32"/>
  <c r="D115" i="32"/>
  <c r="D114" i="32"/>
  <c r="D113" i="32"/>
  <c r="D111" i="32"/>
  <c r="D110" i="32"/>
  <c r="D109" i="32"/>
  <c r="D107" i="32"/>
  <c r="D105" i="32"/>
  <c r="D104" i="32"/>
  <c r="D103" i="32"/>
  <c r="D102" i="32"/>
  <c r="D101" i="32"/>
  <c r="D100" i="32"/>
  <c r="D99" i="32"/>
  <c r="D98" i="32"/>
  <c r="D96" i="32"/>
  <c r="D95" i="32"/>
  <c r="D94" i="32"/>
  <c r="D93" i="32"/>
  <c r="D92" i="32"/>
  <c r="D91" i="32"/>
  <c r="D90" i="32"/>
  <c r="D89" i="32"/>
  <c r="D88" i="32"/>
  <c r="D87" i="32"/>
  <c r="D86" i="32"/>
  <c r="D83" i="32"/>
  <c r="D82" i="32"/>
  <c r="D81" i="32"/>
  <c r="D80" i="32"/>
  <c r="D79" i="32"/>
  <c r="D78" i="32"/>
  <c r="D77" i="32"/>
  <c r="D76" i="32"/>
  <c r="D75" i="32"/>
  <c r="D74" i="32"/>
  <c r="D72" i="32"/>
  <c r="D71" i="32"/>
  <c r="D68" i="32"/>
  <c r="D66" i="32"/>
  <c r="D65" i="32"/>
  <c r="D64" i="32"/>
  <c r="D63" i="32"/>
  <c r="D62" i="32"/>
  <c r="D61" i="32"/>
  <c r="D60" i="32"/>
  <c r="D59" i="32"/>
  <c r="D57" i="32"/>
  <c r="D55" i="32"/>
  <c r="D54" i="32"/>
  <c r="D53" i="32"/>
  <c r="D50" i="32"/>
  <c r="D49" i="32"/>
  <c r="D48" i="32"/>
  <c r="D47" i="32"/>
  <c r="D46" i="32"/>
  <c r="D45" i="32"/>
  <c r="D44" i="32"/>
  <c r="D43" i="32"/>
  <c r="D42" i="32"/>
  <c r="D40" i="32"/>
  <c r="D39" i="32"/>
  <c r="D38" i="32"/>
  <c r="D37" i="32"/>
  <c r="D36" i="32"/>
  <c r="D33" i="32"/>
  <c r="D32" i="32"/>
  <c r="D31" i="32"/>
  <c r="D30" i="32"/>
  <c r="D29" i="32"/>
  <c r="D28" i="32"/>
  <c r="D27" i="32"/>
  <c r="D25" i="32"/>
  <c r="D24" i="32"/>
  <c r="D22" i="32"/>
  <c r="D21" i="32"/>
  <c r="D3" i="17" a="1"/>
  <c r="B3" i="17" a="1"/>
  <c r="C11" i="17" l="1" a="1"/>
  <c r="C11" i="17" s="1"/>
  <c r="C9" i="17" a="1"/>
  <c r="C9" i="17" s="1"/>
  <c r="C10" i="17" a="1"/>
  <c r="C10" i="17" s="1"/>
  <c r="C12" i="17" a="1"/>
  <c r="C12" i="17" s="1"/>
  <c r="C13" i="17" a="1"/>
  <c r="C13" i="17" s="1"/>
  <c r="C8" i="17" a="1"/>
  <c r="C8" i="17" s="1"/>
  <c r="C14" i="22"/>
  <c r="C15" i="22"/>
  <c r="C16" i="22"/>
  <c r="C12" i="22"/>
  <c r="C11" i="22"/>
  <c r="C13" i="22"/>
  <c r="C9" i="22"/>
  <c r="C10" i="22"/>
  <c r="C8" i="22"/>
  <c r="C6" i="22"/>
  <c r="C7" i="22"/>
  <c r="C4" i="22"/>
  <c r="C5" i="22"/>
  <c r="C3" i="22"/>
  <c r="D3" i="17"/>
  <c r="B3" i="17"/>
  <c r="E5" i="17" l="1" a="1"/>
  <c r="E5" i="17" s="1"/>
  <c r="E7" i="17" a="1"/>
  <c r="E7" i="17" s="1"/>
  <c r="E6" i="17" a="1"/>
  <c r="E6" i="17" s="1"/>
  <c r="E4" i="17" a="1"/>
  <c r="E4" i="17" s="1"/>
  <c r="H3" i="17" a="1"/>
  <c r="F3" i="17" a="1"/>
  <c r="G6" i="17" l="1" a="1"/>
  <c r="G6" i="17" s="1"/>
  <c r="G8" i="17" a="1"/>
  <c r="G8" i="17" s="1"/>
  <c r="G10" i="17" a="1"/>
  <c r="G10" i="17" s="1"/>
  <c r="G13" i="17" a="1"/>
  <c r="G13" i="17" s="1"/>
  <c r="G9" i="17" a="1"/>
  <c r="G9" i="17" s="1"/>
  <c r="G11" i="17" a="1"/>
  <c r="G11" i="17" s="1"/>
  <c r="G12" i="17" a="1"/>
  <c r="G12" i="17" s="1"/>
  <c r="I9" i="17" a="1"/>
  <c r="I9" i="17" s="1"/>
  <c r="I11" i="17" a="1"/>
  <c r="I11" i="17" s="1"/>
  <c r="I10" i="17" a="1"/>
  <c r="I10" i="17" s="1"/>
  <c r="I8" i="17" a="1"/>
  <c r="I8" i="17" s="1"/>
  <c r="I13" i="17" a="1"/>
  <c r="I13" i="17" s="1"/>
  <c r="I12" i="17" a="1"/>
  <c r="I12" i="17" s="1"/>
  <c r="I6" i="17" a="1"/>
  <c r="I6" i="17" s="1"/>
  <c r="I4" i="17" a="1"/>
  <c r="I4" i="17" s="1"/>
  <c r="I5" i="17" a="1"/>
  <c r="I5" i="17" s="1"/>
  <c r="I7" i="17" a="1"/>
  <c r="I7" i="17" s="1"/>
  <c r="G4" i="17" a="1"/>
  <c r="G4" i="17" s="1"/>
  <c r="G5" i="17" a="1"/>
  <c r="G5" i="17" s="1"/>
  <c r="G7" i="17" a="1"/>
  <c r="G7" i="17" s="1"/>
  <c r="C2" i="22"/>
  <c r="H3" i="17"/>
  <c r="I3" i="17" s="1" a="1"/>
  <c r="I3" i="17" s="1"/>
  <c r="F3" i="17"/>
  <c r="G3" i="17" s="1" a="1"/>
  <c r="G3" i="17" s="1"/>
  <c r="Q13" i="17" l="1"/>
  <c r="Q12" i="17"/>
  <c r="Q11" i="17"/>
  <c r="Q9" i="17"/>
  <c r="K3" i="17" a="1"/>
  <c r="K3" i="17" s="1"/>
  <c r="Q3" i="17" s="1"/>
  <c r="Q10" i="17"/>
  <c r="Q8" i="17"/>
  <c r="C7" i="17" a="1"/>
  <c r="C7" i="17" s="1"/>
  <c r="E3" i="17" a="1"/>
  <c r="E3" i="17" s="1"/>
  <c r="V3" i="17" s="1" a="1"/>
  <c r="V3" i="17" s="1"/>
  <c r="P3" i="17" s="1"/>
  <c r="C4" i="17" a="1"/>
  <c r="C4" i="17" s="1"/>
  <c r="C6" i="17" a="1"/>
  <c r="C6" i="17" s="1"/>
  <c r="C3" i="17" a="1"/>
  <c r="C3" i="17" s="1"/>
  <c r="C5" i="17" a="1"/>
  <c r="C5" i="17" s="1"/>
  <c r="Q6" i="17"/>
  <c r="Q7" i="17"/>
  <c r="Q4" i="17"/>
  <c r="Q5" i="17"/>
  <c r="D16" i="32"/>
  <c r="D15" i="32"/>
  <c r="O6" i="17"/>
  <c r="B7" i="32" s="1"/>
  <c r="Q1" i="17" l="1"/>
  <c r="U3" i="17" a="1"/>
  <c r="U3" i="17" s="1"/>
  <c r="O3" i="17" s="1"/>
  <c r="B4" i="32" s="1"/>
  <c r="R3" i="17" a="1"/>
  <c r="D18" i="32"/>
  <c r="P6" i="17"/>
  <c r="C7" i="32" s="1"/>
  <c r="S13" i="17" l="1"/>
  <c r="M13" i="17" s="1"/>
  <c r="B14" i="30" s="1"/>
  <c r="S7" i="17"/>
  <c r="S8" i="17"/>
  <c r="S9" i="17"/>
  <c r="S10" i="17"/>
  <c r="M10" i="17" s="1"/>
  <c r="B11" i="30" s="1"/>
  <c r="S11" i="17"/>
  <c r="S12" i="17"/>
  <c r="M12" i="17" s="1"/>
  <c r="B13" i="30" s="1"/>
  <c r="M7" i="17"/>
  <c r="B8" i="30" s="1"/>
  <c r="M8" i="17"/>
  <c r="B9" i="30" s="1"/>
  <c r="M9" i="17"/>
  <c r="B10" i="30" s="1"/>
  <c r="M11" i="17"/>
  <c r="B12" i="30" s="1"/>
  <c r="O4" i="17"/>
  <c r="B5" i="32" s="1"/>
  <c r="O5" i="17"/>
  <c r="B6" i="32" s="1"/>
  <c r="S4" i="17"/>
  <c r="M4" i="17" s="1"/>
  <c r="S5" i="17"/>
  <c r="M5" i="17" s="1"/>
  <c r="S6" i="17"/>
  <c r="M6" i="17" s="1"/>
  <c r="B7" i="30" s="1"/>
  <c r="R3" i="17"/>
  <c r="P4" i="17"/>
  <c r="C5" i="32" s="1"/>
  <c r="P5" i="17"/>
  <c r="C6" i="32" s="1"/>
  <c r="C4" i="32"/>
  <c r="T3" i="17" l="1" a="1"/>
  <c r="T3" i="17" s="1"/>
  <c r="N3" i="17" s="1"/>
  <c r="T13" i="17" a="1"/>
  <c r="T13" i="17" s="1"/>
  <c r="N13" i="17" s="1"/>
  <c r="D14" i="32" s="1"/>
  <c r="T12" i="17" a="1"/>
  <c r="T12" i="17" s="1"/>
  <c r="N12" i="17" s="1"/>
  <c r="D13" i="32" s="1"/>
  <c r="T5" i="17" a="1"/>
  <c r="T5" i="17" s="1"/>
  <c r="N5" i="17" s="1"/>
  <c r="D6" i="32" s="1"/>
  <c r="T6" i="17" a="1"/>
  <c r="T6" i="17" s="1"/>
  <c r="N6" i="17" s="1"/>
  <c r="D7" i="32" s="1"/>
  <c r="T4" i="17" a="1"/>
  <c r="T4" i="17" s="1"/>
  <c r="N4" i="17" s="1"/>
  <c r="D5" i="32" s="1"/>
  <c r="T9" i="17" a="1"/>
  <c r="T9" i="17" s="1"/>
  <c r="N9" i="17" s="1"/>
  <c r="D10" i="32" s="1"/>
  <c r="T10" i="17" a="1"/>
  <c r="T10" i="17" s="1"/>
  <c r="N10" i="17" s="1"/>
  <c r="D11" i="32" s="1"/>
  <c r="T7" i="17" a="1"/>
  <c r="T7" i="17" s="1"/>
  <c r="N7" i="17" s="1"/>
  <c r="D8" i="32" s="1"/>
  <c r="T11" i="17" a="1"/>
  <c r="T11" i="17" s="1"/>
  <c r="N11" i="17" s="1"/>
  <c r="D12" i="32" s="1"/>
  <c r="T8" i="17" a="1"/>
  <c r="T8" i="17" s="1"/>
  <c r="N8" i="17" s="1"/>
  <c r="D9" i="32" s="1"/>
  <c r="S3" i="17"/>
  <c r="M3" i="17" s="1"/>
  <c r="D4" i="32" l="1"/>
  <c r="B5" i="30"/>
  <c r="B6" i="30"/>
  <c r="B4" i="30" l="1"/>
  <c r="C5" i="30" l="1"/>
  <c r="C6" i="30" s="1"/>
  <c r="C7" i="30" s="1"/>
  <c r="C8" i="30" s="1"/>
  <c r="C9" i="30" s="1"/>
  <c r="C10" i="30" s="1"/>
  <c r="C11" i="30" s="1"/>
  <c r="C12" i="30" s="1"/>
  <c r="C13" i="30" s="1"/>
  <c r="C14" i="30" s="1"/>
  <c r="C15" i="30" s="1"/>
  <c r="C16" i="30" s="1"/>
  <c r="C17" i="30" s="1"/>
  <c r="C18" i="30" s="1"/>
  <c r="C19" i="30" s="1"/>
  <c r="C20" i="30" s="1"/>
  <c r="C21" i="30" s="1"/>
  <c r="C22" i="30" s="1"/>
  <c r="C23" i="30" s="1"/>
  <c r="C24" i="30" s="1"/>
  <c r="C25" i="30" s="1"/>
  <c r="C26" i="30" s="1"/>
  <c r="C27" i="30" s="1"/>
  <c r="C28" i="30" s="1"/>
  <c r="C29" i="30" s="1"/>
  <c r="C30" i="30" s="1"/>
  <c r="C31" i="30" s="1"/>
  <c r="C32" i="30" s="1"/>
  <c r="C33" i="30" s="1"/>
  <c r="C34" i="30" s="1"/>
  <c r="C35" i="30" s="1"/>
  <c r="C36" i="30" s="1"/>
  <c r="C37" i="30" s="1"/>
  <c r="C38" i="30" s="1"/>
  <c r="C39" i="30" s="1"/>
  <c r="C40" i="30" s="1"/>
  <c r="C41" i="30" s="1"/>
  <c r="C42" i="30" s="1"/>
  <c r="C43" i="30" s="1"/>
  <c r="C44" i="30" s="1"/>
  <c r="C45" i="30" s="1"/>
  <c r="C46" i="30" s="1"/>
  <c r="C47" i="30" s="1"/>
  <c r="C48" i="30" s="1"/>
  <c r="C49" i="30" s="1"/>
  <c r="C50" i="30" s="1"/>
  <c r="C51" i="30" s="1"/>
  <c r="C52" i="30" s="1"/>
  <c r="C53" i="30" s="1"/>
  <c r="C54" i="30" s="1"/>
  <c r="C55" i="30" s="1"/>
  <c r="C56" i="30" s="1"/>
  <c r="C57" i="30" s="1"/>
  <c r="C58" i="30" s="1"/>
  <c r="C59" i="30" s="1"/>
  <c r="C60" i="30" s="1"/>
  <c r="C61" i="30" s="1"/>
  <c r="C62" i="30" s="1"/>
  <c r="C63" i="30" s="1"/>
  <c r="C64" i="30" s="1"/>
  <c r="C65" i="30" s="1"/>
  <c r="C66" i="30" s="1"/>
  <c r="C67" i="30" s="1"/>
  <c r="C68" i="30" s="1"/>
  <c r="C69" i="30" s="1"/>
  <c r="C70" i="30" s="1"/>
  <c r="C71" i="30" s="1"/>
  <c r="C72" i="30" s="1"/>
  <c r="C73" i="30" s="1"/>
  <c r="C74" i="30" s="1"/>
  <c r="C75" i="30" s="1"/>
  <c r="C76" i="30" s="1"/>
  <c r="C77" i="30" s="1"/>
  <c r="C78" i="30" s="1"/>
  <c r="C79" i="30" s="1"/>
  <c r="C80" i="30" s="1"/>
  <c r="C81" i="30" s="1"/>
  <c r="C82" i="30" s="1"/>
  <c r="C83" i="30" s="1"/>
  <c r="C84" i="30" s="1"/>
  <c r="C85" i="30" s="1"/>
  <c r="C86" i="30" s="1"/>
  <c r="C87" i="30" s="1"/>
  <c r="C88" i="30" s="1"/>
  <c r="C89" i="30" s="1"/>
  <c r="C90" i="30" s="1"/>
  <c r="C91" i="30" s="1"/>
  <c r="C92" i="30" s="1"/>
  <c r="C93" i="30" s="1"/>
  <c r="C94" i="30" s="1"/>
  <c r="C95" i="30" s="1"/>
  <c r="C96" i="30" s="1"/>
  <c r="C97" i="30" s="1"/>
  <c r="C98" i="30" s="1"/>
  <c r="C99" i="30" s="1"/>
  <c r="C100" i="30" s="1"/>
  <c r="C101" i="30" s="1"/>
  <c r="C102" i="30" s="1"/>
  <c r="C103" i="30" s="1"/>
  <c r="C104" i="30" s="1"/>
  <c r="C105" i="30" s="1"/>
  <c r="C106" i="30" s="1"/>
  <c r="C107" i="30" s="1"/>
  <c r="C108" i="30" s="1"/>
  <c r="C109" i="30" s="1"/>
  <c r="C110" i="30" s="1"/>
  <c r="C111" i="30" s="1"/>
  <c r="C112" i="30" s="1"/>
  <c r="C113" i="30" s="1"/>
  <c r="C114" i="30" s="1"/>
  <c r="C115" i="30" s="1"/>
  <c r="C116" i="30" s="1"/>
  <c r="C117" i="30" s="1"/>
  <c r="C118" i="30" s="1"/>
  <c r="C119" i="30" s="1"/>
  <c r="C120" i="30" s="1"/>
  <c r="C121" i="30" s="1"/>
  <c r="C122" i="30" s="1"/>
  <c r="C123" i="30" s="1"/>
  <c r="C124" i="30" s="1"/>
  <c r="C125" i="30" s="1"/>
  <c r="C126" i="30" s="1"/>
  <c r="C127" i="30" s="1"/>
  <c r="C128" i="30" s="1"/>
  <c r="C129" i="30" s="1"/>
  <c r="C130" i="30" s="1"/>
  <c r="C131" i="30" s="1"/>
  <c r="C132" i="30" s="1"/>
  <c r="C133" i="30" s="1"/>
  <c r="C134" i="30" s="1"/>
  <c r="C135" i="30" s="1"/>
  <c r="C136" i="30" s="1"/>
  <c r="C137" i="30" s="1"/>
  <c r="C138" i="30" s="1"/>
  <c r="C139" i="30" s="1"/>
  <c r="C140" i="30" s="1"/>
  <c r="C141" i="30" s="1"/>
  <c r="C142" i="30" s="1"/>
  <c r="C143" i="30" s="1"/>
  <c r="C144" i="30" s="1"/>
  <c r="C145" i="30" s="1"/>
  <c r="C146" i="30" s="1"/>
  <c r="C147" i="30" s="1"/>
  <c r="C148" i="30" s="1"/>
  <c r="C149" i="30" s="1"/>
  <c r="C150" i="30" s="1"/>
  <c r="C151" i="30" s="1"/>
  <c r="C152" i="30" s="1"/>
  <c r="C153" i="30" s="1"/>
  <c r="C154" i="30" s="1"/>
  <c r="C155" i="30" s="1"/>
  <c r="C156" i="30" s="1"/>
  <c r="C157" i="30" s="1"/>
  <c r="C158" i="30" s="1"/>
  <c r="C159" i="30" s="1"/>
  <c r="C160" i="30" s="1"/>
  <c r="C161" i="30" s="1"/>
  <c r="C162" i="30" s="1"/>
  <c r="C163" i="30" s="1"/>
  <c r="C164" i="30" s="1"/>
  <c r="C165" i="30" s="1"/>
  <c r="C166" i="30" s="1"/>
  <c r="C167" i="30" s="1"/>
  <c r="C168" i="30" s="1"/>
  <c r="C169" i="30" s="1"/>
  <c r="C170" i="30" s="1"/>
  <c r="C171" i="30" s="1"/>
  <c r="C172" i="30" s="1"/>
  <c r="C173" i="30" s="1"/>
  <c r="C174" i="30" s="1"/>
  <c r="C175" i="30" s="1"/>
  <c r="C176" i="30" s="1"/>
  <c r="C177" i="30" s="1"/>
  <c r="C178" i="30" s="1"/>
  <c r="C179" i="30" s="1"/>
  <c r="C180" i="30" s="1"/>
  <c r="C181" i="30" s="1"/>
  <c r="C182" i="30" s="1"/>
  <c r="C183" i="30" s="1"/>
  <c r="C184" i="30" s="1"/>
  <c r="C185" i="30" s="1"/>
  <c r="C186" i="30" s="1"/>
  <c r="C187" i="30" s="1"/>
  <c r="C188" i="30" s="1"/>
  <c r="C189" i="30" s="1"/>
  <c r="C190" i="30" s="1"/>
  <c r="C191" i="30" s="1"/>
  <c r="C192" i="30" s="1"/>
  <c r="C193" i="30" s="1"/>
  <c r="C194" i="30" s="1"/>
  <c r="C195" i="30" s="1"/>
  <c r="C196" i="30" s="1"/>
  <c r="C197" i="30" s="1"/>
  <c r="C198" i="30" s="1"/>
  <c r="C199" i="30" s="1"/>
  <c r="C200" i="30" s="1"/>
  <c r="C201" i="30" s="1"/>
  <c r="C202" i="30" s="1"/>
  <c r="C203" i="30" s="1"/>
  <c r="C204" i="30" s="1"/>
  <c r="C205" i="30" s="1"/>
  <c r="C206" i="30" s="1"/>
  <c r="C207" i="30" s="1"/>
  <c r="C208" i="30" s="1"/>
  <c r="C209" i="30" s="1"/>
  <c r="C210" i="30" s="1"/>
  <c r="C211" i="30" s="1"/>
  <c r="C212" i="30" s="1"/>
  <c r="C213" i="30" s="1"/>
  <c r="C214" i="30" s="1"/>
  <c r="C215" i="30" s="1"/>
  <c r="C216" i="30" s="1"/>
  <c r="C217" i="30" s="1"/>
  <c r="C218" i="30" s="1"/>
  <c r="C219" i="30" s="1"/>
  <c r="C220" i="30" s="1"/>
  <c r="C221" i="30" s="1"/>
  <c r="C222" i="30" s="1"/>
  <c r="C223" i="30" s="1"/>
  <c r="C224" i="30" s="1"/>
  <c r="C225" i="30" s="1"/>
  <c r="C226" i="30" s="1"/>
  <c r="C227" i="30" s="1"/>
  <c r="C228" i="30" s="1"/>
  <c r="C229" i="30" s="1"/>
  <c r="C230" i="30" s="1"/>
  <c r="C231" i="30" s="1"/>
  <c r="C232" i="30" s="1"/>
  <c r="C233" i="30" s="1"/>
  <c r="C234" i="30" s="1"/>
  <c r="C235" i="30" s="1"/>
  <c r="C236" i="30" s="1"/>
  <c r="C237" i="30" s="1"/>
  <c r="C238" i="30" s="1"/>
  <c r="C239" i="30" s="1"/>
  <c r="C240" i="30" s="1"/>
  <c r="C241" i="30" s="1"/>
  <c r="C242" i="30" s="1"/>
  <c r="C243" i="30" s="1"/>
  <c r="C244" i="30" s="1"/>
  <c r="C245" i="30" s="1"/>
  <c r="C246" i="30" s="1"/>
  <c r="C247" i="30" s="1"/>
  <c r="C248" i="30" s="1"/>
  <c r="C249" i="30" s="1"/>
  <c r="C250" i="30" s="1"/>
  <c r="C251" i="30" s="1"/>
  <c r="C252" i="30" s="1"/>
  <c r="C253" i="30" s="1"/>
  <c r="C254" i="30" s="1"/>
  <c r="C255" i="30" s="1"/>
  <c r="C256" i="30" s="1"/>
  <c r="C257" i="30" s="1"/>
  <c r="C258" i="30" s="1"/>
  <c r="C259" i="30" s="1"/>
  <c r="C260" i="30" s="1"/>
  <c r="C261" i="30" s="1"/>
  <c r="C262" i="30" s="1"/>
  <c r="C263" i="30" s="1"/>
  <c r="C264" i="30" s="1"/>
  <c r="C265" i="30" s="1"/>
  <c r="C266" i="30" s="1"/>
  <c r="C267" i="30" s="1"/>
  <c r="C268" i="30" s="1"/>
  <c r="C269" i="30" s="1"/>
  <c r="C270" i="30" s="1"/>
  <c r="C271" i="30" s="1"/>
  <c r="C272" i="30" s="1"/>
  <c r="C273" i="30" s="1"/>
  <c r="C274" i="30" s="1"/>
  <c r="C275" i="30" s="1"/>
  <c r="C276" i="30" s="1"/>
  <c r="C277" i="30" s="1"/>
  <c r="C278" i="30" s="1"/>
  <c r="C279" i="30" s="1"/>
  <c r="C280" i="30" s="1"/>
  <c r="C281" i="30" s="1"/>
  <c r="C282" i="30" s="1"/>
  <c r="C283" i="30" s="1"/>
  <c r="C284" i="30" s="1"/>
  <c r="C285" i="30" s="1"/>
  <c r="C286" i="30" s="1"/>
  <c r="C287" i="30" s="1"/>
  <c r="C288" i="30" s="1"/>
  <c r="C289" i="30" s="1"/>
  <c r="C290" i="30" s="1"/>
  <c r="C291" i="30" s="1"/>
  <c r="C292" i="30" s="1"/>
  <c r="C293" i="30" s="1"/>
  <c r="C294" i="30" s="1"/>
  <c r="C295" i="30" s="1"/>
  <c r="C296" i="30" s="1"/>
  <c r="C297" i="30" s="1"/>
  <c r="C298" i="30" s="1"/>
  <c r="C299" i="30" s="1"/>
  <c r="C300" i="30" s="1"/>
  <c r="C301" i="30" s="1"/>
  <c r="C302" i="30" s="1"/>
  <c r="C303" i="30" s="1"/>
  <c r="C304" i="30" s="1"/>
  <c r="C305" i="30" s="1"/>
  <c r="C306" i="30" s="1"/>
  <c r="C307" i="30" s="1"/>
  <c r="C308" i="30" s="1"/>
  <c r="C309" i="30" s="1"/>
  <c r="C310" i="30" s="1"/>
  <c r="C311" i="30" s="1"/>
  <c r="C312" i="30" s="1"/>
  <c r="C313" i="30" s="1"/>
  <c r="C314" i="30" s="1"/>
  <c r="C315" i="30" s="1"/>
  <c r="C316" i="30" s="1"/>
  <c r="C317" i="30" s="1"/>
  <c r="C318" i="30" s="1"/>
  <c r="C319" i="30" s="1"/>
  <c r="C320" i="30" s="1"/>
  <c r="C321" i="30" s="1"/>
  <c r="C322" i="30" s="1"/>
  <c r="C323" i="30" s="1"/>
  <c r="C324" i="30" s="1"/>
  <c r="C325" i="30" s="1"/>
  <c r="C326" i="30" s="1"/>
  <c r="C327" i="30" s="1"/>
  <c r="C328" i="30" s="1"/>
  <c r="C329" i="30" s="1"/>
  <c r="C330" i="30" s="1"/>
  <c r="C331" i="30" s="1"/>
  <c r="C332" i="30" s="1"/>
  <c r="C333" i="30" s="1"/>
  <c r="C334" i="30" s="1"/>
  <c r="C335" i="30" s="1"/>
  <c r="C336" i="30" s="1"/>
  <c r="C337" i="30" s="1"/>
  <c r="C338" i="30" s="1"/>
  <c r="C339" i="30" s="1"/>
  <c r="C340" i="30" s="1"/>
  <c r="C341" i="30" s="1"/>
  <c r="C342" i="30" s="1"/>
  <c r="C343" i="30" s="1"/>
  <c r="C344" i="30" s="1"/>
  <c r="C345" i="30" s="1"/>
  <c r="C346" i="30" s="1"/>
  <c r="C347" i="30" s="1"/>
  <c r="C348" i="30" s="1"/>
  <c r="C349" i="30" s="1"/>
  <c r="C350" i="30" s="1"/>
  <c r="C351" i="30" s="1"/>
  <c r="C352" i="30" s="1"/>
  <c r="C353" i="30" s="1"/>
  <c r="C354" i="30" s="1"/>
  <c r="C355" i="30" s="1"/>
  <c r="C356" i="30" s="1"/>
  <c r="C357" i="30" s="1"/>
  <c r="C358" i="30" s="1"/>
  <c r="C359" i="30" s="1"/>
  <c r="C360" i="30" s="1"/>
  <c r="C361" i="30" s="1"/>
  <c r="C362" i="30" s="1"/>
  <c r="C363" i="30" s="1"/>
  <c r="C364" i="30" s="1"/>
  <c r="C365" i="30" s="1"/>
  <c r="C366" i="30" s="1"/>
  <c r="C367" i="30" s="1"/>
  <c r="C368" i="30" s="1"/>
  <c r="C369" i="30" s="1"/>
  <c r="C370" i="30" s="1"/>
  <c r="C371" i="30" s="1"/>
  <c r="C372" i="30" s="1"/>
  <c r="C373" i="30" s="1"/>
  <c r="C374" i="30" s="1"/>
  <c r="C375" i="30" s="1"/>
  <c r="C376" i="30" s="1"/>
  <c r="C377" i="30" s="1"/>
  <c r="C378" i="30" s="1"/>
  <c r="C379" i="30" s="1"/>
  <c r="C380" i="30" s="1"/>
  <c r="C381" i="30" s="1"/>
  <c r="C382" i="30" s="1"/>
  <c r="C383" i="30" s="1"/>
  <c r="C384" i="30" s="1"/>
  <c r="C385" i="30" s="1"/>
  <c r="C386" i="30" s="1"/>
  <c r="C387" i="30" s="1"/>
  <c r="C388" i="30" s="1"/>
  <c r="C389" i="30" s="1"/>
  <c r="C390" i="30" s="1"/>
  <c r="C391" i="30" s="1"/>
  <c r="C392" i="30" s="1"/>
  <c r="C393" i="30" s="1"/>
  <c r="C394" i="30" s="1"/>
  <c r="C395" i="30" s="1"/>
  <c r="C396" i="30" s="1"/>
  <c r="C397" i="30" s="1"/>
  <c r="C398" i="30" s="1"/>
  <c r="C399" i="30" s="1"/>
  <c r="C400" i="30" s="1"/>
  <c r="C401" i="30" s="1"/>
  <c r="C402" i="30" s="1"/>
  <c r="C403" i="30" s="1"/>
  <c r="C404" i="30" s="1"/>
  <c r="C405" i="30" s="1"/>
  <c r="C406" i="30" s="1"/>
  <c r="C407" i="30" s="1"/>
  <c r="C408" i="30" s="1"/>
  <c r="C409" i="30" s="1"/>
  <c r="C410" i="30" s="1"/>
  <c r="C411" i="30" s="1"/>
  <c r="C412" i="30" s="1"/>
  <c r="C413" i="30" s="1"/>
  <c r="C414" i="30" s="1"/>
  <c r="C415" i="30" s="1"/>
  <c r="C416" i="30" s="1"/>
  <c r="C417" i="30" s="1"/>
  <c r="C418" i="30" s="1"/>
  <c r="C419" i="30" s="1"/>
  <c r="C420" i="30" s="1"/>
  <c r="C421" i="30" s="1"/>
  <c r="C422" i="30" s="1"/>
  <c r="C423" i="30" s="1"/>
  <c r="C424" i="30" s="1"/>
  <c r="C425" i="30" s="1"/>
  <c r="C426" i="30" s="1"/>
  <c r="C427" i="30" s="1"/>
  <c r="C428" i="30" s="1"/>
  <c r="C429" i="30" s="1"/>
  <c r="C430" i="30" s="1"/>
  <c r="C431" i="30" s="1"/>
  <c r="C432" i="30" s="1"/>
  <c r="C433" i="30" s="1"/>
  <c r="C434" i="30" s="1"/>
  <c r="C435" i="30" s="1"/>
  <c r="C436" i="30" s="1"/>
  <c r="C437" i="30" s="1"/>
  <c r="C438" i="30" s="1"/>
  <c r="C439" i="30" s="1"/>
  <c r="C440" i="30" s="1"/>
  <c r="C441" i="30" s="1"/>
  <c r="C442" i="30" s="1"/>
  <c r="C443" i="30" s="1"/>
  <c r="C444" i="30" s="1"/>
  <c r="C445" i="30" s="1"/>
  <c r="C446" i="30" s="1"/>
  <c r="C447" i="30" s="1"/>
  <c r="C448" i="30" s="1"/>
  <c r="C449" i="30" s="1"/>
  <c r="C450" i="30" s="1"/>
  <c r="C451" i="30" s="1"/>
  <c r="C452" i="30" s="1"/>
  <c r="C453" i="30" s="1"/>
  <c r="C454" i="30" s="1"/>
  <c r="C455" i="30" s="1"/>
  <c r="C456" i="30" s="1"/>
  <c r="C457" i="30" s="1"/>
  <c r="C458" i="30" s="1"/>
  <c r="C459" i="30" s="1"/>
  <c r="C460" i="30" s="1"/>
  <c r="C461" i="30" s="1"/>
  <c r="C462" i="30" s="1"/>
  <c r="C463" i="30" s="1"/>
  <c r="C464" i="30" s="1"/>
  <c r="C465" i="30" s="1"/>
  <c r="C466" i="30" s="1"/>
  <c r="C467" i="30" s="1"/>
  <c r="C468" i="30" s="1"/>
  <c r="C469" i="30" s="1"/>
  <c r="C470" i="30" s="1"/>
  <c r="C471" i="30" s="1"/>
  <c r="C472" i="30" s="1"/>
  <c r="C473" i="30" s="1"/>
  <c r="C474" i="30" s="1"/>
  <c r="C475" i="30" s="1"/>
  <c r="C476" i="30" s="1"/>
  <c r="C477" i="30" s="1"/>
  <c r="C478" i="30" s="1"/>
  <c r="C479" i="30" s="1"/>
  <c r="C480" i="30" s="1"/>
  <c r="C481" i="30" s="1"/>
  <c r="C482" i="30" s="1"/>
  <c r="C483" i="30" s="1"/>
  <c r="C484" i="30" s="1"/>
  <c r="C485" i="30" s="1"/>
  <c r="C486" i="30" s="1"/>
  <c r="C487" i="30" s="1"/>
  <c r="C488" i="30" s="1"/>
  <c r="C489" i="30" s="1"/>
  <c r="C490" i="30" s="1"/>
  <c r="C491" i="30" s="1"/>
  <c r="C492" i="30" s="1"/>
  <c r="C493" i="30" s="1"/>
  <c r="C494" i="30" s="1"/>
  <c r="C495" i="30" s="1"/>
  <c r="C496" i="30" s="1"/>
  <c r="C497" i="30" s="1"/>
  <c r="C498" i="30" s="1"/>
  <c r="C499" i="30" s="1"/>
  <c r="C500" i="30" s="1"/>
  <c r="C501" i="30" s="1"/>
  <c r="C502" i="30" s="1"/>
  <c r="C503" i="30" s="1"/>
  <c r="C504" i="30" s="1"/>
  <c r="C505" i="30" s="1"/>
  <c r="C506" i="30" s="1"/>
  <c r="C507" i="30" s="1"/>
  <c r="C508" i="30" s="1"/>
  <c r="C509" i="30" s="1"/>
  <c r="C510" i="30" s="1"/>
  <c r="C511" i="30" s="1"/>
  <c r="C512" i="30" s="1"/>
  <c r="C513" i="30" s="1"/>
  <c r="C514" i="30" s="1"/>
  <c r="C515" i="30" s="1"/>
  <c r="C516" i="30" s="1"/>
  <c r="C517" i="30" s="1"/>
  <c r="C518" i="30" s="1"/>
  <c r="C519" i="30" s="1"/>
  <c r="C520" i="30" s="1"/>
  <c r="C521" i="30" s="1"/>
  <c r="C522" i="30" s="1"/>
  <c r="C523" i="30" s="1"/>
  <c r="C524" i="30" s="1"/>
  <c r="C525" i="30" s="1"/>
  <c r="C526" i="30" s="1"/>
  <c r="C527" i="30" s="1"/>
  <c r="C528" i="30" s="1"/>
  <c r="C529" i="30" s="1"/>
  <c r="C530" i="30" s="1"/>
  <c r="C531" i="30" s="1"/>
  <c r="C532" i="30" s="1"/>
  <c r="C533" i="30" s="1"/>
  <c r="C534" i="30" s="1"/>
  <c r="C535" i="30" s="1"/>
  <c r="C536" i="30" s="1"/>
  <c r="C537" i="30" s="1"/>
  <c r="C538" i="30" s="1"/>
  <c r="C539" i="30" s="1"/>
  <c r="C540" i="30" s="1"/>
  <c r="C541" i="30" s="1"/>
  <c r="C542" i="30" s="1"/>
  <c r="C543" i="30" s="1"/>
  <c r="C544" i="30" s="1"/>
  <c r="C545" i="30" s="1"/>
  <c r="C546" i="30" s="1"/>
  <c r="C547" i="30" s="1"/>
  <c r="C548" i="30" s="1"/>
  <c r="C549" i="30" s="1"/>
  <c r="C550" i="30" s="1"/>
  <c r="C551" i="30" s="1"/>
  <c r="C552" i="30" s="1"/>
  <c r="C553" i="30" s="1"/>
  <c r="C554" i="30" s="1"/>
  <c r="C555" i="30" s="1"/>
  <c r="C556" i="30" s="1"/>
  <c r="C557" i="30" s="1"/>
  <c r="C558" i="30" s="1"/>
  <c r="C559" i="30" s="1"/>
  <c r="C560" i="30" s="1"/>
  <c r="C561" i="30" s="1"/>
  <c r="C562" i="30" s="1"/>
  <c r="C563" i="30" s="1"/>
  <c r="C564" i="30" s="1"/>
  <c r="C565" i="30" s="1"/>
  <c r="C566" i="30" s="1"/>
  <c r="C567" i="30" s="1"/>
  <c r="C568" i="30" s="1"/>
  <c r="C569" i="30" s="1"/>
  <c r="C570" i="30" s="1"/>
  <c r="C571" i="30" s="1"/>
  <c r="C572" i="30" s="1"/>
  <c r="C573" i="30" s="1"/>
  <c r="C574" i="30" s="1"/>
  <c r="C575" i="30" s="1"/>
  <c r="C576" i="30" s="1"/>
  <c r="C577" i="30" s="1"/>
  <c r="C578" i="30" s="1"/>
  <c r="C579" i="30" s="1"/>
  <c r="C580" i="30" s="1"/>
  <c r="C581" i="30" s="1"/>
  <c r="C582" i="30" s="1"/>
  <c r="C583" i="30" s="1"/>
  <c r="C584" i="30" s="1"/>
  <c r="C585" i="30" s="1"/>
  <c r="C586" i="30" s="1"/>
  <c r="C587" i="30" s="1"/>
  <c r="C588" i="30" s="1"/>
  <c r="C589" i="30" s="1"/>
  <c r="C590" i="30" s="1"/>
  <c r="C591" i="30" s="1"/>
  <c r="C592" i="30" s="1"/>
  <c r="C593" i="30" s="1"/>
  <c r="C594" i="30" s="1"/>
  <c r="C595" i="30" s="1"/>
  <c r="C596" i="30" s="1"/>
  <c r="C597" i="30" s="1"/>
  <c r="C598" i="30" s="1"/>
  <c r="C599" i="30" s="1"/>
  <c r="C600" i="30" s="1"/>
  <c r="C601" i="30" s="1"/>
  <c r="C602" i="30" s="1"/>
  <c r="C603" i="30" s="1"/>
  <c r="C604" i="30" s="1"/>
  <c r="C605" i="30" s="1"/>
  <c r="C606" i="30" s="1"/>
  <c r="C607" i="30" s="1"/>
  <c r="C608" i="30" s="1"/>
  <c r="C609" i="30" s="1"/>
  <c r="C610" i="30" s="1"/>
  <c r="C611" i="30" s="1"/>
  <c r="C612" i="30" s="1"/>
  <c r="C613" i="30" s="1"/>
  <c r="C614" i="30" s="1"/>
  <c r="C615" i="30" s="1"/>
  <c r="C616" i="30" s="1"/>
  <c r="C617" i="30" s="1"/>
  <c r="C618" i="30" s="1"/>
  <c r="C619" i="30" s="1"/>
  <c r="C620" i="30" s="1"/>
  <c r="C621" i="30" s="1"/>
  <c r="C622" i="30" s="1"/>
  <c r="C623" i="30" s="1"/>
  <c r="C624" i="30" s="1"/>
  <c r="C625" i="30" s="1"/>
  <c r="C626" i="30" s="1"/>
  <c r="C627" i="30" s="1"/>
  <c r="C628" i="30" s="1"/>
  <c r="C629" i="30" s="1"/>
  <c r="C630" i="30" s="1"/>
  <c r="C631" i="30" s="1"/>
  <c r="C632" i="30" s="1"/>
  <c r="C633" i="30" s="1"/>
  <c r="C634" i="30" s="1"/>
  <c r="C635" i="30" s="1"/>
  <c r="C636" i="30" s="1"/>
  <c r="C637" i="30" s="1"/>
  <c r="C638" i="30" s="1"/>
  <c r="C639" i="30" s="1"/>
  <c r="C640" i="30" s="1"/>
  <c r="C641" i="30" s="1"/>
  <c r="C642" i="30" s="1"/>
  <c r="C643" i="30" s="1"/>
  <c r="C644" i="30" s="1"/>
  <c r="C645" i="30" s="1"/>
  <c r="C646" i="30" s="1"/>
  <c r="C647" i="30" s="1"/>
  <c r="C648" i="30" s="1"/>
  <c r="C649" i="30" s="1"/>
  <c r="C650" i="30" s="1"/>
  <c r="C651" i="30" s="1"/>
  <c r="C652" i="30" s="1"/>
  <c r="C653" i="30" s="1"/>
  <c r="C654" i="30" s="1"/>
  <c r="C655" i="30" s="1"/>
  <c r="C656" i="30" s="1"/>
  <c r="C657" i="30" s="1"/>
  <c r="C658" i="30" s="1"/>
  <c r="C659" i="30" s="1"/>
  <c r="C660" i="30" s="1"/>
  <c r="C661" i="30" s="1"/>
  <c r="C662" i="30" s="1"/>
  <c r="C663" i="30" s="1"/>
  <c r="C664" i="30" s="1"/>
  <c r="C665" i="30" s="1"/>
  <c r="C666" i="30" s="1"/>
  <c r="C667" i="30" s="1"/>
  <c r="C668" i="30" s="1"/>
  <c r="C669" i="30" s="1"/>
  <c r="C670" i="30" s="1"/>
  <c r="C671" i="30" s="1"/>
  <c r="C672" i="30" s="1"/>
  <c r="C673" i="30" s="1"/>
  <c r="C674" i="30" s="1"/>
  <c r="C675" i="30" s="1"/>
  <c r="C676" i="30" s="1"/>
  <c r="C677" i="30" s="1"/>
  <c r="C678" i="30" s="1"/>
  <c r="C679" i="30" s="1"/>
  <c r="C680" i="30" s="1"/>
  <c r="C681" i="30" s="1"/>
  <c r="C682" i="30" s="1"/>
  <c r="C683" i="30" s="1"/>
  <c r="C684" i="30" s="1"/>
  <c r="C685" i="30" s="1"/>
  <c r="C686" i="30" s="1"/>
  <c r="C687" i="30" s="1"/>
  <c r="C688" i="30" s="1"/>
  <c r="C689" i="30" s="1"/>
  <c r="C690" i="30" s="1"/>
  <c r="C691" i="30" s="1"/>
  <c r="C692" i="30" s="1"/>
  <c r="C693" i="30" s="1"/>
  <c r="C694" i="30" s="1"/>
  <c r="C695" i="30" s="1"/>
  <c r="C696" i="30" s="1"/>
  <c r="C697" i="30" s="1"/>
  <c r="C698" i="30" s="1"/>
  <c r="C699" i="30" s="1"/>
  <c r="C700" i="30" s="1"/>
  <c r="C701" i="30" s="1"/>
  <c r="C702" i="30" s="1"/>
  <c r="C703" i="30" s="1"/>
  <c r="C704" i="30" s="1"/>
  <c r="C705" i="30" s="1"/>
  <c r="C706" i="30" s="1"/>
  <c r="C707" i="30" s="1"/>
  <c r="C708" i="30" s="1"/>
  <c r="C709" i="30" s="1"/>
  <c r="C710" i="30" s="1"/>
  <c r="C711" i="30" s="1"/>
  <c r="C712" i="30" s="1"/>
  <c r="C713" i="30" s="1"/>
  <c r="C714" i="30" s="1"/>
  <c r="C715" i="30" s="1"/>
  <c r="C716" i="30" s="1"/>
  <c r="C717" i="30" s="1"/>
  <c r="C718" i="30" s="1"/>
  <c r="C719" i="30" s="1"/>
  <c r="C720" i="30" s="1"/>
  <c r="C721" i="30" s="1"/>
  <c r="C722" i="30" s="1"/>
  <c r="C723" i="30" s="1"/>
  <c r="C724" i="30" s="1"/>
  <c r="C725" i="30" s="1"/>
  <c r="C726" i="30" s="1"/>
  <c r="C727" i="30" s="1"/>
  <c r="C728" i="30" s="1"/>
  <c r="C729" i="30" s="1"/>
  <c r="C730" i="30" s="1"/>
  <c r="C731" i="30" s="1"/>
  <c r="C732" i="30" s="1"/>
  <c r="C733" i="30" s="1"/>
  <c r="C734" i="30" s="1"/>
  <c r="C735" i="30" s="1"/>
  <c r="C736" i="30" s="1"/>
  <c r="C737" i="30" s="1"/>
  <c r="C738" i="30" s="1"/>
  <c r="C739" i="30" s="1"/>
  <c r="C740" i="30" s="1"/>
  <c r="C741" i="30" s="1"/>
  <c r="C742" i="30" s="1"/>
  <c r="C743" i="30" s="1"/>
  <c r="C744" i="30" s="1"/>
  <c r="C745" i="30" s="1"/>
  <c r="C746" i="30" s="1"/>
  <c r="C747" i="30" s="1"/>
  <c r="C748" i="30" s="1"/>
  <c r="C749" i="30" s="1"/>
  <c r="C750" i="30" s="1"/>
  <c r="C751" i="30" s="1"/>
  <c r="C752" i="30" s="1"/>
  <c r="C753" i="30" s="1"/>
  <c r="C754" i="30" s="1"/>
  <c r="C755" i="30" s="1"/>
  <c r="C756" i="30" s="1"/>
  <c r="C757" i="30" s="1"/>
  <c r="C758" i="30" s="1"/>
  <c r="C759" i="30" s="1"/>
  <c r="C760" i="30" s="1"/>
  <c r="C761" i="30" s="1"/>
  <c r="C762" i="30" s="1"/>
  <c r="C763" i="30" s="1"/>
  <c r="C764" i="30" s="1"/>
  <c r="C765" i="30" s="1"/>
  <c r="C766" i="30" s="1"/>
  <c r="C767" i="30" s="1"/>
  <c r="C768" i="30" s="1"/>
  <c r="C769" i="30" s="1"/>
  <c r="C770" i="30" s="1"/>
  <c r="C771" i="30" s="1"/>
  <c r="C772" i="30" s="1"/>
  <c r="C773" i="30" s="1"/>
  <c r="C774" i="30" s="1"/>
  <c r="C775" i="30" s="1"/>
  <c r="C776" i="30" s="1"/>
  <c r="C777" i="30" s="1"/>
  <c r="C778" i="30" s="1"/>
  <c r="C779" i="30" s="1"/>
  <c r="C780" i="30" s="1"/>
  <c r="C781" i="30" s="1"/>
  <c r="C782" i="30" s="1"/>
  <c r="C783" i="30" s="1"/>
  <c r="C784" i="30" s="1"/>
  <c r="C785" i="30" s="1"/>
  <c r="C786" i="30" s="1"/>
  <c r="C787" i="30" s="1"/>
  <c r="C788" i="30" s="1"/>
  <c r="C789" i="30" s="1"/>
  <c r="C790" i="30" s="1"/>
  <c r="C791" i="30" s="1"/>
  <c r="C792" i="30" s="1"/>
  <c r="C793" i="30" s="1"/>
  <c r="C794" i="30" s="1"/>
  <c r="C795" i="30" s="1"/>
  <c r="C796" i="30" s="1"/>
  <c r="C797" i="30" s="1"/>
  <c r="C798" i="30" s="1"/>
  <c r="C799" i="30" s="1"/>
  <c r="C800" i="30" s="1"/>
  <c r="C801" i="30" s="1"/>
  <c r="C802" i="30" s="1"/>
  <c r="C803" i="30" s="1"/>
  <c r="C804" i="30" s="1"/>
  <c r="C805" i="30" s="1"/>
  <c r="C806" i="30" s="1"/>
  <c r="C807" i="30" s="1"/>
  <c r="C808" i="30" s="1"/>
  <c r="C809" i="30" s="1"/>
  <c r="C810" i="30" s="1"/>
  <c r="C811" i="30" s="1"/>
  <c r="C812" i="30" s="1"/>
  <c r="C813" i="30" s="1"/>
  <c r="C814" i="30" s="1"/>
  <c r="C815" i="30" s="1"/>
  <c r="C816" i="30" s="1"/>
  <c r="C817" i="30" s="1"/>
  <c r="C818" i="30" s="1"/>
  <c r="C819" i="30" s="1"/>
  <c r="C820" i="30" s="1"/>
  <c r="C821" i="30" s="1"/>
  <c r="C822" i="30" s="1"/>
  <c r="C823" i="30" s="1"/>
  <c r="C824" i="30" s="1"/>
  <c r="C825" i="30" s="1"/>
  <c r="C826" i="30" s="1"/>
  <c r="C827" i="30" s="1"/>
  <c r="C828" i="30" s="1"/>
  <c r="C829" i="30" s="1"/>
  <c r="C830" i="30" s="1"/>
  <c r="C831" i="30" s="1"/>
  <c r="C832" i="30" s="1"/>
  <c r="C833" i="30" s="1"/>
  <c r="C834" i="30" s="1"/>
  <c r="C835" i="30" s="1"/>
  <c r="C836" i="30" s="1"/>
  <c r="C837" i="30" s="1"/>
  <c r="C838" i="30" s="1"/>
  <c r="C839" i="30" s="1"/>
  <c r="C840" i="30" s="1"/>
  <c r="C841" i="30" s="1"/>
  <c r="C842" i="30" s="1"/>
  <c r="C843" i="30" s="1"/>
  <c r="C844" i="30" s="1"/>
  <c r="C845" i="30" s="1"/>
  <c r="C846" i="30" s="1"/>
  <c r="C847" i="30" s="1"/>
  <c r="C848" i="30" s="1"/>
  <c r="C849" i="30" s="1"/>
  <c r="C850" i="30" s="1"/>
  <c r="C851" i="30" s="1"/>
  <c r="C852" i="30" s="1"/>
  <c r="C853" i="30" s="1"/>
  <c r="C854" i="30" s="1"/>
  <c r="C855" i="30" s="1"/>
  <c r="C856" i="30" s="1"/>
  <c r="C857" i="30" s="1"/>
  <c r="C858" i="30" s="1"/>
  <c r="C859" i="30" s="1"/>
  <c r="C860" i="30" s="1"/>
  <c r="C861" i="30" s="1"/>
  <c r="C862" i="30" s="1"/>
  <c r="C863" i="30" s="1"/>
  <c r="C864" i="30" s="1"/>
  <c r="C865" i="30" s="1"/>
  <c r="C866" i="30" s="1"/>
  <c r="C867" i="30" s="1"/>
  <c r="C868" i="30" s="1"/>
  <c r="C869" i="30" s="1"/>
  <c r="C870" i="30" s="1"/>
  <c r="C871" i="30" s="1"/>
  <c r="C872" i="30" s="1"/>
  <c r="C873" i="30" s="1"/>
  <c r="C874" i="30" s="1"/>
  <c r="C875" i="30" s="1"/>
  <c r="C876" i="30" s="1"/>
  <c r="C877" i="30" s="1"/>
  <c r="C878" i="30" s="1"/>
  <c r="C879" i="30" s="1"/>
  <c r="C880" i="30" s="1"/>
  <c r="C881" i="30" s="1"/>
  <c r="C882" i="30" s="1"/>
  <c r="C883" i="30" s="1"/>
  <c r="C884" i="30" s="1"/>
  <c r="C885" i="30" s="1"/>
  <c r="C886" i="30" s="1"/>
  <c r="C887" i="30" s="1"/>
  <c r="C888" i="30" s="1"/>
  <c r="C889" i="30" s="1"/>
  <c r="C890" i="30" s="1"/>
  <c r="C891" i="30" s="1"/>
  <c r="C892" i="30" s="1"/>
  <c r="C893" i="30" s="1"/>
  <c r="C894" i="30" s="1"/>
  <c r="C895" i="30" s="1"/>
  <c r="C896" i="30" s="1"/>
  <c r="C897" i="30" s="1"/>
  <c r="C898" i="30" s="1"/>
  <c r="C899" i="30" s="1"/>
  <c r="C900" i="30" s="1"/>
  <c r="C901" i="30" s="1"/>
  <c r="C902" i="30" s="1"/>
  <c r="C903" i="30" s="1"/>
  <c r="C904" i="30" s="1"/>
  <c r="C905" i="30" s="1"/>
  <c r="C906" i="30" s="1"/>
  <c r="C907" i="30" s="1"/>
  <c r="C908" i="30" s="1"/>
  <c r="C909" i="30" s="1"/>
  <c r="C910" i="30" s="1"/>
  <c r="C911" i="30" s="1"/>
  <c r="C912" i="30" s="1"/>
  <c r="C913" i="30" s="1"/>
  <c r="C914" i="30" s="1"/>
  <c r="C915" i="30" s="1"/>
  <c r="C916" i="30" s="1"/>
  <c r="C917" i="30" s="1"/>
  <c r="C918" i="30" s="1"/>
  <c r="C919" i="30" s="1"/>
  <c r="C920" i="30" s="1"/>
  <c r="C921" i="30" s="1"/>
  <c r="C922" i="30" s="1"/>
  <c r="C923" i="30" s="1"/>
  <c r="C924" i="30" s="1"/>
  <c r="C925" i="30" s="1"/>
  <c r="C926" i="30" s="1"/>
  <c r="C927" i="30" s="1"/>
  <c r="C928" i="30" s="1"/>
  <c r="C929" i="30" s="1"/>
  <c r="C930" i="30" s="1"/>
  <c r="C931" i="30" s="1"/>
  <c r="C932" i="30" s="1"/>
  <c r="C933" i="30" s="1"/>
  <c r="C934" i="30" s="1"/>
  <c r="C935" i="30" s="1"/>
  <c r="C936" i="30" s="1"/>
  <c r="C937" i="30" s="1"/>
  <c r="C938" i="30" s="1"/>
  <c r="C939" i="30" s="1"/>
  <c r="C940" i="30" s="1"/>
  <c r="C941" i="30" s="1"/>
  <c r="C942" i="30" s="1"/>
  <c r="C943" i="30" s="1"/>
  <c r="C944" i="30" s="1"/>
  <c r="C945" i="30" s="1"/>
  <c r="C946" i="30" s="1"/>
  <c r="C947" i="30" s="1"/>
  <c r="C948" i="30" s="1"/>
  <c r="C949" i="30" s="1"/>
  <c r="C950" i="30" s="1"/>
  <c r="C951" i="30" s="1"/>
  <c r="C952" i="30" s="1"/>
  <c r="C953" i="30" s="1"/>
  <c r="C954" i="30" s="1"/>
  <c r="C955" i="30" s="1"/>
  <c r="C956" i="30" s="1"/>
  <c r="C957" i="30" s="1"/>
  <c r="C958" i="30" s="1"/>
  <c r="C959" i="30" s="1"/>
  <c r="C960" i="30" s="1"/>
  <c r="C961" i="30" s="1"/>
  <c r="C962" i="30" s="1"/>
  <c r="C963" i="30" s="1"/>
  <c r="C964" i="30" s="1"/>
  <c r="C965" i="30" s="1"/>
  <c r="C966" i="30" s="1"/>
  <c r="C967" i="30" s="1"/>
  <c r="C968" i="30" s="1"/>
  <c r="C969" i="30" s="1"/>
  <c r="C970" i="30" s="1"/>
  <c r="C971" i="30" s="1"/>
  <c r="C972" i="30" s="1"/>
  <c r="C973" i="30" s="1"/>
  <c r="C974" i="30" s="1"/>
  <c r="C975" i="30" s="1"/>
  <c r="C976" i="30" s="1"/>
  <c r="C977" i="30" s="1"/>
  <c r="C978" i="30" s="1"/>
  <c r="C979" i="30" s="1"/>
  <c r="C980" i="30" s="1"/>
  <c r="C981" i="30" s="1"/>
  <c r="C982" i="30" s="1"/>
  <c r="C983" i="30" s="1"/>
  <c r="C984" i="30" s="1"/>
  <c r="C985" i="30" s="1"/>
  <c r="C986" i="30" s="1"/>
  <c r="C987" i="30" s="1"/>
  <c r="C988" i="30" s="1"/>
  <c r="C989" i="30" s="1"/>
  <c r="C990" i="30" s="1"/>
  <c r="C991" i="30" s="1"/>
  <c r="C992" i="30" s="1"/>
  <c r="C993" i="30" s="1"/>
  <c r="C994" i="30" s="1"/>
  <c r="C995" i="30" s="1"/>
  <c r="C996" i="30" s="1"/>
  <c r="C997" i="30" s="1"/>
  <c r="C998" i="30" s="1"/>
  <c r="C999" i="30" s="1"/>
  <c r="B17" i="31"/>
  <c r="B18" i="31" s="1"/>
  <c r="B19" i="31" s="1"/>
  <c r="B20" i="31" s="1"/>
  <c r="B21" i="31" l="1"/>
  <c r="B22" i="31" s="1"/>
  <c r="B23" i="31" s="1"/>
  <c r="B25" i="31" s="1"/>
  <c r="B26" i="31" s="1"/>
  <c r="B27" i="31" s="1"/>
  <c r="B29" i="31" s="1"/>
  <c r="B30" i="31" s="1"/>
  <c r="B31" i="31" s="1"/>
  <c r="B32" i="31" s="1"/>
  <c r="B33" i="31" s="1"/>
  <c r="B34" i="31" l="1"/>
  <c r="B35" i="31" s="1"/>
  <c r="B36" i="31" s="1"/>
  <c r="B37" i="31" s="1"/>
  <c r="B38" i="31" s="1"/>
  <c r="B39" i="31" s="1"/>
  <c r="B40" i="31" s="1"/>
  <c r="B41" i="31" s="1"/>
  <c r="B42" i="31" s="1"/>
  <c r="B43" i="31" s="1"/>
  <c r="B44" i="31" s="1"/>
  <c r="B46" i="31" l="1"/>
  <c r="B47" i="31" s="1"/>
  <c r="B48" i="3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<sst xmlns="http://schemas.openxmlformats.org/spreadsheetml/2006/main" count="8606" uniqueCount="8524">
  <si>
    <t>REPORT DETAILS</t>
  </si>
  <si>
    <t xml:space="preserve">Review date: </t>
  </si>
  <si>
    <r>
      <rPr>
        <b/>
        <sz val="11"/>
        <color theme="1"/>
        <rFont val="Calibri"/>
        <family val="2"/>
        <scheme val="minor"/>
      </rPr>
      <t xml:space="preserve">BLOCK-OUT </t>
    </r>
    <r>
      <rPr>
        <sz val="11"/>
        <color theme="1"/>
        <rFont val="Calibri"/>
        <family val="2"/>
        <scheme val="minor"/>
      </rPr>
      <t xml:space="preserve">= not functionnal ; </t>
    </r>
    <r>
      <rPr>
        <b/>
        <sz val="11"/>
        <color theme="1"/>
        <rFont val="Calibri"/>
        <family val="2"/>
        <scheme val="minor"/>
      </rPr>
      <t>1st PASS</t>
    </r>
    <r>
      <rPr>
        <sz val="11"/>
        <color theme="1"/>
        <rFont val="Calibri"/>
        <family val="2"/>
        <scheme val="minor"/>
      </rPr>
      <t xml:space="preserve"> = animated and raises sim events ; </t>
    </r>
    <r>
      <rPr>
        <b/>
        <sz val="11"/>
        <color theme="1"/>
        <rFont val="Calibri"/>
        <family val="2"/>
        <scheme val="minor"/>
      </rPr>
      <t>2nd PASS</t>
    </r>
    <r>
      <rPr>
        <sz val="11"/>
        <color theme="1"/>
        <rFont val="Calibri"/>
        <family val="2"/>
        <scheme val="minor"/>
      </rPr>
      <t xml:space="preserve"> = side effects and/or events + audio ; </t>
    </r>
    <r>
      <rPr>
        <b/>
        <sz val="11"/>
        <color theme="1"/>
        <rFont val="Calibri"/>
        <family val="2"/>
        <scheme val="minor"/>
      </rPr>
      <t>POLISH</t>
    </r>
    <r>
      <rPr>
        <sz val="11"/>
        <color theme="1"/>
        <rFont val="Calibri"/>
        <family val="2"/>
        <scheme val="minor"/>
      </rPr>
      <t xml:space="preserve"> = all polish + precise/realistic timings</t>
    </r>
  </si>
  <si>
    <t>Block</t>
  </si>
  <si>
    <t>Expectation</t>
  </si>
  <si>
    <t>Clue</t>
  </si>
  <si>
    <t>Entry Name</t>
  </si>
  <si>
    <t>English(US)</t>
  </si>
  <si>
    <t>GAME.CHECKLIST_</t>
  </si>
  <si>
    <t>Expectaction ENTRIES</t>
  </si>
  <si>
    <t>Clue ENTRIES</t>
  </si>
  <si>
    <t>ITEM</t>
  </si>
  <si>
    <t>CLUE.</t>
  </si>
  <si>
    <t>ENTRIES</t>
  </si>
  <si>
    <t>ENGLISH</t>
  </si>
  <si>
    <t>KLM ENTRIES (Clue)</t>
  </si>
  <si>
    <t>Block ENTRIES</t>
  </si>
  <si>
    <t>Subject</t>
  </si>
  <si>
    <t>Page</t>
  </si>
  <si>
    <t>KLM ENTRIES (Page)</t>
  </si>
  <si>
    <t>Page ENTRIES</t>
  </si>
  <si>
    <t>Subject ENTRIES</t>
  </si>
  <si>
    <t>&lt;Checkpoint Id="</t>
  </si>
  <si>
    <t>"&gt;</t>
  </si>
  <si>
    <t>"/&gt;</t>
  </si>
  <si>
    <t>&lt;Instrument Id="</t>
  </si>
  <si>
    <t>&lt;ForceCamera Name="</t>
  </si>
  <si>
    <t>&lt;/Checkpoint&gt;</t>
  </si>
  <si>
    <t>STANDARD</t>
  </si>
  <si>
    <t>ADVANCED</t>
  </si>
  <si>
    <t>&lt;Checkpoint ReferenceId="</t>
  </si>
  <si>
    <t xml:space="preserve">&lt;!-- </t>
  </si>
  <si>
    <t xml:space="preserve"> --&gt;</t>
  </si>
  <si>
    <t>&lt;!-- The subject text was detected in the Checklist.loc file. Therefore, there may be a checkpoint in the Asobo_DefaultCheckpointLibrary.xml that can be used instead of creating a new one. --&gt;</t>
  </si>
  <si>
    <t>&lt;!-- Please, look for the subject Entry name in Asobo_DefaultCheckpointLibrary and try to use existing checkpoints. --&gt;</t>
  </si>
  <si>
    <t>&lt;!-- And add this in this checklist file --&gt;</t>
  </si>
  <si>
    <t>&lt;!-- If you do not find a matching checkpoint, copy the commented one below in the aircraft library --&gt;</t>
  </si>
  <si>
    <t>&lt;!-- If you do not find a matching checkpoint, copy the commented one below in the Asobo_DefaultCheckpointLibrary.xml --&gt;</t>
  </si>
  <si>
    <t>&lt;CheckpointDesc SubjectTT="TT:</t>
  </si>
  <si>
    <t>" ExpectationTT="TT:</t>
  </si>
  <si>
    <t>&lt;Clue Name="TT:</t>
  </si>
  <si>
    <t>&lt;Feedback Name="TT:</t>
  </si>
  <si>
    <t>&lt;SimBase.Document Type="Checklist" version="1,0"&gt;</t>
  </si>
  <si>
    <t>&lt;Checklist.Checklist&gt;</t>
  </si>
  <si>
    <t>&lt;IncludeCheckpointLibrary FileName="SimObjects\\Airplanes\\Asobo_XXX\\Checklist\\Library.xml"/&gt;</t>
  </si>
  <si>
    <t>&lt;Step ChecklistStepId="PREFLIGHT_GATE"&gt;</t>
  </si>
  <si>
    <t>&lt;/Step&gt;</t>
  </si>
  <si>
    <t>&lt;Step ChecklistStepId="PREFLIGHT_TAXI_OUT"&gt;</t>
  </si>
  <si>
    <t>&lt;Step ChecklistStepId="FLIGHT_RUNWAY"&gt;</t>
  </si>
  <si>
    <t>&lt;Step ChecklistStepId="FLIGHT_TAKEOFF"&gt;</t>
  </si>
  <si>
    <t>&lt;Step ChecklistStepId="FLIGHT_CRUISE"&gt;</t>
  </si>
  <si>
    <t>&lt;Step ChecklistStepId="FLIGHT_DESCENT"&gt;</t>
  </si>
  <si>
    <t>&lt;Step ChecklistStepId="LANDING_APPROACH"&gt;</t>
  </si>
  <si>
    <t>&lt;Step ChecklistStepId="LANDING_TOUCHDOWN"&gt;</t>
  </si>
  <si>
    <t>&lt;Step ChecklistStepId="LANDING_GROUNDROLL"&gt;</t>
  </si>
  <si>
    <t>&lt;Step ChecklistStepId="LANDING_TAXI_IN"&gt;</t>
  </si>
  <si>
    <t>&lt;Step ChecklistStepId="LANDING_GATE"&gt;</t>
  </si>
  <si>
    <t>&lt;/Checklist.Checklist&gt;</t>
  </si>
  <si>
    <t>&lt;/SimBase.Document&gt;</t>
  </si>
  <si>
    <t>Checklist skeleton</t>
  </si>
  <si>
    <t>List of checkpoints</t>
  </si>
  <si>
    <t>&lt;/Page&gt;</t>
  </si>
  <si>
    <t>&lt;Page SubjectTT="TT:</t>
  </si>
  <si>
    <t>&lt;Block SubjectTT="TT:</t>
  </si>
  <si>
    <t>&lt;/Block&gt;</t>
  </si>
  <si>
    <t>List of pages</t>
  </si>
  <si>
    <t>List of blocks</t>
  </si>
  <si>
    <t>List of reference checkpoints</t>
  </si>
  <si>
    <t>Library.xml skeleton</t>
  </si>
  <si>
    <t>&lt;SimBase.Document Type="CheckpointLibrary" version="1,0"&gt;</t>
  </si>
  <si>
    <t>&lt;Checklist.CheckpointLibrary&gt;</t>
  </si>
  <si>
    <t>&lt;/Checklist.CheckpointLibrary&gt;</t>
  </si>
  <si>
    <t>Library.xml</t>
  </si>
  <si>
    <t>Step</t>
  </si>
  <si>
    <t>Last update:</t>
  </si>
  <si>
    <t>To be copied in Word, then in respective files.
Sorry, if you copy direct into Notepad++ or Visual Basic, it will add " around each element.</t>
  </si>
  <si>
    <t>If you get a warning message about the Excel file's being in Read-Only, click Ok. This is probably because you have it still opened in your session.</t>
  </si>
  <si>
    <t>Pre-requisite</t>
  </si>
  <si>
    <t>Placeholder</t>
  </si>
  <si>
    <t>To be copied in Word, then in respective files.
Sorry, if you copy direct into Notepad++ or Visual Studio, it will add " around each element.</t>
  </si>
  <si>
    <t>Result</t>
  </si>
  <si>
    <t>" LevelOfDetail="</t>
  </si>
  <si>
    <t>Level of detail</t>
  </si>
  <si>
    <t>&lt;Checkpoint LevelOfDetail="</t>
  </si>
  <si>
    <t>Now we will create the xml files, first the Library.xml</t>
  </si>
  <si>
    <t>Then the XXX_Checklist.xml</t>
  </si>
  <si>
    <t>PRO</t>
  </si>
  <si>
    <t>&lt;?xml version="1.0" encoding="utf-8" ?&gt;</t>
  </si>
  <si>
    <t>LIMITATIONS</t>
  </si>
  <si>
    <t>Now we will add the missing texts in aircraft.loc</t>
  </si>
  <si>
    <t>From the Word file, copy-paste the whole text (Ctrl+A, then Ctrl+C) into an xml file in Notepad++ or Visual Code and use the function "Pretty print" (Ctrt+Alt+Shift+B in Notepad++) or equivalent to have the text properly formated.
Save this file with the name Library.xml in the folder "Checklist" (to be created if not existing) of the aircraft package.</t>
  </si>
  <si>
    <t>Save the xml file under the name indicated in cell A2 of sheet "Checklist.xml" and place it in the folder "Checklist" of the aircraft package.</t>
  </si>
  <si>
    <t>The integrator automatically creates &lt;Instrument Id=""/&gt; beacons in the library file and &lt;ForceCamera Name="Placeholder"/&gt; in the checklist file. We think it saves time when implementing highlights and cameras. Do not forget to delete all unnecessary &lt;Instrument Id=""/&gt; and &lt;ForceCamera Name="Placeholder"/&gt; when you will have completed the implementation of your checklist. Else, the visual helper button will appear in the EFB for checkpoints that have no highlight or camera defined.</t>
  </si>
  <si>
    <r>
      <t xml:space="preserve">/!\/!\/!\ </t>
    </r>
    <r>
      <rPr>
        <sz val="16"/>
        <rFont val="Calibri"/>
        <family val="2"/>
        <scheme val="minor"/>
      </rPr>
      <t>3</t>
    </r>
    <r>
      <rPr>
        <sz val="16"/>
        <color theme="1"/>
        <rFont val="Calibri"/>
        <family val="2"/>
        <scheme val="minor"/>
      </rPr>
      <t xml:space="preserve"> things to know /!\/!\/!\</t>
    </r>
  </si>
  <si>
    <t>First, fill the sheet "Integrator tracking" with all text information (page, block, subject, expectation and, depending on the checkpoint, clue) that will be part of the checklist.</t>
  </si>
  <si>
    <t>Page / Block / Subject / Expectation GAME.CHECKLIST_</t>
  </si>
  <si>
    <t>Clue CLUE.</t>
  </si>
  <si>
    <t>INSTRUCTIONS</t>
  </si>
  <si>
    <t>For normal use, you should not interact with the grey colored tabs. They are intermediate tab to process the integrator.</t>
  </si>
  <si>
    <r>
      <t xml:space="preserve">For the rest of the procedure, it is better to have only one Excel file (the integrator file) open, or at least to be sure that the integrator file is the last file that was opened in the current Excel session. Else, it will mess up with the naming of the file. This is an Excel limitation. See step </t>
    </r>
    <r>
      <rPr>
        <sz val="12"/>
        <rFont val="Calibri"/>
        <family val="2"/>
        <scheme val="minor"/>
      </rPr>
      <t>41</t>
    </r>
    <r>
      <rPr>
        <sz val="12"/>
        <color theme="1"/>
        <rFont val="Calibri"/>
        <family val="2"/>
        <scheme val="minor"/>
      </rPr>
      <t xml:space="preserve"> for further information.</t>
    </r>
  </si>
  <si>
    <t>Check that no cells in the columns E or G is colored in red.
If a cell is colored in red in column E, it means you did not fill an expectation for a filled-in subject, whereas it is mandatory.
If a cell is colored in red in column G, it means that the level of detail is missing. Choose a level of detail in the drop-down list.</t>
  </si>
  <si>
    <t>If you notice that the Id of the checkpoints have a strange look, different than &lt;AIRCRAFT&gt;_&lt;SUBJECT&gt;_&lt;EXPECTATION&gt;_&lt;N&gt;, especially for the &lt;AIRCRAFT&gt; part. It is probably because you opened another Excel file after the integrator file. Due to an Excel limitation, this will mess up with the way Excel collects the aircraft name from the file name. That is why, it is recommended to only have one file (the integrator file) opened in Excel when following the procedure, or at least to be sure that the integrator file is the last file that was opened in the current Excel session.</t>
  </si>
  <si>
    <t>/!\ This integrator uses functions that are available in Excel 365. Some may not be available in other versions.  /!\
/!\ This integrator can support around 1000 checkpoints. If you need to make more checkpoints that this number, you will need to extend some formulas in some sheets. /!\
/!\ This integrator was developped to implement a checklist in English(US). You will need to make some changes if you want to work in another language. /!\</t>
  </si>
  <si>
    <t>Browse and select the Checklist_Integrator file you have been working on.</t>
  </si>
  <si>
    <t>/!\/!\/!\ VERY IMPORTANT /!\/!\/!\
Change "Import mode" to "Target Localization File".</t>
  </si>
  <si>
    <t>Set "Target package" to the package of the aircraft.</t>
  </si>
  <si>
    <t>Go to sheet "Checklist.xml".</t>
  </si>
  <si>
    <t>In the xml file, rearrange the blocks into the relevant pages.</t>
  </si>
  <si>
    <t>In the xml file, rearrange the checkpoints into the relevant pages and blocks.</t>
  </si>
  <si>
    <t>Rebuild the aircraft package to have the changes available in-game.</t>
  </si>
  <si>
    <t>Close now the Checklist_Integrator file and cross check thoroughly the in-game implementation of the checklist with the data of the original checklist follow-up document.</t>
  </si>
  <si>
    <t>Go to sheet "Library.xml".</t>
  </si>
  <si>
    <t>Copy-paste the filled cases of the column C starting from C4 in a Word file.
Note: this step is necessary as there is a formatting issue with “ characters if the selection is directly pasted in the XML file.</t>
  </si>
  <si>
    <t>Make sure to have the latest version of the Excel integrator file available in the SDK. This is important to benefit from the last set of localized texts available in the base game.
Copy this file and rename it by replacing "External_Developers_" by the simplified name of your aircraft (for instance "B737_"). This name will be used by the tool to generate checkpoint names.</t>
  </si>
  <si>
    <t>First, checking the tab “Checklist.loc DATA”</t>
  </si>
  <si>
    <t>In the toolbar of MSFS Localization Manager, click on Import -&gt; Import Excel file.</t>
  </si>
  <si>
    <t>Press import at the bottom right of the window. All texts and their entry name from the sheets "aircraft XXX_Integrator" will be imported in MSFS Localization Manager.</t>
  </si>
  <si>
    <t>MSFS Localization Manager displays a summary, click Ok.</t>
  </si>
  <si>
    <t>Press Ctrl+S in the main window of MSFS Localization Manager to save the new entries.</t>
  </si>
  <si>
    <t>The formulas used in the integrator have an Excel limitation and they cannot handle texts longer than 255 characters.
In the sheet "Integrator tracking", clue texts that are longer than 255 characters will be indicated with an orange background . Then, in the column P of the sheet "Checklist.loc DATA", a message "/!\ Text too long for integration - See user guide to proceed /!\" will be displayed.
First, finish the process until the end and disregard these texts.
With XML files generated by the integrator, these missing clues will appear in game as an error on the TT with the text "#no matching result in Checklist.loc DATA".
Add manually these missing clue texts in the aircraft.loc via MSFS Localization Manager.
Then, in the XML file Library.xml, correct the TT name in the appropriate checkpoint with the entry name that you manually added in MSFS Localization Manager.
Finally, rebuild the aircraft package to have the changes available in-game.</t>
  </si>
  <si>
    <t>Set "Target Localisation File" to "aircraft" - If you do not see an aircraft file in the package of your aircraft, you will have to generate one with MSFS Localization Manager, before restarting the process from step 8.</t>
  </si>
  <si>
    <t>Check that no cells in the column B to F is colored in yellow. If a cell is colored in yellow, it means that the text begins or ends with a useless space " , have a double space "  " or a return character inside. Delete the useless space " " or return character to get rid of the yellow color.
If a cell is colored in orange, it means that the number of characters inside the cell is above the Excel limitations of the formulas used in the integrator. These cells will have to be treated manually (more info in step 37).</t>
  </si>
  <si>
    <t>Check that there is no pale orange colored cell in columns E, F.
It there is a orange colored cell, it means that the number of characters inside the clue is above the Excel limitations of the formulas used in the integrator. These cells will have to be treated manually (more info in step 37).</t>
  </si>
  <si>
    <t>Launch MSFS Localization Manager. Then, open the project .LOCPROJ of your aircraft’s package. If you do not have a .LOCPROJ, create one.</t>
  </si>
  <si>
    <t>In the xml file, rearrange the pages into the relevant steps.
Note: all steps must remain within the checklist file even if they are not used (ie remain empty).</t>
  </si>
  <si>
    <t>Fuselage</t>
  </si>
  <si>
    <t>Check for contamination</t>
  </si>
  <si>
    <t>Static source</t>
  </si>
  <si>
    <t>Check for blockage</t>
  </si>
  <si>
    <t>Empennage</t>
  </si>
  <si>
    <t>Visual inspection</t>
  </si>
  <si>
    <t>Hinges</t>
  </si>
  <si>
    <t>Elevator trim tab</t>
  </si>
  <si>
    <t>Rudder trim tab</t>
  </si>
  <si>
    <t>Tie-down</t>
  </si>
  <si>
    <t>Remove</t>
  </si>
  <si>
    <t>Static dischargers</t>
  </si>
  <si>
    <t>Modify the path in the beacon &lt;IncludeCheckpointLibrary FileName="SimObjects\\Airplanes\\Asobo_XXX\\Checklist\\Library.xml"/&gt; to point to the correct library in your own aircraft package (the one you created in step 19).</t>
  </si>
  <si>
    <t>In the sheet "Checklist.xml", copy-paste the filled cases of the column B starting from B4 in a Word file (if you reuse the same Word file as in step 19, do not forget to delete the text that has already been integrated into the xml file). They contain the whole formatting of the pages of the checklist.
Note: this step is necessary as there is a formatting issue with “ characters if the selection is directly pasted in the XML file.</t>
  </si>
  <si>
    <t>If you are using blocks, in the sheet "Checklist.xml", copy-paste the filled cases of the column C starting from C4 in a Word file (if you reuse the same Word file as in step 19, do not forget to delete the text that has already been integrated into the xml file) They contain the whole formatting of the blocks of the checklist.
Else, go to step 30.
Note: this step is necessary as there is a formatting issue with “ characters if the selection is directly pasted in the XML file.</t>
  </si>
  <si>
    <t>In the sheet "Checklist.xml", copy-paste the filled cases of the column D starting from D4 in a Word file (if you reuse the same Word file as in step 19, do not forget to delete the text that has already been integrated into the xml file) They contain the whole formatting of the checkpoints of the checklist.
Note: this step is necessary as there is a formatting issue with “ characters if the selection is directly pasted in the XML file.</t>
  </si>
  <si>
    <t>From the Word file, copy-paste the whole text (Ctrl+A, then Ctrl+C) into an xml file in Notepad++ or Visual Code and use the function "Pretty print" (Ctrt+Alt+Shift+B in Notepad++) or equivalent to have the text properly formated.</t>
  </si>
  <si>
    <t>From the Word file, copy-paste the whole text (Ctrl+A, then Ctrl+C) at the end of the xml file already used in step 22.</t>
  </si>
  <si>
    <t>Copy-paste the filled case A4 in a Word file. It represents the structure of the xml file with all the required Step and formatting.  If you reuse the same Word file as in step 19, do not forget to delete the text that has already been integrated into the xml file.
/!\ All steps are mandatory. A step can be empty (no page inside) but it cannot be missing. /!\</t>
  </si>
  <si>
    <t>Checklist.loc export made on 26 September 2024</t>
  </si>
  <si>
    <t>GAME.CHECKLIST_ON_RPM_DROP_OFF</t>
  </si>
  <si>
    <t>GAME.CHECKLIST_FUEL_SEL_SHIFT_BUTTON</t>
  </si>
  <si>
    <t>GAME.CHECKLIST_MAGNETO</t>
  </si>
  <si>
    <t>GAME.CHECKLIST_ADJUST_UPRIGHT</t>
  </si>
  <si>
    <t>GAME.CHECKLIST_ON_BELOW_10000FT</t>
  </si>
  <si>
    <t>GAME.CHECKLIST_SECOND_NOTCH</t>
  </si>
  <si>
    <t>GAME.CHECKLIST_CANOPY</t>
  </si>
  <si>
    <t>GAME.CHECKLIST_FORWARD_AVIONICS_FAN</t>
  </si>
  <si>
    <t>GAME.CHECKLIST_TRIM_AIR_SWITCHES</t>
  </si>
  <si>
    <t>GAME.CHECKLIST_FLAP</t>
  </si>
  <si>
    <t>GAME.CHECKLIST_RUDDER_CABLES</t>
  </si>
  <si>
    <t>GAME.CHECKLIST_MAX_DIFF</t>
  </si>
  <si>
    <t>GAME.CHECKLIST_F18_BATT_SWITCH_OFF</t>
  </si>
  <si>
    <t>GAME.CHECKLIST_GREEN_SECTOR</t>
  </si>
  <si>
    <t>GAME.CHECKLIST_CYLINDER_HEAD_TEMP_ENGINE_1</t>
  </si>
  <si>
    <t>GAME.CHECKLIST_RIGHT_FUEL_BOOST_PUMP</t>
  </si>
  <si>
    <t>GAME.CHECKLIST_OPEN_L_OR_R</t>
  </si>
  <si>
    <t>GAME.CHECKLIST_APPROACH</t>
  </si>
  <si>
    <t>GAME.CHECKLIST_DRAIN_CHECK_QUALITY</t>
  </si>
  <si>
    <t>GAME.CHECKLIST_AIRSPEED_INDICATOR</t>
  </si>
  <si>
    <t>GAME.CHECKLIST_FF</t>
  </si>
  <si>
    <t>GAME.CHECKLIST_CMPT_LIGHTS</t>
  </si>
  <si>
    <t>GAME.CHECKLIST_TRANSPONDER_TCAS</t>
  </si>
  <si>
    <t>GAME.CHECKLIST_CAUTION_LIGHTS</t>
  </si>
  <si>
    <t>GAME.CHECKLIST_RUDDER_TRIM</t>
  </si>
  <si>
    <t>GAME.CHECKLIST_SET_1800RPM</t>
  </si>
  <si>
    <t>GAME.CHECKLIST_CONTINUOUS</t>
  </si>
  <si>
    <t>GAME.CHECKLIST_LANDING_ON_RUNWAY</t>
  </si>
  <si>
    <t>GAME.CHECKLIST_CYCLE_AND_SET_TO_FULLEST_TANK</t>
  </si>
  <si>
    <t>GAME.CHECKLIST_DOME_AND_BOARDING_LIGHTS</t>
  </si>
  <si>
    <t>GAME.CHECKLIST_CHECKED</t>
  </si>
  <si>
    <t>GAME.CHECKLIST_TACHOMETER</t>
  </si>
  <si>
    <t>GAME.CHECKLIST_UPPER_ARM_SWITCH</t>
  </si>
  <si>
    <t>GAME.CHECKLIST_TOW_RELEASE</t>
  </si>
  <si>
    <t>GAME.CHECKLIST_ON_AND_SET</t>
  </si>
  <si>
    <t>GAME.CHECKLIST_3X36_INV_LIGHT</t>
  </si>
  <si>
    <t>GAME.CHECKLIST_AIR_CONDITIONING_SWITCHES</t>
  </si>
  <si>
    <t>GAME.CHECKLIST_ABOVE_150_KMH</t>
  </si>
  <si>
    <t>GAME.CHECKLIST_COOLDOWN</t>
  </si>
  <si>
    <t>GAME.CHECKLIST_ENGINE_FAILURE_DURING_TAKE_OFF</t>
  </si>
  <si>
    <t>GAME.CHECKLIST_ALTERNATOR_OUTPUT</t>
  </si>
  <si>
    <t>GAME.CHECKLIST_LEFT_AILERON</t>
  </si>
  <si>
    <t>GAME.CHECKLIST_CHECK_NO_RED_X</t>
  </si>
  <si>
    <t>GAME.CHECKLIST_INITIAL_CLIMB_SPEED</t>
  </si>
  <si>
    <t>GAME.CHECKLIST_RAISE_ON_SCHEDULE</t>
  </si>
  <si>
    <t>GAME.CHECKLIST_RADIO_MASTER_SWITCH</t>
  </si>
  <si>
    <t>GAME.CHECKLIST_NORMAL_STARTING_ORDER</t>
  </si>
  <si>
    <t>GAME.CHECKLIST_AEROTOW</t>
  </si>
  <si>
    <t>GAME.CHECKLIST_ENGAGE</t>
  </si>
  <si>
    <t>GAME.CHECKLIST_PULL_AFT</t>
  </si>
  <si>
    <t>GAME.CHECKLIST_CHECK_FAN_IS_HEARD</t>
  </si>
  <si>
    <t>GAME.CHECKLIST_GUARD_CLOSED</t>
  </si>
  <si>
    <t>GAME.CHECKLIST_STANDBY_FLIGHT_INSTRUMENTS</t>
  </si>
  <si>
    <t>GAME.CHECKLIST_140_KT_MINIMUM</t>
  </si>
  <si>
    <t>GAME.CHECKLIST_BURNER_CHECK</t>
  </si>
  <si>
    <t>GAME.CHECKLIST_MAIN_LEFT_GEAR</t>
  </si>
  <si>
    <t>GAME.CHECKLIST_CHECK_BOTH_ON</t>
  </si>
  <si>
    <t>GAME.CHECKLIST_F18_FCS_BIT_PERFORM</t>
  </si>
  <si>
    <t>GAME.CHECKLIST_FIX</t>
  </si>
  <si>
    <t>GAME.CHECKLIST_PASSENGER_TEMP_SELECTOR</t>
  </si>
  <si>
    <t>GAME.CHECKLIST_RETARD_TO_IDLE</t>
  </si>
  <si>
    <t>GAME.CHECKLIST_CHECK_CONDITION_AND_SECURING</t>
  </si>
  <si>
    <t>GAME.CHECKLIST_FANS</t>
  </si>
  <si>
    <t>GAME.CHECKLIST_ENGINE_1</t>
  </si>
  <si>
    <t>GAME.CHECKLIST_EXT_DC_TIE_SWITCH</t>
  </si>
  <si>
    <t>GAME.CHECKLIST_ON_CHECK_ANNUNCIATION</t>
  </si>
  <si>
    <t>GAME.CHECKLIST_TO</t>
  </si>
  <si>
    <t>GAME.CHECKLIST_APU_GEN_SWITCHES</t>
  </si>
  <si>
    <t>GAME.CHECKLIST_AROUND_22_23_INHG</t>
  </si>
  <si>
    <t>GAME.CHECKLIST_300_KMH</t>
  </si>
  <si>
    <t>GAME.CHECKLIST_RELEASED</t>
  </si>
  <si>
    <t>GAME.CHECKLIST_F18_OBOGS_OFF</t>
  </si>
  <si>
    <t>GAME.CHECKLIST_GENERATOR_BATTERY_1</t>
  </si>
  <si>
    <t>GAME.CHECKLIST_PUSHED_DOWN</t>
  </si>
  <si>
    <t>GAME.CHECKLIST_LIFT_STRUT</t>
  </si>
  <si>
    <t>GAME.CHECKLIST_GENERATOR</t>
  </si>
  <si>
    <t>GAME.CHECKLIST_DISPLAYS</t>
  </si>
  <si>
    <t>GAME.CHECKLIST_GENERATOR_BATTERY_SELECTOR_2</t>
  </si>
  <si>
    <t>GAME.CHECKLIST_1100_RPM</t>
  </si>
  <si>
    <t>GAME.CHECKLIST_RUN_FOR_1_MIN_AT_1000_RPM</t>
  </si>
  <si>
    <t>GAME.CHECKLIST_OIL_PRESSURE</t>
  </si>
  <si>
    <t>GAME.CHECKLIST_ENTER_SQUAWK</t>
  </si>
  <si>
    <t>GAME.CHECKLIST_DROP_TANK_EMPTY_LIGHT</t>
  </si>
  <si>
    <t>GAME.CHECKLIST_HYDRAULICS</t>
  </si>
  <si>
    <t>GAME.CHECKLIST_COCKPIT_SAFETY_INSPECTION</t>
  </si>
  <si>
    <t>GAME.CHECKLIST_FMS_GPS</t>
  </si>
  <si>
    <t>GAME.CHECKLIST_BUS_TIE_LIGHT</t>
  </si>
  <si>
    <t>GAME.CHECKLIST_BOTH_NEUTRAL</t>
  </si>
  <si>
    <t>GAME.CHECKLIST_PREFLIGHT_INSPECTION_COCKPIT_1</t>
  </si>
  <si>
    <t>GAME.CHECKLIST_ENGINE_COWLING</t>
  </si>
  <si>
    <t>GAME.CHECKLIST_AFTERBURNERS</t>
  </si>
  <si>
    <t>GAME.CHECKLIST_CLOSED_AND_SECURED</t>
  </si>
  <si>
    <t>GAME.CHECKLIST_F18_GEN_SWITCH_NORM</t>
  </si>
  <si>
    <t>GAME.CHECKLIST_50_60_KIAS</t>
  </si>
  <si>
    <t>GAME.CHECKLIST_SHUTDOWN_2_2</t>
  </si>
  <si>
    <t>GAME.CHECKLIST_DC_POWER</t>
  </si>
  <si>
    <t>GAME.CHECKLIST_HOPPER_LID</t>
  </si>
  <si>
    <t>GAME.CHECKLIST_AVIONICS_SWITCH_BUS_1_AND_BUS_2</t>
  </si>
  <si>
    <t>GAME.CHECKLIST_HEMISPHERE_SWITCH</t>
  </si>
  <si>
    <t>GAME.CHECKLIST_EXT_INTR_LIGHTS</t>
  </si>
  <si>
    <t>GAME.CHECKLIST_EMERGENCY_FUEL_VALVE</t>
  </si>
  <si>
    <t>GAME.CHECKLIST_UNLOCKED</t>
  </si>
  <si>
    <t>GAME.CHECKLIST_CHECK_NONE_DISPLAYED</t>
  </si>
  <si>
    <t>GAME.CHECKLIST_REDUCE_TO_IDLE</t>
  </si>
  <si>
    <t>GAME.CHECKLIST_IGNITION_DELAY_ENGINE_1</t>
  </si>
  <si>
    <t>GAME.CHECKLIST_NO_SMOKING_SELECTOR</t>
  </si>
  <si>
    <t>GAME.CHECKLIST_LV_MAIN_1</t>
  </si>
  <si>
    <t>GAME.CHECKLIST_FD_DOOR_POWER</t>
  </si>
  <si>
    <t>GAME.CHECKLIST_COWL_FLAP</t>
  </si>
  <si>
    <t>GAME.CHECKLIST_ELECTRICAL_CONSUMERS</t>
  </si>
  <si>
    <t>GAME.CHECKLIST_SET_ATIS_AND_GROUND_FQ</t>
  </si>
  <si>
    <t>GAME.CHECKLIST_RELEASE</t>
  </si>
  <si>
    <t>GAME.CHECKLIST_AUTOPILOT</t>
  </si>
  <si>
    <t>GAME.CHECKLIST_LEFT</t>
  </si>
  <si>
    <t>GAME.CHECKLIST_ENGINE_RUNUP</t>
  </si>
  <si>
    <t>GAME.CHECKLIST_GOOD_CONDITION</t>
  </si>
  <si>
    <t>GAME.CHECKLIST_87_KIAS</t>
  </si>
  <si>
    <t>GAME.CHECKLIST_OAT_10C_OR_HIGHER</t>
  </si>
  <si>
    <t>GAME.CHECKLIST_STAND_BY_INSTRUMENTS</t>
  </si>
  <si>
    <t>GAME.CHECKLIST_ENSURE_PROPER_ENGAGEMENT</t>
  </si>
  <si>
    <t>GAME.CHECKLIST_NORMAL_TAKEOFF</t>
  </si>
  <si>
    <t>GAME.CHECKLIST_G1000</t>
  </si>
  <si>
    <t>GAME.CHECKLIST_SET_AND_TEST</t>
  </si>
  <si>
    <t>GAME.CHECKLIST_SET_OFF</t>
  </si>
  <si>
    <t>GAME.CHECKLIST_F18_PROBE_CYCLE</t>
  </si>
  <si>
    <t>GAME.CHECKLIST_LFE</t>
  </si>
  <si>
    <t>GAME.CHECKLIST_CHECK_FUNCTION</t>
  </si>
  <si>
    <t>GAME.CHECKLIST_SHUTDOWN</t>
  </si>
  <si>
    <t>GAME.CHECKLIST_APU_POWER</t>
  </si>
  <si>
    <t>GAME.CHECKLIST_CHECK_ON_TANK_CONTAINING_FUEL_TANK</t>
  </si>
  <si>
    <t>GAME.CHECKLIST_CRUISE</t>
  </si>
  <si>
    <t>GAME.CHECKLIST_UP_TO_12500_LBS_5670_KG_TAKE_OFF_WEIGHT</t>
  </si>
  <si>
    <t>GAME.CHECKLIST_RESET_ON</t>
  </si>
  <si>
    <t>GAME.CHECKLIST_TURBO_START</t>
  </si>
  <si>
    <t>GAME.CHECKLIST_STARTING_ENGINE_1_WITH_MONITORING</t>
  </si>
  <si>
    <t>GAME.CHECKLIST_DO_NOT_START_LIGHT</t>
  </si>
  <si>
    <t>GAME.CHECKLIST_TO_GA_SWITCH</t>
  </si>
  <si>
    <t>GAME.CHECKLIST_RSBN</t>
  </si>
  <si>
    <t>GAME.CHECKLIST_XPDR_SQUAWK</t>
  </si>
  <si>
    <t>GAME.CHECKLIST_LANDING_GEAR_BRAKES_AND_LINES</t>
  </si>
  <si>
    <t>GAME.CHECKLIST_FMC</t>
  </si>
  <si>
    <t>GAME.CHECKLIST_THROTTLE_LEVERS_MID_1500_RPM</t>
  </si>
  <si>
    <t>GAME.CHECKLIST_PUSH_CHECK_AURAL_ALERT_FIRE_DETECTION_WARNING</t>
  </si>
  <si>
    <t>GAME.CHECKLIST_FUEL_TEMP</t>
  </si>
  <si>
    <t>GAME.CHECKLIST_OXYGEN_MASKS</t>
  </si>
  <si>
    <t>GAME.CHECKLIST_ON_MIN</t>
  </si>
  <si>
    <t>GAME.CHECKLIST_CHECK_FITTED</t>
  </si>
  <si>
    <t>GAME.CHECKLIST_EXHAUST_STACKS</t>
  </si>
  <si>
    <t>GAME.CHECKLIST_DRIVE_LIGHTS</t>
  </si>
  <si>
    <t>GAME.CHECKLIST_SID_PROC</t>
  </si>
  <si>
    <t>GAME.CHECKLIST_F18_EMERG_JETT_NOT_D</t>
  </si>
  <si>
    <t>GAME.CHECKLIST_CHECK_CLOSED</t>
  </si>
  <si>
    <t>GAME.CHECKLIST_SEAT_BELT_LIGHT</t>
  </si>
  <si>
    <t>GAME.CHECKLIST_SET_IRS_POSITION</t>
  </si>
  <si>
    <t>GAME.CHECKLIST_SLAVE</t>
  </si>
  <si>
    <t>GAME.CHECKLIST_IRS_SELECTORS</t>
  </si>
  <si>
    <t>GAME.CHECKLIST_LOCK</t>
  </si>
  <si>
    <t>GAME.CHECKLIST_ENGINE_OIL_DIPSTICK_FILLER_CAP</t>
  </si>
  <si>
    <t>GAME.CHECKLIST_AROUND_18_DEGREES_UP</t>
  </si>
  <si>
    <t>GAME.CHECKLIST_AIRCONDIT_OFF_LIGHT</t>
  </si>
  <si>
    <t>GAME.CHECKLIST_RUDDER_PEDALS</t>
  </si>
  <si>
    <t>GAME.CHECKLIST_AUTOPILOT_AUTOCHECK</t>
  </si>
  <si>
    <t>GAME.CHECKLIST_BEFORE_ENGINE_STARTING_AND_ENGINE_STARTING</t>
  </si>
  <si>
    <t>GAME.CHECKLIST_LIGHT_UP</t>
  </si>
  <si>
    <t>GAME.CHECKLIST_AFT_COCKPIT_CANOPY_UNLOCKED_LIGHT</t>
  </si>
  <si>
    <t>GAME.CHECKLIST_ENGINE_SHUTDOWN</t>
  </si>
  <si>
    <t>GAME.CHECKLIST_EMERGENCY_LOCATOR</t>
  </si>
  <si>
    <t>GAME.CHECKLIST_MOST_UPRIGHT_POSITION</t>
  </si>
  <si>
    <t>GAME.CHECKLIST_OBTAIN</t>
  </si>
  <si>
    <t>GAME.CHECKLIST_SET_V_SPEEDS</t>
  </si>
  <si>
    <t>GAME.CHECKLIST_L_R_ELEC_DEMAND_HYD_PUMPS</t>
  </si>
  <si>
    <t>GAME.CHECKLIST_MIN_83_KIAS</t>
  </si>
  <si>
    <t>GAME.CHECKLIST_HALFWAY_NOSEUP_NEUTRAL</t>
  </si>
  <si>
    <t>GAME.CHECKLIST_AFT_CARGO_TEMP_SELECTOR</t>
  </si>
  <si>
    <t>GAME.CHECKLIST_STARTER_SAFETY_SWITCH</t>
  </si>
  <si>
    <t>GAME.CHECKLIST_AIR_INLETS</t>
  </si>
  <si>
    <t>GAME.CHECKLIST_BUS_TIE</t>
  </si>
  <si>
    <t>GAME.CHECKLIST_VACUUM_GAGE</t>
  </si>
  <si>
    <t>GAME.CHECKLIST_F18_LDG_GEAR_ENGAGED</t>
  </si>
  <si>
    <t>GAME.CHECKLIST_IN_PLACE</t>
  </si>
  <si>
    <t>GAME.CHECKLIST_LOW_IDLE</t>
  </si>
  <si>
    <t>GAME.CHECKLIST_MAGNETO_SWITCH_ENGINE_2</t>
  </si>
  <si>
    <t>GAME.CHECKLIST_SET_ALTITUDE_PRESS_ALT_SEL</t>
  </si>
  <si>
    <t>GAME.CHECKLIST_ON_FOR_TANKS_CONTAINING_FUEL</t>
  </si>
  <si>
    <t>GAME.CHECKLIST_DIPSTICK</t>
  </si>
  <si>
    <t>GAME.CHECKLIST_ITT</t>
  </si>
  <si>
    <t>GAME.CHECKLIST_BELOW</t>
  </si>
  <si>
    <t>GAME.CHECKLIST_WATER_RUDDER</t>
  </si>
  <si>
    <t>GAME.CHECKLIST_RIGHT_WING_FLOAT_AND_FUSELAGE</t>
  </si>
  <si>
    <t>GAME.CHECKLIST_PITOT_PRESSURE_PORT</t>
  </si>
  <si>
    <t>GAME.CHECKLIST_STROBE_LIGHTS_ACL</t>
  </si>
  <si>
    <t>GAME.CHECKLIST_FLT_PUSH</t>
  </si>
  <si>
    <t>GAME.CHECKLIST_STBY_HORIZON</t>
  </si>
  <si>
    <t>GAME.CHECKLIST_HALF</t>
  </si>
  <si>
    <t>GAME.CHECKLIST_OIL_PRESS_TEMP</t>
  </si>
  <si>
    <t>GAME.CHECKLIST_ABOVE_3000_FEET</t>
  </si>
  <si>
    <t>GAME.CHECKLIST_CHECK_IN_PLACE</t>
  </si>
  <si>
    <t>GAME.CHECKLIST_TURNS</t>
  </si>
  <si>
    <t>GAME.CHECKLIST_STBY_BATT_ANNUNCIATOR</t>
  </si>
  <si>
    <t>GAME.CHECKLIST_FULL_BACKWARD</t>
  </si>
  <si>
    <t>GAME.CHECKLIST_ROTATION_SPEED</t>
  </si>
  <si>
    <t>GAME.CHECKLIST_ENGINE_START_SELECTION_SWITCH</t>
  </si>
  <si>
    <t>GAME.CHECKLIST_CHECK_CONDITION_AND_FUNCTION</t>
  </si>
  <si>
    <t>GAME.CHECKLIST_FLOOR_RUDDER_PEDALS_AND_CABLES</t>
  </si>
  <si>
    <t>GAME.CHECKLIST_CHECK_SUFFICIENT</t>
  </si>
  <si>
    <t>GAME.CHECKLIST_F18_PARK_BRK_SET</t>
  </si>
  <si>
    <t>GAME.CHECKLIST_STARTING_PROCEDURE</t>
  </si>
  <si>
    <t>GAME.CHECKLIST_LOCKED</t>
  </si>
  <si>
    <t>GAME.CHECKLIST_CHECK_SECURING</t>
  </si>
  <si>
    <t>GAME.CHECKLIST_LAND</t>
  </si>
  <si>
    <t>GAME.CHECKLIST_ADVISED</t>
  </si>
  <si>
    <t>GAME.CHECKLIST_FLIGHT_INSTRUMENTS</t>
  </si>
  <si>
    <t>GAME.CHECKLIST_IDLE_POSITION</t>
  </si>
  <si>
    <t>GAME.CHECKLIST_ENGINE_GAUGES</t>
  </si>
  <si>
    <t>GAME.CHECKLIST_MONITOR_WITHIN_10S</t>
  </si>
  <si>
    <t>GAME.CHECKLIST_1ST_NOTCH</t>
  </si>
  <si>
    <t>GAME.CHECKLIST_MAX_2250_RPM</t>
  </si>
  <si>
    <t>GAME.CHECKLIST_HEADER_TANK_SUMP</t>
  </si>
  <si>
    <t>GAME.CHECKLIST_AVIONICS_NO_1</t>
  </si>
  <si>
    <t>GAME.CHECKLIST_THROTTLE_RPM</t>
  </si>
  <si>
    <t>GAME.CHECKLIST_SECONDARY_ENGINE_INDICATIONS</t>
  </si>
  <si>
    <t>GAME.CHECKLIST_LANDING_GEAR_SHOCK_ABSORBER_AND_TIRE</t>
  </si>
  <si>
    <t>GAME.CHECKLIST_STBY_VHF_COMM</t>
  </si>
  <si>
    <t>GAME.CHECKLIST_PAGE_COMPLETE</t>
  </si>
  <si>
    <t>GAME.CHECKLIST_ON_3_5_SECONDS_THEN_OFF</t>
  </si>
  <si>
    <t>GAME.CHECKLIST_F18_RUD_PEDAL POSITION</t>
  </si>
  <si>
    <t>GAME.CHECKLIST_EXTERNAL_COVERS</t>
  </si>
  <si>
    <t>GAME.CHECKLIST_NORMALLY</t>
  </si>
  <si>
    <t>GAME.CHECKLIST_FRONT_RIGHT_GEAR</t>
  </si>
  <si>
    <t>GAME.CHECKLIST_ELECTRICAL_POWER_BOX_CIRCUIT_BREAKERS_AND_DIODES</t>
  </si>
  <si>
    <t>GAME.CHECKLIST_TAIL_BRACES_WIRES</t>
  </si>
  <si>
    <t>GAME.CHECKLIST_BRAKE_PRESSURE</t>
  </si>
  <si>
    <t>GAME.CHECKLIST_INITIAL_CLIMB</t>
  </si>
  <si>
    <t>GAME.CHECKLIST_DOWN_THEN_RELEASE</t>
  </si>
  <si>
    <t>GAME.CHECKLIST_UP_ABOVE_SAFE_ALTITUDE</t>
  </si>
  <si>
    <t>GAME.CHECKLIST_WARNING_CAUTION_LIGHTS</t>
  </si>
  <si>
    <t>GAME.CHECKLIST_SET_T_O</t>
  </si>
  <si>
    <t>GAME.CHECKLIST_EGT_ENGINE_1</t>
  </si>
  <si>
    <t>GAME.CHECKLIST_AIRBRAKES</t>
  </si>
  <si>
    <t>GAME.CHECKLIST_CHECK_WITHIN_GREEN_BANDS</t>
  </si>
  <si>
    <t>GAME.CHECKLIST_SET_2000_RPM</t>
  </si>
  <si>
    <t>GAME.CHECKLIST_CONDITION_LEVER_2</t>
  </si>
  <si>
    <t>GAME.CHECKLIST_CHECK_FOR_BLOCKAGE</t>
  </si>
  <si>
    <t>GAME.CHECKLIST_RTO</t>
  </si>
  <si>
    <t>GAME.CHECKLIST_FUEL_PUMPS</t>
  </si>
  <si>
    <t>GAME.CHECKLIST_CABURETOR_AIR_TEMP_ENGINE_3</t>
  </si>
  <si>
    <t>GAME.CHECKLIST_GROUNDROLL</t>
  </si>
  <si>
    <t>GAME.CHECKLIST_ALL_SWITCHES_ON</t>
  </si>
  <si>
    <t>GAME.CHECKLIST_APPLY_BRAKE_PRESSURE_CHECKED</t>
  </si>
  <si>
    <t>GAME.CHECKLIST_80</t>
  </si>
  <si>
    <t>GAME.CHECKLIST_ANNUNCIATIONS_OIL_PRESSURE</t>
  </si>
  <si>
    <t>GAME.CHECKLIST_STALL_WARNING</t>
  </si>
  <si>
    <t>GAME.CHECKLIST_INTERCOM_SYSTEM_CONTROL_BOX</t>
  </si>
  <si>
    <t>GAME.CHECKLIST_COMM_KNOBS</t>
  </si>
  <si>
    <t>GAME.CHECKLIST_EMERGENCY_BRAKE</t>
  </si>
  <si>
    <t>GAME.CHECKLIST_OIL_FILTER</t>
  </si>
  <si>
    <t>GAME.CHECKLIST_30_INHG</t>
  </si>
  <si>
    <t>GAME.CHECKLIST_PWR_LIGHTS</t>
  </si>
  <si>
    <t>GAME.CHECKLIST_AMPS</t>
  </si>
  <si>
    <t>GAME.CHECKLIST_FUEL_OIL_SHUTOFF_KNOB</t>
  </si>
  <si>
    <t>GAME.CHECKLIST_SIDE_WINDOWS_LOUVERS</t>
  </si>
  <si>
    <t>GAME.CHECKLIST_LEFT_ENGINE_INTAKE</t>
  </si>
  <si>
    <t>GAME.CHECKLIST_OIL_PRESSURE_ENGINE_2</t>
  </si>
  <si>
    <t>GAME.CHECKLIST_LOW_FUEL_L_AND_LOW_FUEL_R_ANNUNCIATORS</t>
  </si>
  <si>
    <t>GAME.CHECKLIST_DISPLAY</t>
  </si>
  <si>
    <t>GAME.CHECKLIST_LANDING_GEAR_HORN</t>
  </si>
  <si>
    <t>GAME.CHECKLIST_ENRICH</t>
  </si>
  <si>
    <t>GAME.CHECKLIST_INITIALIZE</t>
  </si>
  <si>
    <t>GAME.CHECKLIST_RUNWAY_CLEAR</t>
  </si>
  <si>
    <t>GAME.CHECKLIST_PILOT_SEAT_PINS</t>
  </si>
  <si>
    <t>GAME.CHECKLIST_THROTTLE_ENGINE_2</t>
  </si>
  <si>
    <t>GAME.CHECKLIST_TAKE_OFF_POWER</t>
  </si>
  <si>
    <t>GAME.CHECKLIST_PITOT_TUBE_AND_STATIC_PORTS</t>
  </si>
  <si>
    <t>GAME.CHECKLIST_ENG_START_SELECTOR</t>
  </si>
  <si>
    <t>GAME.CHECKLIST_POWER_LEVERS</t>
  </si>
  <si>
    <t>GAME.CHECKLIST_BARO</t>
  </si>
  <si>
    <t>GAME.CHECKLIST_ON_OFF</t>
  </si>
  <si>
    <t>GAME.CHECKLIST_TAXI_CLEARANCE</t>
  </si>
  <si>
    <t>GAME.CHECKLIST_PREFLIGHT_INSPECTION_LEFT_WING</t>
  </si>
  <si>
    <t>GAME.CHECKLIST_PARKING_BRAKE</t>
  </si>
  <si>
    <t>GAME.CHECKLIST_TAIL_WHEEL_ASSEMBLY</t>
  </si>
  <si>
    <t>GAME.CHECKLIST_PRESS_AND_HOLD</t>
  </si>
  <si>
    <t>GAME.CHECKLIST_DE_ICE_SYSTEM</t>
  </si>
  <si>
    <t>GAME.CHECKLIST_MAX_695C</t>
  </si>
  <si>
    <t>GAME.CHECKLIST_NAVIGATION_SOURCE</t>
  </si>
  <si>
    <t>GAME.CHECKLIST_LEFT_ENGINE_START</t>
  </si>
  <si>
    <t>GAME.CHECKLIST_RUN_14</t>
  </si>
  <si>
    <t>GAME.CHECKLIST_LATCHED</t>
  </si>
  <si>
    <t>GAME.CHECKLIST_GENERATOR_EMERGENCY</t>
  </si>
  <si>
    <t>GAME.CHECKLIST_RESET</t>
  </si>
  <si>
    <t>GAME.CHECKLIST_ON_GROUND</t>
  </si>
  <si>
    <t>GAME.CHECKLIST_F18_SENSOR_CONTROL_SET</t>
  </si>
  <si>
    <t>GAME.CHECKLIST_F18_TO_TRIM_PRESS</t>
  </si>
  <si>
    <t>GAME.CHECKLIST_ALTERNATOR_SWITCH</t>
  </si>
  <si>
    <t>GAME.CHECKLIST_EXTERNAL_POWER_RECEPTACLE_CONNECT</t>
  </si>
  <si>
    <t>GAME.CHECKLIST_EMERGENCY_EXIT_LIGHTS</t>
  </si>
  <si>
    <t>GAME.CHECKLIST_STARTING_ENGINE_3_WITH_MONITORING</t>
  </si>
  <si>
    <t>GAME.CHECKLIST_WITHIN_GREEN_BANDS</t>
  </si>
  <si>
    <t>GAME.CHECKLIST_CHECK_LEVEL</t>
  </si>
  <si>
    <t>GAME.CHECKLIST_CONTROL_LOCKS</t>
  </si>
  <si>
    <t>GAME.CHECKLIST_FUEL_FILTER_DRAIN</t>
  </si>
  <si>
    <t>GAME.CHECKLIST_L_AND_R_UP_AND_OFF</t>
  </si>
  <si>
    <t>GAME.CHECKLIST_ISOLATION_VALVES_SWITCHES</t>
  </si>
  <si>
    <t>GAME.CHECKLIST_PROPELLER_CONTROL</t>
  </si>
  <si>
    <t>GAME.CHECKLIST_HORN</t>
  </si>
  <si>
    <t>GAME.CHECKLIST_AUDIBLE</t>
  </si>
  <si>
    <t>GAME.CHECKLIST_APPROACH_SPEED</t>
  </si>
  <si>
    <t>GAME.CHECKLIST_APU_STARTING_PLEASE_WAIT</t>
  </si>
  <si>
    <t>GAME.CHECKLIST_NORM_GUARDED</t>
  </si>
  <si>
    <t>GAME.CHECKLIST_TEST_HOLD</t>
  </si>
  <si>
    <t>GAME.CHECKLIST_F18_INS_KNOB_CV</t>
  </si>
  <si>
    <t>GAME.CHECKLIST_ALT_POSITION</t>
  </si>
  <si>
    <t>GAME.CHECKLIST_GENERATOR_IF_BATT_80_AMPS</t>
  </si>
  <si>
    <t>GAME.CHECKLIST_VOLTMETER_SELECTOR</t>
  </si>
  <si>
    <t>GAME.CHECKLIST_EMERGENCY_BRAKE_PRESSURE_INDIC</t>
  </si>
  <si>
    <t>GAME.CHECKLIST_PITOT_STATIC_HEATERS</t>
  </si>
  <si>
    <t>GAME.CHECKLIST_MAX_DURING_10_SECONDS</t>
  </si>
  <si>
    <t>GAME.CHECKLIST_CG_TOW_HOOK</t>
  </si>
  <si>
    <t>GAME.CHECKLIST_HYD_PRESS_LIGHT</t>
  </si>
  <si>
    <t>GAME.CHECKLIST_CARGO_DOOR</t>
  </si>
  <si>
    <t>GAME.CHECKLIST_THROTTLE_CONTROL</t>
  </si>
  <si>
    <t>GAME.CHECKLIST_RWY_HEADING</t>
  </si>
  <si>
    <t>GAME.CHECKLIST_FLIGHT_PATH_VECTOR_SWITCH</t>
  </si>
  <si>
    <t>GAME.CHECKLIST_NOSE_WHEEL_STEERING</t>
  </si>
  <si>
    <t>GAME.CHECKLIST_GROUND_SPEED</t>
  </si>
  <si>
    <t>GAME.CHECKLIST_SURFACE_WATER</t>
  </si>
  <si>
    <t>GAME.CHECKLIST_ENGINE_BLEED_AIR_SWITCHES</t>
  </si>
  <si>
    <t>GAME.CHECKLIST_STROBE_LIGHT</t>
  </si>
  <si>
    <t>GAME.CHECKLIST_PITOT_HEATER_LH</t>
  </si>
  <si>
    <t>GAME.CHECKLIST_MAXIMUM_PERFORMANCE_CLIMB</t>
  </si>
  <si>
    <t>GAME.CHECKLIST_280_KMH</t>
  </si>
  <si>
    <t>GAME.CHECKLIST_11_DEGREES_PITCH_UP</t>
  </si>
  <si>
    <t>GAME.CHECKLIST_ALTIMETERS</t>
  </si>
  <si>
    <t>GAME.CHECKLIST_AFCS_MODES</t>
  </si>
  <si>
    <t>GAME.CHECKLIST_LEFT_HAND_STABILIZER_AND_STRUT</t>
  </si>
  <si>
    <t>GAME.CHECKLIST_CREW</t>
  </si>
  <si>
    <t>GAME.CHECKLIST_F18_BATT_GAUGE_CHECK</t>
  </si>
  <si>
    <t>GAME.CHECKLIST_FMS_DATABASE</t>
  </si>
  <si>
    <t>GAME.CHECKLIST_OFF_START_ABORT</t>
  </si>
  <si>
    <t>GAME.CHECKLIST_ALTERNATE_AIR_SOURCE</t>
  </si>
  <si>
    <t>GAME.CHECKLIST_PLUG_REMOVED_CHECK_CONDITION</t>
  </si>
  <si>
    <t>GAME.CHECKLIST_TOW_BAR</t>
  </si>
  <si>
    <t>GAME.CHECKLIST_MIXTURE_LEVER_ENGINE_2</t>
  </si>
  <si>
    <t>GAME.CHECKLIST_ENGINE_1_FUEL_CONTROL_SWITCH</t>
  </si>
  <si>
    <t>GAME.CHECKLIST_DOCUMENTATION</t>
  </si>
  <si>
    <t>GAME.CHECKLIST_CHECK_CLEANLINESS_AND_CONDITION</t>
  </si>
  <si>
    <t>GAME.CHECKLIST_ENGINE_HYDRAU_PUMPS_SWITCHES</t>
  </si>
  <si>
    <t>GAME.CHECKLIST_AIRSPEED_MACH_INDIC</t>
  </si>
  <si>
    <t>GAME.CHECKLIST_F18_DEFOG_HANDLE_MID</t>
  </si>
  <si>
    <t>GAME.CHECKLIST_LANDING_ON_WATER</t>
  </si>
  <si>
    <t>GAME.CHECKLIST_RESIDUAL_ITT_MOTORING_IF_ITT_1</t>
  </si>
  <si>
    <t>GAME.CHECKLIST_EMPENNAGE</t>
  </si>
  <si>
    <t>GAME.CHECKLIST_AFTER_START_WITH_GPU</t>
  </si>
  <si>
    <t>GAME.CHECKLIST_TAIL_UNIT</t>
  </si>
  <si>
    <t>GAME.CHECKLIST_RIGHT_GEAR</t>
  </si>
  <si>
    <t>GAME.CHECKLIST_RUN_FOR_1_MIN</t>
  </si>
  <si>
    <t>GAME.CHECKLIST_CHECK_AND_OFF</t>
  </si>
  <si>
    <t>GAME.CHECKLIST_PACKS_SELECTORS</t>
  </si>
  <si>
    <t>GAME.CHECKLIST_MIN</t>
  </si>
  <si>
    <t>GAME.CHECKLIST_PFD_BARO</t>
  </si>
  <si>
    <t>GAME.CHECKLIST_CLEARED_AND_OFF</t>
  </si>
  <si>
    <t>GAME.CHECKLIST_AUDIO_PANEL</t>
  </si>
  <si>
    <t>GAME.CHECKLIST_HOLD</t>
  </si>
  <si>
    <t>GAME.CHECKLIST_VSPEEDS_MSA_MDAH</t>
  </si>
  <si>
    <t>GAME.CHECKLIST_PRIMARY_FLIGHT_DISPLAY</t>
  </si>
  <si>
    <t>GAME.CHECKLIST_CANOPIES</t>
  </si>
  <si>
    <t>GAME.CHECKLIST_ENGINE_1_RUN_UP</t>
  </si>
  <si>
    <t>GAME.CHECKLIST_CHECK_IDLE_STABILIZATION</t>
  </si>
  <si>
    <t>GAME.CHECKLIST_DISPATCH</t>
  </si>
  <si>
    <t>GAME.CHECKLIST_FLARE</t>
  </si>
  <si>
    <t>GAME.CHECKLIST_CHECK_FREE</t>
  </si>
  <si>
    <t>GAME.CHECKLIST_SQUIB_TEST</t>
  </si>
  <si>
    <t>GAME.CHECKLIST_LEFT_GEAR</t>
  </si>
  <si>
    <t>GAME.CHECKLIST_CONNECT</t>
  </si>
  <si>
    <t>GAME.CHECKLIST_SET_TO_TO_MANUALLY</t>
  </si>
  <si>
    <t>GAME.CHECKLIST_CAS</t>
  </si>
  <si>
    <t>GAME.CHECKLIST_IDLE</t>
  </si>
  <si>
    <t>GAME.CHECKLIST_CHECK_STOWED</t>
  </si>
  <si>
    <t>GAME.CHECKLIST_NAVIGATION_LIGHTS</t>
  </si>
  <si>
    <t>GAME.CHECKLIST_APU_ACC</t>
  </si>
  <si>
    <t>GAME.CHECKLIST_OPEN_1_4TH</t>
  </si>
  <si>
    <t>GAME.CHECKLIST_DE_ICE_SYSTEM_LIGHTS</t>
  </si>
  <si>
    <t>GAME.CHECKLIST_AVAILABLE_IN_THE_AIRPLANE</t>
  </si>
  <si>
    <t>GAME.CHECKLIST_BARO_OR_RDR</t>
  </si>
  <si>
    <t>GAME.CHECKLIST_CABIN_WINDOWS</t>
  </si>
  <si>
    <t>GAME.CHECKLIST_SOURCE_IF_INERT_SEP_RETRACTED</t>
  </si>
  <si>
    <t>GAME.CHECKLIST_HUD_COMBINER</t>
  </si>
  <si>
    <t>GAME.CHECKLIST_VOLTS_LOADS_AND_TEMPS</t>
  </si>
  <si>
    <t>GAME.CHECKLIST_DONT_START_LIGHT</t>
  </si>
  <si>
    <t>GAME.CHECKLIST_NOM</t>
  </si>
  <si>
    <t>GAME.CHECKLIST_50RPM_MAX_DIFFERENCE</t>
  </si>
  <si>
    <t>GAME.CHECKLIST_COLD</t>
  </si>
  <si>
    <t>GAME.CHECKLIST_FUEL_ON_BOARD</t>
  </si>
  <si>
    <t>GAME.CHECKLIST_F18_BATT_SWITCH_ON</t>
  </si>
  <si>
    <t>GAME.CHECKLIST_PROGRAM</t>
  </si>
  <si>
    <t>GAME.CHECKLIST_0_DEGREES</t>
  </si>
  <si>
    <t>GAME.CHECKLIST_APU_STARTER</t>
  </si>
  <si>
    <t>GAME.CHECKLIST_ANTI_COLLISION_LIGHTS</t>
  </si>
  <si>
    <t>GAME.CHECKLIST_MOTORING_IF_RESIDUAL_ITT</t>
  </si>
  <si>
    <t>GAME.CHECKLIST_F18_IR_COOL_OFF</t>
  </si>
  <si>
    <t>GAME.CHECKLIST_2240_TO_2300_RPM</t>
  </si>
  <si>
    <t>GAME.CHECKLIST_PRIMARY_FLIGHT_DISPLAY_PFD</t>
  </si>
  <si>
    <t>GAME.CHECKLIST_TRIM_CONTROLS</t>
  </si>
  <si>
    <t>GAME.CHECKLIST_CHECK_FUNCTION_INDICATOR_SET_TO</t>
  </si>
  <si>
    <t>GAME.CHECKLIST_STBY_HYDRAU_PRESS_AND_PTU</t>
  </si>
  <si>
    <t>GAME.CHECKLIST_5_MINUTES_COOL_DOWN</t>
  </si>
  <si>
    <t>GAME.CHECKLIST_TAKEOFF_POSITION</t>
  </si>
  <si>
    <t>GAME.CHECKLIST_ECC</t>
  </si>
  <si>
    <t>GAME.CHECKLIST_ENGINE_FAILURE_IN_FLIGHT</t>
  </si>
  <si>
    <t>GAME.CHECKLIST_WHEEL_CHOCKS</t>
  </si>
  <si>
    <t>GAME.CHECKLIST_INCREASE_BOTH</t>
  </si>
  <si>
    <t>GAME.CHECKLIST_TAKEOFF_UP_TO_1999_KG</t>
  </si>
  <si>
    <t>GAME.CHECKLIST_TURN_COORDINATOR</t>
  </si>
  <si>
    <t>GAME.CHECKLIST_TIE_DOWNS</t>
  </si>
  <si>
    <t>GAME.CHECKLIST_LEFT_TRAILING_EDGE</t>
  </si>
  <si>
    <t>GAME.CHECKLIST_FUEL_PUMP_2</t>
  </si>
  <si>
    <t>GAME.CHECKLIST_STARTING_ENGINE</t>
  </si>
  <si>
    <t>GAME.CHECKLIST_POSITIVE_VERTICAL_SPEED</t>
  </si>
  <si>
    <t>GAME.CHECKLIST_R</t>
  </si>
  <si>
    <t>GAME.CHECKLIST_MAINTAIN_2500_RPM_OR_BELOW</t>
  </si>
  <si>
    <t>GAME.CHECKLIST_CHECK_890_20_RPM</t>
  </si>
  <si>
    <t>GAME.CHECKLIST_EGT_INDIC</t>
  </si>
  <si>
    <t>GAME.CHECKLIST_PUSH_3_TIMES</t>
  </si>
  <si>
    <t>GAME.CHECKLIST_FULL_2300RPM_MIN</t>
  </si>
  <si>
    <t>GAME.CHECKLIST_APPLY_AS_REQUIRED</t>
  </si>
  <si>
    <t>GAME.CHECKLIST_SET</t>
  </si>
  <si>
    <t>GAME.CHECKLIST_SUCTION_GAUGE</t>
  </si>
  <si>
    <t>GAME.CHECKLIST_FUEL_MANIFOLD</t>
  </si>
  <si>
    <t>GAME.CHECKLIST_FLASHING</t>
  </si>
  <si>
    <t>GAME.CHECKLIST_O_FT_MIN</t>
  </si>
  <si>
    <t>GAME.CHECKLIST_80_85_KIAS</t>
  </si>
  <si>
    <t>GAME.CHECKLIST_ANNUNCIATOR_PANEL_ENGINE_INSTR</t>
  </si>
  <si>
    <t>GAME.CHECKLIST_ADJUST_2700_RPM</t>
  </si>
  <si>
    <t>GAME.CHECKLIST_ANTI_COLLISION</t>
  </si>
  <si>
    <t>GAME.CHECKLIST_NAV_LIGHTS</t>
  </si>
  <si>
    <t>GAME.CHECKLIST_RIGHT_GENERATOR</t>
  </si>
  <si>
    <t>GAME.CHECKLIST_CHECKED__SET</t>
  </si>
  <si>
    <t>GAME.CHECKLIST_CHECK_OPERATION</t>
  </si>
  <si>
    <t>GAME.CHECKLIST_EXHAUST_COVER</t>
  </si>
  <si>
    <t>GAME.CHECKLIST_RANGE_INDIC</t>
  </si>
  <si>
    <t>GAME.CHECKLIST_PITCH_AND_ROLL_DISCONNECTS</t>
  </si>
  <si>
    <t>GAME.CHECKLIST_AUX_BP</t>
  </si>
  <si>
    <t>GAME.CHECKLIST_46_54_INCHES</t>
  </si>
  <si>
    <t>GAME.CHECKLIST_HEADING_REF</t>
  </si>
  <si>
    <t>GAME.CHECKLIST_ADJUST_1600RPM</t>
  </si>
  <si>
    <t>GAME.CHECKLIST_ELECTRIC_FUEL_PUMP</t>
  </si>
  <si>
    <t>GAME.CHECKLIST_CONTROL_WHEEL_LOCK</t>
  </si>
  <si>
    <t>GAME.CHECKLIST_CANCEL_AT_60_KIAS</t>
  </si>
  <si>
    <t>GAME.CHECKLIST_FUELING_ON_LIGHT</t>
  </si>
  <si>
    <t>GAME.CHECKLIST_PRESSURES_AND_TEMPERATURES</t>
  </si>
  <si>
    <t>GAME.CHECKLIST_AIR_CON_OFF_LIGHT</t>
  </si>
  <si>
    <t>GAME.CHECKLIST_FEATHER</t>
  </si>
  <si>
    <t>GAME.CHECKLIST_LEFT_ENGINE</t>
  </si>
  <si>
    <t>GAME.CHECKLIST_CROSSFEED_LH_RH</t>
  </si>
  <si>
    <t>GAME.CHECKLIST_ADJUST_TO_DESIRED_RATE_OF_CLIMB</t>
  </si>
  <si>
    <t>GAME.CHECKLIST_ENG_CRANK</t>
  </si>
  <si>
    <t>GAME.CHECKLIST_EICAS</t>
  </si>
  <si>
    <t>GAME.CHECKLIST_STARTER_ENGINE_2</t>
  </si>
  <si>
    <t>GAME.CHECKLIST_TAIL_WHEEL_SYSTEM</t>
  </si>
  <si>
    <t>GAME.CHECKLIST_AUX_FUEL_PUMP</t>
  </si>
  <si>
    <t>GAME.CHECKLIST_F18_LDG_GEAR_DOWN</t>
  </si>
  <si>
    <t>GAME.CHECKLIST_EMERGENCY_SWITCH</t>
  </si>
  <si>
    <t>GAME.CHECKLIST_OUTBOARD_SUMP_DRAINS</t>
  </si>
  <si>
    <t>GAME.CHECKLIST_SIDE_WINDOW_LOUVERS</t>
  </si>
  <si>
    <t>GAME.CHECKLIST_SEAT_BELT_SIGNS</t>
  </si>
  <si>
    <t>GAME.CHECKLIST_BATT_GPU</t>
  </si>
  <si>
    <t>GAME.CHECKLIST_AROUND_40_PSI</t>
  </si>
  <si>
    <t>GAME.CHECKLIST_150_KT</t>
  </si>
  <si>
    <t>GAME.CHECKLIST_PRIME</t>
  </si>
  <si>
    <t>GAME.CHECKLIST_TAIL_WHEEL</t>
  </si>
  <si>
    <t>GAME.CHECKLIST_CHECK_FULL_IN</t>
  </si>
  <si>
    <t>GAME.CHECKLIST_THRUST_LEVERS</t>
  </si>
  <si>
    <t>GAME.CHECKLIST_OPERATE_THOUGH_THE_WHOLE_RANGE</t>
  </si>
  <si>
    <t>GAME.CHECKLIST_TEST</t>
  </si>
  <si>
    <t>GAME.CHECKLIST_SECURE</t>
  </si>
  <si>
    <t>GAME.CHECKLIST_ENGINE_LANDING_WITHOUT_ENGINE_POWER</t>
  </si>
  <si>
    <t>GAME.CHECKLIST_CHECK_24_VOLTS_MINIMUM</t>
  </si>
  <si>
    <t>GAME.CHECKLIST_80_90_KIAS</t>
  </si>
  <si>
    <t>GAME.CHECKLIST_MAX_870_FOR_20_SECONDS_1000_FO</t>
  </si>
  <si>
    <t>GAME.CHECKLIST_AVIONICS_NO_1_NO_2</t>
  </si>
  <si>
    <t>GAME.CHECKLIST_ON_R</t>
  </si>
  <si>
    <t>GAME.CHECKLIST_ENGINE_MASTER_COVERS</t>
  </si>
  <si>
    <t>GAME.CHECKLIST_ADJUST_1800_RPM</t>
  </si>
  <si>
    <t>GAME.CHECKLIST_FUEL_PUMP</t>
  </si>
  <si>
    <t>GAME.CHECKLIST_INSIDE_INSPECTION</t>
  </si>
  <si>
    <t>GAME.CHECKLIST_STBY</t>
  </si>
  <si>
    <t>GAME.CHECKLIST_FLIGHT_CONTROLS</t>
  </si>
  <si>
    <t>GAME.CHECKLIST_MAIN_LH_OR_RH</t>
  </si>
  <si>
    <t>GAME.CHECKLIST_MIN_86_KIAS</t>
  </si>
  <si>
    <t>GAME.CHECKLIST_STOPPED</t>
  </si>
  <si>
    <t>GAME.CHECKLIST_NO_LEAK</t>
  </si>
  <si>
    <t>GAME.CHECKLIST_MANIFOLD_AIR_PRESSURE_ENGINE_3</t>
  </si>
  <si>
    <t>GAME.CHECKLIST_TIE_DOWN_ROPES</t>
  </si>
  <si>
    <t>GAME.CHECKLIST_BAROMETRIC_PRESSURE</t>
  </si>
  <si>
    <t>GAME.CHECKLIST_TAKE_UP</t>
  </si>
  <si>
    <t>GAME.CHECKLIST_IGNITION_SWITCH</t>
  </si>
  <si>
    <t>GAME.CHECKLIST_CHECK_NO_LEAKS</t>
  </si>
  <si>
    <t>GAME.CHECKLIST_PITOT_PROBE</t>
  </si>
  <si>
    <t>GAME.CHECKLIST_GYROSCOPIC_INSTRUMENTS</t>
  </si>
  <si>
    <t>GAME.CHECKLIST_TIRE_AND_WHEEL</t>
  </si>
  <si>
    <t>GAME.CHECKLIST_AFT_AVIONICS_FAN</t>
  </si>
  <si>
    <t>GAME.CHECKLIST_FUEL_FILLER_CAP</t>
  </si>
  <si>
    <t>GAME.CHECKLIST_ELECTRICAL_POWER_SOURCE_APU</t>
  </si>
  <si>
    <t>GAME.CHECKLIST_ON_LAND</t>
  </si>
  <si>
    <t>GAME.CHECKLIST_FLAG_AND_AIRSTAIR</t>
  </si>
  <si>
    <t>GAME.CHECKLIST_REVERSE_THRUST</t>
  </si>
  <si>
    <t>GAME.CHECKLIST_CHECK_ALL_IN_AS_REQUIRED</t>
  </si>
  <si>
    <t>GAME.CHECKLIST_APU_GEN_SWITCH</t>
  </si>
  <si>
    <t>GAME.CHECKLIST_COPILOT_PROCESSING</t>
  </si>
  <si>
    <t>GAME.CHECKLIST_FLT_INST_AND_AVIONICS</t>
  </si>
  <si>
    <t>GAME.CHECKLIST_PRIOR_TO_LIFT_OFF</t>
  </si>
  <si>
    <t>GAME.CHECKLIST_HYDRAULIC_FLUID</t>
  </si>
  <si>
    <t>GAME.CHECKLIST_ALT_ON</t>
  </si>
  <si>
    <t>GAME.CHECKLIST_0</t>
  </si>
  <si>
    <t>GAME.CHECKLIST_CHECK_LATCHED</t>
  </si>
  <si>
    <t>GAME.CHECKLIST_FUEL_CROSSFEEDS_SWITCHES</t>
  </si>
  <si>
    <t>GAME.CHECKLIST_NAVIG</t>
  </si>
  <si>
    <t>GAME.CHECKLIST_SEATS_AND_SEATS_BELTS</t>
  </si>
  <si>
    <t>GAME.CHECKLIST_LOWER</t>
  </si>
  <si>
    <t>GAME.CHECKLIST_NACELLE_AND_WING_ANTI_ICE</t>
  </si>
  <si>
    <t>GAME.CHECKLIST_F18_WINDSHIELD_SWITCH_OFF</t>
  </si>
  <si>
    <t>GAME.CHECKLIST_AMBER_TRIM_LIGHT</t>
  </si>
  <si>
    <t>GAME.CHECKLIST_F18_EJECT_NORM</t>
  </si>
  <si>
    <t>GAME.CHECKLIST_CYCLE_OFF_THEN_ON</t>
  </si>
  <si>
    <t>GAME.CHECKLIST_ON_AND_CLOSED</t>
  </si>
  <si>
    <t>GAME.CHECKLIST_STOP</t>
  </si>
  <si>
    <t>GAME.CHECKLIST_OFF_WHEN_NG_52</t>
  </si>
  <si>
    <t>GAME.CHECKLIST_GENERATOR_LC_2</t>
  </si>
  <si>
    <t>GAME.CHECKLIST_RESET_TO_NEUTRAL</t>
  </si>
  <si>
    <t>GAME.CHECKLIST_CLOCK</t>
  </si>
  <si>
    <t>GAME.CHECKLIST_STALL_WARNING_OPENING</t>
  </si>
  <si>
    <t>GAME.CHECKLIST_ENGINE_2_START_SWITCH</t>
  </si>
  <si>
    <t>GAME.CHECKLIST_CHECK_FIXED</t>
  </si>
  <si>
    <t>GAME.CHECKLIST_GEN_LIGHT</t>
  </si>
  <si>
    <t>GAME.CHECKLIST_RIGHT_55_2_GAL</t>
  </si>
  <si>
    <t>GAME.CHECKLIST_L_R_DDI_HUD_AND_MCPD</t>
  </si>
  <si>
    <t>GAME.CHECKLIST_HEATING_CONTROL</t>
  </si>
  <si>
    <t>GAME.CHECKLIST_PITOT_TUBE_SELECTOR</t>
  </si>
  <si>
    <t>GAME.CHECKLIST_LIGHTS_INTENSITY_CONTROLS</t>
  </si>
  <si>
    <t>GAME.CHECKLIST_LIFT_OFF</t>
  </si>
  <si>
    <t>GAME.CHECKLIST_RPM_CONTROL</t>
  </si>
  <si>
    <t>GAME.CHECKLIST_BLANK</t>
  </si>
  <si>
    <t>GAME.CHECKLIST_ACCELEROMETER</t>
  </si>
  <si>
    <t>GAME.CHECKLIST_NO_LEAKS</t>
  </si>
  <si>
    <t>GAME.CHECKLIST_BAGGAGE_DOOR</t>
  </si>
  <si>
    <t>GAME.CHECKLIST_BELOW_3000_FEET</t>
  </si>
  <si>
    <t>GAME.CHECKLIST_STOWED_AND_SECURED</t>
  </si>
  <si>
    <t>GAME.CHECKLIST_DEFLATION_SYSTEM_CHECK</t>
  </si>
  <si>
    <t>GAME.CHECKLIST_INT_LIGHTS</t>
  </si>
  <si>
    <t>GAME.CHECKLIST_ON_2_SEC_THEN_OFF</t>
  </si>
  <si>
    <t>GAME.CHECKLIST_OIL_LEAKS</t>
  </si>
  <si>
    <t>GAME.CHECKLIST_MAINTAIN_AXIS</t>
  </si>
  <si>
    <t>GAME.CHECKLIST_ENGINE_MASTER</t>
  </si>
  <si>
    <t>GAME.CHECKLIST_4_TO_5_M_S</t>
  </si>
  <si>
    <t>GAME.CHECKLIST_BEFORE_TAKE_OFF_2</t>
  </si>
  <si>
    <t>GAME.CHECKLIST_AIR_INLET</t>
  </si>
  <si>
    <t>GAME.CHECKLIST_50_RPM</t>
  </si>
  <si>
    <t>GAME.CHECKLIST_TRIM_JACK_SCREW</t>
  </si>
  <si>
    <t>GAME.CHECKLIST_WX_RADAR</t>
  </si>
  <si>
    <t>GAME.CHECKLIST_GUARDED</t>
  </si>
  <si>
    <t>GAME.CHECKLIST_10_DEGREES</t>
  </si>
  <si>
    <t>GAME.CHECKLIST_HI_RPM</t>
  </si>
  <si>
    <t>GAME.CHECKLIST_CHECK_WITHIN_GREEN_RANGE</t>
  </si>
  <si>
    <t>GAME.CHECKLIST_EGT_TEMPERATURE</t>
  </si>
  <si>
    <t>GAME.CHECKLIST_11_DEGREES_PITCH_UP_NO_FLAG</t>
  </si>
  <si>
    <t>GAME.CHECKLIST_VISUAL_INSPECTION</t>
  </si>
  <si>
    <t>GAME.CHECKLIST_ADI</t>
  </si>
  <si>
    <t>GAME.CHECKLIST_COMM_1_AND_2_KNOBS</t>
  </si>
  <si>
    <t>GAME.CHECKLIST_MIXTURE_LEVERS</t>
  </si>
  <si>
    <t>GAME.CHECKLIST_LOSS_OF_FUEL_PRESSURE</t>
  </si>
  <si>
    <t>GAME.CHECKLIST_EGT_ENGINE_2</t>
  </si>
  <si>
    <t>GAME.CHECKLIST_TRAILING_EDGE</t>
  </si>
  <si>
    <t>GAME.CHECKLIST_SELECTED_WHITE</t>
  </si>
  <si>
    <t>GAME.CHECKLIST_CHECK_ALL_OFF</t>
  </si>
  <si>
    <t>GAME.CHECKLIST_NO_SMOKING_SIGNS</t>
  </si>
  <si>
    <t>GAME.CHECKLIST_2100-2700RPM_Throttle_75_Max</t>
  </si>
  <si>
    <t>GAME.CHECKLIST_F18_RALT_SET_5000</t>
  </si>
  <si>
    <t>GAME.CHECKLIST_IF_NO_LOSS_OF_POWER</t>
  </si>
  <si>
    <t>GAME.CHECKLIST_CHECK_BOTH_OFF</t>
  </si>
  <si>
    <t>GAME.CHECKLIST_HYDRAU_DEMAND_PUMPS_SELECTORS</t>
  </si>
  <si>
    <t>GAME.CHECKLIST_AILERON_SURFACE</t>
  </si>
  <si>
    <t>GAME.CHECKLIST_COPIED_AS_REQUIRED</t>
  </si>
  <si>
    <t>GAME.CHECKLIST_MINIMUM_REQUIRED</t>
  </si>
  <si>
    <t>GAME.CHECKLIST_ENGINE_SYSTEM_PAGES</t>
  </si>
  <si>
    <t>GAME.CHECKLIST_CENTERED</t>
  </si>
  <si>
    <t>GAME.CHECKLIST_RIGHT_ENGINE_STARTER</t>
  </si>
  <si>
    <t>GAME.CHECKLIST_ENGINE_RUN_DOWN</t>
  </si>
  <si>
    <t>GAME.CHECKLIST_MAN</t>
  </si>
  <si>
    <t>GAME.CHECKLIST_BATT_OR_GPU</t>
  </si>
  <si>
    <t>GAME.CHECKLIST_ATIS_START_CLEARANCE</t>
  </si>
  <si>
    <t>GAME.CHECKLIST_90_110_MPH</t>
  </si>
  <si>
    <t>GAME.CHECKLIST_0_OR_CHARGING</t>
  </si>
  <si>
    <t>GAME.CHECKLIST_LEFT_WHEEL_AND_BRAKE_ASSEMBLY</t>
  </si>
  <si>
    <t>GAME.CHECKLIST_SWITCH_GUARD</t>
  </si>
  <si>
    <t>GAME.CHECKLIST_CONTROL_CABLES</t>
  </si>
  <si>
    <t>GAME.CHECKLIST_HEADING</t>
  </si>
  <si>
    <t>GAME.CHECKLIST_BRIEFING</t>
  </si>
  <si>
    <t>GAME.CHECKLIST_SET_LOCAL_QNH</t>
  </si>
  <si>
    <t>GAME.CHECKLIST_COMPUTED</t>
  </si>
  <si>
    <t>GAME.CHECKLIST_F18_INTR_WING_NORM</t>
  </si>
  <si>
    <t>GAME.CHECKLIST_70_PERCENT_N1</t>
  </si>
  <si>
    <t>GAME.CHECKLIST_LT_TEST</t>
  </si>
  <si>
    <t>GAME.CHECKLIST_ALTERNATE_FEATHER</t>
  </si>
  <si>
    <t>GAME.CHECKLIST_FUEL_DRAIN</t>
  </si>
  <si>
    <t>GAME.CHECKLIST_TAKE_OFF_WARNING</t>
  </si>
  <si>
    <t>GAME.CHECKLIST_ENGINE_SWITCH</t>
  </si>
  <si>
    <t>GAME.CHECKLIST_AOA_PROBE</t>
  </si>
  <si>
    <t>GAME.CHECKLIST_AROUND_0_PSI</t>
  </si>
  <si>
    <t>GAME.CHECKLIST_LOWER_TAIL_GENTLY</t>
  </si>
  <si>
    <t>GAME.CHECKLIST_F18_SEAT_ARM_FRONT</t>
  </si>
  <si>
    <t>GAME.CHECKLIST_PRESS_IN</t>
  </si>
  <si>
    <t>GAME.CHECKLIST_ANTENNA</t>
  </si>
  <si>
    <t>GAME.CHECKLIST_178_KT</t>
  </si>
  <si>
    <t>GAME.CHECKLIST_SIDESLIP_STRING_INDIC</t>
  </si>
  <si>
    <t>GAME.CHECKLIST_CYCLIC_PITCH</t>
  </si>
  <si>
    <t>GAME.CHECKLIST_ON_WITHIN_30_SECONDS</t>
  </si>
  <si>
    <t>GAME.CHECKLIST_FUEL_SEL</t>
  </si>
  <si>
    <t>GAME.CHECKLIST_ANTI_SKID</t>
  </si>
  <si>
    <t>GAME.CHECKLIST_REPEAT_STARTUP_PROCEDURE</t>
  </si>
  <si>
    <t>GAME.CHECKLIST_MID_POSITION</t>
  </si>
  <si>
    <t>GAME.CHECKLIST_CYLINDER_HEAD_TEMP_ENGINE_3</t>
  </si>
  <si>
    <t>GAME.CHECKLIST_FORWARD</t>
  </si>
  <si>
    <t>GAME.CHECKLIST_TEMP_CONTROL</t>
  </si>
  <si>
    <t>GAME.CHECKLIST_INLET_OIL_TEMP_ENGINE_2</t>
  </si>
  <si>
    <t>GAME.CHECKLIST_CROSS_CHECKED</t>
  </si>
  <si>
    <t>GAME.CHECKLIST_TESTED</t>
  </si>
  <si>
    <t>GAME.CHECKLIST_LANDING_GEAR_INDICS</t>
  </si>
  <si>
    <t>GAME.CHECKLIST_ENGINES_1_2_3</t>
  </si>
  <si>
    <t>GAME.CHECKLIST_BLEEDS</t>
  </si>
  <si>
    <t>GAME.CHECKLIST_FUEL_PUMP_LH_RH</t>
  </si>
  <si>
    <t>GAME.CHECKLIST_OIL_PRESSURE_ENGINE_1</t>
  </si>
  <si>
    <t>GAME.CHECKLIST_APPLY_SLIGHT_FORWARD</t>
  </si>
  <si>
    <t>GAME.CHECKLIST_AUTO_OR_MAX_DIFF</t>
  </si>
  <si>
    <t>GAME.CHECKLIST_LV_BAT_2</t>
  </si>
  <si>
    <t>GAME.CHECKLIST_ALT_SEL</t>
  </si>
  <si>
    <t>GAME.CHECKLIST_SAFETY_START_GUARD</t>
  </si>
  <si>
    <t>GAME.CHECKLIST_SECURING</t>
  </si>
  <si>
    <t>GAME.CHECKLIST_APPLY_PROGRESSIVELY</t>
  </si>
  <si>
    <t>GAME.CHECKLIST_PREFLIGHT_3_4</t>
  </si>
  <si>
    <t>GAME.CHECKLIST_STBY_BATT_SWITCH</t>
  </si>
  <si>
    <t>GAME.CHECKLIST_EMERGENCY_PARKING_BRAKE_LEVER</t>
  </si>
  <si>
    <t>GAME.CHECKLIST_ALTERNATE_AIR</t>
  </si>
  <si>
    <t>GAME.CHECKLIST_CROSSWIND_ON_RUNWAY</t>
  </si>
  <si>
    <t>GAME.CHECKLIST_DRAIN_VALVE</t>
  </si>
  <si>
    <t>GAME.CHECKLIST_BRAKE_WEAR_INDICATOR</t>
  </si>
  <si>
    <t>GAME.CHECKLIST_APU_SELECTOR_AS_NEEDED</t>
  </si>
  <si>
    <t>GAME.CHECKLIST_CHECK_CLEANLINESS</t>
  </si>
  <si>
    <t>GAME.CHECKLIST_ABORT_AFTER_30_SEC_MAX</t>
  </si>
  <si>
    <t>GAME.CHECKLIST_AFTER_STARTING_ENGINE_1_VARIANT</t>
  </si>
  <si>
    <t>GAME.CHECKLIST_UNCOVER</t>
  </si>
  <si>
    <t>GAME.CHECKLIST_STARTING_ENGINE_EXTERNAL_POWER</t>
  </si>
  <si>
    <t>GAME.CHECKLIST_STROBE_AND_LANDING_LIGHTS</t>
  </si>
  <si>
    <t>GAME.CHECKLIST_ALL_OFF_BUT_ENG_BAT_JPT_REG</t>
  </si>
  <si>
    <t>GAME.CHECKLIST_VACUUM_GAUGE</t>
  </si>
  <si>
    <t>GAME.CHECKLIST_RECEIVED</t>
  </si>
  <si>
    <t>GAME.CHECKLIST_IGNITER</t>
  </si>
  <si>
    <t>GAME.CHECKLIST_LOCATE</t>
  </si>
  <si>
    <t>GAME.CHECKLIST_RPM_ENGINE_1</t>
  </si>
  <si>
    <t>GAME.CHECKLIST_OIL_FUEL_SUPPLY_LEVERS</t>
  </si>
  <si>
    <t>GAME.CHECKLIST_POSITION</t>
  </si>
  <si>
    <t>GAME.CHECKLIST_IF_POWER_LOSS</t>
  </si>
  <si>
    <t>GAME.CHECKLIST_BUS_VOLTAGE</t>
  </si>
  <si>
    <t>GAME.CHECKLIST_T_O_POSITION</t>
  </si>
  <si>
    <t>GAME.CHECKLIST_FEET</t>
  </si>
  <si>
    <t>GAME.CHECKLIST_CHECK_PRESSED_IN_AND_NOT_DARKENED</t>
  </si>
  <si>
    <t>GAME.CHECKLIST_INSTRUMENTS_AND_GAUGES</t>
  </si>
  <si>
    <t>GAME.CHECKLIST_BUS_VOLTS</t>
  </si>
  <si>
    <t>GAME.CHECKLIST_CHECK_POSITION</t>
  </si>
  <si>
    <t>GAME.CHECKLIST_TEST_AND_OFF</t>
  </si>
  <si>
    <t>GAME.CHECKLIST_HIGH_RPM_POSITION</t>
  </si>
  <si>
    <t>GAME.CHECKLIST_ENGINE_INTAKE_DOORS</t>
  </si>
  <si>
    <t>GAME.CHECKLIST_INSTALLED</t>
  </si>
  <si>
    <t>GAME.CHECKLIST_LIGHTS</t>
  </si>
  <si>
    <t>GAME.CHECKLIST_STARTING_ENGINE_3_WITH_MOTORING</t>
  </si>
  <si>
    <t>GAME.CHECKLIST_BANK_LIMIT_SELECTOR</t>
  </si>
  <si>
    <t>GAME.CHECKLIST_ATC_TRANSPONDER</t>
  </si>
  <si>
    <t>GAME.CHECKLIST_AURAL_WARNING</t>
  </si>
  <si>
    <t>GAME.CHECKLIST_AILERON</t>
  </si>
  <si>
    <t>GAME.CHECKLIST_43_KIAS</t>
  </si>
  <si>
    <t>GAME.CHECKLIST_APPROX_100_RPM_DECREASE</t>
  </si>
  <si>
    <t>GAME.CHECKLIST_EXTERNAL_POWER_UNIT</t>
  </si>
  <si>
    <t>GAME.CHECKLIST_APU_MASTER_SWITCH</t>
  </si>
  <si>
    <t>GAME.CHECKLIST_WATER_TAKE_OFF</t>
  </si>
  <si>
    <t>GAME.CHECKLIST_RADIATOR_TEMPERATURE</t>
  </si>
  <si>
    <t>GAME.CHECKLIST_NAV_RADIOS</t>
  </si>
  <si>
    <t>GAME.CHECKLIST_FLAPS_0</t>
  </si>
  <si>
    <t>GAME.CHECKLIST_F18_COMM_PANEL_SET</t>
  </si>
  <si>
    <t>GAME.CHECKLIST_TIP_TANKS_EMPTY_LIGHT</t>
  </si>
  <si>
    <t>GAME.CHECKLIST_CHECK_IDLE</t>
  </si>
  <si>
    <t>GAME.CHECKLIST_APM_RPM</t>
  </si>
  <si>
    <t>GAME.CHECKLIST_WHEN_ENGINE_STARTS_FULL_RICH</t>
  </si>
  <si>
    <t>GAME.CHECKLIST_BANNER_GRABBING_SPEED</t>
  </si>
  <si>
    <t>GAME.CHECKLIST_AIRCRAFT_DOC</t>
  </si>
  <si>
    <t>GAME.CHECKLIST_HEADING_BUG</t>
  </si>
  <si>
    <t>GAME.CHECKLIST_AKNOWLEDGE_BUTTON</t>
  </si>
  <si>
    <t>GAME.CHECKLIST_ALL_AVIONICS</t>
  </si>
  <si>
    <t>GAME.CHECKLIST_SET_240_260_KTS</t>
  </si>
  <si>
    <t>GAME.CHECKLIST_RUN_UP_1</t>
  </si>
  <si>
    <t>GAME.CHECKLIST_UNLOCK</t>
  </si>
  <si>
    <t>GAME.CHECKLIST_CONTACT</t>
  </si>
  <si>
    <t>GAME.CHECKLIST_ENG_OIL_PRESS_WARNING_LIGHT</t>
  </si>
  <si>
    <t>GAME.CHECKLIST_ON_ALT</t>
  </si>
  <si>
    <t>GAME.CHECKLIST_APU_BLEED_AIR_SWITCH</t>
  </si>
  <si>
    <t>GAME.CHECKLIST_OFF_ABOVE_10000FT</t>
  </si>
  <si>
    <t>GAME.CHECKLIST_WEIGHT_AND_BALANCE</t>
  </si>
  <si>
    <t>GAME.CHECKLIST_BRIEFED_AND_SET</t>
  </si>
  <si>
    <t>GAME.CHECKLIST_FUEL_MANAGEMENT</t>
  </si>
  <si>
    <t>GAME.CHECKLIST_THROTTLE_POWER_LEVERS</t>
  </si>
  <si>
    <t>GAME.CHECKLIST_HIGH_IDLE</t>
  </si>
  <si>
    <t>GAME.CHECKLIST_PROVIDED</t>
  </si>
  <si>
    <t>GAME.CHECKLIST_ZERO</t>
  </si>
  <si>
    <t>GAME.CHECKLIST_PERSONNAL_FLOATATION_DEVICES</t>
  </si>
  <si>
    <t>GAME.CHECKLIST_SAFETY_SART_SWITCH</t>
  </si>
  <si>
    <t>GAME.CHECKLIST_TRIM</t>
  </si>
  <si>
    <t>GAME.CHECKLIST_AIR_FILTER</t>
  </si>
  <si>
    <t>GAME.CHECKLIST_ACRO_AND_CENTER_TANK</t>
  </si>
  <si>
    <t>GAME.CHECKLIST_AIR_CONDITIONING</t>
  </si>
  <si>
    <t>GAME.CHECKLIST_CAS_MSG_AUX_BOOST_PMP_ON</t>
  </si>
  <si>
    <t>GAME.CHECKLIST_PROPELLER_AND_SPINNER</t>
  </si>
  <si>
    <t>GAME.CHECKLIST_TIP_TANKS_LIGHT</t>
  </si>
  <si>
    <t>GAME.CHECKLIST_CHECK_CONDITION_AND_PRESSURE</t>
  </si>
  <si>
    <t>GAME.CHECKLIST_GENERATORS</t>
  </si>
  <si>
    <t>GAME.CHECKLIST_PRESS_OUT</t>
  </si>
  <si>
    <t>GAME.CHECKLIST_STABILIZER</t>
  </si>
  <si>
    <t>GAME.CHECKLIST_ENGINE_INDIC_EMERGENCY</t>
  </si>
  <si>
    <t>GAME.CHECKLIST_CHANGE_TANK_TO_MAINTAIN_LESS_THAN_5_GALLONS_19_LITERS_IMBALANCE</t>
  </si>
  <si>
    <t>GAME.CHECKLIST_USE_AILERONS_TO_KEEP_UPWIND_WING_DOWN_RUDDER_AND_BRAKES_TO_MAINTAIN_DIRECTIONAL_CONTROL</t>
  </si>
  <si>
    <t>GAME.CHECKLIST_BURNER</t>
  </si>
  <si>
    <t>GAME.CHECKLIST_BOTH_FREE_AND_CORRECT</t>
  </si>
  <si>
    <t>GAME.CHECKLIST_PREFLIGHT_INSPECTION_EMPENNAGE</t>
  </si>
  <si>
    <t>GAME.CHECKLIST_LET_FLY_OFF_THE_WATER</t>
  </si>
  <si>
    <t>GAME.CHECKLIST_ADJUST_FOR_SMOOTH_OPERATION</t>
  </si>
  <si>
    <t>GAME.CHECKLIST_TEMPERATURES</t>
  </si>
  <si>
    <t>GAME.CHECKLIST_AREA</t>
  </si>
  <si>
    <t>GAME.CHECKLIST_ALTIMETER_PFD</t>
  </si>
  <si>
    <t>GAME.CHECKLIST_OPERATE_COMPLETELY</t>
  </si>
  <si>
    <t>GAME.CHECKLIST_WINDOW_HEAT_SWITCH</t>
  </si>
  <si>
    <t>GAME.CHECKLIST_MAX_POWER_POSITION</t>
  </si>
  <si>
    <t>GAME.CHECKLIST_ENGINE_GENERATORS</t>
  </si>
  <si>
    <t>GAME.CHECKLIST_INLET_OIL_TEMP_ENGINE_1</t>
  </si>
  <si>
    <t>GAME.CHECKLIST_ALL_OFF</t>
  </si>
  <si>
    <t>GAME.CHECKLIST_LEFT_STATIC_SOURCE_OPENING</t>
  </si>
  <si>
    <t>GAME.CHECKLIST_RESET__CHECKED</t>
  </si>
  <si>
    <t>GAME.CHECKLIST_ENGINE_1_START_SWITCH</t>
  </si>
  <si>
    <t>GAME.CHECKLIST_SELECTED</t>
  </si>
  <si>
    <t>GAME.CHECKLIST_160_KT</t>
  </si>
  <si>
    <t>GAME.CHECKLIST_AILERON_AND_RUDDER_TRIM</t>
  </si>
  <si>
    <t>GAME.CHECKLIST_NORMAL_START_UP</t>
  </si>
  <si>
    <t>GAME.CHECKLIST_100_PERCENT</t>
  </si>
  <si>
    <t>GAME.CHECKLIST_FLIGHT_IDLE</t>
  </si>
  <si>
    <t>GAME.CHECKLIST_AFTER_TAKE_OFF</t>
  </si>
  <si>
    <t>GAME.CHECKLIST_MIN_85_MPH</t>
  </si>
  <si>
    <t>GAME.CHECKLIST_CARGO_SECURE_AND_HATCHES_LATCHES</t>
  </si>
  <si>
    <t>GAME.CHECKLIST_ARCDU</t>
  </si>
  <si>
    <t>GAME.CHECKLIST_FUEL_CYLINDER</t>
  </si>
  <si>
    <t>GAME.CHECKLIST_RADIOS_AVIONICS</t>
  </si>
  <si>
    <t>GAME.CHECKLIST_CHECKED_3</t>
  </si>
  <si>
    <t>GAME.CHECKLIST_NH45PC_RIGHT_ENGINE_STARTER_BUTTON</t>
  </si>
  <si>
    <t>GAME.CHECKLIST_FULL_OPPOSITE_SPIN_DIRECTION</t>
  </si>
  <si>
    <t>GAME.CHECKLIST_COMPLETE</t>
  </si>
  <si>
    <t>GAME.FOR_AIRCRAFT_WITH_MANUAL_TAIL_WHEEL_LOCK_SYSTEM</t>
  </si>
  <si>
    <t>GAME.CHECKLIST_CHECK_IN_GREEN_RANGE</t>
  </si>
  <si>
    <t>GAME.CHECKLIST_ON</t>
  </si>
  <si>
    <t>GAME.CHECKLIST_CUTOFF</t>
  </si>
  <si>
    <t>GAME.CHECKLIST_FLIGHT_INSTRUMENTS_AND_AVIONICS</t>
  </si>
  <si>
    <t>GAME.CHECKLIST_MICRO_GUARDED</t>
  </si>
  <si>
    <t>GAME.CHECKLIST_BASKET</t>
  </si>
  <si>
    <t>GAME.CHECKLIST_SELECT</t>
  </si>
  <si>
    <t>GAME.CHECKLIST_GREEN</t>
  </si>
  <si>
    <t>GAME.CHECKLIST_PERFORM_AS_NECESSARY</t>
  </si>
  <si>
    <t>GAME.CHECKLIST_PARKING</t>
  </si>
  <si>
    <t>GAME.CHECKLIST_CONNECTED</t>
  </si>
  <si>
    <t>GAME.CHECKLIST_BLEED</t>
  </si>
  <si>
    <t>GAME.CHECKLIST_IDLE_CONTROL_LEVER</t>
  </si>
  <si>
    <t>GAME.CHECKLIST_INV_3X36V_FAIL_LIGHT</t>
  </si>
  <si>
    <t>GAME.CHECKLIST_WARNING_INDICS</t>
  </si>
  <si>
    <t>GAME.CHECKLIST_RETRACT_TO_UP</t>
  </si>
  <si>
    <t>GAME.CHECKLIST_CHECK_FUNCTION_AND_SHAKE</t>
  </si>
  <si>
    <t>GAME.CHECKLIST_RUDDER_GUST_LOCK</t>
  </si>
  <si>
    <t>GAME.CHECKLIST_JPT_REG_SWITCH</t>
  </si>
  <si>
    <t>GAME.CHECKLIST_F18_ATT_SWITCH_AUTO</t>
  </si>
  <si>
    <t>GAME.CHECKLIST_FUEL_GAGES</t>
  </si>
  <si>
    <t>GAME.CHECKLIST_OXYGEN_SUPPLY_PRESSURE</t>
  </si>
  <si>
    <t>GAME.CHECKLIST_TRIMS</t>
  </si>
  <si>
    <t>GAME.CHECKLIST_THRUST_REVERSERS</t>
  </si>
  <si>
    <t>GAME.CHECKLIST_OIL_TEMP_50C_122F</t>
  </si>
  <si>
    <t>GAME.CHECKLIST_BLADES_LEADING_EDGE</t>
  </si>
  <si>
    <t>GAME.CHECKLIST_TAILWHEEL_LOCK_LEVER</t>
  </si>
  <si>
    <t>GAME.CHECKLIST_MASTER_SWITCH_ALT_AND_BAT</t>
  </si>
  <si>
    <t>GAME.CHECKLIST_SKIS</t>
  </si>
  <si>
    <t>GAME.CHECKLIST_CABIN</t>
  </si>
  <si>
    <t>GAME.CHECKLIST_F18_FLAPS_FULL</t>
  </si>
  <si>
    <t>GAME.CHECKLIST_ENGINE_LEANING</t>
  </si>
  <si>
    <t>GAME.CHECKLIST_RATE_OF_TURN_INDIC</t>
  </si>
  <si>
    <t>GAME.CHECKLIST_FUEL_SHUT_OFF</t>
  </si>
  <si>
    <t>GAME.CHECKLIST_ELECTRICAL_SWITCHES</t>
  </si>
  <si>
    <t>GAME.CHECKLIST_F18_GEN_TIE_NORM</t>
  </si>
  <si>
    <t>GAME.CHECKLIST_RICH_ENGINE_FIRES</t>
  </si>
  <si>
    <t>GAME.CHECKLIST_CABIN_UTILITY_POWER</t>
  </si>
  <si>
    <t>GAME.CHECKLIST_LANDING_LIGHT</t>
  </si>
  <si>
    <t>GAME.CHECKLIST_FUEL_SHUTOFF_VALVE</t>
  </si>
  <si>
    <t>GAME.CHECKLIST_TEST_DROP_100RPM</t>
  </si>
  <si>
    <t>GAME.CHECKLIST_FUEL_CONDITION_LEVERS</t>
  </si>
  <si>
    <t>GAME.CHECKLIST_BOTH_IDLE</t>
  </si>
  <si>
    <t>GAME.CHECKLIST_REQUEST</t>
  </si>
  <si>
    <t>GAME.CHECKLIST_RICHEN</t>
  </si>
  <si>
    <t>GAME.CHECKLIST_THROTTLE_ENGINE_1</t>
  </si>
  <si>
    <t>GAME.CHECKLIST_MGB_OIL_LEVEL</t>
  </si>
  <si>
    <t>GAME.CHECKLIST_NH_10PC_CL_1</t>
  </si>
  <si>
    <t>GAME.CHECKLIST_TURBINE_STARTER</t>
  </si>
  <si>
    <t>GAME.CHECKLIST_REPEAT_LAST_TWO_STEPS_INCREASING_THE_TIME_THE_ALTERNATOR_FIELD_SWITCH_IS_OFF_CONTINUE_TO_FOLLOW_UNTIL_VOLTAGE_IS_ABOVE_14_VDC_AND_ALTERNATOR_CURRENT_UNDER_15_AMPS</t>
  </si>
  <si>
    <t>GAME.CHECKLIST_CABIN_SEATS</t>
  </si>
  <si>
    <t>GAME.CHECKLIST_CAUTION_PANEL</t>
  </si>
  <si>
    <t>GAME.CHECKLIST_BLEED_AIR_HEAT</t>
  </si>
  <si>
    <t>GAME.CHECKLIST_MAIN_RIGHT_GEAR</t>
  </si>
  <si>
    <t>GAME.CHECKLIST_PRESS_AS_REQUIRED_RELEASE_START</t>
  </si>
  <si>
    <t>GAME.CHECKLIST_42_TO_90_PSI</t>
  </si>
  <si>
    <t>GAME.CHECKLIST_SYNCHRONIZE_AS_REQUIRED</t>
  </si>
  <si>
    <t>GAME.CHECKLIST_AVIONICS_SWITCH_BUS_2</t>
  </si>
  <si>
    <t>GAME.CHECKLIST_PADDLE_SWITCH</t>
  </si>
  <si>
    <t>GAME.CHECKLIST_MAIN_BRAKE_PRESSURE_INDIC</t>
  </si>
  <si>
    <t>GAME.CHECKLIST_CLOSED_AND_LOCKED</t>
  </si>
  <si>
    <t>GAME.CHECKLIST_ADJUST_1000_RPM_OR_LESS</t>
  </si>
  <si>
    <t>GAME.CHECKLIST_CLEAR_NO_OBSTRUCTIONS</t>
  </si>
  <si>
    <t>GAME.CHECKLIST_NOZ</t>
  </si>
  <si>
    <t>GAME.CHECKLIST_START_RIGHT_BUTTON</t>
  </si>
  <si>
    <t>GAME.CHECKLIST_WITH_BATTERY</t>
  </si>
  <si>
    <t>GAME.CHECKLIST_IDLE_AT_80_KIAS</t>
  </si>
  <si>
    <t>GAME.CHECKLIST_INJECTION_SHUT_OFF_VALVE</t>
  </si>
  <si>
    <t>GAME.CHECKLIST_BOOST_PUMP</t>
  </si>
  <si>
    <t>GAME.CHECKLIST_CYCLE_3X_RETURN_TO_HIGH_RPM</t>
  </si>
  <si>
    <t>GAME.CHECKLIST_ON_2_3_SEC_MAX</t>
  </si>
  <si>
    <t>GAME.CHECKLIST_STATIC_PRESSURE_ALTERNATE_SOURCE_VALVE</t>
  </si>
  <si>
    <t>GAME.CHECKLIST_MIN_RPM</t>
  </si>
  <si>
    <t>GAME.CHECKLIST_CHECK_VISUALLY</t>
  </si>
  <si>
    <t>GAME.CHECKLIST_OIL_COOLER</t>
  </si>
  <si>
    <t>GAME.CHECKLIST_L_AND_R_ON</t>
  </si>
  <si>
    <t>GAME.CHECKLIST_CHECK_CLOSED_AND_LOCKED</t>
  </si>
  <si>
    <t>GAME.CHECKLIST_LEFT_THROTTLE</t>
  </si>
  <si>
    <t>GAME.CHECKLIST_GENERATOR_BATTERY_SELECTORS</t>
  </si>
  <si>
    <t>GAME.CHECKLIST_POWER_SOURCE</t>
  </si>
  <si>
    <t>GAME.CHECKLIST_BATTERY_MASTER_SWITCHES</t>
  </si>
  <si>
    <t>GAME.CHECKLIST_IGN_START</t>
  </si>
  <si>
    <t>GAME.CHECKLIST_AIRSPEED_BEST_RATE_OF_CLIMB</t>
  </si>
  <si>
    <t>GAME.CHECKLIST_CORRECT</t>
  </si>
  <si>
    <t>GAME.CHECKLIST_CHECK_NO_DAMAGE</t>
  </si>
  <si>
    <t>GAME.CHECKLIST_F18_MASTER_ARM_SAFE</t>
  </si>
  <si>
    <t>GAME.CHECKLIST_RIGHT_LEADING_EDGE</t>
  </si>
  <si>
    <t>GAME.CHECKLIST_RATE_OF_CLIMB</t>
  </si>
  <si>
    <t>GAME.CHECKLIST_ANTI_COLLISION_2</t>
  </si>
  <si>
    <t>GAME.CHECKLIST_ON_3_4_SECONDS</t>
  </si>
  <si>
    <t>GAME.CHECKLIST_RIGHT_AILERON</t>
  </si>
  <si>
    <t>GAME.CHECKLIST_EQUIPMENT_COOLING_SELECTOR</t>
  </si>
  <si>
    <t>GAME.CHECKLIST_APU_SHUTDOWN</t>
  </si>
  <si>
    <t>GAME.CHECKLIST_FLIGHT_TAXI_SWITCH</t>
  </si>
  <si>
    <t>GAME.CHECKLIST_RICH_UNTIL_FLOW_PEAKS_THEN_OFF</t>
  </si>
  <si>
    <t>GAME.CHECKLIST_DE_ICE_PRESSURE</t>
  </si>
  <si>
    <t>GAME.CHECKLIST_F18_RWR_SWITCH_OFF</t>
  </si>
  <si>
    <t>GAME.CHECKLIST_AS_REQUIRED_70_RECOMMANDED</t>
  </si>
  <si>
    <t>GAME.CHECKLIST_CHECK_UP</t>
  </si>
  <si>
    <t>GAME.CHECKLIST_TAIL_ROTOR_GEAR_BOX</t>
  </si>
  <si>
    <t>GAME.CHECKLIST_F18_INTR_LIGHTS</t>
  </si>
  <si>
    <t>GAME.CHECKLIST_SET_ON_QNH</t>
  </si>
  <si>
    <t>GAME.CHECKLIST_BOOSTER_PUMP</t>
  </si>
  <si>
    <t>GAME.CHECKLIST_TIME</t>
  </si>
  <si>
    <t>GAME.CHECKLIST_ON_WHEN_APU_AVAIL</t>
  </si>
  <si>
    <t>GAME.CHECKLIST_2ND_NOTCH</t>
  </si>
  <si>
    <t>GAME.CHECKLIST_CDI_SOFTKEY</t>
  </si>
  <si>
    <t>GAME.CHECKLIST_PITOT_HEATERS_LIGHTS</t>
  </si>
  <si>
    <t>GAME.CHECKLIST_F18_CVRS_MODE_OFF</t>
  </si>
  <si>
    <t>GAME.CHECKLIST_TRQ_ADJUSTMENT_ITT_NG</t>
  </si>
  <si>
    <t>GAME.CHECKLIST_AVIONICS_POWER_SWITCH</t>
  </si>
  <si>
    <t>GAME.CHECKLIST_DIRECTIONAL_CONTROL</t>
  </si>
  <si>
    <t>GAME.CHECKLIST_NAV_FREQUENCYS</t>
  </si>
  <si>
    <t>GAME.CHECKLIST_BILGE_RUBBER_PLUGS</t>
  </si>
  <si>
    <t>GAME.CHECKLIST_CONTROL_SURFACES</t>
  </si>
  <si>
    <t>GAME.CHECKLIST_AROUND_600_CHECKED</t>
  </si>
  <si>
    <t>GAME.CHECKLIST_YAW_DAMPER</t>
  </si>
  <si>
    <t>GAME.CHECKLIST_OXYGEN_PRESSURE</t>
  </si>
  <si>
    <t>GAME.CHECKLIST_AVIONIC_MASTER</t>
  </si>
  <si>
    <t>GAME.CHECKLIST_WARNING_LIGHTS_ON_ELECTRICAL_PANEL</t>
  </si>
  <si>
    <t>GAME.CHECKLIST_JPT_REG_TEST</t>
  </si>
  <si>
    <t>GAME.CHECKLIST_SET_TO_RICH</t>
  </si>
  <si>
    <t>GAME.CHECKLIST_GPWS_OVERRIDE</t>
  </si>
  <si>
    <t>GAME.CHECKLIST_RIGHT_WING_FUEL_SUMP</t>
  </si>
  <si>
    <t>GAME.CHECKLIST_INV_36_V_FAIL_LIGHT</t>
  </si>
  <si>
    <t>GAME.CHECKLIST_VERIFY_ILLUMINATED</t>
  </si>
  <si>
    <t>GAME.CHECKLIST_PREPARE_FOR_EMERGENCY_LANDING</t>
  </si>
  <si>
    <t>GAME.CHECKLIST_PULL_TO_HORIZON</t>
  </si>
  <si>
    <t>GAME.CHECKLIST_PRESS_2_SEC</t>
  </si>
  <si>
    <t>GAME.CHECKLIST_INSTRUMENT_AND_AVIONICS_LIGHTS</t>
  </si>
  <si>
    <t>GAME.CHECKLIST_MAIN_LH</t>
  </si>
  <si>
    <t>GAME.CHECKLIST_REVERSE</t>
  </si>
  <si>
    <t>GAME.CHECKLIST_PRIMARY_FLIGHT_CONTROLS</t>
  </si>
  <si>
    <t>GAME.CHECKLIST_MANUAL_GEAR_EXTENSION</t>
  </si>
  <si>
    <t>GAME.CHECKLIST_OIL_FUEL_SUPPLY_LEVER_ENGINE_3</t>
  </si>
  <si>
    <t>GAME.CHECKLIST_DESCENT_RATE</t>
  </si>
  <si>
    <t>GAME.CHECKLIST_AVAIL_LIT</t>
  </si>
  <si>
    <t>GAME.CHECKLIST_ELEVATOR_TRIM</t>
  </si>
  <si>
    <t>GAME.CHECKLIST_BAGGAGE_COMPARTMENT_DOOR</t>
  </si>
  <si>
    <t>GAME.CHECKLIST_AS_SELECTED</t>
  </si>
  <si>
    <t>GAME.CHECKLIST_PROPELLER_ANCHOR</t>
  </si>
  <si>
    <t>GAME.CHECKLIST_NH</t>
  </si>
  <si>
    <t>GAME.CHECKLIST_PARAMETER_STABILIZED</t>
  </si>
  <si>
    <t>GAME.CHECKLIST_LV_MAIN_2</t>
  </si>
  <si>
    <t>GAME.CHECKLIST_STARTER</t>
  </si>
  <si>
    <t>GAME.CHECKLIST_70_85_KIAS</t>
  </si>
  <si>
    <t>GAME.CHECKLIST_CHECK_OUT</t>
  </si>
  <si>
    <t>GAME.CHECKLIST_CIRCUIT_BREAKERS</t>
  </si>
  <si>
    <t>GAME.CHECKLIST_SEAT_PEDALS_HARNESS</t>
  </si>
  <si>
    <t>GAME.CHECKLIST_FORWARD_AND_GUARDED</t>
  </si>
  <si>
    <t>GAME.CHECKLIST_ROTATION</t>
  </si>
  <si>
    <t>GAME.CHECKLIST_HOT</t>
  </si>
  <si>
    <t>GAME.CHECKLIST_F18_INS_CHECK</t>
  </si>
  <si>
    <t>GAME.CHECKLIST_OAT_BELOW_10C</t>
  </si>
  <si>
    <t>GAME.CHECKLIST_LEFT_ENGINE_EFD_CHECK</t>
  </si>
  <si>
    <t>GAME.CHECKLIST_ENGINE_STARTER</t>
  </si>
  <si>
    <t>GAME.CHECKLIST_WIPERS</t>
  </si>
  <si>
    <t>GAME.CHECKLIST_LOWER_ON_SCHEDULE</t>
  </si>
  <si>
    <t>GAME.CHECKLIST_ELECTRICAL_POWER_UP</t>
  </si>
  <si>
    <t>GAME.CHECKLIST_CHT</t>
  </si>
  <si>
    <t>GAME.CHECKLIST_OIL_GAUGE</t>
  </si>
  <si>
    <t>GAME.CHECKLIST_TURN_KEY</t>
  </si>
  <si>
    <t>GAME.CHECKLIST_COCKPIT</t>
  </si>
  <si>
    <t>GAME.CHECKLIST_NORMAL_START</t>
  </si>
  <si>
    <t>GAME.CHECKLIST_RESERVE</t>
  </si>
  <si>
    <t>GAME.CHECKLIST_APU_GEN_SWITCHES_LIGHTS</t>
  </si>
  <si>
    <t>GAME.CHECKLIST_GEAR_LEVER</t>
  </si>
  <si>
    <t>GAME.CHECKLIST_MAIN_ROTOR_BLADES</t>
  </si>
  <si>
    <t>GAME.CHECKLIST_PROP_RPM_LEVER_ENGINE_2</t>
  </si>
  <si>
    <t>GAME.FOR_AIRCRAFT_WITHOUT_MANUAL_TAIL_WHEEL_LOCK_SYSTEM</t>
  </si>
  <si>
    <t>GAME.CHECKLIST_IN</t>
  </si>
  <si>
    <t>GAME.CHECKLIST_APU_SELECTOR</t>
  </si>
  <si>
    <t>GAME.CHECKLIST_ENGINE_2_FUEL_CONTROL_SWITCH</t>
  </si>
  <si>
    <t>GAME.CHECKLIST_SOURCE</t>
  </si>
  <si>
    <t>GAME.CHECKLIST_FUEL_TANK</t>
  </si>
  <si>
    <t>GAME.CHECKLIST_EXT_LIGHTS</t>
  </si>
  <si>
    <t>GAME.CHECKLIST_CONNECT_TO_BATTERY</t>
  </si>
  <si>
    <t>GAME.CHECKLIST_COMPASS</t>
  </si>
  <si>
    <t>GAME.CHECKLIST_FUEL_PRESSURE_ENGINE_1</t>
  </si>
  <si>
    <t>GAME.CHECKLIST_RIGHT_OIL_PRESSURE</t>
  </si>
  <si>
    <t>GAME.CHECKLIST_MIDDLE_POSITION</t>
  </si>
  <si>
    <t>GAME.CHECKLIST_SEATBELTS_SELECTOR</t>
  </si>
  <si>
    <t>GAME.CHECKLIST_POWER_SUPPLY</t>
  </si>
  <si>
    <t>GAME.CHECKLIST_APU_BLEED</t>
  </si>
  <si>
    <t>GAME.CHECKLIST_5_DEGREES_RIGHT</t>
  </si>
  <si>
    <t>GAME.CHECKLIST_ELEC_HYD_PUMP</t>
  </si>
  <si>
    <t>GAME.CHECKLIST_ENGINE_AIR_INTAKE</t>
  </si>
  <si>
    <t>GAME.CHECKLIST_STARTING_ENGINE_WITH_BATTERY</t>
  </si>
  <si>
    <t>GAME.CHECKLIST_ARM</t>
  </si>
  <si>
    <t>GAME.CHECKLIST_F18_WPS_SENSORS</t>
  </si>
  <si>
    <t>GAME.CHECKLIST_BEFORE_LANDING</t>
  </si>
  <si>
    <t>GAME.CHECKLIST_CHECK_BELOW_LIMIT</t>
  </si>
  <si>
    <t>GAME.CHECKLIST_7700-8000RPM_Throttle_Max</t>
  </si>
  <si>
    <t>GAME.CHECKLIST_UPPER_AND_LOWER_ON</t>
  </si>
  <si>
    <t>GAME.CHECKLIST_MECHANICAL_INDIC</t>
  </si>
  <si>
    <t>GAME.CHECKLIST_FUEL_PUMPS_SWITCHES</t>
  </si>
  <si>
    <t>GAME.CHECKLIST_THROTTLE_LEVERS</t>
  </si>
  <si>
    <t>GAME.CHECKLIST_CRUISE_CLIMB</t>
  </si>
  <si>
    <t>GAME.CHECKLIST_PARK_BRAKE</t>
  </si>
  <si>
    <t>GAME.CHECKLIST_TRQ_MAX_100</t>
  </si>
  <si>
    <t>GAME.CHECKLIST_GPU</t>
  </si>
  <si>
    <t>GAME.CHECKLIST_CARBURETOR_HEAT</t>
  </si>
  <si>
    <t>GAME.CHECKLIST_MAINTAIN</t>
  </si>
  <si>
    <t>GAME.CHECKLIST_INFLATE_WITH_AIR_FAN</t>
  </si>
  <si>
    <t>GAME.CHECKLIST_CARBURETOR_HEAT_INDICS</t>
  </si>
  <si>
    <t>GAME.CHECKLIST_ALL_PARAMETERS</t>
  </si>
  <si>
    <t>GAME.CHECKLIST_VOLTMETER</t>
  </si>
  <si>
    <t>GAME.CHECKLIST_GASCOLATOR</t>
  </si>
  <si>
    <t>GAME.CHECKLIST_PROPELLER_PITCH</t>
  </si>
  <si>
    <t>GAME.CHECKLIST_STALL_WARNING_VANE</t>
  </si>
  <si>
    <t>GAME.CHECKLIST_OVER_LAND</t>
  </si>
  <si>
    <t>GAME.CHECKLIST_2_MINUTES</t>
  </si>
  <si>
    <t>GAME.CHECKLIST_AUTOPILOT_DISENGAGE_BAR</t>
  </si>
  <si>
    <t>GAME.CHECKLIST_ENGINE_IDLE</t>
  </si>
  <si>
    <t>GAME.CHECKLIST_CONFIRM_MIN_DISPATCH</t>
  </si>
  <si>
    <t>GAME.CHECKLIST_SELECT_NAV_SOURCE</t>
  </si>
  <si>
    <t>GAME.CHECKLIST_FLIGHT_CONTROL_CHECK</t>
  </si>
  <si>
    <t>GAME.CHECKLIST_STARTING_APU</t>
  </si>
  <si>
    <t>GAME.CHECKLIST_ELEVATOR</t>
  </si>
  <si>
    <t>GAME.CHECKLIST_POSITION_LIGHTS</t>
  </si>
  <si>
    <t>GAME.CHECKLIST_LO_IDLE_TO_FLIGHT_IDLE</t>
  </si>
  <si>
    <t>GAME.CHECKLIST_SAPHIRE_STARTING_LIGHT</t>
  </si>
  <si>
    <t>GAME.CHECKLIST_2500_RPM</t>
  </si>
  <si>
    <t>GAME.CHECKLIST_WING_TIE_DOWN</t>
  </si>
  <si>
    <t>GAME.CHECKLIST_EMERGENCY_POWER_LEVER</t>
  </si>
  <si>
    <t>GAME.CHECKLIST_TAXI_LIGHTS</t>
  </si>
  <si>
    <t>GAME.CHECKLIST_INCREASING</t>
  </si>
  <si>
    <t>GAME.CHECKLIST_CABURETOR_AIR_TEMP_ENGINE_1</t>
  </si>
  <si>
    <t>GAME.CHECKLIST_CONTROLS</t>
  </si>
  <si>
    <t>GAME.CHECKLIST_ARRIVAL_PROCEDURE</t>
  </si>
  <si>
    <t>GAME.CHECKLIST_SAME_AS_WING_POSITION</t>
  </si>
  <si>
    <t>GAME.CHECKLIST_DC_EXTERNAL_POWER</t>
  </si>
  <si>
    <t>GAME.CHECKLIST_CHOKE</t>
  </si>
  <si>
    <t>GAME.CHECKLIST_ADJUST_600_RPM</t>
  </si>
  <si>
    <t>GAME.CHECKLIST_MCP</t>
  </si>
  <si>
    <t>GAME.CHECKLIST_IGNITOR_BOX</t>
  </si>
  <si>
    <t>GAME.CHECKLIST_MC</t>
  </si>
  <si>
    <t>GAME.CHECKLIST_CHECK_SET</t>
  </si>
  <si>
    <t>GAME.CHECKLIST_MAGNETO_OFF_RPM_DROP</t>
  </si>
  <si>
    <t>GAME.CHECKLIST_FULL_AFT</t>
  </si>
  <si>
    <t>GAME.CHECKLIST_CARBURETORS_HEAT</t>
  </si>
  <si>
    <t>GAME.CHECKLIST_BATTERY_2</t>
  </si>
  <si>
    <t>GAME.CHECKLIST_REDUCE_BELOW_70_KIAS</t>
  </si>
  <si>
    <t>GAME.CHECKLIST_CHECK_CONDITION_AND_SECURED</t>
  </si>
  <si>
    <t>GAME.CHECKLIST_ON_15_SEC</t>
  </si>
  <si>
    <t>GAME.CHECKLIST_AS_DESIRED_REQUIRED</t>
  </si>
  <si>
    <t>GAME.CHECKLIST_ALL_OFF_BUT_ENG_BAT</t>
  </si>
  <si>
    <t>GAME.CHECKLIST_DIRECTIONAL_TRIM</t>
  </si>
  <si>
    <t>GAME.CHECKLIST_CLEARED</t>
  </si>
  <si>
    <t>GAME.CHECKLIST_BATT_50_AMPS</t>
  </si>
  <si>
    <t>GAME.CHECKLIST_DC_BUS_1</t>
  </si>
  <si>
    <t>GAME.CHECKLIST_READY_TO_BRAKE</t>
  </si>
  <si>
    <t>GAME.CHECKLIST_TAXI_SPEED</t>
  </si>
  <si>
    <t>GAME.CHECKLIST_WITH_CROSSWIND</t>
  </si>
  <si>
    <t>GAME.CHECKLIST_ENG_MIN_OIL_PRESS_LIGHT</t>
  </si>
  <si>
    <t>GAME.CHECKLIST_VOLTAGE_AND_CURRENT</t>
  </si>
  <si>
    <t>GAME.CHECKLIST_CHECK_RELEASED</t>
  </si>
  <si>
    <t>GAME.CHECKLIST_BEFORE_STARTING_ENGINE</t>
  </si>
  <si>
    <t>GAME.CHECKLIST_MAIN_CB_SWITCH_PANEL</t>
  </si>
  <si>
    <t>GAME.CHECKLIST_EXTERIOR_DOORS</t>
  </si>
  <si>
    <t>GAME.CHECKLIST_RADIO</t>
  </si>
  <si>
    <t>GAME.CHECKLIST_FUEL_SELECTORS</t>
  </si>
  <si>
    <t>GAME.CHECKLIST_VARIOMETER</t>
  </si>
  <si>
    <t>GAME.LOWER</t>
  </si>
  <si>
    <t>GAME.CHECKLIST_F18_DISPENSER_SWITCH_OFF</t>
  </si>
  <si>
    <t>GAME.CHECKLIST_CYCLIC</t>
  </si>
  <si>
    <t>GAME.CHECKLIST_CHECK_VISUALLY_FOR_CORRECT_POSITION</t>
  </si>
  <si>
    <t>GAME.CHECKLIST_ENRICH_AS_REQUIERED</t>
  </si>
  <si>
    <t>GAME.CHECKLIST_AILERONS_TRIM</t>
  </si>
  <si>
    <t>GAME.CHECKLIST_COCKPIT_CHECKLIST</t>
  </si>
  <si>
    <t>GAME.CHECKLIST_STARTING_ENGINE_3</t>
  </si>
  <si>
    <t>GAME.CHECKLIST_RIGHT_IGNITION_AND_ENGINE_START</t>
  </si>
  <si>
    <t>GAME.CHECKLIST_F18_EXT_LT_MASTER</t>
  </si>
  <si>
    <t>GAME.CHECKLIST_RUDDER_TRIM_TAB</t>
  </si>
  <si>
    <t>GAME.CHECKLIST_AFT_CANOPY</t>
  </si>
  <si>
    <t>GAME.CHECKLIST_TAKEOFF_ABOVE_1999_KG</t>
  </si>
  <si>
    <t>GAME.CHECKLIST_HOBBS_AND_TACH</t>
  </si>
  <si>
    <t>GAME.CHECKLIST_FLIGHT</t>
  </si>
  <si>
    <t>GAME.CHECKLIST_BETWEEN_40C_AND_93C</t>
  </si>
  <si>
    <t>GAME.CHECKLIST_NOSE_WHEEL_STRUT_AND_TIRE</t>
  </si>
  <si>
    <t>GAME.CHECKLIST_VALVES</t>
  </si>
  <si>
    <t>GAME.CHECKLIST_FUEL_PRESSURE_ENGINE_2</t>
  </si>
  <si>
    <t>GAME.CHECKLIST_SHUTDOWN_AND_SECURING</t>
  </si>
  <si>
    <t>GAME.CHECKLIST_LANDING_GEAR_DOOR</t>
  </si>
  <si>
    <t>GAME.CHECKLIST_CHECK_LEAKS</t>
  </si>
  <si>
    <t>GAME.CHECKLIST_REDUCE_AS_REQUIRED</t>
  </si>
  <si>
    <t>GAME.CHECKLIST_DOOR_WARNING_LIGHT</t>
  </si>
  <si>
    <t>GAME.CHECKLIST_SET_TO_MAX_1020</t>
  </si>
  <si>
    <t>GAME.CHECKLIST_ADJUST_1200_RPM</t>
  </si>
  <si>
    <t>GAME.CHECKLIST_REDUCE_BELOW_30_KMH</t>
  </si>
  <si>
    <t>GAME.CHECKLIST_POSITIVE_RATE_OF_CLIMB</t>
  </si>
  <si>
    <t>GAME.CHECKLIST_FUEL_REMAINING</t>
  </si>
  <si>
    <t>GAME.CHECKLIST_LOSS_OF_OIL_PRESSURE</t>
  </si>
  <si>
    <t>GAME.CHECKLIST_STBY_TEST</t>
  </si>
  <si>
    <t>GAME.CHECKLIST_GROUND_LANDING</t>
  </si>
  <si>
    <t>GAME.CHECKLIST_MAN_OVRD</t>
  </si>
  <si>
    <t>GAME.CHECKLIST_MFD2</t>
  </si>
  <si>
    <t>GAME.CHECKLIST_IN_NORMAL_RANGE</t>
  </si>
  <si>
    <t>GAME.CHECKLIST_TAILWHEEL_FORWARD_TO_LOCKED_POSITION</t>
  </si>
  <si>
    <t>GAME.CHECKLIST_F18_TRIM_CARRIER</t>
  </si>
  <si>
    <t>GAME.CHECKLIST_PITOT_HEATERS</t>
  </si>
  <si>
    <t>GAME.CHECKLIST_ILLUMINATED</t>
  </si>
  <si>
    <t>GAME.CHECKLIST_OIL_AND_FUEL_PRESSURE_INDICS</t>
  </si>
  <si>
    <t>GAME.CHECKLIST_ENGINE_DISPLAY_PANEL</t>
  </si>
  <si>
    <t>GAME.CHECKLIST_MAIN_GENERATOR</t>
  </si>
  <si>
    <t>GAME.CHECKLIST_VERIFY_ON</t>
  </si>
  <si>
    <t>GAME.CHECKLIST_BATTERIES</t>
  </si>
  <si>
    <t>GAME.CHECKLIST_1/4_FROM_NEUTRAL</t>
  </si>
  <si>
    <t>GAME.CHECKLIST_MAGNETO_SWITCHES</t>
  </si>
  <si>
    <t>GAME.CHECKLIST_UNRESTRICTED_MOVEMENT_CORRECT_SENSE</t>
  </si>
  <si>
    <t>GAME.CHECKLIST_SET_FOR_DESIRED_MAP</t>
  </si>
  <si>
    <t>GAME.CHECKLIST_FASTEN</t>
  </si>
  <si>
    <t>GAME.CHECKLIST_DEFLATE_THEN_FOLD</t>
  </si>
  <si>
    <t>GAME.CHECKLIST_CHECK_CLOSED_AND_SECURE</t>
  </si>
  <si>
    <t>GAME.CHECKLIST_PROCEED</t>
  </si>
  <si>
    <t>GAME.CHECKLIST_WHEN_ALTITUDE_ABOVE_50_M_AGL_UP</t>
  </si>
  <si>
    <t>GAME.CHECKLIST_TRIM_INDIC</t>
  </si>
  <si>
    <t>GAME.CHECKLIST_NAV</t>
  </si>
  <si>
    <t>GAME.CHECKLIST_PITOT_HEATER_INDICATOR</t>
  </si>
  <si>
    <t>GAME.CHECKLIST_BEACON</t>
  </si>
  <si>
    <t>GAME.CHECKLIST_PROPELLERS_BLADES</t>
  </si>
  <si>
    <t>GAME.CHECKLIST_SEATBELT_SIGNS</t>
  </si>
  <si>
    <t>GAME.CHECKLIST_POWER_RATING</t>
  </si>
  <si>
    <t>GAME.CHECKLIST_OIL_PRESSURE_AND_TEMPERATURE</t>
  </si>
  <si>
    <t>GAME.CHECKLIST_ENGINE_4_RUN_UP</t>
  </si>
  <si>
    <t>GAME.CHECKLIST_2250-2700_RPM</t>
  </si>
  <si>
    <t>GAME.CHECKLIST_PITCH_UP_10_24KIAS</t>
  </si>
  <si>
    <t>GAME.CHECKLIST_AUXILIARY_FUEL_PUMP_SWITCH</t>
  </si>
  <si>
    <t>GAME.CHECKLIST_APPLY_IF_REQUIRED</t>
  </si>
  <si>
    <t>GAME.CHECKLIST_FUEL_TANK_VENT_OPENING</t>
  </si>
  <si>
    <t>GAME.CHECKLIST_AS_REQUIRED</t>
  </si>
  <si>
    <t>GAME.CHECKLIST_ENGINE_INSTRUMENTS</t>
  </si>
  <si>
    <t>GAME.CHECKLIST_TAXI_LIGHT</t>
  </si>
  <si>
    <t>GAME.CHECKLIST_VOLTS</t>
  </si>
  <si>
    <t>GAME.CHECKLIST_SPREAD_AND_LOCKED</t>
  </si>
  <si>
    <t>GAME.CHECKLIST_F18_BATT_GAUGE_VERIFY</t>
  </si>
  <si>
    <t>GAME.CHECKLIST_RATE_OF_DESCENT</t>
  </si>
  <si>
    <t>GAME.CHECKLIST_STORAGE</t>
  </si>
  <si>
    <t>GAME.CHECKLIST_PASSENGERS</t>
  </si>
  <si>
    <t>GAME.CHECKLIST_BEFORE_DESCENT</t>
  </si>
  <si>
    <t>GAME.CHECKLIST_2000</t>
  </si>
  <si>
    <t>GAME.CHECKLIST_CARBURATOR_HEAT</t>
  </si>
  <si>
    <t>GAME.CHECKLIST_ANNUNCIATIONS_STARTER</t>
  </si>
  <si>
    <t>GAME.CHECKLIST_BOTH_MAX</t>
  </si>
  <si>
    <t>GAME.CHECKLIST_WING_TIP_TANKS_LIGHT</t>
  </si>
  <si>
    <t>GAME.CHECKLIST_PRESSED_OUT</t>
  </si>
  <si>
    <t>GAME.CHECKLIST_PITOT_HEATER_RH</t>
  </si>
  <si>
    <t>GAME.CHECKLIST_F18_FCS_GAIN_NORM</t>
  </si>
  <si>
    <t>GAME.CHECKLIST_ALL_ELECTRICAL_EQUIPMENT</t>
  </si>
  <si>
    <t>GAME.CHECKLIST_SURFACE_SNOW_OR_ICE</t>
  </si>
  <si>
    <t>GAME.CHECKLIST_TERRAIN_INHIBIT_SWITCH</t>
  </si>
  <si>
    <t>GAME.CHECKLIST_AUX_BOOST_PMP_ON</t>
  </si>
  <si>
    <t>GAME.CHECKLIST_89_KIAS</t>
  </si>
  <si>
    <t>GAME.CHECKLIST_ENGINE_OIL_TEMP_AND_PRESSURE</t>
  </si>
  <si>
    <t>GAME.CHECKLIST_SET_AND_CHECKED</t>
  </si>
  <si>
    <t>GAME.CHECKLIST_ANNUNCIATONS_ENGINE_SYSTEM_PAGE</t>
  </si>
  <si>
    <t>GAME.CHECKLIST_GENERATOR_LC_1</t>
  </si>
  <si>
    <t>GAME.CHECKLIST_CHECK_DECREASING</t>
  </si>
  <si>
    <t>GAME.CHECKLIST_TEST_BRAKES</t>
  </si>
  <si>
    <t>GAME.CHECKLIST_FULL_BACKWARD_NOTCHED</t>
  </si>
  <si>
    <t>GAME.CHECKLIST_OPEN_60_INHG_3000_RPM</t>
  </si>
  <si>
    <t>GAME.CHECKLIST_MIN_AND_ON</t>
  </si>
  <si>
    <t>GAME.CHECKLIST_BEACON_LIGHTS</t>
  </si>
  <si>
    <t>GAME.CHECKLIST_CHECK_OPERATION_AND_SET_DOWN</t>
  </si>
  <si>
    <t>GAME.CHECKLIST_F18_FLAPS_SWITCH_FULL</t>
  </si>
  <si>
    <t>GAME.CHECKLIST_ON_IF_AVAILABLE</t>
  </si>
  <si>
    <t>GAME.CHECKLIST_RIGHT_ENGINE_EFD_CHECK</t>
  </si>
  <si>
    <t>GAME.CHECKLIST_PLAN</t>
  </si>
  <si>
    <t>GAME.CHECKLIST_250_TO_500</t>
  </si>
  <si>
    <t>GAME.CHECKLIST_GENERAL_ENG_FUEL_VALVE</t>
  </si>
  <si>
    <t>GAME.CHECKLIST_NH45PC_LEFT_ENGINE_STARTER_BUTTON</t>
  </si>
  <si>
    <t>GAME.CHECKLIST_HYDRAULIC_PUMP_SWITCH</t>
  </si>
  <si>
    <t>GAME.CHECKLIST_DC_BUS_2_CURRENT</t>
  </si>
  <si>
    <t>GAME.CHECKLIST_TOP_OF_DESCENT</t>
  </si>
  <si>
    <t>GAME.CHECKLIST_MANIFOLD_AIR_PRESSURE_ENGINE_1</t>
  </si>
  <si>
    <t>GAME.CHECKLIST_PROP_RPM_LEVER_ENGINE_1</t>
  </si>
  <si>
    <t>GAME.CHECKLIST_MAIN_LH_RH_OR_FUSELAGE</t>
  </si>
  <si>
    <t>GAME.CHECKLIST_FCTL_DISPLAY</t>
  </si>
  <si>
    <t>GAME.CHECKLIST_RIGHT_CONDITION_LEVER_HI_IDLE</t>
  </si>
  <si>
    <t>GAME.CHECKLIST_OIL_BREATHER_DRAIN_CAN</t>
  </si>
  <si>
    <t>GAME.CHECKLIST_GLARE_SHIELD</t>
  </si>
  <si>
    <t>GAME.CHECKLIST_F18_BREAKER_IN</t>
  </si>
  <si>
    <t>GAME.CHECKLIST_IDLE_RPM</t>
  </si>
  <si>
    <t>GAME.CHECKLIST_WINDSHIELD</t>
  </si>
  <si>
    <t>GAME.CHECKLIST_EMERGENCY_EXIT_PIN</t>
  </si>
  <si>
    <t>GAME.CHECKLIST_ON_AS_REQUIRED</t>
  </si>
  <si>
    <t>GAME.CHECKLIST_BEFORE_TAXI</t>
  </si>
  <si>
    <t>GAME.CHECKLIST_FROM_WATER</t>
  </si>
  <si>
    <t>GAME.CHECKLIST_HIGH</t>
  </si>
  <si>
    <t>GAME.CHECKLIST_AVIONICS_SWITCH_BUS_1</t>
  </si>
  <si>
    <t>GAME.CHECKLIST_PREFLIGHT_INSPECTION_EXTERNAL</t>
  </si>
  <si>
    <t>GAME.CHECKLIST_SET_CROSS_CHECKED</t>
  </si>
  <si>
    <t>GAME.CHECKLIST_CHECK_1600_20_RPM</t>
  </si>
  <si>
    <t>GAME.CHECKLIST_ELEVATOR_TRIM_TAB</t>
  </si>
  <si>
    <t>GAME.CHECKLIST_FULL_BACK</t>
  </si>
  <si>
    <t>GAME.CHECKLIST_FUEL_QUANTITY_INDICATOR_LEFT</t>
  </si>
  <si>
    <t>GAME.CHECKLIST_ON_AND_AS_REQUIRED</t>
  </si>
  <si>
    <t>GAME.CHECKLIST_CHECK_POSITIVE</t>
  </si>
  <si>
    <t>GAME.CHECKLIST_ABOVE_14_VDC_AFTER_2_MINUTES_IF_NOT_ALTERNATOR_FIELD_OFF_FOR_2_MINUTES</t>
  </si>
  <si>
    <t>GAME.CHECKLIST_MASTER</t>
  </si>
  <si>
    <t>GAME.CHECKLIST_FUEL_TANK_SUMP_QUICK_DRAIN_VALVES</t>
  </si>
  <si>
    <t>GAME.CHECKLIST_NOMINAL_POWER</t>
  </si>
  <si>
    <t>GAME.CHECKLIST_AS_NORMAL</t>
  </si>
  <si>
    <t>GAME.CHECKLIST_CHECK_AFT</t>
  </si>
  <si>
    <t>GAME.CHECKLIST_EXTEND</t>
  </si>
  <si>
    <t>GAME.CHECKLIST_1015PERC_MAX1026PERC</t>
  </si>
  <si>
    <t>GAME.CHECKLIST_THROTTLE_FRICTION_LOCK</t>
  </si>
  <si>
    <t>GAME.CHECKLIST_CONFIRM_STABILIZED</t>
  </si>
  <si>
    <t>GAME.CHECKLIST_VHF_ANTENNA</t>
  </si>
  <si>
    <t>GAME.CHECKLIST_ADJUST_LOCK</t>
  </si>
  <si>
    <t>GAME.CHECKLIST_LEFT_HAND_SIDE_OF_FUSELAGE</t>
  </si>
  <si>
    <t>GAME.CHECKLIST_FUEL_CONDITION_LEVER</t>
  </si>
  <si>
    <t>GAME.CHECKLIST_LANDING_GEAR_LIGHTS_CHECK_DOWN</t>
  </si>
  <si>
    <t>GAME.CHECKLIST_SET_FOR_DEPARTURE</t>
  </si>
  <si>
    <t>GAME.CHECKLIST_F18_Controls_FREE</t>
  </si>
  <si>
    <t>GAME.CHECKLIST_ENGINE_RPM</t>
  </si>
  <si>
    <t>GAME.CHECKLIST_BEACONS</t>
  </si>
  <si>
    <t>GAME.CHECKLIST_F18_Clock_CHECK_CHECK_and_SET</t>
  </si>
  <si>
    <t>GAME.CHECKLIST_SET_FOR_TAKE_OFF</t>
  </si>
  <si>
    <t>GAME.CHECKLIST_BAT_S_AMPS</t>
  </si>
  <si>
    <t>GAME.CHECKLIST_ALTIMETERS_SETTING_QNH</t>
  </si>
  <si>
    <t>GAME.CHECKLIST_FEATHER_TWICE</t>
  </si>
  <si>
    <t>GAME.CHECKLIST_RUNWAY_TAKE_OFF</t>
  </si>
  <si>
    <t>GAME.CHECKLIST_HYDRAU_PUMPS_1_AND_4</t>
  </si>
  <si>
    <t>GAME.CHECKLIST_ENGINE_MASTER_1</t>
  </si>
  <si>
    <t>GAME.CHECKLIST_RETRACT_SLOWLY_AFTER_POSITIVE_CLIMB_RATE</t>
  </si>
  <si>
    <t>GAME.CHECKLIST_EMERGENCY_LANDING_GEAR_LEVER</t>
  </si>
  <si>
    <t>GAME.CHECKLIST_RPM_ENGINE_2</t>
  </si>
  <si>
    <t>GAME.CHECKLIST_AROUND_30V_AND_BELOW_32V</t>
  </si>
  <si>
    <t>GAME.CHECKLIST_CLOSE_AND_LOCK</t>
  </si>
  <si>
    <t>GAME.CHECKLIST_EMERGENCY_GENERATOR_LIGHT</t>
  </si>
  <si>
    <t>GAME.CHECKLIST_CHECK_DOWN</t>
  </si>
  <si>
    <t>GAME.CHECKLIST_AT_CONVENIENCE_PULL</t>
  </si>
  <si>
    <t>GAME.CHECKLIST_ADVANCE</t>
  </si>
  <si>
    <t>GAME.CHECKLIST_MIN_AND_OFF</t>
  </si>
  <si>
    <t>GAME.CHECKLIST_SLIP_MARKS</t>
  </si>
  <si>
    <t>GAME.CHECKLIST_TEST_AREA</t>
  </si>
  <si>
    <t>GAME.CHECKLIST_CRUISE_POWERS</t>
  </si>
  <si>
    <t>GAME.CHECKLIST_HORIZONTAL_STABILIZER</t>
  </si>
  <si>
    <t>GAME.CHECKLIST_TEST_2</t>
  </si>
  <si>
    <t>GAME.CHECKLIST_AVIONICS_NO_2</t>
  </si>
  <si>
    <t>GAME.CHECKLIST_SHORT_FINAL</t>
  </si>
  <si>
    <t>GAME.CHECKLIST_IRS</t>
  </si>
  <si>
    <t>GAME.CHECKLIST_AMP_VOLTMETER</t>
  </si>
  <si>
    <t>GAME.CHECKLIST_IDLE_WHEN_10PCT_N2</t>
  </si>
  <si>
    <t>GAME.CHECKLIST_FULL_RICH</t>
  </si>
  <si>
    <t>GAME.CHECKLIST_REAR_RIGHT_GEAR</t>
  </si>
  <si>
    <t>GAME.CHECKLIST_SET_STANDARD_QNH</t>
  </si>
  <si>
    <t>GAME.CHECKLIST_PITOT_COVER</t>
  </si>
  <si>
    <t>GAME.CHECKLIST_AUTOBRAKES_SELECTOR</t>
  </si>
  <si>
    <t>GAME.CHECKLIST_F18_MC_HYD_NORM</t>
  </si>
  <si>
    <t>GAME.CHECKLIST_MAIN_FIRST</t>
  </si>
  <si>
    <t>GAME.CHECKLIST_AVIONICS_MASTER</t>
  </si>
  <si>
    <t>GAME.CHECKLIST_BAROMETRIC_SELECTOR</t>
  </si>
  <si>
    <t>GAME.CHECKLIST_SYS_ELECTRICAL</t>
  </si>
  <si>
    <t>GAME.CHECKLIST_MIXTURE_CONTROL</t>
  </si>
  <si>
    <t>GAME.CHECKLIST_OFF_AND_CLOSED</t>
  </si>
  <si>
    <t>GAME.CHECKLIST_CYLINDER_HEAD_TEMP</t>
  </si>
  <si>
    <t>GAME.CHECKLIST_MAIN_WHEEL_TIRE</t>
  </si>
  <si>
    <t>GAME.CHECKLIST_ANTI_ICE</t>
  </si>
  <si>
    <t>GAME.CHECKLIST_SET_LOCAL_ALTIMETER_SETTING</t>
  </si>
  <si>
    <t>GAME.CHECKLIST_TOW_RELEASE_SYSTEM</t>
  </si>
  <si>
    <t>GAME.CHECKLIST_HUD_BRIGHTNESS_CONTROL</t>
  </si>
  <si>
    <t>GAME.CHECKLIST_EXTERNAL_ELECTRIC</t>
  </si>
  <si>
    <t>GAME.CHECKLIST_MANIFOLD_AIR_PRESSURE_ENGINE_2</t>
  </si>
  <si>
    <t>GAME.CHECKLIST_STALL_WARNING_HORN</t>
  </si>
  <si>
    <t>GAME.CHECKLIST_SET_BARO</t>
  </si>
  <si>
    <t>GAME.CHECKLIST_LDG_LIGHTS_BELOW_FL_100</t>
  </si>
  <si>
    <t>GAME.CHECKLIST_EFB_PEDS</t>
  </si>
  <si>
    <t>GAME.CHECKLIST_WHEN_ALTITUDE_ABOVE_20M_AGL_UP</t>
  </si>
  <si>
    <t>GAME.CHECKLIST_YOKE</t>
  </si>
  <si>
    <t>GAME.CHECKLIST_ENGINE_CRANK</t>
  </si>
  <si>
    <t>GAME.CHECKLIST_THROTTLE_ENGINE_3</t>
  </si>
  <si>
    <t>GAME.CHECKLIST_APU</t>
  </si>
  <si>
    <t>GAME.CHECKLIST_LDG_LIGHT</t>
  </si>
  <si>
    <t>GAME.CHECKLIST_BOTH</t>
  </si>
  <si>
    <t>GAME.CHECKLIST_ABOVE_40C</t>
  </si>
  <si>
    <t>GAME.CHECKLIST_BALKED_LANDING</t>
  </si>
  <si>
    <t>GAME.CHECKLIST_CLOSE_AND_LATCH</t>
  </si>
  <si>
    <t>GAME.CHECKLIST_BETWEEN_0_15_PERCENT</t>
  </si>
  <si>
    <t>GAME.CHECKLIST_FLIGHT_INSTRUMENTS_PFD</t>
  </si>
  <si>
    <t>GAME.CHECKLIST_CHECK_LOCKED</t>
  </si>
  <si>
    <t>GAME.CHECKLIST_CABIN_HEATING</t>
  </si>
  <si>
    <t>GAME.CHECKLIST_FUEL_CAP</t>
  </si>
  <si>
    <t>GAME.CHECKLIST_CHECK_STABLE_2</t>
  </si>
  <si>
    <t>GAME.CHECKLIST_EXTERNAL_POWER</t>
  </si>
  <si>
    <t>GAME.CHECKLIST_CHECK_600_700RPM</t>
  </si>
  <si>
    <t>GAME.CHECKLIST_ADJUST</t>
  </si>
  <si>
    <t>GAME.CHECKLIST_F18_AUX_REL_NORM</t>
  </si>
  <si>
    <t>GAME.CHECKLIST_BATTERIES_TEMPS</t>
  </si>
  <si>
    <t>GAME.CHECKLIST_SAFETY_START_SWITCH</t>
  </si>
  <si>
    <t>GAME.CHECKLIST_FUEL_CONTROL_SWITCHES</t>
  </si>
  <si>
    <t>GAME.CHECKLIST_NG</t>
  </si>
  <si>
    <t>GAME.CHECKLIST_CONDITION_LEVERS</t>
  </si>
  <si>
    <t>GAME.CHECKLIST_COWLING</t>
  </si>
  <si>
    <t>GAME.CHECKLIST_STATIC_PRESSURE_PORT</t>
  </si>
  <si>
    <t>GAME.CHECKLIST_CAS_MSG</t>
  </si>
  <si>
    <t>GAME.CHECKLIST_F18_External_LIGHTS_FWD</t>
  </si>
  <si>
    <t>GAME.CHECKLIST_ALT_STATIC_AIR_CONTROL</t>
  </si>
  <si>
    <t>GAME.CHECKLIST_SLAVE_FREE_GYRO_SWITCH</t>
  </si>
  <si>
    <t>GAME.CHECKLIST_PITCH_UP_10</t>
  </si>
  <si>
    <t>GAME.CHECKLIST_ABOVE_2500_RPM_TIL_ALTERNATOR_OUT</t>
  </si>
  <si>
    <t>GAME.CHECKLIST_BLEED_SELECTOR</t>
  </si>
  <si>
    <t>GAME.CHECKLIST_IAS</t>
  </si>
  <si>
    <t>GAME.CHECKLIST_RUN_WHEN_N2_20</t>
  </si>
  <si>
    <t>GAME.CHECKLIST_75_MAX</t>
  </si>
  <si>
    <t>GAME.CHECKLIST_F18_ECM_MODE_OFF</t>
  </si>
  <si>
    <t>GAME.CHECKLIST_AC_GENS</t>
  </si>
  <si>
    <t>GAME.CHECKLIST_MAX_DROP</t>
  </si>
  <si>
    <t>GAME.CHECKLIST_CHECK_EXT_POWER_START</t>
  </si>
  <si>
    <t>GAME.CHECKLIST_FULL_AND_UNRESTRICTED_TRAVEL</t>
  </si>
  <si>
    <t>GAME.CHECKLIST_IGNITION_DELAY_ENGINE_2</t>
  </si>
  <si>
    <t>GAME.CHECKLIST_AS_REQUIERED</t>
  </si>
  <si>
    <t>GAME.CHECKLIST_COVERS</t>
  </si>
  <si>
    <t>GAME.CHECKLIST_OIL_QUANTITY</t>
  </si>
  <si>
    <t>GAME.CHECKLIST_77_TO_83</t>
  </si>
  <si>
    <t>GAME.CHECKLIST_84_KIAS_FLAPS_LDG</t>
  </si>
  <si>
    <t>GAME.CHECKLIST_BOTH_FLIGHT_IDLE</t>
  </si>
  <si>
    <t>GAME.CHECKLIST_F18_ZTOD_BOX</t>
  </si>
  <si>
    <t>GAME.CHECKLIST_LOWER_RECIRC_FAN</t>
  </si>
  <si>
    <t>GAME.CHECKLIST_ON_LH_RH</t>
  </si>
  <si>
    <t>GAME.CHECKLIST_ENVELOPE</t>
  </si>
  <si>
    <t>GAME.CHECKLIST_SET_AND_ON_GREEN</t>
  </si>
  <si>
    <t>GAME.CHECKLIST_RICH</t>
  </si>
  <si>
    <t>GAME.CHECKLIST_ENGINE_IGNITION_SELECTORS</t>
  </si>
  <si>
    <t>GAME.CHECKLIST_CONTROL_STICK</t>
  </si>
  <si>
    <t>GAME.CHECKLIST_PITOT_TUBE_COVER</t>
  </si>
  <si>
    <t>GAME.CHECKLIST_FUEL_FLOW</t>
  </si>
  <si>
    <t>GAME.CHECKLIST_UP_ABOVE_300FT</t>
  </si>
  <si>
    <t>GAME.CHECKLIST_TAIL_GEARBOX_OIL_LEVEL</t>
  </si>
  <si>
    <t>GAME.CHECKLIST_IGNITION_ENGINE_1</t>
  </si>
  <si>
    <t>GAME.CHECKLIST_LDG_POSITION</t>
  </si>
  <si>
    <t>GAME.CHECKLIST_BUS_TIE_SWITCHES</t>
  </si>
  <si>
    <t>GAME.CHECKLIST_NORMAL_TOWING_SPEED</t>
  </si>
  <si>
    <t>GAME.CHECKLIST_ACRO_AND_CENTER_FUEL_TANK_DRAIN</t>
  </si>
  <si>
    <t>GAME.CHECKLIST_ADJUST_AND_LOCK</t>
  </si>
  <si>
    <t>GAME.CHECKLIST_NEUTRAL_OUT</t>
  </si>
  <si>
    <t>GAME.CHECKLIST_CHECK_QUANTITY</t>
  </si>
  <si>
    <t>GAME.CHECKLIST_STROBE_AND_NAVIGATION_LIGHTS</t>
  </si>
  <si>
    <t>GAME.CHECKLIST_WATER_LANDING</t>
  </si>
  <si>
    <t>GAME.CHECKLIST_APU_KNOB</t>
  </si>
  <si>
    <t>GAME.CHECKLIST_SPEEDS</t>
  </si>
  <si>
    <t>GAME.CHECKLIST_LEAN_ABOVE_3000FT</t>
  </si>
  <si>
    <t>GAME.CHECKLIST_HOT_AIR_FLOW</t>
  </si>
  <si>
    <t>GAME.CHECKLIST_DRAINED</t>
  </si>
  <si>
    <t>GAME.CHECKLIST_ALL_SWITCHES</t>
  </si>
  <si>
    <t>GAME.CHECKLIST_EGPWS</t>
  </si>
  <si>
    <t>GAME.CHECKLIST_STABILIZED</t>
  </si>
  <si>
    <t>GAME.CHECKLIST_RADIO_MAGNETIC_INDIC_STAND_BY_COMPASS</t>
  </si>
  <si>
    <t>GAME.CHECKLIST_SET_4000_RPM</t>
  </si>
  <si>
    <t>GAME.CHECKLIST_LANDING_GEAR_INHIBIT_SWITCH</t>
  </si>
  <si>
    <t>GAME.CHECKLIST_F18_PITOT_PERFORM</t>
  </si>
  <si>
    <t>GAME.CHECKLIST_ARMED</t>
  </si>
  <si>
    <t>GAME.CHECKLIST_LEFT_HAND_GEAR_LEG</t>
  </si>
  <si>
    <t>GAME.CHECKLIST_WITH_EXTERNAL_POWER</t>
  </si>
  <si>
    <t>GAME.CHECKLIST_PREPARE</t>
  </si>
  <si>
    <t>GAME.CHECKLIST_F18_TO_COMPLETE</t>
  </si>
  <si>
    <t>GAME.CHECKLIST_MAGNETIC_HEADING</t>
  </si>
  <si>
    <t>GAME.CHECKLIST_MFD_TOUCHSCREEN_WX_RADAR</t>
  </si>
  <si>
    <t>GAME.CHECKLIST_OIL_AND_CYLINDER_HEAD_TEMP_INDICS</t>
  </si>
  <si>
    <t>GAME.CHECKLIST_135_KT</t>
  </si>
  <si>
    <t>GAME.CHECKLIST_ON_AND_HOLD</t>
  </si>
  <si>
    <t>GAME.CHECKLIST_RUDDER_TRIM_INDIC</t>
  </si>
  <si>
    <t>GAME.CHECKLIST_ATTITUDE_DIRECTION_INDICS</t>
  </si>
  <si>
    <t>GAME.CHECKLIST_PILOT'S_OPERATING_HANDBOOK</t>
  </si>
  <si>
    <t>GAME.CHECKLIST_MAGNETO_SWITCH_ENGINE_3</t>
  </si>
  <si>
    <t>GAME.CHECKLIST_PREFLIGHT_INSPECTION</t>
  </si>
  <si>
    <t>GAME.CHECKLIST_FUEL_CUTOFF</t>
  </si>
  <si>
    <t>GAME.CHECKLIST_DOOR_LIGHT</t>
  </si>
  <si>
    <t>GAME.CHECKLIST_ELECT_MASTER</t>
  </si>
  <si>
    <t>GAME.CHECKLIST_REAR_LEFT_GEAR</t>
  </si>
  <si>
    <t>GAME.CHECKLIST_INCREASE</t>
  </si>
  <si>
    <t>GAME.CHECKLIST_EMERGENCY_LIGHTS</t>
  </si>
  <si>
    <t>GAME.CHECKLIST_LANDING_GEAR_INDIC_LIGHTS</t>
  </si>
  <si>
    <t>GAME.CHECKLIST_CHECK_SECURED</t>
  </si>
  <si>
    <t>GAME.CHECKLIST_70_KTS</t>
  </si>
  <si>
    <t>GAME.CHECKLIST_F18_ALTIMETER_SET</t>
  </si>
  <si>
    <t>GAME.CHECKLIST_AVIONICS_COOLING_FAN</t>
  </si>
  <si>
    <t>GAME.CHECKLIST_CHECK_PROCEDURE</t>
  </si>
  <si>
    <t>GAME.CHECKLIST_CHECK_FOR_LEAKS</t>
  </si>
  <si>
    <t>GAME.CHECKLIST_PREFLIGHT_1_4</t>
  </si>
  <si>
    <t>GAME.CHECKLIST_900</t>
  </si>
  <si>
    <t>GAME.CHECKLIST_TAKE_OFF_POWER_1500_RPM</t>
  </si>
  <si>
    <t>GAME.CHECKLIST_FLIGHT_DECK_DOOR</t>
  </si>
  <si>
    <t>GAME.CHECKLIST_NORMAL</t>
  </si>
  <si>
    <t>GAME.CHECKLIST_F18_CABIN_ALTIMETER_VERIFY</t>
  </si>
  <si>
    <t>GAME.CHECKLIST_APPROXIMATELY_1_4_TRAVEL</t>
  </si>
  <si>
    <t>GAME.CHECKLIST_EXT_LT_MASTER</t>
  </si>
  <si>
    <t>GAME.CHECKLIST_DOORS</t>
  </si>
  <si>
    <t>GAME.CHECKLIST_CHKD_OFF</t>
  </si>
  <si>
    <t>GAME.CHECKLIST_WX_RADAR_STBY</t>
  </si>
  <si>
    <t>GAME.CHECKLIST_BATTERY_VOLTAGE</t>
  </si>
  <si>
    <t>GAME.CHECKLIST_OTHER_EQUIPMENT</t>
  </si>
  <si>
    <t>GAME.CHECKLIST_F18_COMM_AUTO/BOTH</t>
  </si>
  <si>
    <t>GAME.CHECKLIST_CHECK_OPERATION_SELECT_TANK_MORE_NEARLY_FULL</t>
  </si>
  <si>
    <t>GAME.CHECKLIST_MAINTAIN_IN_GREEN_RANGE</t>
  </si>
  <si>
    <t>GAME.CHECKLIST_150_KMH</t>
  </si>
  <si>
    <t>GAME.CHECKLIST_FULLY_APPLIED</t>
  </si>
  <si>
    <t>GAME.CHECKLIST_INLET_OIL_TEMP_ENGINE_3</t>
  </si>
  <si>
    <t>GAME.CHECKLIST_AS_REQUIRED_LOCKED</t>
  </si>
  <si>
    <t>GAME.CHECKLIST_REDUCE_BELOW_108_KIAS</t>
  </si>
  <si>
    <t>GAME.CHECKLIST_DRAIN</t>
  </si>
  <si>
    <t>GAME.CHECKLIST_AC_EXTERNAL_POWER</t>
  </si>
  <si>
    <t>GAME.CHECKLIST_ONBOARD</t>
  </si>
  <si>
    <t>GAME.CHECKLIST_0_KMH_2_SPEED_BUGS</t>
  </si>
  <si>
    <t>GAME.CHECKLIST_NOSE_GEAR</t>
  </si>
  <si>
    <t>GAME.CHECKLIST_INSTRUMENTS</t>
  </si>
  <si>
    <t>GAME.CHECKLIST_F18_EXT_TANKS_NORM</t>
  </si>
  <si>
    <t>GAME.CHECKLIST_SECURING_AIRPLANE</t>
  </si>
  <si>
    <t>GAME.CHECKLIST_FRONT_LEFT_GEAR</t>
  </si>
  <si>
    <t>GAME.CHECKLIST_BRAKES_LANDING_GEAR_UP</t>
  </si>
  <si>
    <t>GAME.CHECKLIST_PRESSURIZATION_CONTROL_LEVER</t>
  </si>
  <si>
    <t>GAME.CHECKLIST_CHECK_ALL_IN</t>
  </si>
  <si>
    <t>GAME.CHECKLIST_AIRPLANES_WEIGHT_AND_BALANCE</t>
  </si>
  <si>
    <t>GAME.CHECKLIST_RIGHT_ENGINE_START_IGNITION_SWITCH</t>
  </si>
  <si>
    <t>GAME.CHECKLIST_AMPS_VOLTS</t>
  </si>
  <si>
    <t>GAME.CHECKLIST_FLOAT</t>
  </si>
  <si>
    <t>GAME.CHECKLIST_RELEASE_TO_BOTH_WHEN_ENGINE_STARTS</t>
  </si>
  <si>
    <t>GAME.CHECKLIST_MOTOR</t>
  </si>
  <si>
    <t>GAME.CHECKLIST_RICH_BELOW_3000_FEET</t>
  </si>
  <si>
    <t>GAME.CHECKLIST_130_KMH</t>
  </si>
  <si>
    <t>GAME.CHECKLIST_IF_ENGINE_IS_WARM</t>
  </si>
  <si>
    <t>GAME.CHECKLIST_FUSELAGE_SURFACE</t>
  </si>
  <si>
    <t>GAME.CHECKLIST_6_DEGREES</t>
  </si>
  <si>
    <t>GAME.CHECKLIST_700_TO_800_PPH</t>
  </si>
  <si>
    <t>GAME.CHECKLIST_GEAR_SELECTOR</t>
  </si>
  <si>
    <t>GAME.CHECKLIST_IGNITOR</t>
  </si>
  <si>
    <t>GAME.CHECKLIST_SET_ALT</t>
  </si>
  <si>
    <t>GAME.CHECKLIST_EXHAUST_LEFT_LOUVER</t>
  </si>
  <si>
    <t>GAME.CHECKLIST_VERTICAL_SPEED_INDIC</t>
  </si>
  <si>
    <t>GAME.CHECKLIST_LOG_BOOK</t>
  </si>
  <si>
    <t>GAME.CHECKLIST_CYLINDER_HEAD_TEMPS</t>
  </si>
  <si>
    <t>GAME.CHECKLIST_ANNUNCIATORS</t>
  </si>
  <si>
    <t>GAME.CHECKLIST_F18_OXY_FLOW_OFF</t>
  </si>
  <si>
    <t>GAME.CHECKLIST_LANDING_GEAR_DOWN</t>
  </si>
  <si>
    <t>GAME.CHECKLIST_EGT</t>
  </si>
  <si>
    <t>GAME.CHECKLIST_MIXTURES</t>
  </si>
  <si>
    <t>GAME.CHECKLIST_CABIN_DOORS</t>
  </si>
  <si>
    <t>GAME.CHECKLIST_REVIEW_AND_BRIEF</t>
  </si>
  <si>
    <t>GAME.CHECKLIST_PROPELLER_GOVERNOR_CONTROL</t>
  </si>
  <si>
    <t>GAME.CHECKLIST_EXTERNAL_POWER_APU</t>
  </si>
  <si>
    <t>GAME.CHECKLIST_CHECK_FOR_PROPER_POSITION</t>
  </si>
  <si>
    <t>GAME.CHECKLIST_CHECK_OFF</t>
  </si>
  <si>
    <t>GAME.CHECKLIST_ALTIMETERS_SETTING</t>
  </si>
  <si>
    <t>GAME.CHECKLIST_BANNER_POLE</t>
  </si>
  <si>
    <t>GAME.CHECKLIST_FOR_NIGHT_FLYING</t>
  </si>
  <si>
    <t>GAME.CHECKLIST_DISENGAGE</t>
  </si>
  <si>
    <t>GAME.CHECKLIST_PUSHBACK_CLEARANCE</t>
  </si>
  <si>
    <t>GAME.CHECKLIST_CONDITION_LEVER_1</t>
  </si>
  <si>
    <t>GAME.CHECKLIST_STABILIZES_98_100_PC</t>
  </si>
  <si>
    <t>GAME.CHECKLIST_BAT</t>
  </si>
  <si>
    <t>GAME.CHECKLIST_NORM_AND_CHECKED</t>
  </si>
  <si>
    <t>GAME.CHECKLIST_GEN</t>
  </si>
  <si>
    <t>GAME.CHECKLIST_FULL_TRAVEL_FREE_THEN_DOWN</t>
  </si>
  <si>
    <t>GAME.CHECKLIST_LOW_IDLE_WHEN_N1_12</t>
  </si>
  <si>
    <t>GAME.CHECKLIST_F18_FCS_RESET_PUSH</t>
  </si>
  <si>
    <t>GAME.CHECKLIST_UFCD</t>
  </si>
  <si>
    <t>GAME.CHECKLIST_LEAN_FOR_ALTITUDE</t>
  </si>
  <si>
    <t>GAME.CHECKLIST_APU_RPM</t>
  </si>
  <si>
    <t>GAME.CHECKLIST_MFD_TOUCHSCREEN</t>
  </si>
  <si>
    <t>GAME.CHECKLIST_COCKPIT_VOICE_RECORDER</t>
  </si>
  <si>
    <t>GAME.CHECKLIST_SET_TO_IDLE</t>
  </si>
  <si>
    <t>GAME.CHECKLIST_OFF_AS_REQUIRED</t>
  </si>
  <si>
    <t>GAME.CHECKLIST_RAISE</t>
  </si>
  <si>
    <t>GAME.CHECKLIST_FLAP_SELECTOR</t>
  </si>
  <si>
    <t>GAME.CHECKLIST_F18_DECOY_SWITCH_OFF</t>
  </si>
  <si>
    <t>GAME.CHECKLIST_ENGINE_INDICATING_SYSTEM</t>
  </si>
  <si>
    <t>GAME.CHECKLIST_ON_WATER</t>
  </si>
  <si>
    <t>GAME.CHECKLIST_STROBE_LIGHTS</t>
  </si>
  <si>
    <t>GAME.CHECKLIST_GAP_SEALS</t>
  </si>
  <si>
    <t>GAME.CHECKLIST_POWER_LEVER</t>
  </si>
  <si>
    <t>GAME.CHECKLIST_MFD1</t>
  </si>
  <si>
    <t>GAME.CHECKLIST_OIL_FUEL_SUPPLY_LEVER_ENGINE_1</t>
  </si>
  <si>
    <t>GAME.CHECKLIST_OFF_KEY_REMOVED</t>
  </si>
  <si>
    <t>GAME.CHECKLIST_LANDING_GEAR_INDIC</t>
  </si>
  <si>
    <t>GAME.CHECKLIST_COWLING_LEFT</t>
  </si>
  <si>
    <t>GAME.CHECKLIST_IN_GREEN_RANGE</t>
  </si>
  <si>
    <t>GAME.CHECKLIST_FLIGHT_DECK_TEMP_SELECTOR</t>
  </si>
  <si>
    <t>GAME.CHECKLIST_CLEAN_UNDAMAGED_CHECK_LOCKING_MECHANISM_FUNCTION</t>
  </si>
  <si>
    <t>GAME.CHECKLIST_TIGHT_AND_SECURE</t>
  </si>
  <si>
    <t>GAME.CHECKLIST_F18_DUMP_SWITCH_OFF</t>
  </si>
  <si>
    <t>GAME.CHECKLIST_RPMS</t>
  </si>
  <si>
    <t>GAME.CHECKLIST_ABOVE_40C_BEFORE_INCREASING_POWER</t>
  </si>
  <si>
    <t>GAME.CHECKLIST_BOTH_LOCK</t>
  </si>
  <si>
    <t>GAME.CHECKLIST_NORMAL_LANDING</t>
  </si>
  <si>
    <t>GAME.CHECKLIST_LANDING</t>
  </si>
  <si>
    <t>GAME.CHECKLIST_IGNITERS</t>
  </si>
  <si>
    <t>GAME.CHECKLIST_CLOSED_SECURE</t>
  </si>
  <si>
    <t>GAME.CHECKLIST_LEFT_70_GAL</t>
  </si>
  <si>
    <t>GAME.CHECKLIST_GWPS_FLAPS_SELECTOR</t>
  </si>
  <si>
    <t>GAME.CHECKLIST_SLAVED_AND_CHECKED</t>
  </si>
  <si>
    <t>GAME.CHECKLIST_AIR_INTAKE</t>
  </si>
  <si>
    <t>GAME.CHECKLIST_RUN</t>
  </si>
  <si>
    <t>GAME.CHECKLIST_ENGINE_3_RUN_UP</t>
  </si>
  <si>
    <t>GAME.CHECKLIST_EMERGENCY_RAM_AIR</t>
  </si>
  <si>
    <t>GAME.CHECKLIST_CHECK</t>
  </si>
  <si>
    <t>GAME.CHECKLIST_PITOT</t>
  </si>
  <si>
    <t>GAME.CHECKLIST_RPM_ENGINE_3</t>
  </si>
  <si>
    <t>GAME.CHECKLIST_CABIN_PWR_12_V_SWITCH</t>
  </si>
  <si>
    <t>GAME.CHECKLIST_MAGNETOS</t>
  </si>
  <si>
    <t>GAME.CHECKLIST_F18_WARNS_LITES_OUT</t>
  </si>
  <si>
    <t>GAME.CHECKLIST_IN_GREEN_SECTOR</t>
  </si>
  <si>
    <t>GAME.CHECKLIST_ELECTRICAL_AND_MECHANICAL_INDICS</t>
  </si>
  <si>
    <t>GAME.CHECKLIST_REMOVE_AND_STOW</t>
  </si>
  <si>
    <t>GAME.CHECKLIST_MONITOR</t>
  </si>
  <si>
    <t>GAME.CHECKLIST_STARTING_ENGINES_USING_APU</t>
  </si>
  <si>
    <t>GAME.CHECKLIST_SET_ALL_IN</t>
  </si>
  <si>
    <t>GAME.CHECKLIST_APPR</t>
  </si>
  <si>
    <t>GAME.CHECKLIST_SET_RWY_HEADING</t>
  </si>
  <si>
    <t>GAME.CHECKLIST_ON_UNTIL_FLOW_PEAKS_THEN_OFF</t>
  </si>
  <si>
    <t>GAME.CHECKLIST_F18_SPIN_SWITCH_NORM</t>
  </si>
  <si>
    <t>GAME.CHECKLIST_LEFT_WING_FUEL_SUMP</t>
  </si>
  <si>
    <t>GAME.CHECKLIST_NOSEWHEEL</t>
  </si>
  <si>
    <t>GAME.CHECKLIST_REDUCE_TO_APPROACH_SPEED</t>
  </si>
  <si>
    <t>GAME.CHECKLIST_AIRPLANE_MODE</t>
  </si>
  <si>
    <t>GAME.CHECKLIST_FULL</t>
  </si>
  <si>
    <t>GAME.CHECKLIST_SPEEDBRAKE</t>
  </si>
  <si>
    <t>GAME.CHECKLIST_PREFLIGHT_INSPECTION_LEFT_WING_TRAILING_EDGE</t>
  </si>
  <si>
    <t>GAME.CHECKLIST_F18_FIRE_APU_NOT_D</t>
  </si>
  <si>
    <t>GAME.CHECKLIST_PRIMER</t>
  </si>
  <si>
    <t>GAME.CHECKLIST_HOLD_ON</t>
  </si>
  <si>
    <t>GAME.CHECKLIST_F18_BIT_FAIL</t>
  </si>
  <si>
    <t>GAME.CHECKLIST_EXT_PWR</t>
  </si>
  <si>
    <t>GAME.CHECKLIST_FULLY_OPEN</t>
  </si>
  <si>
    <t>GAME.CHECKLIST_BELOW_232C</t>
  </si>
  <si>
    <t>GAME.CHECKLIST_RUDDER_TRAVEL</t>
  </si>
  <si>
    <t>GAME.CHECKLIST_RECOMMENDED_WINCH_LAUNCH_AIRSPEED</t>
  </si>
  <si>
    <t>GAME.CHECKLIST_OPEN_TAKE_OFF_POWER</t>
  </si>
  <si>
    <t>GAME.CHECKLIST_SET_FOR_CLIMB</t>
  </si>
  <si>
    <t>GAME.CHECKLIST_LONGITUDINAL_TRIM</t>
  </si>
  <si>
    <t>GAME.CHECKLIST_FUEL_TANK_SELECTORS</t>
  </si>
  <si>
    <t>GAME.CHECKLIST_VERTICAL_TAIL_AND_RUDDER</t>
  </si>
  <si>
    <t>GAME.CHECKLIST_REFUEL_DOOR</t>
  </si>
  <si>
    <t>GAME.CHECKLIST_RIGHT_WING</t>
  </si>
  <si>
    <t>GAME.CHECKLIST_RUN_UP_3</t>
  </si>
  <si>
    <t>GAME.CHECKLIST_PROP</t>
  </si>
  <si>
    <t>GAME.CHECKLIST_NOSE</t>
  </si>
  <si>
    <t>GAME.CHECKLIST_SET_FOR_DENSITY_ALT</t>
  </si>
  <si>
    <t>GAME.CHECKLIST_ENGINE_4_FUEL_CONTROL_SWITCH</t>
  </si>
  <si>
    <t>GAME.CHECKLIST_CONNECT_TO_ENVELOPE</t>
  </si>
  <si>
    <t>GAME.CHECKLIST_2_DEGREES_UP</t>
  </si>
  <si>
    <t>GAME.CHECKLIST_ELECTRICAL_EQUIPEMENT</t>
  </si>
  <si>
    <t>GAME.CHECKLIST_EGT_ENGINE_3</t>
  </si>
  <si>
    <t>GAME.CHECKLIST_PITOT_HEAT</t>
  </si>
  <si>
    <t>GAME.CHECKLIST_FWD</t>
  </si>
  <si>
    <t>GAME.CHECKLIST_FOREIGN_OBJECTS</t>
  </si>
  <si>
    <t>GAME.CHECKLIST_FLOAT_HATCHES</t>
  </si>
  <si>
    <t>GAME.CHECKLIST_PREFLIGHT_INSPECTION_RIGHT_WING_TRAILING_EDGE</t>
  </si>
  <si>
    <t>GAME.CHECKLIST_CHECK_FLIGHT_IDLE</t>
  </si>
  <si>
    <t>GAME.CHECKLIST_MAIN_GEARBOX_OIL_LEVEL</t>
  </si>
  <si>
    <t>GAME.CHECKLIST_CHECK_EMPTY</t>
  </si>
  <si>
    <t>GAME.CHECKLIST_RUN_UP_2</t>
  </si>
  <si>
    <t>GAME.CHECKLIST_220_KMH</t>
  </si>
  <si>
    <t>GAME.CHECKLIST_AP_YD</t>
  </si>
  <si>
    <t>GAME.CHECKLIST_WARM_UP</t>
  </si>
  <si>
    <t>GAME.CHECKLIST_MAIN_BUS_TIE</t>
  </si>
  <si>
    <t>GAME.CHECKLIST_OIL_TEMPERATURE</t>
  </si>
  <si>
    <t>GAME.CHECKLIST_FORWARD_OUTFLOW_VALVE</t>
  </si>
  <si>
    <t>GAME.CHECKLIST_AFTER_STARTING_ENGINE_1</t>
  </si>
  <si>
    <t>GAME.CHECKLIST_AIRSPEED</t>
  </si>
  <si>
    <t>GAME.CHECKLIST_IDLE_CUTOFF</t>
  </si>
  <si>
    <t>GAME.CHECKLIST_ACTIVATE</t>
  </si>
  <si>
    <t>GAME.CHECKLIST_54_KTS</t>
  </si>
  <si>
    <t>GAME.CHECKLIST_5MIN</t>
  </si>
  <si>
    <t>GAME.CHECKLIST_TRANSPONDER</t>
  </si>
  <si>
    <t>GAME.CHECKLIST_AVAILABLE</t>
  </si>
  <si>
    <t>GAME.CHECKLIST_PERFORM</t>
  </si>
  <si>
    <t>GAME.CHECKLIST_INLET_OIL_TEMPS</t>
  </si>
  <si>
    <t>GAME.CHECKLIST_CHECK_DISPLAYED</t>
  </si>
  <si>
    <t>GAME.CHECKLIST_IN_GREEN_ARC</t>
  </si>
  <si>
    <t>GAME.CHECKLIST_F18_FUEL_TYPE</t>
  </si>
  <si>
    <t>GAME.CHECKLIST_NOSEWHEEL_STRUT_AND_TIRE</t>
  </si>
  <si>
    <t>GAME.CHECKLIST_STABILIZER_TRIM</t>
  </si>
  <si>
    <t>GAME.CHECKLIST_F18_TRIM_ 4_UP (or as set for catapult launch)</t>
  </si>
  <si>
    <t>GAME.CHECKLIST_IGNITION</t>
  </si>
  <si>
    <t>GAME.CHECKLIST_FUEL_TANK_FILLER_CAP</t>
  </si>
  <si>
    <t>GAME.CHECKLIST_TOP_BCN</t>
  </si>
  <si>
    <t>GAME.CHECKLIST_PRIME_THEN_BOOST</t>
  </si>
  <si>
    <t>GAME.CHECKLIST_INTEGRATED_STANDBY_INSTRUMENT</t>
  </si>
  <si>
    <t>GAME.CHECKLIST_DN</t>
  </si>
  <si>
    <t>GAME.CHECKLIST_CHECK_BOTH_AUTO</t>
  </si>
  <si>
    <t>GAME.CHECKLIST_MIN_655_PSI</t>
  </si>
  <si>
    <t>GAME.CHECKLIST_ON_AND_CHECKED</t>
  </si>
  <si>
    <t>GAME.CHECKLIST_FMS_ACARS</t>
  </si>
  <si>
    <t>GAME.CHECKLIST_NOSE_WHEEL</t>
  </si>
  <si>
    <t>GAME.CHECKLIST_MAGNETO_START_SWITCH</t>
  </si>
  <si>
    <t>GAME.CHECKLIST_VERIFY</t>
  </si>
  <si>
    <t>GAME.CHECKLIST_BLEED_SWITCHES</t>
  </si>
  <si>
    <t>GAME.CHECKLIST_START</t>
  </si>
  <si>
    <t>GAME.CHECKLIST_COM_FREQUENCYS</t>
  </si>
  <si>
    <t>GAME.CHECKLIST_MAGNETOS_ENGINE_3</t>
  </si>
  <si>
    <t>GAME.CHECKLIST_100_KMH</t>
  </si>
  <si>
    <t>GAME.CHECKLIST_ENGINE_MASTER_SWITCHES</t>
  </si>
  <si>
    <t>GAME.CHECKLIST_ALTERNATOR</t>
  </si>
  <si>
    <t>GAME.CHECKLIST_CAUTION_ADVISORY_LIGHTS</t>
  </si>
  <si>
    <t>GAME.CHECKLIST_RIGHT_LANDING_GEAR</t>
  </si>
  <si>
    <t>GAME.CHECKLIST_VERIFY_CLOSED</t>
  </si>
  <si>
    <t>GAME.CHECKLIST_FRONT_WIND_SCREEN</t>
  </si>
  <si>
    <t>GAME.CHECKLIST_SET_TO_LOW_PITCH_HIGH_RPM</t>
  </si>
  <si>
    <t>GAME.CHECKLIST_BOTH_OFF</t>
  </si>
  <si>
    <t>GAME.CHECKLIST_FUEL_BOOST</t>
  </si>
  <si>
    <t>GAME.CHECKLIST_PRESSURE_AND_TEMPS</t>
  </si>
  <si>
    <t>GAME.CHECKLIST_PARKING_BRAKES</t>
  </si>
  <si>
    <t>GAME.CHECKLIST_ADJUST_1000_TO_1200_RPM</t>
  </si>
  <si>
    <t>GAME.CHECKLIST_PRESS_TOGA_BUTTON</t>
  </si>
  <si>
    <t>GAME.CHECKLIST_WINCH_LAUNCH</t>
  </si>
  <si>
    <t>GAME.CHECKLIST_SECURED_AND_LOCKED</t>
  </si>
  <si>
    <t>GAME.CHECKLIST_NO_DEFLECTION_AND_GREEN_FLAG</t>
  </si>
  <si>
    <t>GAME.CHECKLIST_STANDBY</t>
  </si>
  <si>
    <t>GAME.CHECKLIST_SAFETY_CHECK</t>
  </si>
  <si>
    <t>GAME.CHECKLIST_AFTER_ENGINE_START</t>
  </si>
  <si>
    <t>GAME.CHECKLIST_UP_POSITION</t>
  </si>
  <si>
    <t>GAME.CHECKLIST_88_KTS_FLAPS_TO</t>
  </si>
  <si>
    <t>GAME.CHECKLIST_CHECK_FUEL_QUALITY</t>
  </si>
  <si>
    <t>GAME.CHECKLIST_CHECK_PARAMETERS</t>
  </si>
  <si>
    <t>GAME.CHECKLIST_TCAS</t>
  </si>
  <si>
    <t>GAME.CHECKLIST_IN_AND_LOCKED</t>
  </si>
  <si>
    <t>GAME.CHECKLIST_INADVERTENT_SPIN</t>
  </si>
  <si>
    <t>GAME.CHECKLIST_COCKPIT_CABIN_INSPECTION</t>
  </si>
  <si>
    <t>GAME.CHECKLIST_COLLECTIVE</t>
  </si>
  <si>
    <t>GAME.CHECKLIST_FROM_LAND</t>
  </si>
  <si>
    <t>GAME.CHECKLIST_MIXTURE_LEVER</t>
  </si>
  <si>
    <t>GAME.CHECKLIST_COLD_IN</t>
  </si>
  <si>
    <t>GAME.CHECKLIST_SLOWEST_POSSIBLE</t>
  </si>
  <si>
    <t>GAME.CHECKLIST_OIL_PRESSURE_ENGINE_3</t>
  </si>
  <si>
    <t>GAME.CHECKLIST_NOSEWHEEL_STEERING</t>
  </si>
  <si>
    <t>GAME.CHECKLIST_MANUAL_FUEL_PUMP</t>
  </si>
  <si>
    <t>GAME.CHECKLIST_NAVIGATION</t>
  </si>
  <si>
    <t>GAME.CHECKLIST_TRIM_WHEEL</t>
  </si>
  <si>
    <t>GAME.CHECKLIST_OIL_LEVEL_2</t>
  </si>
  <si>
    <t>GAME.CHECKLIST_FMS_GPS_FLIGHT_PLAN</t>
  </si>
  <si>
    <t>GAME.CHECKLIST_ON_CHECK_FOR_CHARGING</t>
  </si>
  <si>
    <t>GAME.CHECKLIST_EXTERNAL_SUPPLY</t>
  </si>
  <si>
    <t>GAME.CHECKLIST_SET_ON_QFE_OR_QNH</t>
  </si>
  <si>
    <t>GAME.CHECKLIST_OIL_FUEL_SUPPLY_LEVER_ENGINE_2</t>
  </si>
  <si>
    <t>GAME.CHECKLIST_PULLED_UP</t>
  </si>
  <si>
    <t>GAME.CHECKLIST_NAV_SOURCE</t>
  </si>
  <si>
    <t>GAME.CHECKLIST_CLEAR</t>
  </si>
  <si>
    <t>GAME.CHECKLIST_LEAN_1_INCH</t>
  </si>
  <si>
    <t>GAME.CHECKLIST_ADJUST_65_KIAS</t>
  </si>
  <si>
    <t>GAME.CHECKLIST_RIGHT_HAND_GEAR_LEG</t>
  </si>
  <si>
    <t>GAME.CHECKLIST_MIN_74_KIAS</t>
  </si>
  <si>
    <t>GAME.CHECKLIST_NOSE_STEERING</t>
  </si>
  <si>
    <t>GAME.CHECKLIST_PREPARING_BASKET_AND_BURNER</t>
  </si>
  <si>
    <t>GAME.CHECKLIST_ROTOR</t>
  </si>
  <si>
    <t>GAME.CHECKLIST_TAXI_AND_LAND_LIGHT_SWITCHES</t>
  </si>
  <si>
    <t>GAME.CHECKLIST_APPROACH_NAVAIDS_ILS</t>
  </si>
  <si>
    <t>GAME.CHECKLIST_RIGHT_THROTTLE_LEVER</t>
  </si>
  <si>
    <t>GAME.CHECKLIST_MIXTURE</t>
  </si>
  <si>
    <t>GAME.CHECKLIST_PROPELLER</t>
  </si>
  <si>
    <t>GAME.CHECKLIST_CARB_HEAT</t>
  </si>
  <si>
    <t>GAME.CHECKLIST_AUTO_ON</t>
  </si>
  <si>
    <t>GAME.CHECKLIST_WING_LIGHTS</t>
  </si>
  <si>
    <t>GAME.CHECKLIST_STARTER_SWITCH_ENGINE_3</t>
  </si>
  <si>
    <t>GAME.CHECKLIST_F18_LIGHTS</t>
  </si>
  <si>
    <t>GAME.CHECKLIST_65KNOTS</t>
  </si>
  <si>
    <t>GAME.CHECKLIST_96_KIAS</t>
  </si>
  <si>
    <t>GAME.CHECKLIST_CHECK_CLEAR</t>
  </si>
  <si>
    <t>GAME.CHECKLIST_FULL_HOPPER_LOAD_OR_ABOVE_16600_LBS_7257_KG_TAKE_OFF_WEIGHT</t>
  </si>
  <si>
    <t>GAME.CHECKLIST_WINGTIP_AND_STROBE</t>
  </si>
  <si>
    <t>GAME.CHECKLIST_C1_C2_ELEC_HYD_PUMPS</t>
  </si>
  <si>
    <t>GAME.CHECKLIST_PULL</t>
  </si>
  <si>
    <t>GAME.CHECKLIST_ON_L</t>
  </si>
  <si>
    <t>GAME.CHECKLIST_RIGHT</t>
  </si>
  <si>
    <t>GAME.CHECKLIST_F18_BRAKE_ACCU</t>
  </si>
  <si>
    <t>GAME.CHECKLIST_TAIL_TIE_DOWN</t>
  </si>
  <si>
    <t>GAME.CHECKLIST_ATIS_AWOS_ASOS</t>
  </si>
  <si>
    <t>GAME.CHECKLIST_GENERATOR_BATTERY_2</t>
  </si>
  <si>
    <t>GAME.CHECKLIST_POSITION_LANDING_TAXI_LIGHTS</t>
  </si>
  <si>
    <t>GAME.CHECKLIST_TRIM_DISCONNECT_BUTTON</t>
  </si>
  <si>
    <t>GAME.CHECKLIST_OFF_EXCEPT_1</t>
  </si>
  <si>
    <t>GAME.CHECKLIST_2_MARKS_AFT</t>
  </si>
  <si>
    <t>GAME.CHECKLIST_ABOVE</t>
  </si>
  <si>
    <t>GAME.CHECKLIST_CHECK_LOAD</t>
  </si>
  <si>
    <t>GAME.CHECKLIST_F18_FLBIT_SET</t>
  </si>
  <si>
    <t>GAME.CHECKLIST_STARTER_SWITCH_ENGINE_2</t>
  </si>
  <si>
    <t>GAME.CHECKLIST_LOW_VACUUM_ANNUNCIATOR</t>
  </si>
  <si>
    <t>GAME.CHECKLIST_CHOCKS</t>
  </si>
  <si>
    <t>GAME.CHECKLIST_AVIONICS_MASTER_SWITCH</t>
  </si>
  <si>
    <t>GAME.CHECKLIST_LIFT_OFF_2</t>
  </si>
  <si>
    <t>GAME.CHECKLIST_MAX_100</t>
  </si>
  <si>
    <t>GAME.CHECKLIST_TACHOMETERS</t>
  </si>
  <si>
    <t>GAME.CHECKLIST_TEST_AND_SET</t>
  </si>
  <si>
    <t>GAME.CHECKLIST_73_KIAS</t>
  </si>
  <si>
    <t>GAME.CHECKLIST_SET_CHECK</t>
  </si>
  <si>
    <t>GAME.CHECKLIST_COM_NAV_GPS</t>
  </si>
  <si>
    <t>GAME.CHECKLIST_MUFFLER</t>
  </si>
  <si>
    <t>GAME.CHECKLIST_MAX_RPM</t>
  </si>
  <si>
    <t>GAME.CHECKLIST_BRAKES</t>
  </si>
  <si>
    <t>GAME.CHECKLIST_AUTOFEATHER</t>
  </si>
  <si>
    <t>GAME.CHECKLIST_BOTH_GROUND_IDLE</t>
  </si>
  <si>
    <t>GAME.CHECKLIST_INSTALL</t>
  </si>
  <si>
    <t>GAME.CHECKLIST_TRIM_WHEELS</t>
  </si>
  <si>
    <t>GAME.CHECKLIST_ITT_INCREASING</t>
  </si>
  <si>
    <t>GAME.CHECKLIST_F18_RALT_SET</t>
  </si>
  <si>
    <t>GAME.CHECKLIST_UNCAGED</t>
  </si>
  <si>
    <t>GAME.CHECKLIST_ON_FAULT</t>
  </si>
  <si>
    <t>GAME.CHECKLIST_EXTERNAL_POWER_RECEPTACLE</t>
  </si>
  <si>
    <t>GAME.CHECKLIST_NAV_AND_STROBE</t>
  </si>
  <si>
    <t>GAME.CHECKLIST_CHECK_ABOVE_MINUS_40C</t>
  </si>
  <si>
    <t>GAME.CHECKLIST_ITT_MAX_920</t>
  </si>
  <si>
    <t>GAME.CHECKLIST_NG_ABOVE_51_PERCENT</t>
  </si>
  <si>
    <t>GAME.CHECKLIST_LEFT_WING</t>
  </si>
  <si>
    <t>GAME.CHECKLIST_REPEAT_PROCEDURE_FOR_ENGINES</t>
  </si>
  <si>
    <t>GAME.CHECKLIST_BOTH_ON</t>
  </si>
  <si>
    <t>GAME.CHECKLIST_WING_INSPECTION</t>
  </si>
  <si>
    <t>GAME.CHECKLIST_ENGINES</t>
  </si>
  <si>
    <t>GAME.CHECKLIST_COM_RADIOS</t>
  </si>
  <si>
    <t>GAME.CHECKLIST_ACHIEVE</t>
  </si>
  <si>
    <t>GAME.CHECKLIST_TAILWHEEL</t>
  </si>
  <si>
    <t>GAME.CHECKLIST_RADIO_ALTIMETER</t>
  </si>
  <si>
    <t>GAME.CHECKLIST_OIL_LEVEL_SIGHT_GLASS</t>
  </si>
  <si>
    <t>GAME.CHECKLIST_CREW_OXYGEN_MASKS</t>
  </si>
  <si>
    <t>GAME.CHECKLIST_RADAR</t>
  </si>
  <si>
    <t>GAME.CHECKLIST_MINIMUMS_REFERENCE_SELECTOR</t>
  </si>
  <si>
    <t>GAME.CHECKLIST_CHECK_L_ENGINE_GLOW_ON</t>
  </si>
  <si>
    <t>GAME.CHECKLIST_CHECK_VERIFY_DISCHARGE</t>
  </si>
  <si>
    <t>GAME.CHECKLIST_HIGH_FLOW_SWITCH</t>
  </si>
  <si>
    <t>GAME.CHECKLIST_SUPPLIED</t>
  </si>
  <si>
    <t>GAME.CHECKLIST_EXTERIOR_AND_INTERIOR_LIGHTS</t>
  </si>
  <si>
    <t>GAME.CHECKLIST_PREFLIGHT_INSPECTION_RIGHT_WING</t>
  </si>
  <si>
    <t>GAME.CHECKLIST_DC_BUS_RCC_1</t>
  </si>
  <si>
    <t>GAME.CHECKLIST_BATTERY_SWITCHES</t>
  </si>
  <si>
    <t>GAME.CHECKLIST_DME_INDIC</t>
  </si>
  <si>
    <t>GAME.CHECKLIST_OXYGEN_CYLINDERS</t>
  </si>
  <si>
    <t>GAME.CHECKLIST_ST_BY_TEST</t>
  </si>
  <si>
    <t>GAME.CHECKLIST_330KMH</t>
  </si>
  <si>
    <t>GAME.CHECKLIST_HIGH_OIL_TEMP</t>
  </si>
  <si>
    <t>GAME.CHECKLIST_OPEN_HALF</t>
  </si>
  <si>
    <t>GAME.CHECKLIST_BATTERY_SWITCH</t>
  </si>
  <si>
    <t>GAME.CHECKLIST_FPL_SET</t>
  </si>
  <si>
    <t>GAME.CHECKLIST_UP_LIGHT_OUT</t>
  </si>
  <si>
    <t>GAME.CHECKLIST_GENERATOR_BATTERY_SELECTOR_1</t>
  </si>
  <si>
    <t>GAME.CHECKLIST_COMPASSES</t>
  </si>
  <si>
    <t>GAME.CHECKLIST_70_PERCENT</t>
  </si>
  <si>
    <t>GAME.CHECKLIST_MASTER_SWITCHES_BAT_AND_GEN</t>
  </si>
  <si>
    <t>GAME.CHECKLIST_EXHAUST_RIGHT_LOUVER</t>
  </si>
  <si>
    <t>GAME.CHECKLIST_871C_MAXIMUM</t>
  </si>
  <si>
    <t>GAME.CHECKLIST_71_KIAS</t>
  </si>
  <si>
    <t>GAME.CHECKLIST_AILERON_TRIM</t>
  </si>
  <si>
    <t>GAME.CHECKLIST_L_AND_R_OFF</t>
  </si>
  <si>
    <t>GAME.CHECKLIST_REDUCE_TO_1000_RPM</t>
  </si>
  <si>
    <t>GAME.CHECKLIST_HI_IDLE</t>
  </si>
  <si>
    <t>GAME.CHECKLIST_CHECK_FULL_OPERATION</t>
  </si>
  <si>
    <t>GAME.CHECKLIST_LEFT_55_2_GAL</t>
  </si>
  <si>
    <t>GAME.CHECKLIST_CHECK_AND_SET</t>
  </si>
  <si>
    <t>GAME.CHECKLIST_FUSELAGE_RIGHT</t>
  </si>
  <si>
    <t>GAME.CHECKLIST_LEFT_WING_FLOAT_AND_FUSELAGE</t>
  </si>
  <si>
    <t>GAME.CHECKLIST_CHECK_GENERAL_CONDITION</t>
  </si>
  <si>
    <t>GAME.CHECKLIST_CABURETOR_AIR_TEMP_ENGINE_2</t>
  </si>
  <si>
    <t>GAME.CHECKLIST_FUEL_QUANTITY</t>
  </si>
  <si>
    <t>GAME.CHECKLIST_PITOT_HEATING</t>
  </si>
  <si>
    <t>GAME.CHECKLIST_PASSENGER_SIGNS</t>
  </si>
  <si>
    <t>GAME.CHECKLIST_PREPARATION</t>
  </si>
  <si>
    <t>GAME.CHECKLIST_WARM_ENGINE_START</t>
  </si>
  <si>
    <t>GAME.CHECKLIST_APPROACH_BRIEF</t>
  </si>
  <si>
    <t>GAME.CHECKLIST_MAGNETOS_ENGINE_1</t>
  </si>
  <si>
    <t>GAME.CHECKLIST_FUEL_QUANTITY_INDICATOR</t>
  </si>
  <si>
    <t>GAME.CHECKLIST_RIGHT_ENGINE_INTAKE</t>
  </si>
  <si>
    <t>GAME.CHECKLIST_FREE_MOVEMENT</t>
  </si>
  <si>
    <t>GAME.CHECKLIST_AHRS</t>
  </si>
  <si>
    <t>GAME.CHECKLIST_RETRACT_AS_REQUIRED</t>
  </si>
  <si>
    <t>GAME.CHECKLIST_RIGHT_THROTTLE</t>
  </si>
  <si>
    <t>GAME.CHECKLIST_PUMP_TO_PRIME_IF_REQUIRED</t>
  </si>
  <si>
    <t>GAME.CHECKLIST_HYDRAULIC_PRESSURE</t>
  </si>
  <si>
    <t>GAME.CHECKLIST_AIR_FAN</t>
  </si>
  <si>
    <t>GAME.CHECKLIST_STARTING_ENGINES</t>
  </si>
  <si>
    <t>GAME.CHECKLIST_FIRST_NOTCH</t>
  </si>
  <si>
    <t>GAME.CHECKLIST_STARTING_WITH_A_DEPLETED_BATTERY</t>
  </si>
  <si>
    <t>GAME.CHECKLIST_ANTENNAS</t>
  </si>
  <si>
    <t>GAME.CHECKLIST_STATIC_PRESSURE_PORTS</t>
  </si>
  <si>
    <t>GAME.CHECKLIST_TAXI_AND_LANDING_LIGHTS</t>
  </si>
  <si>
    <t>GAME.CHECKLIST_ELECTRICAL_EQUIPMENT</t>
  </si>
  <si>
    <t>GAME.CHECKLIST_SPEED</t>
  </si>
  <si>
    <t>GAME.CHECKLIST_10</t>
  </si>
  <si>
    <t>GAME.CHECKLIST_EMERGENCY_DESCENT</t>
  </si>
  <si>
    <t>GAME.CHECKLIST_TOUCH_BRAKES</t>
  </si>
  <si>
    <t>GAME.CHECKLIST_SET_ON</t>
  </si>
  <si>
    <t>GAME.CHECKLIST_ADJUST_700_800_RPM</t>
  </si>
  <si>
    <t>GAME.CHECKLIST_UTILITY_BUS_SWITCHES</t>
  </si>
  <si>
    <t>GAME.CHECKLIST_CDU_PREFLIGHT</t>
  </si>
  <si>
    <t>GAME.CHECKLIST_MIN_76_KIAS</t>
  </si>
  <si>
    <t>GAME.CHECKLIST_OPPOSITE_ENGINE_START</t>
  </si>
  <si>
    <t>GAME.CHECKLIST_FLOOR</t>
  </si>
  <si>
    <t>GAME.CHECKLIST_ONCE_ROTATION_STOPS_LEVEL</t>
  </si>
  <si>
    <t>GAME.CHECKLIST_PASSENGER_SEAT_HARNESS</t>
  </si>
  <si>
    <t>GAME.CHECKLIST_DC_GENS</t>
  </si>
  <si>
    <t>GAME.CHECKLIST_PROP_SPEED_CONTROL_LEVER</t>
  </si>
  <si>
    <t>GAME.CHECKLIST_MDA</t>
  </si>
  <si>
    <t>GAME.CHECKLIST_TIRE</t>
  </si>
  <si>
    <t>GAME.CHECKLIST_SEATS_SEATBELTS_SHOULDER_HARNESSES</t>
  </si>
  <si>
    <t>GAME.CHECKLIST_UP_TO_95_PERCENT</t>
  </si>
  <si>
    <t>GAME.CHECKLIST_ABOVE_50_PSI</t>
  </si>
  <si>
    <t>GAME.CHECKLIST_AIR_DATA_COMPUTER</t>
  </si>
  <si>
    <t>GAME.CHECKLIST_TAKEOFF_BRIEFING</t>
  </si>
  <si>
    <t>GAME.CHECKLIST_LOW_VOLTS_ANNUNCIATOR</t>
  </si>
  <si>
    <t>GAME.CHECKLIST_PROP_RPM_LEVER_3</t>
  </si>
  <si>
    <t>GAME.CHECKLIST_850</t>
  </si>
  <si>
    <t>GAME.CHECKLIST_ELECTRIC_MASTER</t>
  </si>
  <si>
    <t>GAME.CHECKLIST_ENGINE_RUNNING</t>
  </si>
  <si>
    <t>GAME.CHECKLIST_TORQUE</t>
  </si>
  <si>
    <t>GAME.CHECKLIST_NH_45PC</t>
  </si>
  <si>
    <t>GAME.CHECKLIST_OPEN</t>
  </si>
  <si>
    <t>GAME.CHECKLIST_F18_FLIR_SET</t>
  </si>
  <si>
    <t>GAME.CHECKLIST_F18_HARNESS_ATTACHED</t>
  </si>
  <si>
    <t>GAME.CHECKLIST_AROUND_THE_OAT</t>
  </si>
  <si>
    <t>GAME.CHECKLIST_RADIO_NAVIGATION_XPDR</t>
  </si>
  <si>
    <t>GAME.CHECKLIST_FLAPS</t>
  </si>
  <si>
    <t>GAME.CHECKLIST_OXYGEN_SUPPLY</t>
  </si>
  <si>
    <t>GAME.CHECKLIST_ITT_AND_N1</t>
  </si>
  <si>
    <t>GAME.CHECKLIST_MAGNETOS_ENGINE_2</t>
  </si>
  <si>
    <t>GAME.CHECKLIST_FLAP_TRIM_SELECTOR</t>
  </si>
  <si>
    <t>GAME.CHECKLIST_LANDING_GEAR_ALT_DOORS</t>
  </si>
  <si>
    <t>GAME.CHECKLIST_RESET_TO_TO</t>
  </si>
  <si>
    <t>GAME.CHECKLIST_PUSHBACK_AND_START_CLEARANCE</t>
  </si>
  <si>
    <t>GAME.CHECKLIST_FLAP_HINGES_AND_ACTUATOR_ROD</t>
  </si>
  <si>
    <t>GAME.CHECKLIST_PROP_RPM_LEVERS</t>
  </si>
  <si>
    <t>GAME.CHECKLIST_BATT</t>
  </si>
  <si>
    <t>GAME.CHECKLIST_F18_TRIM_CHECK</t>
  </si>
  <si>
    <t>GAME.CHECKLIST_CHECK_RISING</t>
  </si>
  <si>
    <t>GAME.CHECKLIST_CHECK_24_V_MINIMUM</t>
  </si>
  <si>
    <t>GAME.CHECKLIST_BANNER_LOCK</t>
  </si>
  <si>
    <t>GAME.CHECKLIST_CONFIRM_SET_AS_REQUIRED</t>
  </si>
  <si>
    <t>GAME.CHECKLIST_CHECK_PERIODICALLY</t>
  </si>
  <si>
    <t>GAME.CHECKLIST_FUEL_BALANCE</t>
  </si>
  <si>
    <t>GAME.CHECKLIST_LEFT_ENGINE_STARTER_BUTTON</t>
  </si>
  <si>
    <t>GAME.CHECKLIST_GEAR_FIRE_DETECTOR_TEST_BUTTON</t>
  </si>
  <si>
    <t>GAME.CHECKLIST_CHECK_CONDITION</t>
  </si>
  <si>
    <t>GAME.CHECKLIST_ENGAGE_ABOVE_250_FT</t>
  </si>
  <si>
    <t>GAME.CHECKLIST_CANCEL_RECALL</t>
  </si>
  <si>
    <t>GAME.CHECKLIST_FMS1</t>
  </si>
  <si>
    <t>GAME.CHECKLIST_HYDRAU_PUMPS_2_AND_3</t>
  </si>
  <si>
    <t>GAME.CHECKLIST_GMK_MODE_WITCH</t>
  </si>
  <si>
    <t>GAME.CHECKLIST_DISCONNECT</t>
  </si>
  <si>
    <t>GAME.CHECKLIST_FULL_FORWARD</t>
  </si>
  <si>
    <t>GAME.CHECKLIST_FLIP_ON_SIDE</t>
  </si>
  <si>
    <t>GAME.CHECKLIST_LANDING_ROLL</t>
  </si>
  <si>
    <t>GAME.CHECKLIST_STARTER_COOLING</t>
  </si>
  <si>
    <t>GAME.CHECKLIST_ADJUST_FOR_MINIMUM_FUEL_CONSUMPTION</t>
  </si>
  <si>
    <t>GAME.CHECKLIST_CHECK_BOTH</t>
  </si>
  <si>
    <t>GAME.CHECKLIST_SWITCHED_ON</t>
  </si>
  <si>
    <t>GAME.CHECKLIST_FRONT_BAGGAGE_DOORS</t>
  </si>
  <si>
    <t>GAME.CHECKLIST_RIGHT_WHEEL_AND_BRAKE_ASSEMBLY</t>
  </si>
  <si>
    <t>GAME.CHECKLIST_LIFT_NOSE_WHEEL_AT_50_KIAS</t>
  </si>
  <si>
    <t>GAME.CHECKLIST_OPEN_12_INCH</t>
  </si>
  <si>
    <t>GAME.CHECKLIST_ANNUNCIATIONS</t>
  </si>
  <si>
    <t>GAME.CHECKLIST_GO_AROUND</t>
  </si>
  <si>
    <t>GAME.CHECKLIST_RIGHT_70_GAL</t>
  </si>
  <si>
    <t>GAME.CHECKLIST_FUEL_QUANTITY_INDICATOR_RIGHT</t>
  </si>
  <si>
    <t>GAME.CHECKLIST_AUX_FUEL_PUMPS</t>
  </si>
  <si>
    <t>GAME.CHECKLIST_RIGHT_ENGINE_STARTER_BUTTON</t>
  </si>
  <si>
    <t>GAME.CHECKLIST_LO_IDLE_FOR_15_SEC</t>
  </si>
  <si>
    <t>GAME.CHECKLIST_FLASHING_BEACON_AND_NAV_LIGHT</t>
  </si>
  <si>
    <t>GAME.CHECKLIST_LOGO_LIGHTS</t>
  </si>
  <si>
    <t>GAME.CHECKLIST_START_LEFT_BUTTON</t>
  </si>
  <si>
    <t>GAME.CHECKLIST_OVER_WATER</t>
  </si>
  <si>
    <t>GAME.CHECKLIST_ACCESSORY_COMPARTMENT</t>
  </si>
  <si>
    <t>GAME.CHECKLIST_PROP_RPM_LEVER</t>
  </si>
  <si>
    <t>GAME.CHECKLIST_VOLTAGE</t>
  </si>
  <si>
    <t>GAME.CHECKLIST_BUS_VOLTAGES</t>
  </si>
  <si>
    <t>GAME.CHECKLIST_HYD_SYS_FAIL_LIGHT</t>
  </si>
  <si>
    <t>GAME.CHECKLIST_APU_MASTER</t>
  </si>
  <si>
    <t>GAME.CHECKLIST_PULL_UP</t>
  </si>
  <si>
    <t>GAME.CHECKLIST_ENGINE_PARAMETERS</t>
  </si>
  <si>
    <t>GAME.CHECKLIST_76_PERCENT</t>
  </si>
  <si>
    <t>GAME.CHECKLIST_LOWER_NOSE_WHEEL_GENTLY</t>
  </si>
  <si>
    <t>GAME.CHECKLIST_AROUND_700_770C</t>
  </si>
  <si>
    <t>GAME.CHECKLIST_AP_DISENGAGE_BAR</t>
  </si>
  <si>
    <t>GAME.CHECKLIST_EXHAUST_SYSTEM</t>
  </si>
  <si>
    <t>GAME.CHECKLIST_FLIGHT_DIRECTOR</t>
  </si>
  <si>
    <t>GAME.CHECKLIST_GENERATOR_CONTROL_SWITCHES</t>
  </si>
  <si>
    <t>GAME.CHECKLIST_80_MPH</t>
  </si>
  <si>
    <t>GAME.CHECKLIST_FLAP_LEADING_EDGE_VORTEX_GENERATORS</t>
  </si>
  <si>
    <t>GAME.CHECKLIST_WINGS</t>
  </si>
  <si>
    <t>GAME.CHECKLIST_RIGHT_FLAPS</t>
  </si>
  <si>
    <t>GAME.CHECKLIST_NO_FOREIGN_OBJECT</t>
  </si>
  <si>
    <t>GAME.CHECKLIST_CHECK_PRESSURE</t>
  </si>
  <si>
    <t>GAME.CHECKLIST_STATIC_PORT</t>
  </si>
  <si>
    <t>GAME.CHECKLIST_PULL_BACK_AND_LOCK_ON</t>
  </si>
  <si>
    <t>GAME.CHECKLIST_STARTER_COVERS</t>
  </si>
  <si>
    <t>GAME.CHECKLIST_BELOW_1000RPM</t>
  </si>
  <si>
    <t>GAME.CHECKLIST_TAKE_OFF_POSITION</t>
  </si>
  <si>
    <t>GAME.CHECKLIST_ESS_BUS_TIE</t>
  </si>
  <si>
    <t>GAME.CHECKLIST_LEAVE_IN_SELECTED_POSITION</t>
  </si>
  <si>
    <t>GAME.CHECKLIST_CONTROL_SURFACE_AND_ELEVATOR_TRIM_TAB</t>
  </si>
  <si>
    <t>GAME.CHECKLIST_1600_RPM</t>
  </si>
  <si>
    <t>GAME.CHECKLIST_FLAPS_20</t>
  </si>
  <si>
    <t>GAME.CHECKLIST_RIGHT_ENGINE</t>
  </si>
  <si>
    <t>GAME.CHECKLIST_DORSAL_FIN</t>
  </si>
  <si>
    <t>GAME.CHECKLIST_AIRCRAFT_SYSTEMS_PERFORMANCE</t>
  </si>
  <si>
    <t>GAME.CHECKLIST_CONTROL_LOCK</t>
  </si>
  <si>
    <t>GAME.CHECKLIST_AIRPLANES_DOCUMENTS</t>
  </si>
  <si>
    <t>GAME.CHECKLIST_EXHAUST</t>
  </si>
  <si>
    <t>GAME.CHECKLIST_FUEL_STATUS</t>
  </si>
  <si>
    <t>GAME.CHECKLIST_AFTER_TOUCHDOWN</t>
  </si>
  <si>
    <t>GAME.CHECKLIST_PITOT_STATIC_ISO_VALVE</t>
  </si>
  <si>
    <t>GAME.CHECKLIST_DOWN</t>
  </si>
  <si>
    <t>GAME.CHECKLIST_FUEL_TRANSFER</t>
  </si>
  <si>
    <t>GAME.CHECKLIST_GOVERNOR</t>
  </si>
  <si>
    <t>GAME.CHECKLIST_TIE</t>
  </si>
  <si>
    <t>GAME.CHECKLIST_LEFT_FLAPS</t>
  </si>
  <si>
    <t>GAME.CHECKLIST_SET_1400_RPM</t>
  </si>
  <si>
    <t>GAME.CHECKLIST_SPOILERS</t>
  </si>
  <si>
    <t>GAME.CHECKLIST_30_BEFORE_30_SECONDS_50_BEFORE</t>
  </si>
  <si>
    <t>GAME.CHECKLIST_EXTINGUISHED</t>
  </si>
  <si>
    <t>GAME.CHECKLIST_CHECK_ON_BOARD</t>
  </si>
  <si>
    <t>GAME.CHECKLIST_STRUT</t>
  </si>
  <si>
    <t>GAME.CHECKLIST_LEAVE_IN_FULL_RICH_POSITION</t>
  </si>
  <si>
    <t>GAME.CHECKLIST_TEMPERATURE</t>
  </si>
  <si>
    <t>GAME.CHECKLIST_STBY_FLAP_MOTOR</t>
  </si>
  <si>
    <t>GAME.CHECKLIST_GENERATOR_LIGHT</t>
  </si>
  <si>
    <t>GAME.CHECKLIST_ON_IN_HEAVY_RAIN</t>
  </si>
  <si>
    <t>GAME.CHECKLIST_CHECK_FOR_DROP</t>
  </si>
  <si>
    <t>GAME.CHECKLIST_SURFACES</t>
  </si>
  <si>
    <t>GAME.CHECKLIST_ADJUST_63_KIAS</t>
  </si>
  <si>
    <t>GAME.CHECKLIST_VERTICAL_SPEED</t>
  </si>
  <si>
    <t>GAME.CHECKLIST_MICRO_MASK</t>
  </si>
  <si>
    <t>GAME.CHECKLIST_NORMAL_TAKE_OFF</t>
  </si>
  <si>
    <t>GAME.CHECKLIST_ROUTE</t>
  </si>
  <si>
    <t>GAME.CHECKLIST_BRAKING</t>
  </si>
  <si>
    <t>GAME.CHECKLIST_AIRPLANE_CHECK</t>
  </si>
  <si>
    <t>GAME.CHECKLIST_MAGNETO_SWITCH_ENGINE_1</t>
  </si>
  <si>
    <t>GAME.CHECKLIST_INTERCOM</t>
  </si>
  <si>
    <t>GAME.CHECKLIST_ENGINE_COOLING</t>
  </si>
  <si>
    <t>GAME.CHECKLIST_LEFT_LANDING_GEAR_WHEEL_AND_BRAKES</t>
  </si>
  <si>
    <t>GAME.CHECKLIST_TIRE_INFLATION</t>
  </si>
  <si>
    <t>GAME.CHECKLIST_OIL_COOLER_PIPES</t>
  </si>
  <si>
    <t>GAME.CHECKLIST_FIRE_DETECTION</t>
  </si>
  <si>
    <t>GAME.CHECKLIST_FUEL_COCK</t>
  </si>
  <si>
    <t>GAME.CHECKLIST_EXTERNAL_POWER_SWITCHES</t>
  </si>
  <si>
    <t>GAME.CHECKLIST_PRIMARY_FLIGHT_COMPUTERS_DISCONNECT</t>
  </si>
  <si>
    <t>GAME.CHECKLIST_TCAS_BIASING_MODE_SELECTOR</t>
  </si>
  <si>
    <t>GAME.CHECKLIST_PREFLIGHT_INSPECTION_COCKPIT_2</t>
  </si>
  <si>
    <t>GAME.CHECKLIST_PROP_RPM</t>
  </si>
  <si>
    <t>GAME.CHECKLIST_AILERONS</t>
  </si>
  <si>
    <t>GAME.CHECKLIST_OPEN_1_4_INCH</t>
  </si>
  <si>
    <t>GAME.CHECKLIST_JURY_STRUTS</t>
  </si>
  <si>
    <t>GAME.CHECKLIST_SUFFICIENT_FUEL_FOR_FLIGHT</t>
  </si>
  <si>
    <t>GAME.CHECKLIST_HOLD_FULL_AFT</t>
  </si>
  <si>
    <t>GAME.CHECKLIST_ENGINE_4_START_SWITCH</t>
  </si>
  <si>
    <t>GAME.CHECKLIST_REDUCE_BELOW_26_KIAS</t>
  </si>
  <si>
    <t>GAME.CHECKLIST_ANTICOLLISION_LIGHT</t>
  </si>
  <si>
    <t>GAME.CHECKLIST_MAGNETO_CAP_ENGINE_1</t>
  </si>
  <si>
    <t>GAME.CHECKLIST_MIN_48_KIAS</t>
  </si>
  <si>
    <t>GAME.CHECKLIST_OIL_FUEL_SUPPLY_LEVERS_ENGINE_2_AND_3</t>
  </si>
  <si>
    <t>GAME.CHECKLIST_BEACON_LIGHT</t>
  </si>
  <si>
    <t>GAME.CHECKLIST_STATIC_PRESSURE_ALT_SOURCE</t>
  </si>
  <si>
    <t>GAME.CHECKLIST_ENGINE_2_RUN_UP</t>
  </si>
  <si>
    <t>GAME.CHECKLIST_GEARBOX_OIL_LEVEL</t>
  </si>
  <si>
    <t>GAME.CHECKLIST_OFF</t>
  </si>
  <si>
    <t>GAME.CHECKLIST_ALL_TRIMS</t>
  </si>
  <si>
    <t>GAME.CHECKLIST_F18_SELECT_JETT_SAFE</t>
  </si>
  <si>
    <t>GAME.CHECKLIST_CHECK_FOR_CORRECT_INDICATIONS</t>
  </si>
  <si>
    <t>GAME.CHECKLIST_RIGHT_ENGINE_FUEL_CONTROL_SWITCH</t>
  </si>
  <si>
    <t>GAME.CHECKLIST_GENERATOR_SWITCHES</t>
  </si>
  <si>
    <t>GAME.CHECKLIST_SET_TO_START_FEATHER</t>
  </si>
  <si>
    <t>GAME.CHECKLIST_BELOW_4_PSI</t>
  </si>
  <si>
    <t>GAME.CHECKLIST_3_POINT_LANDING</t>
  </si>
  <si>
    <t>GAME.CHECKLIST_ENGINE_OIL</t>
  </si>
  <si>
    <t>GAME.CHECKLIST_CLIMB</t>
  </si>
  <si>
    <t>GAME.CHECKLIST_PREFLIGHT_INSPECTION_NOSE</t>
  </si>
  <si>
    <t>GAME.CHECKLIST_REDUCE_AFTER_CLEARING_OBSTACLE</t>
  </si>
  <si>
    <t>GAME.CHECKLIST_TAKEOFF_DATA</t>
  </si>
  <si>
    <t>GAME.CHECKLIST_BATTERY_MASTER_SWITCH</t>
  </si>
  <si>
    <t>GAME.CHECKLIST_ENGINE_COOLING_AIR_INLETS</t>
  </si>
  <si>
    <t>GAME.CHECKLIST_ALTERNATOR_MASTER_SWITCHES</t>
  </si>
  <si>
    <t>GAME.CHECKLIST_BRAKE</t>
  </si>
  <si>
    <t>GAME.CHECKLIST_LEFT_WING_TIP</t>
  </si>
  <si>
    <t>GAME.CHECKLIST_CHECK_VERIFY_CHARGE</t>
  </si>
  <si>
    <t>GAME.CHECKLIST_WATER_RUDDERS</t>
  </si>
  <si>
    <t>GAME.CHECKLIST_REFUELING_OPERATIONS</t>
  </si>
  <si>
    <t>GAME.CHECKLIST_AT_VR</t>
  </si>
  <si>
    <t>GAME.CHECKLIST_RESERVE_20_GAL</t>
  </si>
  <si>
    <t>GAME.CHECKLIST_61_MINIMUM</t>
  </si>
  <si>
    <t>GAME.CHECKLIST_REWIND_AND_SET</t>
  </si>
  <si>
    <t>GAME.CHECKLIST_CROSSWIND_LANDING_ON_WATER</t>
  </si>
  <si>
    <t>GAME.CHECKLIST_FLIGHT_PROGRESS</t>
  </si>
  <si>
    <t>GAME.CHECKLIST_AFT_AND_FORWARD_CHECK</t>
  </si>
  <si>
    <t>GAME.CHECKLIST_FUEL_LEVER</t>
  </si>
  <si>
    <t>GAME.CHECKLIST_TAIL</t>
  </si>
  <si>
    <t>GAME.CHECKLIST_SHORT_FIELD_TAKEOFF</t>
  </si>
  <si>
    <t>GAME.CHECKLIST_FUEL_DIPSTICK</t>
  </si>
  <si>
    <t>GAME.CHECKLIST_APU_GPU</t>
  </si>
  <si>
    <t>GAME.CHECKLIST_IFF_CONTROL_BOX</t>
  </si>
  <si>
    <t>GAME.CHECKLIST_FAN_BRAKE_CONTROL</t>
  </si>
  <si>
    <t>GAME.CHECKLIST_WINGTIP_POSITION_STROBE_LIGHTS</t>
  </si>
  <si>
    <t>GAME.CHECKLIST_MAIN_WHEELS_FIRST</t>
  </si>
  <si>
    <t>GAME.CHECKLIST_ALL_OFF_BUT_ENG_BAT_2</t>
  </si>
  <si>
    <t>GAME.CHECKLIST_PRESS_AND_RELEASE</t>
  </si>
  <si>
    <t>GAME.CHECKLIST_APPLY_HEAVILY</t>
  </si>
  <si>
    <t>GAME.CHECKLIST_MASTER_SWITCH</t>
  </si>
  <si>
    <t>GAME.CHECKLIST_EXTERNAL_POWER_LIGHT_IN_USE</t>
  </si>
  <si>
    <t>GAME.CHECKLIST_GEAR_WARNING_FIRE_DETECTOR_TEST</t>
  </si>
  <si>
    <t>GAME.CHECKLIST_ALT</t>
  </si>
  <si>
    <t>GAME.CHECKLIST_ADJUSTED</t>
  </si>
  <si>
    <t>GAME.CHECKLIST_TOWING_POWER_PANEL_LIGHTS</t>
  </si>
  <si>
    <t>GAME.CHECKLIST_F18_VOL_PANEL_SET</t>
  </si>
  <si>
    <t>GAME.CHECKLIST_INERT_SEP</t>
  </si>
  <si>
    <t>GAME.CHECKLIST_STARTER_SWITCH_ENGINE_1</t>
  </si>
  <si>
    <t>GAME.CHECKLIST_NO_SMOKE_LIGHT</t>
  </si>
  <si>
    <t>GAME.CHECKLIST_WING_FLAP_HANDLE</t>
  </si>
  <si>
    <t>GAME.CHECKLIST_SET_IN</t>
  </si>
  <si>
    <t>GAME.CHECKLIST_OFF_LEFT_THEN_RIGHT</t>
  </si>
  <si>
    <t>GAME.CHECKLIST_RUNWAY_LANDING</t>
  </si>
  <si>
    <t>GAME.CHECKLIST_BANNER_RELEASE_SPEED</t>
  </si>
  <si>
    <t>GAME.CHECKLIST_LDG</t>
  </si>
  <si>
    <t>GAME.CHECKLIST_70_80_KIAS</t>
  </si>
  <si>
    <t>GAME.CHECKLIST_STARTING_ENGINE_1_WITH_MOTORING</t>
  </si>
  <si>
    <t>GAME.CHECKLIST_SPEED_BRAKES</t>
  </si>
  <si>
    <t>GAME.CHECKLIST_0_20</t>
  </si>
  <si>
    <t>GAME.CHECKLIST_CHECK_710_30_RPM</t>
  </si>
  <si>
    <t>GAME.CHECKLIST_CHECK_ON_LH_RH</t>
  </si>
  <si>
    <t>GAME.CHECKLIST_EXTERNAL_BATTERY</t>
  </si>
  <si>
    <t>GAME.CHECKLIST_CABIN_SIGNS</t>
  </si>
  <si>
    <t>GAME.CHECKLIST_STOW</t>
  </si>
  <si>
    <t>GAME.CHECKLIST_CRASH_LEVER</t>
  </si>
  <si>
    <t>GAME.CHECKLIST_CLIMB_POWER</t>
  </si>
  <si>
    <t>GAME.CHECKLIST_MIN_78_KIAS</t>
  </si>
  <si>
    <t>GAME.CHECKLIST_FUEL_SELECTOR</t>
  </si>
  <si>
    <t>GAME.CHECKLIST_SOUND</t>
  </si>
  <si>
    <t>GAME.CHECKLIST_LEAVING_THE_AIRCRAFT</t>
  </si>
  <si>
    <t>GAME.CHECKLIST_TEST_AS_REQUIRED</t>
  </si>
  <si>
    <t>GAME.CHECKLIST_ADJUST_1000RPM</t>
  </si>
  <si>
    <t>GAME.CHECKLIST_PROPELLER_RPM</t>
  </si>
  <si>
    <t>GAME.CHECKLIST_500FT_MIN</t>
  </si>
  <si>
    <t>GAME.CHECKLIST_UP_OR_TO_APR</t>
  </si>
  <si>
    <t>GAME.CHECKLIST_ADJUST_74C_80C</t>
  </si>
  <si>
    <t>GAME.CHECKLIST_PARACHUTE_VENT</t>
  </si>
  <si>
    <t>GAME.CHECKLIST_ENGINE_OIL_TEMP</t>
  </si>
  <si>
    <t>GAME.CHECKLIST_UTILITY_POWER_SWITCHES</t>
  </si>
  <si>
    <t>GAME.CHECKLIST_TA_RA</t>
  </si>
  <si>
    <t>GAME.CHECKLIST_IF_FLIGHT_WAS_AT_NIGHT</t>
  </si>
  <si>
    <t>GAME.CHECKLIST_ANTI_COLLISION_LIGHT</t>
  </si>
  <si>
    <t>GAME.CHECKLIST_RETRACT_WHEN_SPEED_ABOVE_140_KMH</t>
  </si>
  <si>
    <t>GAME.CHECKLIST_ALTIMETER</t>
  </si>
  <si>
    <t>GAME.CHECKLIST_RIGHT_HAND_ELEVATOR</t>
  </si>
  <si>
    <t>GAME.CHECKLIST_CAS_MSG_GPU_DOOR</t>
  </si>
  <si>
    <t>GAME.CHECKLIST_F18_CANOPY_JETT_FWD</t>
  </si>
  <si>
    <t>GAME.CHECKLIST_POWER_REDUCTION</t>
  </si>
  <si>
    <t>GAME.CHECKLIST_SET_CORRECT</t>
  </si>
  <si>
    <t>GAME.CHECKLIST_CONTROL_SURFACES_LEADING_AND_TRAILING_EDGES</t>
  </si>
  <si>
    <t>GAME.CHECKLIST_REMOVE</t>
  </si>
  <si>
    <t>GAME.CHECKLIST_WATER_BALLAST</t>
  </si>
  <si>
    <t>GAME.CHECKLIST_ECU_SWAP</t>
  </si>
  <si>
    <t>GAME.CHECKLIST_LANDING_GEAR_UP</t>
  </si>
  <si>
    <t>GAME.CHECKLIST_CHANGE_SETTINGS_TRANS_ALTITUDE_REACHED</t>
  </si>
  <si>
    <t>GAME.CHECKLIST_MAINTAIN_65_MPH</t>
  </si>
  <si>
    <t>GAME.CHECKLIST_WIPER</t>
  </si>
  <si>
    <t>GAME.CHECKLIST_FREE_AND_CORRECT</t>
  </si>
  <si>
    <t>GAME.CHECKLIST_LEFT_ENGINE_STARTER</t>
  </si>
  <si>
    <t>GAME.CHECKLIST_LANDING_APPROACH</t>
  </si>
  <si>
    <t>GAME.CHECKLIST_PREPARING_ENVELOPE</t>
  </si>
  <si>
    <t>GAME.CHECKLIST_STATIC_SOURCE</t>
  </si>
  <si>
    <t>GAME.CHECKLIST_VOLTS_AMMETER</t>
  </si>
  <si>
    <t>GAME.CHECKLIST_AS_REQUIRED_DIRECTIONAL_TRIM_NEUTRAL</t>
  </si>
  <si>
    <t>GAME.CHECKLIST_CAGE</t>
  </si>
  <si>
    <t>GAME.CHECKLIST_ENGINE_MODE_SELECTOR</t>
  </si>
  <si>
    <t>GAME.CHECKLIST_EXTENDED</t>
  </si>
  <si>
    <t>GAME.CHECKLIST_FINAL_APPROACH_AIRSPEED</t>
  </si>
  <si>
    <t>GAME.CHECKLIST_CUT_OFF</t>
  </si>
  <si>
    <t>GAME.CHECKLIST_AP_TRIMS</t>
  </si>
  <si>
    <t>GAME.CHECKLIST_LV_BAT_1</t>
  </si>
  <si>
    <t>GAME.CHECKLIST_F18_BRK_PRESS_CHECK</t>
  </si>
  <si>
    <t>GAME.CHECKLIST_FLIGHT_ATTENDANTS</t>
  </si>
  <si>
    <t>GAME.CHECKLIST_INSTRUMENT_LIGHTS_CONTROL</t>
  </si>
  <si>
    <t>GAME.CHECKLIST_MAIN_LH_OR_FUSELAGE</t>
  </si>
  <si>
    <t>GAME.CHECKLIST_INSTRUMENT_AND_AVIONICS_ILLUMINATION</t>
  </si>
  <si>
    <t>GAME.CHECKLIST_AIRSPEEDS</t>
  </si>
  <si>
    <t>GAME.CHECKLIST_RADIO_AND_AVIONICS</t>
  </si>
  <si>
    <t>GAME.CHECKLIST_Stowed</t>
  </si>
  <si>
    <t>GAME.CHECKLIST_725C_MAX825C</t>
  </si>
  <si>
    <t>GAME.CHECKLIST_AMMETERS_AND_VOLTMETERS</t>
  </si>
  <si>
    <t>GAME.CHECKLIST_STARTER_SWITCH</t>
  </si>
  <si>
    <t>GAME.CHECKLIST_AS_REQUIRED_BALL_CENTERED</t>
  </si>
  <si>
    <t>GAME.CHECKLIST_AMMEMETERS_AND_VOLTMETERS</t>
  </si>
  <si>
    <t>GAME.CHECKLIST_BATTERY_AND_ALTERNATOR_SWITCHES</t>
  </si>
  <si>
    <t>GAME.CHECKLIST_800_TO_1000_FPM</t>
  </si>
  <si>
    <t>GAME.CHECKLIST_PACKS_SWITCHES</t>
  </si>
  <si>
    <t>GAME.CHECKLIST_CHECK_500_700RPM</t>
  </si>
  <si>
    <t>GAME.CHECKLIST_ROTOR_BRAKE</t>
  </si>
  <si>
    <t>GAME.CHECKLIST_150RPM_MAX_DECREASE</t>
  </si>
  <si>
    <t>GAME.CHECKLIST_PULL_AT_V2</t>
  </si>
  <si>
    <t>GAME.CHECKLIST_SIDESLIP_INDIC</t>
  </si>
  <si>
    <t>GAME.CHECKLIST_RECIRCULATION_FAN</t>
  </si>
  <si>
    <t>GAME.CHECKLIST_MIXTURE_ENGINE_1</t>
  </si>
  <si>
    <t>GAME.CHECKLIST_PITCH_INDIC</t>
  </si>
  <si>
    <t>GAME.CHECKLIST_SET_LOIDLE_WHEN_NG_13</t>
  </si>
  <si>
    <t>GAME.CHECKLIST_SECURE_WITH_SEAT_BEALT</t>
  </si>
  <si>
    <t>GAME.CHECKLIST_HORIZONTAL_TAIL</t>
  </si>
  <si>
    <t>GAME.CHECKLIST_SET_1450_RPM</t>
  </si>
  <si>
    <t>GAME.CHECKLIST_LOAD_INDICATION</t>
  </si>
  <si>
    <t>GAME.CHECKLIST_APPLY</t>
  </si>
  <si>
    <t>GAME.CHECKLIST_AUTO</t>
  </si>
  <si>
    <t>GAME.CHECKLIST_HORIZONTAL_STABILIZER_LEADING_EDGE</t>
  </si>
  <si>
    <t>GAME.CHECKLIST_PROP_RPM_LEVER_ENGINE_3</t>
  </si>
  <si>
    <t>GAME.CHECKLIST_DC_BUS_RCC_2</t>
  </si>
  <si>
    <t>GAME.CHECKLIST_BALLAST</t>
  </si>
  <si>
    <t>GAME.CHECKLIST_60_75_KIAS</t>
  </si>
  <si>
    <t>GAME.CHECKLIST_FUEL_OFF</t>
  </si>
  <si>
    <t>GAME.CHECKLIST_COMM_1_AND_2</t>
  </si>
  <si>
    <t>GAME.CHECKLIST_PUSHBACK</t>
  </si>
  <si>
    <t>GAME.CHECKLIST_STARTING_ENGINE_1</t>
  </si>
  <si>
    <t>GAME.CHECKLIST_F18_ECM_JETT_NOT_D</t>
  </si>
  <si>
    <t>GAME.CHECKLIST_PASSENGER_OXYGEN</t>
  </si>
  <si>
    <t>GAME.CHECKLIST_F18_ECS_PANEL_SET</t>
  </si>
  <si>
    <t>GAME.CHECKLIST_CHECK_IN</t>
  </si>
  <si>
    <t>GAME.CHECKLIST_GASCOLATOR_FUEL_STRAINER</t>
  </si>
  <si>
    <t>GAME.CHECKLIST_DESCENT</t>
  </si>
  <si>
    <t>GAME.CHECKLIST_OIL_QUANTITY_CHECK</t>
  </si>
  <si>
    <t>GAME.CHECKLIST_FUEL_CONDITION</t>
  </si>
  <si>
    <t>GAME.CHECKLIST_FUEL_CYLINDERS</t>
  </si>
  <si>
    <t>GAME.CHECKLIST_CHECK_CONDITION_AND_SECURITY</t>
  </si>
  <si>
    <t>GAME.CHECKLIST_PREFLIGHT_INSPECTION_LEFT_WING_LEADING_EDGE</t>
  </si>
  <si>
    <t>GAME.CHECKLIST_WARNING_LIGHTS_DC_BUS_1_AND_2</t>
  </si>
  <si>
    <t>GAME.CHECKLIST_TEMP_SELECTOR</t>
  </si>
  <si>
    <t>GAME.CHECKLIST_AVIONICS</t>
  </si>
  <si>
    <t>GAME.CHECKLIST_SET_1400_2000_RPM</t>
  </si>
  <si>
    <t>GAME.CHECKLIST_BEFORE_TAKEOFF_VITAL_ACTIONS</t>
  </si>
  <si>
    <t>GAME.CHECKLIST_NORM</t>
  </si>
  <si>
    <t>GAME.CHECKLIST_COVER_REMOVED_CHECK_CONDITION</t>
  </si>
  <si>
    <t>GAME.CHECKLIST_89_KIAS_FLAPS_LDG</t>
  </si>
  <si>
    <t>GAME.CHECKLIST_STROBS</t>
  </si>
  <si>
    <t>GAME.CHECKLIST_AP_TRIM_DISC_BUTTON</t>
  </si>
  <si>
    <t>GAME.CHECKLIST_UPPER_AND_LOWER_OFF</t>
  </si>
  <si>
    <t>GAME.CHECKLIST_FULL_LEAN</t>
  </si>
  <si>
    <t>GAME.CHECKLIST_RUDDER</t>
  </si>
  <si>
    <t>GAME.CHECKLIST_ALTERNATE_STATIC_SOURCE</t>
  </si>
  <si>
    <t>GAME.CHECKLIST_FLAPS_30</t>
  </si>
  <si>
    <t>GAME.CHECKLIST_PITOT_L_PITOT_R_AND_STALL_HTR</t>
  </si>
  <si>
    <t>GAME.CHECKLIST_ALTERNATOR_INDICATOR</t>
  </si>
  <si>
    <t>GAME.CHECKLIST_ALTITUDE</t>
  </si>
  <si>
    <t>GAME.CHECKLIST_CLOSE_AND_SECURE</t>
  </si>
  <si>
    <t>GAME.CHECKLIST_UPPER_RECIRC_FAN</t>
  </si>
  <si>
    <t>GAME.CHECKLIST_NTOP_OR_RDC</t>
  </si>
  <si>
    <t>GAME.CHECKLIST_LANDING_LIGHTS</t>
  </si>
  <si>
    <t>GAME.CHECKLIST_VENT_AIR_FANS</t>
  </si>
  <si>
    <t>GAME.CHECKLIST_PASSENGER_BRIEFING</t>
  </si>
  <si>
    <t>GAME.CHECKLIST_PARACHUTE</t>
  </si>
  <si>
    <t>GAME.CHECKLIST_ENGINE_INDICATORS</t>
  </si>
  <si>
    <t>GAME.CHECKLIST_NH_10PC</t>
  </si>
  <si>
    <t>GAME.CHECKLIST_DILUTER_DEMANDS_SWITCH</t>
  </si>
  <si>
    <t>GAME.CHECKLIST_CLOSE_IDLE</t>
  </si>
  <si>
    <t>GAME.CHECKLIST_ENGINE_3_START_SWITCH</t>
  </si>
  <si>
    <t>GAME.CHECKLIST_ADJUST_1650_1950_RPM</t>
  </si>
  <si>
    <t>GAME.CHECKLIST_PRESSURIZATION</t>
  </si>
  <si>
    <t>GAME.CHECKLIST_TCAS_ATC_SELECTOR</t>
  </si>
  <si>
    <t>GAME.CHECKLIST_START_WHEN_FLOODED</t>
  </si>
  <si>
    <t>GAME.CHECKLIST_SET_ACCELERATION_ALTITUDE</t>
  </si>
  <si>
    <t>GAME.CHECKLIST_FIRE_EXTINGUISHER</t>
  </si>
  <si>
    <t>GAME.CHECKLIST_ENGINE_START</t>
  </si>
  <si>
    <t>GAME.CHECKLIST_26_KIAS</t>
  </si>
  <si>
    <t>GAME.CHECKLIST_AIRCOND_OFF_LIGHT</t>
  </si>
  <si>
    <t>GAME.CHECKLIST_ALARMS</t>
  </si>
  <si>
    <t>GAME.CHECKLIST_MASTER_WARINING_CAUTION</t>
  </si>
  <si>
    <t>GAME.CHECKLIST_MAIN_ROTOR_HEAD</t>
  </si>
  <si>
    <t>GAME.CHECKLIST_ENGINE_2</t>
  </si>
  <si>
    <t>GAME.CHECKLIST_HOT_ENGINE_START</t>
  </si>
  <si>
    <t>GAME.CHECKLIST_CHECK_SAMPLE</t>
  </si>
  <si>
    <t>GAME.CHECKLIST_DME_READING_AND_8888</t>
  </si>
  <si>
    <t>GAME.CHECKLIST_FLIGHT_DATA_RECORDER</t>
  </si>
  <si>
    <t>GAME.CHECKLIST_SET_1000_RPM</t>
  </si>
  <si>
    <t>GAME.CHECKLIST_ENGINE_CHECK</t>
  </si>
  <si>
    <t>GAME.CHECKLIST_PREFLIGHT_4_4</t>
  </si>
  <si>
    <t>GAME.CHECKLIST_RICH_WHEN_ENGINE_STARTS</t>
  </si>
  <si>
    <t>GAME.CHECKLIST_CHECK_FOR_NICKS_AND_SECURITY</t>
  </si>
  <si>
    <t>GAME.CHECKLIST_STALL_WARNING_STALL_HEAT_PITOT_HEAT_STATIC_PORT_HEAT</t>
  </si>
  <si>
    <t>GAME.CHECKLIST_ALTERNATOR_FIELD_SWITCH</t>
  </si>
  <si>
    <t>GAME.CHECKLIST_WING_LEADING_AND_TRAILING_EDGES</t>
  </si>
  <si>
    <t>GAME.CHECKLIST_120_KT</t>
  </si>
  <si>
    <t>GAME.CHECKLIST_60_70_KIAS</t>
  </si>
  <si>
    <t>GAME.CHECKLIST_ADI_HSI_HEADINGS</t>
  </si>
  <si>
    <t>GAME.CHECKLIST_ENGINE_MASTER_2</t>
  </si>
  <si>
    <t>GAME.CHECKLIST_FUSELAGE</t>
  </si>
  <si>
    <t>GAME.CHECKLIST_CLEAR_AND_SECURE</t>
  </si>
  <si>
    <t>GAME.CHECKLIST_GPWS_LANDING_FLAP_SELECTOR</t>
  </si>
  <si>
    <t>GAME.CHECKLIST_FUSES</t>
  </si>
  <si>
    <t>GAME.CHECKLIST_MINIMUMS</t>
  </si>
  <si>
    <t>GAME.CHECKLIST_FMSS</t>
  </si>
  <si>
    <t>GAME.CHECKLIST_BUS_E_VOLTS</t>
  </si>
  <si>
    <t>GAME.CHECKLIST_THROTTLES</t>
  </si>
  <si>
    <t>GAME.CHECKLIST_WITHIN_LIMITS</t>
  </si>
  <si>
    <t>GAME.CHECKLIST_175_RPM</t>
  </si>
  <si>
    <t>GAME.ROLL_FORWARD_SLIGHTLY_THEN_BRAKE_CHECK</t>
  </si>
  <si>
    <t>GAME.CHECKLIST_BLEED_AIR</t>
  </si>
  <si>
    <t>GAME.CHECKLIST_FIRE_EXT_SWITCHES</t>
  </si>
  <si>
    <t>GAME.CHECKLIST_MAGNETO_START_POS_RELEASE_TO_BOTH</t>
  </si>
  <si>
    <t>GAME.CHECKLIST_CHECK_INCREASING</t>
  </si>
  <si>
    <t>GAME.CHECKLIST_MOVE_AGAINST_AP</t>
  </si>
  <si>
    <t>GAME.CHECKLIST_EXTERNAL_POWER_SWITCH</t>
  </si>
  <si>
    <t>GAME.CHECKLIST_NR</t>
  </si>
  <si>
    <t>GAME.CHECKLIST_GOOD_CONDITION_FREE_MOVEMENT</t>
  </si>
  <si>
    <t>GAME.CHECKLIST_PROBES_COVERS</t>
  </si>
  <si>
    <t>GAME.CHECKLIST_MIN_AND_AS_REQUIRED</t>
  </si>
  <si>
    <t>GAME.CHECKLIST_YAW_PEDALS</t>
  </si>
  <si>
    <t>GAME.CHECKLIST_SECURED</t>
  </si>
  <si>
    <t>GAME.CHECKLIST_LANDING_GEAR_FAIRINGS</t>
  </si>
  <si>
    <t>GAME.CHECKLIST_PITOT_WARNING_LIGHT</t>
  </si>
  <si>
    <t>GAME.CHECKLIST_LFE_SET_CHECK</t>
  </si>
  <si>
    <t>GAME.CHECKLIST_PUSHED</t>
  </si>
  <si>
    <t>GAME.CHECKLIST_FUEL_SELECTOR_VALVE</t>
  </si>
  <si>
    <t>GAME.CHECKLIST_TEMP</t>
  </si>
  <si>
    <t>GAME.CHECKLIST_L_AND_R_DOWN_AND_ON</t>
  </si>
  <si>
    <t>GAME.CHECKLIST_BOOMS_SPARY_NOZZLES_FITTINGS</t>
  </si>
  <si>
    <t>GAME.CHECKLIST_ENGINE_CONDITION</t>
  </si>
  <si>
    <t>GAME.CHECKLIST_STARTER_ENGINE_3</t>
  </si>
  <si>
    <t>GAME.CHECKLIST_CHECK_CONDITION_AND_FIXATION</t>
  </si>
  <si>
    <t>GAME.CHECKLIST_AS_DESIRED</t>
  </si>
  <si>
    <t>GAME.CHECKLIST_TIE_DOWN</t>
  </si>
  <si>
    <t>GAME.CHECKLIST_F18_CVRS</t>
  </si>
  <si>
    <t>GAME.CHECKLIST_F18_CANOPY_OPEN</t>
  </si>
  <si>
    <t>GAME.CHECKLIST_PITOT_HEATER</t>
  </si>
  <si>
    <t>GAME.CHECKLIST_CHECK_1_5_VOLTS_OR_LESS</t>
  </si>
  <si>
    <t>GAME.CHECKLIST_120_KMH</t>
  </si>
  <si>
    <t>GAME.CHECKLIST_DON_T_START_LIGHT</t>
  </si>
  <si>
    <t>GAME.CHECKLIST_F18_MUMI_SET</t>
  </si>
  <si>
    <t>GAME.CHECKLIST_F18_COMM_AND_OFF</t>
  </si>
  <si>
    <t>GAME.CHECKLIST_CHECK_CONDITION_AND_SHAKE</t>
  </si>
  <si>
    <t>GAME.CHECKLIST_TAIL_ROTOR_HEAD</t>
  </si>
  <si>
    <t>GAME.CHECKLIST_AT_1000_FT_AGL</t>
  </si>
  <si>
    <t>GAME.CHECKLIST_FUEL_FILTER_BYPASS_POP_UP_PIN</t>
  </si>
  <si>
    <t>GAME.CHECKLIST_DEPARTURE_CLEARANCE</t>
  </si>
  <si>
    <t>GAME.CHECKLIST_STANDBY_ALTIMETER</t>
  </si>
  <si>
    <t>GAME.CHECKLIST_A_C</t>
  </si>
  <si>
    <t>GAME.CHECKLIST_UP</t>
  </si>
  <si>
    <t>GAME.CHECKLIST_AUTOPILOT_DISCONNECT</t>
  </si>
  <si>
    <t>GAME.CHECKLIST_LEAN</t>
  </si>
  <si>
    <t>GAME.CHECKLIST_93_KIAS</t>
  </si>
  <si>
    <t>GAME.CHECKLIST_FUEL</t>
  </si>
  <si>
    <t>GAME.CHECKLIST_PASSENGER_DOOR</t>
  </si>
  <si>
    <t>GAME.CHECKLIST_BEFORE_ENGINE_START</t>
  </si>
  <si>
    <t>GAME.CHECKLIST_FUSELAGE_LEFT</t>
  </si>
  <si>
    <t>GAME.CHECKLIST_BANNER_TOWING</t>
  </si>
  <si>
    <t>GAME.CHECKLIST_1000RPM</t>
  </si>
  <si>
    <t>GAME.CHECKLIST_AUTOPILOT_STATIC_SOURCE_OPENING</t>
  </si>
  <si>
    <t>GAME.CHECKLIST_RIGHT_CREW_DOOR</t>
  </si>
  <si>
    <t>GAME.CHECKLIST_WHEN_VERTICAL_SPEED_POSITIVE_UP</t>
  </si>
  <si>
    <t>GAME.CHECKLIST_SEATS_AND_SEAT_BELTS</t>
  </si>
  <si>
    <t>GAME.CHECKLIST_F18_CANOPY_HANDLE_STOWED</t>
  </si>
  <si>
    <t>GAME.CHECKLIST_20_DEGREES</t>
  </si>
  <si>
    <t>GAME.CHECKLIST_STARTER_MASTER</t>
  </si>
  <si>
    <t>GAME.CHECKLIST_110_MPH</t>
  </si>
  <si>
    <t>GAME.CHECKLIST_OIL_LEVEL</t>
  </si>
  <si>
    <t>GAME.CHECKLIST_SET_TO_APPROPRIATE_TAKEOFF_POSITION</t>
  </si>
  <si>
    <t>GAME.CHECKLIST_ADJUST_FOR_CRUISING_SPEED</t>
  </si>
  <si>
    <t>GAME.CHECKLIST_473PSI_MAX53PSI</t>
  </si>
  <si>
    <t>GAME.CHECKLIST_COWLING_RIGHT</t>
  </si>
  <si>
    <t>GAME.CHECKLIST_MAIN</t>
  </si>
  <si>
    <t>GAME.CHECKLIST_BRAKE_FLUID</t>
  </si>
  <si>
    <t>GAME.CHECKLIST_COLLECTIVE_FRICTION_LOCK</t>
  </si>
  <si>
    <t>GAME.CHECKLIST_SEAT_BELTS</t>
  </si>
  <si>
    <t>GAME.CHECKLIST_PRIMARY_FLIGHT_CONTROL_SYSTEM</t>
  </si>
  <si>
    <t>GAME.CHECKLIST_PREFLIGHT_INSPECTION_INTERNAL</t>
  </si>
  <si>
    <t>GAME.CHECKLIST_TAKE_OFF_WITH_FLAPS_UP</t>
  </si>
  <si>
    <t>GAME.CHECKLIST_MANIFOLD_AIR_PRESSURE</t>
  </si>
  <si>
    <t>GAME.CHECKLIST_FOR_NIGHT_OPERATIONS</t>
  </si>
  <si>
    <t>GAME.CHECKLIST_STICK_PUSHER_SHUTOFF_SWITCHES</t>
  </si>
  <si>
    <t>GAME.CHECKLIST_SLIGHTLY_TAIL_LOW</t>
  </si>
  <si>
    <t>GAME.CHECKLIST_ATTITUDE_INDICATOR</t>
  </si>
  <si>
    <t>GAME.CHECKLIST_REPEAT_PROCEDURE</t>
  </si>
  <si>
    <t>GAME.CHECKLIST_WAIT_FOR_RUN_LIT</t>
  </si>
  <si>
    <t>GAME.CHECKLIST_IDLE_CUT_OFF</t>
  </si>
  <si>
    <t>GAME.CHECKLIST_HIGH_RPM_FULL_FORWARD</t>
  </si>
  <si>
    <t>GAME.CHECKLIST_REAR_EMPENNAGE</t>
  </si>
  <si>
    <t>GAME.CHECKLIST_NO_AMBER</t>
  </si>
  <si>
    <t>GAME.CHECKLIST_DOCUMENTS</t>
  </si>
  <si>
    <t>GAME.CHECKLIST_STANDBY_POWER_SELECTOR</t>
  </si>
  <si>
    <t>GAME.CHECKLIST_F18_PROBE_SWITCH_RETRACT</t>
  </si>
  <si>
    <t>GAME.CHECKLIST_SUFFICIENT</t>
  </si>
  <si>
    <t>GAME.CHECKLIST_AS_REQUIRED_50_MAX_IF_ENGINE_TEMP_TOO_LOW</t>
  </si>
  <si>
    <t>GAME.CHECKLIST_F18_HOOK_AS_DESIRED</t>
  </si>
  <si>
    <t>GAME.CHECKLIST_PITOT_TUBE</t>
  </si>
  <si>
    <t>GAME.CHECKLIST_AIRBRAKE</t>
  </si>
  <si>
    <t>GAME.CHECKLIST_MAINTAIN_DIRECTION</t>
  </si>
  <si>
    <t>GAME.CHECKLIST_FLAPS_HANDLE</t>
  </si>
  <si>
    <t>GAME.CHECKLIST_STB_GEN_LIGHT</t>
  </si>
  <si>
    <t>GAME.CHECKLIST_F18_THROTTLE_OFF_OFF</t>
  </si>
  <si>
    <t>GAME.CHECKLIST_TAXI_IN</t>
  </si>
  <si>
    <t>GAME.CHECKLIST_PREFLIGHT_INSPECTION_CABIN</t>
  </si>
  <si>
    <t>GAME.CHECKLIST_UP_3_GREEN</t>
  </si>
  <si>
    <t>GAME.CHECKLIST_64_KIAS</t>
  </si>
  <si>
    <t>GAME.CHECKLIST_PROCEDE</t>
  </si>
  <si>
    <t>GAME.CHECKLIST_WHITE</t>
  </si>
  <si>
    <t>GAME.CHECKLIST_0_10</t>
  </si>
  <si>
    <t>GAME.CHECKLIST_HEIGHT</t>
  </si>
  <si>
    <t>GAME.CHECKLIST_CLEAR_OF_OBSTRUCTIONS</t>
  </si>
  <si>
    <t>GAME.CHECKLIST_HEADING_INDICATOR</t>
  </si>
  <si>
    <t>GAME.CHECKLIST_SET_TO_FULL_RICH</t>
  </si>
  <si>
    <t>GAME.CHECKLIST_APU_START</t>
  </si>
  <si>
    <t>GAME.CHECKLIST_HIGH_RPM</t>
  </si>
  <si>
    <t>GAME.CHECKLIST_GAIN_ACCESS</t>
  </si>
  <si>
    <t>GAME.CHECKLIST_START_THEN_ON</t>
  </si>
  <si>
    <t>GAME.CHECKLIST_TURNING</t>
  </si>
  <si>
    <t>GAME.CHECKLIST_ADJUST_500_600_RPM</t>
  </si>
  <si>
    <t>GAME.CHECKLIST_CYLINDER_HEAD_TEMP_ENGINE_2</t>
  </si>
  <si>
    <t>GAME.CHECKLIST_LANDING_PULSE_LIGHTS</t>
  </si>
  <si>
    <t>GAME.CHECKLIST_INTERIAL_SEPARATOR</t>
  </si>
  <si>
    <t>GAME.CHECKLIST_AUX</t>
  </si>
  <si>
    <t>GAME.CHECKLIST_IAS_115_KTS</t>
  </si>
  <si>
    <t>GAME.CHECKLIST_CHECK_ON</t>
  </si>
  <si>
    <t>GAME.CHECKLIST_91_KTS_FLAPS_TO</t>
  </si>
  <si>
    <t>GAME.CHECKLIST_ARTIFICIAL_HORIZON</t>
  </si>
  <si>
    <t>GAME.CHECKLIST_PRESS_AS_REQUIRED_RELEASE</t>
  </si>
  <si>
    <t>GAME.CHECKLIST_FIELD_ELEVATION</t>
  </si>
  <si>
    <t>GAME.CHECKLIST_F18_FCS_VERIFY</t>
  </si>
  <si>
    <t>GAME.CHECKLIST_100_RPM_MAX_DECREASE</t>
  </si>
  <si>
    <t>GAME.CHECKLIST_FUEL_PRESSURE_ENGINE_3</t>
  </si>
  <si>
    <t>GAME.CHECKLIST_FLIGHT_IDLE_FOR_2_MIN</t>
  </si>
  <si>
    <t>GAME.CHECKLIST_ELEVATOR_TRIM_SHUTOFF_SWITCHES</t>
  </si>
  <si>
    <t>GAME.CHECKLIST_2000RPM_MAX2420RPM</t>
  </si>
  <si>
    <t>GAME.CHECKLIST_LEADING_EDGE</t>
  </si>
  <si>
    <t>GAME.CHECKLIST_CIRCUITS_BREAKERS</t>
  </si>
  <si>
    <t>GAME.CHECKLIST_LANDING_GEAR</t>
  </si>
  <si>
    <t>GAME.CHECKLIST_UNOBSTRUCTED</t>
  </si>
  <si>
    <t>GAME.CHECKLIST_NOSE_GEAR_AND_SPRINGS</t>
  </si>
  <si>
    <t>GAME.CHECKLIST_NAV_GPS_SWITCH</t>
  </si>
  <si>
    <t>GAME.CHECKLIST_START_ENGINES</t>
  </si>
  <si>
    <t>GAME.CHECKLIST_ALL_IN</t>
  </si>
  <si>
    <t>GAME.CHECKLIST_MIXTURE_ENGINE_2_AND_3</t>
  </si>
  <si>
    <t>GAME.CHECKLIST_VENTRAL_FIN</t>
  </si>
  <si>
    <t>GAME.CHECKLIST_SUNSHADE</t>
  </si>
  <si>
    <t>GAME.CHECKLIST_AIRCRAFT</t>
  </si>
  <si>
    <t>GAME.CHECKLIST_ROTATE</t>
  </si>
  <si>
    <t>GAME.CHECKLIST_AUTOTHROTTLE</t>
  </si>
  <si>
    <t>GAME.CHECKLIST_EXTERIOR_LIGHTS</t>
  </si>
  <si>
    <t>GAME.CHECKLIST_CHECK_WORKING</t>
  </si>
  <si>
    <t>GAME.CHECKLIST_INFLATION</t>
  </si>
  <si>
    <t>GAME.CHECKLIST_IAS_INDIC</t>
  </si>
  <si>
    <t>GAME.CHECKLIST_AMMETER</t>
  </si>
  <si>
    <t>GAME.CHECKLIST_IGNITION_DELAY_ENGINE_3</t>
  </si>
  <si>
    <t>GAME.CHECKLIST_ALL_OFF_BUT_BOOST_PUMP_BAT</t>
  </si>
  <si>
    <t>GAME.CHECKLIST_MET_NAV_MASS_AND_BALANCE</t>
  </si>
  <si>
    <t>GAME.CHECKLIST_LOW_RPM</t>
  </si>
  <si>
    <t>GAME.CHECKLIST_LEFT_35_2_GAL</t>
  </si>
  <si>
    <t>GAME.CHECKLIST_WAIT_5_MINUTES</t>
  </si>
  <si>
    <t>GAME.CHECKLIST_RADIOS</t>
  </si>
  <si>
    <t>GAME.CHECKLIST_MAX</t>
  </si>
  <si>
    <t>GAME.CHECKLIST_AUDIO_ALARMS</t>
  </si>
  <si>
    <t>GAME.CHECKLIST_FUEL_TANK_SELECTOR</t>
  </si>
  <si>
    <t>GAME.CHECKLIST_ALTERNATOR_FIELD</t>
  </si>
  <si>
    <t>GAME.CHECKLIST_TOUCHDOWN</t>
  </si>
  <si>
    <t>GAME.CHECKLIST_MAIN_ROTOR_HUB</t>
  </si>
  <si>
    <t>GAME.CHECKLIST_FUEL_BOOST_PUMP</t>
  </si>
  <si>
    <t>GAME.CHECKLIST_AFTER_COCKPIT_ENTRY</t>
  </si>
  <si>
    <t>GAME.CHECKLIST_F18_FUEL_TRANSFER_CHECKED</t>
  </si>
  <si>
    <t>GAME.CHECKLIST_TEST_AND_ON</t>
  </si>
  <si>
    <t>GAME.CHECKLIST_SEAT_AND_CANOPY_PINS</t>
  </si>
  <si>
    <t>GAME.CHECKLIST_ELT</t>
  </si>
  <si>
    <t>GAME.CHECKLIST_SYNCHRONIZED</t>
  </si>
  <si>
    <t>GAME.CHECKLIST_FULL_HOPPER_LOAD_ABOVE_12500_LBS_5670_KG_OFF_WEIGHT</t>
  </si>
  <si>
    <t>GAME.CHECKLIST_RED_EMERG_PWR_LVR_ANNUNCIATOR</t>
  </si>
  <si>
    <t>GAME.CHECKLIST_SAPH_START_LIGHT</t>
  </si>
  <si>
    <t>GAME.CHECKLIST_MFD_TOUCHSCREEN_LFE</t>
  </si>
  <si>
    <t>GAME.CHECKLIST_BEFORE_STARTING_ENGINES</t>
  </si>
  <si>
    <t>GAME.CHECKLIST_AILERON_HINGES_AND_ACTUATOR_ROD</t>
  </si>
  <si>
    <t>GAME.CHECKLIST_HOSES</t>
  </si>
  <si>
    <t>GAME.CHECKLIST_WING_TIP</t>
  </si>
  <si>
    <t>GAME.CHECKLIST_CHECK_R_ENGINE_GLOW_ON</t>
  </si>
  <si>
    <t>GAME.CHECKLIST_AFTER_STARTING_ENGINES</t>
  </si>
  <si>
    <t>GAME.CHECKLIST_CABIN_PRESSURE_ALTIMETER_ELEVATION</t>
  </si>
  <si>
    <t>GAME.CHECKLIST_RADOME</t>
  </si>
  <si>
    <t>GAME.CHECKLIST_EXHAUST_GAS_TEMPS</t>
  </si>
  <si>
    <t>GAME.CHECKLIST_RPM</t>
  </si>
  <si>
    <t>GAME.CHECKLIST_PARKING_BRAKE_LIGHT</t>
  </si>
  <si>
    <t>GAME.CHECKLIST_VERIFY_EXTINGUISHED</t>
  </si>
  <si>
    <t>GAME.CHECKLIST_AIR_SPEED</t>
  </si>
  <si>
    <t>GAME.CHECKLIST_IF_ENGINE_IS_COLD</t>
  </si>
  <si>
    <t>GAME.FLIGHT_CHECK_CORRECT_FUNCTION</t>
  </si>
  <si>
    <t>GAME.CHECKLIST_BAT_AMP_BOTH</t>
  </si>
  <si>
    <t>GAME.CHECKLIST_3_1_2</t>
  </si>
  <si>
    <t>GAME.CHECKLIST_REMOVE_COVER_CHECK_CLEANLINESS</t>
  </si>
  <si>
    <t>GAME.CHECKLIST_COLD_ENGINE_START</t>
  </si>
  <si>
    <t>GAME.CHECKLIST_F18_FLAPS_SWITCH_AUTO</t>
  </si>
  <si>
    <t>GAME.CHECKLIST_CROSS_CHECK</t>
  </si>
  <si>
    <t>GAME.CHECKLIST_NH_10PC_CL_2</t>
  </si>
  <si>
    <t>GAME.CHECKLIST_RMI_1_AND_2</t>
  </si>
  <si>
    <t>GAME.CHECKLIST_OFF_WHEN_N1_50</t>
  </si>
  <si>
    <t>GAME.CHECKLIST_IDLE_REGIME</t>
  </si>
  <si>
    <t>GAME.CHECKLIST_CHECK_INDICATION</t>
  </si>
  <si>
    <t>GAME.CHECKLIST_OXYGEN</t>
  </si>
  <si>
    <t>GAME.CHECKLIST_MINIMUMS_SELECTOR</t>
  </si>
  <si>
    <t>GAME.CHECKLIST_SET_FOR_TAKEOFF</t>
  </si>
  <si>
    <t>GAME.CHECKLIST_CHECK_FOR_INCREASE</t>
  </si>
  <si>
    <t>GAME.CHECKLIST_90_TO_100_PERCENT</t>
  </si>
  <si>
    <t>GAME.CHECKLIST_CHECK_CLEAN_AND_SECURE</t>
  </si>
  <si>
    <t>GAME.CHECKLIST_RETARD</t>
  </si>
  <si>
    <t>GAME.CHECKLIST_F18_AV_COOL_NORM</t>
  </si>
  <si>
    <t>GAME.CHECKLIST_MAIN_LANDING_GEAR</t>
  </si>
  <si>
    <t>GAME.CHECKLIST_SET_TO_2400_RPM</t>
  </si>
  <si>
    <t>GAME.CHECKLIST_ALL_ELECTRICAL_EQUIPMENT_REMAINING</t>
  </si>
  <si>
    <t>GAME.CHECKLIST_DISCONN_OFF</t>
  </si>
  <si>
    <t>GAME.CHECKLIST_INJECTIONS</t>
  </si>
  <si>
    <t>GAME.CHECKLIST_TAXI</t>
  </si>
  <si>
    <t>GAME.CHECKLIST_104_KIAS</t>
  </si>
  <si>
    <t>GAME.CHECKLIST_RIGHT_TRAILING_EDGE</t>
  </si>
  <si>
    <t>GAME.CHECKLIST_ELEVATOR_TRIM_CONTROL</t>
  </si>
  <si>
    <t>GAME.CHECKLIST_ERECT</t>
  </si>
  <si>
    <t>GAME.CHECKLIST_RIGHT_ENGINE_START</t>
  </si>
  <si>
    <t>GAME.CHECKLIST_TAIL_ROTOR_BLADES</t>
  </si>
  <si>
    <t>GAME.CHECKLIST_LANDING_GEAR_LEVER</t>
  </si>
  <si>
    <t>GAME.CHECKLIST_ADJUST_1500RPM</t>
  </si>
  <si>
    <t>GAME.CHECKLIST_ON_WHEN_AVAIL_LIT</t>
  </si>
  <si>
    <t>GAME.CHECKLIST_RIGHT_HAND_STABILIZER_AND_STRUT</t>
  </si>
  <si>
    <t>GAME.CHECKLIST_LOW_IDLE_RPM_46</t>
  </si>
  <si>
    <t>GAME.CHECKLIST_AFTER_STARTING_ENGINE_2</t>
  </si>
  <si>
    <t>GAME.CHECKLIST_SET_NAVAID_FREQUENCIES</t>
  </si>
  <si>
    <t>GAME.CHECKLIST_10_20</t>
  </si>
  <si>
    <t>GAME.CHECKLIST_GREEN_ARC</t>
  </si>
  <si>
    <t>GAME.CHECKLIST_LIFTOFF</t>
  </si>
  <si>
    <t>GAME.CHECKLIST_CHECK_NORMAL</t>
  </si>
  <si>
    <t>GAME.CHECKLIST_IGNITION_ENGINE_2_AND_3</t>
  </si>
  <si>
    <t>GAME.CHECKLIST_CHECK_FOR_DAMAGE_AND_WATER_ACCUMULATION</t>
  </si>
  <si>
    <t>GAME.CHECKLIST_MANUAL_GEAR_EXTENSION_HANDLE</t>
  </si>
  <si>
    <t>GAME.CHECKLIST_AIR_INLET_COVERS</t>
  </si>
  <si>
    <t>GAME.CHECKLIST_VORTEX_GENERATORS</t>
  </si>
  <si>
    <t>GAME.CHECKLIST_10_PSI_MIN_BEFORE_30_SEC</t>
  </si>
  <si>
    <t>GAME.CHECKLIST_LEFT_LEADING_EDGE</t>
  </si>
  <si>
    <t>GAME.CHECKLIST_85%_RPM_FOR_1_MINUTE</t>
  </si>
  <si>
    <t>GAME.CHECKLIST_START_SELECT_SW</t>
  </si>
  <si>
    <t>GAME.CHECKLIST_TURBINE_STARTER_LIGHT</t>
  </si>
  <si>
    <t>GAME.CHECKLIST_ON_FULLY_PULLED</t>
  </si>
  <si>
    <t>GAME.CHECKLIST_INTERIOR_LIGHTS</t>
  </si>
  <si>
    <t>GAME.CHECKLIST_GEAR_LEG</t>
  </si>
  <si>
    <t>GAME.CHECKLIST_VOTER_SWITCH</t>
  </si>
  <si>
    <t>GAME.CHECKLIST_SKI_LEVER</t>
  </si>
  <si>
    <t>GAME.CHECKLIST_YAW_DAMPERS_SWITCHES</t>
  </si>
  <si>
    <t>GAME.CHECKLIST_M_BUS_VOLTS</t>
  </si>
  <si>
    <t>GAME.CHECKLIST_DN_3_GREEN</t>
  </si>
  <si>
    <t>GAME.CHECKLIST_AS_REQUIRED_TEST_REQUIRED</t>
  </si>
  <si>
    <t>GAME.CHECKLIST_STARTING_ENGINE_2</t>
  </si>
  <si>
    <t>GAME.CHECKLIST_COCKPIT_LIGHTING</t>
  </si>
  <si>
    <t>GAME.CHECKLIST_RIGHT_CONDITION_LEVER</t>
  </si>
  <si>
    <t>GAME.CHECKLIST_EMERGENCY_GENERATOR</t>
  </si>
  <si>
    <t>GAME.CHECKLIST_SPREAD</t>
  </si>
  <si>
    <t>GAME.CHECKLIST_AVIONICS_CIRCUIT_BREAKERS</t>
  </si>
  <si>
    <t>GAME.CHECKLIST_CLOSE</t>
  </si>
  <si>
    <t>GAME.CHECKLIST_F18_RUDDER_CYCLE</t>
  </si>
  <si>
    <t>GAME.CHECKLIST_CHECK_OK</t>
  </si>
  <si>
    <t>GAME.CHECKLIST_CLIMB_SPEED</t>
  </si>
  <si>
    <t>GAME.CHECKLIST_COLLECTIVE_PITCH</t>
  </si>
  <si>
    <t>GAME.CHECKLIST_DE_ICING</t>
  </si>
  <si>
    <t>GAME.CHECKLIST_FLIGHT_INSTRUMENTATION_AND_AVIONICS</t>
  </si>
  <si>
    <t>GAME.CHECKLIST_IDLE_FOR_1_MIN</t>
  </si>
  <si>
    <t>GAME.CHECKLIST_RECIRCULATION_SWITCHES</t>
  </si>
  <si>
    <t>GAME.CHECKLIST_FLIGHT_CONTROL_SURFACES_PANEL</t>
  </si>
  <si>
    <t>GAME.CHECKLIST_OUTFLOW_VALVES_SWITCHES</t>
  </si>
  <si>
    <t>GAME.CHECKLIST_VENTILATION</t>
  </si>
  <si>
    <t>GAME.CHECKLIST_IAS_SET_CLIMB_SPEED</t>
  </si>
  <si>
    <t>GAME.CHECKLIST_MIXTURE_LEVER_ENGINE_1</t>
  </si>
  <si>
    <t>GAME.CHECKLIST_66_KIAS</t>
  </si>
  <si>
    <t>GAME.CHECKLIST_COMPLETED</t>
  </si>
  <si>
    <t>GAME.CHECKLIST_CHECK_SECURE</t>
  </si>
  <si>
    <t>GAME.CHECKLIST_BAGGAGE</t>
  </si>
  <si>
    <t>GAME.CHECKLIST_ON_START</t>
  </si>
  <si>
    <t>GAME.CHECKLIST_IDLE_WHEN_N2_10</t>
  </si>
  <si>
    <t>GAME.CHECKLIST_ON_WAIT_UNTIL_GLOW</t>
  </si>
  <si>
    <t>GAME.CHECKLIST_TAKEOFF</t>
  </si>
  <si>
    <t>GAME.CHECKLIST_EGT_INDICS</t>
  </si>
  <si>
    <t>GAME.CHECKLIST_SET_AS_REQUIRED</t>
  </si>
  <si>
    <t>GAME.CHECKLIST_RIGHT_WING_TIP</t>
  </si>
  <si>
    <t>GAME.CHECKLIST_CHECK_STABLE</t>
  </si>
  <si>
    <t>GAME.CHECKLIST_FULL_OPEN</t>
  </si>
  <si>
    <t>GAME.CHECKLIST_DISC</t>
  </si>
  <si>
    <t>GAME.CHECKLIST_FUEL_PUMP_1</t>
  </si>
  <si>
    <t>GAME.CHECKLIST_GUARD</t>
  </si>
  <si>
    <t>GAME.CHECKLIST_AT_RELEASE_ALTITUDE_PULL</t>
  </si>
  <si>
    <t>GAME.CHECKLIST_BEFORE_LINE_UP</t>
  </si>
  <si>
    <t>GAME.CHECKLIST_NOSE_HOOK</t>
  </si>
  <si>
    <t>GAME.CHECKLIST_LOWER_NOSE_GENTLY</t>
  </si>
  <si>
    <t>GAME.CHECKLIST_LANDING_TAXI_LIGHTS</t>
  </si>
  <si>
    <t>GAME.CHECKLIST_STATIC_DISCHARGER</t>
  </si>
  <si>
    <t>GAME.CHECKLIST_ADJUST_60_KIAS</t>
  </si>
  <si>
    <t>GAME.CHECKLIST_LEFT_HAND_ELEVATOR</t>
  </si>
  <si>
    <t>GAME.CHECKLIST_ALL_VALUES_IN_NORMAL_RANGE</t>
  </si>
  <si>
    <t>GAME.CHECKLIST_F18_NWS_LO</t>
  </si>
  <si>
    <t>GAME.CHECKLIST_CHECK_CLOSED_AND_LATCHED</t>
  </si>
  <si>
    <t>GAME.CHECKLIST_OIL_PRESSURE_ANNUNCIATOR</t>
  </si>
  <si>
    <t>GAME.CHECKLIST_LEFT_OR_RIGHT</t>
  </si>
  <si>
    <t>GAME.CHECKLIST_WINGFOLD_SWITCH</t>
  </si>
  <si>
    <t>GAME.CHECKLIST_REFUEL_CAP</t>
  </si>
  <si>
    <t>GAME.CHECKLIST_WHEEL</t>
  </si>
  <si>
    <t>GAME.CHECKLIST_ROTOR_RPM</t>
  </si>
  <si>
    <t>GAME.CHECKLIST_LAND_TAKE_OFF</t>
  </si>
  <si>
    <t>GAME.CHECKLIST_FUEL_WOBBLE_PUMP</t>
  </si>
  <si>
    <t>GAME.CHECKLIST_NP</t>
  </si>
  <si>
    <t>GAME.CHECKLIST_PREFLIGHT_INSPECTION_NOSE_2</t>
  </si>
  <si>
    <t>GAME.CHECKLIST_HYDRAULICS_PRESSURES</t>
  </si>
  <si>
    <t>GAME.CHECKLIST_SET_90_PERCENT</t>
  </si>
  <si>
    <t>GAME.CHECKLIST_POWER</t>
  </si>
  <si>
    <t>GAME.CHECKLIST_ALL_PUSHED</t>
  </si>
  <si>
    <t>GAME.CHECKLIST_CB_LIGHTS</t>
  </si>
  <si>
    <t>GAME.CHECKLIST_ALL_OFF_WINDSHIELD_ON</t>
  </si>
  <si>
    <t>GAME.CHECKLIST_LOWER_ARM_SWITCH</t>
  </si>
  <si>
    <t>GAME.CHECKLIST_PANELS</t>
  </si>
  <si>
    <t>GAME.CHECKLIST_ALTERNATORS</t>
  </si>
  <si>
    <t>GAME.CHECKLIST_RMI</t>
  </si>
  <si>
    <t>GAME.CHECKLIST_LANDING_AND_TAXI_LIGHTS</t>
  </si>
  <si>
    <t>GAME.CHECKLIST_TRIM_RUDDER</t>
  </si>
  <si>
    <t>GAME.CHECKLIST_CHECK_NOT_ACTIVATED</t>
  </si>
  <si>
    <t>GAME.CHECKLIST_SET_1900_RPM</t>
  </si>
  <si>
    <t>GAME.CHECKLIST_DOOR_AND_WINDOWS</t>
  </si>
  <si>
    <t>GAME.CHECKLIST_ARM_VERIFY_PFD</t>
  </si>
  <si>
    <t>GAME.CHECKLIST_MIXTURE_LEVER_ENGINE_3</t>
  </si>
  <si>
    <t>GAME.CHECKLIST_70_KIAS</t>
  </si>
  <si>
    <t>GAME.CHECKLIST_BAGGAGE_COMPARTMENT</t>
  </si>
  <si>
    <t>GAME.CHECKLIST_CHECK_PUSHED_IN</t>
  </si>
  <si>
    <t>GAME.CHECKLIST_APU_READY_LIGHT</t>
  </si>
  <si>
    <t>GAME.CHECKLIST_ANNUNCIATOR_PANEL</t>
  </si>
  <si>
    <t>GAME.CHECKLIST_WITHIN_GREEN_BAND</t>
  </si>
  <si>
    <t>GAME.CHECKLIST_LOWER_MFD</t>
  </si>
  <si>
    <t>GAME.CHECKLIST_F18_LDG_GEAR_UP</t>
  </si>
  <si>
    <t>GAME.CHECKLIST_TOUCHDOWN_AIRSPEED</t>
  </si>
  <si>
    <t>GAME.CHECKLIST_SUSPECT_FAULTY_INDICATION</t>
  </si>
  <si>
    <t>GAME.CHECKLIST_OUTSIDE_AIR_TEMP</t>
  </si>
  <si>
    <t>GAME.CHECKLIST_TIRES_AND_WHEELS</t>
  </si>
  <si>
    <t>GAME.CHECKLIST_PILOT_SEAT</t>
  </si>
  <si>
    <t>GAME.CHECKLIST_WINDOWS</t>
  </si>
  <si>
    <t>GAME.CHECKLIST_TRQ</t>
  </si>
  <si>
    <t>GAME.CHECKLIST_XPDR</t>
  </si>
  <si>
    <t>GAME.CHECKLIST_55_KIAS</t>
  </si>
  <si>
    <t>GAME.CHECKLIST_CHECK_AVAIL_LIGHT</t>
  </si>
  <si>
    <t>GAME.CHECKLIST_STARTING_FIRST_ENGINE</t>
  </si>
  <si>
    <t>GAME.CHECKLIST_RIGHT_ENG_RUN_BUTTON</t>
  </si>
  <si>
    <t>GAME.CHECKLIST_ALL_FUEL_PUMPS_SWITCHES</t>
  </si>
  <si>
    <t>GAME.CHECKLIST_OPEN_1_INCH</t>
  </si>
  <si>
    <t>GAME.CHECKLIST_CANOPY_UNLOCKED_LIGHT</t>
  </si>
  <si>
    <t>GAME.CHECKLIST_REMOVED</t>
  </si>
  <si>
    <t>GAME.CHECKLIST_FREE_AND_CORRECT_FULL_TRAVEL</t>
  </si>
  <si>
    <t>GAME.CHECKLIST_STARTING_ENGINE_2_WITH_MOTORING</t>
  </si>
  <si>
    <t>GAME.CHECKLIST_ENGINE_COVERS</t>
  </si>
  <si>
    <t>GAME.CHECKLIST_0_RPM</t>
  </si>
  <si>
    <t>GAME.CHECKLIST_CLEARANCE</t>
  </si>
  <si>
    <t>GAME.CHECKLIST_LAUNCH_BAR</t>
  </si>
  <si>
    <t>GAME.CHECKLIST_AIRSPEED_ON_FINAL</t>
  </si>
  <si>
    <t>GAME.CHECKLIST_ITT_BELOW_660C</t>
  </si>
  <si>
    <t>GAME.CHECKLIST_RED</t>
  </si>
  <si>
    <t>GAME.CHECKLIST_F18_RADAR_KNOB_OPR</t>
  </si>
  <si>
    <t>GAME.CHECKLIST_UP_AND_LIGHTS_OUT</t>
  </si>
  <si>
    <t>GAME.CHECKLIST_CHECK_FOR_SECURITY_AND_CONDITION</t>
  </si>
  <si>
    <t>GAME.CHECKLIST_BATTERY_1</t>
  </si>
  <si>
    <t>GAME.CHECKLIST_COMPARTMENT_BLOWER_SWITCH</t>
  </si>
  <si>
    <t>GAME.CHECKLIST_ABOVE_3000_LEAN</t>
  </si>
  <si>
    <t>GAME.CHECKLIST_3_POINT_LANDING_NOT_POSSIBLE</t>
  </si>
  <si>
    <t>GAME.CHECKLIST_ALTITUDE_BUG</t>
  </si>
  <si>
    <t>GAME.CHECKLIST_THREE_POINT</t>
  </si>
  <si>
    <t>GAME.CHECKLIST_ENGINE_SYSTEMS</t>
  </si>
  <si>
    <t>GAME.CHECKLIST_INBOARD_FUEL_TANK_SUMP_AND_EXTERNAL_SUMP_DRAIN_VALVES</t>
  </si>
  <si>
    <t>GAME.CHECKLIST_XPDR_GND</t>
  </si>
  <si>
    <t>GAME.CHECKLIST_HOLD_BRAKES</t>
  </si>
  <si>
    <t>GAME.CHECKLIST_ALTIMETER_SETTING</t>
  </si>
  <si>
    <t>GAME.CHECKLIST_1800_RPM</t>
  </si>
  <si>
    <t>GAME.CHECKLIST_F18_Controls_CHECK</t>
  </si>
  <si>
    <t>GAME.CHECKLIST_CLOSED</t>
  </si>
  <si>
    <t>GAME.CHECKLIST_STATIC_DISCHARGERS</t>
  </si>
  <si>
    <t>GAME.CHECKLIST_SEATS_BELTS</t>
  </si>
  <si>
    <t>GAME.CHECKLIST_MFD</t>
  </si>
  <si>
    <t>GAME.CHECKLIST_ALTERNATOR_SWITCHES</t>
  </si>
  <si>
    <t>GAME.CHECKLIST_FUEL_CAPS</t>
  </si>
  <si>
    <t>GAME.CHECKLIST_FLAPS_28</t>
  </si>
  <si>
    <t>GAME.CHECKLIST_ATTITUDE</t>
  </si>
  <si>
    <t>GAME.CHECKLIST_TEST_ON_MOVING_OFF</t>
  </si>
  <si>
    <t>GAME.CHECKLIST_NAVIGATION_SETS</t>
  </si>
  <si>
    <t>GAME.CHECKLIST_FASTEN_BELTS_SWITCH</t>
  </si>
  <si>
    <t>GAME.CHECKLIST_CHECK_FOR_CONTAMINATION</t>
  </si>
  <si>
    <t>GAME.CHECKLIST_PUSH</t>
  </si>
  <si>
    <t>GAME.CHECKLIST_CUT_OFF_TEST</t>
  </si>
  <si>
    <t>GAME.CHECKLIST_ALT_SWITCH</t>
  </si>
  <si>
    <t>GAME.CHECKLIST_STAT_DISPLAY</t>
  </si>
  <si>
    <t>GAME.CHECKLIST_LATITUDE_SELECTOR</t>
  </si>
  <si>
    <t>GAME.CHECKLIST_FUEL_PRESSURE</t>
  </si>
  <si>
    <t>GAME.CHECKLIST_HYDRAULIC_GAUGE</t>
  </si>
  <si>
    <t>GAME.CHECKLIST_FUEL_VENT</t>
  </si>
  <si>
    <t>GAME.CHECKLIST_HOOK</t>
  </si>
  <si>
    <t>GAME.CHECKLIST_CHECK_CONDITION_AND_CLEANLINESS</t>
  </si>
  <si>
    <t>GAME.CHECKLIST_CHECK_TO</t>
  </si>
  <si>
    <t>GAME.CHECKLIST_EIS</t>
  </si>
  <si>
    <t>GAME.CHECKLIST_NEUTRAL</t>
  </si>
  <si>
    <t>GAME.CHECKLIST_APPLY_REVERSE_THRUST</t>
  </si>
  <si>
    <t>GAME.CHECKLIST_AUTOMATIC</t>
  </si>
  <si>
    <t>GAME.CHECKLIST_AFTER_STARTING_ENGINE_2_VARIANT</t>
  </si>
  <si>
    <t>GAME.CHECKLIST_ATTACH</t>
  </si>
  <si>
    <t>GAME.CHECKLIST_ON_IF_REQUIRED</t>
  </si>
  <si>
    <t>GAME.CHECKLIST_MAX_1500RPM</t>
  </si>
  <si>
    <t>GAME.CHECKLIST_1_CENTIMETER</t>
  </si>
  <si>
    <t>GAME.CHECKLIST_CLOSED_AND_LIGHTS_OUT</t>
  </si>
  <si>
    <t>GAME.CHECKLIST_PRESS</t>
  </si>
  <si>
    <t>GAME.CHECKLIST_MOORING</t>
  </si>
  <si>
    <t>GAME.CHECKLIST_CREW_DEBRIEF</t>
  </si>
  <si>
    <t>GAME.CHECKLIST_IGNITION_AUTO_OR_ON</t>
  </si>
  <si>
    <t>GAME.CHECKLIST_EXHAUST_SILENCER</t>
  </si>
  <si>
    <t>GAME.CHECKLIST_ENROUTE_CLIMB</t>
  </si>
  <si>
    <t>GAME.CHECKLIST_DUMP</t>
  </si>
  <si>
    <t>GAME.CHECKLIST_FUEL_FLOW_CONDITION_LEVERS</t>
  </si>
  <si>
    <t>GAME.CHECKLIST_FUEL_SHUT_OFF_LEVER</t>
  </si>
  <si>
    <t>GAME.CHECKLIST_ADJUST_1200_1400_RPM</t>
  </si>
  <si>
    <t>GAME.CHECKLIST_DESCENT_COOLING</t>
  </si>
  <si>
    <t>GAME.CHECKLIST_BOOM</t>
  </si>
  <si>
    <t>GAME.CHECKLIST_REDUCE</t>
  </si>
  <si>
    <t>GAME.CHECKLIST_END_OIL_WARNING_LIGHT</t>
  </si>
  <si>
    <t>GAME.CHECKLIST_CHECK_FREEDOM_OF_MOVEMENT_AND_SECURITY</t>
  </si>
  <si>
    <t>GAME.CHECKLIST_APPLY_BRAKE_UP_CHECK_UNSAFE_LIGHT_OFF</t>
  </si>
  <si>
    <t>GAME.CHECKLIST_IGNITION_SWITCHES</t>
  </si>
  <si>
    <t>GAME.CHECKLIST_ADJUST_1700_RPM</t>
  </si>
  <si>
    <t>GAME.CHECKLIST_SHAKE</t>
  </si>
  <si>
    <t>GAME.CHECKLIST_FUEL_GAGES_IMBALANCE</t>
  </si>
  <si>
    <t>GAME.CHECKLIST_CHECK_LOCKED_NO_LEAK</t>
  </si>
  <si>
    <t>GAME.CHECKLIST_LOAD</t>
  </si>
  <si>
    <t>GAME.CHECKLIST_FLAPS_UP</t>
  </si>
  <si>
    <t>GAME.CHECKLIST_STEERING</t>
  </si>
  <si>
    <t>GAME.CHECKLIST_CHECK_ACCESSIBLE</t>
  </si>
  <si>
    <t>GAME.CHECKLIST_ALTI_AND_STDBY_ALTI</t>
  </si>
  <si>
    <t>GAME.CHECKLIST_BEFORE_TAKE_OFF</t>
  </si>
  <si>
    <t>GAME.CHECKLIST_OIL_SERVICE_DOOR_ON_TOP_COWL</t>
  </si>
  <si>
    <t>GAME.CHECKLIST_F18_WYPT_0</t>
  </si>
  <si>
    <t>GAME.CHECKLIST_AIR_COND_OFF_LIGHT</t>
  </si>
  <si>
    <t>GAME.CHECKLIST_RIGHT_MIXTURE_LEVER</t>
  </si>
  <si>
    <t>GAME.CHECKLIST_AFTER_LANDING</t>
  </si>
  <si>
    <t>GAME.CHECKLIST_CHECK_OIL_LEVEL</t>
  </si>
  <si>
    <t>GAME.CHECKLIST_40_RPM_MAX_DIFFERENCE</t>
  </si>
  <si>
    <t>GAME.CHECKLIST_ADF</t>
  </si>
  <si>
    <t>GAME.CHECKLIST_AVIONIC_SWITCH</t>
  </si>
  <si>
    <t>GAME.CHECKLIST_ENGINE</t>
  </si>
  <si>
    <t>GAME.CHECKLIST_SHUTDOWN_1_2</t>
  </si>
  <si>
    <t>GAME.CHECKLIST_DEMISTER_SIDE_VENTS</t>
  </si>
  <si>
    <t>GAME.CHECKLIST_WING_FUEL_TANK_DRAIN</t>
  </si>
  <si>
    <t>GAME.CHECKLIST_ENGINE_OIL_DIPSTICK</t>
  </si>
  <si>
    <t>GAME.CHECKLIST_OPEN_14_INCH</t>
  </si>
  <si>
    <t>GAME.CHECKLIST_STABLE</t>
  </si>
  <si>
    <t>GAME.CHECKLIST_FUEL_VENT_TUBE</t>
  </si>
  <si>
    <t>GAME.CHECKLIST_GENERATOR_MAIN</t>
  </si>
  <si>
    <t>GAME.CHECKLIST_STARTER_ENGINE_1</t>
  </si>
  <si>
    <t>GAME.CHECKLIST_AS_NEEDED</t>
  </si>
  <si>
    <t>GAME.CHECKLIST_VENT_AIR_FANS_2</t>
  </si>
  <si>
    <t>GAME.CHECKLIST_RIGHT_LANDING_GEAR_WHEEL_AND_BRAKES</t>
  </si>
  <si>
    <t>GAME.CHECKLIST_RETRACT</t>
  </si>
  <si>
    <t>GAME.CHECKLIST_CABIN_REPORT</t>
  </si>
  <si>
    <t>GAME.CHECKLIST_BAROMETRIC_REFERENCE_SELECTOR</t>
  </si>
  <si>
    <t>GAME.CHECKLIST_AUTOMATIC_STARTER</t>
  </si>
  <si>
    <t>GAME.CHECKLIST_OPERATING</t>
  </si>
  <si>
    <t>GAME.CHECKLIST_ANNUNCIATORS_TEST</t>
  </si>
  <si>
    <t>GAME.CHECKLIST_WING_LEADING_EDGE</t>
  </si>
  <si>
    <t>GAME.CHECKLIST_FULLEST_TANK</t>
  </si>
  <si>
    <t>GAME.CHECKLIST_STANDBY_ATTITUDE_INDICATOR</t>
  </si>
  <si>
    <t>GAME.CHECKLIST_PREFLIGHT_2_4</t>
  </si>
  <si>
    <t>GAME.CHECKLIST_ALIGN</t>
  </si>
  <si>
    <t>GAME.CHECKLIST_SDU</t>
  </si>
  <si>
    <t>GAME.CHECKLIST_SET_2780_RPM</t>
  </si>
  <si>
    <t>GAME.CHECKLIST_AROUND_1000_PSI</t>
  </si>
  <si>
    <t>GAME.CHECKLIST_HINGES</t>
  </si>
  <si>
    <t>GAME.CHECKLIST_PROPELLER_BLADES</t>
  </si>
  <si>
    <t>GAME.CHECKLIST_IFE_PASS_SEATS_POWER</t>
  </si>
  <si>
    <t>GAME.CHECKLIST_CHECK_NOGO</t>
  </si>
  <si>
    <t>GAME.CHECKLIST_TAKE_OFF</t>
  </si>
  <si>
    <t>GAME.CHECKLIST_ALL_PUSHED_IN</t>
  </si>
  <si>
    <t>GAME.CHECKLIST_OPEN_NO_MORE_THAN_5MM</t>
  </si>
  <si>
    <t>GAME.CHECKLIST_ENGINE_3_FUEL_CONTROL_SWITCH</t>
  </si>
  <si>
    <t>GAME.CHECKLIST_LANDING_GEAR_LIGHTS</t>
  </si>
  <si>
    <t>GAME.CHECKLIST_STARTING_OPPOSITE_ENGINE</t>
  </si>
  <si>
    <t>GAME.CHECKLIST_250_KMH</t>
  </si>
  <si>
    <t>GAME.CHECKLIST_BEFORE_TAKE_OFF_3</t>
  </si>
  <si>
    <t>GAME.CHECKLIST_GROUND_IDLE</t>
  </si>
  <si>
    <t>GAME.CHECKLIST_BRIEFING_BEFORE_APPROACH</t>
  </si>
  <si>
    <t>GAME.CHECKLIST_59_KIAS</t>
  </si>
  <si>
    <t>GAME.CHECKLIST_SURFACE_OTHERS</t>
  </si>
  <si>
    <t>GAME.CHECKLIST_NG_MIN_12_PERCENT</t>
  </si>
  <si>
    <t>GAME.CHECKLIST_ELEVATOR_CONTROL</t>
  </si>
  <si>
    <t>GAME.CHECKLIST_PRESSED_IN</t>
  </si>
  <si>
    <t>GAME.CHECKLIST_ON_CHECK_WORKING</t>
  </si>
  <si>
    <t>GAME.CHECKLIST_OUT</t>
  </si>
  <si>
    <t>GAME.CHECKLIST_MAGNETO_CAP_ENGINE_3</t>
  </si>
  <si>
    <t>GAME.CHECKLIST_SEATS_BELTS_2</t>
  </si>
  <si>
    <t>GAME.CHECKLIST_CHECKED__ADJUSTED</t>
  </si>
  <si>
    <t>GAME.CHECKLIST_THROTTLE</t>
  </si>
  <si>
    <t>GAME.CHECKLIST_PILOT_AND_PASSENGER_SEAT_BACKS</t>
  </si>
  <si>
    <t>GAME.CHECKLIST_LANDING_GEAR_LIGHTS_AND_PINS</t>
  </si>
  <si>
    <t>GAME.CHECKLIST_CHECK_CAP_SECURE</t>
  </si>
  <si>
    <t>GAME.CHECKLIST_LIFT_NOSEWHEEL</t>
  </si>
  <si>
    <t>GAME.CHECKLIST_SET_TAKEOFF_FLAPS</t>
  </si>
  <si>
    <t>GAME.CHECKLIST_T_O</t>
  </si>
  <si>
    <t>GAME.CHECKLIST_MASTER_CAUTION_PANEL_TEST</t>
  </si>
  <si>
    <t>GAME.CHECKLIST_WING_TIP_AND_LIGHT</t>
  </si>
  <si>
    <t>GAME.CHECKLIST_BREAKERS</t>
  </si>
  <si>
    <t>GAME.CHECKLIST_IN_GREEN_ARCS</t>
  </si>
  <si>
    <t>GAME.CHECKLIST_FD_DOOR_ACCESS</t>
  </si>
  <si>
    <t>GAME.CHECKLIST_ADDITIONAL_EQUIPMENT</t>
  </si>
  <si>
    <t>GAME.CHECKLIST_START_THE_APU</t>
  </si>
  <si>
    <t>GAME.CHECKLIST_SHORT_FIELD_LANDING</t>
  </si>
  <si>
    <t>GAME.CHECKLIST_OFF_ABOVE_1000FT</t>
  </si>
  <si>
    <t>GAME.CHECKLIST_SPEED_BUG</t>
  </si>
  <si>
    <t>GAME.CHECKLIST_LEFT_ENG_RUN_BUTTON</t>
  </si>
  <si>
    <t>GAME.CHECKLIST_L</t>
  </si>
  <si>
    <t>GAME.CHECKLIST_RECORD</t>
  </si>
  <si>
    <t>GAME.CHECKLIST_FUEL_VALVE</t>
  </si>
  <si>
    <t>GAME.CHECKLIST_IN_OR_HPA</t>
  </si>
  <si>
    <t>GAME.CHECKLIST_PROPELLER_AREA</t>
  </si>
  <si>
    <t>GAME.CHECKLIST_NAV_LIGHT_SWITCH</t>
  </si>
  <si>
    <t>GAME.CHECKLIST_STROBES</t>
  </si>
  <si>
    <t>GAME.CHECKLIST_MAGNETO_CAP_ENGINE_2</t>
  </si>
  <si>
    <t>GAME.CHECKLIST_MOVE_TO_IDLE</t>
  </si>
  <si>
    <t>GAME.CHECKLIST_OXYGEN_PRESSURE_AND_MASKS</t>
  </si>
  <si>
    <t>GAME.CHECKLIST_MANIFOLD_AIR_PRESSURES</t>
  </si>
  <si>
    <t>GAME.CHECKLIST_BEFORE_TAKEOFF</t>
  </si>
  <si>
    <t>GAME.CHECKLIST_260_KMH_MINIMUM</t>
  </si>
  <si>
    <t>GAME.CHECKLIST_OIL</t>
  </si>
  <si>
    <t>GAME.CHECKLIST_LEFT_LANDING_GEAR</t>
  </si>
  <si>
    <t>GAME.CHECKLIST_AIR_SPEED_AS_REQUIRED_FOR_ENROUTE_CLIMB</t>
  </si>
  <si>
    <t>GAME.CHECKLIST_BATTERY</t>
  </si>
  <si>
    <t>GAME.CHECKLIST_FLOOD_LIGHT</t>
  </si>
  <si>
    <t>CLUE.LANDING_LIGHT_AS_REQUIRED</t>
  </si>
  <si>
    <t>CLUE.THROTTLE_SET_1400_2000_RPM</t>
  </si>
  <si>
    <t>CLUE.ALT_SEL_SET</t>
  </si>
  <si>
    <t>CLUE.ACCELEROMETER_RESET</t>
  </si>
  <si>
    <t>CLUE.RELEASE_WHEN_ENGINE_STARTS</t>
  </si>
  <si>
    <t>CLUE.TBM_FUEL_SEL_MAN</t>
  </si>
  <si>
    <t>CLUE.PILOT_AND_PASSENGER_SEAT_BACKS_MOST_UPRIGHT_POSITION</t>
  </si>
  <si>
    <t>CLUE.VERFIFY_THE_VACUUM_GAUGE_NEEDLE_IS_IN_THE_GREEN_SECTOR</t>
  </si>
  <si>
    <t>CLUE.PUSH_THE_NAV_LIGHT_SWITCH_ON_IF_REQUIRED</t>
  </si>
  <si>
    <t>CLUE.TAXI_LIGHTS_OFF</t>
  </si>
  <si>
    <t>CLUE.SET_THE_TRANSPONDER_TO_THE_CHOSEN_NUMBER</t>
  </si>
  <si>
    <t>CLUE.FASTEN_SEAT_BELT</t>
  </si>
  <si>
    <t>CLUE.TIRES_PROPERLY_INFLATED_ELEMENTS_GOOD_CONDITION</t>
  </si>
  <si>
    <t>CLUE.LET_THE_AIRCRAFT_SMOOTHLY_TAKE_OFF</t>
  </si>
  <si>
    <t>CLUE.CHECK_FOR_CONDITION_CLEANLINESS</t>
  </si>
  <si>
    <t>CLUE.DOOR_MUST_BE_CLOSED</t>
  </si>
  <si>
    <t>CLUE.POWER_LEVERS_IDLE_POSITION</t>
  </si>
  <si>
    <t>CLUE.OIL_PRESSURE_10_PSI_BEFORE_30_SEC</t>
  </si>
  <si>
    <t>CLUE.FINAL_APPROACH_AT_140_KT</t>
  </si>
  <si>
    <t>CLUE.ELEMENT_MUST_HAVE_NO_EXCESSIVE_FREE_PLAY</t>
  </si>
  <si>
    <t>CLUE.TURBO_START_BUTTON_DEPRESSED_THEN_RELEASED</t>
  </si>
  <si>
    <t>CLUE.SAPHIRE_START_BUTTON_DEPRESSED_THEN_RELEASED</t>
  </si>
  <si>
    <t>CLUE.THROTTLE_FULL_2300_RPM_MIN</t>
  </si>
  <si>
    <t>CLUE.PUMP_AS_REQUIRED</t>
  </si>
  <si>
    <t>CLUE.CONDITION_AND_SECURITY</t>
  </si>
  <si>
    <t>CLUE.PARKING_BRAKE_RELEASE</t>
  </si>
  <si>
    <t>CLUE.VERIFY_THE_PFD_IS_ON</t>
  </si>
  <si>
    <t>CLUE.DOWN_FOR_LAND_UP_FOR_WATER</t>
  </si>
  <si>
    <t>CLUE.ENGINE_MASTER_ON</t>
  </si>
  <si>
    <t>CLUE.CARBURETORS_HEAT_ON</t>
  </si>
  <si>
    <t>CLUE.ADJUST_ALTIMETER_SETTINGS_AS_REQUIRED</t>
  </si>
  <si>
    <t>CLUE.HYDRAULIC_PUMP_ON</t>
  </si>
  <si>
    <t>CLUE.IGNITION_START_PRESS</t>
  </si>
  <si>
    <t>CLUE.SWITCH_BEACON_LIGHTS_ON</t>
  </si>
  <si>
    <t>CLUE.PRESSURIZATION_HANDLE_FULL_FORWARD</t>
  </si>
  <si>
    <t>CLUE.TO_PREVENT_CROSS_FEEDING</t>
  </si>
  <si>
    <t>CLUE.BATTERIES_SWITCH_ON</t>
  </si>
  <si>
    <t>CLUE.NAV_LIGHTS_ON</t>
  </si>
  <si>
    <t>CLUE.ELEMENT_MUST_BE_SECURED</t>
  </si>
  <si>
    <t>CLUE.CHECK_FULL_EXTENSION_THEN_RETRACTION_FLAPS</t>
  </si>
  <si>
    <t>CLUE.THROTTLE_ADJUST_1100_RPM</t>
  </si>
  <si>
    <t>CLUE.LV_MAIN_DEACTIVATE_1</t>
  </si>
  <si>
    <t>CLUE.TRIM_WHEEL_HOPPER</t>
  </si>
  <si>
    <t>CLUE.TBM_STARTER_ON_2_SEC_THEN_OFF</t>
  </si>
  <si>
    <t>CLUE.DR400_RADIO_MASTER_SWITCH_ON</t>
  </si>
  <si>
    <t>CLUE.COWL_FLAP_FULL_CLOSED_OR_AS_REQUIRED</t>
  </si>
  <si>
    <t>CLUE.SWITCH_BLEED_AIR_OFF</t>
  </si>
  <si>
    <t>CLUE.CHECK_SECURE</t>
  </si>
  <si>
    <t>CLUE.TBM_DE_ICE_SYSTEM_AS_REQUIRED</t>
  </si>
  <si>
    <t>CLUE.ATIS_START_CLEARANCE_COPIED_AS_REQUIRED</t>
  </si>
  <si>
    <t>CLUE.IF_REQUIERED</t>
  </si>
  <si>
    <t>CLUE.MOVE_LEVER_UP</t>
  </si>
  <si>
    <t>CLUE.SET_POWER_LEVERS_TO_IDLE_POSITION</t>
  </si>
  <si>
    <t>CLUE.ADJUST_THE_ELEVATOR_TRIM_ACCORDING_TO_THE_FLIGHT_CONDITIONS</t>
  </si>
  <si>
    <t>CLUE.ENGAGE_PARKING_BRAKE</t>
  </si>
  <si>
    <t>CLUE.FINAL_APPROACH_AIRSPEED_60-70_KIAS</t>
  </si>
  <si>
    <t>CLUE.ELEMENT_MUST_BE_LOCKED_THERE_MUST_BE_NO_LEAK</t>
  </si>
  <si>
    <t>CLUE.SET_THE_WANTED_ALTITUDE_TARGET</t>
  </si>
  <si>
    <t>CLUE.FLAPS_10-20_DEGREES</t>
  </si>
  <si>
    <t>CLUE.TURN_OFF_ALL_ELECTRICAL_EQUIPMENTS</t>
  </si>
  <si>
    <t>CLUE.ROTATION_MIN_74_KIAS</t>
  </si>
  <si>
    <t>CLUE.LANDING_GEAR_UP</t>
  </si>
  <si>
    <t>CLUE.PROP_RPM_2250-2700</t>
  </si>
  <si>
    <t>CLUE.ENGINE_RPM_STABILIZE_IDLE_POWER</t>
  </si>
  <si>
    <t>CLUE.TRIMS_AS_REQUIRED</t>
  </si>
  <si>
    <t>CLUE.ENGINE_RPM_DROP_BETWEEN_450_600_RPM</t>
  </si>
  <si>
    <t>CLUE.MIXTURE_RICH_WHEN_ENGINE_START</t>
  </si>
  <si>
    <t>CLUE.FLAPS_AS_DESIRED</t>
  </si>
  <si>
    <t>CLUE.SWITCH_LANDING_LIGHTS_ON</t>
  </si>
  <si>
    <t>CLUE.DOORS_MUST_BE_CLOSED</t>
  </si>
  <si>
    <t>CLUE.TRANSPONDER_ENTER_SQUAWK</t>
  </si>
  <si>
    <t>CLUE.BETWEEN_450_600_RPM</t>
  </si>
  <si>
    <t>CLUE.RADOME_FIXATION_SECURE</t>
  </si>
  <si>
    <t>CLUE.AIR_SPEED_AS_REQUIRED_FOR_ENROUTE_CLIMB_96_KIAS</t>
  </si>
  <si>
    <t>CLUE.SWITCH_GYROSCOPIC_INSTRUMENTS_ON</t>
  </si>
  <si>
    <t>CLUE.ALL_WARNING_CAUTION_LIGHTS_OFF</t>
  </si>
  <si>
    <t>CLUE.SWITCH_FUEL_PUMP_OFF</t>
  </si>
  <si>
    <t>CLUE.ALL_SWITCHES_ON_MAIN_CB_MUST_BE_SET_TO_ON</t>
  </si>
  <si>
    <t>CLUE.THROTTLE_ADJUST_1000_TO_1200_RPM</t>
  </si>
  <si>
    <t>CLUE.BRAKE_MUST_BE_IN_GOOD_CONDITION</t>
  </si>
  <si>
    <t>CLUE.BLEED_AUTO_OR_MAX_DIFF</t>
  </si>
  <si>
    <t>CLUE.FUEL_TANK_SELECTOR_BOTH</t>
  </si>
  <si>
    <t>CLUE.MAGNETO_150_RPM_MAX_DECREASE</t>
  </si>
  <si>
    <t>CLUE.AUTOPILOT_ENGAGE</t>
  </si>
  <si>
    <t>CLUE.RIGHT_ENGINE_STARTER_PUSH</t>
  </si>
  <si>
    <t>CLUE.VERIFY_ALL_FLIGHT_INSTRUMENTS</t>
  </si>
  <si>
    <t>CLUE.THROTTLE_LEVERS_IDLE</t>
  </si>
  <si>
    <t>CLUE.ANNUNCIATIONS_STARTER_CHECK_OFF</t>
  </si>
  <si>
    <t>CLUE.TBM_TRQ_100_PERCENT</t>
  </si>
  <si>
    <t>CLUE.COMPASS_CHECK</t>
  </si>
  <si>
    <t>CLUE.PUSH_MIXTURE_LEVER_FULL_FORWARD</t>
  </si>
  <si>
    <t>CLUE.FLAPS_UP_ABOVE_300_FT</t>
  </si>
  <si>
    <t>CLUE.LANDING_GEAR_DN_3_GREEN</t>
  </si>
  <si>
    <t>CLUE.SET_THE_ELEVATOR_TRIM_TO_THE_TAKE_OFF_POSITION</t>
  </si>
  <si>
    <t>CLUE.FUEL_TANK_SELECTOR_ALLE</t>
  </si>
  <si>
    <t>CLUE.TBM_FUEL_SEL_SHIFT_BUTTON_TEST</t>
  </si>
  <si>
    <t>CLUE.DR400_FLAPS_DOWN</t>
  </si>
  <si>
    <t>CLUE.ELEVATOR_TRIM_MUST_BE_SET_NEUTRAL</t>
  </si>
  <si>
    <t>CLUE.HOBBS_AND_TACH_RECORD</t>
  </si>
  <si>
    <t>CLUE.CHECK_PITOT_TUBE_IS_WARM_30_SEC</t>
  </si>
  <si>
    <t>CLUE.PULL_MIXTURE_LEVER_COMPLETELY</t>
  </si>
  <si>
    <t>CLUE.VOLTMETER_MUST_INDICATE_AROUND_285_V</t>
  </si>
  <si>
    <t>CLUE.LANDING_AREA_MUST_BE_LARGE_ENOUGH_WITHOUT_UNEXPECTED_OBSTACLES_IN_THE_LANDING_DIRECTION</t>
  </si>
  <si>
    <t>CLUE.TBM_IGNITION_OFF</t>
  </si>
  <si>
    <t>CLUE.NO_LEAKS</t>
  </si>
  <si>
    <t>CLUE.FUEL_SHUTOFF_VALVE_CLOSED</t>
  </si>
  <si>
    <t>CLUE.OIL_QUANTITY</t>
  </si>
  <si>
    <t>CLUE.EXT_PWR_CHECK_AVAIL_LIGHT</t>
  </si>
  <si>
    <t>CLUE.ENGINE_INDICATING_SYSTEM_CHECK_PARAMETERS</t>
  </si>
  <si>
    <t>CLUE.TO_APR_RECOMMENDED</t>
  </si>
  <si>
    <t>CLUE.VERIFY_THE_AREA_IS_CLEAR</t>
  </si>
  <si>
    <t>CLUE.FLIGHT_INSTRUMENTS_CHECK_DESCENT</t>
  </si>
  <si>
    <t>CLUE.CANOPY_MUST_BE_OPEN</t>
  </si>
  <si>
    <t>CLUE.RIGHT_COND_LOW_IDLE</t>
  </si>
  <si>
    <t>CLUE.SET_THROTTLE_VOLN_POSITION</t>
  </si>
  <si>
    <t>CLUE.THERE_MUST_BE_NO_DEPOSITS_OF_ICE_SNOW_OR_FROST</t>
  </si>
  <si>
    <t>CLUE.RESIDUAL_ITT_MOTORING_IF_ITT_1_CHECK</t>
  </si>
  <si>
    <t>CLUE.BRAKES_APPLIED_BRAKE_PRESSURE_CHECKED</t>
  </si>
  <si>
    <t>CLUE.TRIM_INDIC_ILLUMINATING</t>
  </si>
  <si>
    <t>CLUE.PULL_LEVERS_FULLY_BACKWARD</t>
  </si>
  <si>
    <t>CLUE.SWITCH_GENERATORS_TO_NORM</t>
  </si>
  <si>
    <t>CLUE.LANDING_LIGHT_ON_FOR_TAKE_OFF</t>
  </si>
  <si>
    <t>CLUE.LV_BAT_DEACTIVATE_2</t>
  </si>
  <si>
    <t>CLUE.AS_OBSTACLE_IS_CLEARED</t>
  </si>
  <si>
    <t>CLUE.START_LEFT_BUTTON_PRESS_AS_REQUIRED_RELEASE</t>
  </si>
  <si>
    <t>CLUE.NAV_AND_STROBE_LIGHT_ON</t>
  </si>
  <si>
    <t>CLUE.OXYGEN_PRESSURE_150_KG_CM²</t>
  </si>
  <si>
    <t>CLUE.STROBE_LIGHT_OFF</t>
  </si>
  <si>
    <t>CLUE.FUEL_ON_BOARD_CHECK_RIGHT</t>
  </si>
  <si>
    <t>CLUE.STARTER_COVERS_CLOSED</t>
  </si>
  <si>
    <t>CLUE.CARB_HEAT_APPROX_100_RPM_DECREASE</t>
  </si>
  <si>
    <t>CLUE.DRAIN_C208B</t>
  </si>
  <si>
    <t>CLUE.HALF_WAY_NOSE_DOWN</t>
  </si>
  <si>
    <t>CLUE.ENGINE_SWITCH_ON_WARNING_LIGHTS_OFF_2</t>
  </si>
  <si>
    <t>CLUE.OIL_TEMPS_ABOVE_40_CELSIUS</t>
  </si>
  <si>
    <t>CLUE.RADIO_MAGNETIC_INDIC_MUST_BE_OPERATIVE</t>
  </si>
  <si>
    <t>CLUE.DISCONNNECT_AND_SECURE_POWER_DOOR</t>
  </si>
  <si>
    <t>CLUE.ENG_START_BUTTON_DEPRESSED_THEN_RELEASED</t>
  </si>
  <si>
    <t>CLUE.VERIFY_THE_AIR_INLETS_ARE_NOT_OBSTRUCTED</t>
  </si>
  <si>
    <t>CLUE.FUEL_FILLER_CAP_CHECK_AND_SECURE</t>
  </si>
  <si>
    <t>CLUE.TBM_THROTTLE_SET_LOIDLE_WHEN_NG_13</t>
  </si>
  <si>
    <t>CLUE.PROP_RPM_LEVERS_DESIRED</t>
  </si>
  <si>
    <t>CLUE.IGNITION_DELAY_SPAET</t>
  </si>
  <si>
    <t>CLUE.AIRSPEED_150KMH_ENROUTE</t>
  </si>
  <si>
    <t>CLUE.TURN_FUEL_SELECTOR_TO_OFF</t>
  </si>
  <si>
    <t>CLUE.ELEMENT_MUST_BE_IN_GOOD_CONDITION_AND_FUNCTIONAL</t>
  </si>
  <si>
    <t>CLUE.TRIM_AS_REQUIERED_BY_CURRENT_CLIMB</t>
  </si>
  <si>
    <t>CLUE.FUEL_BOOST_NORM</t>
  </si>
  <si>
    <t>CLUE.HEADING_INDICATOR_SET</t>
  </si>
  <si>
    <t>CLUE.FLIGHT_CONTROL_FREE_AND_CORRECT_2</t>
  </si>
  <si>
    <t>CLUE.ELECTRIC_FUEL_PUMP_ON</t>
  </si>
  <si>
    <t>CLUE.TBM_AUX_BP_ON</t>
  </si>
  <si>
    <t>CLUE.COMPARTMENT_BLOWER_SWITCH_ON</t>
  </si>
  <si>
    <t>CLUE.AIRSPEED_MACH_INDIC_MUST_INDICATE_0</t>
  </si>
  <si>
    <t>CLUE.ADVANCE_TO_FLIGHT</t>
  </si>
  <si>
    <t>CLUE.MASTER_SWITCH_ALT_AND_BAT_ON</t>
  </si>
  <si>
    <t>CLUE.ALTERNATORS_CHECK_BOTH_ON</t>
  </si>
  <si>
    <t>CLUE.RELEASE_ANCHOR_CABLES</t>
  </si>
  <si>
    <t>CLUE.FOR_AIRCRAFT_HAVING_THE_MANUAL_TAIL_WHEEL_LOCK_SYSTEM_LEVER_MUST_BE_IN_LOCKED_POSITION</t>
  </si>
  <si>
    <t>CLUE.VERIFY_CHARGE_SHOWN</t>
  </si>
  <si>
    <t>CLUE.SWITCH_AIR_CONDITIONING_OFF</t>
  </si>
  <si>
    <t>CLUE.DEFLATE_ENVELOPE_THEN_FOLD_ENVELOPE</t>
  </si>
  <si>
    <t>CLUE.LANDING_TAXI_LIGHTS_AS_REQUIRED</t>
  </si>
  <si>
    <t>CLUE.UNTIL_A_SLIGHT_BUT_STEADY_FUEL_FLOW_IS_NOTED_APPROXIMATELY_3_TO_5_SECONDS</t>
  </si>
  <si>
    <t>CLUE.SWITCH_TRANSPONDER_ON</t>
  </si>
  <si>
    <t>CLUE.CHECK_FOR_CONTAMINANT</t>
  </si>
  <si>
    <t>CLUE.PRESS_PIEZO_IGNITERS</t>
  </si>
  <si>
    <t>CLUE.APU_START_AVAIL_LIT</t>
  </si>
  <si>
    <t>CLUE.STROBE_LIGHT_ON</t>
  </si>
  <si>
    <t>CLUE.THROTTLE_FULL_2_3_SECONDS</t>
  </si>
  <si>
    <t>CLUE.SET_ELEVATOR_TRIM_TWO_MARKS_AFT</t>
  </si>
  <si>
    <t>CLUE.PRIME_AS_REQUIRED</t>
  </si>
  <si>
    <t>CLUE.THROTTLE_ADJUST_700_800_RPM</t>
  </si>
  <si>
    <t>CLUE.IAS_115_KTS_FLAPS_UP</t>
  </si>
  <si>
    <t>CLUE.INFLATE_ENVELOPE_AS_FULL_AS_POSSIBLE_WITH_COLD_AIR_BY_USING_AN_INFLATION_FAN</t>
  </si>
  <si>
    <t>CLUE.FIELD_ALTITUDE_AND_CABIN_PRESSURE_MUST_MATCH</t>
  </si>
  <si>
    <t>CLUE.FIRST_MARK_ON_LEFT_WING_FLAP_INDICATOR</t>
  </si>
  <si>
    <t>CLUE.CONTROL_CHECK</t>
  </si>
  <si>
    <t>CLUE.APU_SELECTOR_OFF</t>
  </si>
  <si>
    <t>CLUE.FINAL_APPROACH_AIRSPEED_AROUND_65_MPH</t>
  </si>
  <si>
    <t>CLUE.TIME_RECORD</t>
  </si>
  <si>
    <t>CLUE.VERIFY_THE_GAGE_POINTER_IS_IN_THE_GREEN_ARC</t>
  </si>
  <si>
    <t>CLUE.TAIL_WHEEL_LOCK_LEVER_LOCKED_POSITION_2</t>
  </si>
  <si>
    <t>CLUE.EXTERNAL_POWER_ON_IF_AVAIL</t>
  </si>
  <si>
    <t>CLUE.ELEMENT_IN_GOOD_CONDITION_FIXATION_SECURE</t>
  </si>
  <si>
    <t>CLUE.ALL_PARAMETERS_MUST_BE_IN_NORMAL_RANGE</t>
  </si>
  <si>
    <t>CLUE.CARBURETOR_TEMP_MATCHING_OAT</t>
  </si>
  <si>
    <t>CLUE.ALL_PRESSURES_TEMPERATURES_GREEN_ARCS</t>
  </si>
  <si>
    <t>CLUE.ADJUST_COLLECTIVE_LEVER_FRICTION_LOCK</t>
  </si>
  <si>
    <t>CLUE.MAKE_PASSENGERS_CLIMB_IN_BASKET</t>
  </si>
  <si>
    <t>CLUE.MANIFOLD_AIR_PRESSURE_76_79_ATA</t>
  </si>
  <si>
    <t>CLUE.LANDING_AND_TAXI_LIGHTS_ON</t>
  </si>
  <si>
    <t>CLUE.SWITCH_BATTERY_OFF_WHEN_AMBER_FLAPS_LIGHTS_ON</t>
  </si>
  <si>
    <t>CLUE.BEACON_CHECK_AND_OFF</t>
  </si>
  <si>
    <t>CLUE.THROTTLE_LEVER_MUST_BE_SET_ON_STOP_POSITION</t>
  </si>
  <si>
    <t>CLUE.SET_FLAPS_FOR_LANDING</t>
  </si>
  <si>
    <t>CLUE.THROTTLE_1_CENTIMETER</t>
  </si>
  <si>
    <t>CLUE.PUSH_THROTTLE_LEVER_FULLY_FORWARD</t>
  </si>
  <si>
    <t>CLUE.POWER_LEVER_AS_REQUIRED_50_MAX_IF_ENGINE_TEMP_TOO_LOW</t>
  </si>
  <si>
    <t>CLUE.MIXTURE_LEAN_FOR_ALTITUDE</t>
  </si>
  <si>
    <t>CLUE.IAS_89_KTS_FLAPS_LDG</t>
  </si>
  <si>
    <t>CLUE.ALL_LIGHTS_ON_PRESSED_THEN_OFF_RELEASED</t>
  </si>
  <si>
    <t>CLUE.SWITCH_APU_OFF</t>
  </si>
  <si>
    <t>CLUE.VERIFY_THE_BRAKES_ARE_CORRECTLY_WORKING</t>
  </si>
  <si>
    <t>CLUE.TRIMS_TAKE_OFF_POSITION</t>
  </si>
  <si>
    <t>CLUE.PROP_RPM_LEVER_MAX</t>
  </si>
  <si>
    <t>CLUE.CHECK_FOR_DESIRED_LEVEL</t>
  </si>
  <si>
    <t>CLUE.SPEED_BRAKES_MUST_BE_RETRACTED</t>
  </si>
  <si>
    <t>CLUE.ANTI_COLLISION_ON</t>
  </si>
  <si>
    <t>CLUE.FUEL_BOOST_OFF</t>
  </si>
  <si>
    <t>CLUE.DR400_FLIGHT_CONTROL_FREE_AND_CORRECT</t>
  </si>
  <si>
    <t>CLUE.BRAKES_HOLD</t>
  </si>
  <si>
    <t>CLUE.CHECK_UNFASTENED_CAMLOCS</t>
  </si>
  <si>
    <t>CLUE.PROBE_COVERS_REMOVED</t>
  </si>
  <si>
    <t>CLUE.ELEVATOR_TRIM_NEUTRAL</t>
  </si>
  <si>
    <t>CLUE.ELECTRICAL_SWITCHES_OFF_BUT_ENG_BAT_JPT_REG</t>
  </si>
  <si>
    <t>CLUE.ELEC_PANEL_NO_AMBER_WARNING_LIGHTS</t>
  </si>
  <si>
    <t>CLUE.PULL_THE_THROTTLE_LEVER_TO_THE_AFT_POSITION_AND_CHECK_THE_IDLE_VALUE_IS_CORRECT</t>
  </si>
  <si>
    <t>CLUE.ATTITUDE_INDICATOR_SET</t>
  </si>
  <si>
    <t>CLUE.BANNER_TOWING_DROP_SPEED</t>
  </si>
  <si>
    <t>CLUE.ENGINES_COOL_DOWN_IDLE_5_MINUTES</t>
  </si>
  <si>
    <t>CLUE.THROTTLE_ADJUST_1900_RPM</t>
  </si>
  <si>
    <t>CLUE.ENG_START_SELECTOR_OFF_START_ABORT_PARAM_STABL</t>
  </si>
  <si>
    <t>CLUE.EMERGENCY_FUEL_VALVE_NORMAL</t>
  </si>
  <si>
    <t>CLUE.LV_BAT_DEACTIVATE_1</t>
  </si>
  <si>
    <t>CLUE.PITOT_WARNING_LIGHT_OFF</t>
  </si>
  <si>
    <t>CLUE.CLEAR_RADIO</t>
  </si>
  <si>
    <t>CLUE.ELEMENT_MUST_BE_LOCKED</t>
  </si>
  <si>
    <t>CLUE.SWITCH_BATTERY_ON</t>
  </si>
  <si>
    <t>CLUE.FUEL_PUMPS_OFF</t>
  </si>
  <si>
    <t>CLUE.RADIOS_ON</t>
  </si>
  <si>
    <t>CLUE.PULL_THE_MIXTURE_LEVER_TO_THE_AFT_POSITION</t>
  </si>
  <si>
    <t>CLUE.RUNWAY_THROTTLE_LEVERS_IDLE</t>
  </si>
  <si>
    <t>CLUE.SWITCH_ALTIMETER_ON_AND_SET_IT_CORRECTLY</t>
  </si>
  <si>
    <t>CLUE.IF_NECESSARY</t>
  </si>
  <si>
    <t>CLUE.IGNITION_ON_TURBOPROP</t>
  </si>
  <si>
    <t>CLUE.CHECK_FOR_FOREIGN_OBJECTS</t>
  </si>
  <si>
    <t>CLUE.FLAPS_ELECTRICAL_MECHANICAL_INDIC_CHECKED</t>
  </si>
  <si>
    <t>CLUE.STARTER_OFF_3STATES</t>
  </si>
  <si>
    <t>CLUE.RIGHT_ENGINE_STARTER_ON_TURBOPROP</t>
  </si>
  <si>
    <t>CLUE.SET_THE_STBY_BATTERY_SWITCH_IN_THE_OFF_POSITION</t>
  </si>
  <si>
    <t>CLUE.AVIONICS_MASTER_SWITCH_ON</t>
  </si>
  <si>
    <t>CLUE.LOW_FUEL_L_AND_LOW_FUEL_R_ANNUNCIATORS_OFF</t>
  </si>
  <si>
    <t>CLUE.AIRSPEED_43_KIAS</t>
  </si>
  <si>
    <t>CLUE.ENGINE_MASTER_CHECK_BOTH_OFF</t>
  </si>
  <si>
    <t>CLUE.IGNITION_NORM</t>
  </si>
  <si>
    <t>CLUE.MAGNETO_CUT-OFF_TEST_JUSTSOLO</t>
  </si>
  <si>
    <t>CLUE.REMOVE_CONTROL_LOCK</t>
  </si>
  <si>
    <t>CLUE.DA40TDI_FUEL_TRANSFER_AS_REQUIRED</t>
  </si>
  <si>
    <t>CLUE.FLIGHT_CONTROL_FREE_AND_CORRECT</t>
  </si>
  <si>
    <t>CLUE.OUTLET_CLEARED</t>
  </si>
  <si>
    <t>CLUE.LV_BAT_ACTIVATE_2</t>
  </si>
  <si>
    <t>CLUE.SET_IGNITION_SWITCHES_TO_OFF_POSITION</t>
  </si>
  <si>
    <t>CLUE.EICAS_MONITOR</t>
  </si>
  <si>
    <t>CLUE.PITOT_HEATER_INDICATOR_ON</t>
  </si>
  <si>
    <t>CLUE.REMOVE_PITOT_COVER_CHECK_FOR_BLOCKAGE</t>
  </si>
  <si>
    <t>CLUE.SET_YOUR_FLIGHT_PLAN_AS_DESIRED</t>
  </si>
  <si>
    <t>CLUE.OIL_GAUGES_CHECKED</t>
  </si>
  <si>
    <t>CLUE.VERIFY_WEIGHT_AND_BALANCE_VALUES</t>
  </si>
  <si>
    <t>CLUE.EGT_MUST_NOT_EXCEED_1265F</t>
  </si>
  <si>
    <t>CLUE.INSPECT_RUDDER</t>
  </si>
  <si>
    <t>CLUE.ANNUNCIATOR_PANEL_ENGINE_INSTRUMENTS_CHECK</t>
  </si>
  <si>
    <t>CLUE.ALTERNATE_AIR_SOURCE_OFF</t>
  </si>
  <si>
    <t>CLUE.TURN_OFF_AVIONICS_DEVICES</t>
  </si>
  <si>
    <t>CLUE.ANTI_ICING_ON_IF_REQUIRED</t>
  </si>
  <si>
    <t>CLUE.DOCUMENTS_MUST_BE_ON_BOARD_AND_UP_TO_DATE</t>
  </si>
  <si>
    <t>CLUE.BOOST_PUMP_SWITCH_OFF</t>
  </si>
  <si>
    <t>CLUE.ROLL_FORWARD_SLIGHTLY_THEN_BRAKE_CHECK</t>
  </si>
  <si>
    <t>CLUE.ELEVATOR_TRIM_ADJUST_63KTS</t>
  </si>
  <si>
    <t>CLUE.SWITCH_STROBE_LIGHT_ON</t>
  </si>
  <si>
    <t>CLUE.SET_FUEL_LEVER_IN_IDLE_POSITION</t>
  </si>
  <si>
    <t>CLUE.FUEL_SELECTORS_OFF</t>
  </si>
  <si>
    <t>CLUE.THROTTLE_FULL</t>
  </si>
  <si>
    <t>CLUE.RUDDER_TEST_OPERATION</t>
  </si>
  <si>
    <t>CLUE.MIXTURE_LEAN_ABOVE_3000_FT</t>
  </si>
  <si>
    <t>CLUE.CHOKE_OFF_FULLY_PUSHED</t>
  </si>
  <si>
    <t>CLUE.PRESS_THE_AP_BUTTON_TO_TURN_IT_OFF</t>
  </si>
  <si>
    <t>CLUE.FLAP_TRIM_SELECTOR_PAIRED</t>
  </si>
  <si>
    <t>CLUE.VERIFY_GENERAL_CONDITION_FUEL_NO_OIL_LEAKAGE_NO_DAMAGE</t>
  </si>
  <si>
    <t>CLUE.BRAKES_HOLD_PREFLIGHT_CHECK</t>
  </si>
  <si>
    <t>CLUE.SET_THE_BAROMETER_TO_CORRECT_VALUE</t>
  </si>
  <si>
    <t>CLUE.THROTTLE_SMOOTHLY_FULL</t>
  </si>
  <si>
    <t>CLUE.AIRSPEED_70-85_KIAS</t>
  </si>
  <si>
    <t>CLUE.ALTERNATOR_MASTER_SWITCHES_ON</t>
  </si>
  <si>
    <t>CLUE.VERIFY_THE_BREAKERS_CONDITION</t>
  </si>
  <si>
    <t>CLUE.ELECTRICAL_SWITCHES_OFF_BUT_BOOST_PUMP_BAT</t>
  </si>
  <si>
    <t>CLUE.LANDING_GEAR_APPLY_BRAKE_UP_CHECK_UNSAFE_LIGHT_OFF</t>
  </si>
  <si>
    <t>CLUE.SET_FLAPS_MIDDLE_POSITION</t>
  </si>
  <si>
    <t>CLUE.CHECK_RIGHT_WHEEL_TIRE</t>
  </si>
  <si>
    <t>CLUE.NH45PC_RIGHT_ENG_STARTER_BTN_OFF</t>
  </si>
  <si>
    <t>CLUE.DISCONNECT_PARACHUTE_FROM_ENVELOPE</t>
  </si>
  <si>
    <t>CLUE.DE_ICE_SYSTEM_AS_REQUIRED</t>
  </si>
  <si>
    <t>CLUE.PULL_LEVER_FULLY_BACKWARD</t>
  </si>
  <si>
    <t>CLUE.TOUCHDOWN_AIRSPEED_SLOWEST_AS_POSSIBLE</t>
  </si>
  <si>
    <t>CLUE.CONTROL_STICK_NEUTRAL</t>
  </si>
  <si>
    <t>CLUE.ENGINE_MASTER_1_ON</t>
  </si>
  <si>
    <t>CLUE.AUTOPILOT_CHECK</t>
  </si>
  <si>
    <t>CLUE.FROM_HOVER_REDUCE_COLLECTIVE_PITCH_VERY_GRADUALLY_UNTIL_INITIAL_TOUCH_DOWN_IS_MADE</t>
  </si>
  <si>
    <t>CLUE.TBM_DE_ICE_SYSTEM_LIGHTS_TEST</t>
  </si>
  <si>
    <t>CLUE.VERIFY_28_5_VOLTS_SHOWN</t>
  </si>
  <si>
    <t>CLUE.BUS_VOLTAGES_CHECK_GREEN</t>
  </si>
  <si>
    <t>CLUE.ATTITUDE_INDICATOR_CHECK_WORKING</t>
  </si>
  <si>
    <t>CLUE.CHECK_FOR_CONDITION_AND_CLEANLINESS_OF_COVER</t>
  </si>
  <si>
    <t>CLUE.THROTTLE_OPEN_1_2TH</t>
  </si>
  <si>
    <t>CLUE.TBM_THROTTLE_FEATHER_TWICE</t>
  </si>
  <si>
    <t>CLUE.REMOVE_TETHER_AND_ROTATE_BRISKLY</t>
  </si>
  <si>
    <t>CLUE.CYCLE_AFT_FORWARD_CHECKING_FOR_RPM_DECREASE</t>
  </si>
  <si>
    <t>CLUE.APU_MASTER_SWITCH_OFF</t>
  </si>
  <si>
    <t>CLUE.DOOR_WARNING_LIGHT_ON</t>
  </si>
  <si>
    <t>CLUE.STARTER_ON_15_SEC_MAX_PUSHBUTTON</t>
  </si>
  <si>
    <t>CLUE.FLAPS_FIRST_NOTCH</t>
  </si>
  <si>
    <t>CLUE.DR400_TRANSPONDER_OFF</t>
  </si>
  <si>
    <t>CLUE.ROTATE_FULL_COUNTERCLOCKWISE</t>
  </si>
  <si>
    <t>CLUE.ENSURE_ALL_PREFLIGHT_INSPECTION_STEPS_ARE_COMPLETE</t>
  </si>
  <si>
    <t>CLUE.PITOT_HEAT_CHECK_OFF</t>
  </si>
  <si>
    <t>CLUE.AVIONICS_MASTER_SWITCH_BUS2_ON</t>
  </si>
  <si>
    <t>CLUE.CABIN_PWR_12_V_SWITCH_OFF</t>
  </si>
  <si>
    <t>CLUE.SWITCH_STROBE_LIGHT_OFF</t>
  </si>
  <si>
    <t>CLUE.FLIGHT_DIRECTOR_OFF</t>
  </si>
  <si>
    <t>CLUE.CHECK_NO_LOOSE_ITEMS</t>
  </si>
  <si>
    <t>CLUE.TRANSPONDER_ON_ALT</t>
  </si>
  <si>
    <t>CLUE.FUEL_ON_BOARD_CHECK</t>
  </si>
  <si>
    <t>CLUE.FUEL_PRESSURE_ABOVE_4_PSI</t>
  </si>
  <si>
    <t>CLUE.ENGINE_IDLE_CHECK_AROUND_890_RPM</t>
  </si>
  <si>
    <t>CLUE.VERIFY_SECURITY_OF_ATTACHMENT_AND_GENERAL_CONDITION</t>
  </si>
  <si>
    <t>CLUE.BATTERY_SWITCHES_OFF_2</t>
  </si>
  <si>
    <t>CLUE.BRAKE_WEAR_INDICATOR_EXTENDED</t>
  </si>
  <si>
    <t>CLUE.CHECK_THAT_AUTOPILOT_DISCONNECTS</t>
  </si>
  <si>
    <t>CLUE.ALTERNATOR_OFF</t>
  </si>
  <si>
    <t>CLUE.FUEL_GAGES_IMBALANCE_CHECK</t>
  </si>
  <si>
    <t>CLUE.CHECK_FUEL_QUANTITY_IN_EACH_TANK</t>
  </si>
  <si>
    <t>CLUE.LIGHTS_ILLUMINATING_BRIGHTNESS_ADJUSTED</t>
  </si>
  <si>
    <t>CLUE.FUEL_SELECTOR_MAIN_LH_RH_OR_FUSELAGE</t>
  </si>
  <si>
    <t>CLUE.OIL_TEMPS_60_CELSIUS</t>
  </si>
  <si>
    <t>CLUE.SET_THROTTLES_OFF_POSITION</t>
  </si>
  <si>
    <t>CLUE.FLAPS_CAN_BE_10_DEGREES</t>
  </si>
  <si>
    <t>CLUE.DISCONNECT_BOTH_BATTERY_AND_ALTERNATOR_FROM_SYSTEM</t>
  </si>
  <si>
    <t>CLUE.TBM_PITOT_L_PITOT_R_AND_STALL_HTR_ON</t>
  </si>
  <si>
    <t>CLUE.VALUES_MUST_BE_CHECKED</t>
  </si>
  <si>
    <t>CLUE.POWER_LEVER_AS_REQUIRED</t>
  </si>
  <si>
    <t>CLUE.ALL_FUSES_MUST_BE_IN_PLACE</t>
  </si>
  <si>
    <t>CLUE.TRIM_ADJUSTED_1_8_DEGREES_UP</t>
  </si>
  <si>
    <t>CLUE.INITIAL_CLIMB_130KMH</t>
  </si>
  <si>
    <t>CLUE.C172SP_AS1000_PFD_CHECK_ON</t>
  </si>
  <si>
    <t>CLUE.AIRSPEED_55_KIAS</t>
  </si>
  <si>
    <t>CLUE.COM_NAV_GPS_SET_CHECK</t>
  </si>
  <si>
    <t>CLUE.TAXI_LIGHT_ON</t>
  </si>
  <si>
    <t>CLUE.ELEMENTS_MUST_BE_IN_GOOD_CONDITION_AND_THEIR_FIXATION_MUST_BE_SECURE</t>
  </si>
  <si>
    <t>CLUE.MAINTAIN_CENTER_RUNWAY</t>
  </si>
  <si>
    <t>CLUE.ENSURE_THAT_WITNESS_MARKS_ON_THE_FLOAT_HATCHES_ARE_ALIGNED</t>
  </si>
  <si>
    <t>CLUE.LANDING_AND_TAXI_LIGHTS_OFF</t>
  </si>
  <si>
    <t>CLUE.CHECK_NO_SLOP_SERVO_TRIM_SECURE</t>
  </si>
  <si>
    <t>CLUE.TAXI_AND_LANDING_LIGHTS_CHECK_CONDITION_CHECK</t>
  </si>
  <si>
    <t>CLUE.THROTTLE_MUST_BE_SET_TO_IDLE_POSITION</t>
  </si>
  <si>
    <t>CLUE.PULL_TOW_RELEASE_HANDLE</t>
  </si>
  <si>
    <t>CLUE.PUSH_THE_SWITCH_IN_THE_ON_POSITION</t>
  </si>
  <si>
    <t>CLUE.BATTERY_SWITCHES_ON_2</t>
  </si>
  <si>
    <t>CLUE.STATIC_PORT_MUST_BE_CLEAR_OF_OBSTRUCTION</t>
  </si>
  <si>
    <t>CLUE.INITIAL_CLIMB_MIN_83KIAS</t>
  </si>
  <si>
    <t>CLUE.POWER_LEVERS_IDLE</t>
  </si>
  <si>
    <t>CLUE.TBM_LANDING_GEAR_LIGHTS_CHECK_DOWN_TEST</t>
  </si>
  <si>
    <t>CLUE.ALTERNATOR_ON</t>
  </si>
  <si>
    <t>CLUE.SEQUENCE_LANDING_GEAR_RETRACTION</t>
  </si>
  <si>
    <t>CLUE.DR400_ANNUNCIATOR_PANEL_CLEAR</t>
  </si>
  <si>
    <t>CLUE.APU_GEN_APU_AVAIL</t>
  </si>
  <si>
    <t>CLUE.THE_LANDING_AREA_MUST_BE_LARGE_ENOUGH_WITHOUT_UNEXPECTED_OBSTACLES_IN_THE_LANDING_DIRECTION</t>
  </si>
  <si>
    <t>CLUE.BATTERY_OFF</t>
  </si>
  <si>
    <t>CLUE.CHECK_FOR_FREEPLAY_BY_MOVING_THE_TIP_OF_THE_HORIZONTAL_STABILIZER_UP_AND_DOWNWARDS</t>
  </si>
  <si>
    <t>CLUE.APU_GEN_AVAIL_LIT</t>
  </si>
  <si>
    <t>CLUE.TBM_DE_ICE_SYSTEM_ALL_OFF</t>
  </si>
  <si>
    <t>CLUE.INSTRUMENTS_AND_GAUGES_MUST_WORK_PROPERLY</t>
  </si>
  <si>
    <t>CLUE.LEFT_THROTTLE_OFF_FIRST_THEN_RIGHT_ONE</t>
  </si>
  <si>
    <t>CLUE.TBM_STARTER_OFF</t>
  </si>
  <si>
    <t>CLUE.CONDITION</t>
  </si>
  <si>
    <t>CLUE.ANNUNCIATOR_PANEL_MUST_BE_CHECKED</t>
  </si>
  <si>
    <t>CLUE.ROTATION_SPEED_PITCH_UP_10</t>
  </si>
  <si>
    <t>CLUE.PUSH_BUTTON_TO_TEST_CAUTION_LIGHTS</t>
  </si>
  <si>
    <t>CLUE.KEEP_CONTROL_STICK_LATERALLY_CENTERED</t>
  </si>
  <si>
    <t>CLUE.CARBS_HEAT_DECREASE</t>
  </si>
  <si>
    <t>CLUE.XPDR_SQUAWK_SET_AS3000</t>
  </si>
  <si>
    <t>CLUE.TBM_STARTER_ABORT_AFTER_30_SEC_MAX_THEN_OFF</t>
  </si>
  <si>
    <t>CLUE.CHECK_THAT_PARKING_BRAKE_HANDLE_IS_PULLED</t>
  </si>
  <si>
    <t>CLUE.NAVIGATION_LIGHTS_ON</t>
  </si>
  <si>
    <t>CLUE.DESCEND_AT_800_TO_1000_FPM</t>
  </si>
  <si>
    <t>CLUE.AUX_FUEL_PUMPS_ON</t>
  </si>
  <si>
    <t>CLUE.RIGHT_GENERATOR_ON</t>
  </si>
  <si>
    <t>CLUE.FULL_SELECTOR_FULLEST_TANK</t>
  </si>
  <si>
    <t>CLUE.CHECK_FREEDOM_OF_MOVEMENT_AND_SECURITY</t>
  </si>
  <si>
    <t>CLUE.TBM_IGNITION_AUTO</t>
  </si>
  <si>
    <t>CLUE.KEY_START</t>
  </si>
  <si>
    <t>CLUE.SET_CYCLIC_IN_NEUTRAL_PITCH_POSITION</t>
  </si>
  <si>
    <t>CLUE.FUEL_SELECTOR_ACRO_AND_CENTER_TANK</t>
  </si>
  <si>
    <t>CLUE.DRAIN_FOR_AT_LEAST_4_SECONDS_TO_CLEAR_SUMP_OF_POSSIBLE_WATER_CHECK_CLOSED</t>
  </si>
  <si>
    <t>CLUE.THROTTLE_FULL_61INHG_3000_RPM</t>
  </si>
  <si>
    <t>CLUE.FUEL_TANK_SELECTOR_OPEN_L_OR_R</t>
  </si>
  <si>
    <t>CLUE.SET_MIXTURE_LEVER_FULL_FORWARD</t>
  </si>
  <si>
    <t>CLUE.WIRES_MUST_NOT_BE_TWISTED_OR_CROSSED</t>
  </si>
  <si>
    <t>CLUE.THE_LAUNCH_BAR_MUST_BE_RETRACTED</t>
  </si>
  <si>
    <t>CLUE.CLOCK_MUST_BE_SET_TO_CURRENT_TIME</t>
  </si>
  <si>
    <t>CLUE.INITIAL_CLIMB_66KIAS</t>
  </si>
  <si>
    <t>CLUE.LEFT_ENGINE_START_REPEAT_PROCEDURE</t>
  </si>
  <si>
    <t>CLUE.FEET_READY_TO_BRAKE</t>
  </si>
  <si>
    <t>CLUE.AIRSPEED_120KMH_FINAL_APPROACH</t>
  </si>
  <si>
    <t>CLUE.THRUST_REVERSERS_FULL</t>
  </si>
  <si>
    <t>CLUE.PUSH_THE_SWITCH_IN_THE_OFF_POSITION</t>
  </si>
  <si>
    <t>CLUE.FUEL_SELECTOR_MAIN_LH</t>
  </si>
  <si>
    <t>CLUE.THE_2_DDI_HUD_AND_MCPD_MUST_BE_OFF</t>
  </si>
  <si>
    <t>CLUE.TURBINE_STARTER_BUTTON_DEPRESSED_THEN_RELEASED</t>
  </si>
  <si>
    <t>CLUE.ANTICOLLISION_LIGHTS_ON</t>
  </si>
  <si>
    <t>CLUE.THROTTLE_ADJUST_1800_RPM</t>
  </si>
  <si>
    <t>CLUE.LANDING_GEAR_DOWN_WHEN_BELOW_170_MPH</t>
  </si>
  <si>
    <t>CLUE.CONTROL_STICK_1/4_FROM_NEUTRAL</t>
  </si>
  <si>
    <t>CLUE.CHECK_GENERAL_CONDITION_WINGS</t>
  </si>
  <si>
    <t>CLUE.CHECK_SECURE_NO_PLAY</t>
  </si>
  <si>
    <t>CLUE.INITIAL_CLIMB_110_MPH</t>
  </si>
  <si>
    <t>CLUE.TBM_TAXI_LIGHTS_ON</t>
  </si>
  <si>
    <t>CLUE.SET_THE_FLAPS_SELECTOR_IN_THE_UPPER_POSITION</t>
  </si>
  <si>
    <t>CLUE.MAINTAIN_MANIFOLD_AIR_PRESSURES_ABOVE_13INHG</t>
  </si>
  <si>
    <t>CLUE.CANOPY_MUST_BE_CLOSED_AND_LOCKED</t>
  </si>
  <si>
    <t>CLUE.BEACON_LIGHT_OFF</t>
  </si>
  <si>
    <t>CLUE.SET_BOOST_PUMP_SWITCH_ENG_INT</t>
  </si>
  <si>
    <t>CLUE.FLAPS_TAKEOFF</t>
  </si>
  <si>
    <t>CLUE.ALL_ELECTRICAL_EQUIPMENT_MUST_BE_OFF</t>
  </si>
  <si>
    <t>CLUE.PRESSURE_AND_TEMP_VALUES_MUST_BE_CORRECT</t>
  </si>
  <si>
    <t>CLUE.TRQ_MAX_100_CHECK</t>
  </si>
  <si>
    <t>CLUE.PITOT_STATIC_HEATERS_OFF</t>
  </si>
  <si>
    <t>CLUE.MOVE_POWER_LEVERS_FORWARD_AND_BACKWARD_TO_CHECK_UNRESTRICTED_TRAVEL</t>
  </si>
  <si>
    <t>CLUE.POWER_LEVERS_MAX</t>
  </si>
  <si>
    <t>CLUE.VOLTMETER_MUST_INDICATE_22_V_MINIMUM</t>
  </si>
  <si>
    <t>CLUE.T6_THROTTLE_FLIGHT_IDLE_FOR_1_MIN</t>
  </si>
  <si>
    <t>CLUE.CHECK_CONDITION</t>
  </si>
  <si>
    <t>CLUE.MAGNETO_ON</t>
  </si>
  <si>
    <t>CLUE.RPM_EGT_OIL_PRESSURE_MUST_BE_WITHIN_LIMITS</t>
  </si>
  <si>
    <t>CLUE.CLIMB_AT_135_KT</t>
  </si>
  <si>
    <t>CLUE.SET_THROTTLE_IDLE_WHEN_N2_REACHES_10_PCT</t>
  </si>
  <si>
    <t>CLUE.MASTER_WARNING_CAUTION_NOGO</t>
  </si>
  <si>
    <t>CLUE.AIRSPEED_BEST_RATE_OF_CLIMB_26_KIAS</t>
  </si>
  <si>
    <t>CLUE.ADI_MUST_BE_ILLUMINATING_IN_RED</t>
  </si>
  <si>
    <t>CLUE.ADJUST_2780_RPM</t>
  </si>
  <si>
    <t>CLUE.MASTER_SWITCH_ALT_AND_BAT_OFF</t>
  </si>
  <si>
    <t>CLUE.FUEL_SELECTOR_CROSSFEED_LH_RH</t>
  </si>
  <si>
    <t>CLUE.SWITCH_ANTI_SKID_ON</t>
  </si>
  <si>
    <t>CLUE.ELEMENTS_MUST_BE_CLEAN</t>
  </si>
  <si>
    <t>CLUE.CHOKE_ON_FULLY_PULLED</t>
  </si>
  <si>
    <t>CLUE.ITT_MAX_870_FOR_20_SECONDS_1000_FO</t>
  </si>
  <si>
    <t>CLUE.SET_THE_STANDBY_ALTIMETER_TO_THE_CORRECT_VALUE</t>
  </si>
  <si>
    <t>CLUE.RPM_MUST_BE_AROUND_56%_WITHIN_50_SECONDS</t>
  </si>
  <si>
    <t>CLUE.DISCONNECT_BOTH_BATTERY_ALTERNATOR_FROM_SYSTEM</t>
  </si>
  <si>
    <t>CLUE.RIGHT_ENGINE_FUEL_CONTROL_SWITCH_RUN</t>
  </si>
  <si>
    <t>CLUE.ALLOW_A_FIVE_MINUTE</t>
  </si>
  <si>
    <t>CLUE.PROP_RPM_LEVER_MIN</t>
  </si>
  <si>
    <t>CLUE.VERIFY_THE_STALL_WARNING_IS_NOT_BLOCKED</t>
  </si>
  <si>
    <t>CLUE.AUX_FUEL_PUMPS_OFF</t>
  </si>
  <si>
    <t>CLUE.PUSH_THE_SWITCHES_IN_THE_ON_POSITION</t>
  </si>
  <si>
    <t>CLUE.FLAPS_CHECK_OPERATION</t>
  </si>
  <si>
    <t>CLUE.ELEVATOR_AILERON_TRIM_POSITION_CONFIRMED</t>
  </si>
  <si>
    <t>CLUE.SWITCH_UFCD_ON</t>
  </si>
  <si>
    <t>CLUE.THROTTLE_LEVERS_MID_1500_RPM</t>
  </si>
  <si>
    <t>CLUE.CLEAR_AND_WIPER_SECURE</t>
  </si>
  <si>
    <t>CLUE.LIGHTS_ON</t>
  </si>
  <si>
    <t>CLUE.TBM_THROTTLE_LO_IDLE_TO_FLIGHT_IDLE</t>
  </si>
  <si>
    <t>CLUE.LANDING_LIGHTS_OFF</t>
  </si>
  <si>
    <t>CLUE.CLOSE_DOOR</t>
  </si>
  <si>
    <t>CLUE.ANNUNCIATOR_PANEL_CLEAR</t>
  </si>
  <si>
    <t>CLUE.ENVELOPE_TEMP_MUST_NEVER_EXCEED_MAXIMUM_PERMISSIBLE_VALUE</t>
  </si>
  <si>
    <t>CLUE.MIXTURE_LEAN_1_INCH</t>
  </si>
  <si>
    <t>CLUE.CHECK_FAN_IS_HEARD</t>
  </si>
  <si>
    <t>CLUE.FLARE_GENTLY_WITH_CYCLIC_TO_REDUCE_RATE_OF_DESCENT_AND_FORWARD_SPEED</t>
  </si>
  <si>
    <t>CLUE.ROLL_SLOWLY_THEN_APPLY_BRAKES_TO_CHECK_THAT_THEY_ARE_WORKING_PROPERLY</t>
  </si>
  <si>
    <t>CLUE.PULL_THROTTLE_LEVER_FULLY_BACK_CHECK_IDLE_RPM_VALUE_AND_STABILITY</t>
  </si>
  <si>
    <t>CLUE.SET_PITOT_HEATERS_SWITCHES_DESIRED_POSITION</t>
  </si>
  <si>
    <t>CLUE.FUEL_FLOW_BETWEEN_700_800_POUNDS_PER_HOUR</t>
  </si>
  <si>
    <t>CLUE.FUEL_COCK_OPEN</t>
  </si>
  <si>
    <t>CLUE.TURN_ON_AVIONICS_DEVICES</t>
  </si>
  <si>
    <t>CLUE.MAGNETO_100_RPM_MAX_DECREASE</t>
  </si>
  <si>
    <t>CLUE.OIL_PRESSURE_MIN_50_PSI</t>
  </si>
  <si>
    <t>CLUE.SWITCH_LEFT_ENGINE_STARTER_ON</t>
  </si>
  <si>
    <t>CLUE.AIRSPEED_INDICATOR_CHECK_WORKING</t>
  </si>
  <si>
    <t>CLUE.USE_AIR_FAN_AND_BURNS_TO_BLOW_HOT_AIR_INSIDE_THE_ENVELOPE</t>
  </si>
  <si>
    <t>CLUE.AIRSPEED_BELOW_26KIAS_DESCENT</t>
  </si>
  <si>
    <t>CLUE.FLAPS_CHECK_FUNCTION_INDICATOR_SET_TO</t>
  </si>
  <si>
    <t>CLUE.ELECT_MASTER_ON</t>
  </si>
  <si>
    <t>CLUE.POSITION_TRIM_WHEELS_IN_GREEN_ARC</t>
  </si>
  <si>
    <t>CLUE.LV_MAIN_ACTIVATE_2</t>
  </si>
  <si>
    <t>CLUE.AIR_CONDITIONING_SET_AS_REQUIRED</t>
  </si>
  <si>
    <t>CLUE.CHECK_ROTOR_HAS_STOPPED</t>
  </si>
  <si>
    <t>CLUE.CLIMB_AT_220_KMH</t>
  </si>
  <si>
    <t>CLUE.CHECK_FOR_PROPER_INFLATION_AND_GENERAL_CONDITION_WEATHER_CHECKS_TREAD_DEPTH_AND_WEAR</t>
  </si>
  <si>
    <t>CLUE.APU_MASTER_SWITCH_ON</t>
  </si>
  <si>
    <t>CLUE.ONCE_EXHAUST_PIPES_ARE_COOL_COVERS</t>
  </si>
  <si>
    <t>CLUE.CLIMB_AT_300_KMH</t>
  </si>
  <si>
    <t>CLUE.THROTTLE_OPEN_1_4TH</t>
  </si>
  <si>
    <t>CLUE.IGNITION_SWITCHES</t>
  </si>
  <si>
    <t>CLUE.THROTTLE_IDLE_1</t>
  </si>
  <si>
    <t>CLUE.TRIM_ADJUSTED_2_DEGREES_UP</t>
  </si>
  <si>
    <t>CLUE.VACUUM_GAUGE_CHECK</t>
  </si>
  <si>
    <t>CLUE.SET_SPEED_AT_280_KMH</t>
  </si>
  <si>
    <t>CLUE.OIL_FUEL_SUPPLY_LEVER_HANDPUMPE_AUF</t>
  </si>
  <si>
    <t>CLUE.RIGHT_ENGINE_START_IGNITION_SWITCH_START</t>
  </si>
  <si>
    <t>CLUE.PUSH_THE_PITOT_HEAT_SWITCH_IN_OFF_POSITION</t>
  </si>
  <si>
    <t>CLUE.CHECK_THAT_THE_STATIC_PRESSURE_ALTERNATE_SOURCE_VALVE_IS_IN_OFF_POSITION</t>
  </si>
  <si>
    <t>CLUE.SWITCH_IGNITOR_OFF</t>
  </si>
  <si>
    <t>CLUE.LEVER_FULL_AFT_TO_FUELL_CUTOFF</t>
  </si>
  <si>
    <t>CLUE.LEVER_FULL_AFT_TO_FEATHER_STOP</t>
  </si>
  <si>
    <t>CLUE.BRAKES_TEST_AND_SET</t>
  </si>
  <si>
    <t>CLUE.CHECK_LEVERS_UNRESTRICTED_FREE_MOVEMENT</t>
  </si>
  <si>
    <t>CLUE.PUSH_FULL_IN</t>
  </si>
  <si>
    <t>CLUE.VERIFY_ALL_PARAMETERS_IN_NORMAL_RANGE</t>
  </si>
  <si>
    <t>CLUE.THROTTLE_ADJUST_1000_RPM</t>
  </si>
  <si>
    <t>CLUE.AIRSPEED_60-75_KIAS</t>
  </si>
  <si>
    <t>CLUE.AUTOPILOT_OFF</t>
  </si>
  <si>
    <t>CLUE.FLAPS_AS_REQUIRED</t>
  </si>
  <si>
    <t>CLUE.SWITCH_BEACON_LIGHT_ON</t>
  </si>
  <si>
    <t>CLUE.CHECK_MAIN_WHEEL_TIRE</t>
  </si>
  <si>
    <t>CLUE.START_RIGHT_BUTTON_PRESS_AS_REQUIRED_RELEASE</t>
  </si>
  <si>
    <t>CLUE.EGT_TEMPERATURE_GAUGE_CHECK</t>
  </si>
  <si>
    <t>CLUE.MOVE_ROTOR_BRAKE_CONTROL_TO_CHECK_FREE_MOVEMENT</t>
  </si>
  <si>
    <t>CLUE.AIRSPEED_80-90_KIAS_LDG</t>
  </si>
  <si>
    <t>CLUE.BEST_ECO_MANIFOLD_PRESSURE</t>
  </si>
  <si>
    <t>CLUE.DISCONNECT_THE_TAIL_TIE_DOWN</t>
  </si>
  <si>
    <t>CLUE.BRAKES_SET</t>
  </si>
  <si>
    <t>CLUE.STANDBY_POWER_SELECTOR_AUTO</t>
  </si>
  <si>
    <t>CLUE.TURBINE_START_BUTTON_DEPRRESSED_THEN_RELEASED</t>
  </si>
  <si>
    <t>CLUE.TBM_OIL_PRESS_TEMP_CHECK</t>
  </si>
  <si>
    <t>CLUE.THROTTLE_ADJUST_1650_1950_RPM</t>
  </si>
  <si>
    <t>CLUE.MASTER_SWITCH_BAT_AND_GEN_ON</t>
  </si>
  <si>
    <t>CLUE.SET_IGNITION_SWITCHES_TO_OFF</t>
  </si>
  <si>
    <t>CLUE.TBM_INT_LIGHTS_OFF</t>
  </si>
  <si>
    <t>CLUE.PRESS_CAPS_IGNITION_OFF</t>
  </si>
  <si>
    <t>CLUE.SWITCH_APU_STARTER_OFF</t>
  </si>
  <si>
    <t>CLUE.CHECK_RESTRICTIONS_DUST_OTHER_FOREIGN_MATTER</t>
  </si>
  <si>
    <t>CLUE.STARTER_HANDLE_PULLED_UP</t>
  </si>
  <si>
    <t>CLUE.VERIFY_ANNUNCIATOR_IS_NOT
SHOWN</t>
  </si>
  <si>
    <t>CLUE.MOVE_MIXTURE_CONTROL_SLOWLY_AND_SMOOTHLY_TO_FULL_RICH</t>
  </si>
  <si>
    <t>CLUE.ADVANCE_SMOOTHLY_FULL_FORWARD</t>
  </si>
  <si>
    <t>CLUE.PUSH_LEVERS_FULLY_FORWARD</t>
  </si>
  <si>
    <t>CLUE.ENGINES_1_2_3_START_REPEAT_PROCEDURE</t>
  </si>
  <si>
    <t>CLUE.INLET_CLEARED</t>
  </si>
  <si>
    <t>CLUE.FUEL_SELECTORS_CHECK_ON_DA62</t>
  </si>
  <si>
    <t>CLUE.SAPHIR_START_BUTTON_DEPRESSED_THEN_RELEASED</t>
  </si>
  <si>
    <t>CLUE.ELEMENT_IN_GOOD_CONDITION</t>
  </si>
  <si>
    <t>CLUE.CARBURETORS_HEAT_OFF</t>
  </si>
  <si>
    <t>CLUE.OIL_FUEL_SUPPLY_LEVER_START</t>
  </si>
  <si>
    <t>CLUE.FLAPS_CHECK_OPERATION_INTERIOR</t>
  </si>
  <si>
    <t>CLUE.ENGINE_4_START_SWITCH_PULL</t>
  </si>
  <si>
    <t>CLUE.THROTTLE_AS_RECOMMENDED</t>
  </si>
  <si>
    <t>CLUE.CHECK_OUTSIDE_WINGS_SPREAD_AND_LOCKED</t>
  </si>
  <si>
    <t>CLUE.PUSH_THE_NAV_LIGHT_SWITCH_ON_IF_NEEDED</t>
  </si>
  <si>
    <t>CLUE.STARTER_ON</t>
  </si>
  <si>
    <t>CLUE.IGNITION_OFF</t>
  </si>
  <si>
    <t>CLUE.INJECTION_SHUT_OFF_VALVE_OFF</t>
  </si>
  <si>
    <t>CLUE.M_BUS_1_5_VOLTS_OR_LESS</t>
  </si>
  <si>
    <t>CLUE.ENGINE_GAUGES_CHECK</t>
  </si>
  <si>
    <t>CLUE.EDGE_OF_FLAP_SECURE</t>
  </si>
  <si>
    <t>CLUE.FLAPS_CONFIRM_SET_AS_REQUIRED</t>
  </si>
  <si>
    <t>CLUE.SWITCH_BOTH_ENGINES_OFF</t>
  </si>
  <si>
    <t>CLUE.ENGAGE_NOSE_WHEEL_STEERING_ON</t>
  </si>
  <si>
    <t>CLUE.CHECK_THAT_PROPELLER_AERA_IS_CLEAR_OF_PEOPLE_AND_OBSTACLES</t>
  </si>
  <si>
    <t>CLUE.SET_MASTER_SWITCH_TO_OFF</t>
  </si>
  <si>
    <t>CLUE.ENGINE_GAUGES_CHECK_DA62</t>
  </si>
  <si>
    <t>CLUE.THROTTLE_LEVERS_ON_TAKE_UP_POSITION</t>
  </si>
  <si>
    <t>CLUE.FINAL_APPROACH_AIRSPEED_65_MPH</t>
  </si>
  <si>
    <t>CLUE.SPRAY_EQUIPEMENT_FAN_BRAKE</t>
  </si>
  <si>
    <t>CLUE.SWITCH_BEACON_LIGHTS_OFF</t>
  </si>
  <si>
    <t>CLUE.CHECK_TIRE_INFLATION_60_PSI</t>
  </si>
  <si>
    <t>CLUE.POWER_LEVERS_AS_REQUIRED</t>
  </si>
  <si>
    <t>CLUE.NAV_LIGHT_AS_REQUIRED</t>
  </si>
  <si>
    <t>CLUE.IAS_140_KMH_FLAPS_UP</t>
  </si>
  <si>
    <t>CLUE.PFD_CHECK_NO_RED_X</t>
  </si>
  <si>
    <t>CLUE.APPLY_SLIGHT_FORWARD_CYCLIC_TO_ACCELERATE_AT_A_CONSTANT_HEIGHT</t>
  </si>
  <si>
    <t>CLUE.PROP_RPM_LEVER_MAX_2_ENGINES</t>
  </si>
  <si>
    <t>CLUE.CHECK_THE_ELEVATOR_TRIM_IS_ON_THE_TAKE_OFF_POSITION</t>
  </si>
  <si>
    <t>CLUE.TURN_KNOBS_COUNTERCLOCKWISE_COMPLETELY</t>
  </si>
  <si>
    <t>CLUE.FLASHING_BEACON_AND_NAV_LIGHT_ON_AS_REQUIRED</t>
  </si>
  <si>
    <t>CLUE.CHECK_THAT_THE_IGNITION_KEY_IS_IN_OFF_POSITION</t>
  </si>
  <si>
    <t>CLUE.THROTTLE_ADJUST_1700_RPM</t>
  </si>
  <si>
    <t>CLUE.THROTTLE_ADJUST_500_600_RPM</t>
  </si>
  <si>
    <t>CLUE.SET_LANDING_GEAR_LEVER_TO_DN</t>
  </si>
  <si>
    <t>CLUE.PULL_THROTTLE_LEVER_FULLY_BACKWARD</t>
  </si>
  <si>
    <t>CLUE.OPPOSITE_ENGINE_START_REPEAT_PROCEDURE</t>
  </si>
  <si>
    <t>CLUE.RELEASE_PARKING_BRAKE</t>
  </si>
  <si>
    <t>CLUE.CHECK_ATTACH_POINt_TO_FUSELAGE</t>
  </si>
  <si>
    <t>CLUE.AVIONICS_MASTER_SWITCH_BUS1_OFF</t>
  </si>
  <si>
    <t>CLUE.POSITION_LANDING_TAXI_LIGHTS_AS_REQUIRED_2</t>
  </si>
  <si>
    <t>CLUE.NO_DAMAGE_LIGHTS_SECURE</t>
  </si>
  <si>
    <t>CLUE.PUSH_FULLY_THE_THROTTLE_LEVER</t>
  </si>
  <si>
    <t>CLUE.AVIONICS_NO_1_NO_2_ON</t>
  </si>
  <si>
    <t>CLUE.SWITCH_LANDING_LIGHT_ON</t>
  </si>
  <si>
    <t>CLUE.SAPH_START_BUTTON_DEPRESSED_THEN_RELEASED</t>
  </si>
  <si>
    <t>CLUE.THROTTLE_LEVER_MUST_BE_SET_ON_NOM_POSITION</t>
  </si>
  <si>
    <t>CLUE.DO_NOT_BRAKE_HARD</t>
  </si>
  <si>
    <t>CLUE.CLOSE_AND_LOCK_COWLING</t>
  </si>
  <si>
    <t>CLUE.RADIOS_MUST_BE_SWITCHED_ON</t>
  </si>
  <si>
    <t>CLUE.ECU_SWAP_AUTOMATIC</t>
  </si>
  <si>
    <t>CLUE.HEAT_AIR_WITH_BURNERS_UNTIL_ENVELOPE_STANDS_UPRIGHT</t>
  </si>
  <si>
    <t>CLUE.LANDING_GEAR_MECHANICAL_INDIC_MUST_BE_CHECKED</t>
  </si>
  <si>
    <t>CLUE.OPEN_TANKS</t>
  </si>
  <si>
    <t>CLUE.MANIFOLD_AIR_PRESSURE_MAINTAIN_30_INHG</t>
  </si>
  <si>
    <t>CLUE.CROSS_CHECK_BOTH_ALTIMETERS</t>
  </si>
  <si>
    <t>CLUE.ENGINE_IDLE_CHECK_AROUND_2000_RPM</t>
  </si>
  <si>
    <t>CLUE.SET_COLLECTIVE_LEVER_FULLY_DOWN</t>
  </si>
  <si>
    <t>CLUE.LIGHTS_OFF_ABOVE_1000_FT</t>
  </si>
  <si>
    <t>CLUE.SAFETY_START_GUARD_OPEN</t>
  </si>
  <si>
    <t>CLUE.MIXTURE_LEVERS_RICH_ENGINE_FIRES</t>
  </si>
  <si>
    <t>CLUE.FUEL_DRAINED</t>
  </si>
  <si>
    <t>CLUE.CONDITION_LEVERS_2_AUTO</t>
  </si>
  <si>
    <t>CLUE.WING_LIGHTS_ON</t>
  </si>
  <si>
    <t>CLUE.CHECK_ANNUNCIATOR</t>
  </si>
  <si>
    <t>CLUE.EGT_MUST_NOT_EXCEED_685C</t>
  </si>
  <si>
    <t>CLUE.APU_BLEED_NORM</t>
  </si>
  <si>
    <t>CLUE.PITOT_HEATER_INDICATOR_OFF</t>
  </si>
  <si>
    <t>CLUE.SWITCH_MAIN_FUEL_PUMPS_ON</t>
  </si>
  <si>
    <t>CLUE.SWITCH_MASTER_ON</t>
  </si>
  <si>
    <t>CLUE.FUEL_TRANSFER_AS_REQUIRED</t>
  </si>
  <si>
    <t>CLUE.FLAP_TRIM_SELECTOR_TRIM_ONLY</t>
  </si>
  <si>
    <t>CLUE.ENGINES_CONFIRM_STABILIZED</t>
  </si>
  <si>
    <t>CLUE.BRAKES_TEST_OPERATION</t>
  </si>
  <si>
    <t>CLUE.SWITCH_MAGNETO_ON</t>
  </si>
  <si>
    <t>CLUE.SPEED_BELOW_178_KT_PRIOR_LANDING_GEAR</t>
  </si>
  <si>
    <t>CLUE.VERIFY_NO_RED_X</t>
  </si>
  <si>
    <t>CLUE.OIL_PRESSURE_GAUGE_MUST_INDICATE_2_KP_CM²_MIN</t>
  </si>
  <si>
    <t>CLUE.PUSH_THE_THROTTLE_LEVER_TO_REACH_1800_RPM</t>
  </si>
  <si>
    <t>CLUE.BATTERY_SWITCH_ON</t>
  </si>
  <si>
    <t>CLUE.AIR_SPEED_AS_REQUIRED_FOR_ENROUTE_CLIMB_104_KIAS</t>
  </si>
  <si>
    <t>CLUE.UPPER_ARM_SWITCH_ENGAGE</t>
  </si>
  <si>
    <t>CLUE.DOOR_SECURED</t>
  </si>
  <si>
    <t>CLUE.FUEL_PRESSURE_ABOVE_28_KG_CM2</t>
  </si>
  <si>
    <t>CLUE.BATT_S_AMPS_CHECK_VERIFY_DISCHARGE</t>
  </si>
  <si>
    <t>CLUE.PROP_LEVER_76_PERCENT</t>
  </si>
  <si>
    <t>CLUE.CANOPY_SWITCH_CHECK_LATCHES</t>
  </si>
  <si>
    <t>CLUE.POWER_LEVERS_UP_TO_95_PERCENT</t>
  </si>
  <si>
    <t>CLUE.NLG_NOSE_LANDING_GEAR</t>
  </si>
  <si>
    <t>CLUE.IGNITION_OFF_TURBOPROP</t>
  </si>
  <si>
    <t>CLUE.AREA_CLEARED_OF_ANY_FOREIGN_OBJECTS</t>
  </si>
  <si>
    <t>CLUE.FOR_DESIRED_PERFORMANCE_OR_ECONOMY</t>
  </si>
  <si>
    <t>CLUE.ALLOW_TO_RUN_FOR_1_MIN</t>
  </si>
  <si>
    <t>CLUE.MAINTAIN_STARTER</t>
  </si>
  <si>
    <t>CLUE.FUEL_SHUTOFF_VALVE_CLOSE</t>
  </si>
  <si>
    <t>CLUE.INJECTION_SHUT_OFF_VALVE_ON</t>
  </si>
  <si>
    <t>CLUE.ALL_MIXTURE_LEVERS_RICH</t>
  </si>
  <si>
    <t>CLUE.AMMETER_CHECK</t>
  </si>
  <si>
    <t>CLUE.THROTTLE_MAINTAIN_2500_RPM_OR_BELOW</t>
  </si>
  <si>
    <t>CLUE.RADIOS_NORM</t>
  </si>
  <si>
    <t>CLUE.ALL_PARAMETERS_IN_GREEN_ARCS</t>
  </si>
  <si>
    <t>CLUE.ADJUST_POSITION</t>
  </si>
  <si>
    <t>CLUE.FUEL_PUMPS_ON</t>
  </si>
  <si>
    <t>CLUE.TBM_CRASH_LEVER_UP</t>
  </si>
  <si>
    <t>CLUE.AUTOMATIC_STARTER_OFF_WHEN_NG_52</t>
  </si>
  <si>
    <t>CLUE.CARBURETORS_HEAT_GREEN_SECTOR</t>
  </si>
  <si>
    <t>CLUE.AUX_FUEL_PUMP_ON_3-5SEC_THEN_OFF</t>
  </si>
  <si>
    <t>CLUE.MIXTURE_RICH_BELOW_3000_FEET</t>
  </si>
  <si>
    <t>CLUE.PLACE_THE_BASKET_UPRIGHT</t>
  </si>
  <si>
    <t>CLUE.PREFLIGHT_INSPECTION_COMPLETE</t>
  </si>
  <si>
    <t>CLUE.NG_MUST_BE_INCREASING</t>
  </si>
  <si>
    <t>CLUE.MAGNETO_BOTH</t>
  </si>
  <si>
    <t>CLUE.ALTERNATOR_ON_CHECK_FOR_CHARGING</t>
  </si>
  <si>
    <t>CLUE.MOVE_THROTTLE_TO_IDLE_POSITION</t>
  </si>
  <si>
    <t>CLUE.ELECTRICAL_SWITCHES_OFF_BUT_ENG_BAT</t>
  </si>
  <si>
    <t>CLUE.RETRACT_FLAPS</t>
  </si>
  <si>
    <t>CLUE.ATTITUDE_INDICATOR_UNCAGED</t>
  </si>
  <si>
    <t>CLUE.INSPECT_CRACKS_DAMAGE_STRESS_MARKS</t>
  </si>
  <si>
    <t>CLUE.ANNUNCIATOR_PANEL_TEST</t>
  </si>
  <si>
    <t>CLUE.DEPRESS_BRAKE_PEDALS_AND_PULL_PARKING_BRAKE_LEVER_AFT_TO_APPLY_PARKING_BRAKE</t>
  </si>
  <si>
    <t>CLUE.MASTER_SWITCH_KEY</t>
  </si>
  <si>
    <t>CLUE.TRANSPONDER_STANDBY</t>
  </si>
  <si>
    <t>CLUE.CARBURETORS_HEAT_COLD</t>
  </si>
  <si>
    <t>CLUE.SWITCH_ALTERNATOR_ON</t>
  </si>
  <si>
    <t>CLUE.CABIN_WINDOWS_CLOSED_AND_LOCKED</t>
  </si>
  <si>
    <t>CLUE.LANDING_GEAR_UP_3_GREEN</t>
  </si>
  <si>
    <t>CLUE.GEN_SWITCHES_ON</t>
  </si>
  <si>
    <t>CLUE.CHECKLIST_STANDBY_POWER_SELECTOR_AUTO</t>
  </si>
  <si>
    <t>CLUE.DA40_TURN_OFF_ENGINE_MASTER</t>
  </si>
  <si>
    <t>CLUE.VERIFY_THE_DOORS_ARE_CLOSED_AND_LOCKED</t>
  </si>
  <si>
    <t>CLUE.ADF_SET</t>
  </si>
  <si>
    <t>CLUE.RIGHT_ENGINE_STARTER_BTN_ON</t>
  </si>
  <si>
    <t>CLUE.MASTER_SWITCH_ON</t>
  </si>
  <si>
    <t>CLUE.MAGNETO_ENGINE_KEEP_RUNNING_JUSTSOLO</t>
  </si>
  <si>
    <t>CLUE.FUEL_QUANTITY_MUST_BE_SUFFICIENT_FOR_PLANNED_FLIGHT</t>
  </si>
  <si>
    <t>CLUE.CLIMB_AT_160_KT</t>
  </si>
  <si>
    <t>CLUE.CHECK_FUEL_QUANTITY</t>
  </si>
  <si>
    <t>CLUE.ALTIMETERS_SETTING_QNH</t>
  </si>
  <si>
    <t>CLUE.COWL_FLAP_FULL_OPEN</t>
  </si>
  <si>
    <t>CLUE.TURN_ON_PITOT_HEATER_IF_REQUIRED</t>
  </si>
  <si>
    <t>CLUE.FLAPS_AS_DESIRED_0-10_BELOW_110_KIAS</t>
  </si>
  <si>
    <t>CLUE.FINAL_APPROACH_AIRSPEED_60-75_KIAS</t>
  </si>
  <si>
    <t>CLUE.ROTOR_BLADES_MUST_BE_INSPECTED_FOR_SIGNS_OF_IMPACT</t>
  </si>
  <si>
    <t>CLUE.SWITCH_LANDING_LIGHTS_OFF</t>
  </si>
  <si>
    <t>CLUE.FMS_GPS_FLIGHT_PLAN_SET</t>
  </si>
  <si>
    <t>CLUE.FLAPS_SECOND_NOTCH</t>
  </si>
  <si>
    <t>CLUE.FIRE_EXTINGUISHER_CHECK</t>
  </si>
  <si>
    <t>CLUE.THROTTLE_LEVER_NOMINAL_POWER</t>
  </si>
  <si>
    <t>CLUE.GENERATOR_EMERGENCY_SWITCH_MUST_BE_SET_TO_ON</t>
  </si>
  <si>
    <t>CLUE.HANDLE_MUST_BE_FORWARD;_LIGHT_MUST_BE_OFF</t>
  </si>
  <si>
    <t>CLUE.DR400_ELEVATOR_TRIM_SET_FOR_TAKEOFF</t>
  </si>
  <si>
    <t>CLUE.THROTTLE_ADJUST_600_RPM</t>
  </si>
  <si>
    <t>CLUE.THROTTLE_FULL_52INHG_3000_RPM</t>
  </si>
  <si>
    <t>CLUE.RELEASE_THE_BRAKES</t>
  </si>
  <si>
    <t>CLUE.AIRSPEED_150KMH_DESCENT</t>
  </si>
  <si>
    <t>CLUE.GENERATOR_EMERGENCY_SWITCH_MUST_BE_SET_TO_OFF</t>
  </si>
  <si>
    <t>CLUE.AIR_SPEED_AS_REQUIRED_FOR_ENROUTE_CLIMB_93_KIAS</t>
  </si>
  <si>
    <t>CLUE.EXT_LIGHTS_OFF</t>
  </si>
  <si>
    <t>CLUE.SPREAD_WINGS</t>
  </si>
  <si>
    <t>CLUE.APU_ACC_CAUTION_LIGHT_MUST_BE_OFF</t>
  </si>
  <si>
    <t>CLUE.POSITIVE_VERTICAL_SPEED_BRAKES_LANDING_GEAR_UP</t>
  </si>
  <si>
    <t>CLUE.USE_DIFFERENT_WIND_CURRENTS_AT_DIFFERENT_HEIGHTS_TO_CONTROL_DIRECTION</t>
  </si>
  <si>
    <t>CLUE.ENGINE_MASTER_2_ON</t>
  </si>
  <si>
    <t>CLUE.IF_MINIMUM_OIL_PRESSURE_IS_NOT_INDICATED_WITHIN_30_SECONDS_SHUT_OFF_THE_ENGINE_AND_DETERMINE_TROUBLE</t>
  </si>
  <si>
    <t>CLUE.ENGINE_START_BUTTON_DEPRESSED_THEN_RELEASED</t>
  </si>
  <si>
    <t>CLUE.CONNECT_TOP_TO_ENVELOPE</t>
  </si>
  <si>
    <t>CLUE.CHECK_QUANTITY_AND_ENSURE_LOW_FUEL_ANNUNCIATORS_L_LOW_FUEL_R_ARE_EXTINGUISHED</t>
  </si>
  <si>
    <t>CLUE.SEAT_BELT_ADJUST_AND_LOCK</t>
  </si>
  <si>
    <t>CLUE.VERIFY_THAT_ANNUNCIATORS_ARE_NOT_SHOWN_ON_THE_PFD</t>
  </si>
  <si>
    <t>CLUE.FUEL_TANK_LEVER_BOTH</t>
  </si>
  <si>
    <t>CLUE.STBY_BATT_SWITCH_OFF</t>
  </si>
  <si>
    <t>CLUE.ELECTRIC_MASTER_SWITCH_OFF_SET</t>
  </si>
  <si>
    <t>CLUE.ENG_CRANK_SWITCH_MUST_BE_SET_TO_OFF</t>
  </si>
  <si>
    <t>CLUE.AILERON_TRIM_MUST_BE_SET_NEUTRAL</t>
  </si>
  <si>
    <t>CLUE.CHECK_FOR_PROPER_INFLATION_OF_STRUT_AND_GENERAL_CONDITION_WEATHER_CHECKS_TREAD_DEPTH_AND_WEAR_ETC_OF_TIRE</t>
  </si>
  <si>
    <t>CLUE.FUEL_TANK_SELECTOR_OPEN_LEFT</t>
  </si>
  <si>
    <t>CLUE.IAS_91_KTS_FLAPS_TO</t>
  </si>
  <si>
    <t>CLUE.VERIFY_LEVEL_IS_CORRECT</t>
  </si>
  <si>
    <t>CLUE.VERIFY_CAN_IS_EMPTY</t>
  </si>
  <si>
    <t>CLUE.AIRSPEED_REDUCE_BELOW_70_KIAS</t>
  </si>
  <si>
    <t>CLUE.TBM_INERT_SEP_OFF</t>
  </si>
  <si>
    <t>CLUE.SPEED_BELOW_330_KMH_PRIOR_LANDING_GEAR</t>
  </si>
  <si>
    <t>CLUE.ADJUST_THE_PRESSURE_ON_PEDALS_TO_ADJUST_BRAKE_POWER</t>
  </si>
  <si>
    <t>CLUE.AIRSPEED_ADJUST_65KTS</t>
  </si>
  <si>
    <t>CLUE.THROTTLE_75PERCENT_MAX</t>
  </si>
  <si>
    <t>CLUE.OIL_PRESSURE_MIN_40_PSI</t>
  </si>
  <si>
    <t>CLUE.ELECTRIC_MASTER_SWITCH_OFF</t>
  </si>
  <si>
    <t>CLUE.WINDOWS_MUST_BE_IN_GOOD_CONDITION_AND_CLEAN</t>
  </si>
  <si>
    <t>CLUE.IAS_88_KTS_FLAPS_TO</t>
  </si>
  <si>
    <t>CLUE.AIRSPEED_70-80_KIAS</t>
  </si>
  <si>
    <t>CLUE.VERIFY_ANNUNCIATOR_IS_NOT_SHOWN</t>
  </si>
  <si>
    <t>CLUE.VACCUUM_GAUGE_4.6-5.4_INCHES</t>
  </si>
  <si>
    <t>CLUE.PASSENGER_BRIEFING_COMPLETE</t>
  </si>
  <si>
    <t>CLUE.SWITCH_EXTERIOR_LIGHTS_ON_IF_REQUIRED</t>
  </si>
  <si>
    <t>CLUE.CHECK_AFT_DOORS</t>
  </si>
  <si>
    <t>CLUE.WINDOW_MUST_BE_IN_GOOD_CONDITION_AND_CLEAN</t>
  </si>
  <si>
    <t>CLUE.THROTTLE_LEVER_VOLN_WITHIN_3_6_SECONDS</t>
  </si>
  <si>
    <t>CLUE.ELEMENTS_MUST_BE_SECURED</t>
  </si>
  <si>
    <t>CLUE.BLEED_OFF</t>
  </si>
  <si>
    <t>CLUE.AIRCRAFT_DOC_CHECK</t>
  </si>
  <si>
    <t>CLUE.SET_CARB_HEAT_AUTO</t>
  </si>
  <si>
    <t>CLUE.BRAKING_MINIMUM_REQUIRED</t>
  </si>
  <si>
    <t>CLUE.CLOSE_ENGINE_COWLING</t>
  </si>
  <si>
    <t>CLUE.FUEL_VENT_TUBE_MUST_BE_CLEAR_OF_OBSTRUCTION</t>
  </si>
  <si>
    <t>CLUE.SWITCH_HYDRAULIC_PRESSURE_ON</t>
  </si>
  <si>
    <t>CLUE.EXTERIOR_LIGHTS_MASTER_SWITCH_MUST_BE_FORWARD</t>
  </si>
  <si>
    <t>CLUE.APU_START_ON</t>
  </si>
  <si>
    <t>CLUE.VERIFY_THE_LEFT_STATIC_SOURCE_IS_NOT_BLOCKED</t>
  </si>
  <si>
    <t>CLUE.RELEASE_BANNER</t>
  </si>
  <si>
    <t>CLUE.MOVE_FLIGHT_CONTROLS_TO_CHECK_CORRECT_FUNCTIONING_FREE_MOVEMENT_CORRECT_SENSE:_PUSH_PULL_TURN_LEFT_AND_RIGHT</t>
  </si>
  <si>
    <t>CLUE.CLOSE_TANKS</t>
  </si>
  <si>
    <t>CLUE.AREA_MUST_BE_CLEAR_OF_FOREIGN_MATTER</t>
  </si>
  <si>
    <t>CLUE.DR400_ELEVATOR_TRIM_NEUTRAL</t>
  </si>
  <si>
    <t>CLUE.FUEL_CAP_MUST_BE_SECURE</t>
  </si>
  <si>
    <t>CLUE.CLOSE_CANOPY</t>
  </si>
  <si>
    <t>CLUE.THE_LDG_TAXI_LIGHT_SWITCH_MUST_BE_SET_TO_OFF</t>
  </si>
  <si>
    <t>CLUE.STANDBY_ATTITUDE_INDIC_MUST_BE_UNCAGED</t>
  </si>
  <si>
    <t>CLUE.AIRSPEED_80-90_KIAS</t>
  </si>
  <si>
    <t>CLUE.FLAPS_20_DEGREES</t>
  </si>
  <si>
    <t>CLUE.MOVE_YAW_PEDALS_TO_CHECK_FREE_MOVEMENT</t>
  </si>
  <si>
    <t>CLUE.CHECK_WING_LIGHTS</t>
  </si>
  <si>
    <t>CLUE.CLIMB_AT_250_KMH</t>
  </si>
  <si>
    <t>CLUE.CHECK_INDICATION_AND_SET_DANGEROUS_HEIGHT</t>
  </si>
  <si>
    <t>CLUE.LOW_VOLT_ANNUNCIATOR_CHECK_ON</t>
  </si>
  <si>
    <t>CLUE.FLAPS_MUST_BE_SET_ON_HALF</t>
  </si>
  <si>
    <t>CLUE.PULL_UP_AFTER_RELEASE_BANNER</t>
  </si>
  <si>
    <t>CLUE.TRIMS_AS_REQUIRED_DIRECTIONAL_TRIM_NEUTRAL</t>
  </si>
  <si>
    <t>CLUE.CHECK_RPM_DROP_150_RPM_ON_EITHER_MAGNETOS_OR_50_RPM_DIFFERENTIAL_BETWEEN_MAGNETOS</t>
  </si>
  <si>
    <t>CLUE.ALTIMETERS_SETTING_AS_REQUIRED</t>
  </si>
  <si>
    <t>CLUE.FULL_RICH_FOR_IDLE</t>
  </si>
  <si>
    <t>CLUE.CTSL_TURN_ON_ELECTRICAL_EQUIPMENT</t>
  </si>
  <si>
    <t>CLUE.FLAPS_T_O_POSITION</t>
  </si>
  <si>
    <t>CLUE.SWITCH_ANTI_COLLISION_LIGHT_OFF</t>
  </si>
  <si>
    <t>CLUE.STARTER_ON_PUSH</t>
  </si>
  <si>
    <t>CLUE.TBM_AP_TRIMS_OFF</t>
  </si>
  <si>
    <t>CLUE.AREA_CLEAR</t>
  </si>
  <si>
    <t>CLUE.LOCK_WITH_A_KEY</t>
  </si>
  <si>
    <t>CLUE.ELECTRICAL_CONSUMERS_OFF_EXCEPT_ACL</t>
  </si>
  <si>
    <t>CLUE.FLAPS_LDG</t>
  </si>
  <si>
    <t>CLUE.PARKING_BRAKE_LIGHT_ON</t>
  </si>
  <si>
    <t>CLUE.FLAPS_DOWN</t>
  </si>
  <si>
    <t>CLUE.GEN_BAT_SELECTORS_BAT</t>
  </si>
  <si>
    <t>CLUE.THROTTLE_ADJUST_1600_RPM</t>
  </si>
  <si>
    <t>CLUE.ADJUST_2700_RPM</t>
  </si>
  <si>
    <t>CLUE.ENGINE_MODE_SELECTOR_IGN_START</t>
  </si>
  <si>
    <t>CLUE.USE_RUDDER_TO_MAINTAIN_STRAIGHT_ROLL</t>
  </si>
  <si>
    <t>CLUE.FLAPS_0-10_DEGREES</t>
  </si>
  <si>
    <t>CLUE.CLEAR_RADIOS</t>
  </si>
  <si>
    <t>CLUE.RIGHT_POWER_LEVER_FULL_2ENGINES</t>
  </si>
  <si>
    <t>CLUE.PADDLE_SWITCH_PRESSED_DISENGAGE_NOSE_STEERING</t>
  </si>
  <si>
    <t>CLUE.VOLTMETER_CHECK</t>
  </si>
  <si>
    <t>CLUE.CONDITION_LEVERS_FULL_RICH</t>
  </si>
  <si>
    <t>CLUE.OIL_PRESSURE_MUST_BE_BETWEEN_42_AND_90_PSI</t>
  </si>
  <si>
    <t>CLUE.OIL_PRESSURE_MIN_2_8_KG_CM2</t>
  </si>
  <si>
    <t>CLUE.DISCONNECT_PARACHUTE_VENT_FROM_ENVELOPE</t>
  </si>
  <si>
    <t>CLUE.OIL_FUEL_SUPPLY_LEVERS_START</t>
  </si>
  <si>
    <t>CLUE.SET_THE_WANTED_FREQUENCY</t>
  </si>
  <si>
    <t>CLUE.EXTEND_LANDING_GEARS</t>
  </si>
  <si>
    <t>CLUE.ENGINE_4_FUEL_CONTROL_SWITCH_RUN</t>
  </si>
  <si>
    <t>CLUE.THROTTLE_OPEN_NO_MORE_THAN_5MM</t>
  </si>
  <si>
    <t>CLUE.VERIFY_ANNUNCIATOR_IS_SHOWN</t>
  </si>
  <si>
    <t>CLUE.WHEEL_MUST_BE_IN_GOOD_CONDITION</t>
  </si>
  <si>
    <t>CLUE.BATTERY_VOLTAGE_MUST_BE_CHECKED</t>
  </si>
  <si>
    <t>CLUE.OIL_FUEL_SUPPLY_LEVER_OFF</t>
  </si>
  <si>
    <t>CLUE.ENGINE_DROP_40_80_RPM_SWITCHING_MAGNETO</t>
  </si>
  <si>
    <t>CLUE.TBM_THROTTLE_LO_IDLE_FOR_15_SEC</t>
  </si>
  <si>
    <t>CLUE.HOOK_MUST_BE_RETRACTED</t>
  </si>
  <si>
    <t>CLUE.FLIGHT_INSTRUMENTS_CHECK_CRUISE</t>
  </si>
  <si>
    <t>CLUE.MIXTURE_RICHEN</t>
  </si>
  <si>
    <t>CLUE.SET_INTERIOR_LIGHTS_AS_REQUIRED</t>
  </si>
  <si>
    <t>CLUE.SET_THROTTLE_BETWEEN_0_15_PERCENT</t>
  </si>
  <si>
    <t>CLUE.LOW_VACUUM_ANNUNCIATOR_CHECK_ON</t>
  </si>
  <si>
    <t>CLUE.AVIONICS_MASTER_SWITCH_BUS2_OFF</t>
  </si>
  <si>
    <t>CLUE.EGT_BETWEEN_700_770_CELSIUS</t>
  </si>
  <si>
    <t>CLUE.THRUST_LEVERS_IDLE</t>
  </si>
  <si>
    <t>CLUE.ENGINE_IDLE_CHECK_AROUND_1400_RPM</t>
  </si>
  <si>
    <t>CLUE.NOZZLE_POSITION_MUST_BE_BETWEEN_77_TO_83_PCT</t>
  </si>
  <si>
    <t>CLUE.ENGINE_INDIC_EMERGENCY_MUST_BE_OFF</t>
  </si>
  <si>
    <t>CLUE.OPEN_COWLING</t>
  </si>
  <si>
    <t>CLUE.ENGINE_MAX_THROTTLE_CHECK_2240_2300_RPM</t>
  </si>
  <si>
    <t>CLUE.TBM_THROTTLE_FLIGHT_IDLE_FOR_2_MIN</t>
  </si>
  <si>
    <t>CLUE.PITOT_HEAT_SWITCHES_OFF</t>
  </si>
  <si>
    <t>CLUE.STBY_BATT_ANNUNCIATOR_CHECK_ON</t>
  </si>
  <si>
    <t>CLUE.CHECK_FOR_BROKEN_CENTERING_SPRINGS</t>
  </si>
  <si>
    <t>CLUE.MIXTURE_LEVER_IDLE_CUTOFF</t>
  </si>
  <si>
    <t>CLUE.LIFT_COVER_AND_CHECK_CLEAR</t>
  </si>
  <si>
    <t>CLUE.ENGINES_RPM_SYNCHRONIZED</t>
  </si>
  <si>
    <t>CLUE.AIRSPEED_BEST_RATE_OF_CLIMB_87_KIAS</t>
  </si>
  <si>
    <t>CLUE.ALL_ELECTRICAL_EQUIPMENT_REMAINING_OFF</t>
  </si>
  <si>
    <t>CLUE.OIL_LEVEL_CHECKED</t>
  </si>
  <si>
    <t>CLUE.ENVELOPE_MUST_BE_IN_GOOD_CONDITION</t>
  </si>
  <si>
    <t>CLUE.ALT_SEL_CHECK</t>
  </si>
  <si>
    <t>CLUE.ELEMENTS_MUST_BE_IN_GOOD_CONDITION_AND_FUNCTIONAL</t>
  </si>
  <si>
    <t>CLUE.ANNUNCIATOR_WINDOW_CLEAR</t>
  </si>
  <si>
    <t>CLUE.THROTTLE_ADJUST_1400_RPM</t>
  </si>
  <si>
    <t>CLUE.ALL_MAGNETOS_SWITCHES_BOTH</t>
  </si>
  <si>
    <t>CLUE.RELEASE_BRAKE_PEDALS</t>
  </si>
  <si>
    <t>CLUE.OIL_FUEL_SUPPLY_LEVERS_OFF</t>
  </si>
  <si>
    <t>CLUE.SWITCH_AIR_FAN_OFF</t>
  </si>
  <si>
    <t>CLUE.STBY_BATT_SWITCH_ARM_VERIFY_PFD</t>
  </si>
  <si>
    <t>CLUE.HYDRAULIC_PRESSURE_BETWEEN_135_150_KP_CM²</t>
  </si>
  <si>
    <t>CLUE.TIGHTEN_AND_SECURE_SEAT_BELTS</t>
  </si>
  <si>
    <t>CLUE.INDIC_MUST_BE_FLASHING</t>
  </si>
  <si>
    <t>CLUE.ENGINE_INSTRUMENTS_MUST_INDICATE_NORMAL_VALUES</t>
  </si>
  <si>
    <t>CLUE.MAINTAIN_A_SPEED</t>
  </si>
  <si>
    <t>CLUE.CHECKLIST_MAIN_LH_RH_OR_FUSELAGE</t>
  </si>
  <si>
    <t>CLUE.AIRSPEED_90_110_MPH</t>
  </si>
  <si>
    <t>CLUE.BATTERY_MASTER_SWITCHES_ON</t>
  </si>
  <si>
    <t>CLUE.SET_THE_ALTIMETER_TO_THE_CORRECT_VALUE</t>
  </si>
  <si>
    <t>CLUE.TAIL_WHEEL_LOCK_LEVER_LOCKED_POSITION</t>
  </si>
  <si>
    <t>CLUE.TAKE_OFF_POWER_2250_RPM</t>
  </si>
  <si>
    <t>CLUE.SAFETY_START_GUARD_CLOSED</t>
  </si>
  <si>
    <t>CLUE.AVIONICS_SET</t>
  </si>
  <si>
    <t>CLUE.WINDOW_MUST_BE_IN_GOOD_CONDITION</t>
  </si>
  <si>
    <t>CLUE.FLAPS_DOWN_WHEN_IN_THE_WIND</t>
  </si>
  <si>
    <t>CLUE.BUS_E_VOLTS_24_V_MINIMUM</t>
  </si>
  <si>
    <t>CLUE.ROTATE_TO_GO_AROUND_ALTITUDE</t>
  </si>
  <si>
    <t>CLUE.THROTTLE_MAX_1500_RPM</t>
  </si>
  <si>
    <t>CLUE.APU_SWITCH_MUST_BE_SET_ON_OFF</t>
  </si>
  <si>
    <t>CLUE.ENG_SWITCH_ON_WARNING_LIGHTS_OFF</t>
  </si>
  <si>
    <t>CLUE.CHECK_WHEEL_TIRE</t>
  </si>
  <si>
    <t>CLUE.CONDITION_LEVER2_FTHR</t>
  </si>
  <si>
    <t>CLUE.GEAR_LEG_MUST_BE_IN_GOOD_CONDITION</t>
  </si>
  <si>
    <t>CLUE.PITOT_HEATERS_LIGHTS_OFF</t>
  </si>
  <si>
    <t>CLUE.THROTTLE_LEVERS_MANIFOLD_AIR_PRESSURE_DESIRED</t>
  </si>
  <si>
    <t>CLUE.24_VOLTS_MNIMUM</t>
  </si>
  <si>
    <t>CLUE.AVIONICS_MASTER_SWITCH_DISPATCH</t>
  </si>
  <si>
    <t>CLUE.ROTOR_RPM_MUST_BE_IN_GREEN_ARC</t>
  </si>
  <si>
    <t>CLUE.HYDRAULIC_PRESSURE_MIN_655_PSI</t>
  </si>
  <si>
    <t>CLUE.SWITCH_ELECTRIC_FUEL_PUMP_ON</t>
  </si>
  <si>
    <t>CLUE.WHEN_CLEAR_OF_THE_RUNWAY</t>
  </si>
  <si>
    <t>CLUE.SELECT_THE_NAV_SOURCE</t>
  </si>
  <si>
    <t>CLUE.LV_MAIN_ACTIVATE_1</t>
  </si>
  <si>
    <t>CLUE.ELEMENT_MUST_BE_IN_GOOD_CONDITION_AND_SECURED</t>
  </si>
  <si>
    <t>CLUE.ELEMENT_MUST_BE_IN_GOOD_CONDITION_AND_CLEAN</t>
  </si>
  <si>
    <t>CLUE.COM_SET</t>
  </si>
  <si>
    <t>CLUE.TBM_SOURCE_BATT</t>
  </si>
  <si>
    <t>CLUE.MOVE_PROPELLER_RPM_LEVER</t>
  </si>
  <si>
    <t>CLUE.POH_MUST_BE_ACCESSIBLE_TO_THE_PILOT</t>
  </si>
  <si>
    <t>CLUE.PUSH_THE_SWITCH_IN_THE_LOWER_POSITION</t>
  </si>
  <si>
    <t>CLUE.CHECK_LANDING_AND_UP_POSITIONS</t>
  </si>
  <si>
    <t>CLUE.MOVE_THOUGH_ITS_COMPLETE_RANGE_TO_CHECK_OPERATION_AND_RETURN_TO_FULL_HIGH_RPM_POSITION</t>
  </si>
  <si>
    <t>CLUE.RPM_DROP_CARBURETOR_HEAT_OPEN</t>
  </si>
  <si>
    <t>CLUE.CHECK_COLLECTIVE_LEVER_UNRESTRICTED_FREE_MOVEMENT_THEN_SET_DOWN</t>
  </si>
  <si>
    <t>CLUE.ELECTRIC_MASTER_SWITCH_ON</t>
  </si>
  <si>
    <t>CLUE.CHECK_FOR_LEAKS_AND_LOOSE_CONNECTIONS</t>
  </si>
  <si>
    <t>CLUE.TURN_KNOB_COUNTERCLOCKWISE_COMPLETELY</t>
  </si>
  <si>
    <t>CLUE.MAGNETO_OFF_RPM_DROP_MAX_100</t>
  </si>
  <si>
    <t>CLUE.DR400_MIXTURE_RICH</t>
  </si>
  <si>
    <t>CLUE.SWITCH_ALL_SWITCHES_OFF</t>
  </si>
  <si>
    <t>CLUE.WATER_RUDDER_UP</t>
  </si>
  <si>
    <t>CLUE.DE_ICE_SYSTEM_ALL_OFF</t>
  </si>
  <si>
    <t>CLUE.SET_SPEED_AT_150_KT</t>
  </si>
  <si>
    <t>CLUE.INITIAL_CLIMB_MIN_86KIAS</t>
  </si>
  <si>
    <t>CLUE.OIL_PRESSURE_CHECK_CORRECT</t>
  </si>
  <si>
    <t>CLUE.APPLY_COLLECTIVE_PITCH_PROGRESSIVELY_TO_HOVER</t>
  </si>
  <si>
    <t>CLUE.DR400_MIXTURE_CUTOFF</t>
  </si>
  <si>
    <t>CLUE.CHECK_DOOR_CLOSED_AND_SECURED</t>
  </si>
  <si>
    <t>CLUE.PULL_THE_PARKING_BRAKE_LEVER</t>
  </si>
  <si>
    <t>CLUE.AIRSPEED_ADJUST_60KTS</t>
  </si>
  <si>
    <t>CLUE.FLAPS_AS_REQUIRED_DA_62_LANDING</t>
  </si>
  <si>
    <t>CLUE.STARTER_ON_15_SEC_MAX</t>
  </si>
  <si>
    <t>CLUE.SET_RADIO_AND_AVIONICS_AS_DESIRED</t>
  </si>
  <si>
    <t>CLUE.VERIFY_THE_ELEVATOR_TRIM_POSITION_IS_SET_FOR_TAKE_OFF</t>
  </si>
  <si>
    <t>CLUE.ANNUNCIATION_CHECK_R_ENGIN_GLOW_ON</t>
  </si>
  <si>
    <t>CLUE.LANDING_ROLL_LOWER_TAIL_GENTLY</t>
  </si>
  <si>
    <t>CLUE.FLIGHT_INSTRUMENTS_SET</t>
  </si>
  <si>
    <t>CLUE.BRIEF_YOUR_PASSENGERS_REGARDING_THE_FLIGHT</t>
  </si>
  <si>
    <t>CLUE.POWER_LEVER_90_PERCENT_MAX</t>
  </si>
  <si>
    <t>CLUE.TAIL_ROTOR_BLADES_MUST_BE_INSPECTED_FOR_SIGNS_OF_IMPACTS</t>
  </si>
  <si>
    <t>CLUE.PASSENGERS_SIGNS_ON</t>
  </si>
  <si>
    <t>CLUE.ELEVATOR_TRIM_ADJUST_60KTS</t>
  </si>
  <si>
    <t>CLUE.DE_ICING_MUST_BE_SWITCHED_OFF</t>
  </si>
  <si>
    <t>CLUE.TBM_PRESSURIZATION_CHECK</t>
  </si>
  <si>
    <t>CLUE.PRIMER_ON</t>
  </si>
  <si>
    <t>CLUE.SELECT_NAV_SOURCE</t>
  </si>
  <si>
    <t>CLUE.TRIMS_SET_FOR_TAKEOFF</t>
  </si>
  <si>
    <t>CLUE.CHECK_FOR_OBSTRUCTIONS</t>
  </si>
  <si>
    <t>CLUE.RUDDER_TEST</t>
  </si>
  <si>
    <t>CLUE.MAGNETO_50_RPM_DIFFERENCE_MAX</t>
  </si>
  <si>
    <t>CLUE.LOWER_ARM_SWITCH_ENGAGE</t>
  </si>
  <si>
    <t>CLUE.IGNITION_START</t>
  </si>
  <si>
    <t>CLUE.MAGNETO_START_POS_RELEASE_TO_BOTH</t>
  </si>
  <si>
    <t>CLUE.STBY_BATT_SWITCH_TEST_HOLD</t>
  </si>
  <si>
    <t>CLUE.ALL_LIGHTS_OFF</t>
  </si>
  <si>
    <t>CLUE.OIL_TEMPERATURE_CHECK</t>
  </si>
  <si>
    <t>CLUE.CHECK_WHEEL_TIRE_AND_GENERAL_CONDITION</t>
  </si>
  <si>
    <t>CLUE.TURN_FUEL_SELECTOR_ON_OFF_POSITION</t>
  </si>
  <si>
    <t>CLUE.CONDITION_SECURITY_AND_FREEDOM</t>
  </si>
  <si>
    <t>CLUE.ANNUNCIATIONS_OIL_PRESSURE_CHECK_OFF</t>
  </si>
  <si>
    <t>CLUE.STROBE_LIGHTS_OFF</t>
  </si>
  <si>
    <t>CLUE.STEERING_ASSEMBLY</t>
  </si>
  <si>
    <t>CLUE.LEFT_ENGINE_STARTER_BTN_ON</t>
  </si>
  <si>
    <t>CLUE.PUSH_POWER_LEVERS_INTO_AFTERBURNER</t>
  </si>
  <si>
    <t>CLUE.MIXTURE_CUTOFF_UP</t>
  </si>
  <si>
    <t>CLUE.FUEL_BOOST_PUMP_ON_UNTIL_FLOW_PEAKS_THEN_OFF</t>
  </si>
  <si>
    <t>CLUE.TAXI_SLIGHTLY_FORWARD</t>
  </si>
  <si>
    <t>CLUE.APPROX_30_AMPS</t>
  </si>
  <si>
    <t>CLUE.APU_READY_LIGHT_ON_WITHIN_30_SECONDS</t>
  </si>
  <si>
    <t>CLUE.THROTTLE_OPEN_60INHG_3000_RPM</t>
  </si>
  <si>
    <t>CLUE.PULL_THE_THROTTLE_LEVER_TO_THE_AFT_POSITION</t>
  </si>
  <si>
    <t>CLUE.DEPENDING_ON_WEATHER_CONDITIONS_SWITCH_PITOT_HEATER_ON</t>
  </si>
  <si>
    <t>CLUE.CIRCUIT_BREAKERS_ALL_PUSHED</t>
  </si>
  <si>
    <t>CLUE.FUEL_PUMP_PRIME_THEN_BOOST</t>
  </si>
  <si>
    <t>CLUE.AMPS_CHECK_VERIFY_CHARGE_POSITIVE</t>
  </si>
  <si>
    <t>CLUE.FUEL_PUMP_OFF</t>
  </si>
  <si>
    <t>CLUE.LOWER_ARM_SWITCH_DISENGAGE</t>
  </si>
  <si>
    <t>CLUE.AVIONICS_MASTER_SWITCHES_OFF</t>
  </si>
  <si>
    <t>CLUE.VERIFY_20_VOLTS_MINIMUM_SHOWN</t>
  </si>
  <si>
    <t>CLUE.BATTERY_AND_ALTERNATOR_SWITCHES_ON</t>
  </si>
  <si>
    <t>CLUE.TBM_AP_TRIMS_ON</t>
  </si>
  <si>
    <t>CLUE.FLAPS_FULL_SELECTOR_IN_THE_UPPER_POSITION</t>
  </si>
  <si>
    <t>CLUE.OIL_TEMP_GAUGE_MUST_INDICATE_23F_MIN</t>
  </si>
  <si>
    <t>CLUE.REMOVE_COVERS</t>
  </si>
  <si>
    <t>CLUE.PITOT_HEATER_ON</t>
  </si>
  <si>
    <t>CLUE.PULL_MIXTURE_LEVEL_IN_FULL_AFT_POSITION</t>
  </si>
  <si>
    <t>CLUE.INSPECT_FOR_CRACKS_DAMAGE_STRESS_MARKS</t>
  </si>
  <si>
    <t>CLUE.ENGINE_IDLE_CHECK_AROUND_1600_RPM</t>
  </si>
  <si>
    <t>CLUE.ELEMENTS_MUST_BE_FITTED</t>
  </si>
  <si>
    <t>CLUE.CHECK_TAILWHEEL_LOCK</t>
  </si>
  <si>
    <t>CLUE.PRESS_BOTH_PROPELLER_KILL_BUTTONS_TO_KILL_SWITCHES_MUST_BE_LIT</t>
  </si>
  <si>
    <t>CLUE.AFT_CANOPY_MUST_BE_CLOSED</t>
  </si>
  <si>
    <t>CLUE.THROTTLE_LEVER_ON_TAKE_UP_POSITION</t>
  </si>
  <si>
    <t>CLUE.BRIGHTNESS_MUST_BE_ADJUSTED_AS_REQUIRED</t>
  </si>
  <si>
    <t>CLUE.AILERONS_TRIM_SET_NEUTRAL</t>
  </si>
  <si>
    <t>CLUE.FUEL_SELECTOR_MAIN_LH_OR_RH</t>
  </si>
  <si>
    <t>CLUE.SWITCH_BATTERY_OFF</t>
  </si>
  <si>
    <t>CLUE.GAUGE_INDICATE_3000_PSI_NOMINAL</t>
  </si>
  <si>
    <t>CLUE.DRAIN_FUEL_CHECK_NO_WATER_INSIDE</t>
  </si>
  <si>
    <t>CLUE.FROM_IDLE_TO_0%_RPM_WITHIN_25_SECONDS</t>
  </si>
  <si>
    <t>CLUE.RETRACT_LANDING_GEAR_WHEN_VERTICAL_SPEED_POSITIVE</t>
  </si>
  <si>
    <t>CLUE.COMM_1_AND_COMM_2_MUST_BE_TURNED_OFF</t>
  </si>
  <si>
    <t>CLUE.CHECK_THAT_THE_DIPSTICK_IS_CORRECTLY_PUSHED_AND_THE_FILLER_CAP_SECURE</t>
  </si>
  <si>
    <t>CLUE.ENGINE_MASTER_SWITCHES_ON_CLOSED</t>
  </si>
  <si>
    <t>CLUE.ALL_CIRCUIT_BREAKERS_MUST_BE_IN</t>
  </si>
  <si>
    <t>CLUE.VERIFY_THE_PROPELLER_CONDITION_AND_SECURITY</t>
  </si>
  <si>
    <t>CLUE.VERIFY_ALL_BREAKERS_CONDITION</t>
  </si>
  <si>
    <t>CLUE.WARMUP_WAIT_FOR_DESIRED_OIL_TEMP_122F</t>
  </si>
  <si>
    <t>CLUE.EXTERNAL_POWER_MUST_BE_CONNECTED</t>
  </si>
  <si>
    <t>CLUE.1090_MAXIMUM_ITT</t>
  </si>
  <si>
    <t>CLUE.DOORS_SECURED</t>
  </si>
  <si>
    <t>CLUE.SET_THROTTLE_LEVER_NR_GREEN_ARC</t>
  </si>
  <si>
    <t>CLUE.DISC_WING_TIE_DOWN</t>
  </si>
  <si>
    <t>CLUE.CLIMB_AT_120_KT</t>
  </si>
  <si>
    <t>CLUE.INDIC_MUST_BE_OFF</t>
  </si>
  <si>
    <t>CLUE.SWITCH_ENGINE_CRANK_TO_R</t>
  </si>
  <si>
    <t>CLUE.CHECK_CONDITION_NO_BENDS_DENTS_DINGS_ETC</t>
  </si>
  <si>
    <t>CLUE.DC_BUS_2_SUPPLIED</t>
  </si>
  <si>
    <t>CLUE.TBM_INERT_SEP_AS_REQUIRED</t>
  </si>
  <si>
    <t>CLUE.PULL_SLIGHTLY_THE_YOKE</t>
  </si>
  <si>
    <t>CLUE.ELEMENTS_IN_GOOD_CONDITION</t>
  </si>
  <si>
    <t>CLUE.ANNUNCIATIONS_STARTER_CHECK_OFF_RIGHT</t>
  </si>
  <si>
    <t>CLUE.CHECK_SECURITY</t>
  </si>
  <si>
    <t>CLUE.VERIFY_AUTOPILOT_DISENGAGES_AND_AURAL_ALERT_IS_HEARD</t>
  </si>
  <si>
    <t>CLUE.LANDING_LIGHT_REQUIRED</t>
  </si>
  <si>
    <t>CLUE.VERIFY_THE_ANNUNCIATOR_IS_NOT_SHOWN</t>
  </si>
  <si>
    <t>CLUE.PUSH_WATER_RUDDERS_LEVER_IN_LOWER_POSITION</t>
  </si>
  <si>
    <t>CLUE.TBM_INERT_SEP_ON</t>
  </si>
  <si>
    <t>CLUE.ELEVATOR_TRIM_NEUTRAL_TO</t>
  </si>
  <si>
    <t>CLUE.INDIC_MUST_BE_ON</t>
  </si>
  <si>
    <t>CLUE.ANTI_COLLISION_OFF</t>
  </si>
  <si>
    <t>CLUE.FOR_CONDITIONS_RESTRICTIONS_AND_DEBRIS</t>
  </si>
  <si>
    <t>CLUE.VERIFY_FUEL_FILLER_CAP_IS_SECURE_AND_THE_VENT_CLEAR</t>
  </si>
  <si>
    <t>CLUE.STROBE_LIGHTS_CHECK_CONDITION</t>
  </si>
  <si>
    <t>CLUE.THROTTLE_ADJUST_4000_RPM</t>
  </si>
  <si>
    <t>CLUE.PITOT_HEATER_OFF</t>
  </si>
  <si>
    <t>CLUE.MIXTURE_RICHEN_LEVERS_DOWN</t>
  </si>
  <si>
    <t>CLUE.CHECK_AILERON_MOVEMENT_MANUALLY</t>
  </si>
  <si>
    <t>CLUE.STRUT_MUST_BE_IN_GOOD_CONDITION</t>
  </si>
  <si>
    <t>CLUE.CARBS_HEAT_ON_RPM_DECREASE</t>
  </si>
  <si>
    <t>CLUE.FLAPS_UP_SELECTOR_IN_THE_UPPER_POSITION</t>
  </si>
  <si>
    <t>CLUE.FUEL_SELECTOR_MAIN_LH_OR_FUSELAGE</t>
  </si>
  <si>
    <t>CLUE.ENGINE_IDLE_CHECK_600-650_RPM</t>
  </si>
  <si>
    <t>CLUE.THROTTLE_LEVER_ON_MAX_POWER_POSITION</t>
  </si>
  <si>
    <t>CLUE.POWER_LEVER_RETARD_TO_MAINTAIN_1000_RPM</t>
  </si>
  <si>
    <t>CLUE.DESCEND_AT_4_TO_5_M_S</t>
  </si>
  <si>
    <t>CLUE.LANDING_LIGHTS_ON</t>
  </si>
  <si>
    <t>CLUE.NAVIGATION_LIGHTS_OFF</t>
  </si>
  <si>
    <t>CLUE.RIGHT_ENG_RUN_BUTTON_RUN_WHEN_N2_20</t>
  </si>
  <si>
    <t>CLUE.WATER_RUDDER_DOWN</t>
  </si>
  <si>
    <t>CLUE.APU_BLEED_OFF</t>
  </si>
  <si>
    <t>CLUE.STRUT_GAUGE_IN_GREEN</t>
  </si>
  <si>
    <t>CLUE.CHECK_SECURE_CAP_AND_OIL_DOOR</t>
  </si>
  <si>
    <t>CLUE.TIRE_PROPERLY_INFLATED_ELEMENTS_GOOD_CONDITION</t>
  </si>
  <si>
    <t>CLUE.CLOSE_DOORS</t>
  </si>
  <si>
    <t>CLUE.ANTI_ICE_MODE_SWITCH_MUST_BE_SET_TO_AUTOMATIC</t>
  </si>
  <si>
    <t>CLUE.OIL_PRESSURE_CHECK_PARAMETERS</t>
  </si>
  <si>
    <t>CLUE.ENG_START_SELECTOR_AS_REQUIRED</t>
  </si>
  <si>
    <t>CLUE.FMS_GPS_REVIEW_AND_BRIEF</t>
  </si>
  <si>
    <t>CLUE.SET_FLAPS_LEVER_TO_HALF</t>
  </si>
  <si>
    <t>CLUE.SWITCH_INTERCOM_ON</t>
  </si>
  <si>
    <t>CLUE.ENGINE_IDLE_BELOW_1000_RPM</t>
  </si>
  <si>
    <t>CLUE.CARB_HEAT_AS_REQUIRED</t>
  </si>
  <si>
    <t>CLUE.ALL_ELECTRICAL_EQUIPMENT_OFF</t>
  </si>
  <si>
    <t>CLUE.FUEL_PUMP2</t>
  </si>
  <si>
    <t>CLUE.WX_RADAR_AS_REQUIRED</t>
  </si>
  <si>
    <t>CLUE.RUDDER_TRIM_5_DEGREES_RIGHT</t>
  </si>
  <si>
    <t>CLUE.SET_ALTIMETER_TO_REQUIRED_SETTING</t>
  </si>
  <si>
    <t>CLUE.RMI_1_2_ADF_VOR</t>
  </si>
  <si>
    <t>CLUE.EXTERNAL_POWER_OFF</t>
  </si>
  <si>
    <t>CLUE.DRAIN_CHECK_DEBRIS_WATER</t>
  </si>
  <si>
    <t>CLUE.PUSH_LEVER_FULLY_FORWARD</t>
  </si>
  <si>
    <t>CLUE.CONDITION_LEVERS_FUEL_CUTOFF</t>
  </si>
  <si>
    <t>CLUE.AVIONICS_NO_2_SWITCH_ON</t>
  </si>
  <si>
    <t>CLUE.AMPS_VOLTS_NORMAL</t>
  </si>
  <si>
    <t>CLUE.SET_THE_TARGET_ALTITUDE</t>
  </si>
  <si>
    <t>CLUE.ENG_SWITCH_MUST_BE_SET_TO_OFF</t>
  </si>
  <si>
    <t>CLUE.BRAKES_RELEASED</t>
  </si>
  <si>
    <t>CLUE.ADI_MUST_BE_OPERATIVE</t>
  </si>
  <si>
    <t>CLUE.SET_THE_FLAPS_SELECTOR_IN_THE_LOWER_POSITION</t>
  </si>
  <si>
    <t>CLUE.PROP_RPM_LEVER_CHECK</t>
  </si>
  <si>
    <t>CLUE.SAFETY_START_SWITCH_ON</t>
  </si>
  <si>
    <t>CLUE.FUEL_PRESSURE_INCREASING_IN_GREEN</t>
  </si>
  <si>
    <t>CLUE.PITOT_STATIC_HEATERS_ON</t>
  </si>
  <si>
    <t>CLUE.TAXI_LIGHTS_AS_REQUIRED</t>
  </si>
  <si>
    <t>CLUE.WHILE_ROLLING_PRESS_ALTERNATIVELY_ON_LEFT_AND_RIGHT_RUDDER_PEDALS_TO_CHECK_PROPER_GROUND_STEERING</t>
  </si>
  <si>
    <t>CLUE.AVIONICS_NO_1_NO_2_OFF</t>
  </si>
  <si>
    <t>CLUE.DESCENT_500_FPM</t>
  </si>
  <si>
    <t>CLUE.DR400_FLAPS_UP</t>
  </si>
  <si>
    <t>CLUE.BEACON_LIGHT_ON</t>
  </si>
  <si>
    <t>CLUE.APPROACH_BRIEF_COMPLETE</t>
  </si>
  <si>
    <t>CLUE.ANTENNA_MUST_BE_IN_GOOD_CONDITION</t>
  </si>
  <si>
    <t>CLUE.PULL_CONTROL_STICK_FULLY_BACKWARD</t>
  </si>
  <si>
    <t>CLUE.OPEN_DOOR</t>
  </si>
  <si>
    <t>CLUE.INSPECT_TAIL_FORK</t>
  </si>
  <si>
    <t>CLUE.CONTROL_STICK_FULL_AFT</t>
  </si>
  <si>
    <t>CLUE.THROTTLE_85_RPM_1_MINUTE</t>
  </si>
  <si>
    <t>CLUE.ELEMENT_MUST_BE_CLEAN</t>
  </si>
  <si>
    <t>CLUE.ANTI_SKID_SWITCH_MUST_BE_SET_ON_ON</t>
  </si>
  <si>
    <t>CLUE.TBM_THROTTLE_CUT_OFF</t>
  </si>
  <si>
    <t>CLUE.SWITCH_RIGHT_ENGINE_STARTER_ON</t>
  </si>
  <si>
    <t>CLUE.PARKING_BRAKE_SET</t>
  </si>
  <si>
    <t>CLUE.ELECTRIC_MASTER_SWITCH_START</t>
  </si>
  <si>
    <t>CLUE.DELIVER_BRIEFING</t>
  </si>
  <si>
    <t>CLUE.ANTI_ICING_MUST_BE_OFF</t>
  </si>
  <si>
    <t>CLUE.MANIFOLD_AIR_PRESSURE_22_23_INHG</t>
  </si>
  <si>
    <t>CLUE.REMOVE_PITOT_COVER_PITOT_PORT_MUST_BE_CLEAN</t>
  </si>
  <si>
    <t>CLUE.PUSH_ON_THE_BRAKES_PEDALS</t>
  </si>
  <si>
    <t>CLUE.TBM_CRASH_LEVER_DOWN</t>
  </si>
  <si>
    <t>CLUE.NG_30_BEFORE_30_SECONDS_50_BEFORE</t>
  </si>
  <si>
    <t>CLUE.FUEL_WOBBLE_PUMP_OPEN</t>
  </si>
  <si>
    <t>CLUE.RICH_WHEN_ENGINE_STARTS</t>
  </si>
  <si>
    <t>CLUE.REMOVE_WHEEL_CHOCKS</t>
  </si>
  <si>
    <t>CLUE.SWITCH_VARIOMETER_ON</t>
  </si>
  <si>
    <t>CLUE.TRIM_THE_AIRCRAFT_AS_REQUIRED</t>
  </si>
  <si>
    <t>CLUE.RADIOS_SET</t>
  </si>
  <si>
    <t>CLUE.AVIONICS_MASTER_SWITCH_BUS1_ON</t>
  </si>
  <si>
    <t>CLUE.RETRACT_LANDING_GEAR</t>
  </si>
  <si>
    <t>CLUE.UPPER_ARM_SWITCH_DISENGAGE</t>
  </si>
  <si>
    <t>CLUE.NAV_GPS_SWITCH_SET</t>
  </si>
  <si>
    <t>CLUE.SWITCH_GOVERNOR_ON</t>
  </si>
  <si>
    <t>CLUE.TOUCHDOWN_MAIN_FIRST</t>
  </si>
  <si>
    <t>CLUE.BRAKES_TEST_AND_SET_NO_PARKING_BRAKE</t>
  </si>
  <si>
    <t>CLUE.LAND_THE_AIRCRAFT_ON_THE_REAR_WHEELS_FIRST</t>
  </si>
  <si>
    <t>CLUE.SWITCH_SEAT_BELT_SIGNS_ON</t>
  </si>
  <si>
    <t>CLUE.COTTER_KEY_IN_HOOK_POINT</t>
  </si>
  <si>
    <t>CLUE.ENGINE_MASTER_SWITCHES_OFF_CLOSED</t>
  </si>
  <si>
    <t>CLUE.TEMP_MUST_BE_BETWEEN_250C_AND_500C</t>
  </si>
  <si>
    <t>CLUE.FLUID_LEVEL_AND_CAP_SECURED</t>
  </si>
  <si>
    <t>CLUE.SWITCH_APU_ON</t>
  </si>
  <si>
    <t>CLUE.PUSH_PROPELLER_RPM_LEVER_P_FULLY_FORWARD</t>
  </si>
  <si>
    <t>CLUE.PROPELLER_AREA_VERIFY</t>
  </si>
  <si>
    <t>CLUE.SWITCH_ALL_LIGHTS_OFF</t>
  </si>
  <si>
    <t>CLUE.POWER_LEVER_FULL</t>
  </si>
  <si>
    <t>CLUE.VERIFY_THE_VALUES_ARE_CORRECT</t>
  </si>
  <si>
    <t>CLUE.VERIFY_ANNUNCIATORS_ARE_NOT_SHOWN_PFD</t>
  </si>
  <si>
    <t>CLUE.ELECTRICAL_EQUIPMENT_ON_AS_REQUIRED</t>
  </si>
  <si>
    <t>CLUE.DR400_FLAPS_UP_ABOVE_300_FT</t>
  </si>
  <si>
    <t>CLUE.VERIFY_AUTOPILOT_CAN_BE_OVERPOWERED_IN_BOTH_PITCH_AND_ROLL_AXES</t>
  </si>
  <si>
    <t>CLUE.LIGHTS_AS_REQUIRED</t>
  </si>
  <si>
    <t>CLUE.OIL_FUEL_SUPPLY_LEVER_RUN</t>
  </si>
  <si>
    <t>CLUE.STROBE_LIGHT_CHECK_CONDITION_CHECK</t>
  </si>
  <si>
    <t>CLUE.MASTER_SWITCH_OFF</t>
  </si>
  <si>
    <t>CLUE.OIL_TEMP_GAUGE_MUST_INDICATE_5C_MIN</t>
  </si>
  <si>
    <t>CLUE.GENERATOR_MAIN_SWITCH_MUST_BE_SET_TO_ON</t>
  </si>
  <si>
    <t>CLUE.THROTTLE_OPEN_1_QUARTER</t>
  </si>
  <si>
    <t>CLUE.HOOK_RETRACTED_HOOK_CAUTION_OFF</t>
  </si>
  <si>
    <t>CLUE.AIRSPEED_73_ENROUTE</t>
  </si>
  <si>
    <t>CLUE.FUEL_GAUGES_SUFFICIENT_FUEL_FOR_FLIGHT</t>
  </si>
  <si>
    <t>CLUE.IDLE_RPM_CHECK_710_30_RPM</t>
  </si>
  <si>
    <t>CLUE.SPEED_REDUCE_TO_TAXI</t>
  </si>
  <si>
    <t>CLUE.PITOT_HEATERS_LIGHTS_ON</t>
  </si>
  <si>
    <t>CLUE.HEAT_AIR_WITH_BURNERS_UNTIL_BASKET_LIFTS_UP</t>
  </si>
  <si>
    <t>CLUE.OIL_PRESSURE_MIN_3_5_KG_CM2</t>
  </si>
  <si>
    <t>CLUE.TURBINE_STARTER_LIGHT_ON</t>
  </si>
  <si>
    <t>CLUE.CHECK_OIL_LEVEL_2_QUARTS_BELOW</t>
  </si>
  <si>
    <t>CLUE.POSITION_LANDING_TAXI_LIGHTS_AS_REQUIRED</t>
  </si>
  <si>
    <t>CLUE.DR400_TRANSPONDER_STANDBY</t>
  </si>
  <si>
    <t>CLUE.TAXI_LIGHT_OFF</t>
  </si>
  <si>
    <t>CLUE.SET_THROTTLE_IDLE</t>
  </si>
  <si>
    <t>CLUE.POSITION_LIGHTS_CHECK_CONDITION</t>
  </si>
  <si>
    <t>CLUE.FUEL_PRESSURE_INCREASING</t>
  </si>
  <si>
    <t>CLUE.SPEED_BRAKES_MUST_BE_EXTENDED_IF_NECESSARY</t>
  </si>
  <si>
    <t>CLUE.CHECK_FOR_SECURITY_INSPECT_LINKAGE</t>
  </si>
  <si>
    <t>CLUE.FLAPS_RETRACT_REACHING_300FT</t>
  </si>
  <si>
    <t>CLUE.ENGINE_SWITCH_ON_WARNING_LIGHTS_OFF</t>
  </si>
  <si>
    <t>CLUE.MASTER_SWITCH_MUST_BE_ON</t>
  </si>
  <si>
    <t>CLUE.TO_REDUCE_HEAT_AND_WEAR</t>
  </si>
  <si>
    <t>CLUE.AIRSPEED_130KMH_APPROACH</t>
  </si>
  <si>
    <t>CLUE.THROTTLE_LEVER_IDLE_WITHIN_3_6_SECONDS</t>
  </si>
  <si>
    <t>CLUE.ELEVATOR_TRIM_SET_6_DEGREES</t>
  </si>
  <si>
    <t>CLUE.POWER_LEVER_ADVANCED_LIMITS_NOT_EXCEEDED</t>
  </si>
  <si>
    <t>CLUE.ENGINE_INSTRUMENTS_MONITOR</t>
  </si>
  <si>
    <t>CLUE.FLAPS_EXTEND_FOR_LANDING</t>
  </si>
  <si>
    <t>CLUE.APU_BLEED_ON</t>
  </si>
  <si>
    <t>CLUE.THERE_MUST_BE_NO_LEAK</t>
  </si>
  <si>
    <t>CLUE.PUSH_THE_SWITCH_IN_THE_UPPER_POSITION</t>
  </si>
  <si>
    <t>CLUE.REMOVE_ALL_COVERS</t>
  </si>
  <si>
    <t>CLUE.OIL_PRESSURE_CHECK</t>
  </si>
  <si>
    <t>CLUE.ADJUST_FOR_DESIRED_FLIGHT_LEVEL</t>
  </si>
  <si>
    <t>CLUE.HYDRAULIC_PRESSURE_1000_PSI</t>
  </si>
  <si>
    <t>CLUE.THROTTLE_IDLE</t>
  </si>
  <si>
    <t>CLUE.AREA_MUST_BE_CLEAN</t>
  </si>
  <si>
    <t>CLUE.OIL_PRESSURE_MUST_BE_INCREASING</t>
  </si>
  <si>
    <t>CLUE.AIRSPEED_BELOW_108KIAS_DESCENT</t>
  </si>
  <si>
    <t>CLUE.CHECK_AUDIBLY_FOR_OPERATION</t>
  </si>
  <si>
    <t>CLUE.ENGINE_SWITCH_MUST_BE_SET_TO_OFF</t>
  </si>
  <si>
    <t>CLUE.SKIS_DOWN</t>
  </si>
  <si>
    <t>CLUE.PULL_WATER_RUDDERS_LEVER_IN_UPPER_POSITION</t>
  </si>
  <si>
    <t>CLUE.RUDDER_MAINTAIN_AXIS</t>
  </si>
  <si>
    <t>CLUE.IGNITION_AUTO_OR_ON_AS_REQUIRED</t>
  </si>
  <si>
    <t>CLUE.FUEL_SHUTOFF_VALVE_OPEN</t>
  </si>
  <si>
    <t>CLUE.VERIFY_24_0_TO_28_5_VOLTS_SHOWN</t>
  </si>
  <si>
    <t>CLUE.CONDITION_LEVER1_FTHR</t>
  </si>
  <si>
    <t>CLUE.FUEL_WOBBLE_PUMP_UP</t>
  </si>
  <si>
    <t>CLUE.VERIFY_THE_ANNUNCIATOR_IS_SHOWN</t>
  </si>
  <si>
    <t>CLUE.FUEL_TANK_SELECTOR_OUVERT</t>
  </si>
  <si>
    <t>CLUE.TRIMS_TO</t>
  </si>
  <si>
    <t>CLUE.STATIC_PRESSURE_ALT_SOURCE_VALVE_OFF</t>
  </si>
  <si>
    <t>CLUE.FINAL_APPROACH_AIRSPEED_71_KIAS</t>
  </si>
  <si>
    <t>CLUE.SWITCH_IGNITION_OFF</t>
  </si>
  <si>
    <t>CLUE.JPT_REG_TEST</t>
  </si>
  <si>
    <t>CLUE.VERIFY_NO_RED_X'S_ARE_SHOWN</t>
  </si>
  <si>
    <t>CLUE.PITOT_WARNING_LIGHT_ON</t>
  </si>
  <si>
    <t>CLUE.CHECK_NO_CHORDS_SHOWING_ON_TIRE</t>
  </si>
  <si>
    <t>CLUE.AIRSPEED_BEST_RATE_OF_CLIMB_89_KIAS</t>
  </si>
  <si>
    <t>CLUE.ALL_LIGHTS_MUST_BE_FUNCTIONAL</t>
  </si>
  <si>
    <t>CLUE.MAGNETO_OFF</t>
  </si>
  <si>
    <t>CLUE.THROTTLE_ADJUST_2500_RPM</t>
  </si>
  <si>
    <t>CLUE.DR400_FUEL_PRESSURE_CHECK</t>
  </si>
  <si>
    <t>CLUE.GOOD_CONDITION_CHECKED</t>
  </si>
  <si>
    <t>CLUE.PROP_RPM_LEVER_CHECK_3_TIMES</t>
  </si>
  <si>
    <t>CLUE.COMPARTMENT_BLOWER_SWITCH_OFF</t>
  </si>
  <si>
    <t>CLUE.MOVE_LEVER_TO_IDLE_POSITION</t>
  </si>
  <si>
    <t>CLUE.GOVERNOR_MUST_BE_OFF</t>
  </si>
  <si>
    <t>CLUE.POWER_LEVER_MAX_DURING_10_SEC</t>
  </si>
  <si>
    <t>CLUE.PARKING_BRAKE_LEVER_MUST_BE_FULL_FORWARD</t>
  </si>
  <si>
    <t>CLUE.CAP_ON_AND_HOLD</t>
  </si>
  <si>
    <t>CLUE.LANDING_GEAR_DOWN</t>
  </si>
  <si>
    <t>CLUE.SET_FLAPS_LEVER_TO_FULL</t>
  </si>
  <si>
    <t>CLUE.FLAPS_AS_DESIRED_LANDING</t>
  </si>
  <si>
    <t>CLUE.REFER_TO_POH</t>
  </si>
  <si>
    <t>CLUE.AIRSPEED_ADJUST_63KTS</t>
  </si>
  <si>
    <t>CLUE.BATTERY_SWITCH_MUST_BE_SET_TO_OFF</t>
  </si>
  <si>
    <t>CLUE.TURN_RADIO_ON</t>
  </si>
  <si>
    <t>CLUE.AIR_INTAKE_CLEARED</t>
  </si>
  <si>
    <t>CLUE.ALTERNATOR_OUTPUT_NEAR_ZERO</t>
  </si>
  <si>
    <t>CLUE.MASTER_ALTERNATOR_BATTERY_OFF</t>
  </si>
  <si>
    <t>CLUE.OIL_PRESSURE_AND_TEMP_MUST_BE_WITHIN_GREEN_RANGE</t>
  </si>
  <si>
    <t>CLUE.SLOWLY_SMOOTHLY_TO_RICH_WHEN_ENGINE_STARTS</t>
  </si>
  <si>
    <t>CLUE.SET_FLAPS_LEVER_TO_AUTO</t>
  </si>
  <si>
    <t>CLUE.TAXI_AND_LANDING_LIGHTS_CHECK_CONDITION</t>
  </si>
  <si>
    <t>CLUE.ELEMENTS_MUST_BE_CORRECTLY_FIXED</t>
  </si>
  <si>
    <t>CLUE.BATTERY_ON</t>
  </si>
  <si>
    <t>CLUE.RIGHT_FUEL_BOOST_PUMP_ON_UNTIL_FLOW_PEAKS_THEN_OFF</t>
  </si>
  <si>
    <t>CLUE.THROTTLE_LEVER_MAX_POSITION</t>
  </si>
  <si>
    <t>CLUE.SKIS_UP</t>
  </si>
  <si>
    <t>CLUE.SWITCH_FANS_OFF</t>
  </si>
  <si>
    <t>CLUE.SWITCH_MASTER_OFF</t>
  </si>
  <si>
    <t>CLUE.PUSH_SLIGHTLY_ON_THE_YOKE</t>
  </si>
  <si>
    <t>CLUE.DR400_FLAPS_FIRST_NOTCH</t>
  </si>
  <si>
    <t>CLUE.CHECK_THERE_IS_NOTHING_AROUND_THE_AIRCRAFT</t>
  </si>
  <si>
    <t>CLUE.SET_THROTTLE_NON_POSITION</t>
  </si>
  <si>
    <t>CLUE.THROTTLE_ABOVE_2500_RPM_TIL_ALTERNATOR_OUT</t>
  </si>
  <si>
    <t>CLUE.SWITCH_GOVERNOR_OFF</t>
  </si>
  <si>
    <t>CLUE.OIL_PRESS_CHECK_TURBOPROP</t>
  </si>
  <si>
    <t>CLUE.NAV_SET</t>
  </si>
  <si>
    <t>CLUE.MIXTURE_RICH</t>
  </si>
  <si>
    <t>CLUE.SAPH_START_LIGHT_ON_25_SECS</t>
  </si>
  <si>
    <t>CLUE.CHECK_DROP_OF_MAXIMUM_175_RPM_ON_EITHER_MAGNETOS_AND_50_RPM_DIFFERENTIAL_MAX_BETWEEN_MAGNETOS</t>
  </si>
  <si>
    <t>CLUE.CLEAR_AND_TURN_RADIO_OFF</t>
  </si>
  <si>
    <t>CLUE.PRESS_THE_BRAKE_PEDALS_TO_LOWER_ROLLING_DISTANCE</t>
  </si>
  <si>
    <t>CLUE.FLIGHT_CONTROL_MOVE_AGAINST_AP</t>
  </si>
  <si>
    <t>CLUE.TOUCHDOWN_THREE_POINT</t>
  </si>
  <si>
    <t>CLUE.FUEL_SELECTOR_OFF_LH_RH</t>
  </si>
  <si>
    <t>CLUE.PRESS_PIEZO_IGNITER</t>
  </si>
  <si>
    <t>CLUE.PRESSURE_PROVIDED_EMERGENCY_BRAKE</t>
  </si>
  <si>
    <t>CLUE.ALL_SWITCHES_OFF</t>
  </si>
  <si>
    <t>CLUE.ELECTRICAL_SWITCHES_OFF_BUT_ENG_BAT_2</t>
  </si>
  <si>
    <t>CLUE.VERIFY_NO_ANNUNCIATORS_ARE_SHOWN</t>
  </si>
  <si>
    <t>CLUE.ELEVATOR_AILERON_TRIM_NEUTRAL</t>
  </si>
  <si>
    <t>CLUE.ROTOR_MUST_BE_TURNING</t>
  </si>
  <si>
    <t>CLUE.BATTERY_SWITCHES_AUTO_ON</t>
  </si>
  <si>
    <t>CLUE.STROBE_LIGHT_AS_DESIRED</t>
  </si>
  <si>
    <t>CLUE.COMPASSES_SLAVED_CHECKED</t>
  </si>
  <si>
    <t>CLUE.CARB_HEAT_COLD</t>
  </si>
  <si>
    <t>CLUE.CONNECT_PARACHUTE_VENT_TO_ENVELOPE</t>
  </si>
  <si>
    <t>CLUE.ELEMENTS_MUST_BE_IN_GOOD_CONDITION_AND_SECURE_WITH_NO_EXCESSIVE_FREE_PLAY</t>
  </si>
  <si>
    <t>CLUE.VERTICAL_SPEED_INDIC_MUST_INDICATE_0</t>
  </si>
  <si>
    <t>CLUE.TBM_INT_LIGHTS_AS_REQUIRED</t>
  </si>
  <si>
    <t>CLUE.BOOST_PUMP_ON_TEMPORARILY</t>
  </si>
  <si>
    <t>CLUE.FUEL_CONDITION_LOW_IDLE</t>
  </si>
  <si>
    <t>CLUE.FUEL_TANK_SELECTOR_OPEN_LEFT_OR_RIGHT</t>
  </si>
  <si>
    <t>CLUE.THROTTLE_ON_CUTOFF_POSITION</t>
  </si>
  <si>
    <t>CLUE.RADIO_MASTER_SWITCH_ON</t>
  </si>
  <si>
    <t>CLUE.AIRSPEEDS_AS_REQUIRED</t>
  </si>
  <si>
    <t>CLUE.TBM_AUX_BP_OFF</t>
  </si>
  <si>
    <t>CLUE.DR400_ANNUNCIATOR_PANEL_TEST</t>
  </si>
  <si>
    <t>CLUE.THROTTLE_ADJUST_1200_1400_RPM</t>
  </si>
  <si>
    <t>CLUE.GEAR_SELECTOR_CHECK_DOWN</t>
  </si>
  <si>
    <t>CLUE.TRANSPONDER_SET</t>
  </si>
  <si>
    <t>CLUE.STARTER_MASTER_ON</t>
  </si>
  <si>
    <t>CLUE.CHECK_THAT_HEADING_RATE_OF_TURN_AND_SIDESLIP_DISPLAYS_CHANGE_CORRECTLY_DURING_TURNS</t>
  </si>
  <si>
    <t>CLUE.CHECK_WINGFOLD_SWITCH_MATCHES_WING_POSITION</t>
  </si>
  <si>
    <t>CLUE.AIR_INLET_MUST_BE_CLEAR_OF_OBSTRUCTION</t>
  </si>
  <si>
    <t>CLUE.DRAIN_FOR_AT_LEAST_4_SECONDS_TO_CLEAR_FILTER_OF_POSSIBLE_WATER_CHECK_CLOSED</t>
  </si>
  <si>
    <t>CLUE.ALL_PARAMETERS_MUST_BE_IN_GREEN_RANGE</t>
  </si>
  <si>
    <t>CLUE.MAINTAIN_SPEED_UNTIL_FLARE</t>
  </si>
  <si>
    <t>CLUE.ACKNOWLEDGE_BUTTON_PRESS</t>
  </si>
  <si>
    <t>CLUE.TURN_ALTIMETER_KNOB_TO_SET_REQUIRED_SETTING</t>
  </si>
  <si>
    <t>CLUE.THROTTLE_CLOSED</t>
  </si>
  <si>
    <t>CLUE.THROTTLE_ADJUST_1200_RPM</t>
  </si>
  <si>
    <t>CLUE.CARB_HEAT_NORMAL</t>
  </si>
  <si>
    <t>CLUE.FUEL_TANK_SELECTOR_OPEN_RESERVE</t>
  </si>
  <si>
    <t>CLUE.FUEL_CONDITION_LEVER_LOW_IDLE</t>
  </si>
  <si>
    <t>CLUE.COOLDOWN_5_MINUTES</t>
  </si>
  <si>
    <t>CLUE.VALUE_MUST_BE_CHECKED</t>
  </si>
  <si>
    <t>CLUE.THROTTLE_OPEN_1_INCH</t>
  </si>
  <si>
    <t>CLUE.PROP_LEVER_CCENTER_POSITION</t>
  </si>
  <si>
    <t>CLUE.THROTTLE_ADJUST_1500_RPM</t>
  </si>
  <si>
    <t>CLUE.SWITCH_ALTERNATOR_OFF</t>
  </si>
  <si>
    <t>CLUE.FUEL_PUMPS_AIRLINER_2_ENGINES_ON</t>
  </si>
  <si>
    <t>CLUE.SAPHIRE_STARTING_LIGHT_ON_25_SECS</t>
  </si>
  <si>
    <t>CLUE.THROTTLE_OPEN_HALF</t>
  </si>
  <si>
    <t>CLUE.ANTI_COLLISION_OFF_DA62</t>
  </si>
  <si>
    <t>CLUE.GOOD_CONDITION_FREE_MOVEMENT_CHECKED</t>
  </si>
  <si>
    <t>CLUE.PULL_CARBURETOR_HEAT_LEVER_FULLY_BACKWARD</t>
  </si>
  <si>
    <t>CLUE.CHECK_EMPTY_OR_BAGGAGE_SECURED</t>
  </si>
  <si>
    <t>CLUE.IGNITION_SWITCH_IN_CENTER</t>
  </si>
  <si>
    <t>CLUE.RADIOS_MUST_BE_CHECKED</t>
  </si>
  <si>
    <t>CLUE.FUEL_PRESSURE_BETWEEN_8_12_PSI</t>
  </si>
  <si>
    <t>CLUE.RIGHT_CONDITION_LEVERS_FULL_RICH</t>
  </si>
  <si>
    <t>CLUE.LIFT_NOSEWHEEL_100KMH</t>
  </si>
  <si>
    <t>CLUE.TRIM_AS_REQUIERED_BY_CURRENT_DESCENT</t>
  </si>
  <si>
    <t>CLUE.MOVE_POWER_LEVER_TO_IDLE_POSITION</t>
  </si>
  <si>
    <t>CLUE.PRIMER_OFF</t>
  </si>
  <si>
    <t>CLUE.MOVE_THE_FLIGHT_CONTROLS_IN_ALL_DIRECTIONS_TO_ENSURE_THEY_WORK_CORRECTLY</t>
  </si>
  <si>
    <t>CLUE.MAIN_BRAKE_PRESSURE_INDIC_MUST_INDICATE_0</t>
  </si>
  <si>
    <t>CLUE.LANDING_ROLL_LOWER_NOSE_GENTLY</t>
  </si>
  <si>
    <t>CLUE.STARTER_MASTER_OFF</t>
  </si>
  <si>
    <t>CLUE.TURN_COORDINATOR_CHECK_WORKING</t>
  </si>
  <si>
    <t>CLUE.LET_THE_ENGINE_COOL_DOWN_FOR_2_MINUTES</t>
  </si>
  <si>
    <t>CLUE.RELEASE_WHEN_GROUND_IDLE_ACHIEVED</t>
  </si>
  <si>
    <t>CLUE.ELEMENT_MUST_BE_FITTED</t>
  </si>
  <si>
    <t>CLUE.FUEL_SELECTOR_ON_LH_RH</t>
  </si>
  <si>
    <t>CLUE.VERIFY_THAT_THE_ELEVATOR_TRIM_IS_CORRECTLY_WORKING</t>
  </si>
  <si>
    <t>CLUE.GENERATOR_MAIN_2</t>
  </si>
  <si>
    <t>CLUE.DISCONNECT_TOP_FROM_ENVELOPE</t>
  </si>
  <si>
    <t>CLUE.PROPELLER_AREA_CLEAR</t>
  </si>
  <si>
    <t>CLUE.ENGINE_MASTER_ON_R</t>
  </si>
  <si>
    <t>CLUE.LANDING_SKIS_AS_REQUIRED</t>
  </si>
  <si>
    <t>CLUE.MOVE_BOTH_LEVERS_TO_IDLE_POSITION</t>
  </si>
  <si>
    <t>CLUE.REMOVE_EXHAUST_COVERS</t>
  </si>
  <si>
    <t>CLUE.A_C_TURN_OFF</t>
  </si>
  <si>
    <t>CLUE.CONDITION_LEVERS_HI_IDLE</t>
  </si>
  <si>
    <t>CLUE.ENGINE_MASTER_ON_WAIT_UNTIL_GLOW</t>
  </si>
  <si>
    <t>CLUE.PROP_RPM_LEVER_MIN_2_ENGINES</t>
  </si>
  <si>
    <t>CLUE.CHECK_INLET_CLEAR</t>
  </si>
  <si>
    <t>CLUE.USE_AIR_FAN_TO_BLOW_AIR_INSIDE_THE_ENVELOPE</t>
  </si>
  <si>
    <t>CLUE.IF_USE_OF_REVERSE_THRUST_IS_DESIRED</t>
  </si>
  <si>
    <t>CLUE.CHECK_LEFT_WHEEL_TIRE</t>
  </si>
  <si>
    <t>CLUE.ELEVATOR_TRIM_SET_DESCENT</t>
  </si>
  <si>
    <t>CLUE.PRIME_3_4_SECONDS</t>
  </si>
  <si>
    <t>CLUE.CHECK_EXTENDED_RETRACTED_POSITION_INDICATION</t>
  </si>
  <si>
    <t>CLUE.AVIONICS_MASTER_SWITCH_OFF</t>
  </si>
  <si>
    <t>CLUE.SWITCH_ENGINE_CRANK_TO_L</t>
  </si>
  <si>
    <t>CLUE.CONNECT_ENVELOPE_TO_BASKET_THEN_SPREAD_ENVELOPE_OUT</t>
  </si>
  <si>
    <t>CLUE.SWITCH_GENERATOR_OFF</t>
  </si>
  <si>
    <t>CLUE.ALTERNATOR_INDICATOR_OFF</t>
  </si>
  <si>
    <t>CLUE.RADIATOR_TEMPERATURE_CHECK</t>
  </si>
  <si>
    <t>CLUE.FUEL_TANK_SELECTOR_OPEN_RIGHT</t>
  </si>
  <si>
    <t>CLUE.MIXTURE_CUTOFF</t>
  </si>
  <si>
    <t>CLUE.LANDING_GEAR_MUST_BE_EXTENDED</t>
  </si>
  <si>
    <t>CLUE.SET_WING_FLAPS_TO_UP_OR_TOAPR_FOR_DESIRED_TAKEOFF</t>
  </si>
  <si>
    <t>CLUE.TBM_GENERATOR_MAIN</t>
  </si>
  <si>
    <t>CLUE.FUEL_SELECTOR_CROSSFEED_LH_RH_TEST</t>
  </si>
  <si>
    <t>CLUE.THROTTLE_LEVER_PUSHED_WITHIN_3_6_SECONDS</t>
  </si>
  <si>
    <t>CLUE.THROTTLES_ADJUST_1100_RPM</t>
  </si>
  <si>
    <t>CLUE.IAS_84_KTS_FLAPS_LDG</t>
  </si>
  <si>
    <t>CLUE.FUEL_ON_BOARD_CHECK_LEFT</t>
  </si>
  <si>
    <t>CLUE.MIXTURE_LEAN_UNTIL_ENGINE_ROUGH</t>
  </si>
  <si>
    <t>CLUE.PULL_THE_YOKE_TO_THE_AFT_POSITION</t>
  </si>
  <si>
    <t>CLUE.STARTER_COVERS_OPEN</t>
  </si>
  <si>
    <t>CLUE.MAGNETO_40_RPM_DIFFERENCE_MAX</t>
  </si>
  <si>
    <t>CLUE.LV_MAIN_DEACTIVATE_2</t>
  </si>
  <si>
    <t>CLUE.TBM_SOURCE_BATT_OR_GPU</t>
  </si>
  <si>
    <t>CLUE.BATTERY_MASTER_SWITCH_OFF</t>
  </si>
  <si>
    <t>CLUE.AIRSPEED_80-85_KIAS</t>
  </si>
  <si>
    <t>CLUE.PUSH_THE_MIXTURE_LEVER_FULL_FORWARD</t>
  </si>
  <si>
    <t>CLUE.MIXTURE_ADJUST</t>
  </si>
  <si>
    <t>CLUE.LOW_VOLT_ANNUNCIATOR_CHECK_OFF</t>
  </si>
  <si>
    <t>CLUE.PAGES_MONITOR</t>
  </si>
  <si>
    <t>CLUE.THROTTLE_SET_1800_RPM</t>
  </si>
  <si>
    <t>CLUE.IGNITION_DELAY_FRUEH</t>
  </si>
  <si>
    <t>CLUE.FUEL_BOOST_ON</t>
  </si>
  <si>
    <t>CLUE.OIL_FUEL_SUPPLY_LEVER_HAUPTBEHAELTER_AUF</t>
  </si>
  <si>
    <t>CLUE.INITIAL_CLIMB_64KIAS</t>
  </si>
  <si>
    <t>CLUE.CUT_AFTERBURNERS_OFF</t>
  </si>
  <si>
    <t>CLUE.ENGINE_RUN_STOP_BUTTON_RUN_LONGITUDE_ENG1</t>
  </si>
  <si>
    <t>CLUE.TRIMS_CHECK</t>
  </si>
  <si>
    <t>CLUE.BRAKE_FLUID_LEVEL_MUST_BE_SUFFICIENT</t>
  </si>
  <si>
    <t>CLUE.FLIP_BASKET_ASIDE</t>
  </si>
  <si>
    <t>CLUE.LOAD_INDICATION_90_TO_100_PERCENT</t>
  </si>
  <si>
    <t>CLUE.FUEL_PUMP_ON_THEN_OFF</t>
  </si>
  <si>
    <t>CLUE.THERE_MUST_BE_NO_HOLES_OR_TEARS</t>
  </si>
  <si>
    <t>CLUE.PROP_RPM_GREEN_SECTOR</t>
  </si>
  <si>
    <t>CLUE.DR400_TRANSPONDER_ALT</t>
  </si>
  <si>
    <t>CLUE.TBM_AUX_BP_AUTO</t>
  </si>
  <si>
    <t>CLUE.BANNER_TOWING_GRAB_SPEED</t>
  </si>
  <si>
    <t>CLUE.CHECK_FOR_DAMAGE_AND_SECURE_ATTACHMENT</t>
  </si>
  <si>
    <t>CLUE.DE_ICING_MUST_BE_SWITCHED_ON_IF_NECESSARY</t>
  </si>
  <si>
    <t>CLUE.RADIOS_OFF</t>
  </si>
  <si>
    <t>CLUE.BRAKE_PRESSURE_AND_HYDRAULIC_PRESSURE</t>
  </si>
  <si>
    <t>CLUE.HEADING_INDICATOR_CHECK_WORKING</t>
  </si>
  <si>
    <t>CLUE.ENGINE_BLEED_AIR_SWITCHES_ON</t>
  </si>
  <si>
    <t>CLUE.FUEL_SHUTOFF_VALVE_OPEN_PUSHED_IN</t>
  </si>
  <si>
    <t>CLUE.EGT_MUST_NOT_GO_ABOVE_871C_AFTER_START</t>
  </si>
  <si>
    <t>CLUE.APU_GEN_SWITCH_ON</t>
  </si>
  <si>
    <t>CLUE.ELEVATOR_TRIM_SET</t>
  </si>
  <si>
    <t>CLUE.RUDDER_TRIM_SET</t>
  </si>
  <si>
    <t>CLUE.FLIGHT_INSTRUMENTATION_AND_AVIONICS_CHECK_FOR_CORRECT_INDICATIONS</t>
  </si>
  <si>
    <t>CLUE.APU_SELECTOR_START_THEN_ON</t>
  </si>
  <si>
    <t>CLUE.BLUE_LIGHT_ON_PUSHED</t>
  </si>
  <si>
    <t>CLUE.FUEL_PUMP1</t>
  </si>
  <si>
    <t>CLUE.ENGINE_MODE_SELECTOR_NORMAL</t>
  </si>
  <si>
    <t>CLUE.AP_YD_DISCONNECT</t>
  </si>
  <si>
    <t>CLUE.FLAPS_0</t>
  </si>
  <si>
    <t>CLUE.OBSERVE_MAXIMUM_CRUISE_TORQUE</t>
  </si>
  <si>
    <t>CLUE.USE_BILGE_PUMP_AS_NECESSARY</t>
  </si>
  <si>
    <t>CLUE.CHECK_INDIC_MOVEMENT_ON_THE_FUEL_FLOW_GAUGE</t>
  </si>
  <si>
    <t>CLUE.AIRSPEED_NORMAL_TAKEOFF_SPEED_80_MPH</t>
  </si>
  <si>
    <t>CLUE.BRAKES_TEST</t>
  </si>
  <si>
    <t>CLUE.SET_BOTH_ALTIMETERS</t>
  </si>
  <si>
    <t>CLUE.IGNITE_BURNERS_CONTROLS_THEN_LIGHT_OFF</t>
  </si>
  <si>
    <t>CLUE.NAV_LIGHTS_IF_REQUIRED</t>
  </si>
  <si>
    <t>CLUE.PASSENGER_SIGNS_ON</t>
  </si>
  <si>
    <t>CLUE.TURN_KNOB_CLOCKWISE_COMPLETELY</t>
  </si>
  <si>
    <t>CLUE.MIXTURE_LEAN</t>
  </si>
  <si>
    <t>CLUE.TBM_EXT_LIGHTS_OFF</t>
  </si>
  <si>
    <t>CLUE.RPM_INDIC_MUST_SHOW_A_MINIMUM_OF_61_PCT</t>
  </si>
  <si>
    <t>CLUE.SEQUENCE_LANDING_GEAR_EXTENSION</t>
  </si>
  <si>
    <t>CLUE.MAGNETOS_SWITCHES_OFF</t>
  </si>
  <si>
    <t>CLUE.FUEL_SELECTOR_MAIN</t>
  </si>
  <si>
    <t>CLUE.CHECK_CLEAN</t>
  </si>
  <si>
    <t>CLUE.CHECK_HINGE_BOLTS</t>
  </si>
  <si>
    <t>CLUE.POWER_LEVER_IDLE</t>
  </si>
  <si>
    <t>CLUE.ALTIMETERS_SETTING_CHECK</t>
  </si>
  <si>
    <t>CLUE.AVIONICS_NO_1_SWITCH_ON</t>
  </si>
  <si>
    <t>CLUE.OIL_PRESSURE_MONITOR_SHUTDOWN_IF_NOT_UP_10S</t>
  </si>
  <si>
    <t>CLUE.ELEVATOR_AND_RUDDER_GREEN_ARC</t>
  </si>
  <si>
    <t>CLUE.AUTOPILOT_AUTOCHECK_SOUND</t>
  </si>
  <si>
    <t>CLUE.NOSE_WIND_WHEEL_STRAIGHT</t>
  </si>
  <si>
    <t>CLUE.COMPLETE_AND_UP_TO_DATA</t>
  </si>
  <si>
    <t>CLUE.FUEL_PRESSURE_BELOW_232_CELSIUS</t>
  </si>
  <si>
    <t>CLUE.STBY_FLIGHT_INSTRUMENTS_CHECK</t>
  </si>
  <si>
    <t>CLUE.SAFETY_START_SWITCH_OFF</t>
  </si>
  <si>
    <t>CLUE.DOORS_CLOSED_AND_LOCKED</t>
  </si>
  <si>
    <t>CLUE.ALTIMETER_SETTING_AS_REQUIRED</t>
  </si>
  <si>
    <t>CLUE.CONDITION_LEVERS_1_AUTO</t>
  </si>
  <si>
    <t>CLUE.BLEED_AIR_MUST_BE_SET_TO_NORM</t>
  </si>
  <si>
    <t>CLUE.ENGINE_RUN_STOP_BUTTON_RUN_LONGITUDE_ENG2</t>
  </si>
  <si>
    <t>CLUE.PITOT_HEAT_ON_CHECK_WORKING</t>
  </si>
  <si>
    <t>CLUE.ELEVATOR_TRIM_ADJUST_65KTS</t>
  </si>
  <si>
    <t>CLUE.THROTTLE_ADJUST_1000_RPM_OR_LESS</t>
  </si>
  <si>
    <t>CLUE.SWITCH_LANDING_LIGHT_OFF</t>
  </si>
  <si>
    <t>CLUE.ENGINE_MASTER_ON_L</t>
  </si>
  <si>
    <t>CLUE.VISUALLY_CHECK_INDIC_AND_TAIL_FOR_CORRELATION_OF_INDICATION_AS_DETERMINED_DURING_WALK_AROUND</t>
  </si>
  <si>
    <t>CLUE.LV_BAT_ACTIVATE_1</t>
  </si>
  <si>
    <t>CLUE.ELEMENTS_MUST_BE_STOWED</t>
  </si>
  <si>
    <t>CLUE.GENERATOR_BATTERY_SELECTOR_GEN</t>
  </si>
  <si>
    <t>CLUE.UNROLL_THE_CABLE_POLE</t>
  </si>
  <si>
    <t>CLUE.FUEL_GAUGES_CHECKED</t>
  </si>
  <si>
    <t>CLUE.ANNUNCIATION_CHECK_L_ENGIN_GLOW_ON</t>
  </si>
  <si>
    <t>CLUE.DOOR_WARNING_LIGHT_OFF</t>
  </si>
  <si>
    <t>CLUE.DISCONNECT_THE_WING_TIE_DOWN</t>
  </si>
  <si>
    <t>CLUE.LEFT_ENGINE_STARTER_PUSH</t>
  </si>
  <si>
    <t>CLUE.INLET_OIL_TEMPERATURE_BETWEEN_40_93_CELSIUS</t>
  </si>
  <si>
    <t>CLUE.PULL_LEVER_OUT_CHECK_RPM_DROP_PUSH_LEVER_BACK_IN_CHECK_RPM_RISE_BACK_TO_INITIAL_VALUE</t>
  </si>
  <si>
    <t>CLUE.NULL</t>
  </si>
  <si>
    <t>CLUE.ADJUST_THE_THROTTLE_LEVER_AS_DESIRED</t>
  </si>
  <si>
    <t>CLUE.JPT_REG_SWITCH_MUST_BE_SET_TO_OFF</t>
  </si>
  <si>
    <t>CLUE.ADJUST_2000_RPM</t>
  </si>
  <si>
    <t>CLUE.PUSH_LEVER_TO_ENRICH_MIXTURE</t>
  </si>
  <si>
    <t>CLUE.AMMETERS_AND_VOLTMETERS_CHECK</t>
  </si>
  <si>
    <t>CLUE.CHECK_QUANTITY_OF_FUEL_ON_BOARD</t>
  </si>
  <si>
    <t>CLUE.DIRECTIONAL_TRIM_CENTERED</t>
  </si>
  <si>
    <t>CLUE.VERIFY_THE_STANDBY_INSTRUMENTS_ARE_CORRECTLY_SET_AND_WORKING</t>
  </si>
  <si>
    <t>CLUE.THROTTLE_ADJUST_2000_RPM</t>
  </si>
  <si>
    <t>CLUE.STABILIZER_AND_STRUT_MUST_BE_IN_GOOD_CONDITION</t>
  </si>
  <si>
    <t>CLUE.FINAL_APPROACH_AT_260_KMH</t>
  </si>
  <si>
    <t>CLUE.APU_MUST_BE_OFF</t>
  </si>
  <si>
    <t>CLUE.BRAKES_MUST_BE_APPLIED_PROGRESSIVELY</t>
  </si>
  <si>
    <t>CLUE.FINAL_APPROACH_AIRSPEED_50-60_KIAS</t>
  </si>
  <si>
    <t>CLUE.GENERATOR_OFF</t>
  </si>
  <si>
    <t>CLUE.TBM_FUEL_SEL_AUTO</t>
  </si>
  <si>
    <t>CLUE.DOWN</t>
  </si>
  <si>
    <t>CLUE.ELEMENTS_IN_GOOD_CONDITION_FIXATION_SECURE</t>
  </si>
  <si>
    <t>CLUE.LIGHT_UP_MONITOR_WITHIN_10S</t>
  </si>
  <si>
    <t>CLUE.TBM_SOURCE_IF_INERT_SEP_RETRACTED_OFF</t>
  </si>
  <si>
    <t>CLUE.PRESSURIZATION_HANDLE_AFT_POSITION</t>
  </si>
  <si>
    <t>CLUE.SET_POWER_LEVERS_TO_FULL_POWER</t>
  </si>
  <si>
    <t>CLUE.MAGNETO_CUT-OFF_TEST</t>
  </si>
  <si>
    <t>CLUE.RADIO_MASTER_SWITCH_OFF</t>
  </si>
  <si>
    <t>CLUE.DISCONNECT_ENVELOPE_FROM_BASKET</t>
  </si>
  <si>
    <t>CLUE.POSITION_INERTIAL_SEPARATOR_TO_NORMAL_OR_BYPASS_AS_CONDITIONS_WARRANT</t>
  </si>
  <si>
    <t>CLUE.REMOVE_ROPES_AND_CHOCKS_OUT</t>
  </si>
  <si>
    <t>CLUE.ELECTRIC_FUEL_PUMP_OFF</t>
  </si>
  <si>
    <t>CLUE.PITOT_HEATERS_OFF</t>
  </si>
  <si>
    <t>CLUE.INERTIAL_SEPARATOR_NORMAL</t>
  </si>
  <si>
    <t>CLUE.SWITCH_FUEL_PUMP_ON</t>
  </si>
  <si>
    <t>CLUE.DISC_TAIL_TIE_DOWN</t>
  </si>
  <si>
    <t>CLUE.THROTTLE_ADJUST_1450_RPM</t>
  </si>
  <si>
    <t>CLUE.OIL_PRESSURE_GAUGE_MUST_INDICATE_2_KP_CM2_MIN</t>
  </si>
  <si>
    <t>CLUE.EMERGENCY_EXIT_LITGHTS_OFF</t>
  </si>
  <si>
    <t>CLUE.LEFT_PITOT_OFF</t>
  </si>
  <si>
    <t>CLUE.CONTROL_STICK_FREE_AND_CORRECT_FULL_TRAVEL</t>
  </si>
  <si>
    <t>CLUE.SET_ELEVATOR_TRIM_HANDLE_TO_NEUTRAL</t>
  </si>
  <si>
    <t>CLUE.APU_RPM_STABILIZES</t>
  </si>
  <si>
    <t>FEEDBACK.TESTING_MAGNETOS_RPM_DROP</t>
  </si>
  <si>
    <t>FEEDBACK.ENROUTE_CLIMB_SPEED_REQUIRED</t>
  </si>
  <si>
    <t>FEEDBACK.TBM_THROTTLE_FEATHER_TWICE</t>
  </si>
  <si>
    <t>FEEDBACK.TESTING_THROTTLE_LEVERS</t>
  </si>
  <si>
    <t>FEEDBACK.MONITORING_ROTOR_ROTATION_SPEED_NR_PCT0F_PCTPCT</t>
  </si>
  <si>
    <t>FEEDBACK.MONITORING_NG_EVOLUTION_PCT0F_PCTPCT</t>
  </si>
  <si>
    <t>FEEDBACK.WAITING_FOR_ROTOR_SLOW_DOWN</t>
  </si>
  <si>
    <t>FEEDBACK.OPERATING_STARTER</t>
  </si>
  <si>
    <t>FEEDBACK.WAITING_FOR_ENGINE_TO_WARM_UP</t>
  </si>
  <si>
    <t>FEEDBACK.REQUIRED_SPEED</t>
  </si>
  <si>
    <t>FEEDBACK.TBM_THROTTLE_LO_IDLE_FOR_15_SEC</t>
  </si>
  <si>
    <t>FEEDBACK.IAS_XXX_KTS_FLAPS_LDG</t>
  </si>
  <si>
    <t>FEEDBACK.ROTATION_SPEED_PITCH_UP_10</t>
  </si>
  <si>
    <t>FEEDBACK.ADJUSTING_THROTTLES_RPM</t>
  </si>
  <si>
    <t>FEEDBACK.TBM_THROTTLE_FLIGHT_IDLE_FOR_2_MIN</t>
  </si>
  <si>
    <t>FEEDBACK.LANDING_GEAR_RETRACTED_WHEN_VERTICAL_SPEED_POSITIVE</t>
  </si>
  <si>
    <t>FEEDBACK.EXTENDING_FLAPS</t>
  </si>
  <si>
    <t>FEEDBACK.STBY_BATT_SWITCH_TEST_HOLD</t>
  </si>
  <si>
    <t>FEEDBACK.WINGS_SPREADING</t>
  </si>
  <si>
    <t>FEEDBACK.ADJUSTING_THROTTLE_RPM_PERCENT</t>
  </si>
  <si>
    <t>FEEDBACK.POSITIVE_VERTICAL_SPEED_BRAKES_LANDING_GEAR_UP</t>
  </si>
  <si>
    <t>FEEDBACK.REACH_MAINTAIN_SPEED_KIAS</t>
  </si>
  <si>
    <t>FEEDBACK.WAITING_FOR_10PC_NH</t>
  </si>
  <si>
    <t>FEEDBACK.APPROACH_SPEED_REQUIRED_XXX_KIAS</t>
  </si>
  <si>
    <t>FEEDBACK.THROTTLE_IDLE_RPM_CHECK_PERCENT</t>
  </si>
  <si>
    <t>FEEDBACK.INITIAL_CLIMB_SPEED_REQUIRED</t>
  </si>
  <si>
    <t>FEEDBACK.ALLOW_ENGINE_TO_RUN_FOR_1_MIN</t>
  </si>
  <si>
    <t>FEEDBACK.CHECKING_RPM</t>
  </si>
  <si>
    <t>FEEDBACK.CHECKING_CARBURETORS_HEAT</t>
  </si>
  <si>
    <t>FEEDBACK.ENGINES_CONFIRM_STABILIZED</t>
  </si>
  <si>
    <t>FEEDBACK.WAIT_FOR_DESIRED_OIL_TEMP</t>
  </si>
  <si>
    <t>FEEDBACK.REDUCE_SPEED_KIAS</t>
  </si>
  <si>
    <t>FEEDBACK.TBM_SOURCE_IF_INERT_SEP_RETRACTED_OFF</t>
  </si>
  <si>
    <t>FEEDBACK.WAITING_FOR_ROTOR_STOP</t>
  </si>
  <si>
    <t>FEEDBACK.TESTING_COLLECTIVE_LEVER</t>
  </si>
  <si>
    <t>FEEDBACK.FUEL_PUMP_PEAK</t>
  </si>
  <si>
    <t>FEEDBACK.TRIMMING_ELEVATOR</t>
  </si>
  <si>
    <t>FEEDBACK.OPPOSITE_ENGINE_START_REPEAT_PROCEDURE</t>
  </si>
  <si>
    <t>FEEDBACK.T6_THROTTLE_FLIGHT_IDLE_FOR_1_MIN</t>
  </si>
  <si>
    <t>FEEDBACK.ABOVE_2500_RPM_TIL_ALTERNATOR_OUT</t>
  </si>
  <si>
    <t>FEEDBACK.IAS_115_KTS_FLAPS_UP</t>
  </si>
  <si>
    <t>FEEDBACK.WAIT_FOR_DESIRED_OIL_TEMP_CELSIUS</t>
  </si>
  <si>
    <t>FEEDBACK.WAITING_OIL_PRESSURE_INDICATOR_OFF</t>
  </si>
  <si>
    <t>FEEDBACK.OPERATING_SPEED_BRAKES</t>
  </si>
  <si>
    <t>FEEDBACK.ADJUSTING_THROTTLE_RPM</t>
  </si>
  <si>
    <t>FEEDBACK.ITT_MAX_870_FOR_20_SECONDS_1000_FO</t>
  </si>
  <si>
    <t>FEEDBACK.ROTATION_SPEED_PITCH_UP_10_24KIAS</t>
  </si>
  <si>
    <t>FEEDBACK.APPLY_SLIGHT_FORWARD_CYCLIC</t>
  </si>
  <si>
    <t>FEEDBACK.OPERATING_WOBBLE_PUMP</t>
  </si>
  <si>
    <t>FEEDBACK.CHECKING_FLIGHT_CONTROLS_PLEASE_WAIT</t>
  </si>
  <si>
    <t>FEEDBACK.APU_STARTING_PLEASE_WAIT</t>
  </si>
  <si>
    <t>FEEDBACK.CHECKING_RPM_DROP</t>
  </si>
  <si>
    <t>FEEDBACK.ENGINE_MASTER_ON_WAIT_UNTIL_GLOW</t>
  </si>
  <si>
    <t>FEEDBACK.MOVEMENT_REQUIRED</t>
  </si>
  <si>
    <t>FEEDBACK.ADJUSTING_CARBURETORS</t>
  </si>
  <si>
    <t>FEEDBACK.WAITING_FOR_45PC_NH</t>
  </si>
  <si>
    <t>FEEDBACK.OPERATING_FLAPS</t>
  </si>
  <si>
    <t>FEEDBACK.OPPOSITE_ENGINES_1_2_3_START_REPEAT_PROCEDURE</t>
  </si>
  <si>
    <t>FEEDBACK.FLAPS_UP_ABOVE_300FT</t>
  </si>
  <si>
    <t>FEEDBACK.APPLY_COLLECTIVE_PITCH_TO_HOVER</t>
  </si>
  <si>
    <t>FEEDBACK.APPLYING_SLIGHT_FORWARD_CYCLIC</t>
  </si>
  <si>
    <t>FEEDBACK.DESCENT_SPEED_REQUIRED</t>
  </si>
  <si>
    <t>FEEDBACK.CLIMB_SPEED_REQUIRED_XXX_KIAS</t>
  </si>
  <si>
    <t>FEEDBACK.APPROACH_SPEED_REQUIRED</t>
  </si>
  <si>
    <t>FEEDBACK.TESTING_THROTTLE_LEVER</t>
  </si>
  <si>
    <t>FEEDBACK.ADJUSTING_THROTTLE_LEVER</t>
  </si>
  <si>
    <t>FEEDBACK.TESTING_PROPELLOR_GOVERNOR</t>
  </si>
  <si>
    <t>FEEDBACK.ADJUSTING_PROPELLER_RPM</t>
  </si>
  <si>
    <t>FEEDBACK.THROTTLE_IDLE_RPM_CHECK</t>
  </si>
  <si>
    <t>FEEDBACK.NG_30_BEFORE_30_SECONDS_50_BEFORE</t>
  </si>
  <si>
    <t>FEEDBACK.INITIAL_CLIMB_SPEED_REQUIRED_XXX_KIAS</t>
  </si>
  <si>
    <t>FEEDBACK.TBM_STARTER_ABORT_AFTER_30_SEC_MAX_THEN_OFF</t>
  </si>
  <si>
    <t>FEEDBACK.MONITORING_OIL_PRESSURE_PCT0F_BAR…</t>
  </si>
  <si>
    <t>FEEDBACK.APPLYING_COLLECTIVE_PITCH_TO_HOVER</t>
  </si>
  <si>
    <t>FEEDBACK.CHECKING_CHT</t>
  </si>
  <si>
    <t>TEMP.MAXLENGTHCLUES</t>
  </si>
  <si>
    <t>On, RPM drop, off</t>
  </si>
  <si>
    <t>Fuel SEL Shift button</t>
  </si>
  <si>
    <t>Magneto</t>
  </si>
  <si>
    <t>Adjust upright</t>
  </si>
  <si>
    <t>On below 10000 ft</t>
  </si>
  <si>
    <t>Second notch</t>
  </si>
  <si>
    <t>Canopy</t>
  </si>
  <si>
    <t>Forward avionics fan</t>
  </si>
  <si>
    <t>Trim air switches</t>
  </si>
  <si>
    <t>Flap</t>
  </si>
  <si>
    <t>Rudder cables</t>
  </si>
  <si>
    <t>Max diff</t>
  </si>
  <si>
    <t>BATT switch: OFF</t>
  </si>
  <si>
    <t>Green sector</t>
  </si>
  <si>
    <t>Cylinder Head Temperature Engine 1</t>
  </si>
  <si>
    <t>Right fuel boost pump</t>
  </si>
  <si>
    <t>Open and L or R</t>
  </si>
  <si>
    <t>Approach</t>
  </si>
  <si>
    <t>Drain, check quality</t>
  </si>
  <si>
    <t>Airspeed indicator</t>
  </si>
  <si>
    <t>FF</t>
  </si>
  <si>
    <t>CMPT Lights</t>
  </si>
  <si>
    <t>Transponder / TCAS</t>
  </si>
  <si>
    <t>Caution lights</t>
  </si>
  <si>
    <t>Rudder trim</t>
  </si>
  <si>
    <t>Set 1800 RPM</t>
  </si>
  <si>
    <t>Continuous</t>
  </si>
  <si>
    <t>Landing on runway</t>
  </si>
  <si>
    <t>Cycle and set to fullest tank</t>
  </si>
  <si>
    <t>Dome and boarding lights</t>
  </si>
  <si>
    <t>Checked</t>
  </si>
  <si>
    <t>Tachometer</t>
  </si>
  <si>
    <t>Upper arm switch</t>
  </si>
  <si>
    <t>Tow release</t>
  </si>
  <si>
    <t>On and set</t>
  </si>
  <si>
    <t>"3x36 Inv" light</t>
  </si>
  <si>
    <t>Air conditioning switches</t>
  </si>
  <si>
    <t>&gt; 150 km/h</t>
  </si>
  <si>
    <t>Cool down</t>
  </si>
  <si>
    <t>Engine failure during take-off</t>
  </si>
  <si>
    <t>Alternator output</t>
  </si>
  <si>
    <t>Left aileron</t>
  </si>
  <si>
    <t>Check no red X's</t>
  </si>
  <si>
    <t>Initial climb speed</t>
  </si>
  <si>
    <t>Raise on schedule</t>
  </si>
  <si>
    <t>Radio master switch</t>
  </si>
  <si>
    <t>Normal Starting Order</t>
  </si>
  <si>
    <t>Aerotow</t>
  </si>
  <si>
    <t>Engage</t>
  </si>
  <si>
    <t>Pull aft</t>
  </si>
  <si>
    <t>Check fan is heard</t>
  </si>
  <si>
    <t>Guard closed</t>
  </si>
  <si>
    <t>Standby flight instruments</t>
  </si>
  <si>
    <t>140 kt minimum</t>
  </si>
  <si>
    <t>Burner check</t>
  </si>
  <si>
    <t>Main left landing gear</t>
  </si>
  <si>
    <t>Check both On</t>
  </si>
  <si>
    <t>FCS BIT : PERFORM</t>
  </si>
  <si>
    <t>Fix</t>
  </si>
  <si>
    <t>Passenger temp selector</t>
  </si>
  <si>
    <t>Retard to idle</t>
  </si>
  <si>
    <t>Check condition and securing</t>
  </si>
  <si>
    <t>Fans</t>
  </si>
  <si>
    <t>Engine 1</t>
  </si>
  <si>
    <t>EXT DC TIE Switch</t>
  </si>
  <si>
    <t>ON, check annunciation</t>
  </si>
  <si>
    <t>TO</t>
  </si>
  <si>
    <t>APU GEN switches</t>
  </si>
  <si>
    <t>around 22-23 inHg</t>
  </si>
  <si>
    <t>300 km/h</t>
  </si>
  <si>
    <t>Released</t>
  </si>
  <si>
    <t>OBOGS control switch : OFF</t>
  </si>
  <si>
    <t>Generator Battery 1</t>
  </si>
  <si>
    <t>PUSHED DOWN</t>
  </si>
  <si>
    <t>Lift strut</t>
  </si>
  <si>
    <t>Generator</t>
  </si>
  <si>
    <t>Displays</t>
  </si>
  <si>
    <t>Generator/Battery Selector 2</t>
  </si>
  <si>
    <t>1100 RPM</t>
  </si>
  <si>
    <t>RUN for 1 min. at 1000 RPM</t>
  </si>
  <si>
    <t>Oil pressure</t>
  </si>
  <si>
    <t>Enter squawk</t>
  </si>
  <si>
    <t>"Drop Tank Empty" light</t>
  </si>
  <si>
    <t>Hydraulics</t>
  </si>
  <si>
    <t>Cockpit safety inspection</t>
  </si>
  <si>
    <t>FMS/GPS</t>
  </si>
  <si>
    <t>BUS TIE Light</t>
  </si>
  <si>
    <t>Both neutral</t>
  </si>
  <si>
    <t>Preflight inspection - cockpit</t>
  </si>
  <si>
    <t>Engine cowling</t>
  </si>
  <si>
    <t>Afterburners</t>
  </si>
  <si>
    <t>Closed and secured</t>
  </si>
  <si>
    <t>GEN switch : NORM</t>
  </si>
  <si>
    <t>50-60 KIAS</t>
  </si>
  <si>
    <t>Shutdown 2/2</t>
  </si>
  <si>
    <t>DC power</t>
  </si>
  <si>
    <t>Hopper Lid</t>
  </si>
  <si>
    <t>Avionics switch (BUS 1 and BUS 2)</t>
  </si>
  <si>
    <t>Hemisphere switch</t>
  </si>
  <si>
    <t>EXT and INTR lights</t>
  </si>
  <si>
    <t>Emergency fuel valve</t>
  </si>
  <si>
    <t>Unlocked</t>
  </si>
  <si>
    <t>Check none displayed</t>
  </si>
  <si>
    <t>Reduce to idle</t>
  </si>
  <si>
    <t>Ignition delay engine 1</t>
  </si>
  <si>
    <t>No smoking selector</t>
  </si>
  <si>
    <t>LV MAIN 1 switch</t>
  </si>
  <si>
    <t>FLIGHT DECK DOOR POWER switch</t>
  </si>
  <si>
    <t>Cowl flap</t>
  </si>
  <si>
    <t>Electrical consumers</t>
  </si>
  <si>
    <t>Set ATIS and ground frequencies</t>
  </si>
  <si>
    <t>Release</t>
  </si>
  <si>
    <t>Autopilot</t>
  </si>
  <si>
    <t>Left</t>
  </si>
  <si>
    <t>Engine Run-up</t>
  </si>
  <si>
    <t>Good condition</t>
  </si>
  <si>
    <t>87 KIAS</t>
  </si>
  <si>
    <t>Outside Air Temperature 10°C or higher</t>
  </si>
  <si>
    <t>Standby instruments</t>
  </si>
  <si>
    <t>Ensure proper engagement</t>
  </si>
  <si>
    <t>Normal TakeOff</t>
  </si>
  <si>
    <t>G1000</t>
  </si>
  <si>
    <t>Set and test</t>
  </si>
  <si>
    <t>Set OFF</t>
  </si>
  <si>
    <t>PROBE, speedbrake, Launch bar switches and HOOK handle : CYCLE</t>
  </si>
  <si>
    <t>LFE</t>
  </si>
  <si>
    <t>Check function</t>
  </si>
  <si>
    <t>Shutdown</t>
  </si>
  <si>
    <t>APU power</t>
  </si>
  <si>
    <t>Check on tank containing fuel tank</t>
  </si>
  <si>
    <t>Cruise</t>
  </si>
  <si>
    <t>Up to 12,500 lbs (5670kg) take-off weight</t>
  </si>
  <si>
    <t>Reset / on</t>
  </si>
  <si>
    <t>"Turbo Start"</t>
  </si>
  <si>
    <t>Starting engine 1 with monitoring</t>
  </si>
  <si>
    <t>"Do Not Start" light</t>
  </si>
  <si>
    <t>TO/GA switch</t>
  </si>
  <si>
    <t>RSBN</t>
  </si>
  <si>
    <t>XPDR squawk</t>
  </si>
  <si>
    <t>Landing gear brakes and lines</t>
  </si>
  <si>
    <t>FMC</t>
  </si>
  <si>
    <t>MID position; min 1500 RPM checked</t>
  </si>
  <si>
    <t>PUSH, check aural alert/fire detection warning</t>
  </si>
  <si>
    <t>Fuel temperature</t>
  </si>
  <si>
    <t>Oxygen masks</t>
  </si>
  <si>
    <t>On / MIN</t>
  </si>
  <si>
    <t>Check fitted</t>
  </si>
  <si>
    <t>Exhaust Stacks</t>
  </si>
  <si>
    <t>DRIVE lights</t>
  </si>
  <si>
    <t>SID (PROC)</t>
  </si>
  <si>
    <t>EMERG JETT button : NOT DEPRESSED</t>
  </si>
  <si>
    <t>Check closed</t>
  </si>
  <si>
    <t>Seat belt light</t>
  </si>
  <si>
    <t>Set IRS position</t>
  </si>
  <si>
    <t>SLAVE</t>
  </si>
  <si>
    <t>IRS selectors</t>
  </si>
  <si>
    <t>Lock</t>
  </si>
  <si>
    <t>Dipstick/Filler Cap</t>
  </si>
  <si>
    <t>around 1.8° UP</t>
  </si>
  <si>
    <t>"Aircondit Off" light</t>
  </si>
  <si>
    <t>Rudder pedals</t>
  </si>
  <si>
    <t>Autopilot auto check</t>
  </si>
  <si>
    <t>Before engine starting and engine starting</t>
  </si>
  <si>
    <t>(ITT increasing) Light Up</t>
  </si>
  <si>
    <t>Aft cockpit Canopy Unlocked light</t>
  </si>
  <si>
    <t>Engine Shutdown</t>
  </si>
  <si>
    <t>Emergency locator beacon</t>
  </si>
  <si>
    <t>Most upright position</t>
  </si>
  <si>
    <t>Obtain</t>
  </si>
  <si>
    <t>Set V speeds</t>
  </si>
  <si>
    <t>L and R ELEC DEMAND pump selectors</t>
  </si>
  <si>
    <t>Min 83 KIAS</t>
  </si>
  <si>
    <t>Half way between Nose Up and Neutral</t>
  </si>
  <si>
    <t>Aft cargo temp selector</t>
  </si>
  <si>
    <t>Starter Safety Switch</t>
  </si>
  <si>
    <t>Air inlets</t>
  </si>
  <si>
    <t>Bus Tie</t>
  </si>
  <si>
    <t>Vacuum gauge</t>
  </si>
  <si>
    <t>Landing Gear handle mechanical stop : FULLY ENGAGED</t>
  </si>
  <si>
    <t>In place</t>
  </si>
  <si>
    <t>Low idle</t>
  </si>
  <si>
    <t>Magneto Switch Engine 2</t>
  </si>
  <si>
    <t>Set altitude + press ALT SEL</t>
  </si>
  <si>
    <t>On for tanks containing fuel</t>
  </si>
  <si>
    <t>Disptick</t>
  </si>
  <si>
    <t>ITT</t>
  </si>
  <si>
    <t>Below</t>
  </si>
  <si>
    <t>Water rudders</t>
  </si>
  <si>
    <t>Right Wing, Float And Fuselage</t>
  </si>
  <si>
    <t>Pitot pressure port</t>
  </si>
  <si>
    <t>Strobe lights (ACL)</t>
  </si>
  <si>
    <t>FLT-PUSH</t>
  </si>
  <si>
    <t>STBY Horizon</t>
  </si>
  <si>
    <t>HALF</t>
  </si>
  <si>
    <t>Oil PRESS / TEMP</t>
  </si>
  <si>
    <t>Above 3000 feet</t>
  </si>
  <si>
    <t>Check in place</t>
  </si>
  <si>
    <t>Turns</t>
  </si>
  <si>
    <t>STBY BATT annunciator</t>
  </si>
  <si>
    <t>Full backward</t>
  </si>
  <si>
    <t>Rotation speed</t>
  </si>
  <si>
    <t>Engine start selection switch</t>
  </si>
  <si>
    <t>Check condition and function</t>
  </si>
  <si>
    <t>Floor, rudder pedals and cables</t>
  </si>
  <si>
    <t>Check sufficient</t>
  </si>
  <si>
    <t>PARK BRK handle : SET</t>
  </si>
  <si>
    <t>Starting procedure</t>
  </si>
  <si>
    <t>Locked</t>
  </si>
  <si>
    <t>Check securing</t>
  </si>
  <si>
    <t>Land</t>
  </si>
  <si>
    <t>Advised</t>
  </si>
  <si>
    <t>Flight instruments</t>
  </si>
  <si>
    <t>"Idle"</t>
  </si>
  <si>
    <t>Engine gauges</t>
  </si>
  <si>
    <t>Monitor within 10s</t>
  </si>
  <si>
    <t>1st notch</t>
  </si>
  <si>
    <t>MAX 2250 RPM</t>
  </si>
  <si>
    <t>Header Tank Sump</t>
  </si>
  <si>
    <t>Avionics No. 1 Switch</t>
  </si>
  <si>
    <t>Throttle / RPM</t>
  </si>
  <si>
    <t>Secondary engine indications</t>
  </si>
  <si>
    <t>Landing gear shock absorber and tire</t>
  </si>
  <si>
    <t>STBY VHF comm</t>
  </si>
  <si>
    <t>Page complete!</t>
  </si>
  <si>
    <t>On 3-5 seconds, then off</t>
  </si>
  <si>
    <t>RUD PED AJ lever : ADJUST PEDAL POSITION</t>
  </si>
  <si>
    <t>External covers</t>
  </si>
  <si>
    <t>Normally</t>
  </si>
  <si>
    <t>Front right gear</t>
  </si>
  <si>
    <t>Electrical Power Box Circuit Breakers and Diodes</t>
  </si>
  <si>
    <t>Tail brace wires</t>
  </si>
  <si>
    <t>Brake Pressure</t>
  </si>
  <si>
    <t>Initial climb</t>
  </si>
  <si>
    <t>Down, then release</t>
  </si>
  <si>
    <t>Up above safe altitude</t>
  </si>
  <si>
    <t>Warning and caution lights</t>
  </si>
  <si>
    <t>Set T/O</t>
  </si>
  <si>
    <t>EGT Engine 1</t>
  </si>
  <si>
    <t>Airbrakes</t>
  </si>
  <si>
    <t>Check within green bands</t>
  </si>
  <si>
    <t>Set 2000 RPM</t>
  </si>
  <si>
    <t>Condition lever 2</t>
  </si>
  <si>
    <t>RTO</t>
  </si>
  <si>
    <t>Fuel pumps</t>
  </si>
  <si>
    <t>Caburetor Air Temperature Engine 3</t>
  </si>
  <si>
    <t>Groundroll</t>
  </si>
  <si>
    <t>All switches ON</t>
  </si>
  <si>
    <t>Apply/Brake pressure checked</t>
  </si>
  <si>
    <t>80</t>
  </si>
  <si>
    <t>Annunciations / oil pressure</t>
  </si>
  <si>
    <t>Stall warning</t>
  </si>
  <si>
    <t>Intercommunication system control box</t>
  </si>
  <si>
    <t>COMM 1 &amp; 2 knobs</t>
  </si>
  <si>
    <t>Emergency brake</t>
  </si>
  <si>
    <t>Oil filter</t>
  </si>
  <si>
    <t>30 inHg</t>
  </si>
  <si>
    <t>PWR Lights</t>
  </si>
  <si>
    <t>Amps (M BATT and BATT S)</t>
  </si>
  <si>
    <t>Fuel/Oil shutoff Valve</t>
  </si>
  <si>
    <t>Side windows louvers</t>
  </si>
  <si>
    <t>Left engine intake</t>
  </si>
  <si>
    <t>Oil Pressure Engine 2</t>
  </si>
  <si>
    <t>LOW FUEL L and LOW FUEL R annunciators</t>
  </si>
  <si>
    <t>Display</t>
  </si>
  <si>
    <t>Landing gear horn</t>
  </si>
  <si>
    <t>ENRICH</t>
  </si>
  <si>
    <t>Initialize</t>
  </si>
  <si>
    <t>Runway clear</t>
  </si>
  <si>
    <t>Pilot seat pins</t>
  </si>
  <si>
    <t>Throttle Engine 2</t>
  </si>
  <si>
    <t>Take off power</t>
  </si>
  <si>
    <t>Pitot tube and static ports</t>
  </si>
  <si>
    <t>ENG START selector</t>
  </si>
  <si>
    <t>Power levers</t>
  </si>
  <si>
    <t>BARO</t>
  </si>
  <si>
    <t>ON/OFF</t>
  </si>
  <si>
    <t>Taxi ATC clearance</t>
  </si>
  <si>
    <t>Preflight inspection - left wing</t>
  </si>
  <si>
    <t>Parking brake</t>
  </si>
  <si>
    <t>Tail wheel Assembly</t>
  </si>
  <si>
    <t>Press and hold</t>
  </si>
  <si>
    <t>De-ice system</t>
  </si>
  <si>
    <t>Max. 695°C</t>
  </si>
  <si>
    <t>Navigation source</t>
  </si>
  <si>
    <t>Left engine start</t>
  </si>
  <si>
    <t>Run when 14% N2 reached</t>
  </si>
  <si>
    <t>Latched</t>
  </si>
  <si>
    <t>"Generator Emergency"</t>
  </si>
  <si>
    <t>Reset</t>
  </si>
  <si>
    <t>On ground</t>
  </si>
  <si>
    <t>Sensor control panel : SET</t>
  </si>
  <si>
    <t>T/O TRIM button : PRESS until trim advisory displayed (stabilators 4° NU)</t>
  </si>
  <si>
    <t>Alternator switch</t>
  </si>
  <si>
    <t>Connect to airplane receptacle</t>
  </si>
  <si>
    <t>Emergency Exit Lights</t>
  </si>
  <si>
    <t>Starting engine 3 with monitoring</t>
  </si>
  <si>
    <t>Within green bands</t>
  </si>
  <si>
    <t>Check level</t>
  </si>
  <si>
    <t>Control locks</t>
  </si>
  <si>
    <t>Fuel filter drain</t>
  </si>
  <si>
    <t>Landing Lights L and R up and off</t>
  </si>
  <si>
    <t>Isolation valves switches</t>
  </si>
  <si>
    <t>Propeller control</t>
  </si>
  <si>
    <t>Horn</t>
  </si>
  <si>
    <t>Audible</t>
  </si>
  <si>
    <t>Approach speed</t>
  </si>
  <si>
    <t>APU starting please wait ... %.0f %%</t>
  </si>
  <si>
    <t>NORM / guarded</t>
  </si>
  <si>
    <t>Test, hold for 20 sec</t>
  </si>
  <si>
    <t>INS Knob : CV or GND (PARK BRK SET)</t>
  </si>
  <si>
    <t>"ALT"</t>
  </si>
  <si>
    <t>Generator (if BATT &lt; 80 amps)</t>
  </si>
  <si>
    <t>Voltmeter Selector</t>
  </si>
  <si>
    <t>Emergency brake pressure indicator</t>
  </si>
  <si>
    <t>Pitot static heaters</t>
  </si>
  <si>
    <t>Max during 10 seconds</t>
  </si>
  <si>
    <t>C.G. tow hook</t>
  </si>
  <si>
    <t>"Hyd Press" light</t>
  </si>
  <si>
    <t>Cargo door</t>
  </si>
  <si>
    <t>Throttle control</t>
  </si>
  <si>
    <t>Set runway heading</t>
  </si>
  <si>
    <t>FLIGHT PATH VECTOR switch</t>
  </si>
  <si>
    <t>Nose wheel steering</t>
  </si>
  <si>
    <t>Ground speed</t>
  </si>
  <si>
    <t>Surface water</t>
  </si>
  <si>
    <t>Engine bleed air switches</t>
  </si>
  <si>
    <t>Strobe light</t>
  </si>
  <si>
    <t>Left pitot heater</t>
  </si>
  <si>
    <t>Maximum performance climb</t>
  </si>
  <si>
    <t>280 km/h</t>
  </si>
  <si>
    <t>11° pitch up</t>
  </si>
  <si>
    <t>Altimeters</t>
  </si>
  <si>
    <t>AFCS modes : GA, HDG, ALT SEL</t>
  </si>
  <si>
    <t>Left Hand Stabilizer and Strut</t>
  </si>
  <si>
    <t>Crew</t>
  </si>
  <si>
    <t xml:space="preserve">Battery gauge : CHECK </t>
  </si>
  <si>
    <t>FMS database</t>
  </si>
  <si>
    <t>OFF AND START ABORT</t>
  </si>
  <si>
    <t>Alternate Air Source</t>
  </si>
  <si>
    <t>Plug removed, check condition</t>
  </si>
  <si>
    <t>Tow bar</t>
  </si>
  <si>
    <t>Mixture Lever Engine 2</t>
  </si>
  <si>
    <t>Engine 1 fuel control switch</t>
  </si>
  <si>
    <t>Documentation</t>
  </si>
  <si>
    <t>Check cleanliness and condition</t>
  </si>
  <si>
    <t>Engine hydraulic pump switches</t>
  </si>
  <si>
    <t>Airspeed/Mach indicator</t>
  </si>
  <si>
    <t>DEFOG handle : MID RANGE</t>
  </si>
  <si>
    <t>Landing on water</t>
  </si>
  <si>
    <t>Residual ITT (motoring if ITT &gt;150°C)</t>
  </si>
  <si>
    <t>After engine start with gpu</t>
  </si>
  <si>
    <t>Tail unit</t>
  </si>
  <si>
    <t>Right gear</t>
  </si>
  <si>
    <t>Allow to run for 1 minute</t>
  </si>
  <si>
    <t>Check and off</t>
  </si>
  <si>
    <t>Packs selectors</t>
  </si>
  <si>
    <t>MIN</t>
  </si>
  <si>
    <t>PFD (BARO)</t>
  </si>
  <si>
    <t>Cleared and Off</t>
  </si>
  <si>
    <t>Audio panel</t>
  </si>
  <si>
    <t>Hold</t>
  </si>
  <si>
    <t>V-speeds, MSA, MDA/DH</t>
  </si>
  <si>
    <t>Primary flight display</t>
  </si>
  <si>
    <t>Canopies</t>
  </si>
  <si>
    <t>Engine 1 run-up</t>
  </si>
  <si>
    <t>Check idle stabilization</t>
  </si>
  <si>
    <t>Dispatch</t>
  </si>
  <si>
    <t>Flare</t>
  </si>
  <si>
    <t>Check free</t>
  </si>
  <si>
    <t>Squib Test</t>
  </si>
  <si>
    <t>Left gear</t>
  </si>
  <si>
    <t>Connect</t>
  </si>
  <si>
    <t>Set to T/O position manually</t>
  </si>
  <si>
    <t>CAS</t>
  </si>
  <si>
    <t>Idle</t>
  </si>
  <si>
    <t>Check stowed</t>
  </si>
  <si>
    <t>Navigation lights</t>
  </si>
  <si>
    <t>APU ACC</t>
  </si>
  <si>
    <t>1/4 Open</t>
  </si>
  <si>
    <t>De-ice system lights</t>
  </si>
  <si>
    <t>Available in the airplane</t>
  </si>
  <si>
    <t>BARO or RDR</t>
  </si>
  <si>
    <t>Cabin windows</t>
  </si>
  <si>
    <t>Source (if INERT SEP retracted /~ 40 sec)</t>
  </si>
  <si>
    <t>HUD combiner</t>
  </si>
  <si>
    <t>Volts, loads and temps</t>
  </si>
  <si>
    <t>"Dont Start" light</t>
  </si>
  <si>
    <t>"Nom"</t>
  </si>
  <si>
    <t>50 RPM max difference</t>
  </si>
  <si>
    <t>Cold</t>
  </si>
  <si>
    <t>Fuel on board</t>
  </si>
  <si>
    <t>battery switch : on</t>
  </si>
  <si>
    <t>Program</t>
  </si>
  <si>
    <t>0°</t>
  </si>
  <si>
    <t>APU starter</t>
  </si>
  <si>
    <t>Anti Collision Lights</t>
  </si>
  <si>
    <t>Motoring (if residual ITT &gt; 150°C)</t>
  </si>
  <si>
    <t>IR COOL switch : OFF</t>
  </si>
  <si>
    <t>2240 to 2300 RPM</t>
  </si>
  <si>
    <t>Primary Flight Display (PFD)</t>
  </si>
  <si>
    <t>Trim controls</t>
  </si>
  <si>
    <t>Check function and indicator set T/O</t>
  </si>
  <si>
    <t>STBY hydraulic press and PTU control</t>
  </si>
  <si>
    <t>5 minutes cool down</t>
  </si>
  <si>
    <t>Take-off position</t>
  </si>
  <si>
    <t>Electrical engine control switches</t>
  </si>
  <si>
    <t>Engine failure in flight</t>
  </si>
  <si>
    <t>Wheel chocks</t>
  </si>
  <si>
    <t>Increase both</t>
  </si>
  <si>
    <t>Up to 1999 kg (4407 lb) in total weight</t>
  </si>
  <si>
    <t>Turn coordinator</t>
  </si>
  <si>
    <t>Tie-downs</t>
  </si>
  <si>
    <t>Left trailing edge</t>
  </si>
  <si>
    <t>Fuel pump 2</t>
  </si>
  <si>
    <t>Starting engine</t>
  </si>
  <si>
    <t>Positive vertical speed</t>
  </si>
  <si>
    <t>"R"</t>
  </si>
  <si>
    <t>Maintain 2500 RPM or below</t>
  </si>
  <si>
    <t>Check, 890 +-20 RPM</t>
  </si>
  <si>
    <t>EGT indicator</t>
  </si>
  <si>
    <t>Push 3 times</t>
  </si>
  <si>
    <t>Full, 2300 RPM min</t>
  </si>
  <si>
    <t>Apply as required</t>
  </si>
  <si>
    <t>Set</t>
  </si>
  <si>
    <t>Suction gauge</t>
  </si>
  <si>
    <t>Fuel manifold</t>
  </si>
  <si>
    <t>Flashing</t>
  </si>
  <si>
    <t>O ft/min</t>
  </si>
  <si>
    <t>80-85 KIAS</t>
  </si>
  <si>
    <t>Annunciator panel / engine instruments</t>
  </si>
  <si>
    <t>Adjust 2700 RPM</t>
  </si>
  <si>
    <t>Anti-collision lights</t>
  </si>
  <si>
    <t>NAV lights</t>
  </si>
  <si>
    <t>Right generator</t>
  </si>
  <si>
    <t>Checked / Set</t>
  </si>
  <si>
    <t>Check operation</t>
  </si>
  <si>
    <t>Exhaust Cover</t>
  </si>
  <si>
    <t>Range indicator</t>
  </si>
  <si>
    <t>Pitch and roll disconnects</t>
  </si>
  <si>
    <t>AUX boost PMP</t>
  </si>
  <si>
    <t>4,6-5,4 inches</t>
  </si>
  <si>
    <t>HEADING REFERENCE switch</t>
  </si>
  <si>
    <t>Adjust1600 RPM</t>
  </si>
  <si>
    <t>Electric fuel pump</t>
  </si>
  <si>
    <t>Control wheel lock</t>
  </si>
  <si>
    <t>Cancel at 60 KIAS</t>
  </si>
  <si>
    <t>Fueling on light</t>
  </si>
  <si>
    <t>Pressures and temperatures</t>
  </si>
  <si>
    <t>"Air-Con Off" light</t>
  </si>
  <si>
    <t>Feather</t>
  </si>
  <si>
    <t>Left engine</t>
  </si>
  <si>
    <t>CROSSFEED (LH/RH)</t>
  </si>
  <si>
    <t>Adjust to desired rate-of-climb</t>
  </si>
  <si>
    <t>ENG CRANK</t>
  </si>
  <si>
    <t>EICAS</t>
  </si>
  <si>
    <t>Starter engine 2</t>
  </si>
  <si>
    <t>Tail wheel system procedure</t>
  </si>
  <si>
    <t>AUX fuel pump</t>
  </si>
  <si>
    <t>LDG GEAR: DOWN</t>
  </si>
  <si>
    <t>Emergency switch</t>
  </si>
  <si>
    <t>Sump Drains</t>
  </si>
  <si>
    <t>Side window louvers</t>
  </si>
  <si>
    <t>Seat belt signs</t>
  </si>
  <si>
    <t>BATT &gt; 24.5 V / GPU ~ 28 V</t>
  </si>
  <si>
    <t>around 40 PSI</t>
  </si>
  <si>
    <t>150 kt</t>
  </si>
  <si>
    <t>Prime</t>
  </si>
  <si>
    <t>Tail wheel</t>
  </si>
  <si>
    <t>Check full in</t>
  </si>
  <si>
    <t>Thrust levers</t>
  </si>
  <si>
    <t>Operate though the whole range observing the indicator and horizontal stabilizer</t>
  </si>
  <si>
    <t>Test</t>
  </si>
  <si>
    <t>Secure</t>
  </si>
  <si>
    <t>Emergency landing without engine power</t>
  </si>
  <si>
    <t>Check 24 volts minimum</t>
  </si>
  <si>
    <t>80-90 KIAS</t>
  </si>
  <si>
    <t>Max 870° for 20 seconds / 1000° for 5 seconds</t>
  </si>
  <si>
    <t>Avionics No. 1  No. 2 Power Switches</t>
  </si>
  <si>
    <t>On (R)</t>
  </si>
  <si>
    <t>Engine Master Covers</t>
  </si>
  <si>
    <t>Adjust 1800 RPM</t>
  </si>
  <si>
    <t>Fuel pump</t>
  </si>
  <si>
    <t>Inside inspection</t>
  </si>
  <si>
    <t>STBY</t>
  </si>
  <si>
    <t>Flight controls</t>
  </si>
  <si>
    <t>Main Tank L.H. or Main Tank R.H.</t>
  </si>
  <si>
    <t>Min 86 KIAS</t>
  </si>
  <si>
    <t>Stopped</t>
  </si>
  <si>
    <t>No leak</t>
  </si>
  <si>
    <t>Manifold Air Pressure Engine 3</t>
  </si>
  <si>
    <t>Tie down Ropes</t>
  </si>
  <si>
    <t>Barometric Pressure</t>
  </si>
  <si>
    <t>"Take Up"</t>
  </si>
  <si>
    <t>Ignition switch</t>
  </si>
  <si>
    <t>Check no leaks</t>
  </si>
  <si>
    <t>Pitot probe</t>
  </si>
  <si>
    <t>Gyroscopic instruments</t>
  </si>
  <si>
    <t>Tire and wheel</t>
  </si>
  <si>
    <t>Aft avionics fan</t>
  </si>
  <si>
    <t>Fuel Filler Cap</t>
  </si>
  <si>
    <t>Electrical Power Source : APU</t>
  </si>
  <si>
    <t>On land</t>
  </si>
  <si>
    <t>Flag and Airstair</t>
  </si>
  <si>
    <t>Reverse thrust</t>
  </si>
  <si>
    <t>Check all in / as required</t>
  </si>
  <si>
    <t>APU GEN switch</t>
  </si>
  <si>
    <t>Copilot processing...</t>
  </si>
  <si>
    <t>Flight instruments and avionics</t>
  </si>
  <si>
    <t>Prior to lift-off</t>
  </si>
  <si>
    <t>Hydraulic fluid</t>
  </si>
  <si>
    <t>ALT / On</t>
  </si>
  <si>
    <t>0</t>
  </si>
  <si>
    <t>Check latched</t>
  </si>
  <si>
    <t>Fuel crossfeed switches</t>
  </si>
  <si>
    <t>NAVIG.</t>
  </si>
  <si>
    <t>Seats and seats belts</t>
  </si>
  <si>
    <t>Lower</t>
  </si>
  <si>
    <t>Nacelle and wing anti-ice</t>
  </si>
  <si>
    <t>WINDSHIELD switch : OFF</t>
  </si>
  <si>
    <t>Amber trim light</t>
  </si>
  <si>
    <t>EJECT SEL : CHECK AFT INITIATE (NORM)</t>
  </si>
  <si>
    <t>Cycle off then on</t>
  </si>
  <si>
    <t>ON and CLOSED</t>
  </si>
  <si>
    <t>"Stop"</t>
  </si>
  <si>
    <t>Off when Ng 52% (± 2%) (1 minute max)</t>
  </si>
  <si>
    <t>Generator LC 2</t>
  </si>
  <si>
    <t>Reset to neutral</t>
  </si>
  <si>
    <t>Clock</t>
  </si>
  <si>
    <t>Stall warning opening</t>
  </si>
  <si>
    <t>Engine 2 start switch</t>
  </si>
  <si>
    <t>Check fixed</t>
  </si>
  <si>
    <t>"Gen" light</t>
  </si>
  <si>
    <t>55.2 GAL. Right</t>
  </si>
  <si>
    <t>L(R) DDI, HUD and MCPD</t>
  </si>
  <si>
    <t>Heating Control</t>
  </si>
  <si>
    <t>Pitot tube selector</t>
  </si>
  <si>
    <t>Lights intensity controls</t>
  </si>
  <si>
    <t>Lift off</t>
  </si>
  <si>
    <t>RPM Control</t>
  </si>
  <si>
    <t>Blank</t>
  </si>
  <si>
    <t>Accelerometer</t>
  </si>
  <si>
    <t>No leaks</t>
  </si>
  <si>
    <t>Baggage door</t>
  </si>
  <si>
    <t>Below 3000 feet</t>
  </si>
  <si>
    <t>Stowed and secured</t>
  </si>
  <si>
    <t>Deflation system check</t>
  </si>
  <si>
    <t>INT lights</t>
  </si>
  <si>
    <t>On 2 seconds, then off</t>
  </si>
  <si>
    <t>Oil leaks</t>
  </si>
  <si>
    <t>Maintain axis</t>
  </si>
  <si>
    <t>Engine master</t>
  </si>
  <si>
    <t>4 to 5 m/s</t>
  </si>
  <si>
    <t>Before take-off 2/3</t>
  </si>
  <si>
    <t>Air inlet</t>
  </si>
  <si>
    <t>50 Rpm</t>
  </si>
  <si>
    <t>Trim jack screw</t>
  </si>
  <si>
    <t>Weather radar</t>
  </si>
  <si>
    <t>Guarded</t>
  </si>
  <si>
    <t>10°</t>
  </si>
  <si>
    <t>Hi RPM</t>
  </si>
  <si>
    <t>Check within green range</t>
  </si>
  <si>
    <t>Exhaust gas temperature</t>
  </si>
  <si>
    <t>11° pitch up, No Flag</t>
  </si>
  <si>
    <t>ADI</t>
  </si>
  <si>
    <t>COMM 1 and 2 knobs</t>
  </si>
  <si>
    <t>Mixture levers</t>
  </si>
  <si>
    <t>Loss of fuel pressure</t>
  </si>
  <si>
    <t>EGT Engine 2</t>
  </si>
  <si>
    <t>Trailing edge</t>
  </si>
  <si>
    <t>Selected / white</t>
  </si>
  <si>
    <t>Check all off</t>
  </si>
  <si>
    <t>No Smoking Signs</t>
  </si>
  <si>
    <t>2100-2700 RPM, 75% power max</t>
  </si>
  <si>
    <t>RALT : CHECK/SET to 5.000 FEET</t>
  </si>
  <si>
    <t>If no loss of power</t>
  </si>
  <si>
    <t>Check both OFF</t>
  </si>
  <si>
    <t>Hydraulic demand pumps selectors</t>
  </si>
  <si>
    <t>Aileron surface</t>
  </si>
  <si>
    <t>Copied / as required</t>
  </si>
  <si>
    <t>Minimum required</t>
  </si>
  <si>
    <t>Engine/System pages</t>
  </si>
  <si>
    <t>Centered</t>
  </si>
  <si>
    <t>Right engine starter</t>
  </si>
  <si>
    <t>Engine run down</t>
  </si>
  <si>
    <t>MAN</t>
  </si>
  <si>
    <t>BATT or GPU</t>
  </si>
  <si>
    <t>ATIS / start clearance</t>
  </si>
  <si>
    <t>90-110 mph</t>
  </si>
  <si>
    <t>0 or Charging</t>
  </si>
  <si>
    <t xml:space="preserve">Left Wheel and Brake assembly </t>
  </si>
  <si>
    <t>Switch guard</t>
  </si>
  <si>
    <t>Control cables</t>
  </si>
  <si>
    <t>Heading</t>
  </si>
  <si>
    <t>Briefing</t>
  </si>
  <si>
    <t>Set local QNH</t>
  </si>
  <si>
    <t>Computed</t>
  </si>
  <si>
    <t>INTR WING switch : NORM</t>
  </si>
  <si>
    <t>70% N1</t>
  </si>
  <si>
    <t>LT TEST</t>
  </si>
  <si>
    <t>Alternate feather</t>
  </si>
  <si>
    <t>Fuel drain</t>
  </si>
  <si>
    <t>Take off warning</t>
  </si>
  <si>
    <t>"Engine" switch</t>
  </si>
  <si>
    <t>AOA probe</t>
  </si>
  <si>
    <t>Around 0 PSI</t>
  </si>
  <si>
    <t>Lower tail gently</t>
  </si>
  <si>
    <t>SEAT ARM : FRONT</t>
  </si>
  <si>
    <t>Press in</t>
  </si>
  <si>
    <t>Antenna</t>
  </si>
  <si>
    <t>178 kt</t>
  </si>
  <si>
    <t>Sideslip string indicator</t>
  </si>
  <si>
    <t>Cyclic pitch</t>
  </si>
  <si>
    <t>On within 30 seconds</t>
  </si>
  <si>
    <t>Fuel SEL</t>
  </si>
  <si>
    <t>Anti-skid</t>
  </si>
  <si>
    <t>Repeat startup procedure</t>
  </si>
  <si>
    <t>Mid position</t>
  </si>
  <si>
    <t>Cylinder Head Temperature Engine 3</t>
  </si>
  <si>
    <t>Forward</t>
  </si>
  <si>
    <t>Temp control</t>
  </si>
  <si>
    <t>Inlet Oil Temperature Engine 2</t>
  </si>
  <si>
    <t>Cross-checked</t>
  </si>
  <si>
    <t>Tested</t>
  </si>
  <si>
    <t>Landing gear indicators</t>
  </si>
  <si>
    <t>Engines 1, 2, 3</t>
  </si>
  <si>
    <t>Bleeds</t>
  </si>
  <si>
    <t>Fuel pump LH/RH</t>
  </si>
  <si>
    <t>Oil Pressure Engine 1</t>
  </si>
  <si>
    <t>Apply slight forward</t>
  </si>
  <si>
    <t>Auto or Max Diff</t>
  </si>
  <si>
    <t>LV BAT 2 switch</t>
  </si>
  <si>
    <t>ALT SEL</t>
  </si>
  <si>
    <t>Safety Start Guard</t>
  </si>
  <si>
    <t>Securing</t>
  </si>
  <si>
    <t>Apply progressively</t>
  </si>
  <si>
    <t>Preflight 3/4</t>
  </si>
  <si>
    <t>STBY BATT switch</t>
  </si>
  <si>
    <t>Emergency/Parking brake lever</t>
  </si>
  <si>
    <t>Alternate air</t>
  </si>
  <si>
    <t>Crosswind on runway</t>
  </si>
  <si>
    <t>Drain valve</t>
  </si>
  <si>
    <t>Brake wear indicator</t>
  </si>
  <si>
    <t>APU selector (as needed)</t>
  </si>
  <si>
    <t>Check cleanliness</t>
  </si>
  <si>
    <t>Abort after 30 sec max, then off</t>
  </si>
  <si>
    <t>After starting engine 1</t>
  </si>
  <si>
    <t>Uncover</t>
  </si>
  <si>
    <t>Starting Engine (External power)</t>
  </si>
  <si>
    <t>Strobe and landing lights</t>
  </si>
  <si>
    <t>Except "Engine", "Battery" and "JPT Reg", all Off</t>
  </si>
  <si>
    <t>Received</t>
  </si>
  <si>
    <t>Igniter</t>
  </si>
  <si>
    <t>Locate</t>
  </si>
  <si>
    <t>RPM Engine 1</t>
  </si>
  <si>
    <t>Oil/Fuel Supply Levers</t>
  </si>
  <si>
    <t>Position</t>
  </si>
  <si>
    <t>If power loss</t>
  </si>
  <si>
    <t>Bus voltage</t>
  </si>
  <si>
    <t>"T/O"</t>
  </si>
  <si>
    <t>Feet</t>
  </si>
  <si>
    <t>Check pressed in and not darkened</t>
  </si>
  <si>
    <t>Instruments and gauges</t>
  </si>
  <si>
    <t>Bus volts</t>
  </si>
  <si>
    <t>Check position</t>
  </si>
  <si>
    <t>Test and off</t>
  </si>
  <si>
    <t>High RPM position</t>
  </si>
  <si>
    <t>Engine intake doors</t>
  </si>
  <si>
    <t>Installed</t>
  </si>
  <si>
    <t>Lights</t>
  </si>
  <si>
    <t>Starting engine 3 with motoring</t>
  </si>
  <si>
    <t>BANK LIMIT selector</t>
  </si>
  <si>
    <t>ATC Transponder</t>
  </si>
  <si>
    <t>Aural warning</t>
  </si>
  <si>
    <t>Aileron</t>
  </si>
  <si>
    <t>43 KIAS / 50 mph</t>
  </si>
  <si>
    <t>Approx. 100 RPM decrease</t>
  </si>
  <si>
    <t>External power unit</t>
  </si>
  <si>
    <t>APU master switch</t>
  </si>
  <si>
    <t>Water take-off</t>
  </si>
  <si>
    <t>Radiator temperature</t>
  </si>
  <si>
    <t>NAV Radios</t>
  </si>
  <si>
    <t>Flaps 0</t>
  </si>
  <si>
    <t>COMM panel : SET</t>
  </si>
  <si>
    <t>"Tip Tanks Empty" light</t>
  </si>
  <si>
    <t>Check idle</t>
  </si>
  <si>
    <t>APU RPM</t>
  </si>
  <si>
    <t>When engine starts, full rich</t>
  </si>
  <si>
    <t>Banner grabbing speed</t>
  </si>
  <si>
    <t>Aircraft documents</t>
  </si>
  <si>
    <t>Heading bug</t>
  </si>
  <si>
    <t>Acknowledge button</t>
  </si>
  <si>
    <t>All avionics</t>
  </si>
  <si>
    <t>Set 240-260 KTS</t>
  </si>
  <si>
    <t>Run-up</t>
  </si>
  <si>
    <t>Unlock</t>
  </si>
  <si>
    <t>Contact</t>
  </si>
  <si>
    <t>ENG oil PRESS warning light</t>
  </si>
  <si>
    <t>On ALT</t>
  </si>
  <si>
    <t>APU bleed air switch</t>
  </si>
  <si>
    <t>Off above 10000 ft</t>
  </si>
  <si>
    <t>Weight and balance</t>
  </si>
  <si>
    <t>briefed and set</t>
  </si>
  <si>
    <t>Fuel management</t>
  </si>
  <si>
    <t>Throttle power lever</t>
  </si>
  <si>
    <t>High Idle</t>
  </si>
  <si>
    <t>PROVIDED</t>
  </si>
  <si>
    <t>ZERO</t>
  </si>
  <si>
    <t>Personal floatation devices</t>
  </si>
  <si>
    <t>Safety Sart Switch</t>
  </si>
  <si>
    <t>Trim</t>
  </si>
  <si>
    <t>Air filter</t>
  </si>
  <si>
    <t>Acro and center tanks</t>
  </si>
  <si>
    <t>Air conditioning</t>
  </si>
  <si>
    <t>CAS MSG AUX boost PMP ON</t>
  </si>
  <si>
    <t>Propeller and spinner</t>
  </si>
  <si>
    <t>"Tip Tanks" light</t>
  </si>
  <si>
    <t>Check condition and pressure</t>
  </si>
  <si>
    <t>Generators</t>
  </si>
  <si>
    <t>Press out</t>
  </si>
  <si>
    <t>Stabilizer</t>
  </si>
  <si>
    <t>Engine indicator emergency</t>
  </si>
  <si>
    <t>Change tank to maintain less than 5 gallons (19 liters) imbalance</t>
  </si>
  <si>
    <t>Use ailerons to keep upwind wing down, rudder and brakes to maintain directional control</t>
  </si>
  <si>
    <t>Burner</t>
  </si>
  <si>
    <t>Both free and correct</t>
  </si>
  <si>
    <t>Preflight inspection - empennage</t>
  </si>
  <si>
    <t>Let fly off the water</t>
  </si>
  <si>
    <t>Adjust for smooth operation</t>
  </si>
  <si>
    <t>Temperatures</t>
  </si>
  <si>
    <t>Area</t>
  </si>
  <si>
    <t>Altimeter (PFD)</t>
  </si>
  <si>
    <t>Operate completely</t>
  </si>
  <si>
    <t>Window heat switches</t>
  </si>
  <si>
    <t>"Max Power"</t>
  </si>
  <si>
    <t>Engine generators</t>
  </si>
  <si>
    <t>Inlet Oil Temperature Engine 1</t>
  </si>
  <si>
    <t>All off</t>
  </si>
  <si>
    <t>Left static source opening</t>
  </si>
  <si>
    <t>Reset / Checked</t>
  </si>
  <si>
    <t>Engine 1 start switch</t>
  </si>
  <si>
    <t>Selected</t>
  </si>
  <si>
    <t>160 kt</t>
  </si>
  <si>
    <t>Ailerons and rudder trims</t>
  </si>
  <si>
    <t>Normal start-up</t>
  </si>
  <si>
    <t>100%</t>
  </si>
  <si>
    <t>Flight idle</t>
  </si>
  <si>
    <t>After take-off</t>
  </si>
  <si>
    <t>Min 74 KIAS (85 Mph)</t>
  </si>
  <si>
    <t>Cargo secure and hatches latches</t>
  </si>
  <si>
    <t>ARCDU (radios)</t>
  </si>
  <si>
    <t>Fuel cylinder</t>
  </si>
  <si>
    <t>Radios / avionics</t>
  </si>
  <si>
    <t>Checked 3</t>
  </si>
  <si>
    <t>(NH=45%) Right eng. starter btn</t>
  </si>
  <si>
    <t>Full opposite spin direction</t>
  </si>
  <si>
    <t>Complete</t>
  </si>
  <si>
    <t>For aircraft with manual tail wheel lock system</t>
  </si>
  <si>
    <t>Check in green range</t>
  </si>
  <si>
    <t>On</t>
  </si>
  <si>
    <t>Cutoff</t>
  </si>
  <si>
    <t>Micro / guarded</t>
  </si>
  <si>
    <t>Basket</t>
  </si>
  <si>
    <t>Select</t>
  </si>
  <si>
    <t>Green</t>
  </si>
  <si>
    <t>PERFORM AS NECESSARY</t>
  </si>
  <si>
    <t>Parking</t>
  </si>
  <si>
    <t>Connected</t>
  </si>
  <si>
    <t>Bleed</t>
  </si>
  <si>
    <t>Idle Control Lever</t>
  </si>
  <si>
    <t>"Inv 3x36V Fail" light</t>
  </si>
  <si>
    <t>Warning indicators</t>
  </si>
  <si>
    <t>Retract to up</t>
  </si>
  <si>
    <t>Check function and shake</t>
  </si>
  <si>
    <t>Rudder gust lock</t>
  </si>
  <si>
    <t>JPT Reg switch</t>
  </si>
  <si>
    <t>ATT switch : AUTO</t>
  </si>
  <si>
    <t>Fuel gauges</t>
  </si>
  <si>
    <t>Oxygen supply pressure</t>
  </si>
  <si>
    <t>Trims</t>
  </si>
  <si>
    <t>Thrust reversers</t>
  </si>
  <si>
    <t xml:space="preserve"> oil temperature 50°C (122F)</t>
  </si>
  <si>
    <t>Blades leading edge</t>
  </si>
  <si>
    <t>Tailwheel lock lever</t>
  </si>
  <si>
    <t>Master switch (ALT and BAT)</t>
  </si>
  <si>
    <t>Skis</t>
  </si>
  <si>
    <t>Cabin</t>
  </si>
  <si>
    <t>FLAPS: FULL</t>
  </si>
  <si>
    <t>Engine Leaning</t>
  </si>
  <si>
    <t>Rate of Turn Indicator</t>
  </si>
  <si>
    <t>Fuel shut-off</t>
  </si>
  <si>
    <t>Electrical switches</t>
  </si>
  <si>
    <t>GEN TIE CONTROL switch : NORM/Guard down</t>
  </si>
  <si>
    <t>Rich when engine fires</t>
  </si>
  <si>
    <t>CABIN/UTILITY power switch</t>
  </si>
  <si>
    <t>Landing light</t>
  </si>
  <si>
    <t>Fuel shutoff valve</t>
  </si>
  <si>
    <t>Test, drop 100 RPM</t>
  </si>
  <si>
    <t>Fuel condition levers</t>
  </si>
  <si>
    <t>Both idle</t>
  </si>
  <si>
    <t>Request ground crew</t>
  </si>
  <si>
    <t>Richen</t>
  </si>
  <si>
    <t>Throttle Engine 1</t>
  </si>
  <si>
    <t>MGB oil level</t>
  </si>
  <si>
    <t>(NH=10%) CL 1</t>
  </si>
  <si>
    <t>Turbine starter</t>
  </si>
  <si>
    <t>Repeat last two steps, increasing the time the Alternator Field switch is off. Continue to follow until voltage is above 14 VDC and alternator current under 15 amps</t>
  </si>
  <si>
    <t>Cabin seats</t>
  </si>
  <si>
    <t>Caution panel</t>
  </si>
  <si>
    <t>BLEED AIR HEAT Switch</t>
  </si>
  <si>
    <t>Main right landing gear</t>
  </si>
  <si>
    <t>PRESS as required / release when engine has started</t>
  </si>
  <si>
    <t>42 to 90 psi</t>
  </si>
  <si>
    <t>SYNCHRONIZE AS REQUIRED</t>
  </si>
  <si>
    <t>Avionics switch (BUS 2)</t>
  </si>
  <si>
    <t>Paddle switch</t>
  </si>
  <si>
    <t>Main brake pressure indicator</t>
  </si>
  <si>
    <t>Closed and locked</t>
  </si>
  <si>
    <t>Adjust for 1000 RPM or less</t>
  </si>
  <si>
    <t>Clear no obstructions</t>
  </si>
  <si>
    <t>NOZ</t>
  </si>
  <si>
    <t>Start right button</t>
  </si>
  <si>
    <t>With battery</t>
  </si>
  <si>
    <t>Idle at 80 KIAS</t>
  </si>
  <si>
    <t>Injection shut-off valve</t>
  </si>
  <si>
    <t>Boost pump</t>
  </si>
  <si>
    <t>Cycle 3x, return to high RPM</t>
  </si>
  <si>
    <t>On, 2-3 sec Max</t>
  </si>
  <si>
    <t>Static pressure alternate source valve</t>
  </si>
  <si>
    <t>Min RPM</t>
  </si>
  <si>
    <t>Check visually</t>
  </si>
  <si>
    <t>Oil Cooler</t>
  </si>
  <si>
    <t>L and R on</t>
  </si>
  <si>
    <t>Check closed and locked</t>
  </si>
  <si>
    <t>Left throttle</t>
  </si>
  <si>
    <t>Generator/Battery Selectors</t>
  </si>
  <si>
    <t>Power source</t>
  </si>
  <si>
    <t>Bat. Master Switches</t>
  </si>
  <si>
    <t>IGN / Start</t>
  </si>
  <si>
    <t>Airspeeds, best rate-of-climb</t>
  </si>
  <si>
    <t>Correct</t>
  </si>
  <si>
    <t>Check no damage</t>
  </si>
  <si>
    <t>MASTER ARM switch : SAFE</t>
  </si>
  <si>
    <t>Right leading edge</t>
  </si>
  <si>
    <t>Rate of climb</t>
  </si>
  <si>
    <t>Anti-collision</t>
  </si>
  <si>
    <t>3-4 seconds</t>
  </si>
  <si>
    <t>Right aileron</t>
  </si>
  <si>
    <t>EQUIPMENT COOLING selector</t>
  </si>
  <si>
    <t>APU shutdown</t>
  </si>
  <si>
    <t>Flight / taxi switch</t>
  </si>
  <si>
    <t>Rich until flow peaks, then cut off</t>
  </si>
  <si>
    <t>De-ice pressure</t>
  </si>
  <si>
    <t>RWR switch : OFF</t>
  </si>
  <si>
    <t>As required (70% recommended)</t>
  </si>
  <si>
    <t>Check Up</t>
  </si>
  <si>
    <t>Tail rotor gear box</t>
  </si>
  <si>
    <t>INTR lights</t>
  </si>
  <si>
    <t>SET ON QNH</t>
  </si>
  <si>
    <t>Booster pump</t>
  </si>
  <si>
    <t>Time</t>
  </si>
  <si>
    <t>On when APU available</t>
  </si>
  <si>
    <t>2nd notch</t>
  </si>
  <si>
    <t>CDI softkey</t>
  </si>
  <si>
    <t>Pitot heaters lights</t>
  </si>
  <si>
    <t>CVRS mode switch : OFF</t>
  </si>
  <si>
    <t>TRQ adjustment / ITT / Ng</t>
  </si>
  <si>
    <t>Avionics power switch</t>
  </si>
  <si>
    <t>Directional Control</t>
  </si>
  <si>
    <t>NAV frequency(s)</t>
  </si>
  <si>
    <t>Bilge rubber plugs</t>
  </si>
  <si>
    <t>Control surfaces</t>
  </si>
  <si>
    <t>around 600 CHECKED</t>
  </si>
  <si>
    <t>Yaw damper</t>
  </si>
  <si>
    <t>Oxygen pressure</t>
  </si>
  <si>
    <t>AVIONIC MASTER</t>
  </si>
  <si>
    <t>Warning lights on Electrical panel</t>
  </si>
  <si>
    <t>JPT-Reg. Test</t>
  </si>
  <si>
    <t>SET to RICH</t>
  </si>
  <si>
    <t>GPWS override</t>
  </si>
  <si>
    <t>Right Wing Fuel Sump</t>
  </si>
  <si>
    <t>"Inv 36 V Fail" light</t>
  </si>
  <si>
    <t>Verify illuminated</t>
  </si>
  <si>
    <t>Prepare for emergency landing</t>
  </si>
  <si>
    <t>Pull to horizon</t>
  </si>
  <si>
    <t>Press 2 seconds</t>
  </si>
  <si>
    <t>Instrument and avionics lights</t>
  </si>
  <si>
    <t>Main Tank L.H.</t>
  </si>
  <si>
    <t>Reverse</t>
  </si>
  <si>
    <t>Primary flight controls</t>
  </si>
  <si>
    <t>Manual gear extension</t>
  </si>
  <si>
    <t>Oil/Fuel Supply Lever Engine 3</t>
  </si>
  <si>
    <t>Descent Rate</t>
  </si>
  <si>
    <t>Wait for AVAIL lit</t>
  </si>
  <si>
    <t>Elevator trim</t>
  </si>
  <si>
    <t>Baggage compartment door</t>
  </si>
  <si>
    <t>As selected</t>
  </si>
  <si>
    <t>Propeller Anchor</t>
  </si>
  <si>
    <t>NH</t>
  </si>
  <si>
    <t>Parameter stabilized</t>
  </si>
  <si>
    <t>LV MAIN 2 switch</t>
  </si>
  <si>
    <t>Starter</t>
  </si>
  <si>
    <t>70 - 85 KIAS</t>
  </si>
  <si>
    <t>Check OUT</t>
  </si>
  <si>
    <t>Circuit breakers</t>
  </si>
  <si>
    <t>Seat, pedals, harness</t>
  </si>
  <si>
    <t>Forward and guarded</t>
  </si>
  <si>
    <t>Rotation</t>
  </si>
  <si>
    <t>Hot</t>
  </si>
  <si>
    <t>INS : CHECK</t>
  </si>
  <si>
    <t>Outside Air Temperature below 10°C</t>
  </si>
  <si>
    <t>Left engine EFD check</t>
  </si>
  <si>
    <t>Engine starter</t>
  </si>
  <si>
    <t>Windshield WIPER selectors</t>
  </si>
  <si>
    <t>Lower on schedule</t>
  </si>
  <si>
    <t>Electrical Power Up</t>
  </si>
  <si>
    <t>CHT</t>
  </si>
  <si>
    <t>Oil gauge</t>
  </si>
  <si>
    <t>Turn key</t>
  </si>
  <si>
    <t>Cockpit</t>
  </si>
  <si>
    <t>Normal start</t>
  </si>
  <si>
    <t>Reserve</t>
  </si>
  <si>
    <t>APU GEN switch lights</t>
  </si>
  <si>
    <t>Gear lever</t>
  </si>
  <si>
    <t>Main rotor blades</t>
  </si>
  <si>
    <t>Prop RPM Lever Engine 2</t>
  </si>
  <si>
    <t>For aircraft without manual tail wheel lock system</t>
  </si>
  <si>
    <t>In</t>
  </si>
  <si>
    <t>APU selector</t>
  </si>
  <si>
    <t>Engine 2 fuel control switch</t>
  </si>
  <si>
    <t>Source</t>
  </si>
  <si>
    <t>Fuel tank</t>
  </si>
  <si>
    <t>EXT lights</t>
  </si>
  <si>
    <t>Connect To battery</t>
  </si>
  <si>
    <t>Compass</t>
  </si>
  <si>
    <t>Fuel Pressure Engine 1</t>
  </si>
  <si>
    <t>Right oil pressure</t>
  </si>
  <si>
    <t>Middle position</t>
  </si>
  <si>
    <t>Seatbelts selector</t>
  </si>
  <si>
    <t>Power supply</t>
  </si>
  <si>
    <t>APU bleed</t>
  </si>
  <si>
    <t>5° right</t>
  </si>
  <si>
    <t>ELEC HYD Pump</t>
  </si>
  <si>
    <t>Engine air intake</t>
  </si>
  <si>
    <t>Starting Engine (with battery)</t>
  </si>
  <si>
    <t>Arm</t>
  </si>
  <si>
    <t>Weapons sensors : ON/BIT CHECK as required</t>
  </si>
  <si>
    <t>Before landing</t>
  </si>
  <si>
    <t>Check below limit</t>
  </si>
  <si>
    <t>7700-8000 RPM, 100% power</t>
  </si>
  <si>
    <t>Upper and lower on</t>
  </si>
  <si>
    <t>Mechanical indicator</t>
  </si>
  <si>
    <t>Fuel pump switches</t>
  </si>
  <si>
    <t>Throttle levers</t>
  </si>
  <si>
    <t>Cruise climb</t>
  </si>
  <si>
    <t>Park brake</t>
  </si>
  <si>
    <t>TRQ max 100%</t>
  </si>
  <si>
    <t>GPU</t>
  </si>
  <si>
    <t>Carburetor heat</t>
  </si>
  <si>
    <t>MAINTAIN</t>
  </si>
  <si>
    <t>Inflate with air fan</t>
  </si>
  <si>
    <t>Carburetor Heat Indicators</t>
  </si>
  <si>
    <t>All parameters</t>
  </si>
  <si>
    <t>Voltmeter</t>
  </si>
  <si>
    <t>Gascolator</t>
  </si>
  <si>
    <t>Propeller pitch</t>
  </si>
  <si>
    <t>Stall warning vane</t>
  </si>
  <si>
    <t>Over land</t>
  </si>
  <si>
    <t>2 minutes</t>
  </si>
  <si>
    <t>Autopilot disengage bar</t>
  </si>
  <si>
    <t>Engine idle</t>
  </si>
  <si>
    <t>Confirm MIN dispatch</t>
  </si>
  <si>
    <t>Select NAV source</t>
  </si>
  <si>
    <t>Flight Control Check</t>
  </si>
  <si>
    <t>Starting APU</t>
  </si>
  <si>
    <t>Elevator</t>
  </si>
  <si>
    <t>Position lights</t>
  </si>
  <si>
    <t>LO-idle to flight idle</t>
  </si>
  <si>
    <t>"Saphire Starting" light</t>
  </si>
  <si>
    <t>2500 RPM</t>
  </si>
  <si>
    <t>Wing-tie Down</t>
  </si>
  <si>
    <t>Emergency power lever</t>
  </si>
  <si>
    <t>Taxi lights</t>
  </si>
  <si>
    <t>Increasing</t>
  </si>
  <si>
    <t>Caburetor Air Temperature Engine 1</t>
  </si>
  <si>
    <t>Controls</t>
  </si>
  <si>
    <t>Arrival procedure</t>
  </si>
  <si>
    <t>Same as wing position</t>
  </si>
  <si>
    <t>DC external power</t>
  </si>
  <si>
    <t>Choke</t>
  </si>
  <si>
    <t>Adjust 600 RPM</t>
  </si>
  <si>
    <t>MCP</t>
  </si>
  <si>
    <t>Ignitor Box</t>
  </si>
  <si>
    <t>MC</t>
  </si>
  <si>
    <t>CHECK, SET</t>
  </si>
  <si>
    <t>Magneto off RPM drop</t>
  </si>
  <si>
    <t>Full aft</t>
  </si>
  <si>
    <t>Carburetors Heat</t>
  </si>
  <si>
    <t>Battery 2</t>
  </si>
  <si>
    <t>Reduce below 70 KIAS</t>
  </si>
  <si>
    <t>Check condition and secured</t>
  </si>
  <si>
    <t>On (15 seconds max)</t>
  </si>
  <si>
    <t>As desired / required</t>
  </si>
  <si>
    <t>Except "Engine" and "Battery", all Off</t>
  </si>
  <si>
    <t>Directional trim</t>
  </si>
  <si>
    <t>Cleared</t>
  </si>
  <si>
    <t>BATT &lt; 50 amps</t>
  </si>
  <si>
    <t>DC BUS 1</t>
  </si>
  <si>
    <t>Ready to brake</t>
  </si>
  <si>
    <t>Taxi Speed</t>
  </si>
  <si>
    <t>With crosswind</t>
  </si>
  <si>
    <t>"Eng Min Oil Press" light</t>
  </si>
  <si>
    <t>Voltage and current</t>
  </si>
  <si>
    <t>Check released</t>
  </si>
  <si>
    <t>Before starting engine</t>
  </si>
  <si>
    <t>Main CB switch panel</t>
  </si>
  <si>
    <t>Exterior doors</t>
  </si>
  <si>
    <t>Radio</t>
  </si>
  <si>
    <t>Fuel selectors</t>
  </si>
  <si>
    <t>Variometer</t>
  </si>
  <si>
    <t>DISPENSER switch : OFF</t>
  </si>
  <si>
    <t>Cyclic</t>
  </si>
  <si>
    <t>Check visually for correct position</t>
  </si>
  <si>
    <t>Enrich as requiered</t>
  </si>
  <si>
    <t>Ailerons trim</t>
  </si>
  <si>
    <t>Cockpit Checklist</t>
  </si>
  <si>
    <t>Starting engine 3</t>
  </si>
  <si>
    <t>Right ignition and engine start</t>
  </si>
  <si>
    <t>EXT lights master</t>
  </si>
  <si>
    <t>Aft canopy</t>
  </si>
  <si>
    <t>Above 1999 kg (4407 lb) in total weight</t>
  </si>
  <si>
    <t>Hobbs and tach</t>
  </si>
  <si>
    <t>Flight</t>
  </si>
  <si>
    <t>between 40°C and 93°C</t>
  </si>
  <si>
    <t>Nose wheel(s) strut(s) and tire(s)</t>
  </si>
  <si>
    <t>Valves</t>
  </si>
  <si>
    <t>Fuel Pressure Engine 2</t>
  </si>
  <si>
    <t>Shutdown and securing</t>
  </si>
  <si>
    <t>Landing gear door</t>
  </si>
  <si>
    <t>Check leaks</t>
  </si>
  <si>
    <t>Reduce as required</t>
  </si>
  <si>
    <t>Door Warning Light</t>
  </si>
  <si>
    <t>Set to MAX/1020</t>
  </si>
  <si>
    <t>Adjust 1200 RPM</t>
  </si>
  <si>
    <t>Reduce below 30 km/h / 18 mph</t>
  </si>
  <si>
    <t>Positive rate of climb</t>
  </si>
  <si>
    <t>Fuel remaining</t>
  </si>
  <si>
    <t>Loss of oil pressure</t>
  </si>
  <si>
    <t>STBY / test</t>
  </si>
  <si>
    <t>Ground landing</t>
  </si>
  <si>
    <t>MAN OVRD</t>
  </si>
  <si>
    <t>MFD 2</t>
  </si>
  <si>
    <t>In normal range</t>
  </si>
  <si>
    <t>Forward to locked position</t>
  </si>
  <si>
    <t>TRIM : SET for Catapult launch (Carrier-based)</t>
  </si>
  <si>
    <t>Pitot heaters</t>
  </si>
  <si>
    <t>Illuminated</t>
  </si>
  <si>
    <t>Oil and Fuel Pressure Indicators</t>
  </si>
  <si>
    <t>Engine display panel</t>
  </si>
  <si>
    <t>Main generator</t>
  </si>
  <si>
    <t>Verify on</t>
  </si>
  <si>
    <t>Batteries</t>
  </si>
  <si>
    <t>1/4 UP from neutral</t>
  </si>
  <si>
    <t>Magneto Switches</t>
  </si>
  <si>
    <t>Check unrestricted free movement, correct sense</t>
  </si>
  <si>
    <t>Set for desired manifold air pressure</t>
  </si>
  <si>
    <t>Fasten</t>
  </si>
  <si>
    <t>Deflate, then fold</t>
  </si>
  <si>
    <t>Check closed and secure</t>
  </si>
  <si>
    <t>PROCEED</t>
  </si>
  <si>
    <t>When altitude &gt;50 m AGL, Up</t>
  </si>
  <si>
    <t>Trim indicator</t>
  </si>
  <si>
    <t>NAV</t>
  </si>
  <si>
    <t>Pitot heater indicator</t>
  </si>
  <si>
    <t>Beacon</t>
  </si>
  <si>
    <t>Propeller blades</t>
  </si>
  <si>
    <t>Seatbelt signs</t>
  </si>
  <si>
    <t>Power rating</t>
  </si>
  <si>
    <t>Oil pressure and temperature</t>
  </si>
  <si>
    <t>Engine 4 run-up</t>
  </si>
  <si>
    <t>2250 to 2700 RPM</t>
  </si>
  <si>
    <t>Pitch up : 10° at 28 mph</t>
  </si>
  <si>
    <t>Auxiliary fuel pump switch</t>
  </si>
  <si>
    <t>APPLY (if required)</t>
  </si>
  <si>
    <t>Fuel tank vent opening</t>
  </si>
  <si>
    <t>As required</t>
  </si>
  <si>
    <t>Engine instruments</t>
  </si>
  <si>
    <t>Taxi light</t>
  </si>
  <si>
    <t>Volts</t>
  </si>
  <si>
    <t>Spread and locked</t>
  </si>
  <si>
    <t>Battery gauge : verify 28 vdc</t>
  </si>
  <si>
    <t>Rate of descent</t>
  </si>
  <si>
    <t>Storage</t>
  </si>
  <si>
    <t>Passengers</t>
  </si>
  <si>
    <t>Before descent</t>
  </si>
  <si>
    <t>2000</t>
  </si>
  <si>
    <t>Carburator heat</t>
  </si>
  <si>
    <t>Annunciations / starter</t>
  </si>
  <si>
    <t>Both max</t>
  </si>
  <si>
    <t>"Wing Tip Tanks" light</t>
  </si>
  <si>
    <t>Pressed out</t>
  </si>
  <si>
    <t>Right pitot heater</t>
  </si>
  <si>
    <t>FCS GAIN switch : NORM/Guard down</t>
  </si>
  <si>
    <t>All electrical equipment</t>
  </si>
  <si>
    <t>Surface snow or ice</t>
  </si>
  <si>
    <t>Terrain inhibit switch</t>
  </si>
  <si>
    <t>AUX boost PMP ON</t>
  </si>
  <si>
    <t>89 KIAS</t>
  </si>
  <si>
    <t>Engine oil temperature and pressure</t>
  </si>
  <si>
    <t>Set and checked</t>
  </si>
  <si>
    <t>Annunciations / Engine / System Page</t>
  </si>
  <si>
    <t>Generator LC 1</t>
  </si>
  <si>
    <t>Check decreasing</t>
  </si>
  <si>
    <t>Testing brakes before taxi</t>
  </si>
  <si>
    <t>Full backward (notched)</t>
  </si>
  <si>
    <t>Open 60", 3000 RPM</t>
  </si>
  <si>
    <t>MIN and on</t>
  </si>
  <si>
    <t>Beacon lights</t>
  </si>
  <si>
    <t>Check operation and set down</t>
  </si>
  <si>
    <t>FLAPS Switch : FULL</t>
  </si>
  <si>
    <t>On if available</t>
  </si>
  <si>
    <t>Right engine EFD check</t>
  </si>
  <si>
    <t>Plan</t>
  </si>
  <si>
    <t>250°C to 500°C</t>
  </si>
  <si>
    <t>(NH=45%) Left eng. starter btn</t>
  </si>
  <si>
    <t>Hydraulic pump switch</t>
  </si>
  <si>
    <t>DC BUS 2 current</t>
  </si>
  <si>
    <t>Top of descent</t>
  </si>
  <si>
    <t>Manifold Air Pressure Engine 1</t>
  </si>
  <si>
    <t>Prop RPM Lever Engine 1</t>
  </si>
  <si>
    <t>Main Tank L.H., FUS. Tank or Main Tank R.H.</t>
  </si>
  <si>
    <t>FCTL display</t>
  </si>
  <si>
    <t>Right condition lever</t>
  </si>
  <si>
    <t>Oil Breather Drain Can</t>
  </si>
  <si>
    <t>Glare shield</t>
  </si>
  <si>
    <t>Circuit Breaker: IN</t>
  </si>
  <si>
    <t>Idle RPM</t>
  </si>
  <si>
    <t>Windshield</t>
  </si>
  <si>
    <t>Emergency exit pin</t>
  </si>
  <si>
    <t>On as required</t>
  </si>
  <si>
    <t>Before taxi</t>
  </si>
  <si>
    <t>From water</t>
  </si>
  <si>
    <t>High</t>
  </si>
  <si>
    <t>Avionics switch (BUS 1)</t>
  </si>
  <si>
    <t>Preflight inspection - external</t>
  </si>
  <si>
    <t>Set, cross checked</t>
  </si>
  <si>
    <t>Check, 1600 +-20 RPM</t>
  </si>
  <si>
    <t>Full back</t>
  </si>
  <si>
    <t>Left fuel quantity indicators</t>
  </si>
  <si>
    <t>On and as required</t>
  </si>
  <si>
    <t>Check positive</t>
  </si>
  <si>
    <t>Above 14 VDC after 2 minutes. If not alternator field off for 2 minutes</t>
  </si>
  <si>
    <t>Master</t>
  </si>
  <si>
    <t>Fuel tank sump quick drain valves</t>
  </si>
  <si>
    <t>Nominal power</t>
  </si>
  <si>
    <t>As normal</t>
  </si>
  <si>
    <t>Check aft</t>
  </si>
  <si>
    <t>Extend</t>
  </si>
  <si>
    <t>101.5% (Max. transient 102.6%)</t>
  </si>
  <si>
    <t>Throttle friction lock</t>
  </si>
  <si>
    <t>Confirm stabilized</t>
  </si>
  <si>
    <t>VHF antenna</t>
  </si>
  <si>
    <t>Adjust / lock</t>
  </si>
  <si>
    <t>Left Hand Side of Fuselage</t>
  </si>
  <si>
    <t>Fuel condition lever</t>
  </si>
  <si>
    <t>Landing gear lights / check down</t>
  </si>
  <si>
    <t>Set for departure</t>
  </si>
  <si>
    <t>Controls: FREE and Clear (visually check)</t>
  </si>
  <si>
    <t>Engine RPM</t>
  </si>
  <si>
    <t>Beacons</t>
  </si>
  <si>
    <t>Clock : CHECK and SET</t>
  </si>
  <si>
    <t>Set for take-off</t>
  </si>
  <si>
    <t>BATT S amps</t>
  </si>
  <si>
    <t>Altimeters setting (QNH)</t>
  </si>
  <si>
    <t>Feather twice</t>
  </si>
  <si>
    <t>Runway take off</t>
  </si>
  <si>
    <t>Hydraulic pumps 1 and 4</t>
  </si>
  <si>
    <t>Engine master 1</t>
  </si>
  <si>
    <t>Retract slowly after positive climb rate</t>
  </si>
  <si>
    <t>Emergency gear lever</t>
  </si>
  <si>
    <t>RPM Engine 2</t>
  </si>
  <si>
    <t>around 30V and &lt;32V</t>
  </si>
  <si>
    <t>Close and lock</t>
  </si>
  <si>
    <t>"Emergency generator" light</t>
  </si>
  <si>
    <t>Check down</t>
  </si>
  <si>
    <t>At convenience, pull</t>
  </si>
  <si>
    <t>Advance</t>
  </si>
  <si>
    <t>MIN and off</t>
  </si>
  <si>
    <t>Slip marks</t>
  </si>
  <si>
    <t>Test area</t>
  </si>
  <si>
    <t>Cruise Powers</t>
  </si>
  <si>
    <t>Horizontal stabilizer</t>
  </si>
  <si>
    <t>Test 2</t>
  </si>
  <si>
    <t>Avionics No. 2 Switch</t>
  </si>
  <si>
    <t>Short final (~ 500 ft)</t>
  </si>
  <si>
    <t>IRS</t>
  </si>
  <si>
    <t>Amp/Voltmeter</t>
  </si>
  <si>
    <t>Idle when 10% N2</t>
  </si>
  <si>
    <t>Full rich</t>
  </si>
  <si>
    <t>Rear right gear</t>
  </si>
  <si>
    <t>Set standard QNH</t>
  </si>
  <si>
    <t>Pitot cover</t>
  </si>
  <si>
    <t>Autobrakes selector</t>
  </si>
  <si>
    <t>MC and HYD ISOL switches : NORM</t>
  </si>
  <si>
    <t>Main first</t>
  </si>
  <si>
    <t>Avionics master</t>
  </si>
  <si>
    <t>BAROMETRIC selector</t>
  </si>
  <si>
    <t>SYS / electrical</t>
  </si>
  <si>
    <t>Mixture control</t>
  </si>
  <si>
    <t>OFF and CLOSED</t>
  </si>
  <si>
    <t>Cylinder Head Temperature</t>
  </si>
  <si>
    <t>Main wheel tire</t>
  </si>
  <si>
    <t>Anti-ice</t>
  </si>
  <si>
    <t>Set local altimeter setting</t>
  </si>
  <si>
    <t>Tow release system</t>
  </si>
  <si>
    <t>HUD BRIGHTNESS control</t>
  </si>
  <si>
    <t>External Electric</t>
  </si>
  <si>
    <t>Manifold Air Pressure Engine 2</t>
  </si>
  <si>
    <t>Stall warning horn</t>
  </si>
  <si>
    <t>Set BARO</t>
  </si>
  <si>
    <t>LDG lights (below FL 100)</t>
  </si>
  <si>
    <t>EFB / PEDs</t>
  </si>
  <si>
    <t>When altitude &gt;20m AGL, Up</t>
  </si>
  <si>
    <t>Yoke</t>
  </si>
  <si>
    <t>Engine crank</t>
  </si>
  <si>
    <t>Throttle Engine 3</t>
  </si>
  <si>
    <t>APU</t>
  </si>
  <si>
    <t>LDG/TAXI LIGHT</t>
  </si>
  <si>
    <t>Both</t>
  </si>
  <si>
    <t>&gt; 40°C</t>
  </si>
  <si>
    <t>Balked Landing</t>
  </si>
  <si>
    <t>Close and Latch</t>
  </si>
  <si>
    <t>Between 0 % and 15 %</t>
  </si>
  <si>
    <t>Flight instruments (PFD)</t>
  </si>
  <si>
    <t>Check locked</t>
  </si>
  <si>
    <t>Cabin heating</t>
  </si>
  <si>
    <t>Fuel cap</t>
  </si>
  <si>
    <t>Check stable</t>
  </si>
  <si>
    <t>External power</t>
  </si>
  <si>
    <t>Check 600-700 RPM</t>
  </si>
  <si>
    <t>Adjust</t>
  </si>
  <si>
    <t>AUX REL switch : NORM</t>
  </si>
  <si>
    <t>Batteries temps</t>
  </si>
  <si>
    <t>Safety Start Switch</t>
  </si>
  <si>
    <t>Fuel control switches</t>
  </si>
  <si>
    <t>NG</t>
  </si>
  <si>
    <t>Condition levers</t>
  </si>
  <si>
    <t>Cowling</t>
  </si>
  <si>
    <t>Static pressure port</t>
  </si>
  <si>
    <t>CAS MSG</t>
  </si>
  <si>
    <t>External lights master switch : FORWARD</t>
  </si>
  <si>
    <t>ALT STATIC AIR Control</t>
  </si>
  <si>
    <t>Slave/Free Gyro Switch</t>
  </si>
  <si>
    <t>Pitch up : 10°</t>
  </si>
  <si>
    <t>&gt;2500 rpm until "Alternator" out</t>
  </si>
  <si>
    <t>Bleed selector</t>
  </si>
  <si>
    <t>IAS</t>
  </si>
  <si>
    <t>Run when N2=20%</t>
  </si>
  <si>
    <t>75% maximum</t>
  </si>
  <si>
    <t>ECM mode knob : OFF</t>
  </si>
  <si>
    <t>AC GENS</t>
  </si>
  <si>
    <t>Max drop</t>
  </si>
  <si>
    <t>Check EXT. POWER START</t>
  </si>
  <si>
    <t>Full and unrestricted travel</t>
  </si>
  <si>
    <t>Ignition delay engine 2</t>
  </si>
  <si>
    <t>As requiered</t>
  </si>
  <si>
    <t>Covers</t>
  </si>
  <si>
    <t>Oil quantity</t>
  </si>
  <si>
    <t>77% to 83%</t>
  </si>
  <si>
    <t>min. 84 KIAS with FLAPS LDG</t>
  </si>
  <si>
    <t>Both flight idle</t>
  </si>
  <si>
    <t>ZTOD/LTOD : BOX TO ENABLE HUD display id desired</t>
  </si>
  <si>
    <t>LOWER RECIRC FAN switch</t>
  </si>
  <si>
    <t>ON (LH/RH)</t>
  </si>
  <si>
    <t>Envelope</t>
  </si>
  <si>
    <t>Set and in green</t>
  </si>
  <si>
    <t>Rich</t>
  </si>
  <si>
    <t>Engine ignition selectors</t>
  </si>
  <si>
    <t>Control stick</t>
  </si>
  <si>
    <t>Pitot tube cover</t>
  </si>
  <si>
    <t>Fuel flow</t>
  </si>
  <si>
    <t>Up above 300 ft</t>
  </si>
  <si>
    <t>Tail gearbox oil level</t>
  </si>
  <si>
    <t>Ignition Engine 1</t>
  </si>
  <si>
    <t>"LDG"</t>
  </si>
  <si>
    <t>Bus tie switches</t>
  </si>
  <si>
    <t>Normal towing speed</t>
  </si>
  <si>
    <t>Acro &amp; center fuel tank drain</t>
  </si>
  <si>
    <t>Adjust and lock</t>
  </si>
  <si>
    <t>Neutral / out</t>
  </si>
  <si>
    <t>Check quantity</t>
  </si>
  <si>
    <t>Strobe and navigation lights</t>
  </si>
  <si>
    <t>Water landing</t>
  </si>
  <si>
    <t>APU knob</t>
  </si>
  <si>
    <t>Speeds</t>
  </si>
  <si>
    <t>Lean above 3000 ft</t>
  </si>
  <si>
    <t>Hot air flow</t>
  </si>
  <si>
    <t>Drained</t>
  </si>
  <si>
    <t>All switches</t>
  </si>
  <si>
    <t>EGPWS</t>
  </si>
  <si>
    <t>Stabilized</t>
  </si>
  <si>
    <t>Radio Magnetic Indicator (RMI) and Stand-by Compass</t>
  </si>
  <si>
    <t>Set 4000 RPM</t>
  </si>
  <si>
    <t>Landing gear inhibit switch</t>
  </si>
  <si>
    <t>PITOT and AOA heat check : PERFORM</t>
  </si>
  <si>
    <t>Armed</t>
  </si>
  <si>
    <t>Left Hand Gear Leg</t>
  </si>
  <si>
    <t>With external power</t>
  </si>
  <si>
    <t>Prepare</t>
  </si>
  <si>
    <t>Checklist page : TO checklist COMPLETE</t>
  </si>
  <si>
    <t>Magnetic Heading</t>
  </si>
  <si>
    <t>MFD touchscreen weather Radar</t>
  </si>
  <si>
    <t>Oil and Cylinder Head Temp. Indicators (CHT)</t>
  </si>
  <si>
    <t>135 kt</t>
  </si>
  <si>
    <t>On and hold</t>
  </si>
  <si>
    <t>Rudder trim indicator</t>
  </si>
  <si>
    <t>Attitude Direction Indicators (ADI)</t>
  </si>
  <si>
    <t>Pilot's operating handbook</t>
  </si>
  <si>
    <t>Magneto Switch Engine 3</t>
  </si>
  <si>
    <t>Preflight inspection</t>
  </si>
  <si>
    <t>Fuel cutoff</t>
  </si>
  <si>
    <t>Door light</t>
  </si>
  <si>
    <t>Elect. master</t>
  </si>
  <si>
    <t>Rear left gear</t>
  </si>
  <si>
    <t>Increase</t>
  </si>
  <si>
    <t>Emergency lights</t>
  </si>
  <si>
    <t>Landing gear indicator lights</t>
  </si>
  <si>
    <t>Check secured</t>
  </si>
  <si>
    <t>70 kts</t>
  </si>
  <si>
    <t>Altimeter setting : SET</t>
  </si>
  <si>
    <t>Avionics cooling fan</t>
  </si>
  <si>
    <t>Check procedure</t>
  </si>
  <si>
    <t>Check for leaks</t>
  </si>
  <si>
    <t>Preflight</t>
  </si>
  <si>
    <t>900</t>
  </si>
  <si>
    <t>Take off power; min 2250 RPM checked</t>
  </si>
  <si>
    <t>Flight deck door</t>
  </si>
  <si>
    <t>Normal</t>
  </si>
  <si>
    <t>Cabin altimeter : VERIFY 8.000 FEET</t>
  </si>
  <si>
    <t>approximately 1/4 travel</t>
  </si>
  <si>
    <t>EXT LT Master</t>
  </si>
  <si>
    <t>Doors</t>
  </si>
  <si>
    <t>CHKD/Off</t>
  </si>
  <si>
    <t>Weather radar STBY</t>
  </si>
  <si>
    <t>Battery voltage</t>
  </si>
  <si>
    <t>Other equipment</t>
  </si>
  <si>
    <t>COMM 1/IFF ANT SEL switches : AUTO/BOTH</t>
  </si>
  <si>
    <t>Check operation; select fullest tank</t>
  </si>
  <si>
    <t>MAINTAIN IN GREEN RANGE</t>
  </si>
  <si>
    <t>150 km/h</t>
  </si>
  <si>
    <t>Fully applied</t>
  </si>
  <si>
    <t>Inlet Oil Temperature Engine 3</t>
  </si>
  <si>
    <t>As required; locked</t>
  </si>
  <si>
    <t>Reduce below 108 KIAS</t>
  </si>
  <si>
    <t>Drain</t>
  </si>
  <si>
    <t>AC external power</t>
  </si>
  <si>
    <t>Onboard</t>
  </si>
  <si>
    <t>0 km/h/2 Speed bugs</t>
  </si>
  <si>
    <t>Nose gear</t>
  </si>
  <si>
    <t>Instruments</t>
  </si>
  <si>
    <t>EXT TANKS switches : NORM</t>
  </si>
  <si>
    <t>Securing Airplane</t>
  </si>
  <si>
    <t>Front left gear</t>
  </si>
  <si>
    <t>Brakes / landing gear : up</t>
  </si>
  <si>
    <t>Pressurization control lever</t>
  </si>
  <si>
    <t>Check all in</t>
  </si>
  <si>
    <t>Airplane weight and balance</t>
  </si>
  <si>
    <t>Right engine start/ignition switch</t>
  </si>
  <si>
    <t>Amps / volts</t>
  </si>
  <si>
    <t>Float</t>
  </si>
  <si>
    <t>Release to BOTH when engine starts</t>
  </si>
  <si>
    <t>Motor</t>
  </si>
  <si>
    <t>Rich below 3000 feet</t>
  </si>
  <si>
    <t>130 km/h</t>
  </si>
  <si>
    <t>If engine is warm</t>
  </si>
  <si>
    <t>Fuselage surface</t>
  </si>
  <si>
    <t>6°</t>
  </si>
  <si>
    <t>700 to 800 pph</t>
  </si>
  <si>
    <t>Gear selector</t>
  </si>
  <si>
    <t>Ignitor</t>
  </si>
  <si>
    <t>Set, ALT</t>
  </si>
  <si>
    <t>Exhaust (left louver)</t>
  </si>
  <si>
    <t>Vertical Speed indicator (VSI)</t>
  </si>
  <si>
    <t>Log book</t>
  </si>
  <si>
    <t>Cylinder head temperatures</t>
  </si>
  <si>
    <t>Annunciators</t>
  </si>
  <si>
    <t>OXY FLOW knob : OFF</t>
  </si>
  <si>
    <t>Landing gear down</t>
  </si>
  <si>
    <t>EGT</t>
  </si>
  <si>
    <t>Mixtures</t>
  </si>
  <si>
    <t>Cabin doors</t>
  </si>
  <si>
    <t>Review and brief</t>
  </si>
  <si>
    <t>Propeller governor control</t>
  </si>
  <si>
    <t>External power / APU</t>
  </si>
  <si>
    <t>Check for proper position</t>
  </si>
  <si>
    <t>Check Off</t>
  </si>
  <si>
    <t>Altimeters setting</t>
  </si>
  <si>
    <t>Banner pole</t>
  </si>
  <si>
    <t>For night flying</t>
  </si>
  <si>
    <t>Disengage</t>
  </si>
  <si>
    <t>Pushback clearance</t>
  </si>
  <si>
    <t>Condition Lever 1</t>
  </si>
  <si>
    <t>Stabilizes 98%-100%</t>
  </si>
  <si>
    <t>BAT</t>
  </si>
  <si>
    <t>Norm and checked</t>
  </si>
  <si>
    <t>GEN</t>
  </si>
  <si>
    <t>Full travel free, then down</t>
  </si>
  <si>
    <t>Low idle when 12% N1 min.</t>
  </si>
  <si>
    <t>FCS RESET button : PUSH (verify RSET advisory displayed)</t>
  </si>
  <si>
    <t>UFCD</t>
  </si>
  <si>
    <t>Lean for altitude</t>
  </si>
  <si>
    <t>MFD touchscreen</t>
  </si>
  <si>
    <t>Cockpit voice recorder</t>
  </si>
  <si>
    <t>SET TO IDLE</t>
  </si>
  <si>
    <t>OFF / as required</t>
  </si>
  <si>
    <t>Raise</t>
  </si>
  <si>
    <t>Flap selector</t>
  </si>
  <si>
    <t>DECOY switch : OFF</t>
  </si>
  <si>
    <t>Engine indicating system</t>
  </si>
  <si>
    <t>On water</t>
  </si>
  <si>
    <t>Strobe lights</t>
  </si>
  <si>
    <t>Gap Seals</t>
  </si>
  <si>
    <t>Power lever</t>
  </si>
  <si>
    <t>MFD1</t>
  </si>
  <si>
    <t>Oil/Fuel Supply Lever Engine 1</t>
  </si>
  <si>
    <t>Off, key removed</t>
  </si>
  <si>
    <t>Landing gear indicator</t>
  </si>
  <si>
    <t>Left Cowling</t>
  </si>
  <si>
    <t>In green range</t>
  </si>
  <si>
    <t>Flight deck temp selector</t>
  </si>
  <si>
    <t>Clean, undamaged, check locking mechanism function</t>
  </si>
  <si>
    <t>Tight and secure</t>
  </si>
  <si>
    <t>DUMP switch : OFF</t>
  </si>
  <si>
    <t>RPMs</t>
  </si>
  <si>
    <t>&gt; 40°C before increasing power</t>
  </si>
  <si>
    <t>Both lock</t>
  </si>
  <si>
    <t>Normal landing</t>
  </si>
  <si>
    <t>Landing</t>
  </si>
  <si>
    <t>Igniters</t>
  </si>
  <si>
    <t>Closed, Secure</t>
  </si>
  <si>
    <t>70 GAL. Left</t>
  </si>
  <si>
    <t>GWPS flaps selector</t>
  </si>
  <si>
    <t>Slaved and Checked</t>
  </si>
  <si>
    <t>Air Intake</t>
  </si>
  <si>
    <t>Run</t>
  </si>
  <si>
    <t>Engine 3 run-up</t>
  </si>
  <si>
    <t>Emergency ram air</t>
  </si>
  <si>
    <t>Check</t>
  </si>
  <si>
    <t>Pitot</t>
  </si>
  <si>
    <t>RPM Engine 3</t>
  </si>
  <si>
    <t>Cabin PWR 12V switch</t>
  </si>
  <si>
    <t>Magnetos</t>
  </si>
  <si>
    <t>WARN LITES : OUT, CAUTIONS OUT, ADVISORIES CHECKED, RALT ON &amp; SET AT XXXFT</t>
  </si>
  <si>
    <t>In green sector</t>
  </si>
  <si>
    <t>Electrical and mechanical indicators</t>
  </si>
  <si>
    <t>Remove and stow</t>
  </si>
  <si>
    <t>Monitor</t>
  </si>
  <si>
    <t>Starting Engines (Using APU)</t>
  </si>
  <si>
    <t>Set all in</t>
  </si>
  <si>
    <t>APPR</t>
  </si>
  <si>
    <t>Set RWY heading</t>
  </si>
  <si>
    <t>On until flow peaks then OFF</t>
  </si>
  <si>
    <t>SPIN switch : NORM/Guard down</t>
  </si>
  <si>
    <t>Left Wing Fuel Sump</t>
  </si>
  <si>
    <t>Nosewheel</t>
  </si>
  <si>
    <t>REDUCE to approach speed</t>
  </si>
  <si>
    <t>Airplane mode</t>
  </si>
  <si>
    <t>Full</t>
  </si>
  <si>
    <t>Speedbrake</t>
  </si>
  <si>
    <t>Preflight inspection - left wing trailing edge</t>
  </si>
  <si>
    <t>FIRE and APU FIRE warning lights : NOT DEPRESSED</t>
  </si>
  <si>
    <t>Primer</t>
  </si>
  <si>
    <t>Hold on</t>
  </si>
  <si>
    <t>BIT page : NOTE DEGD/FAIL INDICATIONS</t>
  </si>
  <si>
    <t>EXT PWR</t>
  </si>
  <si>
    <t>Fully open</t>
  </si>
  <si>
    <t>&lt;232°C</t>
  </si>
  <si>
    <t>Rudder travel</t>
  </si>
  <si>
    <t>Recommended winch launch airspeed</t>
  </si>
  <si>
    <t>OPEN / Take-off power</t>
  </si>
  <si>
    <t>Set for climb</t>
  </si>
  <si>
    <t>Longitudinal trim</t>
  </si>
  <si>
    <t>Fuel tank selectors</t>
  </si>
  <si>
    <t>Vertical tail and rudder</t>
  </si>
  <si>
    <t>Refuel door</t>
  </si>
  <si>
    <t>Right wing</t>
  </si>
  <si>
    <t>Run-up 3/3</t>
  </si>
  <si>
    <t>Prop</t>
  </si>
  <si>
    <t>Nose</t>
  </si>
  <si>
    <t>Set for density alt</t>
  </si>
  <si>
    <t>Engine 4 fuel control switch</t>
  </si>
  <si>
    <t>Connect to envelope</t>
  </si>
  <si>
    <t>2° UP</t>
  </si>
  <si>
    <t>Electrical equipement</t>
  </si>
  <si>
    <t>EGT Engine 3</t>
  </si>
  <si>
    <t>Pitot heat</t>
  </si>
  <si>
    <t>FWD</t>
  </si>
  <si>
    <t>Foreign objects</t>
  </si>
  <si>
    <t>Float hatches</t>
  </si>
  <si>
    <t>Preflight inspection - right wing trailing edge</t>
  </si>
  <si>
    <t>Check flight idle</t>
  </si>
  <si>
    <t>Main gearbox oil level</t>
  </si>
  <si>
    <t>Check empty</t>
  </si>
  <si>
    <t>Run-up 2/3</t>
  </si>
  <si>
    <t>220 km/h</t>
  </si>
  <si>
    <t>AP / YD</t>
  </si>
  <si>
    <t>Warm-up</t>
  </si>
  <si>
    <t>Main bus tie</t>
  </si>
  <si>
    <t>Oil temperature</t>
  </si>
  <si>
    <t>Forward outflow valve</t>
  </si>
  <si>
    <t>After starting engine</t>
  </si>
  <si>
    <t>Airspeed</t>
  </si>
  <si>
    <t>Idle cut-off</t>
  </si>
  <si>
    <t>Activate</t>
  </si>
  <si>
    <t>54 kts</t>
  </si>
  <si>
    <t>5 min</t>
  </si>
  <si>
    <t>Transponder</t>
  </si>
  <si>
    <t>AVAILABLE</t>
  </si>
  <si>
    <t>PERFORM</t>
  </si>
  <si>
    <t>Inlet Oil Temperatures</t>
  </si>
  <si>
    <t>Check displayed</t>
  </si>
  <si>
    <t>In green arc</t>
  </si>
  <si>
    <t>Checklist page : FUEL TYPE : VERIFY</t>
  </si>
  <si>
    <t>Nosewheel Strut and Tire</t>
  </si>
  <si>
    <t>Stabilizer trim</t>
  </si>
  <si>
    <t>TRIM : 15, 30, 30, 40 and 4 UP (or as set for catapult launch)</t>
  </si>
  <si>
    <t>Ignition</t>
  </si>
  <si>
    <t>Fuel tank filler cap</t>
  </si>
  <si>
    <t>TOP BCN</t>
  </si>
  <si>
    <t>PRIME, then BOOST</t>
  </si>
  <si>
    <t>Integrated standby instrument</t>
  </si>
  <si>
    <t>DN</t>
  </si>
  <si>
    <t>Check both auto</t>
  </si>
  <si>
    <t>Min 655 PSI</t>
  </si>
  <si>
    <t>On and checked</t>
  </si>
  <si>
    <t>FMS/ACARS</t>
  </si>
  <si>
    <t>Nose and tail wheel</t>
  </si>
  <si>
    <t>Magneto/Start Switch</t>
  </si>
  <si>
    <t>Verify</t>
  </si>
  <si>
    <t>Bleed switches</t>
  </si>
  <si>
    <t>Start</t>
  </si>
  <si>
    <t>COM frequency(s)</t>
  </si>
  <si>
    <t>Magnetos Engine 3</t>
  </si>
  <si>
    <t>100 km/h</t>
  </si>
  <si>
    <t>Engine Master Switches</t>
  </si>
  <si>
    <t>Alternator</t>
  </si>
  <si>
    <t>Caution advisory lights</t>
  </si>
  <si>
    <t>Check gear condition</t>
  </si>
  <si>
    <t>Verify closed</t>
  </si>
  <si>
    <t>Front Wind Screen</t>
  </si>
  <si>
    <t>SET to low pitch ("HIGH RPM")</t>
  </si>
  <si>
    <t>Both Off</t>
  </si>
  <si>
    <t>Fuel boost</t>
  </si>
  <si>
    <t>Pressure and temperatures</t>
  </si>
  <si>
    <t>1000 to 1200 RPM</t>
  </si>
  <si>
    <t>Press TO/GA button</t>
  </si>
  <si>
    <t>Winch launch</t>
  </si>
  <si>
    <t>Secured and locked</t>
  </si>
  <si>
    <t>No DEFLECTION and GREEN FLAG</t>
  </si>
  <si>
    <t>Standby</t>
  </si>
  <si>
    <t>Safety check</t>
  </si>
  <si>
    <t>After engine start</t>
  </si>
  <si>
    <t>"UP"</t>
  </si>
  <si>
    <t>min. 88 KIAS with FLAPS T/O</t>
  </si>
  <si>
    <t>Check fuel quality</t>
  </si>
  <si>
    <t>Check parameters</t>
  </si>
  <si>
    <t>TCAS</t>
  </si>
  <si>
    <t>In and locked</t>
  </si>
  <si>
    <t>Inadvertent spin</t>
  </si>
  <si>
    <t>Cockpit/Cabin inspection</t>
  </si>
  <si>
    <t>Collective</t>
  </si>
  <si>
    <t>From land</t>
  </si>
  <si>
    <t>Mixture lever</t>
  </si>
  <si>
    <t>Cold (in)</t>
  </si>
  <si>
    <t>Slowest possible</t>
  </si>
  <si>
    <t>Oil Pressure Engine 3</t>
  </si>
  <si>
    <t>Nosewheel steering</t>
  </si>
  <si>
    <t>Manual fuel pump</t>
  </si>
  <si>
    <t>Navigation</t>
  </si>
  <si>
    <t>Trim wheel</t>
  </si>
  <si>
    <t>Oil level</t>
  </si>
  <si>
    <t>FMS/GPS flight plan</t>
  </si>
  <si>
    <t>ON; Check for charging</t>
  </si>
  <si>
    <t>External supply</t>
  </si>
  <si>
    <t>Set on QFE or QNH</t>
  </si>
  <si>
    <t>Oil/Fuel Supply Lever Engine 2</t>
  </si>
  <si>
    <t>PULLED UP</t>
  </si>
  <si>
    <t>Nav source</t>
  </si>
  <si>
    <t>Clear</t>
  </si>
  <si>
    <t>Lean 1 inch</t>
  </si>
  <si>
    <t>Adjust 65 KIAS</t>
  </si>
  <si>
    <t>Right Hand Gear Leg</t>
  </si>
  <si>
    <t>Pitch up once speed reaches 74 kts</t>
  </si>
  <si>
    <t>Nose steering</t>
  </si>
  <si>
    <t>Preparing basket and burner</t>
  </si>
  <si>
    <t>Rotor</t>
  </si>
  <si>
    <t>TAXI and LAND light switches</t>
  </si>
  <si>
    <t>Approach NAVAIDS / ILS</t>
  </si>
  <si>
    <t>Right throttle lever</t>
  </si>
  <si>
    <t>Mixture</t>
  </si>
  <si>
    <t>Propeller</t>
  </si>
  <si>
    <t>AUTO/ON</t>
  </si>
  <si>
    <t>Wing lights</t>
  </si>
  <si>
    <t>Starter Switch Engine 3</t>
  </si>
  <si>
    <t>Lights : as required</t>
  </si>
  <si>
    <t>65 Knots</t>
  </si>
  <si>
    <t>96 KIAS</t>
  </si>
  <si>
    <t>Check clear</t>
  </si>
  <si>
    <t>Full hopper load or above 16600 LBS 7257 KG take-off weight</t>
  </si>
  <si>
    <t>Wingtip position and strobe lights</t>
  </si>
  <si>
    <t>C1 and C2 ELEC pump selectors</t>
  </si>
  <si>
    <t>Pull</t>
  </si>
  <si>
    <t>On (L)</t>
  </si>
  <si>
    <t>Right</t>
  </si>
  <si>
    <t>Brake accumulator gauge : Confirm 3.000 PSI</t>
  </si>
  <si>
    <t>Tail tie-down</t>
  </si>
  <si>
    <t>ATIS/AWOS/ASOS</t>
  </si>
  <si>
    <t>Generator Battery 2</t>
  </si>
  <si>
    <t>Position lights, landing and taxi lights</t>
  </si>
  <si>
    <t>Trim disconnect button</t>
  </si>
  <si>
    <t>Off except 1</t>
  </si>
  <si>
    <t>2 marks aft</t>
  </si>
  <si>
    <t>Above</t>
  </si>
  <si>
    <t>Check load</t>
  </si>
  <si>
    <t>FLBIT option : SLECT/SET BINGO</t>
  </si>
  <si>
    <t>Starter Switch Engine 2</t>
  </si>
  <si>
    <t>Low vacuum annunciator</t>
  </si>
  <si>
    <t>Chocks</t>
  </si>
  <si>
    <t>Avionics master switch</t>
  </si>
  <si>
    <t>Lift-off</t>
  </si>
  <si>
    <t>Max 100</t>
  </si>
  <si>
    <t>Tachometers</t>
  </si>
  <si>
    <t>Test and set</t>
  </si>
  <si>
    <t>73 KIAS</t>
  </si>
  <si>
    <t>Set / check</t>
  </si>
  <si>
    <t>COM / NAV / GPS</t>
  </si>
  <si>
    <t>Muffler</t>
  </si>
  <si>
    <t>Max RPM</t>
  </si>
  <si>
    <t>Brakes</t>
  </si>
  <si>
    <t>Autofeather</t>
  </si>
  <si>
    <t>Both ground idle</t>
  </si>
  <si>
    <t>Install</t>
  </si>
  <si>
    <t>Trim wheels</t>
  </si>
  <si>
    <t>ITT increasing</t>
  </si>
  <si>
    <t>RALT : ON/SET</t>
  </si>
  <si>
    <t>Uncaged</t>
  </si>
  <si>
    <t>On / Fault displayed</t>
  </si>
  <si>
    <t xml:space="preserve"> External Power Receptacle</t>
  </si>
  <si>
    <t>Nav and strobe lights</t>
  </si>
  <si>
    <t>Check Above -40°C</t>
  </si>
  <si>
    <t>ITT MAX 920°C, NH &gt;64.2%, OIL PRESS &gt; 44psi</t>
  </si>
  <si>
    <t>Ng Above 51%</t>
  </si>
  <si>
    <t>Left wing</t>
  </si>
  <si>
    <t>Repeat starting procedure for engines 1-2-3</t>
  </si>
  <si>
    <t>Both ON</t>
  </si>
  <si>
    <t>Wing Visual inspection</t>
  </si>
  <si>
    <t>Engines</t>
  </si>
  <si>
    <t>COM Radios</t>
  </si>
  <si>
    <t>ACHIEVE</t>
  </si>
  <si>
    <t>Tailwheel</t>
  </si>
  <si>
    <t>Radio altimeter</t>
  </si>
  <si>
    <t xml:space="preserve">Oil Level Sight Glass </t>
  </si>
  <si>
    <t>Crew oxygen masks</t>
  </si>
  <si>
    <t>Radar</t>
  </si>
  <si>
    <t>MINIMUMS reference selector</t>
  </si>
  <si>
    <t>Check "L ENGINE GLOW" On</t>
  </si>
  <si>
    <t>Check, verify discharge</t>
  </si>
  <si>
    <t>HIGH FLOW switch</t>
  </si>
  <si>
    <t>Supplied</t>
  </si>
  <si>
    <t>Exterior and interior lights</t>
  </si>
  <si>
    <t>Preflight inspection - right wing</t>
  </si>
  <si>
    <t>DC Bus RCC 1</t>
  </si>
  <si>
    <t>Battery switches</t>
  </si>
  <si>
    <t>DME Indicator</t>
  </si>
  <si>
    <t>Oxygen cylinders</t>
  </si>
  <si>
    <t>330 km/h</t>
  </si>
  <si>
    <t>High oil temperature</t>
  </si>
  <si>
    <t>1/2 Open</t>
  </si>
  <si>
    <t>Battery switch</t>
  </si>
  <si>
    <t>FPL set</t>
  </si>
  <si>
    <t>UP, light out</t>
  </si>
  <si>
    <t>Generator/Battery Selector 1</t>
  </si>
  <si>
    <t>Compasses</t>
  </si>
  <si>
    <t>70% (±2%)</t>
  </si>
  <si>
    <t>Master switches (BAT and GEN)</t>
  </si>
  <si>
    <t>Exhaust (right louver)</t>
  </si>
  <si>
    <t>871°C maximum</t>
  </si>
  <si>
    <t>71 KIAS</t>
  </si>
  <si>
    <t>Aileron trim</t>
  </si>
  <si>
    <t>L and R off</t>
  </si>
  <si>
    <t>Reduce to 1000 RPM</t>
  </si>
  <si>
    <t>Hi idle</t>
  </si>
  <si>
    <t>Check full operation</t>
  </si>
  <si>
    <t>Check and set</t>
  </si>
  <si>
    <t>Right fuselage</t>
  </si>
  <si>
    <t>Left Wing, Float and Fuselage</t>
  </si>
  <si>
    <t>Check for general condition</t>
  </si>
  <si>
    <t>Caburetor Air Temperature Engine 2</t>
  </si>
  <si>
    <t>Fuel quantity</t>
  </si>
  <si>
    <t>Pitot heating</t>
  </si>
  <si>
    <t>Passenger signs</t>
  </si>
  <si>
    <t>Preparation</t>
  </si>
  <si>
    <t>Warm engine start</t>
  </si>
  <si>
    <t>Approach brief</t>
  </si>
  <si>
    <t>Magnetos Engine 1</t>
  </si>
  <si>
    <t>Fuel quantity indicators</t>
  </si>
  <si>
    <t>Right engine intake</t>
  </si>
  <si>
    <t>Free movement</t>
  </si>
  <si>
    <t>Attitude and Heading Reference System (AHRS)</t>
  </si>
  <si>
    <t>Retract as required</t>
  </si>
  <si>
    <t>Right throttle</t>
  </si>
  <si>
    <t>Pump to prime (if required)</t>
  </si>
  <si>
    <t>Hydraulic pressure</t>
  </si>
  <si>
    <t>Air fan</t>
  </si>
  <si>
    <t>Starting engines</t>
  </si>
  <si>
    <t>First notch</t>
  </si>
  <si>
    <t>Starting With a Depleted battery</t>
  </si>
  <si>
    <t>Antennas</t>
  </si>
  <si>
    <t>Static pressure ports</t>
  </si>
  <si>
    <t>Taxi and landing lights</t>
  </si>
  <si>
    <t>Electrical equipment</t>
  </si>
  <si>
    <t>Speed</t>
  </si>
  <si>
    <t>10</t>
  </si>
  <si>
    <t>Emergency descent</t>
  </si>
  <si>
    <t>Touch brakes</t>
  </si>
  <si>
    <t>Set / on</t>
  </si>
  <si>
    <t>Between 700 and 800 RPM</t>
  </si>
  <si>
    <t>Utility bus switches</t>
  </si>
  <si>
    <t>CDU Preflight Procedure</t>
  </si>
  <si>
    <t>Min 76 KIAS</t>
  </si>
  <si>
    <t>Opposite engine start</t>
  </si>
  <si>
    <t>Floor</t>
  </si>
  <si>
    <t>Once rotation stops, level</t>
  </si>
  <si>
    <t>Passenger seat harness</t>
  </si>
  <si>
    <t>DC generators</t>
  </si>
  <si>
    <t>Prop. speed control lever</t>
  </si>
  <si>
    <t>MDA</t>
  </si>
  <si>
    <t>Tire</t>
  </si>
  <si>
    <t>Seats, seatbelts, shoulder harnesses</t>
  </si>
  <si>
    <t>Up to 95 %</t>
  </si>
  <si>
    <t>&gt;50 PSI</t>
  </si>
  <si>
    <t>Air data computer</t>
  </si>
  <si>
    <t>Take off briefing</t>
  </si>
  <si>
    <t>Low volts annunciator</t>
  </si>
  <si>
    <t>Prop RPM Lever 3</t>
  </si>
  <si>
    <t>850</t>
  </si>
  <si>
    <t>Electric master</t>
  </si>
  <si>
    <t>Engine running</t>
  </si>
  <si>
    <t>Torque</t>
  </si>
  <si>
    <t>NH=45%</t>
  </si>
  <si>
    <t>Open</t>
  </si>
  <si>
    <t>FLIR and LST/FLR switches : AS DESIRED</t>
  </si>
  <si>
    <t>HARNESS : Attached 8 points</t>
  </si>
  <si>
    <t>around the OAT</t>
  </si>
  <si>
    <t>Radio/Navigation/XPDR</t>
  </si>
  <si>
    <t>Flaps</t>
  </si>
  <si>
    <t>Oxygen supply</t>
  </si>
  <si>
    <t>ITT and N1</t>
  </si>
  <si>
    <t>Magnetos Engine 2</t>
  </si>
  <si>
    <t>Flap/Trim Selector</t>
  </si>
  <si>
    <t>Landing gear alt doors</t>
  </si>
  <si>
    <t>Reset to TO</t>
  </si>
  <si>
    <t>Pushback and start clearance</t>
  </si>
  <si>
    <t>Flap hinges and actuator rod</t>
  </si>
  <si>
    <t>Prop RPM levers</t>
  </si>
  <si>
    <t>BATT</t>
  </si>
  <si>
    <t>TRIM : CHECK (check pitch, roll and yaw trim for proper movement in all directions)</t>
  </si>
  <si>
    <t>Check rising</t>
  </si>
  <si>
    <t>Check 24 V minimum</t>
  </si>
  <si>
    <t>Banner lock</t>
  </si>
  <si>
    <t>Confirm set as required and checked</t>
  </si>
  <si>
    <t>CHECK periodically</t>
  </si>
  <si>
    <t>Fuel balance</t>
  </si>
  <si>
    <t>Left engine starter button</t>
  </si>
  <si>
    <t>Gear warning / fire detector TEST BUTTON</t>
  </si>
  <si>
    <t>Check condition</t>
  </si>
  <si>
    <t>Engage above 250 ft</t>
  </si>
  <si>
    <t>Cancel/Recall switch</t>
  </si>
  <si>
    <t>FMS 1</t>
  </si>
  <si>
    <t>Hydraulic pumps 2 and 3</t>
  </si>
  <si>
    <t>GMK mode witch</t>
  </si>
  <si>
    <t>Disconnect</t>
  </si>
  <si>
    <t>Full forward</t>
  </si>
  <si>
    <t>Flip on side</t>
  </si>
  <si>
    <t>Landing roll</t>
  </si>
  <si>
    <t>Starter cooling</t>
  </si>
  <si>
    <t>ADJUST for minimum fuel consumption</t>
  </si>
  <si>
    <t>Check both</t>
  </si>
  <si>
    <t>Switched on</t>
  </si>
  <si>
    <t>Front baggage doors</t>
  </si>
  <si>
    <t>Right Wheel and Brake assembly</t>
  </si>
  <si>
    <t>LIFT NOSE WHEEL at 50 KIAS</t>
  </si>
  <si>
    <t>Open 1/2 inch</t>
  </si>
  <si>
    <t>Annunciations</t>
  </si>
  <si>
    <t>Go-around</t>
  </si>
  <si>
    <t>70 GAL. Right</t>
  </si>
  <si>
    <t>Right fuel quantity indicators</t>
  </si>
  <si>
    <t>AUX fuel pumps</t>
  </si>
  <si>
    <t>Right engine starter button</t>
  </si>
  <si>
    <t>LO-idle for 15 seconds</t>
  </si>
  <si>
    <t>Flashing Beacon and Navigation Lights</t>
  </si>
  <si>
    <t>Logo lights</t>
  </si>
  <si>
    <t>Start left button</t>
  </si>
  <si>
    <t>Over water</t>
  </si>
  <si>
    <t>Accessory compartment</t>
  </si>
  <si>
    <t>Prop RPM lever</t>
  </si>
  <si>
    <t>Voltage</t>
  </si>
  <si>
    <t>Bus voltages</t>
  </si>
  <si>
    <t>"Hyd Sys Fail" light</t>
  </si>
  <si>
    <t>APU master</t>
  </si>
  <si>
    <t>Pull up</t>
  </si>
  <si>
    <t>Engine parameters</t>
  </si>
  <si>
    <t>76 percent</t>
  </si>
  <si>
    <t>Lower nose wheel gently</t>
  </si>
  <si>
    <t>around 700-770°C</t>
  </si>
  <si>
    <t xml:space="preserve">Exhaust System </t>
  </si>
  <si>
    <t>Flight Director</t>
  </si>
  <si>
    <t>Generator control switches</t>
  </si>
  <si>
    <t>80 mph</t>
  </si>
  <si>
    <t>Flap Leading Edge Vortex Generators</t>
  </si>
  <si>
    <t>Wings</t>
  </si>
  <si>
    <t>Right flaps</t>
  </si>
  <si>
    <t>No foreign object</t>
  </si>
  <si>
    <t>Check pressure</t>
  </si>
  <si>
    <t>Static port</t>
  </si>
  <si>
    <t>Pull back and lock ON</t>
  </si>
  <si>
    <t>Starter covers</t>
  </si>
  <si>
    <t>Below 1000 RPM</t>
  </si>
  <si>
    <t>Take off position</t>
  </si>
  <si>
    <t>ESS bus tie</t>
  </si>
  <si>
    <t>Leave in selected position</t>
  </si>
  <si>
    <t>Control Surfaces and Elevator Trim Tabs</t>
  </si>
  <si>
    <t>1600 RPM</t>
  </si>
  <si>
    <t>Flaps 20°</t>
  </si>
  <si>
    <t>Right engine</t>
  </si>
  <si>
    <t>Dorsal fin</t>
  </si>
  <si>
    <t>Aircraft systems / performance</t>
  </si>
  <si>
    <t>Control lock</t>
  </si>
  <si>
    <t>Airplane documents</t>
  </si>
  <si>
    <t>Exhaust</t>
  </si>
  <si>
    <t>Fuel status</t>
  </si>
  <si>
    <t>After touchdown</t>
  </si>
  <si>
    <t>Pitot static ISO valve</t>
  </si>
  <si>
    <t>Down</t>
  </si>
  <si>
    <t>Fuel transfer</t>
  </si>
  <si>
    <t>Governor</t>
  </si>
  <si>
    <t>Tie</t>
  </si>
  <si>
    <t>Left flaps</t>
  </si>
  <si>
    <t>Set around 1400 RPM</t>
  </si>
  <si>
    <t>Spoilers</t>
  </si>
  <si>
    <t>30% before 30 seconds / 50% before 1 minute</t>
  </si>
  <si>
    <t>Extinguished</t>
  </si>
  <si>
    <t>Check on board</t>
  </si>
  <si>
    <t>Strut</t>
  </si>
  <si>
    <t>Leave in "FULL RICH" position</t>
  </si>
  <si>
    <t>Temperature</t>
  </si>
  <si>
    <t>Standby flap motor</t>
  </si>
  <si>
    <t>"Generator" light</t>
  </si>
  <si>
    <t>On (during heavy rain)</t>
  </si>
  <si>
    <t>Check for drop</t>
  </si>
  <si>
    <t>Surfaces</t>
  </si>
  <si>
    <t>Adjust 63 KIAS</t>
  </si>
  <si>
    <t>Vertical speed</t>
  </si>
  <si>
    <t>Micro / mask</t>
  </si>
  <si>
    <t>Normal take-off</t>
  </si>
  <si>
    <t>Route</t>
  </si>
  <si>
    <t>Braking</t>
  </si>
  <si>
    <t>Airplane check</t>
  </si>
  <si>
    <t>Magneto Switch Engine 1</t>
  </si>
  <si>
    <t>Intercom</t>
  </si>
  <si>
    <t>Engine cooling</t>
  </si>
  <si>
    <t>Left landing gear wheel and brakes</t>
  </si>
  <si>
    <t>Tire inflation</t>
  </si>
  <si>
    <t>Oil cooler pipes</t>
  </si>
  <si>
    <t>Fire detection</t>
  </si>
  <si>
    <t>Fuel cock</t>
  </si>
  <si>
    <t>External power switches</t>
  </si>
  <si>
    <t>PRIMARY FLIGHT COMPUTERS DISCONNECT switch</t>
  </si>
  <si>
    <t>TCAS biasing mode selector</t>
  </si>
  <si>
    <t>Preflight inspection - cockpit 2/2</t>
  </si>
  <si>
    <t>PROP RPM</t>
  </si>
  <si>
    <t>Ailerons</t>
  </si>
  <si>
    <t>Open 1/4"</t>
  </si>
  <si>
    <t>Jury struts</t>
  </si>
  <si>
    <t>Check Sufficient fuel for flight</t>
  </si>
  <si>
    <t>Hold full aft</t>
  </si>
  <si>
    <t>Engine 4 start switch</t>
  </si>
  <si>
    <t>Reduce below 26 KIAS / 30 mph</t>
  </si>
  <si>
    <t>Anticollision light</t>
  </si>
  <si>
    <t>Magneto cap engine 1</t>
  </si>
  <si>
    <t>Min 48 KIAS</t>
  </si>
  <si>
    <t>Oil/Fuel Supply Levers Engine 2 and 3</t>
  </si>
  <si>
    <t>Beacon light</t>
  </si>
  <si>
    <t>Static pressure alt source valve</t>
  </si>
  <si>
    <t>Engine 2 run-up</t>
  </si>
  <si>
    <t>Gearbox oil level</t>
  </si>
  <si>
    <t>Off</t>
  </si>
  <si>
    <t>All trims</t>
  </si>
  <si>
    <t>SELECT JETT knob : SAFE</t>
  </si>
  <si>
    <t>Check for correct indications</t>
  </si>
  <si>
    <t>Right engine fuel control switch</t>
  </si>
  <si>
    <t>Generator switches</t>
  </si>
  <si>
    <t>Set to START/FEATHER</t>
  </si>
  <si>
    <t>&lt;4 psi</t>
  </si>
  <si>
    <t>3 point landing</t>
  </si>
  <si>
    <t>Engine Oil</t>
  </si>
  <si>
    <t>Climb</t>
  </si>
  <si>
    <t>Preflight inspection - nose</t>
  </si>
  <si>
    <t>Reduce To idle after Clearing Obstacle</t>
  </si>
  <si>
    <t>Take off data</t>
  </si>
  <si>
    <t>Battery master switch</t>
  </si>
  <si>
    <t>Engine cooling air inlets</t>
  </si>
  <si>
    <t>Alt. Master Switches</t>
  </si>
  <si>
    <t>Brake</t>
  </si>
  <si>
    <t>Left Wing Tip</t>
  </si>
  <si>
    <t>Check, verify charge shown</t>
  </si>
  <si>
    <t>Refueling operations</t>
  </si>
  <si>
    <t>At VR</t>
  </si>
  <si>
    <t xml:space="preserve">20 GAL. Reserve </t>
  </si>
  <si>
    <t>61% minimum</t>
  </si>
  <si>
    <t>REWIND and SET</t>
  </si>
  <si>
    <t>Crosswind landing on water</t>
  </si>
  <si>
    <t>Flight progress</t>
  </si>
  <si>
    <t>AFT and Foward Check</t>
  </si>
  <si>
    <t>Fuel lever</t>
  </si>
  <si>
    <t>Tail</t>
  </si>
  <si>
    <t>Short field Takeoff</t>
  </si>
  <si>
    <t>Fuel dipstick</t>
  </si>
  <si>
    <t>APU / GPU</t>
  </si>
  <si>
    <t>IFF control box</t>
  </si>
  <si>
    <t>Fan Brake control</t>
  </si>
  <si>
    <t>Wingtip position / strobe lights</t>
  </si>
  <si>
    <t>Main wheels first</t>
  </si>
  <si>
    <t>Except "ENG" and "Battery", all Off</t>
  </si>
  <si>
    <t>Press and release</t>
  </si>
  <si>
    <t>Apply heavily</t>
  </si>
  <si>
    <t>Master switch</t>
  </si>
  <si>
    <t>External Power Light IN USE</t>
  </si>
  <si>
    <t>Gear warning/fire detector test</t>
  </si>
  <si>
    <t>ALT</t>
  </si>
  <si>
    <t>Adjusted</t>
  </si>
  <si>
    <t>TOWING POWER panel lights</t>
  </si>
  <si>
    <t>VOL panel : SET</t>
  </si>
  <si>
    <t>INERT SEP</t>
  </si>
  <si>
    <t>Starter Switch Engine 1</t>
  </si>
  <si>
    <t>No smoke light</t>
  </si>
  <si>
    <t>WING FLAPS Handle</t>
  </si>
  <si>
    <t>Set in</t>
  </si>
  <si>
    <t>Off, left then right</t>
  </si>
  <si>
    <t>Runway landing</t>
  </si>
  <si>
    <t>Banner release speed</t>
  </si>
  <si>
    <t>LDG</t>
  </si>
  <si>
    <t>70-80 KIAS</t>
  </si>
  <si>
    <t>Starting engine 1 with motoring</t>
  </si>
  <si>
    <t>Speed brakes</t>
  </si>
  <si>
    <t>0-20 degrees</t>
  </si>
  <si>
    <t>Check, 710 ± 30 RPM</t>
  </si>
  <si>
    <t>Check ON (LH/RH)</t>
  </si>
  <si>
    <t>External battery</t>
  </si>
  <si>
    <t>Cabin Signs</t>
  </si>
  <si>
    <t>Stow</t>
  </si>
  <si>
    <t>Crash lever</t>
  </si>
  <si>
    <t>Climb power</t>
  </si>
  <si>
    <t>Min 78 KIAS</t>
  </si>
  <si>
    <t>Fuel selector</t>
  </si>
  <si>
    <t>Sound heard</t>
  </si>
  <si>
    <t>Leaving the aircraft</t>
  </si>
  <si>
    <t>Test, as required</t>
  </si>
  <si>
    <t>Adjust 1000 RPM</t>
  </si>
  <si>
    <t>Propeller RPM</t>
  </si>
  <si>
    <t>500 ft/min</t>
  </si>
  <si>
    <t>UP or TO/APR</t>
  </si>
  <si>
    <t>Adjust between 74°C and 80°C</t>
  </si>
  <si>
    <t>Parachute vent</t>
  </si>
  <si>
    <t>Engine/gearbox oil temperature</t>
  </si>
  <si>
    <t>UTILITY power switches</t>
  </si>
  <si>
    <t>TA/RA</t>
  </si>
  <si>
    <t>If flight was at night:</t>
  </si>
  <si>
    <t>Anti-collision light</t>
  </si>
  <si>
    <t>RETRACT when speed &gt; 140 km/h</t>
  </si>
  <si>
    <t>Altimeter</t>
  </si>
  <si>
    <t>Right Hand Elevator</t>
  </si>
  <si>
    <t>CAS MSG GPU Door</t>
  </si>
  <si>
    <t>CANOPY JETT handle : FORWARD</t>
  </si>
  <si>
    <t>Power Reduction</t>
  </si>
  <si>
    <t>Set, correct</t>
  </si>
  <si>
    <t>Control surfaces leading and trailing edges</t>
  </si>
  <si>
    <t>Water ballast</t>
  </si>
  <si>
    <t>ECU swap</t>
  </si>
  <si>
    <t>Landing gear up</t>
  </si>
  <si>
    <t>Change Settings when Transition altitude reached</t>
  </si>
  <si>
    <t>Maintain 65 mph</t>
  </si>
  <si>
    <t>Wiper</t>
  </si>
  <si>
    <t>Free and correct</t>
  </si>
  <si>
    <t>Left engine starter</t>
  </si>
  <si>
    <t>Landing approach</t>
  </si>
  <si>
    <t>Preparing envelope</t>
  </si>
  <si>
    <t>Volts/Ammeter</t>
  </si>
  <si>
    <t>As required, dir. trim neutral</t>
  </si>
  <si>
    <t>Cage</t>
  </si>
  <si>
    <t>Engine mode selector</t>
  </si>
  <si>
    <t>Extended</t>
  </si>
  <si>
    <t>Final approach airspeed</t>
  </si>
  <si>
    <t>CUT OFF</t>
  </si>
  <si>
    <t>AP / trims</t>
  </si>
  <si>
    <t>LV BAT 1 switch</t>
  </si>
  <si>
    <t>BRK PRESS switch : CHECK (2600 psi min)</t>
  </si>
  <si>
    <t>Flight attendants</t>
  </si>
  <si>
    <t>Instrument lights control</t>
  </si>
  <si>
    <t>Main Tank L.H. or FUS. Tank</t>
  </si>
  <si>
    <t>Instrument and avionics illumination</t>
  </si>
  <si>
    <t>Airspeeds</t>
  </si>
  <si>
    <t>Radio and avionics</t>
  </si>
  <si>
    <t>Stowed</t>
  </si>
  <si>
    <t>725°C (Max. transient 825°C for 2 seconds)</t>
  </si>
  <si>
    <t>Ammeters and voltmeters</t>
  </si>
  <si>
    <t>Starter switch</t>
  </si>
  <si>
    <t>As required (ball centered)</t>
  </si>
  <si>
    <t>Battery and Alternator Switches</t>
  </si>
  <si>
    <t>800 to 1000 ft/min</t>
  </si>
  <si>
    <t>Packs switches</t>
  </si>
  <si>
    <t>Check 600-650 RPM</t>
  </si>
  <si>
    <t>Rotor brake</t>
  </si>
  <si>
    <t>150 RPM max decrease</t>
  </si>
  <si>
    <t>Pull at V2</t>
  </si>
  <si>
    <t>Sideslip indicator</t>
  </si>
  <si>
    <t>Recirculation fan</t>
  </si>
  <si>
    <t>Mixture Engine 1</t>
  </si>
  <si>
    <t>Pitch indicator</t>
  </si>
  <si>
    <t>Set LO-idle when Ng 13%</t>
  </si>
  <si>
    <t>Secure with seat bealt</t>
  </si>
  <si>
    <t>Horizontal tail</t>
  </si>
  <si>
    <t>Set 1450 RPM</t>
  </si>
  <si>
    <t>Load indication</t>
  </si>
  <si>
    <t>Apply</t>
  </si>
  <si>
    <t>Auto</t>
  </si>
  <si>
    <t>Horizontal Stabilizer Leading Edge</t>
  </si>
  <si>
    <t>Prop RPM Lever Engine 3</t>
  </si>
  <si>
    <t>DC Bus RCC 2</t>
  </si>
  <si>
    <t>Ballast</t>
  </si>
  <si>
    <t>60-75 KIAS</t>
  </si>
  <si>
    <t>Fuel off</t>
  </si>
  <si>
    <t>Comm 1 and 2</t>
  </si>
  <si>
    <t>Pushback</t>
  </si>
  <si>
    <t>Starting Engine 1</t>
  </si>
  <si>
    <t>ECM JETT button : NOT DEPRESSED</t>
  </si>
  <si>
    <t>Passenger oxygen</t>
  </si>
  <si>
    <t>ECS panel : SET</t>
  </si>
  <si>
    <t>Check in</t>
  </si>
  <si>
    <t>Gascolator fuel strainer</t>
  </si>
  <si>
    <t>Descent</t>
  </si>
  <si>
    <t>Fuel condition</t>
  </si>
  <si>
    <t>Fuel cylinders</t>
  </si>
  <si>
    <t>Check condition and security</t>
  </si>
  <si>
    <t>Left wing leading edge</t>
  </si>
  <si>
    <t>Warning Lights DC BUS 1 and 2</t>
  </si>
  <si>
    <t>Temperature selector</t>
  </si>
  <si>
    <t>Avionics</t>
  </si>
  <si>
    <t>Set 1400 to 2000 RPM</t>
  </si>
  <si>
    <t>Before take-off vital actions</t>
  </si>
  <si>
    <t>NORM</t>
  </si>
  <si>
    <t>Cover removed, check condition</t>
  </si>
  <si>
    <t>min. 89 KIAS with FLAPS LDG</t>
  </si>
  <si>
    <t>Strobe</t>
  </si>
  <si>
    <t>A/P trim DISC button</t>
  </si>
  <si>
    <t>Upper and lower off</t>
  </si>
  <si>
    <t>Full lean</t>
  </si>
  <si>
    <t>Rudder</t>
  </si>
  <si>
    <t>Alternate static source</t>
  </si>
  <si>
    <t>Flaps 30°</t>
  </si>
  <si>
    <t>Pitot L / pitot R and stall HTR</t>
  </si>
  <si>
    <t>Alternator indicator</t>
  </si>
  <si>
    <t>Altitude</t>
  </si>
  <si>
    <t>Close and secure</t>
  </si>
  <si>
    <t>UPPER RECIRC FAN switch</t>
  </si>
  <si>
    <t>NTOP or RDC%</t>
  </si>
  <si>
    <t>Landing lights</t>
  </si>
  <si>
    <t>Ventilations air fans</t>
  </si>
  <si>
    <t>Passenger briefing</t>
  </si>
  <si>
    <t>Parachute</t>
  </si>
  <si>
    <t>Engine indicators</t>
  </si>
  <si>
    <t>NH=10%</t>
  </si>
  <si>
    <t>Diluter demands switch</t>
  </si>
  <si>
    <t>CLOSE / IDLE</t>
  </si>
  <si>
    <t>Engine 3 start switch</t>
  </si>
  <si>
    <t>Between 1650 and 1950 RPM</t>
  </si>
  <si>
    <t>Pressurization</t>
  </si>
  <si>
    <t>TCAS/ATC selector</t>
  </si>
  <si>
    <t>Start When Flooded</t>
  </si>
  <si>
    <t>Set acceleration altitude</t>
  </si>
  <si>
    <t>Fire extinguisher</t>
  </si>
  <si>
    <t>Engine start</t>
  </si>
  <si>
    <t>26 KIAS / 30 mph</t>
  </si>
  <si>
    <t>"Aircond Off" light</t>
  </si>
  <si>
    <t>Alarms</t>
  </si>
  <si>
    <t>Master Warning / Caution</t>
  </si>
  <si>
    <t>Main rotor head</t>
  </si>
  <si>
    <t>Engine 2</t>
  </si>
  <si>
    <t>Hot engine start</t>
  </si>
  <si>
    <t>Check sample</t>
  </si>
  <si>
    <t>DME READING and 8888</t>
  </si>
  <si>
    <t>Flight data recorder</t>
  </si>
  <si>
    <t>Set 1000 RPM</t>
  </si>
  <si>
    <t>Engine check</t>
  </si>
  <si>
    <t>Preflight 4/4</t>
  </si>
  <si>
    <t>Rich when engine starts</t>
  </si>
  <si>
    <t>Check for nicks and security</t>
  </si>
  <si>
    <t>Stall warning / stall heat / Pitot heat / static port heat</t>
  </si>
  <si>
    <t>Alternator field switch</t>
  </si>
  <si>
    <t>Wing leading and trailing edges</t>
  </si>
  <si>
    <t>120 kt</t>
  </si>
  <si>
    <t>60-70 KIAS</t>
  </si>
  <si>
    <t>ADI / HSI / Headings</t>
  </si>
  <si>
    <t>Engine master 2</t>
  </si>
  <si>
    <t>Clear and Secure</t>
  </si>
  <si>
    <t>GPWS landing flap selector</t>
  </si>
  <si>
    <t>Fuses</t>
  </si>
  <si>
    <t>Minimums</t>
  </si>
  <si>
    <t>FMSs</t>
  </si>
  <si>
    <t>BUS E volts</t>
  </si>
  <si>
    <t>Throttles</t>
  </si>
  <si>
    <t>Within limits</t>
  </si>
  <si>
    <t>175 Rpm</t>
  </si>
  <si>
    <t>Brakes Test</t>
  </si>
  <si>
    <t>Bleed air</t>
  </si>
  <si>
    <t>FIRE EXT. Switches</t>
  </si>
  <si>
    <t>START position; then BOTH</t>
  </si>
  <si>
    <t>Check increasing</t>
  </si>
  <si>
    <t>Move against AP</t>
  </si>
  <si>
    <t>External Power Switch</t>
  </si>
  <si>
    <t>NR</t>
  </si>
  <si>
    <t>Good condition and free movements</t>
  </si>
  <si>
    <t>Probe covers</t>
  </si>
  <si>
    <t>MIN and as required</t>
  </si>
  <si>
    <t>Yaw pedals</t>
  </si>
  <si>
    <t>Secured</t>
  </si>
  <si>
    <t>Landing gear fairings</t>
  </si>
  <si>
    <t>Pitot warning light</t>
  </si>
  <si>
    <t>LFE set / check</t>
  </si>
  <si>
    <t>Pushed</t>
  </si>
  <si>
    <t>Fuel selector valve</t>
  </si>
  <si>
    <t>TEMP</t>
  </si>
  <si>
    <t>Landing Lights L and R down and on</t>
  </si>
  <si>
    <t>Booms, Spray Nozzles, and Fittings</t>
  </si>
  <si>
    <t>Engine condition</t>
  </si>
  <si>
    <t>Starter engine 3</t>
  </si>
  <si>
    <t>Check condition and fixation</t>
  </si>
  <si>
    <t>As desired</t>
  </si>
  <si>
    <t>CVRS : AS DESIRED</t>
  </si>
  <si>
    <t>CANOPY : CHECK CLEAR, OPEN</t>
  </si>
  <si>
    <t>Pitot Heater</t>
  </si>
  <si>
    <t>Check 1.5 volts or less</t>
  </si>
  <si>
    <t>120 km/h</t>
  </si>
  <si>
    <t>"Don't Start" light</t>
  </si>
  <si>
    <t>MUMI/ID : SELECT/ENTER DATE and FLT</t>
  </si>
  <si>
    <t>COMM 1 and 2 knobs : OFF</t>
  </si>
  <si>
    <t>Check condition and shake</t>
  </si>
  <si>
    <t>Tail rotor head</t>
  </si>
  <si>
    <t>At 1000 ft AGL</t>
  </si>
  <si>
    <t>Fuel Filter Bypass Pop-Up Pin</t>
  </si>
  <si>
    <t>Departure ATC clearance</t>
  </si>
  <si>
    <t>Standby Altimeter</t>
  </si>
  <si>
    <t>A/C</t>
  </si>
  <si>
    <t>Up</t>
  </si>
  <si>
    <t>Autopilot disconnect</t>
  </si>
  <si>
    <t>Lean</t>
  </si>
  <si>
    <t>93 KIAS</t>
  </si>
  <si>
    <t>Fuel</t>
  </si>
  <si>
    <t>Passenger door</t>
  </si>
  <si>
    <t>Before Engine Start</t>
  </si>
  <si>
    <t>Left fuselage</t>
  </si>
  <si>
    <t>Banner towing</t>
  </si>
  <si>
    <t>Autopilot static source opening</t>
  </si>
  <si>
    <t>Right Crew Door</t>
  </si>
  <si>
    <t>When vertical speed is positive, Up</t>
  </si>
  <si>
    <t>Seats and seat belts</t>
  </si>
  <si>
    <t>Manual canopy handle : STOWED</t>
  </si>
  <si>
    <t>20°</t>
  </si>
  <si>
    <t>Starter master</t>
  </si>
  <si>
    <t>110 mph</t>
  </si>
  <si>
    <t>Engine oil level</t>
  </si>
  <si>
    <t>SET to appropriate takeoff position</t>
  </si>
  <si>
    <t>ADJUST for cruising speed</t>
  </si>
  <si>
    <t>47.3 PSI (Max. transient 53 PSI)</t>
  </si>
  <si>
    <t>Right cowling</t>
  </si>
  <si>
    <t>Main</t>
  </si>
  <si>
    <t>Brake fluid</t>
  </si>
  <si>
    <t>Collective friction lock</t>
  </si>
  <si>
    <t>Seat belts</t>
  </si>
  <si>
    <t>Primary flight control system</t>
  </si>
  <si>
    <t>Preflight inspection - internal</t>
  </si>
  <si>
    <t>Take-off with flaps up</t>
  </si>
  <si>
    <t>Manifold air pressure</t>
  </si>
  <si>
    <t>For night operations</t>
  </si>
  <si>
    <t>Stick pusher shutoff switches</t>
  </si>
  <si>
    <t>Lower tail slightly</t>
  </si>
  <si>
    <t>Attitude indicator</t>
  </si>
  <si>
    <t>Repeat procedure</t>
  </si>
  <si>
    <t>Wait for “RUN” lit</t>
  </si>
  <si>
    <t>Idle cutoff</t>
  </si>
  <si>
    <t>HIGH RPM / Full forward</t>
  </si>
  <si>
    <t>Rear empannage</t>
  </si>
  <si>
    <t>NO AMBER</t>
  </si>
  <si>
    <t>Documents</t>
  </si>
  <si>
    <t>Standby power selector</t>
  </si>
  <si>
    <t>PROBE switch : Retract</t>
  </si>
  <si>
    <t>Sufficient</t>
  </si>
  <si>
    <t>As required, &lt;50% if eng. not warm</t>
  </si>
  <si>
    <t>HOOK : As desired</t>
  </si>
  <si>
    <t>Pitot tube</t>
  </si>
  <si>
    <t>Airbrake</t>
  </si>
  <si>
    <t>Maintain direction</t>
  </si>
  <si>
    <t>Flaps handle position</t>
  </si>
  <si>
    <t>"STB Gen" light</t>
  </si>
  <si>
    <t>THROTTLE : OFF</t>
  </si>
  <si>
    <t>Taxi in</t>
  </si>
  <si>
    <t>Preflight inspection - cabin</t>
  </si>
  <si>
    <t>UP - 3 Green</t>
  </si>
  <si>
    <t>64 KIAS</t>
  </si>
  <si>
    <t>Procede</t>
  </si>
  <si>
    <t>White</t>
  </si>
  <si>
    <t>0-10 degrees</t>
  </si>
  <si>
    <t>Height</t>
  </si>
  <si>
    <t>Clear of obstructions</t>
  </si>
  <si>
    <t>Heading indicator</t>
  </si>
  <si>
    <t>Set to full rich</t>
  </si>
  <si>
    <t>APU start</t>
  </si>
  <si>
    <t>High RPM</t>
  </si>
  <si>
    <t>Gain access</t>
  </si>
  <si>
    <t>Start, then on</t>
  </si>
  <si>
    <t>Turning</t>
  </si>
  <si>
    <t>Between 500 and 600 RPM</t>
  </si>
  <si>
    <t>Cylinder Head Temperature Engine 2</t>
  </si>
  <si>
    <t>Landing/Pulse lights</t>
  </si>
  <si>
    <t>Inertial Separator</t>
  </si>
  <si>
    <t>AUX</t>
  </si>
  <si>
    <t>IAS &gt; 115 kts</t>
  </si>
  <si>
    <t>Check On</t>
  </si>
  <si>
    <t>min. 91 KIAS with FLAPS T/O</t>
  </si>
  <si>
    <t>Artificial Horizon</t>
  </si>
  <si>
    <t>PRESS as required (engine start)</t>
  </si>
  <si>
    <t>Field Elevation</t>
  </si>
  <si>
    <t>FCS : Verify no channel is completely X'd out</t>
  </si>
  <si>
    <t>100 RPM max decrease</t>
  </si>
  <si>
    <t>Fuel Pressure Engine 3</t>
  </si>
  <si>
    <t>Flight idle for 2 min</t>
  </si>
  <si>
    <t>Elevator trim shutoff switches</t>
  </si>
  <si>
    <t>2000 RPM (Max. transient 2420 RPM)</t>
  </si>
  <si>
    <t>Leading edge</t>
  </si>
  <si>
    <t>Circuits breakers</t>
  </si>
  <si>
    <t>Landing gear</t>
  </si>
  <si>
    <t>Unobstructed</t>
  </si>
  <si>
    <t>Nose gear and springs</t>
  </si>
  <si>
    <t>NAV/GPS switch</t>
  </si>
  <si>
    <t>Start engines 1-2-3</t>
  </si>
  <si>
    <t>ALL IN</t>
  </si>
  <si>
    <t>Mixture Engine 2 and 3</t>
  </si>
  <si>
    <t>Ventral fin</t>
  </si>
  <si>
    <t>Sunshade</t>
  </si>
  <si>
    <t>Aircraft</t>
  </si>
  <si>
    <t>Rotate</t>
  </si>
  <si>
    <t>Auto throttle</t>
  </si>
  <si>
    <t>Exterior lights</t>
  </si>
  <si>
    <t>Check working</t>
  </si>
  <si>
    <t>Inflation</t>
  </si>
  <si>
    <t>IAS Indicator</t>
  </si>
  <si>
    <t>Ammeter</t>
  </si>
  <si>
    <t>Ignition delay engine 3</t>
  </si>
  <si>
    <t>Except "Boost Pump" and "Battery", all Off</t>
  </si>
  <si>
    <t>MET, NAV, mass and balance</t>
  </si>
  <si>
    <t>LOW RPM</t>
  </si>
  <si>
    <t>35.5 GAL. Left</t>
  </si>
  <si>
    <t>Wait 5 minutes</t>
  </si>
  <si>
    <t>Radios</t>
  </si>
  <si>
    <t>Max</t>
  </si>
  <si>
    <t>Audio alarms</t>
  </si>
  <si>
    <t>Fuel tank selector</t>
  </si>
  <si>
    <t>Alternator field</t>
  </si>
  <si>
    <t>Touchdown</t>
  </si>
  <si>
    <t>Main rotor hub</t>
  </si>
  <si>
    <t>Fuel boost pump</t>
  </si>
  <si>
    <t>After cockpit entry</t>
  </si>
  <si>
    <t>FUEL TRANSFER : CHECK INTERNAL &amp; EXTERNAL</t>
  </si>
  <si>
    <t>Test and on</t>
  </si>
  <si>
    <t>Seat and canopy pins</t>
  </si>
  <si>
    <t>ELT</t>
  </si>
  <si>
    <t>Synchronized</t>
  </si>
  <si>
    <t>Full hopper load or above 12,500 lbs (5670 kg) take-off weight</t>
  </si>
  <si>
    <t>Red EMERG PWR LVR Annunciator</t>
  </si>
  <si>
    <t>"Saph Start" light</t>
  </si>
  <si>
    <t>MFD touchscreen LFE</t>
  </si>
  <si>
    <t>Before starting engines</t>
  </si>
  <si>
    <t>Aileron hinges and actuator rod</t>
  </si>
  <si>
    <t>Hoses</t>
  </si>
  <si>
    <t>Wing tip</t>
  </si>
  <si>
    <t>Check "R ENGINE GLOW" On</t>
  </si>
  <si>
    <t>After starting engines</t>
  </si>
  <si>
    <t>Cabin pressure/altimeter elevation</t>
  </si>
  <si>
    <t>Radome</t>
  </si>
  <si>
    <t>Exhaust Gas Temperatures</t>
  </si>
  <si>
    <t>RPM</t>
  </si>
  <si>
    <t>Parking brake light</t>
  </si>
  <si>
    <t>Verify extinguished</t>
  </si>
  <si>
    <t>If engine is cold</t>
  </si>
  <si>
    <t>Check for correct function</t>
  </si>
  <si>
    <t>BATT Amps (both)</t>
  </si>
  <si>
    <t>3-1-2</t>
  </si>
  <si>
    <t>Remove cover, check cleanliness</t>
  </si>
  <si>
    <t>Cold engine start</t>
  </si>
  <si>
    <t>FLAPS switch : AUTO</t>
  </si>
  <si>
    <t>Cross check</t>
  </si>
  <si>
    <t>(NH=10%) CL 2</t>
  </si>
  <si>
    <t>RMI 1 and 2</t>
  </si>
  <si>
    <t>Off at 50% N1 or above</t>
  </si>
  <si>
    <t>Idle rpm</t>
  </si>
  <si>
    <t>Check indication</t>
  </si>
  <si>
    <t>Oxygen</t>
  </si>
  <si>
    <t>MINIMUMS selector</t>
  </si>
  <si>
    <t>Set for takeoff</t>
  </si>
  <si>
    <t>Check for increase</t>
  </si>
  <si>
    <t>90 to 100%</t>
  </si>
  <si>
    <t>Check clean and secure</t>
  </si>
  <si>
    <t>Retard</t>
  </si>
  <si>
    <t>AV COOL switch : NORM</t>
  </si>
  <si>
    <t>Main landing gear</t>
  </si>
  <si>
    <t>SET to 2400 RPM</t>
  </si>
  <si>
    <t>All remaining electrical equipment</t>
  </si>
  <si>
    <t>Disconnect / off</t>
  </si>
  <si>
    <t>Injections</t>
  </si>
  <si>
    <t>Taxi</t>
  </si>
  <si>
    <t>104 KIAS (97 mhp)</t>
  </si>
  <si>
    <t>Right trailing edge</t>
  </si>
  <si>
    <t>Elevator trim control</t>
  </si>
  <si>
    <t>Erected</t>
  </si>
  <si>
    <t>Right engine start</t>
  </si>
  <si>
    <t>Tail rotor blades</t>
  </si>
  <si>
    <t>Landing gear lever</t>
  </si>
  <si>
    <t>Adjust 1500 RPM</t>
  </si>
  <si>
    <t>On when AVAIL lit</t>
  </si>
  <si>
    <t>Right Hand Stabilizer and Strut</t>
  </si>
  <si>
    <t>Low Idle RPM (46% or higher)</t>
  </si>
  <si>
    <t>After starting engine 2/2</t>
  </si>
  <si>
    <t>Set NAVAID frequencies</t>
  </si>
  <si>
    <t>10-20 degrees</t>
  </si>
  <si>
    <t>Green arc</t>
  </si>
  <si>
    <t>Liftoff</t>
  </si>
  <si>
    <t>Check normal</t>
  </si>
  <si>
    <t>Ignition Engine 2 and 3</t>
  </si>
  <si>
    <t>Check for damage and water accumulation</t>
  </si>
  <si>
    <t>Manual gear extension handle</t>
  </si>
  <si>
    <t>Air Inlet Covers</t>
  </si>
  <si>
    <t>Vortex generators</t>
  </si>
  <si>
    <t>10 psi min. before 30 sec.</t>
  </si>
  <si>
    <t>Left leading egde</t>
  </si>
  <si>
    <t>85% RPM for 1 minute</t>
  </si>
  <si>
    <t>Start select SW / light</t>
  </si>
  <si>
    <t>"Turbine Starter" light</t>
  </si>
  <si>
    <t>On (fully pulled)</t>
  </si>
  <si>
    <t>Interior lights</t>
  </si>
  <si>
    <t>Gear leg</t>
  </si>
  <si>
    <t>VOTER switch</t>
  </si>
  <si>
    <t>Ski lever</t>
  </si>
  <si>
    <t>Yaw damper switches</t>
  </si>
  <si>
    <t>M BUS volts</t>
  </si>
  <si>
    <t>DN - 3 Green</t>
  </si>
  <si>
    <t>ON, test function, as required</t>
  </si>
  <si>
    <t>Starting engine 2</t>
  </si>
  <si>
    <t>Cockpit lighting</t>
  </si>
  <si>
    <t>Emergency generator</t>
  </si>
  <si>
    <t>SPREAD</t>
  </si>
  <si>
    <t>Avionics circuit breakers</t>
  </si>
  <si>
    <t>Close</t>
  </si>
  <si>
    <t>Rudder pedals : CYCLE 40° L/R</t>
  </si>
  <si>
    <t>Check OK</t>
  </si>
  <si>
    <t>Climb speed</t>
  </si>
  <si>
    <t>Collective pitch</t>
  </si>
  <si>
    <t>De-icing</t>
  </si>
  <si>
    <t>Flight instrumentation and avionics</t>
  </si>
  <si>
    <t>Idle for 1 min</t>
  </si>
  <si>
    <t>Recirculation switches</t>
  </si>
  <si>
    <t>Flight Control Surfaces panel</t>
  </si>
  <si>
    <t>Outflow valve switches</t>
  </si>
  <si>
    <t>Ventilation</t>
  </si>
  <si>
    <t>IAS &gt; Set climb speed</t>
  </si>
  <si>
    <t>Mixture Lever Engine 1</t>
  </si>
  <si>
    <t>66 KIAS</t>
  </si>
  <si>
    <t>Completed</t>
  </si>
  <si>
    <t>Check secure</t>
  </si>
  <si>
    <t>Baggage</t>
  </si>
  <si>
    <t>On (start)</t>
  </si>
  <si>
    <t>Idle when N2 10% minimum</t>
  </si>
  <si>
    <t>On, wait until glow indicator extinguishes</t>
  </si>
  <si>
    <t>Take off</t>
  </si>
  <si>
    <t>EGT indicators</t>
  </si>
  <si>
    <t>Set as required</t>
  </si>
  <si>
    <t>Right Wing Tip</t>
  </si>
  <si>
    <t>Check for stable fuel flow</t>
  </si>
  <si>
    <t>Full open</t>
  </si>
  <si>
    <t>DISC</t>
  </si>
  <si>
    <t>Fuel pump 1</t>
  </si>
  <si>
    <t>Guard</t>
  </si>
  <si>
    <t>At release altitude, pull</t>
  </si>
  <si>
    <t>Before line up</t>
  </si>
  <si>
    <t>Nose hook</t>
  </si>
  <si>
    <t>Lower nose gently</t>
  </si>
  <si>
    <t>Landing/taxi lights</t>
  </si>
  <si>
    <t>Static discharger</t>
  </si>
  <si>
    <t>Adjust 60 KIAS</t>
  </si>
  <si>
    <t>Left Hand Elevator</t>
  </si>
  <si>
    <t>All values in normal range</t>
  </si>
  <si>
    <t>NWS: LO</t>
  </si>
  <si>
    <t>CHECK CLOSED and LATCHED</t>
  </si>
  <si>
    <t>Oil pressure annunciator</t>
  </si>
  <si>
    <t>Left or right</t>
  </si>
  <si>
    <t>WINGFOLD switch</t>
  </si>
  <si>
    <t>Refuel cap</t>
  </si>
  <si>
    <t>Wheel</t>
  </si>
  <si>
    <t>Rotor RPM</t>
  </si>
  <si>
    <t>Land take-off</t>
  </si>
  <si>
    <t>Fuel Wobble Pump</t>
  </si>
  <si>
    <t>NP</t>
  </si>
  <si>
    <t>Set 90%</t>
  </si>
  <si>
    <t>Power</t>
  </si>
  <si>
    <t>All pushed</t>
  </si>
  <si>
    <t>CB lights</t>
  </si>
  <si>
    <t>All off / windshield on</t>
  </si>
  <si>
    <t>Lower arm switch</t>
  </si>
  <si>
    <t>Panels</t>
  </si>
  <si>
    <t>Alternators</t>
  </si>
  <si>
    <t>RMI</t>
  </si>
  <si>
    <t>Landing and taxi lights</t>
  </si>
  <si>
    <t>Trim rudder</t>
  </si>
  <si>
    <t>Check not activated</t>
  </si>
  <si>
    <t>Set 1900 RPM</t>
  </si>
  <si>
    <t>Door and windows</t>
  </si>
  <si>
    <t>Arm, verify that PFD comes on</t>
  </si>
  <si>
    <t>Mixture Lever Engine 3</t>
  </si>
  <si>
    <t>70 KIAS</t>
  </si>
  <si>
    <t>Baggage compartment</t>
  </si>
  <si>
    <t>Check pushed in</t>
  </si>
  <si>
    <t>APU "READY" light</t>
  </si>
  <si>
    <t>Annunciator panel</t>
  </si>
  <si>
    <t>Within green band</t>
  </si>
  <si>
    <t>Lower MFD</t>
  </si>
  <si>
    <t>LDG GEAR handle : UP</t>
  </si>
  <si>
    <t>Touchdown airspeed</t>
  </si>
  <si>
    <t>Suspect faulty indication</t>
  </si>
  <si>
    <t>Outside Air Temperature</t>
  </si>
  <si>
    <t>Tires and wheels</t>
  </si>
  <si>
    <t>Pilot seat</t>
  </si>
  <si>
    <t>Windows</t>
  </si>
  <si>
    <t>TRQ</t>
  </si>
  <si>
    <t>XPDR</t>
  </si>
  <si>
    <t>55 KIAS</t>
  </si>
  <si>
    <t>Check AVAIL light</t>
  </si>
  <si>
    <t>Starting first engine</t>
  </si>
  <si>
    <t>Right engine run/stop button</t>
  </si>
  <si>
    <t>All fuel pumps switches</t>
  </si>
  <si>
    <t>Open 1 inch</t>
  </si>
  <si>
    <t>Canopy Unlocked light</t>
  </si>
  <si>
    <t>Removed</t>
  </si>
  <si>
    <t>Free and correct, full travel</t>
  </si>
  <si>
    <t>Starting engine 2 with motoring</t>
  </si>
  <si>
    <t>Engine covers</t>
  </si>
  <si>
    <t>0 RPM</t>
  </si>
  <si>
    <t>Clearance</t>
  </si>
  <si>
    <t>LAUNCH BAR</t>
  </si>
  <si>
    <t>Airspeed on final</t>
  </si>
  <si>
    <t>ITT Stabilized below 660°C</t>
  </si>
  <si>
    <t>Red</t>
  </si>
  <si>
    <t>RADAR knob : OPR</t>
  </si>
  <si>
    <t>Up and lights out</t>
  </si>
  <si>
    <t>Check for security and condition</t>
  </si>
  <si>
    <t>Battery 1</t>
  </si>
  <si>
    <t>Compartment Blower Switch</t>
  </si>
  <si>
    <t>Above 3000 ft, lean</t>
  </si>
  <si>
    <t>3-Point landing not possible</t>
  </si>
  <si>
    <t>Altitude bug</t>
  </si>
  <si>
    <t>Three point</t>
  </si>
  <si>
    <t>Engine systems</t>
  </si>
  <si>
    <t xml:space="preserve">Inboard Fuel Tank Sump and External Sump Quick-Drain Valves </t>
  </si>
  <si>
    <t>XPDR GND</t>
  </si>
  <si>
    <t>Hold brakes</t>
  </si>
  <si>
    <t>Altimeter setting</t>
  </si>
  <si>
    <t>1800 RPM</t>
  </si>
  <si>
    <t>Controls : CHECK (Tolerance +- 1°)
Full aft : 24° NU stabilator
Full fwd : 20° ND Stabilator
Full L/R : 30° diff stabilator
Check Differential TEFs</t>
  </si>
  <si>
    <t>Closed</t>
  </si>
  <si>
    <t>Seats and seatbelts</t>
  </si>
  <si>
    <t>MFD</t>
  </si>
  <si>
    <t>Alternator switches</t>
  </si>
  <si>
    <t>Fuel caps</t>
  </si>
  <si>
    <t>Flaps 28 degrees</t>
  </si>
  <si>
    <t>Attitude</t>
  </si>
  <si>
    <t>Test on moving off</t>
  </si>
  <si>
    <t>Navigation Sets</t>
  </si>
  <si>
    <t>FASTEN BELTS Switch</t>
  </si>
  <si>
    <t>Push</t>
  </si>
  <si>
    <t>Cutoff test</t>
  </si>
  <si>
    <t>ALT switch</t>
  </si>
  <si>
    <t>STAT display</t>
  </si>
  <si>
    <t>Latitude selector</t>
  </si>
  <si>
    <t>Fuel pressure</t>
  </si>
  <si>
    <t>Hydraulic gauge</t>
  </si>
  <si>
    <t>Fuel vent</t>
  </si>
  <si>
    <t>Hook</t>
  </si>
  <si>
    <t>Check condition and cleanliness</t>
  </si>
  <si>
    <t>Check T/O</t>
  </si>
  <si>
    <t>EIS</t>
  </si>
  <si>
    <t>Neutral</t>
  </si>
  <si>
    <t>Apply reverse thrust</t>
  </si>
  <si>
    <t>Automatic</t>
  </si>
  <si>
    <t>After starting engine 2</t>
  </si>
  <si>
    <t>ATTACH</t>
  </si>
  <si>
    <t>ON, if required</t>
  </si>
  <si>
    <t>Max 1500 RPM</t>
  </si>
  <si>
    <t>1 centimeter</t>
  </si>
  <si>
    <t>Closed and lights out</t>
  </si>
  <si>
    <t>Press</t>
  </si>
  <si>
    <t>Mooring</t>
  </si>
  <si>
    <t>Crew debrief</t>
  </si>
  <si>
    <t>Ignition (Auto or on)</t>
  </si>
  <si>
    <t>Exhaust silencer</t>
  </si>
  <si>
    <t>Enroute climb</t>
  </si>
  <si>
    <t>Dump</t>
  </si>
  <si>
    <t>Fuel Flow / Fuel Cond. Lever</t>
  </si>
  <si>
    <t>Fuel shut-off lever</t>
  </si>
  <si>
    <t>Between 1200 and 1400 RPM</t>
  </si>
  <si>
    <t>Descent cooling</t>
  </si>
  <si>
    <t>Boom</t>
  </si>
  <si>
    <t>Reduce</t>
  </si>
  <si>
    <t>"End Oil Warning" light</t>
  </si>
  <si>
    <t>Check freedom of movement and security</t>
  </si>
  <si>
    <t>Brake; UP; check unsafe light off</t>
  </si>
  <si>
    <t>Ignition switches</t>
  </si>
  <si>
    <t>Adjust 1700 RPM</t>
  </si>
  <si>
    <t>Shake</t>
  </si>
  <si>
    <t>Fuel gauges (imbalance)</t>
  </si>
  <si>
    <t>Check locked, no leak</t>
  </si>
  <si>
    <t>Load</t>
  </si>
  <si>
    <t>Flaps up</t>
  </si>
  <si>
    <t>Steering</t>
  </si>
  <si>
    <t>Check accessible</t>
  </si>
  <si>
    <t>Altimeter and standby altimeter</t>
  </si>
  <si>
    <t>Before take-off</t>
  </si>
  <si>
    <t>Oil Service Door on top Cowl</t>
  </si>
  <si>
    <t>WYPT 0 and MVAR : CHECK SET</t>
  </si>
  <si>
    <t>"Air Cond Off" light</t>
  </si>
  <si>
    <t>Right mixture lever</t>
  </si>
  <si>
    <t>After landing</t>
  </si>
  <si>
    <t>Check oil level</t>
  </si>
  <si>
    <t>40 RPM max difference</t>
  </si>
  <si>
    <t>ADF</t>
  </si>
  <si>
    <t>Avionic switch</t>
  </si>
  <si>
    <t>Engine</t>
  </si>
  <si>
    <t>Demister / side vents</t>
  </si>
  <si>
    <t>Wing fuel tank drain</t>
  </si>
  <si>
    <t>Engine oil dipstick</t>
  </si>
  <si>
    <t>Open 1/4 inch</t>
  </si>
  <si>
    <t>Stable</t>
  </si>
  <si>
    <t>Fuel Vent Tube</t>
  </si>
  <si>
    <t>"Generator Main"</t>
  </si>
  <si>
    <t>Starter engine 1</t>
  </si>
  <si>
    <t>As needed</t>
  </si>
  <si>
    <t>Vent air fans</t>
  </si>
  <si>
    <t>Right landing gear wheel and brakes</t>
  </si>
  <si>
    <t>Retract</t>
  </si>
  <si>
    <t>Cabin report</t>
  </si>
  <si>
    <t>BAROMETRIC reference selector</t>
  </si>
  <si>
    <t>Automatic Starter</t>
  </si>
  <si>
    <t>Operating</t>
  </si>
  <si>
    <t>Annunciators test</t>
  </si>
  <si>
    <t>Wing leading edge</t>
  </si>
  <si>
    <t>Fullest tank</t>
  </si>
  <si>
    <t>Standby attitude indicator</t>
  </si>
  <si>
    <t>Preflight 2/4</t>
  </si>
  <si>
    <t>Align</t>
  </si>
  <si>
    <t>SDU</t>
  </si>
  <si>
    <t>Set 2780 RPM</t>
  </si>
  <si>
    <t>around 1000 PSI</t>
  </si>
  <si>
    <t>IFE/PASS SEATS power switch</t>
  </si>
  <si>
    <t>Check for NOGO</t>
  </si>
  <si>
    <t>Take-off</t>
  </si>
  <si>
    <t>All pushed in</t>
  </si>
  <si>
    <t>Open no more than 5mm</t>
  </si>
  <si>
    <t>Engine 3 fuel control switch</t>
  </si>
  <si>
    <t>Landing gear lights</t>
  </si>
  <si>
    <t>Starting opposite engine</t>
  </si>
  <si>
    <t>250 km/h</t>
  </si>
  <si>
    <t>Before take-off 3/3</t>
  </si>
  <si>
    <t>Ground idle</t>
  </si>
  <si>
    <t>Approach briefing</t>
  </si>
  <si>
    <t>59 KIAS</t>
  </si>
  <si>
    <t>Surface others</t>
  </si>
  <si>
    <t>Ng at min. 12%</t>
  </si>
  <si>
    <t>Elevator Control</t>
  </si>
  <si>
    <t>Pressed in</t>
  </si>
  <si>
    <t>On, check working</t>
  </si>
  <si>
    <t>Out</t>
  </si>
  <si>
    <t>Magneto cap engine 3</t>
  </si>
  <si>
    <t>Seats belts</t>
  </si>
  <si>
    <t>Checked / Adjusted</t>
  </si>
  <si>
    <t>Throttle</t>
  </si>
  <si>
    <t>Pilot and passenger seat backs</t>
  </si>
  <si>
    <t>Landing gear lights and pins</t>
  </si>
  <si>
    <t>Check, cap secure</t>
  </si>
  <si>
    <t>Lift nosewheel</t>
  </si>
  <si>
    <t>Set takeoff flaps</t>
  </si>
  <si>
    <t>T/O</t>
  </si>
  <si>
    <t>Master Caution Panel Test</t>
  </si>
  <si>
    <t>Wing tip and light</t>
  </si>
  <si>
    <t>Breakers</t>
  </si>
  <si>
    <t>In green arcs</t>
  </si>
  <si>
    <t>FD DOOR ACCESS selector</t>
  </si>
  <si>
    <t>Additional equipment</t>
  </si>
  <si>
    <t>Start the Auxiliary Power Unit</t>
  </si>
  <si>
    <t>Short field landing</t>
  </si>
  <si>
    <t>Off above 1000 ft</t>
  </si>
  <si>
    <t>Speed bug</t>
  </si>
  <si>
    <t>Left engine run/stop button</t>
  </si>
  <si>
    <t>"L"</t>
  </si>
  <si>
    <t>Record</t>
  </si>
  <si>
    <t>Fuel valve</t>
  </si>
  <si>
    <t>IN or HPA</t>
  </si>
  <si>
    <t>Propeller area</t>
  </si>
  <si>
    <t>Nav light switch</t>
  </si>
  <si>
    <t>Magneto cap engine 2</t>
  </si>
  <si>
    <t>Move to idle</t>
  </si>
  <si>
    <t>Oxygen pressure and masks</t>
  </si>
  <si>
    <t>Manifold Air Pressures</t>
  </si>
  <si>
    <t>Before Takeoff</t>
  </si>
  <si>
    <t>260 km/h minimum</t>
  </si>
  <si>
    <t>OIL</t>
  </si>
  <si>
    <t>Airspeeds, as required for en route (cruise) climb</t>
  </si>
  <si>
    <t>Battery</t>
  </si>
  <si>
    <t>Flood light</t>
  </si>
  <si>
    <t>Landing lights must be set as required</t>
  </si>
  <si>
    <t>Adjust throttle to get between 1400 and 2000 RPM</t>
  </si>
  <si>
    <t>Set Autopilot's target altitude</t>
  </si>
  <si>
    <t>Accelerometer must be reset and indicate +1g</t>
  </si>
  <si>
    <t>Release when engine starts</t>
  </si>
  <si>
    <t>Fuel selector switch must be set to "MANUAL"</t>
  </si>
  <si>
    <t>Set seats in a correct and safe position</t>
  </si>
  <si>
    <t>Verfify the vacuum gauge needle is in the green sector</t>
  </si>
  <si>
    <t>Push the nav light switch on if required</t>
  </si>
  <si>
    <t xml:space="preserve"> Taxi lights switch must be "OFF"</t>
  </si>
  <si>
    <t>Set the transponder to the chosen number</t>
  </si>
  <si>
    <t>Fasten seat belt</t>
  </si>
  <si>
    <t>Tires must be properly inflated and elements must be in good condition</t>
  </si>
  <si>
    <t>Let the aircraft smoothly take off</t>
  </si>
  <si>
    <t>Check  for condition and cleanliness</t>
  </si>
  <si>
    <t>Door must be closed</t>
  </si>
  <si>
    <t>Power levers must be set to IDLE</t>
  </si>
  <si>
    <t>Oil pressure must reach 10 psi before 30 seconds</t>
  </si>
  <si>
    <t>Final approach at 140 kt</t>
  </si>
  <si>
    <t>Element must have no excessive free play</t>
  </si>
  <si>
    <t>"Turbo Start" button must be depressed for 2 seconds, then released</t>
  </si>
  <si>
    <t>"Saphire Start" button must be depressed for 2 seconds, then released</t>
  </si>
  <si>
    <t>Push throttle fully. RPM must reach at least 2300 RPM</t>
  </si>
  <si>
    <t>Check fuel pressure and operate the manual pump until the red fuel pump chover signal turns off</t>
  </si>
  <si>
    <t>Verify condition and security</t>
  </si>
  <si>
    <t>Parking brake must be released</t>
  </si>
  <si>
    <t>Verify the PFD is on</t>
  </si>
  <si>
    <t>Down for land, up for water</t>
  </si>
  <si>
    <t>Engine master must be switched ON</t>
  </si>
  <si>
    <t>Carburetor heat must be On</t>
  </si>
  <si>
    <t>Adjust altimeter settings as required</t>
  </si>
  <si>
    <t>Hydraulic pump must be On</t>
  </si>
  <si>
    <t>Press the starter button</t>
  </si>
  <si>
    <t>Switch beacon lights on</t>
  </si>
  <si>
    <t>Pressurization handle must be set in full forward position</t>
  </si>
  <si>
    <t>To prevent cross feeding</t>
  </si>
  <si>
    <t>Batteries switches must be set to "ON"</t>
  </si>
  <si>
    <t>Navigations lights must be turn on</t>
  </si>
  <si>
    <t>Element must be secured</t>
  </si>
  <si>
    <t>Check full extension then retraction of flaps</t>
  </si>
  <si>
    <t>Adjust throttle to get around 1100 RPM</t>
  </si>
  <si>
    <t>Deactivate LV main 1</t>
  </si>
  <si>
    <t>With empty hopper trim wheel should be in green band. With a full hopper load the trim wheel should be slightly aft of the green band.</t>
  </si>
  <si>
    <t>Set starter switch to "ON" for 2 sec then release</t>
  </si>
  <si>
    <t>Radio master switch must be "ON"</t>
  </si>
  <si>
    <t>Cowl flap should be closed. If CHT is above 180°C open as required.</t>
  </si>
  <si>
    <t>Switch bleed air off</t>
  </si>
  <si>
    <t>DE ICE SYSTEM switches must be set according to weather condition</t>
  </si>
  <si>
    <t>Listen to the Automatic Terminal Information Service for info, and get a Start Clearance as required</t>
  </si>
  <si>
    <t>If requiered</t>
  </si>
  <si>
    <t>Move lever up</t>
  </si>
  <si>
    <t>Set power levers to idle position</t>
  </si>
  <si>
    <t>Adjust the elevator trim according to the flight conditions</t>
  </si>
  <si>
    <t>Engage parking brake</t>
  </si>
  <si>
    <t>Air speed should be around 60-70 kias with flaps fully down on final approach</t>
  </si>
  <si>
    <t>Element must be locked, there must be no leak</t>
  </si>
  <si>
    <t>Set the wanted altitude target</t>
  </si>
  <si>
    <t>Adjust flaps as air speed decreases during descent</t>
  </si>
  <si>
    <t>Turn off all electrical equipments</t>
  </si>
  <si>
    <t>Pitch up at a minimum speed of 74 knots</t>
  </si>
  <si>
    <t>Landing gear must be retracted</t>
  </si>
  <si>
    <t>Propeller RPM should be between 2250 and 2700</t>
  </si>
  <si>
    <t>Engine RPM must stabilize at idle power</t>
  </si>
  <si>
    <t>Set trims to recommended take-off parameters</t>
  </si>
  <si>
    <t>Engine RPM must drop between 450-600 RPM</t>
  </si>
  <si>
    <t>Advance mixture smoothly to RICH when engine starts</t>
  </si>
  <si>
    <t>Set flaps to desired position</t>
  </si>
  <si>
    <t>Switch landing lights on</t>
  </si>
  <si>
    <t>Doors must be closed</t>
  </si>
  <si>
    <t>Enter the assigned aircraft’s squawk code into the transponder.</t>
  </si>
  <si>
    <t>Between 450-600 RPM</t>
  </si>
  <si>
    <t>Radome fixation must be secure</t>
  </si>
  <si>
    <t>Maintain an airspeed of 96kt during enroute climb</t>
  </si>
  <si>
    <t>Switch gyroscopic instruments on</t>
  </si>
  <si>
    <t>All warning and caution lights must be off</t>
  </si>
  <si>
    <t>Switch fuel pump off</t>
  </si>
  <si>
    <t>All switches on main CB must be set to On</t>
  </si>
  <si>
    <t>Adjust throttle to get around 1000-1200 RPM</t>
  </si>
  <si>
    <t>Brake must be in good condition</t>
  </si>
  <si>
    <t>Bleed switch must be on either "AUTO" or "MAX DIFF"</t>
  </si>
  <si>
    <t>Fuel tank selector switch must be on "BOTH" position</t>
  </si>
  <si>
    <t>Engine should drop ~150 RPM when switching magneto from "BOTH" to either "LEFT" or "RIGHT"</t>
  </si>
  <si>
    <t>Autopilot must be engaged</t>
  </si>
  <si>
    <t>Push right engine starter button until combustion is achieved</t>
  </si>
  <si>
    <t>Verify all flight instruments</t>
  </si>
  <si>
    <t>Throttle levers must be set to idle (fully pulled)</t>
  </si>
  <si>
    <t>Check that the "L STARTER" annunciation isn't displayed after starting the engine. If it's displayed, turn off the engine and investigate the problem</t>
  </si>
  <si>
    <t>Add power to the throttle to reach 100%  Torque</t>
  </si>
  <si>
    <t>Check that the compass works properly (should move during taxi)</t>
  </si>
  <si>
    <t>Push mixture lever full forward</t>
  </si>
  <si>
    <t>Flaps must be "UP" when reaching 300 ft</t>
  </si>
  <si>
    <t>Landing gear must be down correctly (check the 3 green indicators)</t>
  </si>
  <si>
    <t>Set the elevator trim to the take off position</t>
  </si>
  <si>
    <t>Fuel tank selector must be set on "Alle" (All)</t>
  </si>
  <si>
    <t>Press the "SHIFT" switch and check that it switches between left and right tank</t>
  </si>
  <si>
    <t>Flaps position must be fully "DOWN" (lever fully pulled up)</t>
  </si>
  <si>
    <t>Elevator trim must be set neutral</t>
  </si>
  <si>
    <t>Measure how long you've been using the aircraft for</t>
  </si>
  <si>
    <t>Carefully check that pitot tube is warm to touch within 30 seconds</t>
  </si>
  <si>
    <t>Pull mixture lever completely</t>
  </si>
  <si>
    <t>Voltmeter must indicate around 28.5 V</t>
  </si>
  <si>
    <t>Landing area must be large enough without unexpected obstacles in the landing direction</t>
  </si>
  <si>
    <t>Ignition switch must be set to "OFF"</t>
  </si>
  <si>
    <t>There must be no leaks</t>
  </si>
  <si>
    <t>Fuel shutoff valve must be closed</t>
  </si>
  <si>
    <t>Check Oil quantity</t>
  </si>
  <si>
    <t>Ensure that the EXT PWR button displays AVAIL</t>
  </si>
  <si>
    <t>Check parameters and verify no red Xs (warnings) are displayed through engine page indicators</t>
  </si>
  <si>
    <t>TO/APR recommended</t>
  </si>
  <si>
    <t>Verify the area is clear</t>
  </si>
  <si>
    <t>Monitor flight instruments during descent</t>
  </si>
  <si>
    <t>Canopy must be open</t>
  </si>
  <si>
    <t>Set LO-idle when Ng 12% minimum</t>
  </si>
  <si>
    <t>Set throttle on "VOLN" position</t>
  </si>
  <si>
    <t>There must be no deposits of ice, snow or frost</t>
  </si>
  <si>
    <t>Check whether a motoring procedure is needed in the next step</t>
  </si>
  <si>
    <t>Brakes must be applied and ensuing brake pressure checked</t>
  </si>
  <si>
    <t>Trim indicator must be illuminating</t>
  </si>
  <si>
    <t>Pull levers fully backward</t>
  </si>
  <si>
    <t>Switch generators to "NORM"</t>
  </si>
  <si>
    <t>Landing light on for take off</t>
  </si>
  <si>
    <t>Deactivate LV Bat 2</t>
  </si>
  <si>
    <t>Reduce to idle after clearing obstacle</t>
  </si>
  <si>
    <t>Press left starter for 10s max. If engine doesn't start withing 10s, release the starter and wait 60s before next attempt</t>
  </si>
  <si>
    <t>Position and strobe lights must be ON</t>
  </si>
  <si>
    <t>Oxygen pressure gauge must indicate around 150 kp/cm²</t>
  </si>
  <si>
    <t>Strobe light must be "OFF"</t>
  </si>
  <si>
    <t>Check the quantity of fuel on the right tank</t>
  </si>
  <si>
    <t>Starter covers must be Closed</t>
  </si>
  <si>
    <t>From the "cold" position (fully pushed in), set the the carburator heat lever to "Hot" (fully pulled back) and check that a decrease of 100 RPM ensues</t>
  </si>
  <si>
    <t>Verify conditon, check on the bottom of fuselage or left side of cargo pod</t>
  </si>
  <si>
    <t>Half way nose down</t>
  </si>
  <si>
    <t>"Engine" switch must be set to On; within 5 seconds "Don't Start" light must be off</t>
  </si>
  <si>
    <t>Oil temperature gauges must indicate 40°C minimum</t>
  </si>
  <si>
    <t>Radio magnetic indicator must be operative</t>
  </si>
  <si>
    <t>Disconnect and secure power door</t>
  </si>
  <si>
    <t>"Eng Start" button must be depressed for 2 seconds, then released</t>
  </si>
  <si>
    <t>Verify the air inlets are not obstructed</t>
  </si>
  <si>
    <t>Check and secure fuel filler cap</t>
  </si>
  <si>
    <t>Set Throttle to LO-IDLE position (lower-right) when Gas Generator Speed (NG)  reaches 13%</t>
  </si>
  <si>
    <t>Set Prop RPM levers to get desired RPM</t>
  </si>
  <si>
    <t>Ignition delay is usually set on "Spät" (Late) for engine start</t>
  </si>
  <si>
    <t>Maintain an airspeed of 150 Km/H (80kt) during enroute climb</t>
  </si>
  <si>
    <t>Turn fuel selector to Off</t>
  </si>
  <si>
    <t>Element must be in good condition and functional</t>
  </si>
  <si>
    <t>Check or adjust trim as required by current climb</t>
  </si>
  <si>
    <t>Fuel boost switch must be set to NORM</t>
  </si>
  <si>
    <t>Align heading indicator with the compass</t>
  </si>
  <si>
    <t>Move flight controls to check correct function (unrestricted free movement): push, pull, turn left and right</t>
  </si>
  <si>
    <t>Fuel pump switch must be "ON"</t>
  </si>
  <si>
    <t>Auxiliary Boost Pump must be set to "ON"</t>
  </si>
  <si>
    <t>Compartment blower switch must be set to On</t>
  </si>
  <si>
    <t>Airspeed/Mach indicator must indicate 0</t>
  </si>
  <si>
    <t>Advance to Flight</t>
  </si>
  <si>
    <t>Both Alternator and Battery Masters must be set to "ON"</t>
  </si>
  <si>
    <t>Both alternators must be set to "ON"</t>
  </si>
  <si>
    <t>Release anchor cables</t>
  </si>
  <si>
    <t>For aircraft having the manual tail wheel lock system, lever must be in locked position</t>
  </si>
  <si>
    <t>Verify charge shown (positive)</t>
  </si>
  <si>
    <t>Switch air conditioning off</t>
  </si>
  <si>
    <t>Deflate envelope, then fold envelope</t>
  </si>
  <si>
    <t>Landing and taxi lights must be set as required</t>
  </si>
  <si>
    <t>Until a slight but steady fuel flow is noted (approximately 3 to 5 seconds)</t>
  </si>
  <si>
    <t>Switch transponder on</t>
  </si>
  <si>
    <t>Check for contaminant</t>
  </si>
  <si>
    <t>Press piezo igniters</t>
  </si>
  <si>
    <t>Wait until the APU start switch displays the AVAIL light</t>
  </si>
  <si>
    <t>Strobe lights switch must be set to ON</t>
  </si>
  <si>
    <t>Throttle must be fully pushed over 2-3 seconds</t>
  </si>
  <si>
    <t>Set elevator trim two marks aft from neutral for take off</t>
  </si>
  <si>
    <t>prime the engine up to 3 strokes, none if the engine is warm.</t>
  </si>
  <si>
    <t>Adjust throttle to between 700 and 800 RPM</t>
  </si>
  <si>
    <t>When Indicated Air Speed &gt; 115 knots, Set Flaps position to "UP"</t>
  </si>
  <si>
    <t>Inflate envelope as full as possible with cold air by using an inflation fan</t>
  </si>
  <si>
    <t>Field altitude and cabin pressure must match</t>
  </si>
  <si>
    <t>First mark on left wing flap indicator</t>
  </si>
  <si>
    <t>Move primary flight controls to ensure that they function properly (unobstructed movements).</t>
  </si>
  <si>
    <t>APU selector must be set to OFF</t>
  </si>
  <si>
    <t>Indicated Air Speed should be around 65 mph with flaps fully down on final approach</t>
  </si>
  <si>
    <t>Start flight time recording</t>
  </si>
  <si>
    <t>Verify the gage pointer is in the green arc</t>
  </si>
  <si>
    <t>Taxi forward with the stick back until tail wheel lock pin is felt to engage</t>
  </si>
  <si>
    <t>If the EXT PWR button displays AVAIL, set it to ON</t>
  </si>
  <si>
    <t>Element must be in good condition and its fixation must be secure</t>
  </si>
  <si>
    <t>All parameters must be in normal range</t>
  </si>
  <si>
    <t>Carburetor temperature gauge must indicate a temperature matching the OAT</t>
  </si>
  <si>
    <t>All pressures and temperatures must be in green arcs</t>
  </si>
  <si>
    <t>Adjust collective lever friction lock</t>
  </si>
  <si>
    <t>Make passengers climb in basket</t>
  </si>
  <si>
    <t>Manifold air pressure gauge must indicate 0.76-0.79 ata approximately</t>
  </si>
  <si>
    <t>Landing lights and taxi lights must be "ON"</t>
  </si>
  <si>
    <t>Switch battery off when amber flaps lights illuminate</t>
  </si>
  <si>
    <t>Beacon switch must be set to "OFF"</t>
  </si>
  <si>
    <t>Throttle lever must be set on "Stop" position</t>
  </si>
  <si>
    <t>Set flaps for landing</t>
  </si>
  <si>
    <t>From a fully pulled position, push throttle in by 1 centimeter</t>
  </si>
  <si>
    <t>Push throttle lever fully forward</t>
  </si>
  <si>
    <t>Make sure not to use more than 50% throttle power before the  engine temperature is warm enough</t>
  </si>
  <si>
    <t>Lean the mixture depending on desired performance or fuel economy</t>
  </si>
  <si>
    <t>Maintain Indicated Air Speed above 89 knots with flaps on "LDG" during final approach</t>
  </si>
  <si>
    <t>All lights On when pressed, then all lights Off when released</t>
  </si>
  <si>
    <t>Switch APU off</t>
  </si>
  <si>
    <t>Verify the brakes are correctly working</t>
  </si>
  <si>
    <t>Trims must be set to TAKE OFF position.</t>
  </si>
  <si>
    <t>Propeller RPM lever must be fully pushed</t>
  </si>
  <si>
    <t>Check for desired level</t>
  </si>
  <si>
    <t>Speed brakes must be retracted</t>
  </si>
  <si>
    <t>Anti-collision lights must be set to "ON"</t>
  </si>
  <si>
    <t>Fuel boost pump switch must be set to OFF</t>
  </si>
  <si>
    <t>Move flight controls to ensure correct functioning : push, pull, turn left and right, test rudders</t>
  </si>
  <si>
    <t>Check for any unfastened Camlocs</t>
  </si>
  <si>
    <t>Remove all probe covers</t>
  </si>
  <si>
    <t>Elevator trim must be on "neutral" setting</t>
  </si>
  <si>
    <t>Electrical switches must be set to Off except "Engine", "Battery" and "JPT Reg"</t>
  </si>
  <si>
    <t>Electrical panel must display no amber warning lights on</t>
  </si>
  <si>
    <t>Pull the throttle lever to the aft position and check the idle value is correct</t>
  </si>
  <si>
    <t>Align attitude indicator with artificial horizon</t>
  </si>
  <si>
    <t>Airspeed should be 1.2 times the stall speed</t>
  </si>
  <si>
    <t>Let the engines cool down on idle for 5 minutes</t>
  </si>
  <si>
    <t>Adjust throttle to get around 1900 RPM</t>
  </si>
  <si>
    <t>When engine parameters are stabilized, revert  engine start selector to "OFF AND START ABORT"</t>
  </si>
  <si>
    <t>Emergency fuel valve must be set on "Normal" position</t>
  </si>
  <si>
    <t>Deactivate LV Bat 1</t>
  </si>
  <si>
    <t>Pitot warning light must be Off</t>
  </si>
  <si>
    <t>Clear radio</t>
  </si>
  <si>
    <t>Element must be locked</t>
  </si>
  <si>
    <t>Switch battery on</t>
  </si>
  <si>
    <t>Fuel Pump Off</t>
  </si>
  <si>
    <t>Radio must be switched on</t>
  </si>
  <si>
    <t>Pull the mixture lever to the aft position</t>
  </si>
  <si>
    <t>Over the runway threshold, set throttle levers to idle</t>
  </si>
  <si>
    <t>Switch altimeter on and set it correctly</t>
  </si>
  <si>
    <t>If necessary</t>
  </si>
  <si>
    <t>Ignition and start switch must be set to "ON"</t>
  </si>
  <si>
    <t>Check for foreign objects</t>
  </si>
  <si>
    <t>Flaps electrical and mechanical indicator must be checked</t>
  </si>
  <si>
    <t>Waiting for engine combustion, before setting starter to OFF...</t>
  </si>
  <si>
    <t>Push the right engine starter button</t>
  </si>
  <si>
    <t>Set the STBY battery switch in the off position</t>
  </si>
  <si>
    <t>Avionics master switch must be set to "ON"</t>
  </si>
  <si>
    <t>Check that the "Low fuel" annunciators messages are not displayed</t>
  </si>
  <si>
    <t>Maintain Indicated Air Speed around 43 knots / 50 mph for this phase</t>
  </si>
  <si>
    <t>Both master engine switches must be set to OFF</t>
  </si>
  <si>
    <t>Ignition must be on "NORM" position</t>
  </si>
  <si>
    <t>Hold both Test 1 and Test 2 buttons, engine must shutdown</t>
  </si>
  <si>
    <t>Remove control lock</t>
  </si>
  <si>
    <t>Should be "ON" by default. If the fuel transfer status light starts to blink, the fuel transfer pump must be switched off.</t>
  </si>
  <si>
    <t>Move flight controls to check correct functioning (free movement without obstruction): push, pull, turn left, and turn right.</t>
  </si>
  <si>
    <t>Outlet must be cleared of any foreign objects or obstruction</t>
  </si>
  <si>
    <t>Activate LV Bat 2</t>
  </si>
  <si>
    <t>Set ignition switches to Off position</t>
  </si>
  <si>
    <t>Monitor engine parameters on the EICAS display</t>
  </si>
  <si>
    <t>Pitot heater indicator must be On</t>
  </si>
  <si>
    <t>Remove pitot cover, check for blockage</t>
  </si>
  <si>
    <t>Set your flight plan as desired</t>
  </si>
  <si>
    <t>Check oil gauges</t>
  </si>
  <si>
    <t>Verify weight and balance values</t>
  </si>
  <si>
    <t>EGT must not exceed 1265°F</t>
  </si>
  <si>
    <t>Start from top down, inspect hinge bolts, move from stop to stop to check security, inspect rudder  ables _x000D_
and connections</t>
  </si>
  <si>
    <t>Check the different instruments and indicators work properly : general voltage, safety panel, oil pressure, pressurization</t>
  </si>
  <si>
    <t>Alternate air source must be closed</t>
  </si>
  <si>
    <t>Turn off avionics devices</t>
  </si>
  <si>
    <t>Set anti-icing on if required</t>
  </si>
  <si>
    <t>Documents must be on board and up to date</t>
  </si>
  <si>
    <t>Set "Boost Pump" switch to Off</t>
  </si>
  <si>
    <t>Allow airplane to roll forward slightly, and check the brakes</t>
  </si>
  <si>
    <t>Trim to adjust speed to 63 KIAS</t>
  </si>
  <si>
    <t>Switch strobe light on</t>
  </si>
  <si>
    <t>Set fuel lever in idle position</t>
  </si>
  <si>
    <t>Fuel selectors must be set to OFF position.</t>
  </si>
  <si>
    <t>Throttle must be fully pushed</t>
  </si>
  <si>
    <t>Fully extend the rudder left and right to ensure that it operates properly</t>
  </si>
  <si>
    <t>Mixture must be lean when reaching 3000 ft</t>
  </si>
  <si>
    <t>Choke lever must be fully pushed</t>
  </si>
  <si>
    <t>Press the AP button to turn it off</t>
  </si>
  <si>
    <t>Flap / Trim selector must be fully pulled up (flaps and trim paired)</t>
  </si>
  <si>
    <t>Verify general condition, security,fuel, no oil leakage, and no _x000D_
damage to any components</t>
  </si>
  <si>
    <t>Hold brakes during preflight check</t>
  </si>
  <si>
    <t>Set the barometer to correct value</t>
  </si>
  <si>
    <t>Throttle must be smoothly pushed</t>
  </si>
  <si>
    <t>Maintain Indicated Air Speed at 70-85 knots for this phase</t>
  </si>
  <si>
    <t>Both alternator switches must be ON</t>
  </si>
  <si>
    <t>Verify the breakers condition</t>
  </si>
  <si>
    <t>Electrical switches must be set to Off except "Boost Pump" and "Battery"</t>
  </si>
  <si>
    <t>When at a safe altitude, apply brakes, and set landing lever on "UP" position. Monitor that the "unsafe" light goes off after a few seconds.</t>
  </si>
  <si>
    <t>Set flaps in middle position</t>
  </si>
  <si>
    <t>Check proper tire inflation</t>
  </si>
  <si>
    <t>When NH reaches 45%, turn OFF right engine starter button</t>
  </si>
  <si>
    <t>Disconnect parachute from envelope</t>
  </si>
  <si>
    <t>Adjust anti-ice system as required by current flight conditions.</t>
  </si>
  <si>
    <t>Pull lever fully backward</t>
  </si>
  <si>
    <t>Air speed should as low as possible when touching the ground, and power should be off</t>
  </si>
  <si>
    <t>Control stick must be in a neutral position</t>
  </si>
  <si>
    <t>Engine master 1 must be switched ON</t>
  </si>
  <si>
    <t>Check the autopilot's parameters, according to your plan</t>
  </si>
  <si>
    <t>From hover, reduce collective pitch very gradually until initial touch-down is made</t>
  </si>
  <si>
    <t>Press the "LTS TEST" button to check the Deice lights work properly</t>
  </si>
  <si>
    <t>Verify 28.5 volts minimum</t>
  </si>
  <si>
    <t>Check that bus voltage readings are in the green and within recommended parameters.</t>
  </si>
  <si>
    <t>Check that the attitude indicator is working properly (should move during taxi)</t>
  </si>
  <si>
    <t>Check  for condition and cleanliness of cover</t>
  </si>
  <si>
    <t>Open (push) gas throttle by 1/2 inch</t>
  </si>
  <si>
    <t>Switch throttle to LO-IDLE then back to  FLIGHT-IDLE twice</t>
  </si>
  <si>
    <t>Remove tether and rotate briskly while listening for unusual rubbing or metallic noise</t>
  </si>
  <si>
    <t>Cycle aft and return forward</t>
  </si>
  <si>
    <t>APU master switch must be set to OFF</t>
  </si>
  <si>
    <t>Door warning light must be on</t>
  </si>
  <si>
    <t>Hold starter button down until engine starts or for 15s max</t>
  </si>
  <si>
    <t>Flap lever must be positionned on First notch</t>
  </si>
  <si>
    <t>Transponder must be switched off</t>
  </si>
  <si>
    <t>rotate FULL counterclockwise</t>
  </si>
  <si>
    <t>Ensure all preflight inspection steps are complete</t>
  </si>
  <si>
    <t>Pitot heat switch must be set to "OFF"</t>
  </si>
  <si>
    <t>Avionics master's BUS 2 switch must be set to "ON"</t>
  </si>
  <si>
    <t>Cabin PWR 12V switch must be switched OFF</t>
  </si>
  <si>
    <t>Switch strobe light off</t>
  </si>
  <si>
    <t>Flight director must be turned OFF</t>
  </si>
  <si>
    <t>Check for no loose items</t>
  </si>
  <si>
    <t>Transponder (XPDR) must be set to altitude mode (ALT)</t>
  </si>
  <si>
    <t>Check that the quantity of fuel on board is sufficient for planned flight</t>
  </si>
  <si>
    <t>Fuel pressure gauge must indicate 4 psi minimum</t>
  </si>
  <si>
    <t>Pull down throttle completely and check that the engine idles around 890 RPM</t>
  </si>
  <si>
    <t>Verify security of attachment and general condition</t>
  </si>
  <si>
    <t>Battery switches must be set to OFF</t>
  </si>
  <si>
    <t>Brake wear indicator must be extended</t>
  </si>
  <si>
    <t>Check that autopilot disconnects</t>
  </si>
  <si>
    <t>Alternator must be set to "OFF"</t>
  </si>
  <si>
    <t>Check there is no imbalance between fuel tanks.</t>
  </si>
  <si>
    <t>Check fuel quantity in each tank</t>
  </si>
  <si>
    <t>Lights must be illuminating and brightness adjusted</t>
  </si>
  <si>
    <t>Fuel selector must be set either on "Main Tank L.H.", "FUS. Tank" or "Main Tank R.H."</t>
  </si>
  <si>
    <t>Oil temperature gauges must indicate 60°C approximately</t>
  </si>
  <si>
    <t>Set throttles on "Off" position</t>
  </si>
  <si>
    <t>Flaps can be lowered to 10° for steeper approach</t>
  </si>
  <si>
    <t>Disconnect both the battery and alternator from the system</t>
  </si>
  <si>
    <t>Set Pitot switches to "ON"</t>
  </si>
  <si>
    <t>Values must be checked</t>
  </si>
  <si>
    <t>Power lever must be set to manage correct airspeed</t>
  </si>
  <si>
    <t>All fuses must be in place</t>
  </si>
  <si>
    <t>Elevator trim must be adjusted to around 1.8 degrees up</t>
  </si>
  <si>
    <t>Maintain an airspeed of 130 Km/H (55kt) during initial climb</t>
  </si>
  <si>
    <t>Check that the PFD turns on when the electric masters are ON</t>
  </si>
  <si>
    <t>Maintain Indicated Air Speed at 55 knots for this phase</t>
  </si>
  <si>
    <t>Check that all listed instruments are functioning properly, set them if needed.</t>
  </si>
  <si>
    <t>Set taxi lights switch to ON position.</t>
  </si>
  <si>
    <t>Elements must be in good condition and their fixation must be secure</t>
  </si>
  <si>
    <t>Maintain the aircraft in the center of the runway</t>
  </si>
  <si>
    <t>Ensure that witness marks on the float hatches are aligned</t>
  </si>
  <si>
    <t>Landing lights and taxi lights must be "OFF"</t>
  </si>
  <si>
    <t>CHECK secure, no slop, servo arm moves opposite of aileron, and trim tab secure</t>
  </si>
  <si>
    <t>Switch taxi and landing lights on, check their condition and switch them off</t>
  </si>
  <si>
    <t>Throttle must be set to "Idle"</t>
  </si>
  <si>
    <t>Pull tow release handle</t>
  </si>
  <si>
    <t>Push the switch in the on position</t>
  </si>
  <si>
    <t>Battery switches must be set to ON</t>
  </si>
  <si>
    <t>Static port must be clear of obstruction</t>
  </si>
  <si>
    <t>Maintain an airspeed above 83kt during initial climb</t>
  </si>
  <si>
    <t>Power levers must be fully pulled</t>
  </si>
  <si>
    <t>Press the "LIGHT TEST" and "CHECK DOWN" button and check that lights work properly</t>
  </si>
  <si>
    <t>Alternator must be set to "ON"</t>
  </si>
  <si>
    <t>Sequence: Doors out light illuminates, three green extinguish, three red come on, doors out extinguishes</t>
  </si>
  <si>
    <t>All indicators of the annunciator panel must be off</t>
  </si>
  <si>
    <t>Wait until the APU is fully running before turning APU generators ON</t>
  </si>
  <si>
    <t>Battery must be Off</t>
  </si>
  <si>
    <t>Check for freeplay by moving the tip of the horizontal stabilizer up and downwards</t>
  </si>
  <si>
    <t>All deice switches must be set to "OFF"</t>
  </si>
  <si>
    <t>Instruments and gauges must work properly</t>
  </si>
  <si>
    <t>Left throttle must be set to "Off" first, then the right one</t>
  </si>
  <si>
    <t>Starter switch must be set to "OFF"</t>
  </si>
  <si>
    <t>Verify condition</t>
  </si>
  <si>
    <t>Annunciator panel must be checked</t>
  </si>
  <si>
    <t>Pitch the plane up 10° when sufficient speed has been reached</t>
  </si>
  <si>
    <t>Push button to test caution lights</t>
  </si>
  <si>
    <t>Keep control stick laterally centered</t>
  </si>
  <si>
    <t>From the "cold" position (indicators fully up), turn the carburetor heat levers to set a 15°C rise in carburetor heat and check that a limited decrease in RPM ensues</t>
  </si>
  <si>
    <t>Set your transponder code</t>
  </si>
  <si>
    <t>If NG has not reached 30% by 30s or 50% by 50s after engine start, abort engine start !</t>
  </si>
  <si>
    <t>Check that parking brake handle is pulled</t>
  </si>
  <si>
    <t>Navigation lights must be set to "ON"</t>
  </si>
  <si>
    <t>Descend at 800 to 1000 ft/min</t>
  </si>
  <si>
    <t>Fuel pumps of both engines must be switched ON</t>
  </si>
  <si>
    <t>Generator switch must be set to "ON"</t>
  </si>
  <si>
    <t>Select the fullest tank</t>
  </si>
  <si>
    <t>Ignition switch must be set to "AUTOMATIC"</t>
  </si>
  <si>
    <t>Turn and maintain the key to the right to start</t>
  </si>
  <si>
    <t>Set cyclic in neutral pitch position</t>
  </si>
  <si>
    <t>Fuel selector must be set on the ACRO and center tanks position</t>
  </si>
  <si>
    <t>Drain for at least 4 seconds to clear sump of possible water, check closed</t>
  </si>
  <si>
    <t>Throttle must be fully open. Aim for 61" of manifold pressure and 3000 RPM (take-off power)</t>
  </si>
  <si>
    <t>Fuel tank selector switch must be on L or R position</t>
  </si>
  <si>
    <t>Set mixture lever full forward</t>
  </si>
  <si>
    <t>Wires must not be twisted or crossed</t>
  </si>
  <si>
    <t>The launch bar must be retracted</t>
  </si>
  <si>
    <t>Clock must be set to current time</t>
  </si>
  <si>
    <t>Maintain an airspeed of 66kt during initial climb</t>
  </si>
  <si>
    <t>Repeat previous steps to start the left engine</t>
  </si>
  <si>
    <t>Feets must be ready to brake</t>
  </si>
  <si>
    <t>Maintain an airspeed of 120 Km/H (65kt) during final approach</t>
  </si>
  <si>
    <t>Set throttle to full reverse thrust position.</t>
  </si>
  <si>
    <t>Push the switch in the off position</t>
  </si>
  <si>
    <t>Fuel selector must be set on "Main Tank L.H."</t>
  </si>
  <si>
    <t>The 2 DDI, HUD and MCPD must be off</t>
  </si>
  <si>
    <t>"Turbine Starter" button must be depressed for 2 seconds, then released</t>
  </si>
  <si>
    <t>Anti-collisions lights must be turn on</t>
  </si>
  <si>
    <t>Adjust throttle to get around 1800 RPM</t>
  </si>
  <si>
    <t>When below 170 mph, landing gears must be down</t>
  </si>
  <si>
    <t>Control stick must be pulled about 1/4 from neutral position</t>
  </si>
  <si>
    <t>Check and inspect wings to find any default on the airframe</t>
  </si>
  <si>
    <t>Check secure, should be no play in any direction</t>
  </si>
  <si>
    <t>Maintain an airspeed of 110 mph during initial climb</t>
  </si>
  <si>
    <t xml:space="preserve"> Taxi lights switch must be "ON"</t>
  </si>
  <si>
    <t>Set the flaps selector in the upper position</t>
  </si>
  <si>
    <t>Maintain Manifold Air Pressures &gt; 13inHg</t>
  </si>
  <si>
    <t>Canopy must be closed and locked</t>
  </si>
  <si>
    <t>Set "Boost Pump" switch to "ENG. INT."; within 5 seconds "Don't Start" and "Inv 36 V Fail" light must be off</t>
  </si>
  <si>
    <t>Flaps lever must be set to Take-Off position</t>
  </si>
  <si>
    <t>All electrical equipment must be off</t>
  </si>
  <si>
    <t>Pressure and temperature values must be correct</t>
  </si>
  <si>
    <t>Check that Torque doesn't exceed 100%</t>
  </si>
  <si>
    <t xml:space="preserve">Set all pitot static heater system switches to OFF position. </t>
  </si>
  <si>
    <t>Move power levers forward and backward to check unrestricted travel</t>
  </si>
  <si>
    <t>Power levers must be fully pushed</t>
  </si>
  <si>
    <t>Voltmeter must indicate 22 V minimum</t>
  </si>
  <si>
    <t>Set the throttle to FLIGHT-IDLE/TAXI position for 1 minute</t>
  </si>
  <si>
    <t>Magnetos switch must be set to "ON"</t>
  </si>
  <si>
    <t>RPM, EGT, oil pressure must be within limits</t>
  </si>
  <si>
    <t>Climb at 135 kt</t>
  </si>
  <si>
    <t>Set throttle lever to idle, when N2 reaches 10%</t>
  </si>
  <si>
    <t>Warning / Caution light must be off</t>
  </si>
  <si>
    <t>Maintain an indicated airspeed of 26 Kts / 30 mph to achieve the best rate of climb</t>
  </si>
  <si>
    <t>ADI must be illuminating in red</t>
  </si>
  <si>
    <t>RPM must be adjusted to about 2780 RPM</t>
  </si>
  <si>
    <t>Both Alternator and Battery Masters must be set to "OFF"</t>
  </si>
  <si>
    <t>Both fuel selectors must be set to "CROSSFEED"</t>
  </si>
  <si>
    <t>Switch anti skid on</t>
  </si>
  <si>
    <t>Elements must be clean</t>
  </si>
  <si>
    <t>Choke lever must be fully pulled</t>
  </si>
  <si>
    <t>If ITT exceeds those values at any point, abort engine start</t>
  </si>
  <si>
    <t>Set the standby altimeter to the correct value</t>
  </si>
  <si>
    <t>RPM must be around 56% within 50 seconds</t>
  </si>
  <si>
    <t>Set the fuel control switch to RUN</t>
  </si>
  <si>
    <t>Allow a five minute colling period for the starter before any further starting operation is attempted</t>
  </si>
  <si>
    <t>Propeller RPM lever must be fully pulled</t>
  </si>
  <si>
    <t>Verify the stall warning is not blocked</t>
  </si>
  <si>
    <t>Fuel pumps of both engines must be switched OFF</t>
  </si>
  <si>
    <t>Push the switches in the on position</t>
  </si>
  <si>
    <t>Check flaps movment Up and Down, no blocking</t>
  </si>
  <si>
    <t>Elevator and aileron trim position must be confirmed</t>
  </si>
  <si>
    <t>Switch UFCD on</t>
  </si>
  <si>
    <t>With throttle levers in mid position, all tachometers must indicate 1500 RPM minimum</t>
  </si>
  <si>
    <t>Clear and wiper secure</t>
  </si>
  <si>
    <t>All lights must be "ON"</t>
  </si>
  <si>
    <t>Set the throttle to FLIGHT-IDLE/TAXI position (middle-left)</t>
  </si>
  <si>
    <t>Set landing lights switch to OFF position.</t>
  </si>
  <si>
    <t>Close door</t>
  </si>
  <si>
    <t>Ensure that nothing is displayed on the annunciator panel</t>
  </si>
  <si>
    <t>Envelope temperature must never exceed maximum permissible value</t>
  </si>
  <si>
    <t>Lean the mixture by pulling the mixture lever by 1 inch from a fully pushed position</t>
  </si>
  <si>
    <t>A cooling fan should be heard as the avionics master switch is on</t>
  </si>
  <si>
    <t>Flare gently with cyclic to reduce rate-of-descent and forward speed</t>
  </si>
  <si>
    <t>Roll slowly then apply brakes to check that they are working properly</t>
  </si>
  <si>
    <t>Pull throttle lever fully back, check RPM value and stability</t>
  </si>
  <si>
    <t>Set Pitot heaters switches to desired position</t>
  </si>
  <si>
    <t>Fuel flow must be between 700 and 800 pounds per hour</t>
  </si>
  <si>
    <t>Fuel cock must be open</t>
  </si>
  <si>
    <t>Turn on avionics devices</t>
  </si>
  <si>
    <t>Engine should drop ~100 RPM when switching magneto from "BOTH" to either "LEFT" or "RIGHT"</t>
  </si>
  <si>
    <t>Oil pressure gauge must indicate 50 PSI minimum</t>
  </si>
  <si>
    <t>Switch left engine starter on and wait for RPM stabilization</t>
  </si>
  <si>
    <t>Check that the airspeed indicator is working</t>
  </si>
  <si>
    <t>Use air fan and burners to blow hot air inside envelope, until envelope starts rising</t>
  </si>
  <si>
    <t>Maintain an airspeed under 26kt / 30 mph during descent</t>
  </si>
  <si>
    <t>Set flaps to all positions and check indicators and flaps function correctly, then set flaps to "TAKE-OFF"</t>
  </si>
  <si>
    <t>Electric master must be switched ON</t>
  </si>
  <si>
    <t>Position trim wheels in green arc</t>
  </si>
  <si>
    <t>Activate LV Main 2</t>
  </si>
  <si>
    <t>Set air conditioning as required per current flight parameters.</t>
  </si>
  <si>
    <t>Check that rotor has stopped</t>
  </si>
  <si>
    <t>Climb at 220 km/h</t>
  </si>
  <si>
    <t>Check for proper inflation and general condition (weather checks, tread depth and wear)</t>
  </si>
  <si>
    <t>APU master switch must be set to ON</t>
  </si>
  <si>
    <t>Once exhaust pipes are cool, install covers.</t>
  </si>
  <si>
    <t>Climb at 300 km/h</t>
  </si>
  <si>
    <t>Open (push) gas throttle by 1/4 inch</t>
  </si>
  <si>
    <t>Ignition switches must be set to "ON"</t>
  </si>
  <si>
    <t>Throttle must be set to idle</t>
  </si>
  <si>
    <t>Elevator trim must be adjusted to around 2 degrees up</t>
  </si>
  <si>
    <t>Check that the vacuum gauge needle is in green sector</t>
  </si>
  <si>
    <t>Set speed at 280 km/h</t>
  </si>
  <si>
    <t>Oil/fuel supply lever must be set on "von Handpumpe Auf" (Open from wobble pump)</t>
  </si>
  <si>
    <t>Set the start/ignition switch to START</t>
  </si>
  <si>
    <t>Push the pitot heat switch in off position</t>
  </si>
  <si>
    <t>Check that the static pressure alternate source valve is in off position</t>
  </si>
  <si>
    <t>Switch ignitor off</t>
  </si>
  <si>
    <t>Set lever FULL AFT to Fuel Cut-Off</t>
  </si>
  <si>
    <t>Set  lever FULL AFT to Feather Stop (F)</t>
  </si>
  <si>
    <t>Test the brakes by pushing the pedals and set the parking brake</t>
  </si>
  <si>
    <t>Check levers unrestricted free movement</t>
  </si>
  <si>
    <t>Push full in</t>
  </si>
  <si>
    <t>Verify all parameters in normal range</t>
  </si>
  <si>
    <t>Adjust throttle to get around 1000 RPM</t>
  </si>
  <si>
    <t>Maintain Indicated Air Speed at 60-75 knots for this phase</t>
  </si>
  <si>
    <t>Autopilot must be disengaged</t>
  </si>
  <si>
    <t>Adjust flaps according to aircraft standard procedure.</t>
  </si>
  <si>
    <t>Switch beacon light on</t>
  </si>
  <si>
    <t>Press right starter for 10s max. If engine doesn't start withing 10s, release the starter and wait 60s before next attempt</t>
  </si>
  <si>
    <t>Check that exhaust gas temperature is below 650°C</t>
  </si>
  <si>
    <t>Move rotor brake control to check free movement</t>
  </si>
  <si>
    <t>Reduce airspeed to 80-90 kts to operate flaps</t>
  </si>
  <si>
    <t>Best economy : 2350 RPM at 20 inches manifold pressure</t>
  </si>
  <si>
    <t>Disconnect the tail tie-down</t>
  </si>
  <si>
    <t>Brakes must be set</t>
  </si>
  <si>
    <t>Set the standby power selector to AUTO</t>
  </si>
  <si>
    <t>"Turbine Start" button must be depressed for 2 seconds, then released</t>
  </si>
  <si>
    <t>Check that oil pressure and temperature are in the green sector</t>
  </si>
  <si>
    <t>Adjust throttle to between 1650 and 1950 RPM</t>
  </si>
  <si>
    <t>Both Battery and Generator Masters must be set to ON</t>
  </si>
  <si>
    <t>Set ignition switches to Off</t>
  </si>
  <si>
    <t>Interior lights must be switched off</t>
  </si>
  <si>
    <t>Press the colored caps to switch ignition off</t>
  </si>
  <si>
    <t>Switch APU starter off</t>
  </si>
  <si>
    <t>Check for restrictions by dust or other foreign matter</t>
  </si>
  <si>
    <t>Starter handle must be pulled up</t>
  </si>
  <si>
    <t>Verify annunciator is not
shown</t>
  </si>
  <si>
    <t>Move mixture control slowly and smoothly to "FULL RICH"</t>
  </si>
  <si>
    <t>Advance smoothly full forward</t>
  </si>
  <si>
    <t>Push levers fully forward</t>
  </si>
  <si>
    <t>Pull the starter switches and set the fuel control switches to "RUN" for the other engines</t>
  </si>
  <si>
    <t>Inlet must be cleared of any foreign objects or obstruction</t>
  </si>
  <si>
    <t>Both fuel selectors must be set to "ON"</t>
  </si>
  <si>
    <t>"Saphir Start" button must be depressed for 2 seconds, then released</t>
  </si>
  <si>
    <t>Element must be in good condition</t>
  </si>
  <si>
    <t>Carburetor heat must be Off</t>
  </si>
  <si>
    <t>Oil/Fuel supply lever must be set on Start</t>
  </si>
  <si>
    <t>Fully extend and retract flaps, make sure that their deployment is unobstructed</t>
  </si>
  <si>
    <t>Engine 4 Start switch must be pulled to launch the starting procedure</t>
  </si>
  <si>
    <t>Set throttle position accordingly to the flight's requirements</t>
  </si>
  <si>
    <t>Check outside that the wings are correctly spread and locked</t>
  </si>
  <si>
    <t>Push the nav light switch on if needed</t>
  </si>
  <si>
    <t>Starter switch must be set to "ON"</t>
  </si>
  <si>
    <t>Ignition must be on "OFF" position</t>
  </si>
  <si>
    <t>Injection shut-off valve must be Off</t>
  </si>
  <si>
    <t>Verify 1.5 VOLTS or less shown</t>
  </si>
  <si>
    <t>Check that everything is normal on engine gauges</t>
  </si>
  <si>
    <t>Lift up on trailing edge of flap to see that it is secure.</t>
  </si>
  <si>
    <t xml:space="preserve">Adjust the flaps according to current takeoff requirements. </t>
  </si>
  <si>
    <t>Switch both engines off</t>
  </si>
  <si>
    <t>Engage nose wheel steering</t>
  </si>
  <si>
    <t>Check that propeller area is clear of people and obstacles</t>
  </si>
  <si>
    <t>Set master switch to Off</t>
  </si>
  <si>
    <t>Check that all gauges are within correct values : oil pressure, oil temperature, vacuum, battery, fuel quantity...</t>
  </si>
  <si>
    <t>Throttle levers must be set on "Take Up" position</t>
  </si>
  <si>
    <t>Indicated air speed should be around 65 mph with flaps fully down on final approach</t>
  </si>
  <si>
    <t>If Spray equipment is installed, fan brake control should be "ON".</t>
  </si>
  <si>
    <t>Switch beacon lights off</t>
  </si>
  <si>
    <t>Tire inflation to 60 PSI</t>
  </si>
  <si>
    <t>Power levers must be set to manage correct airspeed</t>
  </si>
  <si>
    <t>Navigation light must be switched on at night and in bad weather</t>
  </si>
  <si>
    <t>When Indicated Air Speed &gt; 140 Km/H, retract Flaps</t>
  </si>
  <si>
    <t>Check that none of the PFD's instruments is crossed by a red X</t>
  </si>
  <si>
    <t>Apply slight forward cyclic to accelerate at a constant height</t>
  </si>
  <si>
    <t>Propeller RPM levers must be fully pushed</t>
  </si>
  <si>
    <t>Check the elevator trim is on the take off position</t>
  </si>
  <si>
    <t>Turn knobs counterclockwise completely</t>
  </si>
  <si>
    <t>Beacon light must be switched on, and navigation light must be switched on at night</t>
  </si>
  <si>
    <t>Check that the ignition key is in off position</t>
  </si>
  <si>
    <t>Adjust throttle to between 500 and 600 RPM</t>
  </si>
  <si>
    <t>Set landing gear lever to "DN"</t>
  </si>
  <si>
    <t>Pull throttle lever fully backward</t>
  </si>
  <si>
    <t>Repeat previous steps to start opposite engine :  opposite engine master ON, then corresponding starter , check annunciators, oil pressure, check idle RPM</t>
  </si>
  <si>
    <t>Release parking brake</t>
  </si>
  <si>
    <t>Check attach points to fuselage</t>
  </si>
  <si>
    <t>Avionics master's BUS 1 switch must be set to "OFF"</t>
  </si>
  <si>
    <t>Navigation lights must be ON, landing lights and taxi lights must be set ON at night</t>
  </si>
  <si>
    <t>NO Damage, NAV/Anti Collision lights secure, turning light fully stowed</t>
  </si>
  <si>
    <t>Push fully the throttle lever</t>
  </si>
  <si>
    <t>Set avionics No. 1 and No. 2 Switches to "ON"</t>
  </si>
  <si>
    <t>Switch landing light on</t>
  </si>
  <si>
    <t>"Saph Start" button must be depressed for 2 seconds, then released</t>
  </si>
  <si>
    <t>Throttle lever must be set on "Nom" position</t>
  </si>
  <si>
    <t>Do not brake too hard</t>
  </si>
  <si>
    <t>Close and lock cowling</t>
  </si>
  <si>
    <t>Radios must be switched on</t>
  </si>
  <si>
    <t>Engine Control Unit Swap must be set to "AUTOMATIC"</t>
  </si>
  <si>
    <t>Heat air with burners, until envelope stands upright</t>
  </si>
  <si>
    <t>Landing gear mechanical indicator must be checked</t>
  </si>
  <si>
    <t>Open tanks</t>
  </si>
  <si>
    <t>Maintain a manifold pressure of about 30 inHg</t>
  </si>
  <si>
    <t>Cross check both altimeters</t>
  </si>
  <si>
    <t>Pull throttle completely and check that the engine idles around 2000 RPM (at sea level)</t>
  </si>
  <si>
    <t>Set collective lever fully down</t>
  </si>
  <si>
    <t>Lights must be off when reaching 1000 ft</t>
  </si>
  <si>
    <t>Safety start guard must be open</t>
  </si>
  <si>
    <t>Mixture lever must be set on Rich (lever fully down) when engines fires</t>
  </si>
  <si>
    <t>Drain the fuel and check its quality</t>
  </si>
  <si>
    <t>Condition lever 2 must be set to AUTO</t>
  </si>
  <si>
    <t>Wing lights must be ON</t>
  </si>
  <si>
    <t>Check annunciator</t>
  </si>
  <si>
    <t>EGT must not exceed 685°C</t>
  </si>
  <si>
    <t>APU bleed must be set to NORM</t>
  </si>
  <si>
    <t>Pitot heater indicator must be Off</t>
  </si>
  <si>
    <t>Switch main fuel pumps on</t>
  </si>
  <si>
    <t>Switch master on</t>
  </si>
  <si>
    <t>Fuel transfer should be activated when  needed to avoid fuel imbalanced between tanks (no more than 9 gal)</t>
  </si>
  <si>
    <t>Flap / Trim selector must be fully  pushed down (trim only)</t>
  </si>
  <si>
    <t>Ensure the aircraft's RPM has stabilized before continuing</t>
  </si>
  <si>
    <t>Press and release the brake pedals, ensuring that the brake discs operate properly</t>
  </si>
  <si>
    <t>Switch magneto on</t>
  </si>
  <si>
    <t>Speed must be &lt;178 kt before extending landing gear</t>
  </si>
  <si>
    <t>verify no red X’s</t>
  </si>
  <si>
    <t>Oil pressure gauge must indicate 2 kp/cm² min</t>
  </si>
  <si>
    <t>Push the throttle lever to reach 1800 RPM</t>
  </si>
  <si>
    <t>Battery switch must be set to "ON"</t>
  </si>
  <si>
    <t>Maintain an airspeed of 104kt during enroute climb</t>
  </si>
  <si>
    <t>Engage upper arm switch to Armed position</t>
  </si>
  <si>
    <t>Door must be secured</t>
  </si>
  <si>
    <t>Fuel pressure gauge must indicate 0.28 kg/cm2 minimum</t>
  </si>
  <si>
    <t>The discharge shown must be negative</t>
  </si>
  <si>
    <t>The propeller rpm lever must be at about 76%</t>
  </si>
  <si>
    <t>Set Canopy Switch Check Latches</t>
  </si>
  <si>
    <t>Outside of take-off, power levers must not be pushed over 95% (75% recommended)</t>
  </si>
  <si>
    <t>NLG: Nose Landing Gear</t>
  </si>
  <si>
    <t>Ignition and start switch must be set to "OFF"</t>
  </si>
  <si>
    <t>Area must be cleared of any foreign objects or obstruction</t>
  </si>
  <si>
    <t>For desired performance or economy</t>
  </si>
  <si>
    <t>Allow the engine to run at the current power setting for 1 minute</t>
  </si>
  <si>
    <t>Maintain starter operation for the desired duration</t>
  </si>
  <si>
    <t>Shutoff valve must be close/off</t>
  </si>
  <si>
    <t>Injection shut-off valve must be On</t>
  </si>
  <si>
    <t>All mixture levers must be set on Rich (levers fully down)</t>
  </si>
  <si>
    <t>Ensure the ammeter displays a coherent value</t>
  </si>
  <si>
    <t>Adjust throttle to get around 2500 RPM or less</t>
  </si>
  <si>
    <t>Radio master switch must be set to Norm</t>
  </si>
  <si>
    <t>All parameters must be in green arcs</t>
  </si>
  <si>
    <t>Adjust to the upright position described by a placard on the roll-over bar and verify proper fixation</t>
  </si>
  <si>
    <t>Fuel Pump must be set to On position</t>
  </si>
  <si>
    <t>Crash lever must be on "UP" position</t>
  </si>
  <si>
    <t>CAS message "STARTER" should not remain displayed when Ng reaches ~52%.</t>
  </si>
  <si>
    <t>Carburetor heat gauges must always be in green sector</t>
  </si>
  <si>
    <t>Set the FUEL PUMP switch to the ON position temporarily</t>
  </si>
  <si>
    <t>If the airfield altitude is below 3000 feets, mixture must be set to rich</t>
  </si>
  <si>
    <t>Place the basket upright</t>
  </si>
  <si>
    <t>Previous checklist must be completed</t>
  </si>
  <si>
    <t>NG must be increasing</t>
  </si>
  <si>
    <t>Magnetos switch must be set to "BOTH"</t>
  </si>
  <si>
    <t>Alternator switches must be set to ON, and batteries must be charging correctly</t>
  </si>
  <si>
    <t>Move throttle to idle position</t>
  </si>
  <si>
    <t>Electrical switches must be set to Off except "Engine" and "Battery"</t>
  </si>
  <si>
    <t>Retract flaps</t>
  </si>
  <si>
    <t>The attitude indicator must be uncaged</t>
  </si>
  <si>
    <t>Inspect for cracks, damage, stress</t>
  </si>
  <si>
    <t>Place and hold in "TST" position, and ensure all annunciators illuminate</t>
  </si>
  <si>
    <t>Depress brake pedals and pull parking brake lever aft to apply parking brake</t>
  </si>
  <si>
    <t>Turn the key to the first position on the right</t>
  </si>
  <si>
    <t>Transponder (XPDR) must be set to standby (STDBY)</t>
  </si>
  <si>
    <t>Carburetors heat must be set on Cold (indicators fully up)</t>
  </si>
  <si>
    <t>Switch alternator on</t>
  </si>
  <si>
    <t>All windows must be correctly closed and locked</t>
  </si>
  <si>
    <t>Landing gear must be up correctly (check the 3 green indicators)</t>
  </si>
  <si>
    <t>Generator switches must be set to ON</t>
  </si>
  <si>
    <t>Standby power selector must be set to Auto</t>
  </si>
  <si>
    <t>Engine master switch must be set to "OFF" , and the engine completely stopped.</t>
  </si>
  <si>
    <t>Verify the doors are closed and locked</t>
  </si>
  <si>
    <t>ADF must be set to desired frequency</t>
  </si>
  <si>
    <t>Right engine starter button must be set to ON</t>
  </si>
  <si>
    <t>"Master" switch must be set to "ON"</t>
  </si>
  <si>
    <t>Hold Test 1 button for 2 seconds, engine must keep running, repeat with Test 2</t>
  </si>
  <si>
    <t>Fuel quantity must be sufficient for planned flight</t>
  </si>
  <si>
    <t>Climb at 160 kt</t>
  </si>
  <si>
    <t>Check fuel quantity</t>
  </si>
  <si>
    <t>Check and adjust altimeter settings for your destination</t>
  </si>
  <si>
    <t>Cowl flap must be fully open (lever fully pushed)</t>
  </si>
  <si>
    <t>Turn on pitot heater if required</t>
  </si>
  <si>
    <t>Flaps should be set at 0°-10° below 110 KIAS, and 10°-30° below 85 KIAS</t>
  </si>
  <si>
    <t>Maintain Indicated Air Speed at 60-75 knots during approach</t>
  </si>
  <si>
    <t>Rotor blades must be inspected for signs of impact</t>
  </si>
  <si>
    <t>Ensure the flight management system, GPS and flight plan are set as desired for the planned flight</t>
  </si>
  <si>
    <t>Flap lever must be positionned on second notch</t>
  </si>
  <si>
    <t>Check that fire extinguisher is in the cockpit and in usable condition</t>
  </si>
  <si>
    <t>Set throttle lever to nominal power</t>
  </si>
  <si>
    <t>"Generator Emergency" switch must be set to On</t>
  </si>
  <si>
    <t>Handle must be forward; light must be off</t>
  </si>
  <si>
    <t>Elevator trim must be on "neutral" setting for take-off  (~4 on the trim indicator)</t>
  </si>
  <si>
    <t>Adjust throttle to get around 600 RPM</t>
  </si>
  <si>
    <t>Throttle must be fully open. Aim for 52" of manifold pressure and 3000 RPM (take-off power)</t>
  </si>
  <si>
    <t>Release the brakes</t>
  </si>
  <si>
    <t>Maintain an airspeed of 150 Km/H (80kt) during descent</t>
  </si>
  <si>
    <t>"Generator Emergency" switch must be set to Off</t>
  </si>
  <si>
    <t>Maintain an airspeed of 93kt during enroute climb</t>
  </si>
  <si>
    <t>EXT lights switch must be turned to OFF position.</t>
  </si>
  <si>
    <t>Spread wings</t>
  </si>
  <si>
    <t>APU ACC caution light must be off</t>
  </si>
  <si>
    <t>When the plane starts gaining altitude, set parkbrakes and retract landing gear</t>
  </si>
  <si>
    <t>Use different wind currents at different heights to control direction</t>
  </si>
  <si>
    <t>Engine master 2 must be switched ON</t>
  </si>
  <si>
    <t>If minimum oil pressure is not indicated within 30 seconds, shut off the engine and determine trouble</t>
  </si>
  <si>
    <t>"Engine Start" button must be depressed for 2 seconds</t>
  </si>
  <si>
    <t>Connect top to envelope</t>
  </si>
  <si>
    <t>Check quantity and ensure low fuel annunciators (l low fuell R) are Extinguished</t>
  </si>
  <si>
    <t>Seats and seatbelts are to be adjusted and locked</t>
  </si>
  <si>
    <t>Verify that annunciators are not shown on the PFD</t>
  </si>
  <si>
    <t>Fuel tank selector lever must be on "BOTH" position</t>
  </si>
  <si>
    <t>Standby battery switch must be set to "OFF"</t>
  </si>
  <si>
    <t>Master Switch Off</t>
  </si>
  <si>
    <t>"ENG Crank" switch must be set to "OFF"</t>
  </si>
  <si>
    <t>Aileron trim must be set neutral</t>
  </si>
  <si>
    <t>Check for proper inflation and general condition (weather checks, tread depth and wear, etc.) of tire(s) and strut(s)</t>
  </si>
  <si>
    <t>Fuel tank selector switch must be on LEFT position</t>
  </si>
  <si>
    <t>Maintain Indicated Air Speed above 91 knots with flaps on "T/O" during approach</t>
  </si>
  <si>
    <t>Verify level is correct</t>
  </si>
  <si>
    <t>verify can is empty</t>
  </si>
  <si>
    <t>Reduce airspeed below 70 KIAS</t>
  </si>
  <si>
    <t>Inertial Separator must be set to "OFF"</t>
  </si>
  <si>
    <t>Speed must be &lt;330 km/h before extending landing gear</t>
  </si>
  <si>
    <t>Adjust the pressure on pedals to adjust brake power</t>
  </si>
  <si>
    <t>Airspeed must be adjusted to 65 kts</t>
  </si>
  <si>
    <t>Throttle should be pushed in at 75% max</t>
  </si>
  <si>
    <t>Oil pressure gauge must indicate 40 PSI minimum</t>
  </si>
  <si>
    <t>Electric master switch must be set to "OFF"</t>
  </si>
  <si>
    <t>Windows must be in good condition and clean</t>
  </si>
  <si>
    <t>Maintain Indicated Air Speed above 88 knots with flaps on "T/O" during approach</t>
  </si>
  <si>
    <t>Maintain Indicated Air Speed at 70-80 knots for this phase</t>
  </si>
  <si>
    <t>Verify annunciator is not shown</t>
  </si>
  <si>
    <t>Vacuum gauge must be in normal operating limits</t>
  </si>
  <si>
    <t>Perform the mandatory passenger briefing if passengers are present</t>
  </si>
  <si>
    <t>Switch exterior lights on, if required</t>
  </si>
  <si>
    <t>check aft doors</t>
  </si>
  <si>
    <t>Window must be in good condition and clean</t>
  </si>
  <si>
    <t>Throttle lever must be set on "VOLN" position within 3 to 6 seconds from previous step</t>
  </si>
  <si>
    <t>Elements must be secured</t>
  </si>
  <si>
    <t>Bleed switch must be set to "OFF"</t>
  </si>
  <si>
    <t>Check the aircraft documentation</t>
  </si>
  <si>
    <t>Set carburetor heat on Auto</t>
  </si>
  <si>
    <t>Apply just enough brakes to slow down the plane</t>
  </si>
  <si>
    <t>Close engine cowling</t>
  </si>
  <si>
    <t>Fuel vent tube must be clear of obstruction</t>
  </si>
  <si>
    <t>Switch hydraulic pressure on</t>
  </si>
  <si>
    <t>Exterior lights master switch must be forward</t>
  </si>
  <si>
    <t>APU start switch must be set to ON</t>
  </si>
  <si>
    <t>Verify the left static source is not blocked</t>
  </si>
  <si>
    <t>While above the dropping area, pull the lever to release the banner from the pole</t>
  </si>
  <si>
    <t>Move flight controls to check correct functioning (free movement, correct sense): push, pull, turn left and right</t>
  </si>
  <si>
    <t>Close tanks</t>
  </si>
  <si>
    <t>Area must be clear of foreign matter</t>
  </si>
  <si>
    <t>Elevator trim must be on "neutral" setting :  ~4 on the trim indicator</t>
  </si>
  <si>
    <t>Fuel cap must be secure</t>
  </si>
  <si>
    <t>Close canopy</t>
  </si>
  <si>
    <t>The LDG/Taxi light switch must be set to off</t>
  </si>
  <si>
    <t>Standby attitude indicator must be uncaged</t>
  </si>
  <si>
    <t>Maintain Indicated Air Speed at 80-90 knots  (around 97 mph) for this phase</t>
  </si>
  <si>
    <t>Set flaps to 20°</t>
  </si>
  <si>
    <t>Move yaw pedals to check free movement</t>
  </si>
  <si>
    <t>Check wing lights</t>
  </si>
  <si>
    <t>Climb at 250 km/h</t>
  </si>
  <si>
    <t>Check indication and set dangerous height</t>
  </si>
  <si>
    <t>Check that the "Low volt" annunciator message is displayed</t>
  </si>
  <si>
    <t>Flaps must be set on "Half"</t>
  </si>
  <si>
    <t>Pull up after release banner</t>
  </si>
  <si>
    <t>Trims must be set as required for landing. Directional trim must be neutral</t>
  </si>
  <si>
    <t>Check rpm drop 150 RPM on either magnetos or 50 RPM differential between magnetos</t>
  </si>
  <si>
    <t>Check altimeters and adjust to current altitude if needed</t>
  </si>
  <si>
    <t>Full rich for idle</t>
  </si>
  <si>
    <t>Turn on any other instrument : Avionics, radio, transponder, beacon light, position light; Landing light at night</t>
  </si>
  <si>
    <t>Flaps position must be "T/O"</t>
  </si>
  <si>
    <t>Switch anti-collision light off</t>
  </si>
  <si>
    <t>Starter button must be pushed</t>
  </si>
  <si>
    <t>Autopilot and Trims switch must be set to "OFF"</t>
  </si>
  <si>
    <t>Check that the area in front of the plane is clear</t>
  </si>
  <si>
    <t>Lock with a key</t>
  </si>
  <si>
    <t>All electrical equipement must be switched OFF (anti-collision lights may remain ON)</t>
  </si>
  <si>
    <t>Set flaps lever to LDG position.</t>
  </si>
  <si>
    <t>Parking brake light must be On</t>
  </si>
  <si>
    <t>Flaps position must be fully "DOWN"</t>
  </si>
  <si>
    <t>Generator/battery selectors must be set on BAT</t>
  </si>
  <si>
    <t>Adjust throttle to get around 1600 RPM</t>
  </si>
  <si>
    <t>RPM must be adjusted to about 2700 RPM</t>
  </si>
  <si>
    <t>Engine mode switch must be set to IGN START</t>
  </si>
  <si>
    <t>Use rudder to maintain straight roll</t>
  </si>
  <si>
    <t>Set flaps for takeoff</t>
  </si>
  <si>
    <t>Clear radios</t>
  </si>
  <si>
    <t>Right throttle must be fully pushed</t>
  </si>
  <si>
    <t>Paddle switch must be pressed to disengage nosewheel steering</t>
  </si>
  <si>
    <t>Check that voltmeter needle is in green sector</t>
  </si>
  <si>
    <t>Condition levers must be fully pushed</t>
  </si>
  <si>
    <t>Oil pressure must be between 42 and 90 psi</t>
  </si>
  <si>
    <t>Oil pressure gauge must indicate 2.8 kg/cm2 minimum</t>
  </si>
  <si>
    <t>Disconnect parachute vent from envelope</t>
  </si>
  <si>
    <t>All Oil/Fuel supply levers must be set on Start</t>
  </si>
  <si>
    <t>Set the wanted frequency</t>
  </si>
  <si>
    <t>Extend landing gears</t>
  </si>
  <si>
    <t>Set the engine 4 fuel control switch to the RUN position</t>
  </si>
  <si>
    <t>Throttle must be open no more than 5mm</t>
  </si>
  <si>
    <t>Verify annunciator is shown</t>
  </si>
  <si>
    <t>Wheel must be in good condition</t>
  </si>
  <si>
    <t>Battery voltage must be checked</t>
  </si>
  <si>
    <t>Oil/Fuel supply lever must be set on Off (fully pushed)</t>
  </si>
  <si>
    <t>Engine should drop 40-80 RPM when switching magneto from "BOTH" to either "LEFT" or "RIGHT"</t>
  </si>
  <si>
    <t>Set the throttle to LO-IDLE position (middle-right) for 15 seconds</t>
  </si>
  <si>
    <t>Hook must be retracted</t>
  </si>
  <si>
    <t>Monitor flight instruments during cruise</t>
  </si>
  <si>
    <t>Mixture must be rich for descent (push mixture lever)</t>
  </si>
  <si>
    <t>Set interior lights as required</t>
  </si>
  <si>
    <t>Set throttle between 0 % and 15 %</t>
  </si>
  <si>
    <t>Check that the "Low vacuum" annunciator messages is displayed</t>
  </si>
  <si>
    <t>Avionics master's BUS 2 switch must be set to "OFF"</t>
  </si>
  <si>
    <t>EGT gauge must indicate between 700°C and 770°C</t>
  </si>
  <si>
    <t>Thrust levers must be fully pulled</t>
  </si>
  <si>
    <t>Check around 1400 RPM (at sea level)</t>
  </si>
  <si>
    <t>Nozzle position must be between 77% to 83%</t>
  </si>
  <si>
    <t>Engine indicator emergency must be off</t>
  </si>
  <si>
    <t>Open cowling</t>
  </si>
  <si>
    <t>Check that the engine rises to 2240-2300 RPM while at full throttle</t>
  </si>
  <si>
    <t>Set the throttle to FLIGHT-IDLE/TAXI position for 2 minutes</t>
  </si>
  <si>
    <t>Pitot heat switches must be set to "OFF"</t>
  </si>
  <si>
    <t>Check that the "STBY BATT" annunciator message is displayed</t>
  </si>
  <si>
    <t>Check for broken centering springs</t>
  </si>
  <si>
    <t>Mixture lever must be set on Idle Cutoff (lever fully up)</t>
  </si>
  <si>
    <t>Lift cover and check clear</t>
  </si>
  <si>
    <t>Engines RPM must be synchronized at the required RPM</t>
  </si>
  <si>
    <t>Maintain an indicated airspeed of 87kt to achieve the best rate of climb</t>
  </si>
  <si>
    <t>All remaining electrical equipment must be switched off</t>
  </si>
  <si>
    <t>Oil level must be sufficient</t>
  </si>
  <si>
    <t>Envelope must be in good condition</t>
  </si>
  <si>
    <t>Check autopilot's target altitude</t>
  </si>
  <si>
    <t>Elements must be in good condition and functional</t>
  </si>
  <si>
    <t>Ensure nothing is displayed on the annunciator window</t>
  </si>
  <si>
    <t>Adjust throttle to get around 1400 RPM</t>
  </si>
  <si>
    <t>All magnetos switches must be set to Both</t>
  </si>
  <si>
    <t>Release brake pedals</t>
  </si>
  <si>
    <t>Oil/Fuel supply levers must be set on Off (fully pushed)</t>
  </si>
  <si>
    <t>Switch air fan off</t>
  </si>
  <si>
    <t>Set battery switch to "ARM" position and verify that the Primary Flight Display (PFD) comes on</t>
  </si>
  <si>
    <t>Hydraulic pressure gauge must indicate between 135 and 150 kp/cm²</t>
  </si>
  <si>
    <t>Tighten and secure seat belts</t>
  </si>
  <si>
    <t>Indicator must be flashing</t>
  </si>
  <si>
    <t>Engine instruments must indicate normal values</t>
  </si>
  <si>
    <t>Maintain a speed suitable for the current flight conditions.</t>
  </si>
  <si>
    <t>Maintain indicated air speed at 90-110 mph for this phase</t>
  </si>
  <si>
    <t>Both battery switches must be ON</t>
  </si>
  <si>
    <t>Set the altimeter to the correct value</t>
  </si>
  <si>
    <t xml:space="preserve">Move tail wheel lock lever forward to locked position and taxi forward until tail wheel lock pin is felt to engage </t>
  </si>
  <si>
    <t>With take off power, all tachometers must indicate 2250 RPM minimum</t>
  </si>
  <si>
    <t>Safety start guard must be closed</t>
  </si>
  <si>
    <t>Ensure the avionics, flight plan, GPS etc. are set as desired for the planned flight</t>
  </si>
  <si>
    <t>Window must be in good condition</t>
  </si>
  <si>
    <t>Flaps must be fully down when the plane is in the wind, at least 400 feet high and between 165 mph and 100 mph</t>
  </si>
  <si>
    <t>Verify 24 volts minimum shown</t>
  </si>
  <si>
    <t>Rotate to go-around altitude</t>
  </si>
  <si>
    <t>Throttle must be adjusted so as not to exceed 1500 RPM</t>
  </si>
  <si>
    <t>APU switch must be set on Off</t>
  </si>
  <si>
    <t>"ENG" switch must be set to On; within 5 seconds "Do Not Start" and "Inv 36 V Fail" light must be off</t>
  </si>
  <si>
    <t>When NH reaches 10%, set Condition lever 2 to the feather (FTR) position</t>
  </si>
  <si>
    <t>Gear leg must be in good condition</t>
  </si>
  <si>
    <t>Pitot heaters lights must be Off</t>
  </si>
  <si>
    <t>Set throttle levers to get desired manifold pressures</t>
  </si>
  <si>
    <t>24 volts minimum</t>
  </si>
  <si>
    <t>Avionics master switch must be set to "DISPATCH"</t>
  </si>
  <si>
    <t>Rotor RPM must be in green arc</t>
  </si>
  <si>
    <t>Hydraulic pressure gauge must indicate 655 PSI minimum</t>
  </si>
  <si>
    <t>Switch electric fuel pump on</t>
  </si>
  <si>
    <t>When clear of the runway</t>
  </si>
  <si>
    <t>Select the NAV source</t>
  </si>
  <si>
    <t>Activate LV Main 1</t>
  </si>
  <si>
    <t>Element must be in good condition and secured</t>
  </si>
  <si>
    <t>Element must be in good condition and clean</t>
  </si>
  <si>
    <t>Set COM frequency</t>
  </si>
  <si>
    <t>Electric current source must be set to Battery</t>
  </si>
  <si>
    <t>Move Propeller RPM lever through complete range and return to high RPM three times in a row; RPM should drop to around 1000-1100 RPM when in Low RPM position and return to 1600 RPM in High RPM position</t>
  </si>
  <si>
    <t>POH must be accessible to the pilot</t>
  </si>
  <si>
    <t>Push the switch in the lower position</t>
  </si>
  <si>
    <t>Check Landing and Up positions</t>
  </si>
  <si>
    <t>Move through its complete range to check operation and return to full HIGH RPM position</t>
  </si>
  <si>
    <t>RPM should drop when carburetor heat is Open</t>
  </si>
  <si>
    <t>Check collective lever's unrestricted free movement then set it fully down</t>
  </si>
  <si>
    <t>Electric master switch must be set to "ON"</t>
  </si>
  <si>
    <t>Check for leaks and loose connections</t>
  </si>
  <si>
    <t>Turn knob counterclockwise completely</t>
  </si>
  <si>
    <t>Switch magneto off, engine RPM should drop ~100 RPM, then switch magneto back on</t>
  </si>
  <si>
    <t>Mixture must be rich (mixture lever completely up)</t>
  </si>
  <si>
    <t>Move all switches to off position</t>
  </si>
  <si>
    <t>Water rudders must be raised</t>
  </si>
  <si>
    <t xml:space="preserve">Set all De-ice system switches to OFF position. </t>
  </si>
  <si>
    <t>Set speed at 150 kt</t>
  </si>
  <si>
    <t>Maintain an airspeed above 86kt during initial climb</t>
  </si>
  <si>
    <t>Check that oil pressure is correct</t>
  </si>
  <si>
    <t>Apply collective pitch progressively to stabilize hover at 2 feet skid height</t>
  </si>
  <si>
    <t>Cut off mixture (mixture lever fully down)</t>
  </si>
  <si>
    <t>Door must be closed and secured</t>
  </si>
  <si>
    <t>Pull the parking brake lever</t>
  </si>
  <si>
    <t>Airspeed must be adjusted to 60 kts</t>
  </si>
  <si>
    <t>Flaps position must be set for landing. Normal Landing : any flaps setting within the flap airspeed limit. Short field landing : full flaps recommended (LDG)</t>
  </si>
  <si>
    <t>Hold starter on "ON" position until engine starts or for 15s max</t>
  </si>
  <si>
    <t>Set radio and avionics as desired</t>
  </si>
  <si>
    <t>Verify the elevator trim position is set for take off</t>
  </si>
  <si>
    <t>Check that "R ENGINE GLOW" is indicated (only when the engine is cold); proceed when message extinguishes</t>
  </si>
  <si>
    <t>Tail should be lowered gently until the rear landing gear touches the ground</t>
  </si>
  <si>
    <t>Ensure all necessary flight instruments are set correctly</t>
  </si>
  <si>
    <t>Brief your passengers regarding the flight</t>
  </si>
  <si>
    <t>Power lever should be pushed in at 90% max</t>
  </si>
  <si>
    <t>Tail rotor blades must be inspected for signs of impacts</t>
  </si>
  <si>
    <t>Switch passenger seatbelt and no smoke signs to ON position.</t>
  </si>
  <si>
    <t>Trim to adjust speed to 60 KIAS</t>
  </si>
  <si>
    <t>De-icing must be switched Off</t>
  </si>
  <si>
    <t>Monitor cabin pressure</t>
  </si>
  <si>
    <t>Primer must be turned On</t>
  </si>
  <si>
    <t>Select desired NAV source</t>
  </si>
  <si>
    <t xml:space="preserve">Set trim for takeoff </t>
  </si>
  <si>
    <t>Check for obstructions</t>
  </si>
  <si>
    <t>Ensure the rudder works properly</t>
  </si>
  <si>
    <t>When switching magneto between "LEFT" and "RIGHT" positions, difference in engine RPM must not exceed 50 RPM</t>
  </si>
  <si>
    <t>Engage lower arm switch to Armed position</t>
  </si>
  <si>
    <t>Ignition must be on "START" position</t>
  </si>
  <si>
    <t>Magneto must be set to START position; then released to BOTH position when engine fires. Do not engage for more than 30 secondes in any 4-minute time period</t>
  </si>
  <si>
    <t>Hold battery switch on "TEST" position for 20 seconds, verify that green TEST lamp does not go off</t>
  </si>
  <si>
    <t>All lights must be turn off</t>
  </si>
  <si>
    <t>Check that oil temperature is in green sector</t>
  </si>
  <si>
    <t>Check for proper inflation and general condition</t>
  </si>
  <si>
    <t>Turn fuel selector on Off position</t>
  </si>
  <si>
    <t>Verify condition, security, freedom of movement and tab</t>
  </si>
  <si>
    <t>If the oil pressure has not moved from the red range within 3 seconds after starting, set the engine master to OFF and investigate problem.</t>
  </si>
  <si>
    <t xml:space="preserve">Set strobe lights switch to OFF position. </t>
  </si>
  <si>
    <t>Check steering assembly condition</t>
  </si>
  <si>
    <t>Left engine starter button must be set to ON</t>
  </si>
  <si>
    <t>Push power levers into afterburner position (full forward)</t>
  </si>
  <si>
    <t>Mixture must be cut off (lever fully up)</t>
  </si>
  <si>
    <t>Turn on the fuel boost pump, then turn it off when fuel flow peaks</t>
  </si>
  <si>
    <t>Taxi forward slightly to ensure tailwheel is locked into position</t>
  </si>
  <si>
    <t>To approximately 30 amps</t>
  </si>
  <si>
    <t>APU "Ready" light must be on within 30 seconds</t>
  </si>
  <si>
    <t>Throttle must be opened to get 60" of manifold pressure and 3000 RPM</t>
  </si>
  <si>
    <t>Pull the throttle lever to the aft position</t>
  </si>
  <si>
    <t>Depending on weather conditions, switch pitot heater on</t>
  </si>
  <si>
    <t>All circuit breakers must be pushed in</t>
  </si>
  <si>
    <t>Hold Fuel Pump switch on PRIME position for 2 seconds, then set to BOOST</t>
  </si>
  <si>
    <t>Charge shown must be positive on main and standby battery</t>
  </si>
  <si>
    <t>Set fuel pump switch to OFF</t>
  </si>
  <si>
    <t>Disengage lower arm switch to off position</t>
  </si>
  <si>
    <t>Avionics master switches must be set to "OFF"</t>
  </si>
  <si>
    <t>Verify 20 VOLTS minimum shown</t>
  </si>
  <si>
    <t>Battery and alternator switches must be ON</t>
  </si>
  <si>
    <t>AP/TRIM switch must be "ON"</t>
  </si>
  <si>
    <t>Flaps full, selector in the upper position</t>
  </si>
  <si>
    <t>Oil temperature gauge must indicate 23°F minimum</t>
  </si>
  <si>
    <t>Remove Covers</t>
  </si>
  <si>
    <t>Turn on pitot heater</t>
  </si>
  <si>
    <t>Pull mixture level in full aft position</t>
  </si>
  <si>
    <t>Pull down throttle completely and check that the engine idles around 1600 RPM</t>
  </si>
  <si>
    <t>Elements must be fitted</t>
  </si>
  <si>
    <t>Check tailwheel lock by lifting plunger by hand</t>
  </si>
  <si>
    <t>Press both propeller kill buttons to kill, switches must be lit</t>
  </si>
  <si>
    <t>Aft canopy must be closed</t>
  </si>
  <si>
    <t>Throttle lever must be set on "Take Up" position</t>
  </si>
  <si>
    <t>Brightness must be adjusted as required</t>
  </si>
  <si>
    <t>Set the ailerons trim to neutral</t>
  </si>
  <si>
    <t>Fuel selector must be set either on "Main Tank L.H." or "Main Tank R.H."</t>
  </si>
  <si>
    <t>Switch battery off</t>
  </si>
  <si>
    <t>Gauge must indicate 3,000 psi nominal</t>
  </si>
  <si>
    <t>Drain little fuel and check there is no water inside</t>
  </si>
  <si>
    <t>From idle to 0% RPM within 25 seconds</t>
  </si>
  <si>
    <t>Retract landing gear when vertical speed is positive</t>
  </si>
  <si>
    <t>COMM 1 and COMM 2 must be turned off</t>
  </si>
  <si>
    <t>Check that the dipstick is correctly pushed and the filler cap secure</t>
  </si>
  <si>
    <t>Engine master switches must be set to On; then, safety guards must be closed</t>
  </si>
  <si>
    <t>All circuit breakers must be in</t>
  </si>
  <si>
    <t>Verify the propeller condition and security</t>
  </si>
  <si>
    <t>Verify all breakers condition</t>
  </si>
  <si>
    <t>Wait for oil to reach a minimum temperature of 50°C (122F);  typically 2 min at 2000rpm, up to 5 min in cold temperature</t>
  </si>
  <si>
    <t>External power must be connected</t>
  </si>
  <si>
    <t>1090°C maximum, limited to 2 seconds</t>
  </si>
  <si>
    <t>Doors must be secured</t>
  </si>
  <si>
    <t>Set throttle lever to have NR in green arc</t>
  </si>
  <si>
    <t>Disconnect Wing Tie-Down</t>
  </si>
  <si>
    <t>Climb at 120 kt</t>
  </si>
  <si>
    <t>Indicator must be off</t>
  </si>
  <si>
    <t>Switch engine crank to "R"</t>
  </si>
  <si>
    <t>There must be no bends, dents, dings, cracking or blistering of exterior coatings, or other surface discrepancies</t>
  </si>
  <si>
    <t>Electrical power must be supplied to DC Bus 2</t>
  </si>
  <si>
    <t>INERT SEP must be set according to weather condition</t>
  </si>
  <si>
    <t>Pull slightly on the yoke</t>
  </si>
  <si>
    <t>Elements must be in good condition</t>
  </si>
  <si>
    <t>Check that the "R STARTER" annunciation isn't displayed after starting the engine. If it's displayed, turn off the engine and investigate the problem</t>
  </si>
  <si>
    <t>Check security</t>
  </si>
  <si>
    <t>Verify autopilot disengages and aural alert is heard</t>
  </si>
  <si>
    <t>Landing light must be set as required</t>
  </si>
  <si>
    <t>Verify the annunciator is not shown</t>
  </si>
  <si>
    <t>Push water rudders lever in lower position</t>
  </si>
  <si>
    <t>Inertial Separator must be set to "ON"</t>
  </si>
  <si>
    <t>Elevator trim must be on "neutral" setting for take-off</t>
  </si>
  <si>
    <t>Indicator must be on</t>
  </si>
  <si>
    <t>Anti-collision lights must be set to "OFF"</t>
  </si>
  <si>
    <t>Check for condition, restrictions, and debris</t>
  </si>
  <si>
    <t>Verify fuel filler cap is secure and the vent clear</t>
  </si>
  <si>
    <t>Check Strobe lights position</t>
  </si>
  <si>
    <t>Adjust throttle to get around 4000 RPM</t>
  </si>
  <si>
    <t>Turn off pitot heater</t>
  </si>
  <si>
    <t>Mixture must be rich for descent (push mixture levers fully down)</t>
  </si>
  <si>
    <t>Move manually the aileron to check if the movement is free. Check also if the opposite aileron move</t>
  </si>
  <si>
    <t>Strut must be in good condition</t>
  </si>
  <si>
    <t>Turn on carburetor heat and check that a limited decrease in RPM ensues</t>
  </si>
  <si>
    <t>With flaps up</t>
  </si>
  <si>
    <t>Fuel selector must be set on "Main Tank L.H." or "FUS. Tank"</t>
  </si>
  <si>
    <t>Pull throttle completely and check that the engine idles between 600-650 RPM</t>
  </si>
  <si>
    <t>Throttle lever must be set on "Max Power" position</t>
  </si>
  <si>
    <t>Retard power lever to maintain 1000 RPM</t>
  </si>
  <si>
    <t>Descend at 4 to 5 m/s</t>
  </si>
  <si>
    <t>Landing lights switch must be "ON"</t>
  </si>
  <si>
    <t>Navigation lights switch must be "OFF"</t>
  </si>
  <si>
    <t>Wait for N2=20% and press the right RUN/STOP button</t>
  </si>
  <si>
    <t>Water rudders must be down</t>
  </si>
  <si>
    <t>APU Bleed switch must be set to OFF</t>
  </si>
  <si>
    <t>Strut pressure indicators must be in green area</t>
  </si>
  <si>
    <t>Check, secure cap and oil door</t>
  </si>
  <si>
    <t>Tire must be properly inflated and elements must be in good condition</t>
  </si>
  <si>
    <t>Close doors</t>
  </si>
  <si>
    <t>Anti-ice mode switch must be set to Automatic</t>
  </si>
  <si>
    <t>Check that oil pressure is within recommended parameters (in the green)</t>
  </si>
  <si>
    <t>Set the engine start selector to START A and B</t>
  </si>
  <si>
    <t>Monitor the status and progression of the flight</t>
  </si>
  <si>
    <t>Set flaps lever to "Half"</t>
  </si>
  <si>
    <t>Switch intercom on</t>
  </si>
  <si>
    <t>Pull throttle completely and ensure that the engine idles below 1000 RPM</t>
  </si>
  <si>
    <t>Set carburator heat as required depending on flying conditions</t>
  </si>
  <si>
    <t>All electrical equipment must be switched off</t>
  </si>
  <si>
    <t>Engine 2 fuel pump must be set to ON. Ensure the corresponding LP VALVE is also open.</t>
  </si>
  <si>
    <t>Be aware of your flight’s weather conditions, adjust accordingly using Radar info.</t>
  </si>
  <si>
    <t>Set rudder trim 5° to the right</t>
  </si>
  <si>
    <t>Set altimeter to required setting</t>
  </si>
  <si>
    <t>Single needle must be set to ADF (left button) and double needle to VOR (right button) for Radio Magnetic Indicator 1 and 2</t>
  </si>
  <si>
    <t>External power switch must be set to OFF</t>
  </si>
  <si>
    <t>Drain and check for debris/water</t>
  </si>
  <si>
    <t>Push lever fully forward</t>
  </si>
  <si>
    <t>Condition levers must be fully pulled</t>
  </si>
  <si>
    <t>Avionics No. 2 Switch must be set to "ON"</t>
  </si>
  <si>
    <t>Check that amp and voltage readings are in the green and within recommended parameters</t>
  </si>
  <si>
    <t>Set the target altitude</t>
  </si>
  <si>
    <t>"ENG" switch must be set to Off</t>
  </si>
  <si>
    <t>Brakes must be released</t>
  </si>
  <si>
    <t>Attitude display indicator must be operative</t>
  </si>
  <si>
    <t>Set the flaps selector in the lower position</t>
  </si>
  <si>
    <t>Move Propeller RPM lever through complete range and return to high RPM</t>
  </si>
  <si>
    <t>Safety start switch must be set to On</t>
  </si>
  <si>
    <t>Check that fuel pressure is in the green (within recommended parameters)</t>
  </si>
  <si>
    <t>Switch pitot static heater switches to ON position.</t>
  </si>
  <si>
    <t>Turn the taxi lights ON or OFF depending on the airport and exterior conditions</t>
  </si>
  <si>
    <t>While rolling, press alternatively on left and right rudder pedals to check proper ground steering</t>
  </si>
  <si>
    <t>Set avionics No. 1 and No. 2 Switches to "OFF"</t>
  </si>
  <si>
    <t>Descend at 500 ft/min</t>
  </si>
  <si>
    <t>Flaps must be "UP" (lever fully pushed down)</t>
  </si>
  <si>
    <t>Beacon switch must be set to "ON"</t>
  </si>
  <si>
    <t>Perform the mandatory approach briefing if passengers are present</t>
  </si>
  <si>
    <t>Antenna must be in good condition</t>
  </si>
  <si>
    <t>Pull control stick fully backward</t>
  </si>
  <si>
    <t>Open door</t>
  </si>
  <si>
    <t>Inspect Tailwheel Fork</t>
  </si>
  <si>
    <t>Pull the stick fully backward</t>
  </si>
  <si>
    <t>Throttle must be set to maintain 85% RPM for 1 minute</t>
  </si>
  <si>
    <t>Element must be clean</t>
  </si>
  <si>
    <t>"Anti Skid" switch must be set on On</t>
  </si>
  <si>
    <t>Throttle must be on "CUTOFF" position (bottom-right)</t>
  </si>
  <si>
    <t>Switch right engine starter on and wait for RPM stabilization</t>
  </si>
  <si>
    <t>Parking brake must be engaged</t>
  </si>
  <si>
    <t>Electric master switch must be set to "START" temporarily</t>
  </si>
  <si>
    <t>Deliver briefing</t>
  </si>
  <si>
    <t>Anti-icing must be off</t>
  </si>
  <si>
    <t>Manifold air pressure gauge must indicate 22-23 inHg approximately</t>
  </si>
  <si>
    <t>Remove pitot cover, pitot port must be clean</t>
  </si>
  <si>
    <t>Push on the brakes pedals</t>
  </si>
  <si>
    <t>Crash lever must be on "DOWN" position</t>
  </si>
  <si>
    <t>If NG has not reached 30% by 30s or 50% by 50s after engine start, abort engine start</t>
  </si>
  <si>
    <t>Fuel wobble pump must be open (handle fully down)</t>
  </si>
  <si>
    <t>When engine starts, move mixture control to Full Rich</t>
  </si>
  <si>
    <t>Remove wheel chocks</t>
  </si>
  <si>
    <t>Switch variometer on</t>
  </si>
  <si>
    <t>Trim the aircraft as required</t>
  </si>
  <si>
    <t>Set COMM and NAV frequencies</t>
  </si>
  <si>
    <t>Avionics master's BUS 1 switch must be set to "ON"</t>
  </si>
  <si>
    <t>Retract landing gear</t>
  </si>
  <si>
    <t>Disengage upper arm switch to off position</t>
  </si>
  <si>
    <t>Select your navigation type according to your flight plan</t>
  </si>
  <si>
    <t>Switch governor on</t>
  </si>
  <si>
    <t>The main landing gear should touch the ground first</t>
  </si>
  <si>
    <t>Push the pedals and hold them</t>
  </si>
  <si>
    <t>Land the aircraft on the rear wheels first</t>
  </si>
  <si>
    <t>Switch seat belt signs on</t>
  </si>
  <si>
    <t>Cotter key must be installed in hook point attach bolt</t>
  </si>
  <si>
    <t>Engine master switches must be set to Off; then, safety guards must be closed</t>
  </si>
  <si>
    <t>Temperature must be between 250°C and 500°C</t>
  </si>
  <si>
    <t>Fluid level and cap secured</t>
  </si>
  <si>
    <t>Switch APU on</t>
  </si>
  <si>
    <t>Push propeller RPM lever (P) fully forward</t>
  </si>
  <si>
    <t>Verify that all people and equipment are at a safe distance from the propeller</t>
  </si>
  <si>
    <t>Switch all lights off</t>
  </si>
  <si>
    <t>Verify the values are correct</t>
  </si>
  <si>
    <t>Verify annunciator are not shown on PFD</t>
  </si>
  <si>
    <t>Set electrical equipement accordingly to the flight's requirements</t>
  </si>
  <si>
    <t>Flaps must be "UP" (lever fully pushed down) when reaching 300 ft</t>
  </si>
  <si>
    <t>Verify autopilot can be overpowered in both pitch and roll axes</t>
  </si>
  <si>
    <t>Turn the lights on or off depending on the airport and exterior conditions</t>
  </si>
  <si>
    <t>Oil/Fuel supply lever must be set on Run (fully pulled)</t>
  </si>
  <si>
    <t>Switch strobe light on, check its condition, and switch it off</t>
  </si>
  <si>
    <t>"Master" switch must be set to "OFF"</t>
  </si>
  <si>
    <t>Oil temperature gauge must indicate -5°C minimum</t>
  </si>
  <si>
    <t>"Generator Main" switch must be set to On</t>
  </si>
  <si>
    <t>Throttle must be 1/4 open</t>
  </si>
  <si>
    <t>Hook must be retracted and hook caution light must be off</t>
  </si>
  <si>
    <t>Maintain an airspeed of 73kt during enroute climb</t>
  </si>
  <si>
    <t>Check that the gauges display enough fuel for the planned flight according to the planned flight performance</t>
  </si>
  <si>
    <t>Pull down power lever completely and check that the engine idles around 710 RPM</t>
  </si>
  <si>
    <t>Reduce speed below 16 kts / 30 km/h / 18 mph to taxi</t>
  </si>
  <si>
    <t>Pitot heaters lights must be On</t>
  </si>
  <si>
    <t>Heat air with burners, until basket lifts up</t>
  </si>
  <si>
    <t>Oil pressure gauge must indicate 3.5 kg/cm2 minimum</t>
  </si>
  <si>
    <t>"Turbine Starter" light must be on by 25 seconds max</t>
  </si>
  <si>
    <t>Check oil level not more than 2 quarts below “Full” mark. Cap _x000D_
secure.</t>
  </si>
  <si>
    <t>Position lights must be ON, landing lights and taxi lights must be set ON at night</t>
  </si>
  <si>
    <t>Transponder must be set to standby (SBY)</t>
  </si>
  <si>
    <t xml:space="preserve"> Taxi light switch must be "OFF"</t>
  </si>
  <si>
    <t>Set throttle to idle</t>
  </si>
  <si>
    <t>Check position lights condition</t>
  </si>
  <si>
    <t>Fuel pressure must be increasing</t>
  </si>
  <si>
    <t>Speed brakes must be extended if necessary</t>
  </si>
  <si>
    <t>Check for security, inspect linkage</t>
  </si>
  <si>
    <t>Flaps must be fully retracted after reaching 300ft above surface.</t>
  </si>
  <si>
    <t>"Engine" switch must be set to On; within 5 seconds "Don't Start" and "Inv 36 V Fail" light must be off</t>
  </si>
  <si>
    <t>Master switch must be On</t>
  </si>
  <si>
    <t>Brake gently to reduce heat and wear</t>
  </si>
  <si>
    <t>Maintain an airspeed of 130 Km/H (70kt) during approach</t>
  </si>
  <si>
    <t>Throttle lever must be set on "Idle" position within 3 to 6 seconds from previous step</t>
  </si>
  <si>
    <t>Set elevator trim to 6°</t>
  </si>
  <si>
    <t>As Power Lever is advanced confirm that temperature and torque limits are not exceeded.</t>
  </si>
  <si>
    <t>Wait for stabilized idle and abort start if no ITT rise within 20 seconds, no oil pressure rise by 30% N2, ITT will exceed red line, or stabilized idle is not achieved within 50 seconds of initial ITT rise</t>
  </si>
  <si>
    <t>Flaps extend for landing, according to current landing conditions.</t>
  </si>
  <si>
    <t>APU bleed switch must be set to ON</t>
  </si>
  <si>
    <t>There must be no leak</t>
  </si>
  <si>
    <t>Push the switch in the upper position</t>
  </si>
  <si>
    <t>Remove all inlet, exit or exhaust covers</t>
  </si>
  <si>
    <t>Check that oil pressure is in green sector</t>
  </si>
  <si>
    <t>Adjust for desired flight level</t>
  </si>
  <si>
    <t>Hydraulic pressure gauge must indicate around 1000 PSI</t>
  </si>
  <si>
    <t>Throttle must be set to idle (fully pulled)</t>
  </si>
  <si>
    <t>Area must be clean</t>
  </si>
  <si>
    <t>Oil pressure must be increasing</t>
  </si>
  <si>
    <t>Maintain an airspeed under 108kt during descent</t>
  </si>
  <si>
    <t>Check Audibly For Operation</t>
  </si>
  <si>
    <t>"Engine" switch must be set to Off</t>
  </si>
  <si>
    <t>Skis must be deployed</t>
  </si>
  <si>
    <t>Pull water rudders lever in upper position</t>
  </si>
  <si>
    <t>Use the rudder to maintain the aircraft's direction during take-off</t>
  </si>
  <si>
    <t>Ignition switch must be set to "AUTO" or "ON"</t>
  </si>
  <si>
    <t>Fuel shutoff valve must be open</t>
  </si>
  <si>
    <t>Verify 24.0 to 28.5 volts shown</t>
  </si>
  <si>
    <t>When NH reaches 10%, set Condition lever 1 to the feather (FTR) position</t>
  </si>
  <si>
    <t>Fuel wobble pump must be closed (handle fully up)</t>
  </si>
  <si>
    <t>Verify the annunciator is shown</t>
  </si>
  <si>
    <t>Fuel tank selector switch must be on "OUVERT" position</t>
  </si>
  <si>
    <t>Adjust ELEV, RUD and AIL TRIMS for take-off in green sectors</t>
  </si>
  <si>
    <t>Static pressure alt source valve must be set to "OFF"</t>
  </si>
  <si>
    <t>Maintain Indicated Air Speed at 71 knots during final approach</t>
  </si>
  <si>
    <t>Switch ignition off</t>
  </si>
  <si>
    <t>JPT-reg test switch must be set to position I., J.P.T. 700°C light must be illuminating; JPT-reg test switch must be set to position II., J.P.T. 700°C light must be illuminating</t>
  </si>
  <si>
    <t>Verify no red X's are shown</t>
  </si>
  <si>
    <t>Pitot warning light must be On</t>
  </si>
  <si>
    <t>Check no chords showing on tire, inflated to 62 PSI, brake pads are free to move slightly</t>
  </si>
  <si>
    <t>Maintain an indicated airspeed of 89kt to achieve the best rate of climb</t>
  </si>
  <si>
    <t>All lights must be functional</t>
  </si>
  <si>
    <t>Magnetos switch must be set to "OFF"</t>
  </si>
  <si>
    <t>Adjust throttle to get around 2500 RPM</t>
  </si>
  <si>
    <t>Check that fuel pressure is in green sector</t>
  </si>
  <si>
    <t>Check there is no impact, dirt, or damages</t>
  </si>
  <si>
    <t>Move Propeller RPM lever through complete range and return to high RPM; do it 3 times</t>
  </si>
  <si>
    <t>Compartment blower switch must be set to Off</t>
  </si>
  <si>
    <t>Move lever to idle position</t>
  </si>
  <si>
    <t>Governor must be Off</t>
  </si>
  <si>
    <t>Push power lever to the max for 10 seconds. Perform the next checks during that time</t>
  </si>
  <si>
    <t>Parking brake lever must be full forward</t>
  </si>
  <si>
    <t>Cap must be on and hold</t>
  </si>
  <si>
    <t>Landing gear must be down</t>
  </si>
  <si>
    <t>Set flaps lever to "Full"</t>
  </si>
  <si>
    <t>Flaps position must be set for landing. Normal Landing : Any flaps setting within the flap airspeed limit. Short field landing : Full flaps recommended</t>
  </si>
  <si>
    <t>Refer to POH</t>
  </si>
  <si>
    <t>Airspeed must be adjusted to 63 kts</t>
  </si>
  <si>
    <t>Battery switch must be set to "OFF"</t>
  </si>
  <si>
    <t>Turn radio on</t>
  </si>
  <si>
    <t>Air intake must be cleared of any foreign objects or obstruction</t>
  </si>
  <si>
    <t>Alternator output near zero</t>
  </si>
  <si>
    <t>Master alternator and battery switches must be set to OFF</t>
  </si>
  <si>
    <t>Oil pressure and temperature must be within green range</t>
  </si>
  <si>
    <t>When engine starts, move mixture control slowly and smoothly to Full Rich</t>
  </si>
  <si>
    <t>Set flaps lever to "Auto"</t>
  </si>
  <si>
    <t>Check taxi and landing lights condition</t>
  </si>
  <si>
    <t>Elements must be correctly fixed</t>
  </si>
  <si>
    <t>Battery must be On</t>
  </si>
  <si>
    <t>Turn on the right fuel pump, then turn it off when fuel flow peaks</t>
  </si>
  <si>
    <t>Throttle lever must be set on "Max" position</t>
  </si>
  <si>
    <t>Skis must be retracted</t>
  </si>
  <si>
    <t>Switch fans off</t>
  </si>
  <si>
    <t>Switch master off</t>
  </si>
  <si>
    <t xml:space="preserve">Push on the yoke slightly </t>
  </si>
  <si>
    <t>Flap lever must be positionned on First notch for Take-Off</t>
  </si>
  <si>
    <t>Check there is nothing around the aircraft</t>
  </si>
  <si>
    <t>Set throttle lever to "NON." position</t>
  </si>
  <si>
    <t>Advance throttle above 2500 RPM until the ALTERNATOR light is out</t>
  </si>
  <si>
    <t>Switch governor off</t>
  </si>
  <si>
    <t>Check that oil pressure is in the green sector</t>
  </si>
  <si>
    <t>Set NAV frequency</t>
  </si>
  <si>
    <t>Mixture must be rich (push mixture lever completely)</t>
  </si>
  <si>
    <t>"Saph Start" light must be on by 25 seconds max</t>
  </si>
  <si>
    <t>Check drop of maximum 175 RPM on either magnetos and 50 RPM differential max between magnetos</t>
  </si>
  <si>
    <t>Clear and turn radio off</t>
  </si>
  <si>
    <t>Press the brake pedals to lower rolling distance</t>
  </si>
  <si>
    <t>Check that you can override autopilot by directly moving the yoke</t>
  </si>
  <si>
    <t>The 3 wheels should touchdown simultaneously</t>
  </si>
  <si>
    <t>Both fuel selectors must be set to "OFF"</t>
  </si>
  <si>
    <t>Press piezo igniter</t>
  </si>
  <si>
    <t>Pressure must be provided to emergency brake</t>
  </si>
  <si>
    <t>All switches must be Off</t>
  </si>
  <si>
    <t>Electrical switches must be set to Off except "ENG" and "Battery"</t>
  </si>
  <si>
    <t>Verify no annunciators are shown</t>
  </si>
  <si>
    <t>Elevator and aileron trim position must be neutral</t>
  </si>
  <si>
    <t>Rotor must be turning</t>
  </si>
  <si>
    <t>Battery switches must be set to AUTO / ON</t>
  </si>
  <si>
    <t>Set strobe lights as required, depending on weather conditions and airfield regulations</t>
  </si>
  <si>
    <t>Compasses must be slaved and checked</t>
  </si>
  <si>
    <t>Carburetor lever must be set to “cold” position (fully pushed in).</t>
  </si>
  <si>
    <t>Connect parachute vent to envelope</t>
  </si>
  <si>
    <t>Elements must be in good condition and secure with no excessive free play</t>
  </si>
  <si>
    <t>Vertical speed indicator must indicate 0</t>
  </si>
  <si>
    <t>Adjust interior lighting depending on the lighting conditions</t>
  </si>
  <si>
    <t>Set the boost pump to ON temporarily</t>
  </si>
  <si>
    <t xml:space="preserve">Engine condition lever must be set to LOW IDLE position </t>
  </si>
  <si>
    <t>Fuel tank selector switch must be on LEFT or RIGHT position</t>
  </si>
  <si>
    <t>Throttle must be on "CUTOFF" position</t>
  </si>
  <si>
    <t>Radio master switch must set to On</t>
  </si>
  <si>
    <t>Maintain a speed suitable for the flight's conditions</t>
  </si>
  <si>
    <t>Auxiliary Boost Pump must be set to "OFF"</t>
  </si>
  <si>
    <t>Place and hold in "TEST" position, and ensure all annunciators illuminate</t>
  </si>
  <si>
    <t>Adjust throttle to between 1200 and 1400 RPM</t>
  </si>
  <si>
    <t>Check that the landing gear selector is down</t>
  </si>
  <si>
    <t>Set transponder according to your flight plan</t>
  </si>
  <si>
    <t>Starter master must be On</t>
  </si>
  <si>
    <t>Check that heading, rate-of-turn and sideslip displays change correctly during turns</t>
  </si>
  <si>
    <t>Check that wingfold switch position matches actual wing position</t>
  </si>
  <si>
    <t>Air inlet must be clear of obstruction</t>
  </si>
  <si>
    <t>Drain for at least 4 seconds to clear filter of possible water, check closed</t>
  </si>
  <si>
    <t>All parameters must be in green range</t>
  </si>
  <si>
    <t>Maintain speed until flare</t>
  </si>
  <si>
    <t>Press the annunciator panel's "Acknowledge" button</t>
  </si>
  <si>
    <t>Turn altimeter knob to set required setting</t>
  </si>
  <si>
    <t>Pull the throttle fully backward</t>
  </si>
  <si>
    <t>Adjust throttle to get around 1200 RPM</t>
  </si>
  <si>
    <t>Carburator heat lever must be set on "Normal" (fully pushed)</t>
  </si>
  <si>
    <t>Fuel tank selector switch must be on RESERVE position</t>
  </si>
  <si>
    <t>Fuel mixture must be set for low idle (halfway up)</t>
  </si>
  <si>
    <t>Let the engine on idle to cool down for 5 minutes</t>
  </si>
  <si>
    <t>Value must be checked</t>
  </si>
  <si>
    <t>Open the throttle by about 1 inch forward</t>
  </si>
  <si>
    <t>Set Prop Lever  in center position</t>
  </si>
  <si>
    <t>Adjust throttle to get around 1500 RPM</t>
  </si>
  <si>
    <t>Switch alternator off</t>
  </si>
  <si>
    <t>All fuel pumps must be "ON"</t>
  </si>
  <si>
    <t>"Saphire Starting" light must be on by 25 seconds max</t>
  </si>
  <si>
    <t>Throttle must be half open</t>
  </si>
  <si>
    <t>Strobe lights (anti-collision lights) must be set to "OFF"</t>
  </si>
  <si>
    <t>Check there is no impact, dirt, or damages. Control surfaces must move smoothly.</t>
  </si>
  <si>
    <t>Pull carburetor heat lever fully backward</t>
  </si>
  <si>
    <t>Check empty or baggage secured</t>
  </si>
  <si>
    <t>Set Ignition Switch  in center position</t>
  </si>
  <si>
    <t>Radios must be checked</t>
  </si>
  <si>
    <t>Check that fuel pressure is between 8 and 12 psi</t>
  </si>
  <si>
    <t>The right condition lever must be fully pushed</t>
  </si>
  <si>
    <t>Start takeoff once airspeed reaches 100 Km/H (54kt)</t>
  </si>
  <si>
    <t>Check or adjust trim as required by current descent</t>
  </si>
  <si>
    <t>Move power lever to idle position</t>
  </si>
  <si>
    <t>Primer must be turned Off</t>
  </si>
  <si>
    <t>Move the flight controls in all directions to ensure they work correctly</t>
  </si>
  <si>
    <t>Main brake pressure indicator must indicate 0</t>
  </si>
  <si>
    <t>Nose should be lowered gently until the front landing gear touches the ground</t>
  </si>
  <si>
    <t>Starter master must be Off</t>
  </si>
  <si>
    <t>Check that the turn coordinator is working properly (should move during taxi)</t>
  </si>
  <si>
    <t>Let the engine cool down for 2 minutes</t>
  </si>
  <si>
    <t>RELEASE when ground idle achieved</t>
  </si>
  <si>
    <t>Element must be fitted</t>
  </si>
  <si>
    <t>Verify that the elevator trim is correctly working</t>
  </si>
  <si>
    <t>Generator switch must be set to ON, and the FAULT light displayed</t>
  </si>
  <si>
    <t>Disconnect top from envelope</t>
  </si>
  <si>
    <t>Check the area in front of the propeller is clear of obstacles</t>
  </si>
  <si>
    <t>Right engine master must be switched ON</t>
  </si>
  <si>
    <t>Deploy or retract the skis depending on the landing area's condition.</t>
  </si>
  <si>
    <t>Move both levers to IDLE position</t>
  </si>
  <si>
    <t>Remove exhaust covers</t>
  </si>
  <si>
    <t>Check that the A/C system is turned off.</t>
  </si>
  <si>
    <t>Engine master switch must be on  "ON" position. Wait until the annunciator panel stops displaying the "GLOW" indicator</t>
  </si>
  <si>
    <t>Propeller RPM levers must be fully pulled</t>
  </si>
  <si>
    <t>Check no obstructions or foreign objects inside the inlet</t>
  </si>
  <si>
    <t>Use air fan to blow air inside the envelope</t>
  </si>
  <si>
    <t>If use of reverse thrust is desired, pull up power lever grip to unlock reverse range, then pull power lever slowly and smoothly aft</t>
  </si>
  <si>
    <t>Set the elevator trim for descent</t>
  </si>
  <si>
    <t>Engage the primer for 3 to 4 seconds</t>
  </si>
  <si>
    <t>Check extended and retracted position; check indication</t>
  </si>
  <si>
    <t>Avionics master switch must be set to "OFF"</t>
  </si>
  <si>
    <t>Switch engine crank to "L"</t>
  </si>
  <si>
    <t>Connect envelope to basket, then spread envelope out</t>
  </si>
  <si>
    <t>Switch generator off</t>
  </si>
  <si>
    <t>There should be no alternator warning displayed</t>
  </si>
  <si>
    <t>Check that radiator temperature is below 90°C</t>
  </si>
  <si>
    <t>Fuel tank selector switch must be on RIGHTposition</t>
  </si>
  <si>
    <t>Mixture must be cut off (pull mixture lever completely)</t>
  </si>
  <si>
    <t>Landing gear must be extended</t>
  </si>
  <si>
    <t>(set WING FLAPS to UP or TO/APR for desired takeoff performance</t>
  </si>
  <si>
    <t>Generator switch must be set to "MAIN"</t>
  </si>
  <si>
    <t>The fuel crossfeed function can be tested on both engines at the same time. Function has to be tested for 30 secondes maximum</t>
  </si>
  <si>
    <t>Throttle lever must be pushed to idle within 3 to 6 seconds from previous step</t>
  </si>
  <si>
    <t>Adjust throttles to get around 1100 RPM</t>
  </si>
  <si>
    <t>Maintain Indicated Air Speed above 84 knots with flaps on "LDG" during final approach</t>
  </si>
  <si>
    <t>Check the quantity of fuel on the left tank</t>
  </si>
  <si>
    <t>Pull until engine roughness is noted, richen until engine runs smoothly again</t>
  </si>
  <si>
    <t>Pull the yoke to the aft position</t>
  </si>
  <si>
    <t>Starter covers must be Open</t>
  </si>
  <si>
    <t>When switching magneto between "LEFT" and "RIGHT" positions, difference in engine RPM must not exceed 40 RPM</t>
  </si>
  <si>
    <t>Deactivate LV main 2</t>
  </si>
  <si>
    <t>Set the electric current source to either Battery, or Ground Power Unit (if connected to one)</t>
  </si>
  <si>
    <t>Battery master switch must be set to "OFF"</t>
  </si>
  <si>
    <t>Maintain Indicated Air Speed at 80-85 knots for this phase</t>
  </si>
  <si>
    <t>Push the mixture lever full forward</t>
  </si>
  <si>
    <t>If necessary, adjust mixture to make engine run smoothly</t>
  </si>
  <si>
    <t>Check that the "Low volt" annunciator message is not displayed</t>
  </si>
  <si>
    <t>If the oil temperature and/or coolant temperature reaches the yellow range during climb, flight should be continued with the airspeed increased by 10kts and power reduced by 10%</t>
  </si>
  <si>
    <t>Adjust gas throttle to get around 1800 RPM</t>
  </si>
  <si>
    <t>Ignition delay must be set on "Früh" (Early)</t>
  </si>
  <si>
    <t>Fuel boost switch must be set to ON</t>
  </si>
  <si>
    <t>Oil/fuel supply lever must be set on "Von Hauptbehälter Auf" (Open from main tanks)</t>
  </si>
  <si>
    <t>Maintain an airspeed of 64 kts during initial climb</t>
  </si>
  <si>
    <t>Cut afterburners off</t>
  </si>
  <si>
    <t>Set left engine's run/stop button to RUN</t>
  </si>
  <si>
    <t>Check that the aileron, rudder and elevator trims are set properly.</t>
  </si>
  <si>
    <t>Brake fluid level must be sufficient</t>
  </si>
  <si>
    <t>Flip basket aside</t>
  </si>
  <si>
    <t>Load indication should stabilize at 90-100% while at full throttle</t>
  </si>
  <si>
    <t>Fuel pump switch must be set to ON and then switched OFF after fuel peak.</t>
  </si>
  <si>
    <t>There must be no holes or tears</t>
  </si>
  <si>
    <t>Propeller RPM must be in the green sector</t>
  </si>
  <si>
    <t>Transponder must be set to altitude mode (ALT)</t>
  </si>
  <si>
    <t>Auxiliary Boost Pump must be set to  "AUTO"</t>
  </si>
  <si>
    <t>Minimum airspeed through the pickup poles should be 1.6 times the stall speed</t>
  </si>
  <si>
    <t>Check for damage and secure attachment</t>
  </si>
  <si>
    <t>De-icing must be switched on if necessary</t>
  </si>
  <si>
    <t>Radios must be switched off</t>
  </si>
  <si>
    <t>Brake Pressure and Hydraulic Pressure (&lt;1000 PSI)</t>
  </si>
  <si>
    <t>Check that the heading indicator is working properly (should move during taxi)</t>
  </si>
  <si>
    <t>Engine bleed switches must be set to ON</t>
  </si>
  <si>
    <t>Fuel shutoff valve must be open (fully pushed in)</t>
  </si>
  <si>
    <t>EGT must not go above 871°C after start</t>
  </si>
  <si>
    <t>APU Generator switch must be set to ON</t>
  </si>
  <si>
    <t>Set the elevator trim for cruise</t>
  </si>
  <si>
    <t>Set the rudder trim for cruise</t>
  </si>
  <si>
    <t>While taxiing, check that instrumentations and avionics display correct information and work properly (compass, airspeed indicator, attitude indicator...)</t>
  </si>
  <si>
    <t>Set the APU selector to Start then release it to ON</t>
  </si>
  <si>
    <t>Blue light ON when pushed</t>
  </si>
  <si>
    <t>Engine 1 fuel pump must be set to ON. Ensure the corresponding LP VALVE is also open.</t>
  </si>
  <si>
    <t>Engine mode switch must be set to NORM</t>
  </si>
  <si>
    <t>Autopilot and Yaw damper must be "OFF"</t>
  </si>
  <si>
    <t>Flaps lever must be set to "UP" position</t>
  </si>
  <si>
    <t>Observe Maximum Cruise Torque, ITT and Ng limits</t>
  </si>
  <si>
    <t>Use bilge pump, as necessary</t>
  </si>
  <si>
    <t>Check indicator movement on the fuel flow gauge</t>
  </si>
  <si>
    <t>Take off at around 80 mph</t>
  </si>
  <si>
    <t>Ensure the disc brakes work properly</t>
  </si>
  <si>
    <t>Set both altimeters</t>
  </si>
  <si>
    <t>Ignite burners, control, then light off</t>
  </si>
  <si>
    <t>Navigation lights must be On, if required</t>
  </si>
  <si>
    <t>Switch passenger seatbelt signs to ON position.</t>
  </si>
  <si>
    <t>Turn knob clockwise completely</t>
  </si>
  <si>
    <t>Mixture must be lean (pull mixture lever, but not completely)</t>
  </si>
  <si>
    <t>Exterior lights must be switched off</t>
  </si>
  <si>
    <t>RPM indicator must show a minimum of 61%</t>
  </si>
  <si>
    <t>Sequence: Doors out light illuminates, three red extinguish, three green come on, doors out extinguishes</t>
  </si>
  <si>
    <t>Magnetos switches must be set to Off</t>
  </si>
  <si>
    <t>Main fuel tank must be selected (ON position)</t>
  </si>
  <si>
    <t>Check clean</t>
  </si>
  <si>
    <t>Check hinge bolts, move up and down, check for security</t>
  </si>
  <si>
    <t>Power lever must be fully pulled</t>
  </si>
  <si>
    <t>Check altimeter and adjust to current altitude if needed.</t>
  </si>
  <si>
    <t>Avionics No. 1 Switch must be set to "ON"</t>
  </si>
  <si>
    <t>Shut down engine if oil pressure not up in 10s</t>
  </si>
  <si>
    <t>Set Elevator and Rudder set to Green Arc</t>
  </si>
  <si>
    <t>When turned on, autopilot should execute a series of test and play a sound to confirm correct functioning</t>
  </si>
  <si>
    <t>Nose should be facing the wind and the tail wheel should be straight</t>
  </si>
  <si>
    <t>Complete and up to date</t>
  </si>
  <si>
    <t>Cylinder head temperature gauge must indicate 232°C maximum</t>
  </si>
  <si>
    <t>Check that standby flight instruments are set and work correctly</t>
  </si>
  <si>
    <t>Safety start switch must be set to Off</t>
  </si>
  <si>
    <t>Doors must be closed and locked</t>
  </si>
  <si>
    <t>Check altimeter and adjust to current altitude if needed</t>
  </si>
  <si>
    <t>Condition lever 1 must be set to AUTO</t>
  </si>
  <si>
    <t>"Bleed Air" must be set to NORM</t>
  </si>
  <si>
    <t>Set right engine's run/stop button to RUN</t>
  </si>
  <si>
    <t>Turn pitot heat ON, and check it's working correctly</t>
  </si>
  <si>
    <t>Trim to adjust speed to 65 KIAS</t>
  </si>
  <si>
    <t>Adjust gas throttle to get around 1000 RPM or less</t>
  </si>
  <si>
    <t>Switch landing light off</t>
  </si>
  <si>
    <t>Left engine master must be switched ON</t>
  </si>
  <si>
    <t>Visually check indicator and tail for correlation of indication as determined during walk-around</t>
  </si>
  <si>
    <t>Activate LV Bat 1</t>
  </si>
  <si>
    <t>Elements must be stowed</t>
  </si>
  <si>
    <t>Generator/Battery Selector must be set to GEN</t>
  </si>
  <si>
    <t>Unroll the cable to lower the pole</t>
  </si>
  <si>
    <t>Check fuel gauges</t>
  </si>
  <si>
    <t>Check that "L ENGINE GLOW" is indicated (only when the engine is cold); proceed when message extinguishes</t>
  </si>
  <si>
    <t>Door warning light must be off</t>
  </si>
  <si>
    <t>Disconnect the wing tie-down</t>
  </si>
  <si>
    <t>Push left engine starter button until combustion is achieved</t>
  </si>
  <si>
    <t>Inlet oil temperature gauge must indicate between 40°C and 93°C</t>
  </si>
  <si>
    <t>Pull lever out, check RPM drop; push lever back in, check RPM rise back to initial value</t>
  </si>
  <si>
    <t>NULL</t>
  </si>
  <si>
    <t>Adjust the throttle lever as desired</t>
  </si>
  <si>
    <t>JPT Reg switch must be set to Off</t>
  </si>
  <si>
    <t>RPM must be adjusted to about 2000 RPM</t>
  </si>
  <si>
    <t>Push lever to enrich mixture</t>
  </si>
  <si>
    <t>Check that ammeter has a value greater than -1, and the voltmeter shows at least 24,5V</t>
  </si>
  <si>
    <t>Check the quantity of fuel on board</t>
  </si>
  <si>
    <t>Directional trim must be in a neutral position</t>
  </si>
  <si>
    <t>Verify the standby instruments are correctly set and working</t>
  </si>
  <si>
    <t>Adjust throttle to get around 2000 RPM</t>
  </si>
  <si>
    <t>Stabilizer and strut must be in good condition</t>
  </si>
  <si>
    <t>Final approach at 260 km/h</t>
  </si>
  <si>
    <t>APU must be Off</t>
  </si>
  <si>
    <t>Brakes must be applied progressively</t>
  </si>
  <si>
    <t>Indicated Air Speed should be around 50-60 kias (around 63 mph) with flaps fully down on final approach</t>
  </si>
  <si>
    <t>Generator switch must be set to "OFF"</t>
  </si>
  <si>
    <t>Fuel selector switch must be set to "AUTO"</t>
  </si>
  <si>
    <t>When ITT starts rising, ensure combustion is achieved within 10s</t>
  </si>
  <si>
    <t>Wait for INERT SEP to be fully retracted (~40s), and set SOURCE to "OFF"</t>
  </si>
  <si>
    <t>Pressurization handle must be set in aft position</t>
  </si>
  <si>
    <t>Set power levers to full power</t>
  </si>
  <si>
    <t>Set Magneto to OFF position, then back to BOTH position</t>
  </si>
  <si>
    <t>Radio master switch must set to Off</t>
  </si>
  <si>
    <t>Disconnect envelope from basket</t>
  </si>
  <si>
    <t>Position INERTIAL SEPARATOR to NORMAL or BYPASS as _x000D_
conditions warrant</t>
  </si>
  <si>
    <t>Remove ropes and wheel chocks out</t>
  </si>
  <si>
    <t>Fuel pump switch must be "OFF"</t>
  </si>
  <si>
    <t>Set Pitot heaters switches to "OFF"</t>
  </si>
  <si>
    <t>Set Inertial Separator to NORMAL</t>
  </si>
  <si>
    <t>Switch fuel pump on</t>
  </si>
  <si>
    <t>Disconnect Tail Tie-Down</t>
  </si>
  <si>
    <t>Adjust throttle to get around 1450 RPM</t>
  </si>
  <si>
    <t>Oil pressure gauge must indicate 2 kp/cm² minimum</t>
  </si>
  <si>
    <t>Emergency exit lights must be switched off</t>
  </si>
  <si>
    <t>Set Left Pitot heater switches to "OFF"</t>
  </si>
  <si>
    <t>Move flight controls to ensure correct functioning : push, pull, turn left and right</t>
  </si>
  <si>
    <t>Set elevator trim handle to neutral</t>
  </si>
  <si>
    <t>Wait until APU RPM stabilizes</t>
  </si>
  <si>
    <t>Testing magnetos and RPM drop, please wait…</t>
  </si>
  <si>
    <t>Please maintain sufficient airspeed during enroute climb...</t>
  </si>
  <si>
    <t>Feathering throttle twice, please wait...</t>
  </si>
  <si>
    <t>Testing throttle levers, please wait...</t>
  </si>
  <si>
    <t>Monitoring rotor rotation speed NR %.0f %%</t>
  </si>
  <si>
    <t>Monitoring NG evolution %.0f %%</t>
  </si>
  <si>
    <t>Waiting for rotor to slow down, please wait... NR %.0f RPM</t>
  </si>
  <si>
    <t>Operating starter, please wait...</t>
  </si>
  <si>
    <t>Waiting for engine to warm up, please wait… Oil temperature %.0f °C</t>
  </si>
  <si>
    <t>Required speed must be reached and maintained...</t>
  </si>
  <si>
    <t>Throttle set to lo idle. Waiting for %.0f  seconds…</t>
  </si>
  <si>
    <t>Flaps set to "Landing", please maintain sufficient airspeed during approach...</t>
  </si>
  <si>
    <t>You need to pitch up the plane when sufficient speed is reached (85Kt)</t>
  </si>
  <si>
    <t>Adjusting throttles, please wait…</t>
  </si>
  <si>
    <t>Throttle set to flight idle. Waiting for %.0f  seconds…</t>
  </si>
  <si>
    <t>Landing gear will be retracted when vertical speed is positive …</t>
  </si>
  <si>
    <t>Extending flaps, please wait…</t>
  </si>
  <si>
    <t>Testing standby battery, hold for %.0f seconds</t>
  </si>
  <si>
    <t>Wings are spreading, please wait…</t>
  </si>
  <si>
    <t>Checking RPM, please wait... RPM %.0f %%</t>
  </si>
  <si>
    <t>Landing gear will be retracted when sufficient altitude is reached...</t>
  </si>
  <si>
    <t>Reach and maintain required speed … %.0f KIAS</t>
  </si>
  <si>
    <t>Waiting for 10%% NH minimum... %.0f %%</t>
  </si>
  <si>
    <t>Please maintain required airspeed during approach... %.0f KIAS</t>
  </si>
  <si>
    <t>Throttle set to idle. Checking RPM %.0f  %%</t>
  </si>
  <si>
    <t>Please maintain sufficient airspeed during initial climb...</t>
  </si>
  <si>
    <t>Allow the engine to run at current power setting. Waiting for %.0f  seconds…</t>
  </si>
  <si>
    <t>Checking RPM, please wait... %.0f RPM</t>
  </si>
  <si>
    <t>Checking carburetor heat controls and RPM drop, please wait…</t>
  </si>
  <si>
    <t>Please wait until N1 is stabilized</t>
  </si>
  <si>
    <t>Waiting for desired oil temperature ...  %.0f F</t>
  </si>
  <si>
    <t>Reduce speed … %.0f KIAS</t>
  </si>
  <si>
    <t>Waiting for Inertial Separator to be fully retracted before switching Source OFF....</t>
  </si>
  <si>
    <t>Waiting for rotor to stop, please wait... NR %.0f RPM</t>
  </si>
  <si>
    <t>Testing collective lever, please wait…</t>
  </si>
  <si>
    <t>Activating fuel boost until flow peaks...</t>
  </si>
  <si>
    <t>Trimming elevator, please wait…</t>
  </si>
  <si>
    <t>Copilot is repeating procedure to start opposite engine, please wait...</t>
  </si>
  <si>
    <t>Throttle set to idle. Waiting for %.0f  seconds…</t>
  </si>
  <si>
    <t>Throttle currently at %.0f RPM. Please make sure the master is switched on, and wait until "ALTERNATOR" message lights out...</t>
  </si>
  <si>
    <t>Flaps will be retracted when sufficient air speed is reached</t>
  </si>
  <si>
    <t>Waiting for desired oil temperature ...  %.0f C</t>
  </si>
  <si>
    <t>Waiting for oil pressure indicator to light off, please wait…</t>
  </si>
  <si>
    <t>Operating speed brakes, please wait…</t>
  </si>
  <si>
    <t>Adjusting throttle RPM, please wait... %.0f RPM</t>
  </si>
  <si>
    <t>Monitoring ITT, please wait...</t>
  </si>
  <si>
    <t>You need to pitch up the plane when a speed of 24 Kts / 28 mph is reached</t>
  </si>
  <si>
    <t>Please apply forward cyclic to accelerate… %.0f KIAS</t>
  </si>
  <si>
    <t>Operating the wobble pump, please wait…</t>
  </si>
  <si>
    <t>Testing flight controls, please wait...</t>
  </si>
  <si>
    <t>Checking RPM drop, please wait... %.0f rpm</t>
  </si>
  <si>
    <t>Waiting for "GLOW" indicator to extinguish before proceeding...</t>
  </si>
  <si>
    <t>Plane must be moving to perform this check</t>
  </si>
  <si>
    <t>Adjusting carburetor heat controls, please wait…</t>
  </si>
  <si>
    <t>Waiting for 45%% NH minimum... %.0f %%</t>
  </si>
  <si>
    <t>Operating flaps, please wait…</t>
  </si>
  <si>
    <t>Copilot is repeating the startup procedures for engines 1, 2 and 3, please wait..</t>
  </si>
  <si>
    <t>Flaps will be retracted upon reaching 300ft</t>
  </si>
  <si>
    <t>Please apply collective pitch to hover... %0.f ft above surface</t>
  </si>
  <si>
    <t>Applying forward cyclic to accelerate, please wait… %.0f KIAS</t>
  </si>
  <si>
    <t>Please stay within the speed threshold during descent...</t>
  </si>
  <si>
    <t>Please maintain sufficient airspeed during climb... %.0f KIAS</t>
  </si>
  <si>
    <t>Please stay within the speed threshold during aproach...</t>
  </si>
  <si>
    <t>Testing throttle lever, please wait...</t>
  </si>
  <si>
    <t>Adjusting throttle lever, please wait... %.0f RPM</t>
  </si>
  <si>
    <t>Testing propellor governor, please wait…</t>
  </si>
  <si>
    <t>Adjusting propeller RPM, please wait... %.0f RPM</t>
  </si>
  <si>
    <t>Throttle set to idle. Checking %.0f RPM</t>
  </si>
  <si>
    <t>Monitoring NG evolution, please wait...</t>
  </si>
  <si>
    <t>Please maintain sufficient airspeed during initial climb... %.0f KIAS</t>
  </si>
  <si>
    <t>Monitoring oil pressure: %.0f bar…</t>
  </si>
  <si>
    <t>Applying collective pitch to hover, please wait... %.0f ft above surface</t>
  </si>
  <si>
    <t>Checking CHT, please wait… %.0f °C</t>
  </si>
  <si>
    <t>xxxxxxxxxxxxxxxxxxxxxxxxxxxxxxxx</t>
  </si>
  <si>
    <t>&lt;Step ChecklistStepId="PREFLIGHT_PUSHBACK"&gt;</t>
  </si>
  <si>
    <t>&lt;Step ChecklistStepId="FLIGHT_CLIMB"&gt;</t>
  </si>
  <si>
    <t>&lt;Step ChecklistStepId="LANDING_APPROACH_VFR"&gt;</t>
  </si>
  <si>
    <t>&lt;Step ChecklistStepId="LANDING_APPROACH_IFR"&gt;</t>
  </si>
  <si>
    <t>&lt;Step ChecklistStepId="LANDING_FINAL"&gt;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</si>
</sst>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Calibri"/>
      <family val="2"/>
      <scheme val="minor"/>
    </font>
    <font>
      <b/>
      <sz val="11"/>
      <color theme="0"/>
      <name val="Calibri"/>
      <family val="2"/>
      <scheme val="minor"/>
    </font>
    <font>
      <b/>
      <sz val="11"/>
      <color theme="1"/>
      <name val="Calibri"/>
      <family val="2"/>
      <scheme val="minor"/>
    </font>
    <font>
      <b/>
      <sz val="10"/>
      <color theme="1"/>
      <name val="Segoe UI"/>
      <family val="2"/>
    </font>
    <font>
      <b/>
      <sz val="36"/>
      <name val="Univers Com 59 UltraCondensed"/>
    </font>
    <font>
      <b/>
      <sz val="10"/>
      <color rgb="FF000000"/>
      <name val="Segoe UI"/>
      <family val="2"/>
    </font>
    <font>
      <sz val="11"/>
      <name val="Calibri"/>
      <family val="2"/>
      <scheme val="minor"/>
    </font>
    <font>
      <b/>
      <sz val="20"/>
      <name val="Univers Com 59 UltraCondensed"/>
    </font>
    <font>
      <u/>
      <sz val="11"/>
      <color theme="10"/>
      <name val="Calibri"/>
      <family val="2"/>
      <scheme val="minor"/>
    </font>
    <font>
      <sz val="8"/>
      <name val="Calibri"/>
      <family val="2"/>
      <scheme val="minor"/>
    </font>
    <font>
      <b/>
      <sz val="14"/>
      <color rgb="FFD3D3D3"/>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b/>
      <sz val="14"/>
      <color theme="1"/>
      <name val="Calibri"/>
      <family val="2"/>
      <scheme val="minor"/>
    </font>
    <font>
      <sz val="16"/>
      <color theme="1"/>
      <name val="Calibri"/>
      <family val="2"/>
      <scheme val="minor"/>
    </font>
    <font>
      <sz val="12"/>
      <name val="Calibri"/>
      <family val="2"/>
      <scheme val="minor"/>
    </font>
    <font>
      <sz val="16"/>
      <name val="Calibri"/>
      <family val="2"/>
      <scheme val="minor"/>
    </font>
  </fonts>
  <fills count="20">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499984740745262"/>
        <bgColor indexed="64"/>
      </patternFill>
    </fill>
    <fill>
      <patternFill patternType="solid">
        <fgColor theme="2"/>
        <bgColor indexed="64"/>
      </patternFill>
    </fill>
    <fill>
      <patternFill patternType="solid">
        <fgColor rgb="FF1E90FF"/>
        <bgColor indexed="64"/>
      </patternFill>
    </fill>
    <fill>
      <patternFill patternType="solid">
        <fgColor rgb="FF696969"/>
        <bgColor indexed="64"/>
      </patternFill>
    </fill>
    <fill>
      <patternFill patternType="solid">
        <fgColor rgb="FF00BFFF"/>
        <bgColor indexed="64"/>
      </patternFill>
    </fill>
    <fill>
      <patternFill patternType="solid">
        <fgColor rgb="FFC0C0C0"/>
        <bgColor indexed="64"/>
      </patternFill>
    </fill>
    <fill>
      <patternFill patternType="solid">
        <fgColor theme="1" tint="0.34998626667073579"/>
        <bgColor indexed="64"/>
      </patternFill>
    </fill>
    <fill>
      <patternFill patternType="solid">
        <fgColor theme="0" tint="-0.14999847407452621"/>
        <bgColor theme="0" tint="-0.14999847407452621"/>
      </patternFill>
    </fill>
    <fill>
      <patternFill patternType="solid">
        <fgColor theme="0" tint="-0.34998626667073579"/>
        <bgColor theme="0" tint="-0.34998626667073579"/>
      </patternFill>
    </fill>
    <fill>
      <patternFill patternType="solid">
        <fgColor theme="4" tint="0.79998168889431442"/>
        <bgColor theme="4" tint="0.79998168889431442"/>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rgb="FFFFC000"/>
        <bgColor indexed="64"/>
      </patternFill>
    </fill>
  </fills>
  <borders count="51">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medium">
        <color rgb="FFBFBFBF"/>
      </top>
      <bottom/>
      <diagonal/>
    </border>
    <border>
      <left style="medium">
        <color theme="2" tint="-0.249977111117893"/>
      </left>
      <right style="medium">
        <color theme="2" tint="-0.249977111117893"/>
      </right>
      <top style="medium">
        <color theme="2" tint="-0.249977111117893"/>
      </top>
      <bottom style="medium">
        <color theme="2" tint="-0.249977111117893"/>
      </bottom>
      <diagonal/>
    </border>
    <border>
      <left/>
      <right/>
      <top/>
      <bottom style="thick">
        <color theme="4" tint="-0.249977111117893"/>
      </bottom>
      <diagonal/>
    </border>
    <border>
      <left style="medium">
        <color theme="2" tint="-0.249977111117893"/>
      </left>
      <right style="medium">
        <color theme="0" tint="-0.34998626667073579"/>
      </right>
      <top style="medium">
        <color theme="2" tint="-0.249977111117893"/>
      </top>
      <bottom style="medium">
        <color rgb="FFBFBFBF"/>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style="thin">
        <color theme="0"/>
      </right>
      <top style="thin">
        <color theme="0"/>
      </top>
      <bottom style="thin">
        <color theme="0"/>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theme="4" tint="0.39997558519241921"/>
      </top>
      <bottom style="thin">
        <color theme="4" tint="0.39997558519241921"/>
      </bottom>
      <diagonal/>
    </border>
    <border>
      <left style="double">
        <color indexed="64"/>
      </left>
      <right/>
      <top style="thin">
        <color theme="4" tint="0.39997558519241921"/>
      </top>
      <bottom style="thin">
        <color theme="4" tint="0.39997558519241921"/>
      </bottom>
      <diagonal/>
    </border>
    <border>
      <left style="thin">
        <color indexed="64"/>
      </left>
      <right/>
      <top style="thin">
        <color theme="0"/>
      </top>
      <bottom/>
      <diagonal/>
    </border>
    <border>
      <left style="thin">
        <color theme="0"/>
      </left>
      <right/>
      <top style="thin">
        <color theme="4" tint="0.39997558519241921"/>
      </top>
      <bottom/>
      <diagonal/>
    </border>
    <border>
      <left style="double">
        <color indexed="64"/>
      </left>
      <right/>
      <top style="thin">
        <color theme="0"/>
      </top>
      <bottom/>
      <diagonal/>
    </border>
    <border>
      <left/>
      <right/>
      <top style="thin">
        <color theme="4" tint="0.39997558519241921"/>
      </top>
      <bottom/>
      <diagonal/>
    </border>
    <border>
      <left style="thin">
        <color indexed="64"/>
      </left>
      <right/>
      <top style="thin">
        <color theme="4" tint="0.39997558519241921"/>
      </top>
      <bottom/>
      <diagonal/>
    </border>
    <border>
      <left style="double">
        <color indexed="64"/>
      </left>
      <right/>
      <top style="thin">
        <color theme="4" tint="0.39997558519241921"/>
      </top>
      <bottom/>
      <diagonal/>
    </border>
    <border>
      <left/>
      <right/>
      <top style="thin">
        <color theme="0"/>
      </top>
      <bottom style="thin">
        <color theme="0"/>
      </bottom>
      <diagonal/>
    </border>
    <border>
      <left style="thick">
        <color auto="1"/>
      </left>
      <right style="thin">
        <color theme="0"/>
      </right>
      <top style="thin">
        <color theme="0"/>
      </top>
      <bottom style="thin">
        <color theme="0"/>
      </bottom>
      <diagonal/>
    </border>
    <border>
      <left style="thin">
        <color theme="0"/>
      </left>
      <right style="thick">
        <color auto="1"/>
      </right>
      <top style="thin">
        <color theme="0"/>
      </top>
      <bottom style="thin">
        <color theme="0"/>
      </bottom>
      <diagonal/>
    </border>
    <border>
      <left style="thick">
        <color auto="1"/>
      </left>
      <right/>
      <top/>
      <bottom/>
      <diagonal/>
    </border>
    <border>
      <left style="thick">
        <color theme="1"/>
      </left>
      <right style="thin">
        <color theme="0"/>
      </right>
      <top style="thin">
        <color theme="0"/>
      </top>
      <bottom style="thin">
        <color theme="0"/>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right style="thin">
        <color auto="1"/>
      </right>
      <top style="medium">
        <color auto="1"/>
      </top>
      <bottom style="thin">
        <color auto="1"/>
      </bottom>
      <diagonal/>
    </border>
    <border>
      <left/>
      <right style="thin">
        <color indexed="64"/>
      </right>
      <top style="thin">
        <color indexed="64"/>
      </top>
      <bottom style="thin">
        <color indexed="64"/>
      </bottom>
      <diagonal/>
    </border>
    <border>
      <left/>
      <right style="thick">
        <color auto="1"/>
      </right>
      <top/>
      <bottom style="medium">
        <color auto="1"/>
      </bottom>
      <diagonal/>
    </border>
    <border>
      <left/>
      <right/>
      <top/>
      <bottom style="medium">
        <color auto="1"/>
      </bottom>
      <diagonal/>
    </border>
    <border>
      <left style="medium">
        <color auto="1"/>
      </left>
      <right style="thin">
        <color auto="1"/>
      </right>
      <top/>
      <bottom/>
      <diagonal/>
    </border>
    <border>
      <left style="thin">
        <color auto="1"/>
      </left>
      <right style="medium">
        <color auto="1"/>
      </right>
      <top/>
      <bottom/>
      <diagonal/>
    </border>
    <border>
      <left style="medium">
        <color auto="1"/>
      </left>
      <right/>
      <top style="thin">
        <color auto="1"/>
      </top>
      <bottom style="dashed">
        <color auto="1"/>
      </bottom>
      <diagonal/>
    </border>
    <border>
      <left/>
      <right style="medium">
        <color auto="1"/>
      </right>
      <top style="thin">
        <color auto="1"/>
      </top>
      <bottom style="dashed">
        <color auto="1"/>
      </bottom>
      <diagonal/>
    </border>
    <border>
      <left style="thin">
        <color auto="1"/>
      </left>
      <right style="medium">
        <color auto="1"/>
      </right>
      <top/>
      <bottom style="medium">
        <color auto="1"/>
      </bottom>
      <diagonal/>
    </border>
    <border>
      <left style="medium">
        <color auto="1"/>
      </left>
      <right style="thin">
        <color auto="1"/>
      </right>
      <top/>
      <bottom style="medium">
        <color auto="1"/>
      </bottom>
      <diagonal/>
    </border>
    <border>
      <left style="thick">
        <color auto="1"/>
      </left>
      <right style="thick">
        <color auto="1"/>
      </right>
      <top/>
      <bottom style="medium">
        <color auto="1"/>
      </bottom>
      <diagonal/>
    </border>
    <border>
      <left style="thick">
        <color auto="1"/>
      </left>
      <right style="thick">
        <color auto="1"/>
      </right>
      <top style="medium">
        <color auto="1"/>
      </top>
      <bottom style="thin">
        <color auto="1"/>
      </bottom>
      <diagonal/>
    </border>
    <border>
      <left/>
      <right style="thin">
        <color indexed="64"/>
      </right>
      <top/>
      <bottom style="thick">
        <color auto="1"/>
      </bottom>
      <diagonal/>
    </border>
    <border>
      <left style="thin">
        <color indexed="64"/>
      </left>
      <right style="thin">
        <color indexed="64"/>
      </right>
      <top/>
      <bottom style="thick">
        <color auto="1"/>
      </bottom>
      <diagonal/>
    </border>
    <border>
      <left style="thin">
        <color indexed="64"/>
      </left>
      <right style="thick">
        <color auto="1"/>
      </right>
      <top/>
      <bottom style="thick">
        <color auto="1"/>
      </bottom>
      <diagonal/>
    </border>
    <border>
      <left/>
      <right style="medium">
        <color auto="1"/>
      </right>
      <top/>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bottom style="thin">
        <color theme="4" tint="0.39997558519241921"/>
      </bottom>
      <diagonal/>
    </border>
  </borders>
  <cellStyleXfs count="2">
    <xf numFmtId="0" fontId="0" fillId="0" borderId="0"/>
    <xf numFmtId="0" fontId="8" fillId="0" borderId="0" applyNumberFormat="0" applyFill="0" applyBorder="0" applyAlignment="0" applyProtection="0"/>
  </cellStyleXfs>
  <cellXfs count="110">
    <xf numFmtId="0" fontId="0" fillId="0" borderId="0" xfId="0"/>
    <xf numFmtId="0" fontId="4" fillId="2" borderId="0" xfId="0" applyFont="1" applyFill="1" applyAlignment="1">
      <alignment vertical="center" wrapText="1"/>
    </xf>
    <xf numFmtId="0" fontId="5" fillId="3" borderId="3" xfId="0" applyFont="1" applyFill="1" applyBorder="1" applyAlignment="1">
      <alignment vertical="center" wrapText="1"/>
    </xf>
    <xf numFmtId="0" fontId="3" fillId="5" borderId="6" xfId="0" applyFont="1" applyFill="1" applyBorder="1" applyAlignment="1">
      <alignment horizontal="center" vertical="center" wrapText="1"/>
    </xf>
    <xf numFmtId="0" fontId="5" fillId="5" borderId="4" xfId="0" applyFont="1" applyFill="1" applyBorder="1" applyAlignment="1">
      <alignment vertical="center" wrapText="1"/>
    </xf>
    <xf numFmtId="0" fontId="5" fillId="3" borderId="0" xfId="0" applyFont="1" applyFill="1" applyAlignment="1">
      <alignment vertical="center" wrapText="1"/>
    </xf>
    <xf numFmtId="0" fontId="3" fillId="5" borderId="0" xfId="0" applyFont="1" applyFill="1" applyAlignment="1">
      <alignment horizontal="center" vertical="center" wrapText="1"/>
    </xf>
    <xf numFmtId="0" fontId="0" fillId="2" borderId="0" xfId="0" applyFill="1" applyAlignment="1">
      <alignment wrapText="1"/>
    </xf>
    <xf numFmtId="0" fontId="0" fillId="2" borderId="0" xfId="0" applyFill="1" applyAlignment="1">
      <alignment vertical="top" wrapText="1"/>
    </xf>
    <xf numFmtId="0" fontId="0" fillId="0" borderId="0" xfId="0" applyAlignment="1">
      <alignment wrapText="1"/>
    </xf>
    <xf numFmtId="0" fontId="6" fillId="2" borderId="0" xfId="0" applyFont="1" applyFill="1" applyAlignment="1">
      <alignment wrapText="1"/>
    </xf>
    <xf numFmtId="0" fontId="0" fillId="2" borderId="0" xfId="0" applyFill="1" applyAlignment="1">
      <alignment vertical="center" wrapText="1"/>
    </xf>
    <xf numFmtId="0" fontId="2" fillId="4" borderId="1" xfId="0" applyFont="1" applyFill="1" applyBorder="1" applyAlignment="1">
      <alignment vertical="center" wrapText="1"/>
    </xf>
    <xf numFmtId="0" fontId="0" fillId="4" borderId="1" xfId="0" applyFill="1" applyBorder="1" applyAlignment="1">
      <alignment horizontal="left" vertical="center" wrapText="1"/>
    </xf>
    <xf numFmtId="0" fontId="0" fillId="0" borderId="0" xfId="0" applyAlignment="1">
      <alignment vertical="top" wrapText="1"/>
    </xf>
    <xf numFmtId="0" fontId="0" fillId="2" borderId="0" xfId="0" applyFill="1" applyAlignment="1">
      <alignment horizontal="left" vertical="top" wrapText="1"/>
    </xf>
    <xf numFmtId="0" fontId="0" fillId="0" borderId="0" xfId="0" applyAlignment="1">
      <alignment vertical="top"/>
    </xf>
    <xf numFmtId="0" fontId="10" fillId="7" borderId="7" xfId="0" applyFont="1" applyFill="1" applyBorder="1" applyAlignment="1">
      <alignment horizontal="center" vertical="center" wrapText="1"/>
    </xf>
    <xf numFmtId="0" fontId="0" fillId="8" borderId="7" xfId="0" applyFill="1" applyBorder="1"/>
    <xf numFmtId="0" fontId="0" fillId="9" borderId="7" xfId="0" applyFill="1" applyBorder="1" applyAlignment="1">
      <alignment wrapText="1"/>
    </xf>
    <xf numFmtId="0" fontId="0" fillId="8" borderId="0" xfId="0" applyFill="1"/>
    <xf numFmtId="0" fontId="0" fillId="9" borderId="0" xfId="0" applyFill="1" applyAlignment="1">
      <alignment wrapText="1"/>
    </xf>
    <xf numFmtId="0" fontId="10" fillId="6" borderId="7" xfId="0" applyFont="1" applyFill="1" applyBorder="1" applyAlignment="1">
      <alignment horizontal="center" vertical="center" wrapText="1"/>
    </xf>
    <xf numFmtId="0" fontId="1" fillId="4" borderId="0" xfId="0" applyFont="1" applyFill="1" applyAlignment="1">
      <alignment horizontal="left" vertical="center" wrapText="1"/>
    </xf>
    <xf numFmtId="0" fontId="0" fillId="10" borderId="0" xfId="0" applyFill="1"/>
    <xf numFmtId="0" fontId="7" fillId="2" borderId="5" xfId="0" applyFont="1" applyFill="1" applyBorder="1" applyAlignment="1">
      <alignment vertical="center" wrapText="1"/>
    </xf>
    <xf numFmtId="0" fontId="1" fillId="4" borderId="1" xfId="0" applyFont="1" applyFill="1" applyBorder="1" applyAlignment="1">
      <alignment vertical="center" wrapText="1"/>
    </xf>
    <xf numFmtId="0" fontId="2" fillId="12" borderId="9" xfId="0" applyFont="1" applyFill="1" applyBorder="1" applyAlignment="1">
      <alignment vertical="top" wrapText="1"/>
    </xf>
    <xf numFmtId="0" fontId="2" fillId="11" borderId="9" xfId="0" applyFont="1" applyFill="1" applyBorder="1" applyAlignment="1">
      <alignment vertical="top" wrapText="1"/>
    </xf>
    <xf numFmtId="0" fontId="0" fillId="12" borderId="9" xfId="0" applyFill="1" applyBorder="1" applyAlignment="1">
      <alignment vertical="top" wrapText="1"/>
    </xf>
    <xf numFmtId="0" fontId="10" fillId="6" borderId="11" xfId="0" applyFont="1" applyFill="1" applyBorder="1" applyAlignment="1">
      <alignment horizontal="center" vertical="center" wrapText="1"/>
    </xf>
    <xf numFmtId="0" fontId="10" fillId="7" borderId="11" xfId="0" applyFont="1" applyFill="1" applyBorder="1" applyAlignment="1">
      <alignment horizontal="center" vertical="center" wrapText="1"/>
    </xf>
    <xf numFmtId="0" fontId="1" fillId="4" borderId="14" xfId="0" applyFont="1" applyFill="1" applyBorder="1" applyAlignment="1">
      <alignment horizontal="left" vertical="center" wrapText="1"/>
    </xf>
    <xf numFmtId="0" fontId="1" fillId="4" borderId="15" xfId="0" applyFont="1" applyFill="1" applyBorder="1" applyAlignment="1">
      <alignment horizontal="left" vertical="center" wrapText="1"/>
    </xf>
    <xf numFmtId="0" fontId="1" fillId="4" borderId="16" xfId="0" applyFont="1" applyFill="1" applyBorder="1" applyAlignment="1">
      <alignment horizontal="left" vertical="center" wrapText="1"/>
    </xf>
    <xf numFmtId="0" fontId="0" fillId="13" borderId="14" xfId="0" applyFill="1" applyBorder="1" applyAlignment="1">
      <alignment wrapText="1"/>
    </xf>
    <xf numFmtId="0" fontId="0" fillId="13" borderId="17" xfId="0" applyFill="1" applyBorder="1" applyAlignment="1">
      <alignment wrapText="1"/>
    </xf>
    <xf numFmtId="0" fontId="0" fillId="13" borderId="16" xfId="0" applyFill="1" applyBorder="1" applyAlignment="1">
      <alignment wrapText="1"/>
    </xf>
    <xf numFmtId="0" fontId="0" fillId="0" borderId="18" xfId="0" applyBorder="1" applyAlignment="1">
      <alignment wrapText="1"/>
    </xf>
    <xf numFmtId="0" fontId="0" fillId="0" borderId="17" xfId="0" applyBorder="1" applyAlignment="1">
      <alignment wrapText="1"/>
    </xf>
    <xf numFmtId="0" fontId="0" fillId="0" borderId="19" xfId="0" applyBorder="1" applyAlignment="1">
      <alignment wrapText="1"/>
    </xf>
    <xf numFmtId="0" fontId="0" fillId="13" borderId="18" xfId="0" applyFill="1" applyBorder="1" applyAlignment="1">
      <alignment wrapText="1"/>
    </xf>
    <xf numFmtId="0" fontId="0" fillId="13" borderId="19" xfId="0" applyFill="1" applyBorder="1" applyAlignment="1">
      <alignment wrapText="1"/>
    </xf>
    <xf numFmtId="0" fontId="0" fillId="13" borderId="12" xfId="0" applyFill="1" applyBorder="1" applyAlignment="1">
      <alignment wrapText="1"/>
    </xf>
    <xf numFmtId="0" fontId="0" fillId="13" borderId="13" xfId="0" applyFill="1" applyBorder="1" applyAlignment="1">
      <alignment wrapText="1"/>
    </xf>
    <xf numFmtId="0" fontId="1" fillId="4" borderId="2" xfId="0" applyFont="1" applyFill="1" applyBorder="1" applyAlignment="1">
      <alignment vertical="center" wrapText="1"/>
    </xf>
    <xf numFmtId="0" fontId="0" fillId="12" borderId="20" xfId="0" applyFill="1" applyBorder="1" applyAlignment="1">
      <alignment vertical="top" wrapText="1"/>
    </xf>
    <xf numFmtId="0" fontId="1" fillId="4" borderId="9" xfId="0" applyFont="1" applyFill="1" applyBorder="1" applyAlignment="1">
      <alignment horizontal="left" vertical="center" wrapText="1"/>
    </xf>
    <xf numFmtId="0" fontId="0" fillId="11" borderId="9" xfId="0" applyFill="1" applyBorder="1" applyAlignment="1">
      <alignment vertical="top" wrapText="1"/>
    </xf>
    <xf numFmtId="0" fontId="1" fillId="4" borderId="21" xfId="0" applyFont="1" applyFill="1" applyBorder="1" applyAlignment="1">
      <alignment horizontal="left" vertical="center" wrapText="1"/>
    </xf>
    <xf numFmtId="0" fontId="1" fillId="4" borderId="22" xfId="0" applyFont="1" applyFill="1" applyBorder="1" applyAlignment="1">
      <alignment horizontal="left" vertical="center" wrapText="1"/>
    </xf>
    <xf numFmtId="0" fontId="2" fillId="12" borderId="21" xfId="0" applyFont="1" applyFill="1" applyBorder="1" applyAlignment="1">
      <alignment vertical="top" wrapText="1"/>
    </xf>
    <xf numFmtId="0" fontId="0" fillId="11" borderId="21" xfId="0" applyFill="1" applyBorder="1" applyAlignment="1">
      <alignment vertical="top" wrapText="1"/>
    </xf>
    <xf numFmtId="0" fontId="0" fillId="12" borderId="21" xfId="0" applyFill="1" applyBorder="1" applyAlignment="1">
      <alignment vertical="top" wrapText="1"/>
    </xf>
    <xf numFmtId="0" fontId="0" fillId="0" borderId="23" xfId="0" applyBorder="1" applyAlignment="1">
      <alignment wrapText="1"/>
    </xf>
    <xf numFmtId="0" fontId="1" fillId="4" borderId="2" xfId="0" applyFont="1" applyFill="1" applyBorder="1" applyAlignment="1">
      <alignment horizontal="left" vertical="center" wrapText="1"/>
    </xf>
    <xf numFmtId="0" fontId="0" fillId="11" borderId="20" xfId="0" applyFill="1" applyBorder="1" applyAlignment="1">
      <alignment vertical="top" wrapText="1"/>
    </xf>
    <xf numFmtId="0" fontId="0" fillId="11" borderId="9" xfId="0" applyFill="1" applyBorder="1" applyAlignment="1">
      <alignment wrapText="1"/>
    </xf>
    <xf numFmtId="0" fontId="0" fillId="12" borderId="9" xfId="0" applyFill="1" applyBorder="1" applyAlignment="1">
      <alignment wrapText="1"/>
    </xf>
    <xf numFmtId="0" fontId="1" fillId="4" borderId="24" xfId="0" applyFont="1" applyFill="1" applyBorder="1" applyAlignment="1">
      <alignment horizontal="left" vertical="center" wrapText="1"/>
    </xf>
    <xf numFmtId="0" fontId="2" fillId="12" borderId="24" xfId="0" applyFont="1" applyFill="1" applyBorder="1" applyAlignment="1">
      <alignment vertical="top" wrapText="1"/>
    </xf>
    <xf numFmtId="0" fontId="0" fillId="11" borderId="24" xfId="0" applyFill="1" applyBorder="1" applyAlignment="1">
      <alignment vertical="top" wrapText="1"/>
    </xf>
    <xf numFmtId="0" fontId="0" fillId="12" borderId="24" xfId="0" applyFill="1" applyBorder="1" applyAlignment="1">
      <alignment vertical="top" wrapText="1"/>
    </xf>
    <xf numFmtId="0" fontId="0" fillId="12" borderId="0" xfId="0" applyFill="1" applyAlignment="1">
      <alignment horizontal="center" vertical="top" wrapText="1"/>
    </xf>
    <xf numFmtId="0" fontId="1" fillId="4" borderId="0" xfId="0" applyFont="1" applyFill="1" applyAlignment="1">
      <alignment horizontal="center" vertical="center" wrapText="1"/>
    </xf>
    <xf numFmtId="0" fontId="0" fillId="15" borderId="25" xfId="0" applyFill="1" applyBorder="1" applyAlignment="1">
      <alignment vertical="top" wrapText="1"/>
    </xf>
    <xf numFmtId="0" fontId="0" fillId="16" borderId="26" xfId="0" applyFill="1" applyBorder="1" applyAlignment="1">
      <alignment vertical="top" wrapText="1"/>
    </xf>
    <xf numFmtId="0" fontId="0" fillId="16" borderId="27" xfId="0" applyFill="1" applyBorder="1" applyAlignment="1">
      <alignment vertical="top" wrapText="1"/>
    </xf>
    <xf numFmtId="0" fontId="0" fillId="16" borderId="10" xfId="0" applyFill="1" applyBorder="1" applyAlignment="1">
      <alignment vertical="top" wrapText="1"/>
    </xf>
    <xf numFmtId="0" fontId="0" fillId="15" borderId="27" xfId="0" applyFill="1" applyBorder="1" applyAlignment="1">
      <alignment vertical="top" wrapText="1"/>
    </xf>
    <xf numFmtId="0" fontId="0" fillId="14" borderId="30" xfId="0" applyFill="1" applyBorder="1" applyAlignment="1">
      <alignment wrapText="1"/>
    </xf>
    <xf numFmtId="0" fontId="0" fillId="14" borderId="31" xfId="0" applyFill="1" applyBorder="1" applyAlignment="1">
      <alignment wrapText="1"/>
    </xf>
    <xf numFmtId="0" fontId="0" fillId="17" borderId="33" xfId="0" applyFill="1" applyBorder="1" applyAlignment="1">
      <alignment wrapText="1"/>
    </xf>
    <xf numFmtId="0" fontId="0" fillId="17" borderId="7" xfId="0" applyFill="1" applyBorder="1" applyAlignment="1">
      <alignment wrapText="1"/>
    </xf>
    <xf numFmtId="0" fontId="0" fillId="17" borderId="31" xfId="0" applyFill="1" applyBorder="1" applyAlignment="1">
      <alignment wrapText="1"/>
    </xf>
    <xf numFmtId="14" fontId="0" fillId="0" borderId="0" xfId="0" applyNumberFormat="1"/>
    <xf numFmtId="0" fontId="11" fillId="0" borderId="37" xfId="0" applyFont="1" applyBorder="1" applyAlignment="1">
      <alignment wrapText="1"/>
    </xf>
    <xf numFmtId="0" fontId="12" fillId="0" borderId="36" xfId="0" applyFont="1" applyBorder="1" applyAlignment="1">
      <alignment horizontal="center" vertical="center"/>
    </xf>
    <xf numFmtId="0" fontId="12" fillId="0" borderId="41" xfId="0" applyFont="1" applyBorder="1" applyAlignment="1">
      <alignment horizontal="center" vertical="center"/>
    </xf>
    <xf numFmtId="0" fontId="14" fillId="0" borderId="42" xfId="0" applyFont="1" applyBorder="1" applyAlignment="1">
      <alignment vertical="top" wrapText="1"/>
    </xf>
    <xf numFmtId="0" fontId="13" fillId="15" borderId="43" xfId="0" applyFont="1" applyFill="1" applyBorder="1" applyAlignment="1">
      <alignment horizontal="center" vertical="center" wrapText="1"/>
    </xf>
    <xf numFmtId="0" fontId="0" fillId="0" borderId="0" xfId="0" applyAlignment="1" applyProtection="1">
      <alignment vertical="top" wrapText="1"/>
      <protection locked="0"/>
    </xf>
    <xf numFmtId="0" fontId="8" fillId="0" borderId="0" xfId="1" applyAlignment="1">
      <alignment vertical="top"/>
    </xf>
    <xf numFmtId="0" fontId="11" fillId="0" borderId="37" xfId="0" applyFont="1" applyBorder="1" applyAlignment="1">
      <alignment vertical="top" wrapText="1"/>
    </xf>
    <xf numFmtId="0" fontId="0" fillId="16" borderId="44" xfId="0" applyFill="1" applyBorder="1" applyAlignment="1">
      <alignment vertical="top" wrapText="1"/>
    </xf>
    <xf numFmtId="0" fontId="0" fillId="16" borderId="45" xfId="0" applyFill="1" applyBorder="1" applyAlignment="1">
      <alignment vertical="top" wrapText="1"/>
    </xf>
    <xf numFmtId="0" fontId="0" fillId="16" borderId="46" xfId="0" applyFill="1" applyBorder="1" applyAlignment="1">
      <alignment vertical="top" wrapText="1"/>
    </xf>
    <xf numFmtId="0" fontId="11" fillId="0" borderId="40" xfId="0" applyFont="1" applyBorder="1" applyAlignment="1">
      <alignment vertical="top" wrapText="1"/>
    </xf>
    <xf numFmtId="0" fontId="0" fillId="9" borderId="11" xfId="0" applyFill="1" applyBorder="1" applyAlignment="1">
      <alignment wrapText="1"/>
    </xf>
    <xf numFmtId="0" fontId="0" fillId="0" borderId="47" xfId="0" applyBorder="1"/>
    <xf numFmtId="0" fontId="14" fillId="0" borderId="36" xfId="0" applyFont="1" applyBorder="1" applyAlignment="1">
      <alignment horizontal="center" vertical="center"/>
    </xf>
    <xf numFmtId="0" fontId="14" fillId="0" borderId="48" xfId="0" applyFont="1" applyBorder="1" applyAlignment="1">
      <alignment horizontal="center" vertical="center"/>
    </xf>
    <xf numFmtId="0" fontId="0" fillId="0" borderId="50" xfId="0" applyBorder="1" applyAlignment="1">
      <alignment wrapText="1"/>
    </xf>
    <xf numFmtId="0" fontId="0" fillId="0" borderId="0" xfId="0" applyAlignment="1">
      <alignment vertical="center"/>
    </xf>
    <xf numFmtId="0" fontId="14" fillId="19" borderId="49" xfId="0" applyFont="1" applyFill="1" applyBorder="1" applyAlignment="1">
      <alignment horizontal="center" vertical="top" wrapText="1"/>
    </xf>
    <xf numFmtId="0" fontId="14" fillId="18" borderId="49" xfId="0" applyFont="1" applyFill="1" applyBorder="1" applyAlignment="1">
      <alignment horizontal="center" vertical="top" wrapText="1"/>
    </xf>
    <xf numFmtId="0" fontId="15" fillId="18" borderId="38" xfId="0" applyFont="1" applyFill="1" applyBorder="1" applyAlignment="1">
      <alignment horizontal="center" vertical="top"/>
    </xf>
    <xf numFmtId="0" fontId="15" fillId="18" borderId="39" xfId="0" applyFont="1" applyFill="1" applyBorder="1" applyAlignment="1">
      <alignment horizontal="center" vertical="top"/>
    </xf>
    <xf numFmtId="0" fontId="15" fillId="16" borderId="38" xfId="0" applyFont="1" applyFill="1" applyBorder="1" applyAlignment="1">
      <alignment horizontal="center" vertical="top"/>
    </xf>
    <xf numFmtId="0" fontId="15" fillId="16" borderId="39" xfId="0" applyFont="1" applyFill="1" applyBorder="1" applyAlignment="1">
      <alignment horizontal="center" vertical="top"/>
    </xf>
    <xf numFmtId="0" fontId="0" fillId="2" borderId="0" xfId="0" applyFill="1" applyAlignment="1">
      <alignment horizontal="center" vertical="top"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wrapText="1"/>
    </xf>
    <xf numFmtId="0" fontId="1" fillId="4" borderId="8" xfId="0" applyFont="1" applyFill="1" applyBorder="1" applyAlignment="1">
      <alignment horizontal="center" vertical="top" wrapText="1"/>
    </xf>
    <xf numFmtId="0" fontId="0" fillId="0" borderId="0" xfId="0" applyAlignment="1">
      <alignment horizontal="center" vertical="center" wrapText="1"/>
    </xf>
    <xf numFmtId="0" fontId="13" fillId="16" borderId="32" xfId="0" applyFont="1" applyFill="1" applyBorder="1" applyAlignment="1">
      <alignment horizontal="center" vertical="center"/>
    </xf>
    <xf numFmtId="0" fontId="13" fillId="16" borderId="28" xfId="0" applyFont="1" applyFill="1" applyBorder="1" applyAlignment="1">
      <alignment horizontal="center" vertical="center"/>
    </xf>
    <xf numFmtId="0" fontId="13" fillId="16" borderId="29" xfId="0" applyFont="1" applyFill="1" applyBorder="1" applyAlignment="1">
      <alignment horizontal="center" vertical="center"/>
    </xf>
    <xf numFmtId="0" fontId="14" fillId="0" borderId="35" xfId="0" applyFont="1" applyBorder="1" applyAlignment="1">
      <alignment horizontal="center" vertical="top" wrapText="1"/>
    </xf>
    <xf numFmtId="0" fontId="14" fillId="0" borderId="34" xfId="0" applyFont="1" applyBorder="1" applyAlignment="1">
      <alignment horizontal="center" vertical="top" wrapText="1"/>
    </xf>
  </cellXfs>
  <cellStyles count="2">
    <cellStyle name="Lien hypertexte" xfId="1" builtinId="8"/>
    <cellStyle name="Normal" xfId="0" builtinId="0"/>
  </cellStyles>
  <dxfs count="34">
    <dxf>
      <fill>
        <patternFill>
          <bgColor rgb="FFFF0000"/>
        </patternFill>
      </fill>
    </dxf>
    <dxf>
      <fill>
        <patternFill>
          <bgColor theme="5"/>
        </patternFill>
      </fill>
    </dxf>
    <dxf>
      <font>
        <b/>
        <i val="0"/>
        <strike val="0"/>
        <color auto="1"/>
      </font>
      <fill>
        <patternFill>
          <bgColor rgb="FFFFFF00"/>
        </patternFill>
      </fill>
    </dxf>
    <dxf>
      <fill>
        <patternFill>
          <bgColor rgb="FFFF0000"/>
        </patternFill>
      </fill>
    </dxf>
    <dxf>
      <font>
        <b/>
        <i val="0"/>
        <strike val="0"/>
        <color auto="1"/>
      </font>
      <fill>
        <patternFill>
          <bgColor rgb="FFFFFF00"/>
        </patternFill>
      </fill>
    </dxf>
    <dxf>
      <fill>
        <patternFill>
          <bgColor rgb="FFFF0000"/>
        </patternFill>
      </fill>
    </dxf>
    <dxf>
      <fill>
        <patternFill>
          <bgColor theme="5"/>
        </patternFill>
      </fill>
    </dxf>
    <dxf>
      <fill>
        <patternFill>
          <bgColor rgb="FFFF0000"/>
        </patternFill>
      </fill>
    </dxf>
    <dxf>
      <font>
        <b/>
        <i val="0"/>
        <strike val="0"/>
        <color auto="1"/>
      </font>
      <fill>
        <patternFill>
          <bgColor rgb="FFFFFF00"/>
        </patternFill>
      </fill>
    </dxf>
    <dxf>
      <fill>
        <patternFill>
          <bgColor theme="0" tint="-0.24994659260841701"/>
        </patternFill>
      </fill>
    </dxf>
    <dxf>
      <fill>
        <patternFill>
          <bgColor theme="0" tint="-4.9989318521683403E-2"/>
        </patternFill>
      </fill>
    </dxf>
    <dxf>
      <fill>
        <patternFill>
          <bgColor theme="5"/>
        </patternFill>
      </fill>
    </dxf>
    <dxf>
      <fill>
        <patternFill>
          <bgColor theme="4" tint="0.79998168889431442"/>
        </patternFill>
      </fill>
      <border>
        <top style="thin">
          <color theme="4" tint="-0.24994659260841701"/>
        </top>
        <bottom style="thin">
          <color theme="4" tint="-0.24994659260841701"/>
        </bottom>
        <vertical/>
        <horizontal/>
      </border>
    </dxf>
    <dxf>
      <fill>
        <patternFill patternType="none">
          <bgColor auto="1"/>
        </patternFill>
      </fill>
      <border>
        <top style="thin">
          <color theme="4" tint="-0.24994659260841701"/>
        </top>
        <bottom style="thin">
          <color theme="4" tint="-0.24994659260841701"/>
        </bottom>
        <vertical/>
        <horizontal/>
      </border>
    </dxf>
    <dxf>
      <font>
        <b/>
        <i val="0"/>
        <strike val="0"/>
        <color theme="0"/>
      </font>
      <fill>
        <patternFill>
          <bgColor rgb="FFFF0000"/>
        </patternFill>
      </fill>
    </dxf>
    <dxf>
      <fill>
        <patternFill>
          <bgColor theme="0" tint="-0.14996795556505021"/>
        </patternFill>
      </fill>
    </dxf>
    <dxf>
      <fill>
        <patternFill>
          <bgColor theme="0" tint="-4.9989318521683403E-2"/>
        </patternFill>
      </fill>
    </dxf>
    <dxf>
      <fill>
        <patternFill>
          <bgColor theme="0" tint="-0.14996795556505021"/>
        </patternFill>
      </fill>
    </dxf>
    <dxf>
      <fill>
        <patternFill>
          <bgColor theme="0" tint="-4.9989318521683403E-2"/>
        </patternFill>
      </fill>
    </dxf>
    <dxf>
      <fill>
        <patternFill>
          <bgColor theme="0" tint="-0.14996795556505021"/>
        </patternFill>
      </fill>
    </dxf>
    <dxf>
      <fill>
        <patternFill>
          <bgColor theme="0" tint="-4.9989318521683403E-2"/>
        </patternFill>
      </fill>
    </dxf>
    <dxf>
      <fill>
        <patternFill patternType="solid">
          <fgColor indexed="64"/>
          <bgColor rgb="FFC0C0C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rgb="FF00BFFF"/>
        </patternFill>
      </fill>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alignment vertical="center" textRotation="0" indent="0" justifyLastLine="0" shrinkToFit="0" readingOrder="0"/>
    </dxf>
    <dxf>
      <font>
        <b val="0"/>
      </font>
      <numFmt numFmtId="0" formatCode="General"/>
      <alignment horizontal="general" vertical="top" textRotation="0" wrapText="1" indent="0" justifyLastLine="0" shrinkToFit="0" readingOrder="0"/>
    </dxf>
    <dxf>
      <font>
        <b val="0"/>
      </font>
      <alignment horizontal="general" vertical="top" textRotation="0" wrapText="1" indent="0" justifyLastLine="0" shrinkToFit="0" readingOrder="0"/>
    </dxf>
    <dxf>
      <font>
        <b val="0"/>
      </font>
      <numFmt numFmtId="0" formatCode="General"/>
      <alignment horizontal="general" vertical="top" textRotation="0" wrapText="1" indent="0" justifyLastLine="0" shrinkToFit="0" readingOrder="0"/>
    </dxf>
    <dxf>
      <font>
        <b val="0"/>
      </font>
      <numFmt numFmtId="0" formatCode="General"/>
      <alignment horizontal="general" vertical="top" textRotation="0" wrapText="1" indent="0" justifyLastLine="0" shrinkToFit="0" readingOrder="0"/>
    </dxf>
    <dxf>
      <font>
        <b val="0"/>
      </font>
      <numFmt numFmtId="0" formatCode="General"/>
      <alignment horizontal="general" vertical="top" textRotation="0" wrapText="1" indent="0" justifyLastLine="0" shrinkToFit="0" readingOrder="0"/>
    </dxf>
    <dxf>
      <font>
        <b val="0"/>
      </font>
      <alignment horizontal="general" vertical="top" textRotation="0" wrapText="1" indent="0" justifyLastLine="0" shrinkToFit="0" readingOrder="0"/>
    </dxf>
    <dxf>
      <font>
        <b val="0"/>
      </font>
      <alignment horizontal="general" vertical="top" textRotation="0" wrapText="1" indent="0" justifyLastLine="0" shrinkToFit="0" readingOrder="0"/>
    </dxf>
    <dxf>
      <fill>
        <patternFill patternType="solid">
          <fgColor indexed="64"/>
          <bgColor theme="4" tint="-0.499984740745262"/>
        </patternFill>
      </fill>
      <alignment horizontal="general" vertical="center" textRotation="0" wrapText="1" indent="0" justifyLastLine="0" shrinkToFit="0" readingOrder="0"/>
    </dxf>
  </dxfs>
  <tableStyles count="0" defaultTableStyle="TableStyleMedium2" defaultPivotStyle="PivotStyleLight16"/>
  <colors>
    <mruColors>
      <color rgb="FFF8C4C4"/>
      <color rgb="FFFF66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78105</xdr:rowOff>
    </xdr:from>
    <xdr:to>
      <xdr:col>7</xdr:col>
      <xdr:colOff>1165859</xdr:colOff>
      <xdr:row>8</xdr:row>
      <xdr:rowOff>57720</xdr:rowOff>
    </xdr:to>
    <xdr:pic>
      <xdr:nvPicPr>
        <xdr:cNvPr id="2" name="Imag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24069675" y="154305"/>
          <a:ext cx="2061209" cy="1065465"/>
        </a:xfrm>
        <a:prstGeom prst="rect">
          <a:avLst/>
        </a:prstGeom>
      </xdr:spPr>
    </xdr:pic>
    <xdr:clientData/>
  </xdr:twoCellAnchor>
  <xdr:twoCellAnchor editAs="oneCell">
    <xdr:from>
      <xdr:col>0</xdr:col>
      <xdr:colOff>72391</xdr:colOff>
      <xdr:row>0</xdr:row>
      <xdr:rowOff>72392</xdr:rowOff>
    </xdr:from>
    <xdr:to>
      <xdr:col>2</xdr:col>
      <xdr:colOff>2133600</xdr:colOff>
      <xdr:row>3</xdr:row>
      <xdr:rowOff>20168</xdr:rowOff>
    </xdr:to>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391" y="72392"/>
          <a:ext cx="3404234" cy="43926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853B5EC-2316-463D-842A-3306F5D95566}" name="Tracking_Data" displayName="Tracking_Data" ref="B11:G338" totalsRowShown="0" headerRowDxfId="33" dataDxfId="32">
  <autoFilter ref="B11:G338" xr:uid="{00000000-0009-0000-0100-000002000000}"/>
  <tableColumns count="6">
    <tableColumn id="1" xr3:uid="{DBD0EF7E-5010-43B2-BDF4-24B215560C11}" name="Page" dataDxfId="31"/>
    <tableColumn id="14" xr3:uid="{27D16D5F-AC22-4AD7-958C-DD9E4D18A0DD}" name="Block" dataDxfId="30"/>
    <tableColumn id="13" xr3:uid="{777DDEC0-4E7A-4591-B25A-FA374AD3F15B}" name="Subject" dataDxfId="29"/>
    <tableColumn id="15" xr3:uid="{FDF045A3-7959-4E5A-ACAC-66994C2D816F}" name="Expectation" dataDxfId="28"/>
    <tableColumn id="2" xr3:uid="{55C7C944-EFE0-4105-93B6-CD86B6DA8932}" name="Clue" dataDxfId="27"/>
    <tableColumn id="9" xr3:uid="{20E318FA-00C6-4A14-A003-9C2436F9320E}" name="Level of detail" dataDxfId="26"/>
  </tableColumns>
  <tableStyleInfo name="TableStyleMedium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E7573DB-DA64-4717-9B27-D4744E9616E6}" name="Checklist_KLM" displayName="Checklist_KLM" ref="A2:B5000" totalsRowShown="0" headerRowDxfId="25" headerRowBorderDxfId="24" tableBorderDxfId="23">
  <autoFilter ref="A2:B5000" xr:uid="{9A9B7CEF-EA36-4C6D-84AD-D989AA149EC0}"/>
  <tableColumns count="2">
    <tableColumn id="1" xr3:uid="{7179EEA3-DD60-4F2C-A310-AB86A94EEE49}" name="ENTRIES" dataDxfId="22"/>
    <tableColumn id="2" xr3:uid="{486151C2-44CD-4EE3-AC03-9F92E56CE40B}" name="ENGLISH" dataDxfId="21"/>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25F9C-A1C7-4AD4-9570-7483A7E4D735}">
  <sheetPr codeName="Feuil19">
    <tabColor rgb="FF0070C0"/>
  </sheetPr>
  <dimension ref="A1:C48"/>
  <sheetViews>
    <sheetView tabSelected="1" workbookViewId="0">
      <selection activeCell="B6" sqref="B6"/>
    </sheetView>
  </sheetViews>
  <sheetFormatPr baseColWidth="10" defaultRowHeight="14.4"/>
  <cols>
    <col min="2" max="2" width="16.88671875" bestFit="1" customWidth="1"/>
    <col min="3" max="3" width="216.88671875" customWidth="1"/>
  </cols>
  <sheetData>
    <row r="1" spans="1:3" ht="15" thickBot="1">
      <c r="A1" t="s">
        <v>74</v>
      </c>
      <c r="B1" s="75">
        <v>45565</v>
      </c>
    </row>
    <row r="2" spans="1:3" ht="18.600000000000001" thickBot="1">
      <c r="B2" s="91" t="s">
        <v>97</v>
      </c>
      <c r="C2" s="94" t="s">
        <v>98</v>
      </c>
    </row>
    <row r="3" spans="1:3" ht="54.6" thickBot="1">
      <c r="B3" s="91" t="s">
        <v>88</v>
      </c>
      <c r="C3" s="95" t="s">
        <v>102</v>
      </c>
    </row>
    <row r="4" spans="1:3" ht="18">
      <c r="B4" s="90" t="s">
        <v>73</v>
      </c>
      <c r="C4" s="89"/>
    </row>
    <row r="5" spans="1:3" ht="21">
      <c r="B5" s="98" t="s">
        <v>77</v>
      </c>
      <c r="C5" s="99"/>
    </row>
    <row r="6" spans="1:3" ht="31.2">
      <c r="B6" s="77">
        <v>1</v>
      </c>
      <c r="C6" s="76" t="s">
        <v>113</v>
      </c>
    </row>
    <row r="7" spans="1:3" ht="15.6">
      <c r="B7" s="77">
        <f>B6+1</f>
        <v>2</v>
      </c>
      <c r="C7" s="76" t="s">
        <v>94</v>
      </c>
    </row>
    <row r="8" spans="1:3" ht="46.8">
      <c r="B8" s="77">
        <f>B7+1</f>
        <v>3</v>
      </c>
      <c r="C8" s="83" t="s">
        <v>121</v>
      </c>
    </row>
    <row r="9" spans="1:3" ht="46.8">
      <c r="B9" s="77">
        <f t="shared" ref="B9:B10" si="0">B8+1</f>
        <v>4</v>
      </c>
      <c r="C9" s="76" t="s">
        <v>100</v>
      </c>
    </row>
    <row r="10" spans="1:3" ht="31.2">
      <c r="B10" s="77">
        <f t="shared" si="0"/>
        <v>5</v>
      </c>
      <c r="C10" s="76" t="s">
        <v>99</v>
      </c>
    </row>
    <row r="11" spans="1:3" ht="21">
      <c r="B11" s="98" t="s">
        <v>114</v>
      </c>
      <c r="C11" s="99"/>
    </row>
    <row r="12" spans="1:3" ht="31.2">
      <c r="B12" s="77">
        <f>B10+1</f>
        <v>6</v>
      </c>
      <c r="C12" s="76" t="s">
        <v>122</v>
      </c>
    </row>
    <row r="13" spans="1:3" ht="21">
      <c r="B13" s="98" t="s">
        <v>89</v>
      </c>
      <c r="C13" s="99"/>
    </row>
    <row r="14" spans="1:3" ht="15.6">
      <c r="B14" s="77">
        <f>B12+1</f>
        <v>7</v>
      </c>
      <c r="C14" s="76" t="s">
        <v>123</v>
      </c>
    </row>
    <row r="15" spans="1:3" ht="15.6">
      <c r="B15" s="77">
        <f>B14+1</f>
        <v>8</v>
      </c>
      <c r="C15" s="76" t="s">
        <v>115</v>
      </c>
    </row>
    <row r="16" spans="1:3" ht="15.6">
      <c r="B16" s="77">
        <f>B15+1</f>
        <v>9</v>
      </c>
      <c r="C16" s="76" t="s">
        <v>103</v>
      </c>
    </row>
    <row r="17" spans="2:3" ht="15.6">
      <c r="B17" s="77">
        <f t="shared" ref="B17:B20" si="1">B16+1</f>
        <v>10</v>
      </c>
      <c r="C17" s="76" t="s">
        <v>76</v>
      </c>
    </row>
    <row r="18" spans="2:3" ht="31.2">
      <c r="B18" s="77">
        <f t="shared" si="1"/>
        <v>11</v>
      </c>
      <c r="C18" s="76" t="s">
        <v>104</v>
      </c>
    </row>
    <row r="19" spans="2:3" ht="15.6">
      <c r="B19" s="77">
        <f t="shared" si="1"/>
        <v>12</v>
      </c>
      <c r="C19" s="76" t="s">
        <v>105</v>
      </c>
    </row>
    <row r="20" spans="2:3" ht="15.6">
      <c r="B20" s="77">
        <f t="shared" si="1"/>
        <v>13</v>
      </c>
      <c r="C20" s="76" t="s">
        <v>120</v>
      </c>
    </row>
    <row r="21" spans="2:3" ht="15.6">
      <c r="B21" s="77">
        <f>B20+1</f>
        <v>14</v>
      </c>
      <c r="C21" s="76" t="s">
        <v>116</v>
      </c>
    </row>
    <row r="22" spans="2:3" ht="15.6">
      <c r="B22" s="77">
        <f t="shared" ref="B22:B23" si="2">B21+1</f>
        <v>15</v>
      </c>
      <c r="C22" s="76" t="s">
        <v>117</v>
      </c>
    </row>
    <row r="23" spans="2:3" ht="15.6">
      <c r="B23" s="77">
        <f t="shared" si="2"/>
        <v>16</v>
      </c>
      <c r="C23" s="76" t="s">
        <v>118</v>
      </c>
    </row>
    <row r="24" spans="2:3" ht="21">
      <c r="B24" s="98" t="s">
        <v>84</v>
      </c>
      <c r="C24" s="99"/>
    </row>
    <row r="25" spans="2:3" ht="15.6">
      <c r="B25" s="77">
        <f>B23+1</f>
        <v>17</v>
      </c>
      <c r="C25" s="76" t="s">
        <v>111</v>
      </c>
    </row>
    <row r="26" spans="2:3" ht="31.2">
      <c r="B26" s="77">
        <f>B25+1</f>
        <v>18</v>
      </c>
      <c r="C26" s="76" t="s">
        <v>112</v>
      </c>
    </row>
    <row r="27" spans="2:3" ht="34.799999999999997" customHeight="1">
      <c r="B27" s="77">
        <f>B26+1</f>
        <v>19</v>
      </c>
      <c r="C27" s="83" t="s">
        <v>90</v>
      </c>
    </row>
    <row r="28" spans="2:3" ht="24" customHeight="1">
      <c r="B28" s="98" t="s">
        <v>85</v>
      </c>
      <c r="C28" s="99"/>
    </row>
    <row r="29" spans="2:3" ht="15.6">
      <c r="B29" s="77">
        <f>B27+1</f>
        <v>20</v>
      </c>
      <c r="C29" s="76" t="s">
        <v>106</v>
      </c>
    </row>
    <row r="30" spans="2:3" ht="46.8">
      <c r="B30" s="77">
        <f t="shared" ref="B30:B43" si="3">B29+1</f>
        <v>21</v>
      </c>
      <c r="C30" s="76" t="s">
        <v>143</v>
      </c>
    </row>
    <row r="31" spans="2:3" ht="19.2" customHeight="1">
      <c r="B31" s="77">
        <f t="shared" si="3"/>
        <v>22</v>
      </c>
      <c r="C31" s="83" t="s">
        <v>141</v>
      </c>
    </row>
    <row r="32" spans="2:3" ht="19.2" customHeight="1">
      <c r="B32" s="77">
        <f t="shared" si="3"/>
        <v>23</v>
      </c>
      <c r="C32" s="83" t="s">
        <v>137</v>
      </c>
    </row>
    <row r="33" spans="2:3" ht="46.8">
      <c r="B33" s="77">
        <f t="shared" si="3"/>
        <v>24</v>
      </c>
      <c r="C33" s="83" t="s">
        <v>138</v>
      </c>
    </row>
    <row r="34" spans="2:3" ht="19.2" customHeight="1">
      <c r="B34" s="77">
        <f t="shared" si="3"/>
        <v>25</v>
      </c>
      <c r="C34" s="83" t="s">
        <v>142</v>
      </c>
    </row>
    <row r="35" spans="2:3" ht="31.2">
      <c r="B35" s="77">
        <f t="shared" si="3"/>
        <v>26</v>
      </c>
      <c r="C35" s="76" t="s">
        <v>124</v>
      </c>
    </row>
    <row r="36" spans="2:3" ht="62.4">
      <c r="B36" s="77">
        <f t="shared" si="3"/>
        <v>27</v>
      </c>
      <c r="C36" s="83" t="s">
        <v>139</v>
      </c>
    </row>
    <row r="37" spans="2:3" ht="15.6">
      <c r="B37" s="77">
        <f t="shared" si="3"/>
        <v>28</v>
      </c>
      <c r="C37" s="83" t="s">
        <v>142</v>
      </c>
    </row>
    <row r="38" spans="2:3" ht="15.6">
      <c r="B38" s="77">
        <f t="shared" si="3"/>
        <v>29</v>
      </c>
      <c r="C38" s="76" t="s">
        <v>107</v>
      </c>
    </row>
    <row r="39" spans="2:3" ht="46.8">
      <c r="B39" s="77">
        <f t="shared" si="3"/>
        <v>30</v>
      </c>
      <c r="C39" s="83" t="s">
        <v>140</v>
      </c>
    </row>
    <row r="40" spans="2:3" ht="15.6">
      <c r="B40" s="77">
        <f t="shared" si="3"/>
        <v>31</v>
      </c>
      <c r="C40" s="83" t="s">
        <v>142</v>
      </c>
    </row>
    <row r="41" spans="2:3" ht="15.6">
      <c r="B41" s="77">
        <f t="shared" si="3"/>
        <v>32</v>
      </c>
      <c r="C41" s="76" t="s">
        <v>108</v>
      </c>
    </row>
    <row r="42" spans="2:3" ht="15.6">
      <c r="B42" s="77">
        <f t="shared" si="3"/>
        <v>33</v>
      </c>
      <c r="C42" s="76" t="s">
        <v>91</v>
      </c>
    </row>
    <row r="43" spans="2:3" ht="15.6">
      <c r="B43" s="77">
        <f t="shared" si="3"/>
        <v>34</v>
      </c>
      <c r="C43" s="76" t="s">
        <v>109</v>
      </c>
    </row>
    <row r="44" spans="2:3" ht="15.6">
      <c r="B44" s="77">
        <f>B43+1</f>
        <v>35</v>
      </c>
      <c r="C44" s="76" t="s">
        <v>110</v>
      </c>
    </row>
    <row r="45" spans="2:3" ht="21">
      <c r="B45" s="96" t="s">
        <v>93</v>
      </c>
      <c r="C45" s="97"/>
    </row>
    <row r="46" spans="2:3" ht="46.8">
      <c r="B46" s="77">
        <f>B44+1</f>
        <v>36</v>
      </c>
      <c r="C46" s="83" t="s">
        <v>101</v>
      </c>
    </row>
    <row r="47" spans="2:3" ht="124.8">
      <c r="B47" s="77">
        <f>B46+1</f>
        <v>37</v>
      </c>
      <c r="C47" s="83" t="s">
        <v>119</v>
      </c>
    </row>
    <row r="48" spans="2:3" ht="47.4" thickBot="1">
      <c r="B48" s="78">
        <f>B47+1</f>
        <v>38</v>
      </c>
      <c r="C48" s="87" t="s">
        <v>92</v>
      </c>
    </row>
  </sheetData>
  <mergeCells count="6">
    <mergeCell ref="B45:C45"/>
    <mergeCell ref="B28:C28"/>
    <mergeCell ref="B24:C24"/>
    <mergeCell ref="B5:C5"/>
    <mergeCell ref="B11:C11"/>
    <mergeCell ref="B13:C13"/>
  </mergeCells>
  <conditionalFormatting sqref="B6:C10 B12:C12 B29:C44 B46:C48">
    <cfRule type="expression" dxfId="20" priority="13">
      <formula>NOT(MOD(ROW(),2))</formula>
    </cfRule>
    <cfRule type="expression" dxfId="19" priority="14">
      <formula>MOD(ROW(),2)</formula>
    </cfRule>
  </conditionalFormatting>
  <conditionalFormatting sqref="B14:C23">
    <cfRule type="expression" dxfId="18" priority="5">
      <formula>NOT(MOD(ROW(),2))</formula>
    </cfRule>
    <cfRule type="expression" dxfId="17" priority="6">
      <formula>MOD(ROW(),2)</formula>
    </cfRule>
  </conditionalFormatting>
  <conditionalFormatting sqref="B25:C27">
    <cfRule type="expression" dxfId="16" priority="3">
      <formula>NOT(MOD(ROW(),2))</formula>
    </cfRule>
    <cfRule type="expression" dxfId="15" priority="4">
      <formula>MOD(ROW(),2)</formula>
    </cfRule>
  </conditionalFormatting>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44B55-4802-4D12-BF1F-7E2F655F4DE5}">
  <sheetPr codeName="Feuil1">
    <tabColor theme="9" tint="0.39997558519241921"/>
  </sheetPr>
  <dimension ref="A2:AW338"/>
  <sheetViews>
    <sheetView zoomScaleNormal="100" workbookViewId="0">
      <pane ySplit="11" topLeftCell="A12" activePane="bottomLeft" state="frozen"/>
      <selection activeCell="E3" sqref="E3"/>
      <selection pane="bottomLeft" activeCell="B12" sqref="B12"/>
    </sheetView>
  </sheetViews>
  <sheetFormatPr baseColWidth="10" defaultColWidth="0" defaultRowHeight="14.4"/>
  <cols>
    <col min="1" max="1" width="1.109375" customWidth="1"/>
    <col min="2" max="2" width="18.44140625" customWidth="1"/>
    <col min="3" max="3" width="42.88671875" customWidth="1"/>
    <col min="4" max="4" width="44.33203125" customWidth="1"/>
    <col min="5" max="5" width="42.88671875" customWidth="1"/>
    <col min="6" max="6" width="34.88671875" customWidth="1"/>
    <col min="7" max="7" width="13.109375" bestFit="1" customWidth="1"/>
    <col min="8" max="15" width="19.109375" customWidth="1"/>
    <col min="16" max="49" width="0" hidden="1" customWidth="1"/>
    <col min="50" max="16384" width="19.109375" hidden="1"/>
  </cols>
  <sheetData>
    <row r="2" spans="2:14" s="7" customFormat="1" ht="12" customHeight="1">
      <c r="H2"/>
      <c r="I2"/>
      <c r="J2"/>
      <c r="K2"/>
      <c r="L2" s="10"/>
      <c r="N2" s="10"/>
    </row>
    <row r="3" spans="2:14" s="7" customFormat="1" ht="12" customHeight="1">
      <c r="C3" s="101" t="s">
        <v>0</v>
      </c>
      <c r="D3" s="101"/>
      <c r="E3" s="101"/>
      <c r="F3" s="101"/>
      <c r="H3"/>
      <c r="I3"/>
      <c r="J3"/>
      <c r="K3"/>
      <c r="L3" s="10"/>
      <c r="M3" s="7" t="s">
        <v>28</v>
      </c>
      <c r="N3"/>
    </row>
    <row r="4" spans="2:14" s="7" customFormat="1" ht="12" customHeight="1" thickBot="1">
      <c r="B4" s="25"/>
      <c r="C4" s="102"/>
      <c r="D4" s="102"/>
      <c r="E4" s="102"/>
      <c r="F4" s="102"/>
      <c r="G4" s="1"/>
      <c r="H4"/>
      <c r="I4"/>
      <c r="J4"/>
      <c r="K4"/>
      <c r="L4" s="10"/>
      <c r="M4" s="7" t="s">
        <v>29</v>
      </c>
    </row>
    <row r="5" spans="2:14" s="7" customFormat="1" ht="12" customHeight="1" thickTop="1" thickBot="1">
      <c r="B5" s="1"/>
      <c r="C5" s="1"/>
      <c r="D5" s="1"/>
      <c r="E5" s="1"/>
      <c r="F5" s="1"/>
      <c r="H5"/>
      <c r="I5"/>
      <c r="J5"/>
      <c r="K5"/>
      <c r="L5" s="10"/>
      <c r="M5" s="7" t="s">
        <v>86</v>
      </c>
    </row>
    <row r="6" spans="2:14" s="7" customFormat="1" ht="18" customHeight="1" thickBot="1">
      <c r="B6" s="4" t="s">
        <v>1</v>
      </c>
      <c r="C6" s="3"/>
      <c r="D6" s="6"/>
      <c r="E6" s="6"/>
      <c r="F6" s="6"/>
      <c r="H6"/>
      <c r="I6"/>
      <c r="J6"/>
      <c r="K6"/>
      <c r="L6" s="10"/>
    </row>
    <row r="7" spans="2:14" s="7" customFormat="1" ht="6" customHeight="1">
      <c r="B7" s="2"/>
      <c r="C7" s="5"/>
      <c r="D7" s="5"/>
      <c r="E7" s="5"/>
      <c r="F7" s="5"/>
      <c r="H7"/>
      <c r="I7"/>
      <c r="J7"/>
      <c r="K7"/>
    </row>
    <row r="8" spans="2:14" s="7" customFormat="1" ht="14.4" customHeight="1">
      <c r="B8" s="100" t="s">
        <v>2</v>
      </c>
      <c r="C8" s="100"/>
      <c r="D8" s="100"/>
      <c r="E8" s="100"/>
      <c r="F8" s="100"/>
      <c r="H8"/>
      <c r="I8"/>
      <c r="J8"/>
      <c r="K8"/>
    </row>
    <row r="9" spans="2:14" s="7" customFormat="1" ht="6" customHeight="1">
      <c r="B9" s="15"/>
      <c r="C9" s="15"/>
      <c r="D9" s="15"/>
      <c r="E9" s="15"/>
      <c r="F9" s="15"/>
      <c r="H9"/>
      <c r="I9"/>
      <c r="J9"/>
      <c r="K9"/>
    </row>
    <row r="10" spans="2:14" s="7" customFormat="1" ht="14.4" customHeight="1">
      <c r="B10" s="8"/>
      <c r="D10" s="103" t="s">
        <v>11</v>
      </c>
      <c r="E10" s="103"/>
      <c r="F10" s="103"/>
      <c r="H10"/>
      <c r="I10"/>
      <c r="J10"/>
      <c r="K10"/>
    </row>
    <row r="11" spans="2:14" s="11" customFormat="1" ht="27.6" customHeight="1">
      <c r="B11" s="12" t="s">
        <v>18</v>
      </c>
      <c r="C11" s="13" t="s">
        <v>3</v>
      </c>
      <c r="D11" s="13" t="s">
        <v>17</v>
      </c>
      <c r="E11" s="13" t="s">
        <v>4</v>
      </c>
      <c r="F11" s="13" t="s">
        <v>5</v>
      </c>
      <c r="G11" s="45" t="s">
        <v>82</v>
      </c>
      <c r="H11"/>
      <c r="I11"/>
      <c r="J11"/>
    </row>
    <row r="12" spans="2:14" s="7" customFormat="1">
      <c r="B12" s="14"/>
      <c r="C12" s="14"/>
      <c r="D12" s="14"/>
      <c r="E12" s="14"/>
      <c r="F12" s="14"/>
      <c r="G12" s="14"/>
      <c r="H12"/>
      <c r="I12"/>
      <c r="J12"/>
    </row>
    <row r="13" spans="2:14" s="7" customFormat="1">
      <c r="B13" s="14"/>
      <c r="C13" s="14"/>
      <c r="D13" s="14"/>
      <c r="E13" s="14"/>
      <c r="F13" s="14"/>
      <c r="G13" s="14"/>
      <c r="H13"/>
      <c r="I13"/>
      <c r="J13"/>
    </row>
    <row r="14" spans="2:14" s="7" customFormat="1">
      <c r="B14" s="14"/>
      <c r="C14" s="14"/>
      <c r="D14" s="14"/>
      <c r="E14" s="14"/>
      <c r="F14" s="14"/>
      <c r="G14" s="14"/>
      <c r="H14"/>
      <c r="I14"/>
      <c r="J14"/>
    </row>
    <row r="15" spans="2:14" s="7" customFormat="1">
      <c r="B15" s="14"/>
      <c r="C15" s="14"/>
      <c r="D15" s="14"/>
      <c r="E15" s="14"/>
      <c r="F15" s="14"/>
      <c r="G15" s="14"/>
      <c r="H15"/>
      <c r="I15"/>
      <c r="J15"/>
    </row>
    <row r="16" spans="2:14" s="7" customFormat="1">
      <c r="B16" s="14"/>
      <c r="C16" s="14"/>
      <c r="D16" s="14"/>
      <c r="E16" s="14"/>
      <c r="F16" s="14"/>
      <c r="G16" s="14"/>
      <c r="H16"/>
      <c r="I16"/>
      <c r="J16"/>
    </row>
    <row r="17" spans="2:10" s="7" customFormat="1">
      <c r="B17" s="14"/>
      <c r="C17" s="14"/>
      <c r="D17" s="14"/>
      <c r="E17" s="14"/>
      <c r="F17" s="14"/>
      <c r="G17" s="14"/>
      <c r="H17"/>
      <c r="I17"/>
      <c r="J17"/>
    </row>
    <row r="18" spans="2:10" s="7" customFormat="1">
      <c r="B18" s="14"/>
      <c r="C18" s="14"/>
      <c r="D18" s="14"/>
      <c r="E18" s="14"/>
      <c r="F18" s="14"/>
      <c r="G18" s="14"/>
      <c r="H18"/>
      <c r="I18"/>
      <c r="J18"/>
    </row>
    <row r="19" spans="2:10" s="7" customFormat="1">
      <c r="B19" s="14"/>
      <c r="C19" s="14"/>
      <c r="D19" s="14"/>
      <c r="E19" s="14"/>
      <c r="F19" s="14"/>
      <c r="G19" s="14"/>
      <c r="H19"/>
      <c r="I19"/>
      <c r="J19"/>
    </row>
    <row r="20" spans="2:10" s="7" customFormat="1">
      <c r="B20" s="14"/>
      <c r="C20" s="14"/>
      <c r="D20" s="14"/>
      <c r="E20" s="14"/>
      <c r="F20" s="14"/>
      <c r="G20" s="14"/>
      <c r="H20"/>
      <c r="I20"/>
      <c r="J20"/>
    </row>
    <row r="21" spans="2:10" s="7" customFormat="1">
      <c r="B21" s="14"/>
      <c r="C21" s="14"/>
      <c r="D21" s="81"/>
      <c r="E21" s="14"/>
      <c r="F21" s="14"/>
      <c r="G21" s="14"/>
      <c r="H21"/>
      <c r="I21"/>
      <c r="J21"/>
    </row>
    <row r="22" spans="2:10" s="7" customFormat="1">
      <c r="B22" s="14"/>
      <c r="C22" s="14"/>
      <c r="D22" s="14"/>
      <c r="E22" s="14"/>
      <c r="F22" s="14"/>
      <c r="G22" s="14"/>
      <c r="H22"/>
      <c r="I22"/>
      <c r="J22"/>
    </row>
    <row r="23" spans="2:10" s="7" customFormat="1">
      <c r="B23" s="14"/>
      <c r="C23" s="14"/>
      <c r="D23" s="14"/>
      <c r="E23" s="14"/>
      <c r="F23" s="14"/>
      <c r="G23" s="14"/>
      <c r="H23"/>
      <c r="I23"/>
      <c r="J23"/>
    </row>
    <row r="24" spans="2:10" s="7" customFormat="1">
      <c r="B24" s="14"/>
      <c r="C24" s="14"/>
      <c r="D24" s="14"/>
      <c r="E24" s="14"/>
      <c r="F24" s="14"/>
      <c r="G24" s="14"/>
      <c r="H24"/>
      <c r="I24"/>
      <c r="J24"/>
    </row>
    <row r="25" spans="2:10" s="7" customFormat="1">
      <c r="B25" s="14"/>
      <c r="C25" s="14"/>
      <c r="D25" s="14"/>
      <c r="E25" s="14"/>
      <c r="F25" s="14"/>
      <c r="G25" s="14"/>
      <c r="H25"/>
      <c r="I25"/>
      <c r="J25"/>
    </row>
    <row r="26" spans="2:10" s="7" customFormat="1">
      <c r="B26" s="14"/>
      <c r="C26" s="14"/>
      <c r="D26" s="14"/>
      <c r="E26" s="14"/>
      <c r="F26" s="14"/>
      <c r="G26" s="14"/>
      <c r="H26"/>
      <c r="I26"/>
      <c r="J26"/>
    </row>
    <row r="27" spans="2:10" s="7" customFormat="1">
      <c r="B27" s="14"/>
      <c r="C27" s="14"/>
      <c r="D27" s="14"/>
      <c r="E27" s="14"/>
      <c r="F27" s="14"/>
      <c r="G27" s="14"/>
      <c r="H27"/>
      <c r="I27"/>
      <c r="J27"/>
    </row>
    <row r="28" spans="2:10" s="7" customFormat="1">
      <c r="B28" s="14"/>
      <c r="C28" s="14"/>
      <c r="D28" s="14"/>
      <c r="E28" s="14"/>
      <c r="F28" s="16"/>
      <c r="G28" s="14"/>
      <c r="H28"/>
      <c r="I28"/>
      <c r="J28"/>
    </row>
    <row r="29" spans="2:10" s="7" customFormat="1">
      <c r="B29" s="14"/>
      <c r="C29" s="14"/>
      <c r="D29" s="14"/>
      <c r="E29" s="14"/>
      <c r="F29" s="16"/>
      <c r="G29" s="14"/>
      <c r="H29"/>
      <c r="I29"/>
      <c r="J29"/>
    </row>
    <row r="30" spans="2:10" s="7" customFormat="1">
      <c r="B30" s="14"/>
      <c r="C30" s="14"/>
      <c r="D30" s="14"/>
      <c r="E30" s="14"/>
      <c r="F30" s="16"/>
      <c r="G30" s="14"/>
      <c r="H30"/>
      <c r="I30"/>
      <c r="J30"/>
    </row>
    <row r="31" spans="2:10" s="7" customFormat="1">
      <c r="B31" s="14"/>
      <c r="C31" s="14"/>
      <c r="D31" s="14"/>
      <c r="E31" s="14"/>
      <c r="F31" s="14"/>
      <c r="G31" s="14"/>
      <c r="H31"/>
      <c r="I31"/>
      <c r="J31"/>
    </row>
    <row r="32" spans="2:10" s="7" customFormat="1">
      <c r="B32" s="14"/>
      <c r="C32" s="14"/>
      <c r="D32" s="14"/>
      <c r="E32" s="14"/>
      <c r="F32" s="14"/>
      <c r="G32" s="14"/>
      <c r="H32"/>
      <c r="I32"/>
      <c r="J32"/>
    </row>
    <row r="33" spans="2:10" s="7" customFormat="1">
      <c r="B33" s="14"/>
      <c r="C33" s="14"/>
      <c r="D33" s="14"/>
      <c r="E33" s="14"/>
      <c r="F33" s="14"/>
      <c r="G33" s="14"/>
      <c r="H33"/>
      <c r="I33"/>
      <c r="J33"/>
    </row>
    <row r="34" spans="2:10" s="7" customFormat="1">
      <c r="B34" s="14"/>
      <c r="C34" s="14"/>
      <c r="D34" s="14"/>
      <c r="E34" s="14"/>
      <c r="F34" s="14"/>
      <c r="G34" s="14"/>
      <c r="H34"/>
      <c r="I34"/>
      <c r="J34"/>
    </row>
    <row r="35" spans="2:10" s="7" customFormat="1">
      <c r="B35" s="14"/>
      <c r="C35" s="14"/>
      <c r="D35" s="14"/>
      <c r="E35" s="14"/>
      <c r="F35" s="14"/>
      <c r="G35" s="14"/>
      <c r="H35"/>
      <c r="I35"/>
      <c r="J35"/>
    </row>
    <row r="36" spans="2:10" s="7" customFormat="1">
      <c r="B36" s="14"/>
      <c r="C36" s="14"/>
      <c r="D36" s="14"/>
      <c r="E36" s="14"/>
      <c r="F36" s="14"/>
      <c r="G36" s="14"/>
      <c r="H36"/>
      <c r="I36"/>
      <c r="J36"/>
    </row>
    <row r="37" spans="2:10" s="7" customFormat="1">
      <c r="B37" s="14"/>
      <c r="C37" s="14"/>
      <c r="D37" s="14"/>
      <c r="E37" s="14"/>
      <c r="F37" s="14"/>
      <c r="G37" s="14"/>
      <c r="H37"/>
      <c r="I37"/>
      <c r="J37"/>
    </row>
    <row r="38" spans="2:10" s="7" customFormat="1">
      <c r="B38" s="14"/>
      <c r="C38" s="14"/>
      <c r="D38" s="14"/>
      <c r="E38" s="14"/>
      <c r="F38" s="14"/>
      <c r="G38" s="14"/>
      <c r="H38"/>
      <c r="I38"/>
      <c r="J38"/>
    </row>
    <row r="39" spans="2:10" s="7" customFormat="1">
      <c r="B39" s="14"/>
      <c r="C39" s="14"/>
      <c r="D39" s="14"/>
      <c r="E39" s="14"/>
      <c r="F39" s="14"/>
      <c r="G39" s="14"/>
      <c r="H39"/>
      <c r="I39"/>
      <c r="J39"/>
    </row>
    <row r="40" spans="2:10" s="7" customFormat="1">
      <c r="B40" s="14"/>
      <c r="C40" s="14"/>
      <c r="D40" s="14"/>
      <c r="E40" s="14"/>
      <c r="F40" s="14"/>
      <c r="G40" s="14"/>
      <c r="H40"/>
      <c r="I40"/>
      <c r="J40"/>
    </row>
    <row r="41" spans="2:10" s="7" customFormat="1">
      <c r="B41" s="14"/>
      <c r="C41" s="14"/>
      <c r="D41" s="14"/>
      <c r="E41" s="14"/>
      <c r="F41" s="14"/>
      <c r="G41" s="14"/>
      <c r="H41"/>
      <c r="I41"/>
      <c r="J41"/>
    </row>
    <row r="42" spans="2:10" s="7" customFormat="1">
      <c r="B42" s="14"/>
      <c r="C42" s="14"/>
      <c r="D42" s="14"/>
      <c r="E42" s="14"/>
      <c r="F42" s="14"/>
      <c r="G42" s="14"/>
      <c r="H42"/>
      <c r="I42"/>
      <c r="J42"/>
    </row>
    <row r="43" spans="2:10" s="7" customFormat="1">
      <c r="B43" s="14"/>
      <c r="C43" s="14"/>
      <c r="D43" s="14"/>
      <c r="E43" s="14"/>
      <c r="F43" s="14"/>
      <c r="G43" s="14"/>
      <c r="H43"/>
      <c r="I43"/>
      <c r="J43"/>
    </row>
    <row r="44" spans="2:10" s="7" customFormat="1">
      <c r="B44" s="14"/>
      <c r="C44" s="14"/>
      <c r="D44" s="14"/>
      <c r="E44" s="14"/>
      <c r="F44" s="14"/>
      <c r="G44" s="14"/>
      <c r="H44"/>
      <c r="I44"/>
      <c r="J44"/>
    </row>
    <row r="45" spans="2:10" s="7" customFormat="1">
      <c r="B45" s="14"/>
      <c r="C45" s="14"/>
      <c r="D45" s="14"/>
      <c r="E45" s="14"/>
      <c r="F45" s="14"/>
      <c r="G45" s="14"/>
      <c r="H45"/>
      <c r="I45"/>
      <c r="J45"/>
    </row>
    <row r="46" spans="2:10" s="7" customFormat="1">
      <c r="B46" s="14"/>
      <c r="C46" s="14"/>
      <c r="D46" s="14"/>
      <c r="E46" s="14"/>
      <c r="F46" s="14"/>
      <c r="G46" s="14"/>
      <c r="H46"/>
      <c r="I46"/>
      <c r="J46"/>
    </row>
    <row r="47" spans="2:10" s="7" customFormat="1">
      <c r="B47" s="14"/>
      <c r="C47" s="14"/>
      <c r="D47" s="14"/>
      <c r="E47" s="14"/>
      <c r="F47" s="14"/>
      <c r="G47" s="14"/>
      <c r="H47"/>
      <c r="I47"/>
      <c r="J47"/>
    </row>
    <row r="48" spans="2:10" s="7" customFormat="1">
      <c r="B48" s="14"/>
      <c r="C48" s="14"/>
      <c r="D48" s="14"/>
      <c r="E48" s="14"/>
      <c r="F48" s="14"/>
      <c r="G48" s="14"/>
      <c r="H48"/>
      <c r="I48"/>
      <c r="J48"/>
    </row>
    <row r="49" spans="2:10" s="7" customFormat="1">
      <c r="B49" s="14"/>
      <c r="C49" s="14"/>
      <c r="D49" s="14"/>
      <c r="E49" s="14"/>
      <c r="F49" s="14"/>
      <c r="G49" s="14"/>
      <c r="H49"/>
      <c r="I49"/>
      <c r="J49"/>
    </row>
    <row r="50" spans="2:10" s="7" customFormat="1">
      <c r="B50" s="14"/>
      <c r="C50" s="14"/>
      <c r="D50" s="14"/>
      <c r="E50" s="14"/>
      <c r="F50" s="14"/>
      <c r="G50" s="14"/>
      <c r="H50"/>
      <c r="I50"/>
      <c r="J50"/>
    </row>
    <row r="51" spans="2:10" s="7" customFormat="1">
      <c r="B51" s="14"/>
      <c r="C51" s="14"/>
      <c r="D51" s="14"/>
      <c r="E51" s="14"/>
      <c r="F51" s="14"/>
      <c r="G51" s="14"/>
      <c r="H51"/>
      <c r="I51"/>
      <c r="J51"/>
    </row>
    <row r="52" spans="2:10" s="7" customFormat="1">
      <c r="B52" s="14"/>
      <c r="C52" s="14"/>
      <c r="D52" s="14"/>
      <c r="E52" s="14"/>
      <c r="F52" s="14"/>
      <c r="G52" s="14"/>
      <c r="H52"/>
      <c r="I52"/>
      <c r="J52"/>
    </row>
    <row r="53" spans="2:10" s="7" customFormat="1">
      <c r="B53" s="14"/>
      <c r="C53" s="14"/>
      <c r="D53" s="14"/>
      <c r="E53" s="14"/>
      <c r="F53" s="14"/>
      <c r="G53" s="14"/>
      <c r="H53"/>
      <c r="I53"/>
      <c r="J53"/>
    </row>
    <row r="54" spans="2:10" s="7" customFormat="1">
      <c r="B54" s="14"/>
      <c r="C54" s="14"/>
      <c r="D54" s="14"/>
      <c r="E54" s="14"/>
      <c r="F54" s="14"/>
      <c r="G54" s="14"/>
      <c r="H54"/>
      <c r="I54"/>
      <c r="J54"/>
    </row>
    <row r="55" spans="2:10" s="7" customFormat="1">
      <c r="B55" s="14"/>
      <c r="C55" s="14"/>
      <c r="D55" s="14"/>
      <c r="E55" s="14"/>
      <c r="F55" s="14"/>
      <c r="G55" s="14"/>
      <c r="H55"/>
      <c r="I55"/>
      <c r="J55"/>
    </row>
    <row r="56" spans="2:10" s="7" customFormat="1">
      <c r="B56" s="14"/>
      <c r="C56" s="14"/>
      <c r="D56" s="14"/>
      <c r="E56" s="14"/>
      <c r="F56" s="14"/>
      <c r="G56" s="14"/>
      <c r="H56"/>
      <c r="I56"/>
      <c r="J56"/>
    </row>
    <row r="57" spans="2:10" s="7" customFormat="1">
      <c r="B57" s="14"/>
      <c r="C57" s="14"/>
      <c r="D57" s="14"/>
      <c r="E57" s="14"/>
      <c r="F57" s="14"/>
      <c r="G57" s="14"/>
      <c r="H57"/>
      <c r="I57"/>
      <c r="J57"/>
    </row>
    <row r="58" spans="2:10" s="7" customFormat="1">
      <c r="B58" s="14"/>
      <c r="C58" s="14"/>
      <c r="D58" s="14"/>
      <c r="E58" s="14"/>
      <c r="F58" s="14"/>
      <c r="G58" s="14"/>
      <c r="H58"/>
      <c r="I58"/>
      <c r="J58"/>
    </row>
    <row r="59" spans="2:10" s="7" customFormat="1">
      <c r="B59" s="14"/>
      <c r="C59" s="14"/>
      <c r="D59" s="14"/>
      <c r="E59" s="14"/>
      <c r="F59" s="14"/>
      <c r="G59" s="14"/>
      <c r="H59"/>
      <c r="I59"/>
      <c r="J59"/>
    </row>
    <row r="60" spans="2:10" s="7" customFormat="1">
      <c r="B60" s="14"/>
      <c r="C60" s="14"/>
      <c r="D60" s="14"/>
      <c r="E60" s="14"/>
      <c r="F60" s="14"/>
      <c r="G60" s="14"/>
      <c r="H60"/>
      <c r="I60"/>
      <c r="J60"/>
    </row>
    <row r="61" spans="2:10" s="7" customFormat="1">
      <c r="B61" s="14"/>
      <c r="C61" s="14"/>
      <c r="D61" s="14"/>
      <c r="E61" s="14"/>
      <c r="F61" s="14"/>
      <c r="G61" s="14"/>
      <c r="H61"/>
      <c r="I61"/>
      <c r="J61"/>
    </row>
    <row r="62" spans="2:10" s="7" customFormat="1">
      <c r="B62" s="14"/>
      <c r="C62" s="14"/>
      <c r="D62" s="14"/>
      <c r="E62" s="14"/>
      <c r="F62" s="14"/>
      <c r="G62" s="14"/>
      <c r="H62"/>
      <c r="I62"/>
      <c r="J62"/>
    </row>
    <row r="63" spans="2:10" s="7" customFormat="1">
      <c r="B63" s="14"/>
      <c r="C63" s="14"/>
      <c r="D63" s="14"/>
      <c r="E63" s="14"/>
      <c r="F63" s="14"/>
      <c r="G63" s="14"/>
      <c r="H63"/>
      <c r="I63"/>
      <c r="J63"/>
    </row>
    <row r="64" spans="2:10" s="7" customFormat="1">
      <c r="B64" s="14"/>
      <c r="C64" s="14"/>
      <c r="D64" s="14"/>
      <c r="E64" s="14"/>
      <c r="F64" s="14"/>
      <c r="G64" s="14"/>
      <c r="H64"/>
      <c r="I64"/>
      <c r="J64"/>
    </row>
    <row r="65" spans="2:10" s="7" customFormat="1">
      <c r="B65" s="14"/>
      <c r="C65" s="14"/>
      <c r="D65" s="14"/>
      <c r="E65" s="14"/>
      <c r="F65" s="14"/>
      <c r="G65" s="14"/>
      <c r="H65"/>
      <c r="I65"/>
      <c r="J65"/>
    </row>
    <row r="66" spans="2:10" s="7" customFormat="1">
      <c r="B66" s="14"/>
      <c r="C66" s="14"/>
      <c r="D66" s="14"/>
      <c r="E66" s="14"/>
      <c r="F66" s="14"/>
      <c r="G66" s="14"/>
      <c r="H66"/>
      <c r="I66"/>
      <c r="J66"/>
    </row>
    <row r="67" spans="2:10" s="7" customFormat="1">
      <c r="B67" s="14"/>
      <c r="C67" s="14"/>
      <c r="D67" s="14"/>
      <c r="E67" s="14"/>
      <c r="F67" s="14"/>
      <c r="G67" s="14"/>
      <c r="H67"/>
      <c r="I67"/>
      <c r="J67"/>
    </row>
    <row r="68" spans="2:10" s="7" customFormat="1">
      <c r="B68" s="14"/>
      <c r="C68" s="14"/>
      <c r="D68" s="14"/>
      <c r="E68" s="14"/>
      <c r="F68" s="14"/>
      <c r="G68" s="14"/>
      <c r="H68"/>
      <c r="I68"/>
      <c r="J68"/>
    </row>
    <row r="69" spans="2:10" s="7" customFormat="1">
      <c r="B69" s="14"/>
      <c r="C69" s="14"/>
      <c r="D69" s="14"/>
      <c r="E69" s="14"/>
      <c r="F69" s="14"/>
      <c r="G69" s="14"/>
      <c r="H69"/>
      <c r="I69"/>
      <c r="J69"/>
    </row>
    <row r="70" spans="2:10" s="7" customFormat="1">
      <c r="B70" s="14"/>
      <c r="C70" s="14"/>
      <c r="D70" s="14"/>
      <c r="E70" s="14"/>
      <c r="F70" s="14"/>
      <c r="G70" s="14"/>
      <c r="H70"/>
      <c r="I70"/>
      <c r="J70"/>
    </row>
    <row r="71" spans="2:10" s="7" customFormat="1">
      <c r="B71" s="14"/>
      <c r="C71" s="14"/>
      <c r="D71" s="14"/>
      <c r="E71" s="14"/>
      <c r="F71" s="14"/>
      <c r="G71" s="14"/>
      <c r="H71"/>
      <c r="I71"/>
      <c r="J71"/>
    </row>
    <row r="72" spans="2:10" s="7" customFormat="1">
      <c r="B72" s="14"/>
      <c r="C72" s="14"/>
      <c r="D72" s="14"/>
      <c r="E72" s="14"/>
      <c r="F72" s="14"/>
      <c r="G72" s="14"/>
      <c r="H72"/>
      <c r="I72"/>
      <c r="J72"/>
    </row>
    <row r="73" spans="2:10" s="7" customFormat="1">
      <c r="B73" s="14"/>
      <c r="C73" s="14"/>
      <c r="D73" s="14"/>
      <c r="E73" s="14"/>
      <c r="F73" s="14"/>
      <c r="G73" s="14"/>
      <c r="H73"/>
      <c r="I73"/>
      <c r="J73"/>
    </row>
    <row r="74" spans="2:10" s="7" customFormat="1">
      <c r="B74" s="14"/>
      <c r="C74" s="14"/>
      <c r="D74" s="14"/>
      <c r="E74" s="14"/>
      <c r="F74" s="14"/>
      <c r="G74" s="14"/>
      <c r="H74"/>
      <c r="I74"/>
      <c r="J74"/>
    </row>
    <row r="75" spans="2:10" s="7" customFormat="1">
      <c r="B75" s="14"/>
      <c r="C75" s="14"/>
      <c r="D75" s="14"/>
      <c r="E75" s="14"/>
      <c r="F75" s="14"/>
      <c r="G75" s="14"/>
      <c r="H75"/>
      <c r="I75"/>
      <c r="J75"/>
    </row>
    <row r="76" spans="2:10" s="7" customFormat="1">
      <c r="B76" s="14"/>
      <c r="C76" s="14"/>
      <c r="D76" s="14"/>
      <c r="E76" s="14"/>
      <c r="F76" s="14"/>
      <c r="G76" s="14"/>
      <c r="H76"/>
      <c r="I76"/>
      <c r="J76"/>
    </row>
    <row r="77" spans="2:10" s="7" customFormat="1">
      <c r="B77" s="14"/>
      <c r="C77" s="14"/>
      <c r="D77" s="14"/>
      <c r="E77" s="14"/>
      <c r="F77" s="14"/>
      <c r="G77" s="14"/>
      <c r="H77"/>
      <c r="I77"/>
      <c r="J77"/>
    </row>
    <row r="78" spans="2:10" s="7" customFormat="1">
      <c r="B78" s="14"/>
      <c r="C78" s="14"/>
      <c r="D78" s="14"/>
      <c r="E78" s="14"/>
      <c r="F78" s="14"/>
      <c r="G78" s="14"/>
      <c r="H78"/>
      <c r="I78"/>
      <c r="J78"/>
    </row>
    <row r="79" spans="2:10" s="7" customFormat="1">
      <c r="B79" s="14"/>
      <c r="C79" s="14"/>
      <c r="D79" s="14"/>
      <c r="E79" s="14"/>
      <c r="F79" s="14"/>
      <c r="G79" s="14"/>
      <c r="H79"/>
      <c r="I79"/>
      <c r="J79"/>
    </row>
    <row r="80" spans="2:10" s="7" customFormat="1">
      <c r="B80" s="14"/>
      <c r="C80" s="14"/>
      <c r="D80" s="14"/>
      <c r="E80" s="14"/>
      <c r="F80" s="14"/>
      <c r="G80" s="14"/>
      <c r="H80"/>
      <c r="I80"/>
      <c r="J80"/>
    </row>
    <row r="81" spans="2:10" s="7" customFormat="1">
      <c r="B81" s="14"/>
      <c r="C81" s="14"/>
      <c r="D81" s="14"/>
      <c r="E81" s="14"/>
      <c r="F81" s="14"/>
      <c r="G81" s="14"/>
      <c r="H81"/>
      <c r="I81"/>
      <c r="J81"/>
    </row>
    <row r="82" spans="2:10" s="7" customFormat="1">
      <c r="B82" s="14"/>
      <c r="C82" s="14"/>
      <c r="D82" s="14"/>
      <c r="E82" s="14"/>
      <c r="F82" s="14"/>
      <c r="G82" s="14"/>
      <c r="H82"/>
      <c r="I82"/>
      <c r="J82"/>
    </row>
    <row r="83" spans="2:10" s="7" customFormat="1">
      <c r="B83" s="14"/>
      <c r="C83" s="14"/>
      <c r="D83" s="14"/>
      <c r="E83" s="14"/>
      <c r="F83" s="14"/>
      <c r="G83" s="14"/>
      <c r="H83"/>
      <c r="I83"/>
      <c r="J83"/>
    </row>
    <row r="84" spans="2:10" s="7" customFormat="1">
      <c r="B84" s="14"/>
      <c r="C84" s="14"/>
      <c r="D84" s="14"/>
      <c r="E84" s="14"/>
      <c r="F84" s="14"/>
      <c r="G84" s="14"/>
      <c r="H84"/>
      <c r="I84"/>
      <c r="J84"/>
    </row>
    <row r="85" spans="2:10" s="7" customFormat="1">
      <c r="B85" s="14"/>
      <c r="C85" s="14"/>
      <c r="D85" s="14"/>
      <c r="E85" s="14"/>
      <c r="F85" s="14"/>
      <c r="G85" s="14"/>
      <c r="H85"/>
      <c r="I85"/>
      <c r="J85"/>
    </row>
    <row r="86" spans="2:10" s="7" customFormat="1">
      <c r="B86" s="14"/>
      <c r="C86" s="14"/>
      <c r="D86" s="14"/>
      <c r="E86" s="14"/>
      <c r="F86" s="14"/>
      <c r="G86" s="14"/>
      <c r="H86"/>
      <c r="I86"/>
      <c r="J86"/>
    </row>
    <row r="87" spans="2:10" s="7" customFormat="1">
      <c r="B87" s="14"/>
      <c r="C87" s="14"/>
      <c r="D87" s="14"/>
      <c r="E87" s="14"/>
      <c r="F87" s="14"/>
      <c r="G87" s="14"/>
      <c r="H87"/>
      <c r="I87"/>
      <c r="J87"/>
    </row>
    <row r="88" spans="2:10" s="7" customFormat="1">
      <c r="B88" s="14"/>
      <c r="C88" s="14"/>
      <c r="D88" s="14"/>
      <c r="E88" s="14"/>
      <c r="F88" s="14"/>
      <c r="G88" s="14"/>
      <c r="H88"/>
      <c r="I88"/>
      <c r="J88"/>
    </row>
    <row r="89" spans="2:10" s="7" customFormat="1">
      <c r="B89" s="14"/>
      <c r="C89" s="14"/>
      <c r="D89" s="14"/>
      <c r="E89" s="14"/>
      <c r="F89" s="14"/>
      <c r="G89" s="14"/>
      <c r="H89"/>
      <c r="I89"/>
      <c r="J89"/>
    </row>
    <row r="90" spans="2:10" s="7" customFormat="1">
      <c r="B90" s="14"/>
      <c r="C90" s="14"/>
      <c r="D90" s="14"/>
      <c r="E90" s="14"/>
      <c r="F90" s="14"/>
      <c r="G90" s="14"/>
      <c r="H90"/>
      <c r="I90"/>
      <c r="J90"/>
    </row>
    <row r="91" spans="2:10" s="7" customFormat="1">
      <c r="B91" s="14"/>
      <c r="C91" s="14"/>
      <c r="D91" s="14"/>
      <c r="E91" s="14"/>
      <c r="F91" s="14"/>
      <c r="G91" s="14"/>
      <c r="H91"/>
      <c r="I91"/>
      <c r="J91"/>
    </row>
    <row r="92" spans="2:10" s="7" customFormat="1">
      <c r="B92" s="14"/>
      <c r="C92" s="14"/>
      <c r="D92" s="14"/>
      <c r="E92" s="14"/>
      <c r="F92" s="14"/>
      <c r="G92" s="14"/>
      <c r="H92"/>
      <c r="I92"/>
      <c r="J92"/>
    </row>
    <row r="93" spans="2:10" s="7" customFormat="1">
      <c r="B93" s="14"/>
      <c r="C93" s="14"/>
      <c r="D93" s="14"/>
      <c r="E93" s="14"/>
      <c r="F93" s="14"/>
      <c r="G93" s="14"/>
      <c r="H93"/>
      <c r="I93"/>
      <c r="J93"/>
    </row>
    <row r="94" spans="2:10" s="7" customFormat="1">
      <c r="B94" s="14"/>
      <c r="C94" s="14"/>
      <c r="D94" s="14"/>
      <c r="E94" s="14"/>
      <c r="F94" s="14"/>
      <c r="G94" s="14"/>
      <c r="H94"/>
      <c r="I94"/>
      <c r="J94"/>
    </row>
    <row r="95" spans="2:10" s="7" customFormat="1">
      <c r="B95" s="14"/>
      <c r="C95" s="14"/>
      <c r="D95" s="14"/>
      <c r="E95" s="14"/>
      <c r="F95" s="14"/>
      <c r="G95" s="14"/>
      <c r="H95"/>
      <c r="I95"/>
      <c r="J95"/>
    </row>
    <row r="96" spans="2:10" s="7" customFormat="1">
      <c r="B96" s="14"/>
      <c r="C96" s="14"/>
      <c r="D96" s="14"/>
      <c r="E96" s="14"/>
      <c r="F96" s="14"/>
      <c r="G96" s="14"/>
      <c r="H96"/>
      <c r="I96"/>
      <c r="J96"/>
    </row>
    <row r="97" spans="2:10" s="7" customFormat="1">
      <c r="B97" s="14"/>
      <c r="C97" s="14"/>
      <c r="D97" s="14"/>
      <c r="E97" s="14"/>
      <c r="F97" s="14"/>
      <c r="G97" s="14"/>
      <c r="H97"/>
      <c r="I97"/>
      <c r="J97"/>
    </row>
    <row r="98" spans="2:10" s="7" customFormat="1">
      <c r="B98" s="14"/>
      <c r="C98" s="14"/>
      <c r="D98" s="14"/>
      <c r="E98" s="14"/>
      <c r="F98" s="14"/>
      <c r="G98" s="14"/>
      <c r="H98"/>
      <c r="I98"/>
      <c r="J98"/>
    </row>
    <row r="99" spans="2:10" s="7" customFormat="1">
      <c r="B99" s="14"/>
      <c r="C99" s="14"/>
      <c r="D99" s="14"/>
      <c r="E99" s="14"/>
      <c r="F99" s="14"/>
      <c r="G99" s="14"/>
      <c r="H99"/>
      <c r="I99"/>
      <c r="J99"/>
    </row>
    <row r="100" spans="2:10" s="7" customFormat="1">
      <c r="B100" s="14"/>
      <c r="C100" s="14"/>
      <c r="D100" s="14"/>
      <c r="E100" s="14"/>
      <c r="F100" s="14"/>
      <c r="G100" s="14"/>
      <c r="H100"/>
      <c r="I100"/>
      <c r="J100"/>
    </row>
    <row r="101" spans="2:10" s="7" customFormat="1">
      <c r="B101" s="14"/>
      <c r="C101" s="14"/>
      <c r="D101" s="14"/>
      <c r="E101" s="14"/>
      <c r="F101" s="14"/>
      <c r="G101" s="14"/>
      <c r="H101"/>
      <c r="I101"/>
      <c r="J101"/>
    </row>
    <row r="102" spans="2:10" s="7" customFormat="1">
      <c r="B102" s="14"/>
      <c r="C102" s="14"/>
      <c r="D102" s="14"/>
      <c r="E102" s="14"/>
      <c r="F102" s="14"/>
      <c r="G102" s="14"/>
      <c r="H102"/>
      <c r="I102"/>
      <c r="J102"/>
    </row>
    <row r="103" spans="2:10" s="7" customFormat="1">
      <c r="B103" s="14"/>
      <c r="C103" s="14"/>
      <c r="D103" s="14"/>
      <c r="E103" s="14"/>
      <c r="F103" s="14"/>
      <c r="G103" s="14"/>
      <c r="H103"/>
      <c r="I103"/>
      <c r="J103"/>
    </row>
    <row r="104" spans="2:10" s="7" customFormat="1">
      <c r="B104" s="14"/>
      <c r="C104" s="14"/>
      <c r="D104" s="14"/>
      <c r="E104" s="14"/>
      <c r="F104" s="14"/>
      <c r="G104" s="14"/>
      <c r="H104"/>
      <c r="I104"/>
      <c r="J104"/>
    </row>
    <row r="105" spans="2:10" s="7" customFormat="1">
      <c r="B105" s="14"/>
      <c r="C105" s="14"/>
      <c r="D105" s="14"/>
      <c r="E105" s="14"/>
      <c r="F105" s="14"/>
      <c r="G105" s="14"/>
      <c r="H105"/>
      <c r="I105"/>
      <c r="J105"/>
    </row>
    <row r="106" spans="2:10" s="7" customFormat="1">
      <c r="B106" s="14"/>
      <c r="C106" s="14"/>
      <c r="D106" s="14"/>
      <c r="E106" s="14"/>
      <c r="F106" s="14"/>
      <c r="G106" s="14"/>
      <c r="H106"/>
      <c r="I106"/>
      <c r="J106"/>
    </row>
    <row r="107" spans="2:10" s="7" customFormat="1">
      <c r="B107" s="14"/>
      <c r="C107" s="14"/>
      <c r="D107" s="14"/>
      <c r="E107" s="14"/>
      <c r="F107" s="14"/>
      <c r="G107" s="14"/>
      <c r="H107"/>
      <c r="I107"/>
      <c r="J107"/>
    </row>
    <row r="108" spans="2:10" s="7" customFormat="1">
      <c r="B108" s="14"/>
      <c r="C108" s="14"/>
      <c r="D108" s="14"/>
      <c r="E108" s="14"/>
      <c r="F108" s="14"/>
      <c r="G108" s="14"/>
      <c r="H108"/>
      <c r="I108"/>
      <c r="J108"/>
    </row>
    <row r="109" spans="2:10" s="7" customFormat="1">
      <c r="B109" s="14"/>
      <c r="C109" s="14"/>
      <c r="D109" s="14"/>
      <c r="E109" s="14"/>
      <c r="F109" s="14"/>
      <c r="G109" s="14"/>
      <c r="H109"/>
      <c r="I109"/>
      <c r="J109"/>
    </row>
    <row r="110" spans="2:10" s="7" customFormat="1">
      <c r="B110" s="14"/>
      <c r="C110" s="14"/>
      <c r="D110" s="14"/>
      <c r="E110" s="14"/>
      <c r="F110" s="14"/>
      <c r="G110" s="14"/>
      <c r="H110"/>
      <c r="I110"/>
      <c r="J110"/>
    </row>
    <row r="111" spans="2:10" s="7" customFormat="1">
      <c r="B111" s="14"/>
      <c r="C111" s="14"/>
      <c r="D111" s="14"/>
      <c r="E111" s="14"/>
      <c r="F111" s="14"/>
      <c r="G111" s="14"/>
      <c r="H111"/>
      <c r="I111"/>
      <c r="J111"/>
    </row>
    <row r="112" spans="2:10" s="7" customFormat="1">
      <c r="B112" s="14"/>
      <c r="C112" s="14"/>
      <c r="D112" s="14"/>
      <c r="E112" s="14"/>
      <c r="F112" s="14"/>
      <c r="G112" s="14"/>
      <c r="H112"/>
      <c r="I112"/>
      <c r="J112"/>
    </row>
    <row r="113" spans="2:10" s="7" customFormat="1">
      <c r="B113" s="14"/>
      <c r="C113" s="14"/>
      <c r="D113" s="14"/>
      <c r="E113" s="14"/>
      <c r="F113" s="14"/>
      <c r="G113" s="14"/>
      <c r="H113"/>
      <c r="I113"/>
      <c r="J113"/>
    </row>
    <row r="114" spans="2:10" s="7" customFormat="1">
      <c r="B114" s="14"/>
      <c r="C114" s="14"/>
      <c r="D114" s="14"/>
      <c r="E114" s="14"/>
      <c r="F114" s="14"/>
      <c r="G114" s="14"/>
      <c r="H114"/>
      <c r="I114"/>
      <c r="J114"/>
    </row>
    <row r="115" spans="2:10" s="7" customFormat="1">
      <c r="B115" s="14"/>
      <c r="C115" s="14"/>
      <c r="D115" s="14"/>
      <c r="E115" s="14"/>
      <c r="F115" s="14"/>
      <c r="G115" s="14"/>
      <c r="H115"/>
      <c r="I115"/>
      <c r="J115"/>
    </row>
    <row r="116" spans="2:10" s="7" customFormat="1">
      <c r="B116" s="14"/>
      <c r="C116" s="14"/>
      <c r="D116" s="14"/>
      <c r="E116" s="14"/>
      <c r="F116" s="14"/>
      <c r="G116" s="14"/>
      <c r="H116"/>
      <c r="I116"/>
      <c r="J116"/>
    </row>
    <row r="117" spans="2:10" s="9" customFormat="1">
      <c r="B117" s="14"/>
      <c r="C117" s="14"/>
      <c r="D117" s="14"/>
      <c r="E117" s="14"/>
      <c r="F117" s="14"/>
      <c r="G117" s="14"/>
      <c r="H117"/>
      <c r="I117"/>
      <c r="J117"/>
    </row>
    <row r="118" spans="2:10" s="9" customFormat="1">
      <c r="B118" s="14"/>
      <c r="C118" s="14"/>
      <c r="D118" s="14"/>
      <c r="E118" s="14"/>
      <c r="F118" s="16"/>
      <c r="G118" s="14"/>
      <c r="H118"/>
      <c r="I118"/>
      <c r="J118"/>
    </row>
    <row r="119" spans="2:10" s="7" customFormat="1">
      <c r="B119" s="14"/>
      <c r="C119" s="14"/>
      <c r="D119" s="14"/>
      <c r="E119" s="14"/>
      <c r="F119" s="16"/>
      <c r="G119" s="14"/>
      <c r="H119"/>
      <c r="I119"/>
      <c r="J119"/>
    </row>
    <row r="120" spans="2:10" s="7" customFormat="1">
      <c r="B120" s="14"/>
      <c r="C120" s="14"/>
      <c r="D120" s="14"/>
      <c r="E120" s="14"/>
      <c r="F120" s="16"/>
      <c r="G120" s="14"/>
      <c r="H120"/>
      <c r="I120"/>
      <c r="J120"/>
    </row>
    <row r="121" spans="2:10" s="9" customFormat="1">
      <c r="B121" s="14"/>
      <c r="C121" s="14"/>
      <c r="D121" s="14"/>
      <c r="E121" s="14"/>
      <c r="F121" s="14"/>
      <c r="G121" s="14"/>
      <c r="H121"/>
      <c r="I121"/>
      <c r="J121"/>
    </row>
    <row r="122" spans="2:10" s="7" customFormat="1">
      <c r="B122" s="14"/>
      <c r="C122" s="14"/>
      <c r="D122" s="14"/>
      <c r="E122" s="14"/>
      <c r="F122" s="14"/>
      <c r="G122" s="14"/>
      <c r="H122"/>
      <c r="I122"/>
      <c r="J122"/>
    </row>
    <row r="123" spans="2:10" s="7" customFormat="1">
      <c r="B123" s="14"/>
      <c r="C123" s="14"/>
      <c r="D123" s="14"/>
      <c r="E123" s="14"/>
      <c r="F123" s="14"/>
      <c r="G123" s="14"/>
      <c r="H123"/>
      <c r="I123"/>
      <c r="J123"/>
    </row>
    <row r="124" spans="2:10" s="9" customFormat="1">
      <c r="B124" s="14"/>
      <c r="C124" s="14"/>
      <c r="D124" s="14"/>
      <c r="E124" s="14"/>
      <c r="F124" s="14"/>
      <c r="G124" s="14"/>
      <c r="H124"/>
      <c r="I124"/>
      <c r="J124"/>
    </row>
    <row r="125" spans="2:10" s="7" customFormat="1">
      <c r="B125" s="14"/>
      <c r="C125" s="14"/>
      <c r="D125" s="14"/>
      <c r="E125" s="14"/>
      <c r="F125" s="16"/>
      <c r="G125" s="14"/>
      <c r="H125"/>
      <c r="I125"/>
      <c r="J125"/>
    </row>
    <row r="126" spans="2:10" s="7" customFormat="1">
      <c r="B126" s="14"/>
      <c r="C126" s="14"/>
      <c r="D126" s="14"/>
      <c r="E126" s="14"/>
      <c r="F126" s="14"/>
      <c r="G126" s="14"/>
      <c r="H126"/>
      <c r="I126"/>
      <c r="J126"/>
    </row>
    <row r="127" spans="2:10" s="7" customFormat="1">
      <c r="B127" s="14"/>
      <c r="C127" s="14"/>
      <c r="D127" s="14"/>
      <c r="E127" s="14"/>
      <c r="F127" s="16"/>
      <c r="G127" s="14"/>
      <c r="H127"/>
      <c r="I127"/>
      <c r="J127"/>
    </row>
    <row r="128" spans="2:10" s="9" customFormat="1">
      <c r="B128" s="14"/>
      <c r="C128" s="14"/>
      <c r="D128" s="14"/>
      <c r="E128" s="14"/>
      <c r="F128" s="16"/>
      <c r="G128" s="14"/>
      <c r="H128"/>
      <c r="I128"/>
      <c r="J128"/>
    </row>
    <row r="129" spans="2:10" s="7" customFormat="1">
      <c r="B129" s="14"/>
      <c r="C129" s="14"/>
      <c r="D129" s="14"/>
      <c r="E129" s="14"/>
      <c r="F129" s="16"/>
      <c r="G129" s="14"/>
      <c r="H129"/>
      <c r="I129"/>
      <c r="J129"/>
    </row>
    <row r="130" spans="2:10" s="7" customFormat="1">
      <c r="B130" s="14"/>
      <c r="C130" s="14"/>
      <c r="D130" s="14"/>
      <c r="E130" s="14"/>
      <c r="F130" s="14"/>
      <c r="G130" s="14"/>
      <c r="H130"/>
      <c r="I130"/>
      <c r="J130"/>
    </row>
    <row r="131" spans="2:10" s="9" customFormat="1">
      <c r="B131" s="14"/>
      <c r="C131" s="14"/>
      <c r="D131" s="14"/>
      <c r="E131" s="14"/>
      <c r="F131" s="14"/>
      <c r="G131" s="14"/>
      <c r="H131"/>
      <c r="I131"/>
      <c r="J131"/>
    </row>
    <row r="132" spans="2:10" s="9" customFormat="1">
      <c r="B132" s="14"/>
      <c r="C132" s="14"/>
      <c r="D132" s="14"/>
      <c r="E132" s="14"/>
      <c r="F132" s="14"/>
      <c r="G132" s="14"/>
      <c r="H132"/>
      <c r="I132"/>
      <c r="J132"/>
    </row>
    <row r="133" spans="2:10" s="7" customFormat="1">
      <c r="B133" s="14"/>
      <c r="C133" s="14"/>
      <c r="D133" s="14"/>
      <c r="E133" s="14"/>
      <c r="F133" s="14"/>
      <c r="G133" s="14"/>
      <c r="H133"/>
      <c r="I133"/>
      <c r="J133"/>
    </row>
    <row r="134" spans="2:10" s="7" customFormat="1">
      <c r="B134" s="14"/>
      <c r="C134" s="14"/>
      <c r="D134" s="14"/>
      <c r="E134" s="14"/>
      <c r="F134" s="14"/>
      <c r="G134" s="14"/>
      <c r="H134"/>
      <c r="I134"/>
      <c r="J134"/>
    </row>
    <row r="135" spans="2:10" s="7" customFormat="1">
      <c r="B135" s="14"/>
      <c r="C135" s="14"/>
      <c r="D135" s="14"/>
      <c r="E135" s="14"/>
      <c r="F135" s="14"/>
      <c r="G135" s="14"/>
      <c r="H135"/>
      <c r="I135"/>
      <c r="J135"/>
    </row>
    <row r="136" spans="2:10" s="9" customFormat="1">
      <c r="B136" s="14"/>
      <c r="C136" s="14"/>
      <c r="D136" s="14"/>
      <c r="E136" s="14"/>
      <c r="G136" s="14"/>
      <c r="H136"/>
      <c r="I136"/>
      <c r="J136"/>
    </row>
    <row r="137" spans="2:10" s="9" customFormat="1">
      <c r="B137" s="14"/>
      <c r="C137" s="14"/>
      <c r="D137" s="14"/>
      <c r="E137" s="14"/>
      <c r="F137" s="14"/>
      <c r="G137" s="14"/>
      <c r="H137"/>
      <c r="I137"/>
      <c r="J137"/>
    </row>
    <row r="138" spans="2:10" s="9" customFormat="1">
      <c r="B138" s="14"/>
      <c r="C138" s="14"/>
      <c r="D138" s="14"/>
      <c r="E138" s="14"/>
      <c r="F138" s="14"/>
      <c r="G138" s="14"/>
      <c r="H138"/>
      <c r="I138"/>
      <c r="J138"/>
    </row>
    <row r="139" spans="2:10" s="7" customFormat="1">
      <c r="B139" s="14"/>
      <c r="C139" s="14"/>
      <c r="D139" s="14"/>
      <c r="E139" s="14"/>
      <c r="F139" s="14"/>
      <c r="G139" s="14"/>
      <c r="H139"/>
      <c r="I139"/>
      <c r="J139"/>
    </row>
    <row r="140" spans="2:10" s="7" customFormat="1">
      <c r="B140" s="14"/>
      <c r="C140" s="14"/>
      <c r="D140" s="14"/>
      <c r="E140" s="14"/>
      <c r="F140" s="14"/>
      <c r="G140" s="14"/>
      <c r="H140"/>
      <c r="I140"/>
      <c r="J140"/>
    </row>
    <row r="141" spans="2:10" s="7" customFormat="1">
      <c r="B141" s="14"/>
      <c r="C141" s="14"/>
      <c r="D141" s="14"/>
      <c r="E141" s="14"/>
      <c r="F141" s="14"/>
      <c r="G141" s="14"/>
      <c r="H141"/>
      <c r="I141"/>
      <c r="J141"/>
    </row>
    <row r="142" spans="2:10" s="7" customFormat="1">
      <c r="B142" s="14"/>
      <c r="C142" s="14"/>
      <c r="D142" s="14"/>
      <c r="E142" s="14"/>
      <c r="F142" s="14"/>
      <c r="G142" s="14"/>
      <c r="H142"/>
      <c r="I142"/>
      <c r="J142"/>
    </row>
    <row r="143" spans="2:10" s="7" customFormat="1">
      <c r="B143" s="14"/>
      <c r="C143" s="14"/>
      <c r="D143" s="14"/>
      <c r="E143" s="14"/>
      <c r="F143" s="14"/>
      <c r="G143" s="14"/>
      <c r="H143"/>
      <c r="I143"/>
      <c r="J143"/>
    </row>
    <row r="144" spans="2:10" s="7" customFormat="1">
      <c r="B144" s="14"/>
      <c r="C144" s="14"/>
      <c r="D144" s="14"/>
      <c r="E144" s="14"/>
      <c r="F144" s="14"/>
      <c r="G144" s="14"/>
      <c r="H144"/>
      <c r="I144"/>
      <c r="J144"/>
    </row>
    <row r="145" spans="2:10" s="7" customFormat="1">
      <c r="B145" s="14"/>
      <c r="C145" s="14"/>
      <c r="D145" s="14"/>
      <c r="E145" s="14"/>
      <c r="F145" s="9"/>
      <c r="G145" s="14"/>
      <c r="H145"/>
      <c r="I145"/>
      <c r="J145"/>
    </row>
    <row r="146" spans="2:10" s="7" customFormat="1">
      <c r="B146" s="14"/>
      <c r="C146" s="14"/>
      <c r="D146" s="14"/>
      <c r="E146" s="14"/>
      <c r="F146" s="14"/>
      <c r="G146" s="14"/>
      <c r="H146"/>
      <c r="I146"/>
      <c r="J146"/>
    </row>
    <row r="147" spans="2:10" s="9" customFormat="1">
      <c r="B147" s="14"/>
      <c r="C147" s="14"/>
      <c r="D147" s="14"/>
      <c r="E147" s="14"/>
      <c r="F147" s="14"/>
      <c r="G147" s="14"/>
      <c r="H147"/>
      <c r="I147"/>
      <c r="J147"/>
    </row>
    <row r="148" spans="2:10" s="7" customFormat="1">
      <c r="B148" s="14"/>
      <c r="C148" s="14"/>
      <c r="D148" s="14"/>
      <c r="E148" s="14"/>
      <c r="F148" s="14"/>
      <c r="G148" s="14"/>
      <c r="H148"/>
      <c r="I148"/>
      <c r="J148"/>
    </row>
    <row r="149" spans="2:10" s="7" customFormat="1">
      <c r="B149" s="14"/>
      <c r="C149" s="14"/>
      <c r="D149" s="14"/>
      <c r="E149" s="14"/>
      <c r="F149" s="14"/>
      <c r="G149" s="14"/>
      <c r="H149"/>
      <c r="I149"/>
      <c r="J149"/>
    </row>
    <row r="150" spans="2:10" s="7" customFormat="1">
      <c r="B150" s="14"/>
      <c r="C150" s="14"/>
      <c r="D150" s="14"/>
      <c r="E150" s="14"/>
      <c r="F150" s="14"/>
      <c r="G150" s="14"/>
      <c r="H150"/>
      <c r="I150"/>
      <c r="J150"/>
    </row>
    <row r="151" spans="2:10" s="7" customFormat="1">
      <c r="B151" s="14"/>
      <c r="C151" s="14"/>
      <c r="D151" s="14"/>
      <c r="E151" s="14"/>
      <c r="F151" s="14"/>
      <c r="G151" s="14"/>
      <c r="H151"/>
      <c r="I151"/>
      <c r="J151"/>
    </row>
    <row r="152" spans="2:10" s="7" customFormat="1">
      <c r="B152" s="14"/>
      <c r="C152" s="14"/>
      <c r="D152" s="14"/>
      <c r="E152" s="14"/>
      <c r="F152" s="14"/>
      <c r="G152" s="14"/>
      <c r="H152"/>
      <c r="I152"/>
      <c r="J152"/>
    </row>
    <row r="153" spans="2:10" s="7" customFormat="1">
      <c r="B153" s="14"/>
      <c r="C153" s="14"/>
      <c r="D153" s="14"/>
      <c r="E153" s="14"/>
      <c r="F153" s="14"/>
      <c r="G153" s="14"/>
      <c r="H153"/>
      <c r="I153"/>
      <c r="J153"/>
    </row>
    <row r="154" spans="2:10" s="7" customFormat="1">
      <c r="B154" s="14"/>
      <c r="C154" s="14"/>
      <c r="D154" s="14"/>
      <c r="E154" s="14"/>
      <c r="F154" s="14"/>
      <c r="G154" s="14"/>
      <c r="H154"/>
      <c r="I154"/>
      <c r="J154"/>
    </row>
    <row r="155" spans="2:10" s="7" customFormat="1">
      <c r="B155" s="14"/>
      <c r="C155" s="14"/>
      <c r="D155" s="14"/>
      <c r="E155" s="14"/>
      <c r="F155" s="14"/>
      <c r="G155" s="14"/>
      <c r="H155"/>
      <c r="I155"/>
      <c r="J155"/>
    </row>
    <row r="156" spans="2:10" s="7" customFormat="1">
      <c r="B156" s="14"/>
      <c r="C156" s="14"/>
      <c r="D156" s="14"/>
      <c r="E156" s="14"/>
      <c r="F156" s="16"/>
      <c r="G156" s="14"/>
      <c r="H156"/>
      <c r="I156"/>
      <c r="J156"/>
    </row>
    <row r="157" spans="2:10" s="7" customFormat="1">
      <c r="B157" s="14"/>
      <c r="C157" s="14"/>
      <c r="D157" s="14"/>
      <c r="E157" s="14"/>
      <c r="F157" s="14"/>
      <c r="G157" s="14"/>
      <c r="H157"/>
      <c r="I157"/>
      <c r="J157"/>
    </row>
    <row r="158" spans="2:10" s="7" customFormat="1">
      <c r="B158" s="14"/>
      <c r="C158" s="14"/>
      <c r="D158" s="14"/>
      <c r="E158" s="14"/>
      <c r="F158" s="16"/>
      <c r="G158" s="14"/>
      <c r="H158"/>
      <c r="I158"/>
      <c r="J158"/>
    </row>
    <row r="159" spans="2:10" s="7" customFormat="1">
      <c r="B159" s="14"/>
      <c r="C159" s="14"/>
      <c r="D159" s="14"/>
      <c r="E159" s="14"/>
      <c r="F159" s="14"/>
      <c r="G159" s="14"/>
      <c r="H159"/>
      <c r="I159"/>
      <c r="J159"/>
    </row>
    <row r="160" spans="2:10" s="7" customFormat="1">
      <c r="B160" s="14"/>
      <c r="C160" s="14"/>
      <c r="D160" s="14"/>
      <c r="E160" s="14"/>
      <c r="F160" s="16"/>
      <c r="G160" s="14"/>
      <c r="H160"/>
      <c r="I160"/>
      <c r="J160"/>
    </row>
    <row r="161" spans="2:10" s="7" customFormat="1">
      <c r="B161" s="14"/>
      <c r="C161" s="14"/>
      <c r="D161" s="14"/>
      <c r="E161" s="14"/>
      <c r="F161" s="16"/>
      <c r="G161" s="14"/>
      <c r="H161"/>
      <c r="I161"/>
      <c r="J161"/>
    </row>
    <row r="162" spans="2:10" s="7" customFormat="1">
      <c r="B162" s="14"/>
      <c r="C162" s="14"/>
      <c r="D162" s="14"/>
      <c r="E162" s="14"/>
      <c r="F162" s="16"/>
      <c r="G162" s="14"/>
      <c r="H162"/>
      <c r="I162"/>
      <c r="J162"/>
    </row>
    <row r="163" spans="2:10" s="7" customFormat="1">
      <c r="B163" s="14"/>
      <c r="C163" s="14"/>
      <c r="D163" s="14"/>
      <c r="E163" s="14"/>
      <c r="F163" s="16"/>
      <c r="G163" s="14"/>
      <c r="H163"/>
      <c r="I163"/>
      <c r="J163"/>
    </row>
    <row r="164" spans="2:10" s="7" customFormat="1">
      <c r="B164" s="14"/>
      <c r="C164" s="14"/>
      <c r="D164" s="14"/>
      <c r="E164" s="14"/>
      <c r="F164" s="16"/>
      <c r="G164" s="14"/>
      <c r="H164"/>
      <c r="I164"/>
      <c r="J164"/>
    </row>
    <row r="165" spans="2:10" s="7" customFormat="1">
      <c r="B165" s="14"/>
      <c r="C165" s="14"/>
      <c r="D165" s="14"/>
      <c r="E165" s="14"/>
      <c r="F165" s="14"/>
      <c r="G165" s="14"/>
      <c r="H165"/>
      <c r="I165"/>
      <c r="J165"/>
    </row>
    <row r="166" spans="2:10" s="7" customFormat="1">
      <c r="B166" s="14"/>
      <c r="C166" s="14"/>
      <c r="D166" s="14"/>
      <c r="E166" s="14"/>
      <c r="F166" s="14"/>
      <c r="G166" s="14"/>
      <c r="H166"/>
      <c r="I166"/>
      <c r="J166"/>
    </row>
    <row r="167" spans="2:10" s="7" customFormat="1">
      <c r="B167" s="14"/>
      <c r="C167" s="14"/>
      <c r="D167" s="14"/>
      <c r="E167" s="14"/>
      <c r="F167" s="14"/>
      <c r="G167" s="14"/>
      <c r="H167"/>
      <c r="I167"/>
      <c r="J167"/>
    </row>
    <row r="168" spans="2:10" s="7" customFormat="1">
      <c r="B168" s="14"/>
      <c r="C168" s="14"/>
      <c r="D168" s="14"/>
      <c r="E168" s="14"/>
      <c r="F168" s="14"/>
      <c r="G168" s="14"/>
      <c r="H168"/>
      <c r="I168"/>
      <c r="J168"/>
    </row>
    <row r="169" spans="2:10" s="7" customFormat="1">
      <c r="B169" s="14"/>
      <c r="C169" s="14"/>
      <c r="D169" s="14"/>
      <c r="E169" s="14"/>
      <c r="F169" s="9"/>
      <c r="G169" s="14"/>
      <c r="H169"/>
      <c r="I169"/>
      <c r="J169"/>
    </row>
    <row r="170" spans="2:10" s="7" customFormat="1">
      <c r="B170" s="14"/>
      <c r="C170" s="14"/>
      <c r="D170" s="14"/>
      <c r="E170" s="14"/>
      <c r="F170" s="14"/>
      <c r="G170" s="14"/>
      <c r="H170"/>
      <c r="I170"/>
      <c r="J170"/>
    </row>
    <row r="171" spans="2:10" s="7" customFormat="1">
      <c r="B171" s="14"/>
      <c r="C171" s="14"/>
      <c r="D171" s="14"/>
      <c r="E171" s="14"/>
      <c r="F171" s="14"/>
      <c r="G171" s="14"/>
      <c r="H171"/>
      <c r="I171"/>
      <c r="J171"/>
    </row>
    <row r="172" spans="2:10" s="7" customFormat="1">
      <c r="B172" s="14"/>
      <c r="C172" s="14"/>
      <c r="D172" s="14"/>
      <c r="E172" s="14"/>
      <c r="F172" s="14"/>
      <c r="G172" s="14"/>
      <c r="H172"/>
      <c r="I172"/>
      <c r="J172"/>
    </row>
    <row r="173" spans="2:10" s="7" customFormat="1">
      <c r="B173" s="14"/>
      <c r="C173" s="14"/>
      <c r="D173" s="14"/>
      <c r="E173" s="14"/>
      <c r="F173" s="14"/>
      <c r="G173" s="14"/>
      <c r="H173"/>
      <c r="I173"/>
      <c r="J173"/>
    </row>
    <row r="174" spans="2:10" s="7" customFormat="1">
      <c r="B174" s="14"/>
      <c r="C174" s="14"/>
      <c r="D174" s="14"/>
      <c r="E174" s="14"/>
      <c r="F174" s="14"/>
      <c r="G174" s="14"/>
      <c r="H174"/>
      <c r="I174"/>
      <c r="J174"/>
    </row>
    <row r="175" spans="2:10" s="7" customFormat="1">
      <c r="B175" s="14"/>
      <c r="C175" s="14"/>
      <c r="D175" s="14"/>
      <c r="E175" s="14"/>
      <c r="F175" s="14"/>
      <c r="G175" s="14"/>
      <c r="H175"/>
      <c r="I175"/>
      <c r="J175"/>
    </row>
    <row r="176" spans="2:10" s="7" customFormat="1">
      <c r="B176" s="14"/>
      <c r="C176" s="14"/>
      <c r="D176" s="14"/>
      <c r="E176" s="14"/>
      <c r="F176" s="14"/>
      <c r="G176" s="14"/>
      <c r="H176"/>
      <c r="I176"/>
      <c r="J176"/>
    </row>
    <row r="177" spans="2:10" s="7" customFormat="1">
      <c r="B177" s="14"/>
      <c r="C177" s="14"/>
      <c r="D177" s="14"/>
      <c r="E177" s="14"/>
      <c r="F177" s="14"/>
      <c r="G177" s="14"/>
      <c r="H177"/>
      <c r="I177"/>
      <c r="J177"/>
    </row>
    <row r="178" spans="2:10" s="7" customFormat="1">
      <c r="B178" s="14"/>
      <c r="C178" s="14"/>
      <c r="D178" s="14"/>
      <c r="E178" s="14"/>
      <c r="F178" s="14"/>
      <c r="G178" s="14"/>
      <c r="H178"/>
      <c r="I178"/>
      <c r="J178"/>
    </row>
    <row r="179" spans="2:10" s="7" customFormat="1">
      <c r="B179" s="14"/>
      <c r="C179" s="14"/>
      <c r="D179" s="14"/>
      <c r="E179" s="14"/>
      <c r="F179" s="9"/>
      <c r="G179" s="14"/>
      <c r="H179"/>
      <c r="I179"/>
      <c r="J179"/>
    </row>
    <row r="180" spans="2:10" s="7" customFormat="1">
      <c r="B180" s="14"/>
      <c r="C180" s="14"/>
      <c r="D180" s="14"/>
      <c r="E180" s="14"/>
      <c r="F180" s="16"/>
      <c r="G180" s="14"/>
      <c r="H180"/>
      <c r="I180"/>
      <c r="J180"/>
    </row>
    <row r="181" spans="2:10" s="7" customFormat="1">
      <c r="B181" s="14"/>
      <c r="C181" s="14"/>
      <c r="D181" s="14"/>
      <c r="E181" s="14"/>
      <c r="F181" s="14"/>
      <c r="G181" s="14"/>
      <c r="H181"/>
      <c r="I181"/>
      <c r="J181"/>
    </row>
    <row r="182" spans="2:10" s="7" customFormat="1">
      <c r="B182" s="14"/>
      <c r="C182" s="14"/>
      <c r="D182" s="14"/>
      <c r="E182" s="14"/>
      <c r="F182" s="14"/>
      <c r="G182" s="14"/>
      <c r="H182"/>
      <c r="I182"/>
      <c r="J182"/>
    </row>
    <row r="183" spans="2:10" s="7" customFormat="1">
      <c r="B183" s="14"/>
      <c r="C183" s="14"/>
      <c r="D183" s="14"/>
      <c r="E183" s="14"/>
      <c r="F183" s="14"/>
      <c r="G183" s="14"/>
      <c r="H183"/>
      <c r="I183"/>
      <c r="J183"/>
    </row>
    <row r="184" spans="2:10" s="7" customFormat="1">
      <c r="B184" s="14"/>
      <c r="C184" s="14"/>
      <c r="D184" s="14"/>
      <c r="E184" s="14"/>
      <c r="F184" s="14"/>
      <c r="G184" s="14"/>
      <c r="H184"/>
      <c r="I184"/>
      <c r="J184"/>
    </row>
    <row r="185" spans="2:10" s="7" customFormat="1">
      <c r="B185" s="14"/>
      <c r="C185" s="14"/>
      <c r="D185" s="14"/>
      <c r="E185" s="14"/>
      <c r="F185" s="14"/>
      <c r="G185" s="14"/>
      <c r="H185"/>
      <c r="I185"/>
      <c r="J185"/>
    </row>
    <row r="186" spans="2:10" s="7" customFormat="1">
      <c r="B186" s="14"/>
      <c r="C186" s="14"/>
      <c r="D186" s="14"/>
      <c r="E186" s="14"/>
      <c r="F186" s="14"/>
      <c r="G186" s="14"/>
      <c r="H186"/>
      <c r="I186"/>
      <c r="J186"/>
    </row>
    <row r="187" spans="2:10" s="7" customFormat="1">
      <c r="B187" s="14"/>
      <c r="C187" s="14"/>
      <c r="D187" s="14"/>
      <c r="E187" s="14"/>
      <c r="F187" s="14"/>
      <c r="G187" s="14"/>
      <c r="H187"/>
      <c r="I187"/>
      <c r="J187"/>
    </row>
    <row r="188" spans="2:10" s="7" customFormat="1">
      <c r="B188" s="14"/>
      <c r="C188" s="14"/>
      <c r="D188" s="14"/>
      <c r="E188" s="14"/>
      <c r="F188" s="14"/>
      <c r="G188" s="14"/>
      <c r="H188"/>
      <c r="I188"/>
      <c r="J188"/>
    </row>
    <row r="189" spans="2:10" s="7" customFormat="1">
      <c r="B189" s="14"/>
      <c r="C189" s="14"/>
      <c r="D189" s="14"/>
      <c r="E189" s="14"/>
      <c r="F189" s="14"/>
      <c r="G189" s="14"/>
      <c r="H189"/>
      <c r="I189"/>
      <c r="J189"/>
    </row>
    <row r="190" spans="2:10" s="7" customFormat="1">
      <c r="B190" s="14"/>
      <c r="C190" s="14"/>
      <c r="D190" s="14"/>
      <c r="E190" s="14"/>
      <c r="F190" s="14"/>
      <c r="G190" s="14"/>
      <c r="H190"/>
      <c r="I190"/>
      <c r="J190"/>
    </row>
    <row r="191" spans="2:10" s="7" customFormat="1">
      <c r="B191" s="14"/>
      <c r="C191" s="14"/>
      <c r="D191" s="14"/>
      <c r="E191" s="14"/>
      <c r="F191" s="14"/>
      <c r="G191" s="14"/>
      <c r="H191"/>
      <c r="I191"/>
      <c r="J191"/>
    </row>
    <row r="192" spans="2:10" s="7" customFormat="1">
      <c r="B192" s="14"/>
      <c r="C192" s="14"/>
      <c r="D192" s="14"/>
      <c r="E192" s="14"/>
      <c r="F192" s="14"/>
      <c r="G192" s="14"/>
      <c r="H192"/>
      <c r="I192"/>
      <c r="J192"/>
    </row>
    <row r="193" spans="2:10" s="7" customFormat="1">
      <c r="B193" s="14"/>
      <c r="C193" s="14"/>
      <c r="D193" s="14"/>
      <c r="E193" s="14"/>
      <c r="F193" s="14"/>
      <c r="G193" s="14"/>
      <c r="H193"/>
      <c r="I193"/>
      <c r="J193"/>
    </row>
    <row r="194" spans="2:10" s="7" customFormat="1">
      <c r="B194" s="14"/>
      <c r="C194" s="14"/>
      <c r="D194" s="14"/>
      <c r="E194" s="14"/>
      <c r="F194" s="14"/>
      <c r="G194" s="14"/>
      <c r="H194"/>
      <c r="I194"/>
      <c r="J194"/>
    </row>
    <row r="195" spans="2:10" s="7" customFormat="1">
      <c r="B195" s="14"/>
      <c r="C195" s="14"/>
      <c r="D195" s="14"/>
      <c r="E195" s="14"/>
      <c r="F195" s="14"/>
      <c r="G195" s="14"/>
      <c r="H195"/>
      <c r="I195"/>
      <c r="J195"/>
    </row>
    <row r="196" spans="2:10" s="7" customFormat="1">
      <c r="B196" s="14"/>
      <c r="C196" s="14"/>
      <c r="D196" s="14"/>
      <c r="E196" s="14"/>
      <c r="F196" s="14"/>
      <c r="G196" s="14"/>
      <c r="H196"/>
      <c r="I196"/>
      <c r="J196"/>
    </row>
    <row r="197" spans="2:10" s="7" customFormat="1">
      <c r="B197" s="14"/>
      <c r="C197" s="14"/>
      <c r="D197" s="14"/>
      <c r="E197" s="14"/>
      <c r="F197" s="14"/>
      <c r="G197" s="14"/>
      <c r="H197"/>
      <c r="I197"/>
      <c r="J197"/>
    </row>
    <row r="198" spans="2:10" s="7" customFormat="1">
      <c r="B198" s="14"/>
      <c r="C198" s="14"/>
      <c r="D198" s="14"/>
      <c r="E198" s="14"/>
      <c r="F198" s="14"/>
      <c r="G198" s="14"/>
      <c r="H198"/>
      <c r="I198"/>
      <c r="J198"/>
    </row>
    <row r="199" spans="2:10" s="7" customFormat="1">
      <c r="B199" s="14"/>
      <c r="C199" s="14"/>
      <c r="D199" s="14"/>
      <c r="E199" s="14"/>
      <c r="F199" s="16"/>
      <c r="G199" s="14"/>
      <c r="H199"/>
      <c r="I199"/>
      <c r="J199"/>
    </row>
    <row r="200" spans="2:10" s="7" customFormat="1">
      <c r="B200" s="14"/>
      <c r="C200" s="14"/>
      <c r="D200" s="14"/>
      <c r="E200" s="14"/>
      <c r="F200" s="14"/>
      <c r="G200" s="14"/>
      <c r="H200"/>
      <c r="I200"/>
      <c r="J200"/>
    </row>
    <row r="201" spans="2:10" s="7" customFormat="1">
      <c r="B201" s="14"/>
      <c r="C201" s="14"/>
      <c r="D201" s="14"/>
      <c r="E201" s="14"/>
      <c r="F201" s="14"/>
      <c r="G201" s="14"/>
      <c r="H201"/>
      <c r="I201"/>
      <c r="J201"/>
    </row>
    <row r="202" spans="2:10" s="7" customFormat="1">
      <c r="B202" s="14"/>
      <c r="C202" s="14"/>
      <c r="D202" s="14"/>
      <c r="E202" s="14"/>
      <c r="F202" s="14"/>
      <c r="G202" s="14"/>
      <c r="H202"/>
      <c r="I202"/>
      <c r="J202"/>
    </row>
    <row r="203" spans="2:10" s="7" customFormat="1">
      <c r="B203" s="14"/>
      <c r="C203" s="14"/>
      <c r="D203" s="14"/>
      <c r="E203" s="14"/>
      <c r="F203" s="14"/>
      <c r="G203" s="14"/>
      <c r="H203"/>
      <c r="I203"/>
      <c r="J203"/>
    </row>
    <row r="204" spans="2:10" s="7" customFormat="1">
      <c r="B204" s="14"/>
      <c r="C204" s="14"/>
      <c r="D204" s="14"/>
      <c r="E204" s="14"/>
      <c r="F204" s="16"/>
      <c r="G204" s="14"/>
      <c r="H204"/>
      <c r="I204"/>
      <c r="J204"/>
    </row>
    <row r="205" spans="2:10" s="7" customFormat="1">
      <c r="B205" s="14"/>
      <c r="C205" s="14"/>
      <c r="D205" s="14"/>
      <c r="E205" s="14"/>
      <c r="F205" s="16"/>
      <c r="G205" s="14"/>
      <c r="H205"/>
      <c r="I205"/>
      <c r="J205"/>
    </row>
    <row r="206" spans="2:10" s="7" customFormat="1">
      <c r="B206" s="14"/>
      <c r="C206" s="14"/>
      <c r="D206" s="14"/>
      <c r="E206" s="14"/>
      <c r="F206" s="16"/>
      <c r="G206" s="14"/>
      <c r="H206"/>
      <c r="I206"/>
      <c r="J206"/>
    </row>
    <row r="207" spans="2:10" s="7" customFormat="1">
      <c r="B207" s="14"/>
      <c r="C207" s="14"/>
      <c r="D207" s="14"/>
      <c r="E207" s="14"/>
      <c r="F207" s="14"/>
      <c r="G207" s="14"/>
      <c r="H207"/>
      <c r="I207"/>
      <c r="J207"/>
    </row>
    <row r="208" spans="2:10" s="7" customFormat="1">
      <c r="B208" s="14"/>
      <c r="C208" s="14"/>
      <c r="D208" s="14"/>
      <c r="E208" s="14"/>
      <c r="F208" s="14"/>
      <c r="G208" s="14"/>
      <c r="H208"/>
      <c r="I208"/>
      <c r="J208"/>
    </row>
    <row r="209" spans="2:10" s="7" customFormat="1">
      <c r="B209" s="14"/>
      <c r="C209" s="14"/>
      <c r="D209" s="14"/>
      <c r="E209" s="14"/>
      <c r="F209" s="14"/>
      <c r="G209" s="14"/>
      <c r="H209"/>
      <c r="I209"/>
      <c r="J209"/>
    </row>
    <row r="210" spans="2:10" s="7" customFormat="1">
      <c r="B210" s="14"/>
      <c r="C210" s="14"/>
      <c r="D210" s="14"/>
      <c r="E210" s="14"/>
      <c r="F210" s="16"/>
      <c r="G210" s="14"/>
      <c r="H210"/>
      <c r="I210"/>
      <c r="J210"/>
    </row>
    <row r="211" spans="2:10" s="7" customFormat="1">
      <c r="B211" s="14"/>
      <c r="C211" s="14"/>
      <c r="D211" s="14"/>
      <c r="E211" s="14"/>
      <c r="F211" s="14"/>
      <c r="G211" s="14"/>
      <c r="H211"/>
      <c r="I211"/>
      <c r="J211"/>
    </row>
    <row r="212" spans="2:10" s="7" customFormat="1">
      <c r="B212" s="14"/>
      <c r="C212" s="14"/>
      <c r="D212" s="14"/>
      <c r="E212" s="14"/>
      <c r="F212" s="14"/>
      <c r="G212" s="14"/>
      <c r="H212"/>
      <c r="I212"/>
      <c r="J212"/>
    </row>
    <row r="213" spans="2:10" s="7" customFormat="1">
      <c r="B213" s="14"/>
      <c r="C213" s="14"/>
      <c r="D213" s="14"/>
      <c r="E213" s="14"/>
      <c r="F213" s="16"/>
      <c r="G213" s="14"/>
      <c r="H213"/>
      <c r="I213"/>
      <c r="J213"/>
    </row>
    <row r="214" spans="2:10" s="7" customFormat="1">
      <c r="B214" s="14"/>
      <c r="C214" s="14"/>
      <c r="D214" s="14"/>
      <c r="E214" s="14"/>
      <c r="F214" s="16"/>
      <c r="G214" s="14"/>
      <c r="H214"/>
      <c r="I214"/>
      <c r="J214"/>
    </row>
    <row r="215" spans="2:10" s="7" customFormat="1">
      <c r="B215" s="14"/>
      <c r="C215" s="14"/>
      <c r="D215" s="14"/>
      <c r="E215" s="14"/>
      <c r="F215" s="16"/>
      <c r="G215" s="14"/>
      <c r="H215"/>
      <c r="I215"/>
      <c r="J215"/>
    </row>
    <row r="216" spans="2:10" s="7" customFormat="1">
      <c r="B216" s="14"/>
      <c r="C216" s="14"/>
      <c r="D216" s="14"/>
      <c r="E216" s="14"/>
      <c r="F216" s="16"/>
      <c r="G216" s="14"/>
      <c r="H216"/>
      <c r="I216"/>
      <c r="J216"/>
    </row>
    <row r="217" spans="2:10" s="7" customFormat="1">
      <c r="B217" s="14"/>
      <c r="C217" s="14"/>
      <c r="D217" s="14"/>
      <c r="E217" s="14"/>
      <c r="F217" s="16"/>
      <c r="G217" s="14"/>
      <c r="H217"/>
      <c r="I217"/>
      <c r="J217"/>
    </row>
    <row r="218" spans="2:10" s="7" customFormat="1">
      <c r="B218" s="14"/>
      <c r="C218" s="14"/>
      <c r="D218" s="14"/>
      <c r="E218" s="14"/>
      <c r="F218" s="16"/>
      <c r="G218" s="14"/>
      <c r="H218"/>
      <c r="I218"/>
      <c r="J218"/>
    </row>
    <row r="219" spans="2:10" s="7" customFormat="1">
      <c r="B219" s="14"/>
      <c r="C219" s="14"/>
      <c r="D219" s="14"/>
      <c r="E219" s="14"/>
      <c r="F219" s="14"/>
      <c r="G219" s="14"/>
      <c r="H219"/>
      <c r="I219"/>
      <c r="J219"/>
    </row>
    <row r="220" spans="2:10" s="7" customFormat="1">
      <c r="B220" s="14"/>
      <c r="C220" s="14"/>
      <c r="D220" s="14"/>
      <c r="E220" s="14"/>
      <c r="F220" s="14"/>
      <c r="G220" s="14"/>
      <c r="H220"/>
      <c r="I220"/>
      <c r="J220"/>
    </row>
    <row r="221" spans="2:10" s="7" customFormat="1">
      <c r="B221" s="14"/>
      <c r="C221" s="14"/>
      <c r="D221" s="14"/>
      <c r="E221" s="14"/>
      <c r="F221" s="14"/>
      <c r="G221" s="14"/>
      <c r="H221"/>
      <c r="I221"/>
      <c r="J221"/>
    </row>
    <row r="222" spans="2:10" s="7" customFormat="1">
      <c r="B222" s="14"/>
      <c r="C222" s="14"/>
      <c r="D222" s="14"/>
      <c r="E222" s="14"/>
      <c r="F222" s="14"/>
      <c r="G222" s="14"/>
      <c r="H222"/>
      <c r="I222"/>
      <c r="J222"/>
    </row>
    <row r="223" spans="2:10" s="7" customFormat="1">
      <c r="B223" s="14"/>
      <c r="C223" s="14"/>
      <c r="D223" s="14"/>
      <c r="E223" s="14"/>
      <c r="F223" s="14"/>
      <c r="G223" s="14"/>
      <c r="H223"/>
      <c r="I223"/>
      <c r="J223"/>
    </row>
    <row r="224" spans="2:10" s="7" customFormat="1">
      <c r="B224" s="14"/>
      <c r="C224" s="14"/>
      <c r="D224" s="14"/>
      <c r="E224" s="14"/>
      <c r="F224" s="14"/>
      <c r="G224" s="14"/>
      <c r="H224"/>
      <c r="I224"/>
      <c r="J224"/>
    </row>
    <row r="225" spans="2:10" s="7" customFormat="1">
      <c r="B225" s="14"/>
      <c r="C225" s="14"/>
      <c r="D225" s="14"/>
      <c r="E225" s="14"/>
      <c r="F225" s="14"/>
      <c r="G225" s="14"/>
      <c r="H225"/>
      <c r="I225"/>
      <c r="J225"/>
    </row>
    <row r="226" spans="2:10" s="7" customFormat="1">
      <c r="B226" s="14"/>
      <c r="C226" s="14"/>
      <c r="D226" s="14"/>
      <c r="E226" s="14"/>
      <c r="F226" s="14"/>
      <c r="G226" s="14"/>
      <c r="H226"/>
      <c r="I226"/>
      <c r="J226"/>
    </row>
    <row r="227" spans="2:10" s="7" customFormat="1">
      <c r="B227" s="14"/>
      <c r="C227" s="14"/>
      <c r="D227" s="14"/>
      <c r="E227" s="14"/>
      <c r="F227" s="14"/>
      <c r="G227" s="14"/>
      <c r="H227"/>
      <c r="I227"/>
      <c r="J227"/>
    </row>
    <row r="228" spans="2:10" s="7" customFormat="1">
      <c r="B228" s="14"/>
      <c r="C228" s="14"/>
      <c r="D228" s="14"/>
      <c r="E228" s="14"/>
      <c r="F228" s="14"/>
      <c r="G228" s="14"/>
      <c r="H228"/>
      <c r="I228"/>
      <c r="J228"/>
    </row>
    <row r="229" spans="2:10" s="7" customFormat="1">
      <c r="B229" s="14"/>
      <c r="C229" s="14"/>
      <c r="D229" s="14"/>
      <c r="E229" s="14"/>
      <c r="F229" s="14"/>
      <c r="G229" s="14"/>
      <c r="H229"/>
      <c r="I229"/>
      <c r="J229"/>
    </row>
    <row r="230" spans="2:10" s="7" customFormat="1">
      <c r="B230" s="14"/>
      <c r="C230" s="14"/>
      <c r="D230" s="14"/>
      <c r="E230" s="14"/>
      <c r="F230" s="16"/>
      <c r="G230" s="14"/>
      <c r="H230"/>
      <c r="I230"/>
      <c r="J230"/>
    </row>
    <row r="231" spans="2:10" s="7" customFormat="1">
      <c r="B231" s="14"/>
      <c r="C231" s="14"/>
      <c r="D231" s="14"/>
      <c r="E231" s="14"/>
      <c r="F231" s="16"/>
      <c r="G231" s="14"/>
      <c r="H231"/>
      <c r="I231"/>
      <c r="J231"/>
    </row>
    <row r="232" spans="2:10" s="7" customFormat="1">
      <c r="B232" s="14"/>
      <c r="C232" s="14"/>
      <c r="D232" s="14"/>
      <c r="E232" s="14"/>
      <c r="F232" s="16"/>
      <c r="G232" s="14"/>
      <c r="H232"/>
      <c r="I232"/>
      <c r="J232"/>
    </row>
    <row r="233" spans="2:10" s="7" customFormat="1">
      <c r="B233" s="14"/>
      <c r="C233" s="14"/>
      <c r="D233" s="14"/>
      <c r="E233" s="14"/>
      <c r="F233" s="14"/>
      <c r="G233" s="14"/>
      <c r="H233"/>
      <c r="I233"/>
      <c r="J233"/>
    </row>
    <row r="234" spans="2:10" s="7" customFormat="1">
      <c r="B234" s="14"/>
      <c r="C234" s="14"/>
      <c r="D234" s="14"/>
      <c r="E234" s="14"/>
      <c r="F234" s="14"/>
      <c r="G234" s="14"/>
      <c r="H234"/>
      <c r="I234"/>
      <c r="J234"/>
    </row>
    <row r="235" spans="2:10" s="7" customFormat="1">
      <c r="B235" s="14"/>
      <c r="C235" s="14"/>
      <c r="D235" s="14"/>
      <c r="E235" s="14"/>
      <c r="F235" s="14"/>
      <c r="G235" s="14"/>
      <c r="H235"/>
      <c r="I235"/>
      <c r="J235"/>
    </row>
    <row r="236" spans="2:10" s="7" customFormat="1">
      <c r="B236" s="14"/>
      <c r="C236" s="14"/>
      <c r="D236" s="14"/>
      <c r="E236" s="14"/>
      <c r="F236" s="14"/>
      <c r="G236" s="14"/>
      <c r="H236"/>
      <c r="I236"/>
      <c r="J236"/>
    </row>
    <row r="237" spans="2:10" s="7" customFormat="1">
      <c r="B237" s="14"/>
      <c r="C237" s="14"/>
      <c r="D237" s="14"/>
      <c r="E237" s="14"/>
      <c r="F237" s="14"/>
      <c r="G237" s="14"/>
      <c r="H237"/>
      <c r="I237"/>
      <c r="J237"/>
    </row>
    <row r="238" spans="2:10" s="7" customFormat="1">
      <c r="B238" s="14"/>
      <c r="C238" s="14"/>
      <c r="D238" s="14"/>
      <c r="E238" s="14"/>
      <c r="F238" s="14"/>
      <c r="G238" s="14"/>
      <c r="H238"/>
      <c r="I238"/>
      <c r="J238"/>
    </row>
    <row r="239" spans="2:10" s="7" customFormat="1">
      <c r="B239" s="14"/>
      <c r="C239" s="14"/>
      <c r="D239" s="14"/>
      <c r="E239" s="14"/>
      <c r="F239" s="14"/>
      <c r="G239" s="14"/>
      <c r="H239"/>
      <c r="I239"/>
      <c r="J239"/>
    </row>
    <row r="240" spans="2:10" s="7" customFormat="1">
      <c r="B240" s="14"/>
      <c r="C240" s="14"/>
      <c r="D240" s="14"/>
      <c r="E240" s="14"/>
      <c r="F240" s="14"/>
      <c r="G240" s="14"/>
      <c r="H240"/>
      <c r="I240"/>
      <c r="J240"/>
    </row>
    <row r="241" spans="2:10" s="7" customFormat="1">
      <c r="B241" s="14"/>
      <c r="C241" s="14"/>
      <c r="D241" s="14"/>
      <c r="E241" s="14"/>
      <c r="F241" s="14"/>
      <c r="G241" s="14"/>
      <c r="H241"/>
      <c r="I241"/>
      <c r="J241"/>
    </row>
    <row r="242" spans="2:10" s="7" customFormat="1">
      <c r="B242" s="14"/>
      <c r="C242" s="14"/>
      <c r="D242" s="14"/>
      <c r="E242" s="14"/>
      <c r="F242" s="14"/>
      <c r="G242" s="14"/>
      <c r="H242"/>
      <c r="I242"/>
      <c r="J242"/>
    </row>
    <row r="243" spans="2:10" s="7" customFormat="1">
      <c r="B243" s="14"/>
      <c r="C243" s="14"/>
      <c r="D243" s="14"/>
      <c r="E243" s="14"/>
      <c r="F243" s="14"/>
      <c r="G243" s="14"/>
      <c r="H243"/>
      <c r="I243"/>
      <c r="J243"/>
    </row>
    <row r="244" spans="2:10" s="7" customFormat="1">
      <c r="B244" s="14"/>
      <c r="C244" s="14"/>
      <c r="D244" s="14"/>
      <c r="E244" s="14"/>
      <c r="F244" s="14"/>
      <c r="G244" s="14"/>
      <c r="H244"/>
      <c r="I244"/>
      <c r="J244"/>
    </row>
    <row r="245" spans="2:10" s="7" customFormat="1">
      <c r="B245" s="14"/>
      <c r="C245" s="14"/>
      <c r="D245" s="14"/>
      <c r="E245" s="14"/>
      <c r="F245" s="14"/>
      <c r="G245" s="14"/>
      <c r="H245"/>
      <c r="I245"/>
      <c r="J245"/>
    </row>
    <row r="246" spans="2:10" s="7" customFormat="1">
      <c r="B246" s="14"/>
      <c r="C246" s="14"/>
      <c r="D246" s="14"/>
      <c r="E246" s="14"/>
      <c r="F246" s="14"/>
      <c r="G246" s="14"/>
      <c r="H246"/>
      <c r="I246"/>
      <c r="J246"/>
    </row>
    <row r="247" spans="2:10" s="7" customFormat="1">
      <c r="B247" s="14"/>
      <c r="C247" s="14"/>
      <c r="D247" s="14"/>
      <c r="E247" s="14"/>
      <c r="F247" s="14"/>
      <c r="G247" s="14"/>
      <c r="H247"/>
      <c r="I247"/>
      <c r="J247"/>
    </row>
    <row r="248" spans="2:10" s="7" customFormat="1">
      <c r="B248" s="14"/>
      <c r="C248" s="14"/>
      <c r="D248" s="14"/>
      <c r="E248" s="14"/>
      <c r="F248" s="14"/>
      <c r="G248" s="14"/>
      <c r="H248"/>
      <c r="I248"/>
      <c r="J248"/>
    </row>
    <row r="249" spans="2:10" s="7" customFormat="1">
      <c r="B249" s="14"/>
      <c r="C249" s="14"/>
      <c r="D249" s="14"/>
      <c r="E249" s="14"/>
      <c r="F249" s="14"/>
      <c r="G249" s="14"/>
      <c r="H249"/>
      <c r="I249"/>
      <c r="J249"/>
    </row>
    <row r="250" spans="2:10" s="7" customFormat="1">
      <c r="B250" s="14"/>
      <c r="C250" s="14"/>
      <c r="D250" s="14"/>
      <c r="E250" s="14"/>
      <c r="F250" s="16"/>
      <c r="G250" s="14"/>
      <c r="H250"/>
      <c r="I250"/>
      <c r="J250"/>
    </row>
    <row r="251" spans="2:10" s="7" customFormat="1">
      <c r="B251" s="14"/>
      <c r="C251" s="14"/>
      <c r="D251" s="14"/>
      <c r="E251" s="14"/>
      <c r="F251" s="16"/>
      <c r="G251" s="14"/>
      <c r="H251"/>
      <c r="I251"/>
      <c r="J251"/>
    </row>
    <row r="252" spans="2:10" s="7" customFormat="1">
      <c r="B252" s="14"/>
      <c r="C252" s="14"/>
      <c r="D252" s="14"/>
      <c r="E252" s="14"/>
      <c r="F252" s="14"/>
      <c r="G252" s="14"/>
      <c r="H252"/>
      <c r="I252"/>
      <c r="J252"/>
    </row>
    <row r="253" spans="2:10" s="7" customFormat="1">
      <c r="B253" s="14"/>
      <c r="C253" s="14"/>
      <c r="D253" s="14"/>
      <c r="E253" s="14"/>
      <c r="F253" s="14"/>
      <c r="G253" s="14"/>
      <c r="H253"/>
      <c r="I253"/>
      <c r="J253"/>
    </row>
    <row r="254" spans="2:10" s="7" customFormat="1">
      <c r="B254" s="14"/>
      <c r="C254" s="14"/>
      <c r="D254" s="14"/>
      <c r="E254" s="14"/>
      <c r="F254" s="14"/>
      <c r="G254" s="14"/>
      <c r="H254"/>
      <c r="I254"/>
      <c r="J254"/>
    </row>
    <row r="255" spans="2:10" s="7" customFormat="1">
      <c r="B255" s="14"/>
      <c r="C255" s="14"/>
      <c r="D255" s="14"/>
      <c r="E255" s="14"/>
      <c r="F255" s="14"/>
      <c r="G255" s="14"/>
      <c r="H255"/>
      <c r="I255"/>
      <c r="J255"/>
    </row>
    <row r="256" spans="2:10" s="7" customFormat="1">
      <c r="B256" s="14"/>
      <c r="C256" s="14"/>
      <c r="D256" s="14"/>
      <c r="E256" s="14"/>
      <c r="F256" s="14"/>
      <c r="G256" s="14"/>
      <c r="H256"/>
      <c r="I256"/>
      <c r="J256"/>
    </row>
    <row r="257" spans="2:10" s="7" customFormat="1">
      <c r="B257" s="14"/>
      <c r="C257" s="14"/>
      <c r="D257" s="14"/>
      <c r="E257" s="14"/>
      <c r="F257" s="14"/>
      <c r="G257" s="14"/>
      <c r="H257"/>
      <c r="I257"/>
      <c r="J257"/>
    </row>
    <row r="258" spans="2:10" s="7" customFormat="1">
      <c r="B258" s="14"/>
      <c r="C258" s="14"/>
      <c r="D258" s="14"/>
      <c r="E258" s="14"/>
      <c r="F258" s="16"/>
      <c r="G258" s="14"/>
      <c r="H258"/>
      <c r="I258"/>
      <c r="J258"/>
    </row>
    <row r="259" spans="2:10" s="7" customFormat="1">
      <c r="B259" s="14"/>
      <c r="C259" s="14"/>
      <c r="D259" s="14"/>
      <c r="E259" s="14"/>
      <c r="F259" s="14"/>
      <c r="G259" s="14"/>
      <c r="H259"/>
      <c r="I259"/>
      <c r="J259"/>
    </row>
    <row r="260" spans="2:10" s="7" customFormat="1">
      <c r="B260" s="14"/>
      <c r="C260" s="14"/>
      <c r="D260" s="14"/>
      <c r="E260" s="14"/>
      <c r="F260" s="14"/>
      <c r="G260" s="14"/>
      <c r="H260"/>
      <c r="I260"/>
      <c r="J260"/>
    </row>
    <row r="261" spans="2:10" s="7" customFormat="1">
      <c r="B261" s="14"/>
      <c r="C261" s="14"/>
      <c r="D261" s="14"/>
      <c r="E261" s="14"/>
      <c r="F261" s="14"/>
      <c r="G261" s="14"/>
      <c r="H261"/>
      <c r="I261"/>
      <c r="J261"/>
    </row>
    <row r="262" spans="2:10" s="7" customFormat="1">
      <c r="B262" s="14"/>
      <c r="C262" s="14"/>
      <c r="D262" s="14"/>
      <c r="E262" s="14"/>
      <c r="F262" s="14"/>
      <c r="G262" s="14"/>
      <c r="H262"/>
      <c r="I262"/>
      <c r="J262"/>
    </row>
    <row r="263" spans="2:10" s="7" customFormat="1">
      <c r="B263" s="14"/>
      <c r="C263" s="14"/>
      <c r="D263" s="14"/>
      <c r="E263" s="14"/>
      <c r="F263" s="14"/>
      <c r="G263" s="14"/>
      <c r="H263"/>
      <c r="I263"/>
      <c r="J263"/>
    </row>
    <row r="264" spans="2:10" s="7" customFormat="1">
      <c r="B264" s="14"/>
      <c r="C264" s="14"/>
      <c r="D264" s="14"/>
      <c r="E264" s="14"/>
      <c r="F264" s="14"/>
      <c r="G264" s="14"/>
      <c r="H264"/>
      <c r="I264"/>
      <c r="J264"/>
    </row>
    <row r="265" spans="2:10" s="7" customFormat="1">
      <c r="B265" s="14"/>
      <c r="C265" s="14"/>
      <c r="D265" s="14"/>
      <c r="E265" s="14"/>
      <c r="F265" s="14"/>
      <c r="G265" s="14"/>
      <c r="H265"/>
      <c r="I265"/>
      <c r="J265"/>
    </row>
    <row r="266" spans="2:10" s="7" customFormat="1">
      <c r="B266" s="14"/>
      <c r="C266" s="14"/>
      <c r="D266" s="14"/>
      <c r="E266" s="14"/>
      <c r="F266" s="14"/>
      <c r="G266" s="14"/>
      <c r="H266"/>
      <c r="I266"/>
      <c r="J266"/>
    </row>
    <row r="267" spans="2:10" s="7" customFormat="1">
      <c r="B267" s="14"/>
      <c r="C267" s="14"/>
      <c r="D267" s="14"/>
      <c r="E267" s="14"/>
      <c r="F267" s="16"/>
      <c r="G267" s="14"/>
      <c r="H267"/>
      <c r="I267"/>
      <c r="J267"/>
    </row>
    <row r="268" spans="2:10" s="7" customFormat="1">
      <c r="B268" s="14"/>
      <c r="C268" s="14"/>
      <c r="D268" s="14"/>
      <c r="E268" s="14"/>
      <c r="F268" s="14"/>
      <c r="G268" s="14"/>
      <c r="H268"/>
      <c r="I268"/>
      <c r="J268"/>
    </row>
    <row r="269" spans="2:10" s="7" customFormat="1">
      <c r="B269" s="14"/>
      <c r="C269" s="14"/>
      <c r="D269" s="14"/>
      <c r="E269" s="14"/>
      <c r="F269" s="14"/>
      <c r="G269" s="14"/>
      <c r="H269"/>
      <c r="I269"/>
      <c r="J269"/>
    </row>
    <row r="270" spans="2:10" s="7" customFormat="1">
      <c r="B270" s="14"/>
      <c r="C270" s="14"/>
      <c r="D270" s="14"/>
      <c r="E270" s="14"/>
      <c r="F270" s="14"/>
      <c r="G270" s="14"/>
      <c r="H270"/>
      <c r="I270"/>
      <c r="J270"/>
    </row>
    <row r="271" spans="2:10" s="7" customFormat="1">
      <c r="B271" s="14"/>
      <c r="C271" s="14"/>
      <c r="D271" s="14"/>
      <c r="E271" s="14"/>
      <c r="F271" s="14"/>
      <c r="G271" s="14"/>
      <c r="H271"/>
      <c r="I271"/>
      <c r="J271"/>
    </row>
    <row r="272" spans="2:10" s="7" customFormat="1">
      <c r="B272" s="14"/>
      <c r="C272" s="14"/>
      <c r="D272" s="14"/>
      <c r="E272" s="14"/>
      <c r="F272" s="14"/>
      <c r="G272" s="14"/>
      <c r="H272"/>
      <c r="I272"/>
      <c r="J272"/>
    </row>
    <row r="273" spans="2:10" s="7" customFormat="1">
      <c r="B273" s="14"/>
      <c r="C273" s="14"/>
      <c r="D273" s="14"/>
      <c r="E273" s="14"/>
      <c r="F273" s="14"/>
      <c r="G273" s="14"/>
      <c r="H273"/>
      <c r="I273"/>
      <c r="J273"/>
    </row>
    <row r="274" spans="2:10" s="7" customFormat="1">
      <c r="B274" s="14"/>
      <c r="C274" s="14"/>
      <c r="D274" s="14"/>
      <c r="E274" s="14"/>
      <c r="F274" s="14"/>
      <c r="G274" s="14"/>
      <c r="H274"/>
      <c r="I274"/>
      <c r="J274"/>
    </row>
    <row r="275" spans="2:10" s="7" customFormat="1">
      <c r="B275" s="14"/>
      <c r="C275" s="14"/>
      <c r="D275" s="14"/>
      <c r="E275" s="14"/>
      <c r="F275" s="14"/>
      <c r="G275" s="14"/>
      <c r="H275"/>
      <c r="I275"/>
      <c r="J275"/>
    </row>
    <row r="276" spans="2:10" s="7" customFormat="1">
      <c r="B276" s="14"/>
      <c r="C276" s="14"/>
      <c r="D276" s="14"/>
      <c r="E276" s="14"/>
      <c r="F276" s="16"/>
      <c r="G276" s="14"/>
      <c r="H276"/>
      <c r="I276"/>
      <c r="J276"/>
    </row>
    <row r="277" spans="2:10" s="7" customFormat="1">
      <c r="B277" s="14"/>
      <c r="C277" s="14"/>
      <c r="D277" s="14"/>
      <c r="E277" s="14"/>
      <c r="F277" s="14"/>
      <c r="G277" s="14"/>
      <c r="H277"/>
      <c r="I277"/>
      <c r="J277"/>
    </row>
    <row r="278" spans="2:10" s="7" customFormat="1">
      <c r="B278" s="14"/>
      <c r="C278" s="14"/>
      <c r="D278" s="14"/>
      <c r="E278" s="14"/>
      <c r="F278" s="14"/>
      <c r="G278" s="14"/>
      <c r="H278"/>
      <c r="I278"/>
      <c r="J278"/>
    </row>
    <row r="279" spans="2:10" s="7" customFormat="1">
      <c r="B279" s="14"/>
      <c r="C279" s="14"/>
      <c r="D279" s="14"/>
      <c r="E279" s="14"/>
      <c r="F279" s="14"/>
      <c r="G279" s="14"/>
      <c r="H279"/>
      <c r="I279"/>
      <c r="J279"/>
    </row>
    <row r="280" spans="2:10" s="7" customFormat="1">
      <c r="B280" s="14"/>
      <c r="C280" s="14"/>
      <c r="D280" s="14"/>
      <c r="E280" s="14"/>
      <c r="F280" s="14"/>
      <c r="G280" s="14"/>
      <c r="H280"/>
      <c r="I280"/>
      <c r="J280"/>
    </row>
    <row r="281" spans="2:10" s="7" customFormat="1">
      <c r="B281" s="14"/>
      <c r="C281" s="14"/>
      <c r="D281" s="14"/>
      <c r="E281" s="14"/>
      <c r="F281" s="14"/>
      <c r="G281" s="14"/>
      <c r="H281"/>
      <c r="I281"/>
      <c r="J281"/>
    </row>
    <row r="282" spans="2:10" s="7" customFormat="1">
      <c r="B282" s="14"/>
      <c r="C282" s="14"/>
      <c r="D282" s="14"/>
      <c r="E282" s="14"/>
      <c r="F282" s="16"/>
      <c r="G282" s="14"/>
      <c r="H282"/>
      <c r="I282"/>
      <c r="J282"/>
    </row>
    <row r="283" spans="2:10" s="7" customFormat="1">
      <c r="B283" s="14"/>
      <c r="C283" s="14"/>
      <c r="D283" s="14"/>
      <c r="E283" s="14"/>
      <c r="F283" s="16"/>
      <c r="G283" s="14"/>
      <c r="H283"/>
      <c r="I283"/>
      <c r="J283"/>
    </row>
    <row r="284" spans="2:10" s="7" customFormat="1">
      <c r="B284" s="14"/>
      <c r="C284" s="14"/>
      <c r="D284" s="14"/>
      <c r="E284" s="14"/>
      <c r="F284" s="16"/>
      <c r="G284" s="14"/>
      <c r="H284"/>
      <c r="I284"/>
      <c r="J284"/>
    </row>
    <row r="285" spans="2:10" s="7" customFormat="1">
      <c r="B285" s="14"/>
      <c r="C285" s="14"/>
      <c r="D285" s="14"/>
      <c r="E285" s="14"/>
      <c r="F285" s="16"/>
      <c r="G285" s="14"/>
      <c r="H285"/>
      <c r="I285"/>
      <c r="J285"/>
    </row>
    <row r="286" spans="2:10" s="7" customFormat="1">
      <c r="B286" s="14"/>
      <c r="C286" s="14"/>
      <c r="D286" s="14"/>
      <c r="E286" s="14"/>
      <c r="F286" s="16"/>
      <c r="G286" s="14"/>
      <c r="H286"/>
      <c r="I286"/>
      <c r="J286"/>
    </row>
    <row r="287" spans="2:10" s="7" customFormat="1">
      <c r="B287" s="14"/>
      <c r="C287" s="14"/>
      <c r="D287" s="14"/>
      <c r="E287" s="14"/>
      <c r="F287" s="16"/>
      <c r="G287" s="14"/>
      <c r="H287"/>
      <c r="I287"/>
      <c r="J287"/>
    </row>
    <row r="288" spans="2:10" s="7" customFormat="1">
      <c r="B288" s="14"/>
      <c r="C288" s="14"/>
      <c r="D288" s="14"/>
      <c r="E288" s="14"/>
      <c r="F288" s="16"/>
      <c r="G288" s="14"/>
      <c r="H288"/>
      <c r="I288"/>
      <c r="J288"/>
    </row>
    <row r="289" spans="2:10" s="7" customFormat="1">
      <c r="B289" s="14"/>
      <c r="C289" s="14"/>
      <c r="D289" s="14"/>
      <c r="E289" s="14"/>
      <c r="F289" s="16"/>
      <c r="G289" s="14"/>
      <c r="H289"/>
      <c r="I289"/>
      <c r="J289"/>
    </row>
    <row r="290" spans="2:10" s="7" customFormat="1">
      <c r="B290" s="14"/>
      <c r="C290" s="14"/>
      <c r="D290" s="14"/>
      <c r="E290" s="14"/>
      <c r="F290" s="16"/>
      <c r="G290" s="14"/>
      <c r="H290"/>
      <c r="I290"/>
      <c r="J290"/>
    </row>
    <row r="291" spans="2:10" s="7" customFormat="1">
      <c r="B291" s="14"/>
      <c r="C291" s="14"/>
      <c r="D291" s="14"/>
      <c r="E291" s="14"/>
      <c r="F291" s="14"/>
      <c r="G291" s="14"/>
      <c r="H291"/>
      <c r="I291"/>
      <c r="J291"/>
    </row>
    <row r="292" spans="2:10" s="7" customFormat="1">
      <c r="B292" s="14"/>
      <c r="C292" s="14"/>
      <c r="D292" s="14"/>
      <c r="E292" s="14"/>
      <c r="F292" s="14"/>
      <c r="G292" s="14"/>
      <c r="H292"/>
      <c r="I292"/>
      <c r="J292"/>
    </row>
    <row r="293" spans="2:10" s="7" customFormat="1">
      <c r="B293" s="14"/>
      <c r="C293" s="14"/>
      <c r="D293" s="14"/>
      <c r="E293" s="14"/>
      <c r="F293" s="16"/>
      <c r="G293" s="14"/>
      <c r="H293"/>
      <c r="I293"/>
      <c r="J293"/>
    </row>
    <row r="294" spans="2:10" s="7" customFormat="1">
      <c r="B294" s="14"/>
      <c r="C294" s="14"/>
      <c r="D294" s="14"/>
      <c r="E294" s="14"/>
      <c r="F294" s="16"/>
      <c r="G294" s="14"/>
      <c r="H294"/>
      <c r="I294"/>
      <c r="J294"/>
    </row>
    <row r="295" spans="2:10" s="7" customFormat="1">
      <c r="B295" s="14"/>
      <c r="C295" s="14"/>
      <c r="D295" s="14"/>
      <c r="E295" s="14"/>
      <c r="F295" s="14"/>
      <c r="G295" s="14"/>
      <c r="H295"/>
      <c r="I295"/>
      <c r="J295"/>
    </row>
    <row r="296" spans="2:10" s="7" customFormat="1">
      <c r="B296" s="14"/>
      <c r="C296" s="14"/>
      <c r="D296" s="14"/>
      <c r="E296" s="14"/>
      <c r="F296" s="14"/>
      <c r="G296" s="14"/>
      <c r="H296"/>
      <c r="I296"/>
      <c r="J296"/>
    </row>
    <row r="297" spans="2:10" s="7" customFormat="1">
      <c r="B297" s="14"/>
      <c r="C297" s="14"/>
      <c r="D297" s="14"/>
      <c r="E297" s="14"/>
      <c r="F297" s="16"/>
      <c r="G297" s="14"/>
      <c r="H297"/>
      <c r="I297"/>
      <c r="J297"/>
    </row>
    <row r="298" spans="2:10" s="7" customFormat="1">
      <c r="B298" s="14"/>
      <c r="C298" s="14"/>
      <c r="D298" s="14"/>
      <c r="E298" s="14"/>
      <c r="F298" s="14"/>
      <c r="G298" s="14"/>
      <c r="H298"/>
      <c r="I298"/>
      <c r="J298"/>
    </row>
    <row r="299" spans="2:10" s="7" customFormat="1">
      <c r="B299" s="14"/>
      <c r="C299" s="14"/>
      <c r="D299" s="14"/>
      <c r="E299" s="14"/>
      <c r="F299" s="16"/>
      <c r="G299" s="14"/>
      <c r="H299"/>
      <c r="I299"/>
      <c r="J299"/>
    </row>
    <row r="300" spans="2:10" s="7" customFormat="1">
      <c r="B300" s="14"/>
      <c r="C300" s="14"/>
      <c r="D300" s="14"/>
      <c r="E300" s="14"/>
      <c r="F300" s="16"/>
      <c r="G300" s="14"/>
      <c r="H300"/>
      <c r="I300"/>
      <c r="J300"/>
    </row>
    <row r="301" spans="2:10" s="7" customFormat="1">
      <c r="B301" s="14"/>
      <c r="C301" s="14"/>
      <c r="D301" s="14"/>
      <c r="E301" s="14"/>
      <c r="F301" s="16"/>
      <c r="G301" s="14"/>
      <c r="H301"/>
      <c r="I301"/>
      <c r="J301"/>
    </row>
    <row r="302" spans="2:10" s="7" customFormat="1">
      <c r="B302" s="14"/>
      <c r="C302" s="14"/>
      <c r="D302" s="14"/>
      <c r="E302" s="14"/>
      <c r="F302" s="14"/>
      <c r="G302" s="14"/>
      <c r="H302"/>
      <c r="I302"/>
      <c r="J302"/>
    </row>
    <row r="303" spans="2:10" s="7" customFormat="1">
      <c r="B303" s="14"/>
      <c r="C303" s="14"/>
      <c r="D303" s="14"/>
      <c r="E303" s="14"/>
      <c r="F303" s="14"/>
      <c r="G303" s="14"/>
      <c r="H303"/>
      <c r="I303"/>
      <c r="J303"/>
    </row>
    <row r="304" spans="2:10" s="7" customFormat="1">
      <c r="B304" s="14"/>
      <c r="C304" s="14"/>
      <c r="D304" s="14"/>
      <c r="E304" s="14"/>
      <c r="F304" s="16"/>
      <c r="G304" s="14"/>
      <c r="H304"/>
      <c r="I304"/>
      <c r="J304"/>
    </row>
    <row r="305" spans="2:10" s="7" customFormat="1">
      <c r="B305" s="14"/>
      <c r="C305" s="14"/>
      <c r="D305" s="14"/>
      <c r="E305" s="14"/>
      <c r="F305" s="16"/>
      <c r="G305" s="14"/>
      <c r="H305"/>
      <c r="I305"/>
      <c r="J305"/>
    </row>
    <row r="306" spans="2:10" s="7" customFormat="1">
      <c r="B306" s="14"/>
      <c r="C306" s="14"/>
      <c r="D306" s="14"/>
      <c r="E306" s="14"/>
      <c r="F306" s="16"/>
      <c r="G306" s="14"/>
      <c r="H306"/>
      <c r="I306"/>
      <c r="J306"/>
    </row>
    <row r="307" spans="2:10" s="7" customFormat="1">
      <c r="B307" s="14"/>
      <c r="C307" s="14"/>
      <c r="D307" s="14"/>
      <c r="E307" s="14"/>
      <c r="F307" s="14"/>
      <c r="G307" s="14"/>
      <c r="H307"/>
      <c r="I307"/>
      <c r="J307"/>
    </row>
    <row r="308" spans="2:10" s="7" customFormat="1">
      <c r="B308" s="14"/>
      <c r="C308" s="14"/>
      <c r="D308" s="14"/>
      <c r="E308" s="14"/>
      <c r="F308" s="16"/>
      <c r="G308" s="14"/>
      <c r="H308"/>
      <c r="I308"/>
      <c r="J308"/>
    </row>
    <row r="309" spans="2:10" s="7" customFormat="1">
      <c r="B309" s="14"/>
      <c r="C309" s="14"/>
      <c r="D309" s="14"/>
      <c r="E309" s="14"/>
      <c r="F309" s="14"/>
      <c r="G309" s="14"/>
      <c r="H309"/>
      <c r="I309"/>
      <c r="J309"/>
    </row>
    <row r="310" spans="2:10" s="7" customFormat="1">
      <c r="B310" s="14"/>
      <c r="C310" s="14"/>
      <c r="D310" s="14"/>
      <c r="E310" s="14"/>
      <c r="F310" s="16"/>
      <c r="G310" s="14"/>
      <c r="H310"/>
      <c r="I310"/>
      <c r="J310"/>
    </row>
    <row r="311" spans="2:10" s="7" customFormat="1">
      <c r="B311" s="14"/>
      <c r="C311" s="14"/>
      <c r="D311" s="14"/>
      <c r="E311" s="14"/>
      <c r="F311" s="16"/>
      <c r="G311" s="14"/>
      <c r="H311"/>
      <c r="I311"/>
      <c r="J311"/>
    </row>
    <row r="312" spans="2:10" s="7" customFormat="1">
      <c r="B312" s="14"/>
      <c r="C312" s="14"/>
      <c r="D312" s="14"/>
      <c r="E312" s="14"/>
      <c r="F312" s="16"/>
      <c r="G312" s="14"/>
      <c r="H312"/>
      <c r="I312"/>
      <c r="J312"/>
    </row>
    <row r="313" spans="2:10" s="7" customFormat="1">
      <c r="B313" s="14"/>
      <c r="C313" s="14"/>
      <c r="D313" s="14"/>
      <c r="E313" s="14"/>
      <c r="F313" s="16"/>
      <c r="G313" s="14"/>
      <c r="H313"/>
      <c r="I313"/>
      <c r="J313"/>
    </row>
    <row r="314" spans="2:10" s="7" customFormat="1">
      <c r="B314" s="14"/>
      <c r="C314" s="14"/>
      <c r="D314" s="14"/>
      <c r="E314" s="14"/>
      <c r="F314" s="16"/>
      <c r="G314" s="14"/>
      <c r="H314"/>
      <c r="I314"/>
      <c r="J314"/>
    </row>
    <row r="315" spans="2:10" s="7" customFormat="1">
      <c r="B315" s="14"/>
      <c r="C315" s="14"/>
      <c r="D315" s="14"/>
      <c r="E315" s="14"/>
      <c r="F315" s="14"/>
      <c r="G315" s="14"/>
      <c r="H315"/>
      <c r="I315"/>
      <c r="J315"/>
    </row>
    <row r="316" spans="2:10" s="7" customFormat="1">
      <c r="B316" s="14"/>
      <c r="C316" s="14"/>
      <c r="D316" s="14"/>
      <c r="E316" s="14"/>
      <c r="F316" s="16"/>
      <c r="G316" s="14"/>
      <c r="H316"/>
      <c r="I316"/>
      <c r="J316"/>
    </row>
    <row r="317" spans="2:10" s="7" customFormat="1">
      <c r="B317" s="14"/>
      <c r="C317" s="14"/>
      <c r="D317" s="14"/>
      <c r="E317" s="14"/>
      <c r="F317" s="16"/>
      <c r="G317" s="14"/>
      <c r="H317"/>
      <c r="I317"/>
      <c r="J317"/>
    </row>
    <row r="318" spans="2:10" s="7" customFormat="1">
      <c r="B318" s="14"/>
      <c r="C318" s="14"/>
      <c r="D318" s="14"/>
      <c r="E318" s="14"/>
      <c r="F318" s="16"/>
      <c r="G318" s="14"/>
      <c r="H318"/>
      <c r="I318"/>
      <c r="J318"/>
    </row>
    <row r="319" spans="2:10" s="7" customFormat="1">
      <c r="B319" s="14"/>
      <c r="C319" s="14"/>
      <c r="D319" s="14"/>
      <c r="E319" s="14"/>
      <c r="F319" s="14"/>
      <c r="G319" s="14"/>
      <c r="H319"/>
      <c r="I319"/>
      <c r="J319"/>
    </row>
    <row r="320" spans="2:10" s="7" customFormat="1">
      <c r="B320" s="14"/>
      <c r="C320" s="14"/>
      <c r="D320" s="14"/>
      <c r="E320" s="14"/>
      <c r="F320" s="14"/>
      <c r="G320" s="14"/>
      <c r="H320"/>
      <c r="I320"/>
      <c r="J320"/>
    </row>
    <row r="321" spans="2:10" s="7" customFormat="1">
      <c r="B321" s="14"/>
      <c r="C321" s="14"/>
      <c r="D321" s="14"/>
      <c r="E321" s="14"/>
      <c r="F321" s="14"/>
      <c r="G321" s="14"/>
      <c r="H321"/>
      <c r="I321"/>
      <c r="J321"/>
    </row>
    <row r="322" spans="2:10" s="7" customFormat="1">
      <c r="B322" s="14"/>
      <c r="C322" s="14"/>
      <c r="D322" s="14"/>
      <c r="E322" s="14"/>
      <c r="F322" s="14"/>
      <c r="G322" s="14"/>
      <c r="H322"/>
      <c r="I322"/>
      <c r="J322"/>
    </row>
    <row r="323" spans="2:10" s="7" customFormat="1">
      <c r="B323" s="14"/>
      <c r="C323" s="14"/>
      <c r="D323" s="14"/>
      <c r="E323" s="14"/>
      <c r="F323" s="14"/>
      <c r="G323" s="14"/>
      <c r="H323"/>
      <c r="I323"/>
      <c r="J323"/>
    </row>
    <row r="324" spans="2:10" s="7" customFormat="1">
      <c r="B324" s="14"/>
      <c r="C324" s="14"/>
      <c r="D324" s="14"/>
      <c r="E324" s="14"/>
      <c r="F324" s="14"/>
      <c r="G324" s="14"/>
      <c r="H324"/>
      <c r="I324"/>
      <c r="J324"/>
    </row>
    <row r="325" spans="2:10" s="7" customFormat="1">
      <c r="B325" s="14"/>
      <c r="C325" s="14"/>
      <c r="D325" s="14"/>
      <c r="E325" s="14"/>
      <c r="F325" s="14"/>
      <c r="G325" s="14"/>
      <c r="H325"/>
      <c r="I325"/>
      <c r="J325"/>
    </row>
    <row r="326" spans="2:10" s="7" customFormat="1">
      <c r="B326" s="14"/>
      <c r="C326" s="14"/>
      <c r="D326" s="14"/>
      <c r="E326" s="14"/>
      <c r="F326" s="14"/>
      <c r="G326" s="14"/>
      <c r="H326"/>
      <c r="I326"/>
      <c r="J326"/>
    </row>
    <row r="327" spans="2:10" s="7" customFormat="1">
      <c r="B327" s="14"/>
      <c r="C327" s="14"/>
      <c r="D327" s="14"/>
      <c r="E327" s="14"/>
      <c r="F327" s="14"/>
      <c r="G327" s="14"/>
      <c r="H327"/>
      <c r="I327"/>
      <c r="J327"/>
    </row>
    <row r="328" spans="2:10" s="7" customFormat="1">
      <c r="B328" s="14"/>
      <c r="C328" s="14"/>
      <c r="D328" s="14"/>
      <c r="E328" s="14"/>
      <c r="F328" s="14"/>
      <c r="G328" s="14"/>
      <c r="H328"/>
      <c r="I328"/>
      <c r="J328"/>
    </row>
    <row r="329" spans="2:10" s="7" customFormat="1">
      <c r="B329" s="14"/>
      <c r="C329" s="14"/>
      <c r="D329" s="14"/>
      <c r="E329" s="14"/>
      <c r="F329" s="14"/>
      <c r="G329" s="14"/>
      <c r="H329"/>
      <c r="I329"/>
      <c r="J329"/>
    </row>
    <row r="330" spans="2:10" s="7" customFormat="1">
      <c r="B330" s="14"/>
      <c r="C330" s="14"/>
      <c r="D330" s="14"/>
      <c r="E330" s="14"/>
      <c r="F330" s="82"/>
      <c r="G330" s="14"/>
      <c r="H330"/>
      <c r="I330"/>
      <c r="J330"/>
    </row>
    <row r="331" spans="2:10" s="7" customFormat="1">
      <c r="B331" s="14"/>
      <c r="C331" s="14"/>
      <c r="D331" s="14"/>
      <c r="E331" s="14"/>
      <c r="F331" s="14"/>
      <c r="G331" s="14"/>
      <c r="H331"/>
      <c r="I331"/>
      <c r="J331"/>
    </row>
    <row r="332" spans="2:10" s="7" customFormat="1">
      <c r="B332" s="14"/>
      <c r="C332" s="14"/>
      <c r="D332" s="14"/>
      <c r="E332" s="14"/>
      <c r="F332" s="14"/>
      <c r="G332" s="14"/>
      <c r="H332"/>
      <c r="I332"/>
      <c r="J332"/>
    </row>
    <row r="333" spans="2:10" s="7" customFormat="1">
      <c r="B333" s="14"/>
      <c r="C333" s="14"/>
      <c r="D333" s="14"/>
      <c r="E333" s="14"/>
      <c r="F333" s="14"/>
      <c r="G333" s="14"/>
      <c r="H333"/>
      <c r="I333"/>
      <c r="J333"/>
    </row>
    <row r="334" spans="2:10" s="9" customFormat="1">
      <c r="B334" s="14"/>
      <c r="C334" s="14"/>
      <c r="D334" s="14"/>
      <c r="E334" s="14"/>
      <c r="F334" s="14"/>
      <c r="G334" s="14"/>
      <c r="H334"/>
      <c r="I334"/>
      <c r="J334"/>
    </row>
    <row r="335" spans="2:10" s="9" customFormat="1">
      <c r="B335" s="14"/>
      <c r="C335" s="14"/>
      <c r="D335" s="14"/>
      <c r="E335" s="14"/>
      <c r="F335" s="14"/>
      <c r="G335" s="14"/>
      <c r="H335"/>
      <c r="I335"/>
      <c r="J335"/>
    </row>
    <row r="336" spans="2:10" s="9" customFormat="1">
      <c r="B336" s="14"/>
      <c r="C336" s="14"/>
      <c r="D336" s="14"/>
      <c r="E336" s="14"/>
      <c r="F336" s="14"/>
      <c r="G336" s="14"/>
      <c r="H336"/>
      <c r="I336"/>
      <c r="J336"/>
    </row>
    <row r="337" spans="2:10" s="9" customFormat="1">
      <c r="B337" s="14"/>
      <c r="C337" s="14"/>
      <c r="D337" s="14"/>
      <c r="E337" s="14"/>
      <c r="F337" s="14"/>
      <c r="G337" s="14"/>
      <c r="H337"/>
      <c r="I337"/>
      <c r="J337"/>
    </row>
    <row r="338" spans="2:10" s="9" customFormat="1">
      <c r="B338" s="14"/>
      <c r="C338" s="14"/>
      <c r="D338" s="14"/>
      <c r="E338" s="14"/>
      <c r="F338" s="14"/>
      <c r="G338" s="14"/>
      <c r="H338"/>
      <c r="I338"/>
      <c r="J338"/>
    </row>
  </sheetData>
  <mergeCells count="3">
    <mergeCell ref="B8:F8"/>
    <mergeCell ref="C3:F4"/>
    <mergeCell ref="D10:F10"/>
  </mergeCells>
  <phoneticPr fontId="9" type="noConversion"/>
  <conditionalFormatting sqref="B12:F999">
    <cfRule type="expression" dxfId="8" priority="10" stopIfTrue="1">
      <formula>IF(OR(LEFT(B12,1)=" ",RIGHT(B12,1)=" ",IFERROR(FIND("  ",B12),0),IFERROR(FIND(CHAR(10),B12),0)),1)</formula>
    </cfRule>
  </conditionalFormatting>
  <conditionalFormatting sqref="E12:E999">
    <cfRule type="expression" dxfId="7" priority="2">
      <formula>$D12&lt;&gt;""*$E12=""</formula>
    </cfRule>
  </conditionalFormatting>
  <conditionalFormatting sqref="F12:F999">
    <cfRule type="expression" dxfId="6" priority="8">
      <formula>LEN(F12)&gt;255</formula>
    </cfRule>
  </conditionalFormatting>
  <conditionalFormatting sqref="G12:G999">
    <cfRule type="expression" dxfId="5" priority="3">
      <formula>IF(AND(NOT(D12=""),G12=""),1)</formula>
    </cfRule>
  </conditionalFormatting>
  <dataValidations count="3">
    <dataValidation allowBlank="1" showInputMessage="1" showErrorMessage="1" promptTitle="Not implemented" sqref="L2:L6 N2" xr:uid="{26B170F9-075F-457C-8DAB-9FE6EE5DA16E}"/>
    <dataValidation type="list" allowBlank="1" showInputMessage="1" showErrorMessage="1" sqref="G339:G999" xr:uid="{58BF54FA-D225-4A6D-A07C-8C66C0B75B78}">
      <formula1>$M$2:$M$6</formula1>
    </dataValidation>
    <dataValidation type="list" showInputMessage="1" showErrorMessage="1" sqref="G12:G338" xr:uid="{7AA291EC-0D85-4C65-9B66-CE7A14401B96}">
      <formula1>$M$3:$M$5</formula1>
    </dataValidation>
  </dataValidations>
  <pageMargins left="0.7" right="0.7" top="0.75" bottom="0.75"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62213-5D9C-446D-802F-0E5C87C8039D}">
  <sheetPr codeName="Feuil2">
    <tabColor theme="9" tint="0.39997558519241921"/>
  </sheetPr>
  <dimension ref="A1:J5000"/>
  <sheetViews>
    <sheetView showZeros="0" zoomScaleNormal="100" workbookViewId="0">
      <pane ySplit="2" topLeftCell="A3" activePane="bottomLeft" state="frozen"/>
      <selection activeCell="E3" sqref="E3"/>
      <selection pane="bottomLeft" activeCell="C3" sqref="C3"/>
    </sheetView>
  </sheetViews>
  <sheetFormatPr baseColWidth="10" defaultColWidth="8.88671875" defaultRowHeight="14.4"/>
  <cols>
    <col min="1" max="1" width="39.5546875" customWidth="1"/>
    <col min="2" max="2" width="16.88671875" customWidth="1"/>
    <col min="3" max="8" width="30.6640625" customWidth="1"/>
    <col min="9" max="9" width="20.6640625" customWidth="1"/>
    <col min="10" max="10" width="9.21875" bestFit="1" customWidth="1"/>
    <col min="12" max="12" width="9.33203125" bestFit="1" customWidth="1"/>
  </cols>
  <sheetData>
    <row r="1" spans="1:10" ht="45" customHeight="1">
      <c r="A1" s="104" t="s">
        <v>144</v>
      </c>
      <c r="B1" s="104"/>
      <c r="C1" s="14"/>
      <c r="D1" s="92"/>
      <c r="E1" s="9"/>
    </row>
    <row r="2" spans="1:10" s="93" customFormat="1" ht="28.8">
      <c r="A2" s="30" t="s">
        <v>13</v>
      </c>
      <c r="B2" s="31" t="s">
        <v>14</v>
      </c>
      <c r="C2" s="32" t="s">
        <v>95</v>
      </c>
      <c r="D2" s="33" t="s">
        <v>19</v>
      </c>
      <c r="E2" s="34" t="s">
        <v>96</v>
      </c>
      <c r="F2" s="33" t="s">
        <v>15</v>
      </c>
    </row>
    <row r="3" spans="1:10">
      <c r="A3" s="18" t="s">
        <v>145</v>
      </c>
      <c r="B3" s="88" t="s">
        <v>4360</v>
      </c>
      <c r="C3" s="35" t="str" cm="1">
        <f t="array" ref="C3:C6">_xlfn.UNIQUE(_xlfn.VSTACK(_xlfn._xlws.FILTER(Tracking_Data[Page],Tracking_Data[Page]&lt;&gt;"","#No page text"),_xlfn._xlws.FILTER(Tracking_Data[Block],Tracking_Data[Block]&lt;&gt;"","#No block text"),_xlfn._xlws.FILTER(Tracking_Data[Subject],Tracking_Data[Subject]&lt;&gt;"","#No subject text"),_xlfn._xlws.FILTER(Tracking_Data[Expectation],Tracking_Data[Expectation]&lt;&gt;"","#No expectation text")))</f>
        <v>#No page text</v>
      </c>
      <c r="D3" s="36" t="str" cm="1">
        <f t="array" ref="D3">IF(C3="","",IF(OR(C3="#No page text",C3="#No block text",C3="#No subject text",C3="#No expectation text"),"// -- No Content",IFERROR(INDEX(_xlfn._xlws.FILTER(Checklist_KLM[ENTRIES],(Checklist_KLM[ENGLISH]=C3)*IFERROR(FIND("GAME.CHECKLIST_",Checklist_KLM[ENTRIES]),FALSE)),1),"MISSING")))</f>
        <v>// -- No Content</v>
      </c>
      <c r="E3" s="37" t="str" cm="1">
        <f t="array" ref="E3">IFERROR(_xlfn.UNIQUE(_xlfn._xlws.FILTER(Tracking_Data[Clue],Tracking_Data[Clue]&lt;&gt;"")),
    IF(ERROR.TYPE(_xlfn.UNIQUE(_xlfn._xlws.FILTER(Tracking_Data[Clue],Tracking_Data[Clue]&lt;&gt;"")))=14,"#No clue text",
        IF(ERROR.TYPE(_xlfn.UNIQUE(_xlfn._xlws.FILTER(Tracking_Data[Clue],Tracking_Data[Clue]&lt;&gt;"")))=3,"/!\ Text too long for integration - See user guide to proceed /!\")
    )
)</f>
        <v>#No clue text</v>
      </c>
      <c r="F3" s="39" t="str" cm="1">
        <f t="array" ref="F3">IF(E3="","",IF(E3="#No clue text","// -- No Content",
    IF(E3="/!\ Text too long for integration - See user guide to proceed /!\","/!\ Text too long for integration - See user guide to proceed /!\",
         IFERROR(_xlfn._xlws.FILTER(Checklist_KLM[ENTRIES],(Checklist_KLM[ENGLISH]=E3)*IFERROR(FIND("CLUE.",Checklist_KLM[ENTRIES]),FALSE)),"MISSING"))))</f>
        <v>// -- No Content</v>
      </c>
      <c r="J3">
        <f>H3*I3</f>
        <v>0</v>
      </c>
    </row>
    <row r="4" spans="1:10" ht="28.8">
      <c r="A4" s="18" t="s">
        <v>146</v>
      </c>
      <c r="B4" s="19" t="s">
        <v>4361</v>
      </c>
      <c r="C4" s="38" t="str">
        <v>#No block text</v>
      </c>
      <c r="D4" s="36" t="str" cm="1">
        <f t="array" ref="D4">IF(C4="","",IF(OR(C4="#No page text",C4="#No block text",C4="#No subject text",C4="#No expectation text"),"// -- No Content",IFERROR(INDEX(_xlfn._xlws.FILTER(Checklist_KLM[ENTRIES],(Checklist_KLM[ENGLISH]=C4)*IFERROR(FIND("GAME.CHECKLIST_",Checklist_KLM[ENTRIES]),FALSE)),1),"MISSING")))</f>
        <v>// -- No Content</v>
      </c>
      <c r="E4" s="40"/>
      <c r="F4" s="39" t="str" cm="1">
        <f t="array" ref="F4">IF(E4="","",IF(E4="#No clue text","// -- No Content",
    IF(E4="/!\ Text too long for integration - See user guide to proceed /!\","/!\ Text too long for integration - See user guide to proceed /!\",
         IFERROR(_xlfn._xlws.FILTER(Checklist_KLM[ENTRIES],(Checklist_KLM[ENGLISH]=E4)*IFERROR(FIND("CLUE.",Checklist_KLM[ENTRIES]),FALSE)),"MISSING"))))</f>
        <v/>
      </c>
      <c r="J4">
        <f t="shared" ref="J4:J5" si="0">H4*I4</f>
        <v>0</v>
      </c>
    </row>
    <row r="5" spans="1:10">
      <c r="A5" s="18" t="s">
        <v>147</v>
      </c>
      <c r="B5" s="19" t="s">
        <v>4362</v>
      </c>
      <c r="C5" s="41" t="str">
        <v>#No subject text</v>
      </c>
      <c r="D5" s="36" t="str" cm="1">
        <f t="array" ref="D5">IF(C5="","",IF(OR(C5="#No page text",C5="#No block text",C5="#No subject text",C5="#No expectation text"),"// -- No Content",IFERROR(INDEX(_xlfn._xlws.FILTER(Checklist_KLM[ENTRIES],(Checklist_KLM[ENGLISH]=C5)*IFERROR(FIND("GAME.CHECKLIST_",Checklist_KLM[ENTRIES]),FALSE)),1),"MISSING")))</f>
        <v>// -- No Content</v>
      </c>
      <c r="E5" s="42"/>
      <c r="F5" s="39" t="str" cm="1">
        <f t="array" ref="F5">IF(E5="","",IF(E5="#No clue text","// -- No Content",
    IF(E5="/!\ Text too long for integration - See user guide to proceed /!\","/!\ Text too long for integration - See user guide to proceed /!\",
         IFERROR(_xlfn._xlws.FILTER(Checklist_KLM[ENTRIES],(Checklist_KLM[ENGLISH]=E5)*IFERROR(FIND("CLUE.",Checklist_KLM[ENTRIES]),FALSE)),"MISSING"))))</f>
        <v/>
      </c>
      <c r="J5">
        <f t="shared" si="0"/>
        <v>0</v>
      </c>
    </row>
    <row r="6" spans="1:10">
      <c r="A6" s="18" t="s">
        <v>148</v>
      </c>
      <c r="B6" s="19" t="s">
        <v>4363</v>
      </c>
      <c r="C6" s="38" t="str">
        <v>#No expectation text</v>
      </c>
      <c r="D6" s="36" t="str" cm="1">
        <f t="array" ref="D6">IF(C6="","",IF(OR(C6="#No page text",C6="#No block text",C6="#No subject text",C6="#No expectation text"),"// -- No Content",IFERROR(INDEX(_xlfn._xlws.FILTER(Checklist_KLM[ENTRIES],(Checklist_KLM[ENGLISH]=C6)*IFERROR(FIND("GAME.CHECKLIST_",Checklist_KLM[ENTRIES]),FALSE)),1),"MISSING")))</f>
        <v>// -- No Content</v>
      </c>
      <c r="E6" s="40"/>
      <c r="F6" s="39" t="str" cm="1">
        <f t="array" ref="F6">IF(E6="","",IF(E6="#No clue text","// -- No Content",
    IF(E6="/!\ Text too long for integration - See user guide to proceed /!\","/!\ Text too long for integration - See user guide to proceed /!\",
         IFERROR(_xlfn._xlws.FILTER(Checklist_KLM[ENTRIES],(Checklist_KLM[ENGLISH]=E6)*IFERROR(FIND("CLUE.",Checklist_KLM[ENTRIES]),FALSE)),"MISSING"))))</f>
        <v/>
      </c>
    </row>
    <row r="7" spans="1:10">
      <c r="A7" s="18" t="s">
        <v>149</v>
      </c>
      <c r="B7" s="19" t="s">
        <v>4364</v>
      </c>
      <c r="C7" s="41"/>
      <c r="D7" s="36" t="str" cm="1">
        <f t="array" ref="D7">IF(C7="","",IF(OR(C7="#No page text",C7="#No block text",C7="#No subject text",C7="#No expectation text"),"// -- No Content",IFERROR(INDEX(_xlfn._xlws.FILTER(Checklist_KLM[ENTRIES],(Checklist_KLM[ENGLISH]=C7)*IFERROR(FIND("GAME.CHECKLIST_",Checklist_KLM[ENTRIES]),FALSE)),1),"MISSING")))</f>
        <v/>
      </c>
      <c r="E7" s="42"/>
      <c r="F7" s="39" t="str" cm="1">
        <f t="array" ref="F7">IF(E7="","",IF(E7="#No clue text","// -- No Content",
    IF(E7="/!\ Text too long for integration - See user guide to proceed /!\","/!\ Text too long for integration - See user guide to proceed /!\",
         IFERROR(_xlfn._xlws.FILTER(Checklist_KLM[ENTRIES],(Checklist_KLM[ENGLISH]=E7)*IFERROR(FIND("CLUE.",Checklist_KLM[ENTRIES]),FALSE)),"MISSING"))))</f>
        <v/>
      </c>
    </row>
    <row r="8" spans="1:10" ht="14.4" customHeight="1">
      <c r="A8" s="18" t="s">
        <v>150</v>
      </c>
      <c r="B8" s="19" t="s">
        <v>4365</v>
      </c>
      <c r="C8" s="38"/>
      <c r="D8" s="36" t="str" cm="1">
        <f t="array" ref="D8">IF(C8="","",IF(OR(C8="#No page text",C8="#No block text",C8="#No subject text",C8="#No expectation text"),"// -- No Content",IFERROR(INDEX(_xlfn._xlws.FILTER(Checklist_KLM[ENTRIES],(Checklist_KLM[ENGLISH]=C8)*IFERROR(FIND("GAME.CHECKLIST_",Checklist_KLM[ENTRIES]),FALSE)),1),"MISSING")))</f>
        <v/>
      </c>
      <c r="E8" s="40"/>
      <c r="F8" s="39" t="str" cm="1">
        <f t="array" ref="F8">IF(E8="","",IF(E8="#No clue text","// -- No Content",
    IF(E8="/!\ Text too long for integration - See user guide to proceed /!\","/!\ Text too long for integration - See user guide to proceed /!\",
         IFERROR(_xlfn._xlws.FILTER(Checklist_KLM[ENTRIES],(Checklist_KLM[ENGLISH]=E8)*IFERROR(FIND("CLUE.",Checklist_KLM[ENTRIES]),FALSE)),"MISSING"))))</f>
        <v/>
      </c>
    </row>
    <row r="9" spans="1:10">
      <c r="A9" s="18" t="s">
        <v>151</v>
      </c>
      <c r="B9" s="19" t="s">
        <v>4366</v>
      </c>
      <c r="C9" s="41"/>
      <c r="D9" s="36" t="str" cm="1">
        <f t="array" ref="D9">IF(C9="","",IF(OR(C9="#No page text",C9="#No block text",C9="#No subject text",C9="#No expectation text"),"// -- No Content",IFERROR(INDEX(_xlfn._xlws.FILTER(Checklist_KLM[ENTRIES],(Checklist_KLM[ENGLISH]=C9)*IFERROR(FIND("GAME.CHECKLIST_",Checklist_KLM[ENTRIES]),FALSE)),1),"MISSING")))</f>
        <v/>
      </c>
      <c r="E9" s="42"/>
      <c r="F9" s="39" t="str" cm="1">
        <f t="array" ref="F9">IF(E9="","",IF(E9="#No clue text","// -- No Content",
    IF(E9="/!\ Text too long for integration - See user guide to proceed /!\","/!\ Text too long for integration - See user guide to proceed /!\",
         IFERROR(_xlfn._xlws.FILTER(Checklist_KLM[ENTRIES],(Checklist_KLM[ENGLISH]=E9)*IFERROR(FIND("CLUE.",Checklist_KLM[ENTRIES]),FALSE)),"MISSING"))))</f>
        <v/>
      </c>
    </row>
    <row r="10" spans="1:10" ht="28.8">
      <c r="A10" s="18" t="s">
        <v>152</v>
      </c>
      <c r="B10" s="19" t="s">
        <v>4367</v>
      </c>
      <c r="C10" s="38"/>
      <c r="D10" s="36" t="str" cm="1">
        <f t="array" ref="D10">IF(C10="","",IF(OR(C10="#No page text",C10="#No block text",C10="#No subject text",C10="#No expectation text"),"// -- No Content",IFERROR(INDEX(_xlfn._xlws.FILTER(Checklist_KLM[ENTRIES],(Checklist_KLM[ENGLISH]=C10)*IFERROR(FIND("GAME.CHECKLIST_",Checklist_KLM[ENTRIES]),FALSE)),1),"MISSING")))</f>
        <v/>
      </c>
      <c r="E10" s="40"/>
      <c r="F10" s="39" t="str" cm="1">
        <f t="array" ref="F10">IF(E10="","",IF(E10="#No clue text","// -- No Content",
    IF(E10="/!\ Text too long for integration - See user guide to proceed /!\","/!\ Text too long for integration - See user guide to proceed /!\",
         IFERROR(_xlfn._xlws.FILTER(Checklist_KLM[ENTRIES],(Checklist_KLM[ENGLISH]=E10)*IFERROR(FIND("CLUE.",Checklist_KLM[ENTRIES]),FALSE)),"MISSING"))))</f>
        <v/>
      </c>
    </row>
    <row r="11" spans="1:10">
      <c r="A11" s="18" t="s">
        <v>153</v>
      </c>
      <c r="B11" s="19" t="s">
        <v>4368</v>
      </c>
      <c r="C11" s="41"/>
      <c r="D11" s="36" t="str" cm="1">
        <f t="array" ref="D11">IF(C11="","",IF(OR(C11="#No page text",C11="#No block text",C11="#No subject text",C11="#No expectation text"),"// -- No Content",IFERROR(INDEX(_xlfn._xlws.FILTER(Checklist_KLM[ENTRIES],(Checklist_KLM[ENGLISH]=C11)*IFERROR(FIND("GAME.CHECKLIST_",Checklist_KLM[ENTRIES]),FALSE)),1),"MISSING")))</f>
        <v/>
      </c>
      <c r="E11" s="42"/>
      <c r="F11" s="39" t="str" cm="1">
        <f t="array" ref="F11">IF(E11="","",IF(E11="#No clue text","// -- No Content",
    IF(E11="/!\ Text too long for integration - See user guide to proceed /!\","/!\ Text too long for integration - See user guide to proceed /!\",
         IFERROR(_xlfn._xlws.FILTER(Checklist_KLM[ENTRIES],(Checklist_KLM[ENGLISH]=E11)*IFERROR(FIND("CLUE.",Checklist_KLM[ENTRIES]),FALSE)),"MISSING"))))</f>
        <v/>
      </c>
    </row>
    <row r="12" spans="1:10">
      <c r="A12" s="18" t="s">
        <v>154</v>
      </c>
      <c r="B12" s="19" t="s">
        <v>4369</v>
      </c>
      <c r="C12" s="38"/>
      <c r="D12" s="36" t="str" cm="1">
        <f t="array" ref="D12">IF(C12="","",IF(OR(C12="#No page text",C12="#No block text",C12="#No subject text",C12="#No expectation text"),"// -- No Content",IFERROR(INDEX(_xlfn._xlws.FILTER(Checklist_KLM[ENTRIES],(Checklist_KLM[ENGLISH]=C12)*IFERROR(FIND("GAME.CHECKLIST_",Checklist_KLM[ENTRIES]),FALSE)),1),"MISSING")))</f>
        <v/>
      </c>
      <c r="E12" s="40"/>
      <c r="F12" s="39" t="str" cm="1">
        <f t="array" ref="F12">IF(E12="","",IF(E12="#No clue text","// -- No Content",
    IF(E12="/!\ Text too long for integration - See user guide to proceed /!\","/!\ Text too long for integration - See user guide to proceed /!\",
         IFERROR(_xlfn._xlws.FILTER(Checklist_KLM[ENTRIES],(Checklist_KLM[ENGLISH]=E12)*IFERROR(FIND("CLUE.",Checklist_KLM[ENTRIES]),FALSE)),"MISSING"))))</f>
        <v/>
      </c>
    </row>
    <row r="13" spans="1:10">
      <c r="A13" s="18" t="s">
        <v>155</v>
      </c>
      <c r="B13" s="19" t="s">
        <v>4370</v>
      </c>
      <c r="C13" s="41"/>
      <c r="D13" s="36" t="str" cm="1">
        <f t="array" ref="D13">IF(C13="","",IF(OR(C13="#No page text",C13="#No block text",C13="#No subject text",C13="#No expectation text"),"// -- No Content",IFERROR(INDEX(_xlfn._xlws.FILTER(Checklist_KLM[ENTRIES],(Checklist_KLM[ENGLISH]=C13)*IFERROR(FIND("GAME.CHECKLIST_",Checklist_KLM[ENTRIES]),FALSE)),1),"MISSING")))</f>
        <v/>
      </c>
      <c r="E13" s="42"/>
      <c r="F13" s="39" t="str" cm="1">
        <f t="array" ref="F13">IF(E13="","",IF(E13="#No clue text","// -- No Content",
    IF(E13="/!\ Text too long for integration - See user guide to proceed /!\","/!\ Text too long for integration - See user guide to proceed /!\",
         IFERROR(_xlfn._xlws.FILTER(Checklist_KLM[ENTRIES],(Checklist_KLM[ENGLISH]=E13)*IFERROR(FIND("CLUE.",Checklist_KLM[ENTRIES]),FALSE)),"MISSING"))))</f>
        <v/>
      </c>
    </row>
    <row r="14" spans="1:10">
      <c r="A14" s="18" t="s">
        <v>156</v>
      </c>
      <c r="B14" s="19" t="s">
        <v>4371</v>
      </c>
      <c r="C14" s="38"/>
      <c r="D14" s="36" t="str" cm="1">
        <f t="array" ref="D14">IF(C14="","",IF(OR(C14="#No page text",C14="#No block text",C14="#No subject text",C14="#No expectation text"),"// -- No Content",IFERROR(INDEX(_xlfn._xlws.FILTER(Checklist_KLM[ENTRIES],(Checklist_KLM[ENGLISH]=C14)*IFERROR(FIND("GAME.CHECKLIST_",Checklist_KLM[ENTRIES]),FALSE)),1),"MISSING")))</f>
        <v/>
      </c>
      <c r="E14" s="40"/>
      <c r="F14" s="39" t="str" cm="1">
        <f t="array" ref="F14">IF(E14="","",IF(E14="#No clue text","// -- No Content",
    IF(E14="/!\ Text too long for integration - See user guide to proceed /!\","/!\ Text too long for integration - See user guide to proceed /!\",
         IFERROR(_xlfn._xlws.FILTER(Checklist_KLM[ENTRIES],(Checklist_KLM[ENGLISH]=E14)*IFERROR(FIND("CLUE.",Checklist_KLM[ENTRIES]),FALSE)),"MISSING"))))</f>
        <v/>
      </c>
    </row>
    <row r="15" spans="1:10">
      <c r="A15" s="18" t="s">
        <v>157</v>
      </c>
      <c r="B15" s="19" t="s">
        <v>4372</v>
      </c>
      <c r="C15" s="41"/>
      <c r="D15" s="36" t="str" cm="1">
        <f t="array" ref="D15">IF(C15="","",IF(OR(C15="#No page text",C15="#No block text",C15="#No subject text",C15="#No expectation text"),"// -- No Content",IFERROR(INDEX(_xlfn._xlws.FILTER(Checklist_KLM[ENTRIES],(Checklist_KLM[ENGLISH]=C15)*IFERROR(FIND("GAME.CHECKLIST_",Checklist_KLM[ENTRIES]),FALSE)),1),"MISSING")))</f>
        <v/>
      </c>
      <c r="E15" s="42"/>
      <c r="F15" s="39" t="str" cm="1">
        <f t="array" ref="F15">IF(E15="","",IF(E15="#No clue text","// -- No Content",
    IF(E15="/!\ Text too long for integration - See user guide to proceed /!\","/!\ Text too long for integration - See user guide to proceed /!\",
         IFERROR(_xlfn._xlws.FILTER(Checklist_KLM[ENTRIES],(Checklist_KLM[ENGLISH]=E15)*IFERROR(FIND("CLUE.",Checklist_KLM[ENTRIES]),FALSE)),"MISSING"))))</f>
        <v/>
      </c>
    </row>
    <row r="16" spans="1:10">
      <c r="A16" s="18" t="s">
        <v>158</v>
      </c>
      <c r="B16" s="19" t="s">
        <v>4373</v>
      </c>
      <c r="C16" s="38"/>
      <c r="D16" s="36" t="str" cm="1">
        <f t="array" ref="D16">IF(C16="","",IF(OR(C16="#No page text",C16="#No block text",C16="#No subject text",C16="#No expectation text"),"// -- No Content",IFERROR(INDEX(_xlfn._xlws.FILTER(Checklist_KLM[ENTRIES],(Checklist_KLM[ENGLISH]=C16)*IFERROR(FIND("GAME.CHECKLIST_",Checklist_KLM[ENTRIES]),FALSE)),1),"MISSING")))</f>
        <v/>
      </c>
      <c r="E16" s="40"/>
      <c r="F16" s="39" t="str" cm="1">
        <f t="array" ref="F16">IF(E16="","",IF(E16="#No clue text","// -- No Content",
    IF(E16="/!\ Text too long for integration - See user guide to proceed /!\","/!\ Text too long for integration - See user guide to proceed /!\",
         IFERROR(_xlfn._xlws.FILTER(Checklist_KLM[ENTRIES],(Checklist_KLM[ENGLISH]=E16)*IFERROR(FIND("CLUE.",Checklist_KLM[ENTRIES]),FALSE)),"MISSING"))))</f>
        <v/>
      </c>
    </row>
    <row r="17" spans="1:6" ht="43.2">
      <c r="A17" s="18" t="s">
        <v>159</v>
      </c>
      <c r="B17" s="19" t="s">
        <v>4374</v>
      </c>
      <c r="C17" s="41"/>
      <c r="D17" s="36" t="str" cm="1">
        <f t="array" ref="D17">IF(C17="","",IF(OR(C17="#No page text",C17="#No block text",C17="#No subject text",C17="#No expectation text"),"// -- No Content",IFERROR(INDEX(_xlfn._xlws.FILTER(Checklist_KLM[ENTRIES],(Checklist_KLM[ENGLISH]=C17)*IFERROR(FIND("GAME.CHECKLIST_",Checklist_KLM[ENTRIES]),FALSE)),1),"MISSING")))</f>
        <v/>
      </c>
      <c r="E17" s="42"/>
      <c r="F17" s="39" t="str" cm="1">
        <f t="array" ref="F17">IF(E17="","",IF(E17="#No clue text","// -- No Content",
    IF(E17="/!\ Text too long for integration - See user guide to proceed /!\","/!\ Text too long for integration - See user guide to proceed /!\",
         IFERROR(_xlfn._xlws.FILTER(Checklist_KLM[ENTRIES],(Checklist_KLM[ENGLISH]=E17)*IFERROR(FIND("CLUE.",Checklist_KLM[ENTRIES]),FALSE)),"MISSING"))))</f>
        <v/>
      </c>
    </row>
    <row r="18" spans="1:6" ht="28.8">
      <c r="A18" s="18" t="s">
        <v>160</v>
      </c>
      <c r="B18" s="19" t="s">
        <v>4375</v>
      </c>
      <c r="C18" s="38"/>
      <c r="D18" s="36" t="str" cm="1">
        <f t="array" ref="D18">IF(C18="","",IF(OR(C18="#No page text",C18="#No block text",C18="#No subject text",C18="#No expectation text"),"// -- No Content",IFERROR(INDEX(_xlfn._xlws.FILTER(Checklist_KLM[ENTRIES],(Checklist_KLM[ENGLISH]=C18)*IFERROR(FIND("GAME.CHECKLIST_",Checklist_KLM[ENTRIES]),FALSE)),1),"MISSING")))</f>
        <v/>
      </c>
      <c r="E18" s="40"/>
      <c r="F18" s="39" t="str" cm="1">
        <f t="array" ref="F18">IF(E18="","",IF(E18="#No clue text","// -- No Content",
    IF(E18="/!\ Text too long for integration - See user guide to proceed /!\","/!\ Text too long for integration - See user guide to proceed /!\",
         IFERROR(_xlfn._xlws.FILTER(Checklist_KLM[ENTRIES],(Checklist_KLM[ENGLISH]=E18)*IFERROR(FIND("CLUE.",Checklist_KLM[ENTRIES]),FALSE)),"MISSING"))))</f>
        <v/>
      </c>
    </row>
    <row r="19" spans="1:6">
      <c r="A19" s="18" t="s">
        <v>161</v>
      </c>
      <c r="B19" s="19" t="s">
        <v>4376</v>
      </c>
      <c r="C19" s="41"/>
      <c r="D19" s="36" t="str" cm="1">
        <f t="array" ref="D19">IF(C19="","",IF(OR(C19="#No page text",C19="#No block text",C19="#No subject text",C19="#No expectation text"),"// -- No Content",IFERROR(INDEX(_xlfn._xlws.FILTER(Checklist_KLM[ENTRIES],(Checklist_KLM[ENGLISH]=C19)*IFERROR(FIND("GAME.CHECKLIST_",Checklist_KLM[ENTRIES]),FALSE)),1),"MISSING")))</f>
        <v/>
      </c>
      <c r="E19" s="42"/>
      <c r="F19" s="39" t="str" cm="1">
        <f t="array" ref="F19">IF(E19="","",IF(E19="#No clue text","// -- No Content",
    IF(E19="/!\ Text too long for integration - See user guide to proceed /!\","/!\ Text too long for integration - See user guide to proceed /!\",
         IFERROR(_xlfn._xlws.FILTER(Checklist_KLM[ENTRIES],(Checklist_KLM[ENGLISH]=E19)*IFERROR(FIND("CLUE.",Checklist_KLM[ENTRIES]),FALSE)),"MISSING"))))</f>
        <v/>
      </c>
    </row>
    <row r="20" spans="1:6">
      <c r="A20" s="18" t="s">
        <v>162</v>
      </c>
      <c r="B20" s="19" t="s">
        <v>4377</v>
      </c>
      <c r="C20" s="38"/>
      <c r="D20" s="36" t="str" cm="1">
        <f t="array" ref="D20">IF(C20="","",IF(OR(C20="#No page text",C20="#No block text",C20="#No subject text",C20="#No expectation text"),"// -- No Content",IFERROR(INDEX(_xlfn._xlws.FILTER(Checklist_KLM[ENTRIES],(Checklist_KLM[ENGLISH]=C20)*IFERROR(FIND("GAME.CHECKLIST_",Checklist_KLM[ENTRIES]),FALSE)),1),"MISSING")))</f>
        <v/>
      </c>
      <c r="E20" s="40"/>
      <c r="F20" s="39" t="str" cm="1">
        <f t="array" ref="F20">IF(E20="","",IF(E20="#No clue text","// -- No Content",
    IF(E20="/!\ Text too long for integration - See user guide to proceed /!\","/!\ Text too long for integration - See user guide to proceed /!\",
         IFERROR(_xlfn._xlws.FILTER(Checklist_KLM[ENTRIES],(Checklist_KLM[ENGLISH]=E20)*IFERROR(FIND("CLUE.",Checklist_KLM[ENTRIES]),FALSE)),"MISSING"))))</f>
        <v/>
      </c>
    </row>
    <row r="21" spans="1:6">
      <c r="A21" s="18" t="s">
        <v>163</v>
      </c>
      <c r="B21" s="19" t="s">
        <v>4378</v>
      </c>
      <c r="C21" s="41"/>
      <c r="D21" s="36" t="str" cm="1">
        <f t="array" ref="D21">IF(C21="","",IF(OR(C21="#No page text",C21="#No block text",C21="#No subject text",C21="#No expectation text"),"// -- No Content",IFERROR(INDEX(_xlfn._xlws.FILTER(Checklist_KLM[ENTRIES],(Checklist_KLM[ENGLISH]=C21)*IFERROR(FIND("GAME.CHECKLIST_",Checklist_KLM[ENTRIES]),FALSE)),1),"MISSING")))</f>
        <v/>
      </c>
      <c r="E21" s="42"/>
      <c r="F21" s="39" t="str" cm="1">
        <f t="array" ref="F21">IF(E21="","",IF(E21="#No clue text","// -- No Content",
    IF(E21="/!\ Text too long for integration - See user guide to proceed /!\","/!\ Text too long for integration - See user guide to proceed /!\",
         IFERROR(_xlfn._xlws.FILTER(Checklist_KLM[ENTRIES],(Checklist_KLM[ENGLISH]=E21)*IFERROR(FIND("CLUE.",Checklist_KLM[ENTRIES]),FALSE)),"MISSING"))))</f>
        <v/>
      </c>
    </row>
    <row r="22" spans="1:6">
      <c r="A22" s="18" t="s">
        <v>164</v>
      </c>
      <c r="B22" s="19" t="s">
        <v>4379</v>
      </c>
      <c r="C22" s="38"/>
      <c r="D22" s="36" t="str" cm="1">
        <f t="array" ref="D22">IF(C22="","",IF(OR(C22="#No page text",C22="#No block text",C22="#No subject text",C22="#No expectation text"),"// -- No Content",IFERROR(INDEX(_xlfn._xlws.FILTER(Checklist_KLM[ENTRIES],(Checklist_KLM[ENGLISH]=C22)*IFERROR(FIND("GAME.CHECKLIST_",Checklist_KLM[ENTRIES]),FALSE)),1),"MISSING")))</f>
        <v/>
      </c>
      <c r="E22" s="40"/>
      <c r="F22" s="39" t="str" cm="1">
        <f t="array" ref="F22">IF(E22="","",IF(E22="#No clue text","// -- No Content",
    IF(E22="/!\ Text too long for integration - See user guide to proceed /!\","/!\ Text too long for integration - See user guide to proceed /!\",
         IFERROR(_xlfn._xlws.FILTER(Checklist_KLM[ENTRIES],(Checklist_KLM[ENGLISH]=E22)*IFERROR(FIND("CLUE.",Checklist_KLM[ENTRIES]),FALSE)),"MISSING"))))</f>
        <v/>
      </c>
    </row>
    <row r="23" spans="1:6">
      <c r="A23" s="18" t="s">
        <v>165</v>
      </c>
      <c r="B23" s="19" t="s">
        <v>4380</v>
      </c>
      <c r="C23" s="41"/>
      <c r="D23" s="36" t="str" cm="1">
        <f t="array" ref="D23">IF(C23="","",IF(OR(C23="#No page text",C23="#No block text",C23="#No subject text",C23="#No expectation text"),"// -- No Content",IFERROR(INDEX(_xlfn._xlws.FILTER(Checklist_KLM[ENTRIES],(Checklist_KLM[ENGLISH]=C23)*IFERROR(FIND("GAME.CHECKLIST_",Checklist_KLM[ENTRIES]),FALSE)),1),"MISSING")))</f>
        <v/>
      </c>
      <c r="E23" s="42"/>
      <c r="F23" s="39" t="str" cm="1">
        <f t="array" ref="F23">IF(E23="","",IF(E23="#No clue text","// -- No Content",
    IF(E23="/!\ Text too long for integration - See user guide to proceed /!\","/!\ Text too long for integration - See user guide to proceed /!\",
         IFERROR(_xlfn._xlws.FILTER(Checklist_KLM[ENTRIES],(Checklist_KLM[ENGLISH]=E23)*IFERROR(FIND("CLUE.",Checklist_KLM[ENTRIES]),FALSE)),"MISSING"))))</f>
        <v/>
      </c>
    </row>
    <row r="24" spans="1:6">
      <c r="A24" s="18" t="s">
        <v>166</v>
      </c>
      <c r="B24" s="19" t="s">
        <v>4381</v>
      </c>
      <c r="C24" s="38"/>
      <c r="D24" s="36" t="str" cm="1">
        <f t="array" ref="D24">IF(C24="","",IF(OR(C24="#No page text",C24="#No block text",C24="#No subject text",C24="#No expectation text"),"// -- No Content",IFERROR(INDEX(_xlfn._xlws.FILTER(Checklist_KLM[ENTRIES],(Checklist_KLM[ENGLISH]=C24)*IFERROR(FIND("GAME.CHECKLIST_",Checklist_KLM[ENTRIES]),FALSE)),1),"MISSING")))</f>
        <v/>
      </c>
      <c r="E24" s="40"/>
      <c r="F24" s="39" t="str" cm="1">
        <f t="array" ref="F24">IF(E24="","",IF(E24="#No clue text","// -- No Content",
    IF(E24="/!\ Text too long for integration - See user guide to proceed /!\","/!\ Text too long for integration - See user guide to proceed /!\",
         IFERROR(_xlfn._xlws.FILTER(Checklist_KLM[ENTRIES],(Checklist_KLM[ENGLISH]=E24)*IFERROR(FIND("CLUE.",Checklist_KLM[ENTRIES]),FALSE)),"MISSING"))))</f>
        <v/>
      </c>
    </row>
    <row r="25" spans="1:6" ht="28.8">
      <c r="A25" s="18" t="s">
        <v>167</v>
      </c>
      <c r="B25" s="19" t="s">
        <v>4382</v>
      </c>
      <c r="C25" s="41"/>
      <c r="D25" s="36" t="str" cm="1">
        <f t="array" ref="D25">IF(C25="","",IF(OR(C25="#No page text",C25="#No block text",C25="#No subject text",C25="#No expectation text"),"// -- No Content",IFERROR(INDEX(_xlfn._xlws.FILTER(Checklist_KLM[ENTRIES],(Checklist_KLM[ENGLISH]=C25)*IFERROR(FIND("GAME.CHECKLIST_",Checklist_KLM[ENTRIES]),FALSE)),1),"MISSING")))</f>
        <v/>
      </c>
      <c r="E25" s="42"/>
      <c r="F25" s="39" t="str" cm="1">
        <f t="array" ref="F25">IF(E25="","",IF(E25="#No clue text","// -- No Content",
    IF(E25="/!\ Text too long for integration - See user guide to proceed /!\","/!\ Text too long for integration - See user guide to proceed /!\",
         IFERROR(_xlfn._xlws.FILTER(Checklist_KLM[ENTRIES],(Checklist_KLM[ENGLISH]=E25)*IFERROR(FIND("CLUE.",Checklist_KLM[ENTRIES]),FALSE)),"MISSING"))))</f>
        <v/>
      </c>
    </row>
    <row r="26" spans="1:6">
      <c r="A26" s="18" t="s">
        <v>168</v>
      </c>
      <c r="B26" s="19" t="s">
        <v>4383</v>
      </c>
      <c r="C26" s="38"/>
      <c r="D26" s="36" t="str" cm="1">
        <f t="array" ref="D26">IF(C26="","",IF(OR(C26="#No page text",C26="#No block text",C26="#No subject text",C26="#No expectation text"),"// -- No Content",IFERROR(INDEX(_xlfn._xlws.FILTER(Checklist_KLM[ENTRIES],(Checklist_KLM[ENGLISH]=C26)*IFERROR(FIND("GAME.CHECKLIST_",Checklist_KLM[ENTRIES]),FALSE)),1),"MISSING")))</f>
        <v/>
      </c>
      <c r="E26" s="40"/>
      <c r="F26" s="39" t="str" cm="1">
        <f t="array" ref="F26">IF(E26="","",IF(E26="#No clue text","// -- No Content",
    IF(E26="/!\ Text too long for integration - See user guide to proceed /!\","/!\ Text too long for integration - See user guide to proceed /!\",
         IFERROR(_xlfn._xlws.FILTER(Checklist_KLM[ENTRIES],(Checklist_KLM[ENGLISH]=E26)*IFERROR(FIND("CLUE.",Checklist_KLM[ENTRIES]),FALSE)),"MISSING"))))</f>
        <v/>
      </c>
    </row>
    <row r="27" spans="1:6">
      <c r="A27" s="18" t="s">
        <v>169</v>
      </c>
      <c r="B27" s="19" t="s">
        <v>4384</v>
      </c>
      <c r="C27" s="41"/>
      <c r="D27" s="36" t="str" cm="1">
        <f t="array" ref="D27">IF(C27="","",IF(OR(C27="#No page text",C27="#No block text",C27="#No subject text",C27="#No expectation text"),"// -- No Content",IFERROR(INDEX(_xlfn._xlws.FILTER(Checklist_KLM[ENTRIES],(Checklist_KLM[ENGLISH]=C27)*IFERROR(FIND("GAME.CHECKLIST_",Checklist_KLM[ENTRIES]),FALSE)),1),"MISSING")))</f>
        <v/>
      </c>
      <c r="E27" s="42"/>
      <c r="F27" s="39" t="str" cm="1">
        <f t="array" ref="F27">IF(E27="","",IF(E27="#No clue text","// -- No Content",
    IF(E27="/!\ Text too long for integration - See user guide to proceed /!\","/!\ Text too long for integration - See user guide to proceed /!\",
         IFERROR(_xlfn._xlws.FILTER(Checklist_KLM[ENTRIES],(Checklist_KLM[ENGLISH]=E27)*IFERROR(FIND("CLUE.",Checklist_KLM[ENTRIES]),FALSE)),"MISSING"))))</f>
        <v/>
      </c>
    </row>
    <row r="28" spans="1:6">
      <c r="A28" s="18" t="s">
        <v>170</v>
      </c>
      <c r="B28" s="19" t="s">
        <v>4385</v>
      </c>
      <c r="C28" s="38"/>
      <c r="D28" s="36" t="str" cm="1">
        <f t="array" ref="D28">IF(C28="","",IF(OR(C28="#No page text",C28="#No block text",C28="#No subject text",C28="#No expectation text"),"// -- No Content",IFERROR(INDEX(_xlfn._xlws.FILTER(Checklist_KLM[ENTRIES],(Checklist_KLM[ENGLISH]=C28)*IFERROR(FIND("GAME.CHECKLIST_",Checklist_KLM[ENTRIES]),FALSE)),1),"MISSING")))</f>
        <v/>
      </c>
      <c r="E28" s="40"/>
      <c r="F28" s="39" t="str" cm="1">
        <f t="array" ref="F28">IF(E28="","",IF(E28="#No clue text","// -- No Content",
    IF(E28="/!\ Text too long for integration - See user guide to proceed /!\","/!\ Text too long for integration - See user guide to proceed /!\",
         IFERROR(_xlfn._xlws.FILTER(Checklist_KLM[ENTRIES],(Checklist_KLM[ENGLISH]=E28)*IFERROR(FIND("CLUE.",Checklist_KLM[ENTRIES]),FALSE)),"MISSING"))))</f>
        <v/>
      </c>
    </row>
    <row r="29" spans="1:6">
      <c r="A29" s="18" t="s">
        <v>171</v>
      </c>
      <c r="B29" s="19" t="s">
        <v>4386</v>
      </c>
      <c r="C29" s="41"/>
      <c r="D29" s="36" t="str" cm="1">
        <f t="array" ref="D29">IF(C29="","",IF(OR(C29="#No page text",C29="#No block text",C29="#No subject text",C29="#No expectation text"),"// -- No Content",IFERROR(INDEX(_xlfn._xlws.FILTER(Checklist_KLM[ENTRIES],(Checklist_KLM[ENGLISH]=C29)*IFERROR(FIND("GAME.CHECKLIST_",Checklist_KLM[ENTRIES]),FALSE)),1),"MISSING")))</f>
        <v/>
      </c>
      <c r="E29" s="42"/>
      <c r="F29" s="39" t="str" cm="1">
        <f t="array" ref="F29">IF(E29="","",IF(E29="#No clue text","// -- No Content",
    IF(E29="/!\ Text too long for integration - See user guide to proceed /!\","/!\ Text too long for integration - See user guide to proceed /!\",
         IFERROR(_xlfn._xlws.FILTER(Checklist_KLM[ENTRIES],(Checklist_KLM[ENGLISH]=E29)*IFERROR(FIND("CLUE.",Checklist_KLM[ENTRIES]),FALSE)),"MISSING"))))</f>
        <v/>
      </c>
    </row>
    <row r="30" spans="1:6">
      <c r="A30" s="18" t="s">
        <v>172</v>
      </c>
      <c r="B30" s="19" t="s">
        <v>4387</v>
      </c>
      <c r="C30" s="38"/>
      <c r="D30" s="36" t="str" cm="1">
        <f t="array" ref="D30">IF(C30="","",IF(OR(C30="#No page text",C30="#No block text",C30="#No subject text",C30="#No expectation text"),"// -- No Content",IFERROR(INDEX(_xlfn._xlws.FILTER(Checklist_KLM[ENTRIES],(Checklist_KLM[ENGLISH]=C30)*IFERROR(FIND("GAME.CHECKLIST_",Checklist_KLM[ENTRIES]),FALSE)),1),"MISSING")))</f>
        <v/>
      </c>
      <c r="E30" s="40"/>
      <c r="F30" s="39" t="str" cm="1">
        <f t="array" ref="F30">IF(E30="","",IF(E30="#No clue text","// -- No Content",
    IF(E30="/!\ Text too long for integration - See user guide to proceed /!\","/!\ Text too long for integration - See user guide to proceed /!\",
         IFERROR(_xlfn._xlws.FILTER(Checklist_KLM[ENTRIES],(Checklist_KLM[ENGLISH]=E30)*IFERROR(FIND("CLUE.",Checklist_KLM[ENTRIES]),FALSE)),"MISSING"))))</f>
        <v/>
      </c>
    </row>
    <row r="31" spans="1:6" ht="28.8">
      <c r="A31" s="18" t="s">
        <v>173</v>
      </c>
      <c r="B31" s="19" t="s">
        <v>4388</v>
      </c>
      <c r="C31" s="41"/>
      <c r="D31" s="36" t="str" cm="1">
        <f t="array" ref="D31">IF(C31="","",IF(OR(C31="#No page text",C31="#No block text",C31="#No subject text",C31="#No expectation text"),"// -- No Content",IFERROR(INDEX(_xlfn._xlws.FILTER(Checklist_KLM[ENTRIES],(Checklist_KLM[ENGLISH]=C31)*IFERROR(FIND("GAME.CHECKLIST_",Checklist_KLM[ENTRIES]),FALSE)),1),"MISSING")))</f>
        <v/>
      </c>
      <c r="E31" s="42"/>
      <c r="F31" s="39" t="str" cm="1">
        <f t="array" ref="F31">IF(E31="","",IF(E31="#No clue text","// -- No Content",
    IF(E31="/!\ Text too long for integration - See user guide to proceed /!\","/!\ Text too long for integration - See user guide to proceed /!\",
         IFERROR(_xlfn._xlws.FILTER(Checklist_KLM[ENTRIES],(Checklist_KLM[ENGLISH]=E31)*IFERROR(FIND("CLUE.",Checklist_KLM[ENTRIES]),FALSE)),"MISSING"))))</f>
        <v/>
      </c>
    </row>
    <row r="32" spans="1:6" ht="28.8">
      <c r="A32" s="18" t="s">
        <v>174</v>
      </c>
      <c r="B32" s="19" t="s">
        <v>4389</v>
      </c>
      <c r="C32" s="38"/>
      <c r="D32" s="36" t="str" cm="1">
        <f t="array" ref="D32">IF(C32="","",IF(OR(C32="#No page text",C32="#No block text",C32="#No subject text",C32="#No expectation text"),"// -- No Content",IFERROR(INDEX(_xlfn._xlws.FILTER(Checklist_KLM[ENTRIES],(Checklist_KLM[ENGLISH]=C32)*IFERROR(FIND("GAME.CHECKLIST_",Checklist_KLM[ENTRIES]),FALSE)),1),"MISSING")))</f>
        <v/>
      </c>
      <c r="E32" s="40"/>
      <c r="F32" s="39" t="str" cm="1">
        <f t="array" ref="F32">IF(E32="","",IF(E32="#No clue text","// -- No Content",
    IF(E32="/!\ Text too long for integration - See user guide to proceed /!\","/!\ Text too long for integration - See user guide to proceed /!\",
         IFERROR(_xlfn._xlws.FILTER(Checklist_KLM[ENTRIES],(Checklist_KLM[ENGLISH]=E32)*IFERROR(FIND("CLUE.",Checklist_KLM[ENTRIES]),FALSE)),"MISSING"))))</f>
        <v/>
      </c>
    </row>
    <row r="33" spans="1:6">
      <c r="A33" s="18" t="s">
        <v>175</v>
      </c>
      <c r="B33" s="19" t="s">
        <v>4390</v>
      </c>
      <c r="C33" s="41"/>
      <c r="D33" s="36" t="str" cm="1">
        <f t="array" ref="D33">IF(C33="","",IF(OR(C33="#No page text",C33="#No block text",C33="#No subject text",C33="#No expectation text"),"// -- No Content",IFERROR(INDEX(_xlfn._xlws.FILTER(Checklist_KLM[ENTRIES],(Checklist_KLM[ENGLISH]=C33)*IFERROR(FIND("GAME.CHECKLIST_",Checklist_KLM[ENTRIES]),FALSE)),1),"MISSING")))</f>
        <v/>
      </c>
      <c r="E33" s="42"/>
      <c r="F33" s="39" t="str" cm="1">
        <f t="array" ref="F33">IF(E33="","",IF(E33="#No clue text","// -- No Content",
    IF(E33="/!\ Text too long for integration - See user guide to proceed /!\","/!\ Text too long for integration - See user guide to proceed /!\",
         IFERROR(_xlfn._xlws.FILTER(Checklist_KLM[ENTRIES],(Checklist_KLM[ENGLISH]=E33)*IFERROR(FIND("CLUE.",Checklist_KLM[ENTRIES]),FALSE)),"MISSING"))))</f>
        <v/>
      </c>
    </row>
    <row r="34" spans="1:6">
      <c r="A34" s="18" t="s">
        <v>176</v>
      </c>
      <c r="B34" s="19" t="s">
        <v>4391</v>
      </c>
      <c r="C34" s="38"/>
      <c r="D34" s="36" t="str" cm="1">
        <f t="array" ref="D34">IF(C34="","",IF(OR(C34="#No page text",C34="#No block text",C34="#No subject text",C34="#No expectation text"),"// -- No Content",IFERROR(INDEX(_xlfn._xlws.FILTER(Checklist_KLM[ENTRIES],(Checklist_KLM[ENGLISH]=C34)*IFERROR(FIND("GAME.CHECKLIST_",Checklist_KLM[ENTRIES]),FALSE)),1),"MISSING")))</f>
        <v/>
      </c>
      <c r="E34" s="40"/>
      <c r="F34" s="39" t="str" cm="1">
        <f t="array" ref="F34">IF(E34="","",IF(E34="#No clue text","// -- No Content",
    IF(E34="/!\ Text too long for integration - See user guide to proceed /!\","/!\ Text too long for integration - See user guide to proceed /!\",
         IFERROR(_xlfn._xlws.FILTER(Checklist_KLM[ENTRIES],(Checklist_KLM[ENGLISH]=E34)*IFERROR(FIND("CLUE.",Checklist_KLM[ENTRIES]),FALSE)),"MISSING"))))</f>
        <v/>
      </c>
    </row>
    <row r="35" spans="1:6">
      <c r="A35" s="18" t="s">
        <v>177</v>
      </c>
      <c r="B35" s="19" t="s">
        <v>4392</v>
      </c>
      <c r="C35" s="41"/>
      <c r="D35" s="36" t="str" cm="1">
        <f t="array" ref="D35">IF(C35="","",IF(OR(C35="#No page text",C35="#No block text",C35="#No subject text",C35="#No expectation text"),"// -- No Content",IFERROR(INDEX(_xlfn._xlws.FILTER(Checklist_KLM[ENTRIES],(Checklist_KLM[ENGLISH]=C35)*IFERROR(FIND("GAME.CHECKLIST_",Checklist_KLM[ENTRIES]),FALSE)),1),"MISSING")))</f>
        <v/>
      </c>
      <c r="E35" s="42"/>
      <c r="F35" s="39" t="str" cm="1">
        <f t="array" ref="F35">IF(E35="","",IF(E35="#No clue text","// -- No Content",
    IF(E35="/!\ Text too long for integration - See user guide to proceed /!\","/!\ Text too long for integration - See user guide to proceed /!\",
         IFERROR(_xlfn._xlws.FILTER(Checklist_KLM[ENTRIES],(Checklist_KLM[ENGLISH]=E35)*IFERROR(FIND("CLUE.",Checklist_KLM[ENTRIES]),FALSE)),"MISSING"))))</f>
        <v/>
      </c>
    </row>
    <row r="36" spans="1:6">
      <c r="A36" s="18" t="s">
        <v>178</v>
      </c>
      <c r="B36" s="19" t="s">
        <v>4393</v>
      </c>
      <c r="C36" s="38"/>
      <c r="D36" s="36" t="str" cm="1">
        <f t="array" ref="D36">IF(C36="","",IF(OR(C36="#No page text",C36="#No block text",C36="#No subject text",C36="#No expectation text"),"// -- No Content",IFERROR(INDEX(_xlfn._xlws.FILTER(Checklist_KLM[ENTRIES],(Checklist_KLM[ENGLISH]=C36)*IFERROR(FIND("GAME.CHECKLIST_",Checklist_KLM[ENTRIES]),FALSE)),1),"MISSING")))</f>
        <v/>
      </c>
      <c r="E36" s="40"/>
      <c r="F36" s="39" t="str" cm="1">
        <f t="array" ref="F36">IF(E36="","",IF(E36="#No clue text","// -- No Content",
    IF(E36="/!\ Text too long for integration - See user guide to proceed /!\","/!\ Text too long for integration - See user guide to proceed /!\",
         IFERROR(_xlfn._xlws.FILTER(Checklist_KLM[ENTRIES],(Checklist_KLM[ENGLISH]=E36)*IFERROR(FIND("CLUE.",Checklist_KLM[ENTRIES]),FALSE)),"MISSING"))))</f>
        <v/>
      </c>
    </row>
    <row r="37" spans="1:6">
      <c r="A37" s="18" t="s">
        <v>179</v>
      </c>
      <c r="B37" s="19" t="s">
        <v>4394</v>
      </c>
      <c r="C37" s="41"/>
      <c r="D37" s="36" t="str" cm="1">
        <f t="array" ref="D37">IF(C37="","",IF(OR(C37="#No page text",C37="#No block text",C37="#No subject text",C37="#No expectation text"),"// -- No Content",IFERROR(INDEX(_xlfn._xlws.FILTER(Checklist_KLM[ENTRIES],(Checklist_KLM[ENGLISH]=C37)*IFERROR(FIND("GAME.CHECKLIST_",Checklist_KLM[ENTRIES]),FALSE)),1),"MISSING")))</f>
        <v/>
      </c>
      <c r="E37" s="42"/>
      <c r="F37" s="39" t="str" cm="1">
        <f t="array" ref="F37">IF(E37="","",IF(E37="#No clue text","// -- No Content",
    IF(E37="/!\ Text too long for integration - See user guide to proceed /!\","/!\ Text too long for integration - See user guide to proceed /!\",
         IFERROR(_xlfn._xlws.FILTER(Checklist_KLM[ENTRIES],(Checklist_KLM[ENGLISH]=E37)*IFERROR(FIND("CLUE.",Checklist_KLM[ENTRIES]),FALSE)),"MISSING"))))</f>
        <v/>
      </c>
    </row>
    <row r="38" spans="1:6">
      <c r="A38" s="18" t="s">
        <v>180</v>
      </c>
      <c r="B38" s="19" t="s">
        <v>4395</v>
      </c>
      <c r="C38" s="38"/>
      <c r="D38" s="36" t="str" cm="1">
        <f t="array" ref="D38">IF(C38="","",IF(OR(C38="#No page text",C38="#No block text",C38="#No subject text",C38="#No expectation text"),"// -- No Content",IFERROR(INDEX(_xlfn._xlws.FILTER(Checklist_KLM[ENTRIES],(Checklist_KLM[ENGLISH]=C38)*IFERROR(FIND("GAME.CHECKLIST_",Checklist_KLM[ENTRIES]),FALSE)),1),"MISSING")))</f>
        <v/>
      </c>
      <c r="E38" s="40"/>
      <c r="F38" s="39" t="str" cm="1">
        <f t="array" ref="F38">IF(E38="","",IF(E38="#No clue text","// -- No Content",
    IF(E38="/!\ Text too long for integration - See user guide to proceed /!\","/!\ Text too long for integration - See user guide to proceed /!\",
         IFERROR(_xlfn._xlws.FILTER(Checklist_KLM[ENTRIES],(Checklist_KLM[ENGLISH]=E38)*IFERROR(FIND("CLUE.",Checklist_KLM[ENTRIES]),FALSE)),"MISSING"))))</f>
        <v/>
      </c>
    </row>
    <row r="39" spans="1:6" ht="28.8">
      <c r="A39" s="18" t="s">
        <v>181</v>
      </c>
      <c r="B39" s="19" t="s">
        <v>4396</v>
      </c>
      <c r="C39" s="41"/>
      <c r="D39" s="36" t="str" cm="1">
        <f t="array" ref="D39">IF(C39="","",IF(OR(C39="#No page text",C39="#No block text",C39="#No subject text",C39="#No expectation text"),"// -- No Content",IFERROR(INDEX(_xlfn._xlws.FILTER(Checklist_KLM[ENTRIES],(Checklist_KLM[ENGLISH]=C39)*IFERROR(FIND("GAME.CHECKLIST_",Checklist_KLM[ENTRIES]),FALSE)),1),"MISSING")))</f>
        <v/>
      </c>
      <c r="E39" s="42"/>
      <c r="F39" s="39" t="str" cm="1">
        <f t="array" ref="F39">IF(E39="","",IF(E39="#No clue text","// -- No Content",
    IF(E39="/!\ Text too long for integration - See user guide to proceed /!\","/!\ Text too long for integration - See user guide to proceed /!\",
         IFERROR(_xlfn._xlws.FILTER(Checklist_KLM[ENTRIES],(Checklist_KLM[ENGLISH]=E39)*IFERROR(FIND("CLUE.",Checklist_KLM[ENTRIES]),FALSE)),"MISSING"))))</f>
        <v/>
      </c>
    </row>
    <row r="40" spans="1:6">
      <c r="A40" s="18" t="s">
        <v>182</v>
      </c>
      <c r="B40" s="19" t="s">
        <v>4397</v>
      </c>
      <c r="C40" s="38"/>
      <c r="D40" s="36" t="str" cm="1">
        <f t="array" ref="D40">IF(C40="","",IF(OR(C40="#No page text",C40="#No block text",C40="#No subject text",C40="#No expectation text"),"// -- No Content",IFERROR(INDEX(_xlfn._xlws.FILTER(Checklist_KLM[ENTRIES],(Checklist_KLM[ENGLISH]=C40)*IFERROR(FIND("GAME.CHECKLIST_",Checklist_KLM[ENTRIES]),FALSE)),1),"MISSING")))</f>
        <v/>
      </c>
      <c r="E40" s="40"/>
      <c r="F40" s="39" t="str" cm="1">
        <f t="array" ref="F40">IF(E40="","",IF(E40="#No clue text","// -- No Content",
    IF(E40="/!\ Text too long for integration - See user guide to proceed /!\","/!\ Text too long for integration - See user guide to proceed /!\",
         IFERROR(_xlfn._xlws.FILTER(Checklist_KLM[ENTRIES],(Checklist_KLM[ENGLISH]=E40)*IFERROR(FIND("CLUE.",Checklist_KLM[ENTRIES]),FALSE)),"MISSING"))))</f>
        <v/>
      </c>
    </row>
    <row r="41" spans="1:6">
      <c r="A41" s="18" t="s">
        <v>183</v>
      </c>
      <c r="B41" s="19" t="s">
        <v>4398</v>
      </c>
      <c r="C41" s="41"/>
      <c r="D41" s="36" t="str" cm="1">
        <f t="array" ref="D41">IF(C41="","",IF(OR(C41="#No page text",C41="#No block text",C41="#No subject text",C41="#No expectation text"),"// -- No Content",IFERROR(INDEX(_xlfn._xlws.FILTER(Checklist_KLM[ENTRIES],(Checklist_KLM[ENGLISH]=C41)*IFERROR(FIND("GAME.CHECKLIST_",Checklist_KLM[ENTRIES]),FALSE)),1),"MISSING")))</f>
        <v/>
      </c>
      <c r="E41" s="42"/>
      <c r="F41" s="39" t="str" cm="1">
        <f t="array" ref="F41">IF(E41="","",IF(E41="#No clue text","// -- No Content",
    IF(E41="/!\ Text too long for integration - See user guide to proceed /!\","/!\ Text too long for integration - See user guide to proceed /!\",
         IFERROR(_xlfn._xlws.FILTER(Checklist_KLM[ENTRIES],(Checklist_KLM[ENGLISH]=E41)*IFERROR(FIND("CLUE.",Checklist_KLM[ENTRIES]),FALSE)),"MISSING"))))</f>
        <v/>
      </c>
    </row>
    <row r="42" spans="1:6" ht="28.8">
      <c r="A42" s="18" t="s">
        <v>184</v>
      </c>
      <c r="B42" s="19" t="s">
        <v>4399</v>
      </c>
      <c r="C42" s="38"/>
      <c r="D42" s="36" t="str" cm="1">
        <f t="array" ref="D42">IF(C42="","",IF(OR(C42="#No page text",C42="#No block text",C42="#No subject text",C42="#No expectation text"),"// -- No Content",IFERROR(INDEX(_xlfn._xlws.FILTER(Checklist_KLM[ENTRIES],(Checklist_KLM[ENGLISH]=C42)*IFERROR(FIND("GAME.CHECKLIST_",Checklist_KLM[ENTRIES]),FALSE)),1),"MISSING")))</f>
        <v/>
      </c>
      <c r="E42" s="40"/>
      <c r="F42" s="39" t="str" cm="1">
        <f t="array" ref="F42">IF(E42="","",IF(E42="#No clue text","// -- No Content",
    IF(E42="/!\ Text too long for integration - See user guide to proceed /!\","/!\ Text too long for integration - See user guide to proceed /!\",
         IFERROR(_xlfn._xlws.FILTER(Checklist_KLM[ENTRIES],(Checklist_KLM[ENGLISH]=E42)*IFERROR(FIND("CLUE.",Checklist_KLM[ENTRIES]),FALSE)),"MISSING"))))</f>
        <v/>
      </c>
    </row>
    <row r="43" spans="1:6">
      <c r="A43" s="18" t="s">
        <v>185</v>
      </c>
      <c r="B43" s="19" t="s">
        <v>4400</v>
      </c>
      <c r="C43" s="41"/>
      <c r="D43" s="36" t="str" cm="1">
        <f t="array" ref="D43">IF(C43="","",IF(OR(C43="#No page text",C43="#No block text",C43="#No subject text",C43="#No expectation text"),"// -- No Content",IFERROR(INDEX(_xlfn._xlws.FILTER(Checklist_KLM[ENTRIES],(Checklist_KLM[ENGLISH]=C43)*IFERROR(FIND("GAME.CHECKLIST_",Checklist_KLM[ENTRIES]),FALSE)),1),"MISSING")))</f>
        <v/>
      </c>
      <c r="E43" s="42"/>
      <c r="F43" s="39" t="str" cm="1">
        <f t="array" ref="F43">IF(E43="","",IF(E43="#No clue text","// -- No Content",
    IF(E43="/!\ Text too long for integration - See user guide to proceed /!\","/!\ Text too long for integration - See user guide to proceed /!\",
         IFERROR(_xlfn._xlws.FILTER(Checklist_KLM[ENTRIES],(Checklist_KLM[ENGLISH]=E43)*IFERROR(FIND("CLUE.",Checklist_KLM[ENTRIES]),FALSE)),"MISSING"))))</f>
        <v/>
      </c>
    </row>
    <row r="44" spans="1:6">
      <c r="A44" s="18" t="s">
        <v>186</v>
      </c>
      <c r="B44" s="19" t="s">
        <v>4401</v>
      </c>
      <c r="C44" s="38"/>
      <c r="D44" s="36" t="str" cm="1">
        <f t="array" ref="D44">IF(C44="","",IF(OR(C44="#No page text",C44="#No block text",C44="#No subject text",C44="#No expectation text"),"// -- No Content",IFERROR(INDEX(_xlfn._xlws.FILTER(Checklist_KLM[ENTRIES],(Checklist_KLM[ENGLISH]=C44)*IFERROR(FIND("GAME.CHECKLIST_",Checklist_KLM[ENTRIES]),FALSE)),1),"MISSING")))</f>
        <v/>
      </c>
      <c r="E44" s="40"/>
      <c r="F44" s="39" t="str" cm="1">
        <f t="array" ref="F44">IF(E44="","",IF(E44="#No clue text","// -- No Content",
    IF(E44="/!\ Text too long for integration - See user guide to proceed /!\","/!\ Text too long for integration - See user guide to proceed /!\",
         IFERROR(_xlfn._xlws.FILTER(Checklist_KLM[ENTRIES],(Checklist_KLM[ENGLISH]=E44)*IFERROR(FIND("CLUE.",Checklist_KLM[ENTRIES]),FALSE)),"MISSING"))))</f>
        <v/>
      </c>
    </row>
    <row r="45" spans="1:6">
      <c r="A45" s="18" t="s">
        <v>187</v>
      </c>
      <c r="B45" s="19" t="s">
        <v>4402</v>
      </c>
      <c r="C45" s="41"/>
      <c r="D45" s="36" t="str" cm="1">
        <f t="array" ref="D45">IF(C45="","",IF(OR(C45="#No page text",C45="#No block text",C45="#No subject text",C45="#No expectation text"),"// -- No Content",IFERROR(INDEX(_xlfn._xlws.FILTER(Checklist_KLM[ENTRIES],(Checklist_KLM[ENGLISH]=C45)*IFERROR(FIND("GAME.CHECKLIST_",Checklist_KLM[ENTRIES]),FALSE)),1),"MISSING")))</f>
        <v/>
      </c>
      <c r="E45" s="42"/>
      <c r="F45" s="39" t="str" cm="1">
        <f t="array" ref="F45">IF(E45="","",IF(E45="#No clue text","// -- No Content",
    IF(E45="/!\ Text too long for integration - See user guide to proceed /!\","/!\ Text too long for integration - See user guide to proceed /!\",
         IFERROR(_xlfn._xlws.FILTER(Checklist_KLM[ENTRIES],(Checklist_KLM[ENGLISH]=E45)*IFERROR(FIND("CLUE.",Checklist_KLM[ENTRIES]),FALSE)),"MISSING"))))</f>
        <v/>
      </c>
    </row>
    <row r="46" spans="1:6">
      <c r="A46" s="18" t="s">
        <v>188</v>
      </c>
      <c r="B46" s="19" t="s">
        <v>4403</v>
      </c>
      <c r="C46" s="38"/>
      <c r="D46" s="36" t="str" cm="1">
        <f t="array" ref="D46">IF(C46="","",IF(OR(C46="#No page text",C46="#No block text",C46="#No subject text",C46="#No expectation text"),"// -- No Content",IFERROR(INDEX(_xlfn._xlws.FILTER(Checklist_KLM[ENTRIES],(Checklist_KLM[ENGLISH]=C46)*IFERROR(FIND("GAME.CHECKLIST_",Checklist_KLM[ENTRIES]),FALSE)),1),"MISSING")))</f>
        <v/>
      </c>
      <c r="E46" s="40"/>
      <c r="F46" s="39" t="str" cm="1">
        <f t="array" ref="F46">IF(E46="","",IF(E46="#No clue text","// -- No Content",
    IF(E46="/!\ Text too long for integration - See user guide to proceed /!\","/!\ Text too long for integration - See user guide to proceed /!\",
         IFERROR(_xlfn._xlws.FILTER(Checklist_KLM[ENTRIES],(Checklist_KLM[ENGLISH]=E46)*IFERROR(FIND("CLUE.",Checklist_KLM[ENTRIES]),FALSE)),"MISSING"))))</f>
        <v/>
      </c>
    </row>
    <row r="47" spans="1:6">
      <c r="A47" s="18" t="s">
        <v>189</v>
      </c>
      <c r="B47" s="19" t="s">
        <v>4404</v>
      </c>
      <c r="C47" s="41"/>
      <c r="D47" s="36" t="str" cm="1">
        <f t="array" ref="D47">IF(C47="","",IF(OR(C47="#No page text",C47="#No block text",C47="#No subject text",C47="#No expectation text"),"// -- No Content",IFERROR(INDEX(_xlfn._xlws.FILTER(Checklist_KLM[ENTRIES],(Checklist_KLM[ENGLISH]=C47)*IFERROR(FIND("GAME.CHECKLIST_",Checklist_KLM[ENTRIES]),FALSE)),1),"MISSING")))</f>
        <v/>
      </c>
      <c r="E47" s="42"/>
      <c r="F47" s="39" t="str" cm="1">
        <f t="array" ref="F47">IF(E47="","",IF(E47="#No clue text","// -- No Content",
    IF(E47="/!\ Text too long for integration - See user guide to proceed /!\","/!\ Text too long for integration - See user guide to proceed /!\",
         IFERROR(_xlfn._xlws.FILTER(Checklist_KLM[ENTRIES],(Checklist_KLM[ENGLISH]=E47)*IFERROR(FIND("CLUE.",Checklist_KLM[ENTRIES]),FALSE)),"MISSING"))))</f>
        <v/>
      </c>
    </row>
    <row r="48" spans="1:6" ht="28.8">
      <c r="A48" s="18" t="s">
        <v>190</v>
      </c>
      <c r="B48" s="19" t="s">
        <v>4405</v>
      </c>
      <c r="C48" s="38"/>
      <c r="D48" s="36" t="str" cm="1">
        <f t="array" ref="D48">IF(C48="","",IF(OR(C48="#No page text",C48="#No block text",C48="#No subject text",C48="#No expectation text"),"// -- No Content",IFERROR(INDEX(_xlfn._xlws.FILTER(Checklist_KLM[ENTRIES],(Checklist_KLM[ENGLISH]=C48)*IFERROR(FIND("GAME.CHECKLIST_",Checklist_KLM[ENTRIES]),FALSE)),1),"MISSING")))</f>
        <v/>
      </c>
      <c r="E48" s="40"/>
      <c r="F48" s="39" t="str" cm="1">
        <f t="array" ref="F48">IF(E48="","",IF(E48="#No clue text","// -- No Content",
    IF(E48="/!\ Text too long for integration - See user guide to proceed /!\","/!\ Text too long for integration - See user guide to proceed /!\",
         IFERROR(_xlfn._xlws.FILTER(Checklist_KLM[ENTRIES],(Checklist_KLM[ENGLISH]=E48)*IFERROR(FIND("CLUE.",Checklist_KLM[ENTRIES]),FALSE)),"MISSING"))))</f>
        <v/>
      </c>
    </row>
    <row r="49" spans="1:6" ht="28.8">
      <c r="A49" s="18" t="s">
        <v>191</v>
      </c>
      <c r="B49" s="19" t="s">
        <v>4406</v>
      </c>
      <c r="C49" s="41"/>
      <c r="D49" s="36" t="str" cm="1">
        <f t="array" ref="D49">IF(C49="","",IF(OR(C49="#No page text",C49="#No block text",C49="#No subject text",C49="#No expectation text"),"// -- No Content",IFERROR(INDEX(_xlfn._xlws.FILTER(Checklist_KLM[ENTRIES],(Checklist_KLM[ENGLISH]=C49)*IFERROR(FIND("GAME.CHECKLIST_",Checklist_KLM[ENTRIES]),FALSE)),1),"MISSING")))</f>
        <v/>
      </c>
      <c r="E49" s="42"/>
      <c r="F49" s="39" t="str" cm="1">
        <f t="array" ref="F49">IF(E49="","",IF(E49="#No clue text","// -- No Content",
    IF(E49="/!\ Text too long for integration - See user guide to proceed /!\","/!\ Text too long for integration - See user guide to proceed /!\",
         IFERROR(_xlfn._xlws.FILTER(Checklist_KLM[ENTRIES],(Checklist_KLM[ENGLISH]=E49)*IFERROR(FIND("CLUE.",Checklist_KLM[ENTRIES]),FALSE)),"MISSING"))))</f>
        <v/>
      </c>
    </row>
    <row r="50" spans="1:6">
      <c r="A50" s="18" t="s">
        <v>192</v>
      </c>
      <c r="B50" s="19" t="s">
        <v>4407</v>
      </c>
      <c r="C50" s="38"/>
      <c r="D50" s="36" t="str" cm="1">
        <f t="array" ref="D50">IF(C50="","",IF(OR(C50="#No page text",C50="#No block text",C50="#No subject text",C50="#No expectation text"),"// -- No Content",IFERROR(INDEX(_xlfn._xlws.FILTER(Checklist_KLM[ENTRIES],(Checklist_KLM[ENGLISH]=C50)*IFERROR(FIND("GAME.CHECKLIST_",Checklist_KLM[ENTRIES]),FALSE)),1),"MISSING")))</f>
        <v/>
      </c>
      <c r="E50" s="40"/>
      <c r="F50" s="39" t="str" cm="1">
        <f t="array" ref="F50">IF(E50="","",IF(E50="#No clue text","// -- No Content",
    IF(E50="/!\ Text too long for integration - See user guide to proceed /!\","/!\ Text too long for integration - See user guide to proceed /!\",
         IFERROR(_xlfn._xlws.FILTER(Checklist_KLM[ENTRIES],(Checklist_KLM[ENGLISH]=E50)*IFERROR(FIND("CLUE.",Checklist_KLM[ENTRIES]),FALSE)),"MISSING"))))</f>
        <v/>
      </c>
    </row>
    <row r="51" spans="1:6">
      <c r="A51" s="18" t="s">
        <v>193</v>
      </c>
      <c r="B51" s="19" t="s">
        <v>4408</v>
      </c>
      <c r="C51" s="41"/>
      <c r="D51" s="36" t="str" cm="1">
        <f t="array" ref="D51">IF(C51="","",IF(OR(C51="#No page text",C51="#No block text",C51="#No subject text",C51="#No expectation text"),"// -- No Content",IFERROR(INDEX(_xlfn._xlws.FILTER(Checklist_KLM[ENTRIES],(Checklist_KLM[ENGLISH]=C51)*IFERROR(FIND("GAME.CHECKLIST_",Checklist_KLM[ENTRIES]),FALSE)),1),"MISSING")))</f>
        <v/>
      </c>
      <c r="E51" s="42"/>
      <c r="F51" s="39" t="str" cm="1">
        <f t="array" ref="F51">IF(E51="","",IF(E51="#No clue text","// -- No Content",
    IF(E51="/!\ Text too long for integration - See user guide to proceed /!\","/!\ Text too long for integration - See user guide to proceed /!\",
         IFERROR(_xlfn._xlws.FILTER(Checklist_KLM[ENTRIES],(Checklist_KLM[ENGLISH]=E51)*IFERROR(FIND("CLUE.",Checklist_KLM[ENTRIES]),FALSE)),"MISSING"))))</f>
        <v/>
      </c>
    </row>
    <row r="52" spans="1:6">
      <c r="A52" s="18" t="s">
        <v>194</v>
      </c>
      <c r="B52" s="19" t="s">
        <v>4409</v>
      </c>
      <c r="C52" s="38"/>
      <c r="D52" s="36" t="str" cm="1">
        <f t="array" ref="D52">IF(C52="","",IF(OR(C52="#No page text",C52="#No block text",C52="#No subject text",C52="#No expectation text"),"// -- No Content",IFERROR(INDEX(_xlfn._xlws.FILTER(Checklist_KLM[ENTRIES],(Checklist_KLM[ENGLISH]=C52)*IFERROR(FIND("GAME.CHECKLIST_",Checklist_KLM[ENTRIES]),FALSE)),1),"MISSING")))</f>
        <v/>
      </c>
      <c r="E52" s="40"/>
      <c r="F52" s="39" t="str" cm="1">
        <f t="array" ref="F52">IF(E52="","",IF(E52="#No clue text","// -- No Content",
    IF(E52="/!\ Text too long for integration - See user guide to proceed /!\","/!\ Text too long for integration - See user guide to proceed /!\",
         IFERROR(_xlfn._xlws.FILTER(Checklist_KLM[ENTRIES],(Checklist_KLM[ENGLISH]=E52)*IFERROR(FIND("CLUE.",Checklist_KLM[ENTRIES]),FALSE)),"MISSING"))))</f>
        <v/>
      </c>
    </row>
    <row r="53" spans="1:6">
      <c r="A53" s="18" t="s">
        <v>195</v>
      </c>
      <c r="B53" s="19" t="s">
        <v>4410</v>
      </c>
      <c r="C53" s="41"/>
      <c r="D53" s="36" t="str" cm="1">
        <f t="array" ref="D53">IF(C53="","",IF(OR(C53="#No page text",C53="#No block text",C53="#No subject text",C53="#No expectation text"),"// -- No Content",IFERROR(INDEX(_xlfn._xlws.FILTER(Checklist_KLM[ENTRIES],(Checklist_KLM[ENGLISH]=C53)*IFERROR(FIND("GAME.CHECKLIST_",Checklist_KLM[ENTRIES]),FALSE)),1),"MISSING")))</f>
        <v/>
      </c>
      <c r="E53" s="42"/>
      <c r="F53" s="39" t="str" cm="1">
        <f t="array" ref="F53">IF(E53="","",IF(E53="#No clue text","// -- No Content",
    IF(E53="/!\ Text too long for integration - See user guide to proceed /!\","/!\ Text too long for integration - See user guide to proceed /!\",
         IFERROR(_xlfn._xlws.FILTER(Checklist_KLM[ENTRIES],(Checklist_KLM[ENGLISH]=E53)*IFERROR(FIND("CLUE.",Checklist_KLM[ENTRIES]),FALSE)),"MISSING"))))</f>
        <v/>
      </c>
    </row>
    <row r="54" spans="1:6">
      <c r="A54" s="18" t="s">
        <v>196</v>
      </c>
      <c r="B54" s="19" t="s">
        <v>4411</v>
      </c>
      <c r="C54" s="38"/>
      <c r="D54" s="36" t="str" cm="1">
        <f t="array" ref="D54">IF(C54="","",IF(OR(C54="#No page text",C54="#No block text",C54="#No subject text",C54="#No expectation text"),"// -- No Content",IFERROR(INDEX(_xlfn._xlws.FILTER(Checklist_KLM[ENTRIES],(Checklist_KLM[ENGLISH]=C54)*IFERROR(FIND("GAME.CHECKLIST_",Checklist_KLM[ENTRIES]),FALSE)),1),"MISSING")))</f>
        <v/>
      </c>
      <c r="E54" s="40"/>
      <c r="F54" s="39" t="str" cm="1">
        <f t="array" ref="F54">IF(E54="","",IF(E54="#No clue text","// -- No Content",
    IF(E54="/!\ Text too long for integration - See user guide to proceed /!\","/!\ Text too long for integration - See user guide to proceed /!\",
         IFERROR(_xlfn._xlws.FILTER(Checklist_KLM[ENTRIES],(Checklist_KLM[ENGLISH]=E54)*IFERROR(FIND("CLUE.",Checklist_KLM[ENTRIES]),FALSE)),"MISSING"))))</f>
        <v/>
      </c>
    </row>
    <row r="55" spans="1:6" ht="28.8">
      <c r="A55" s="18" t="s">
        <v>197</v>
      </c>
      <c r="B55" s="19" t="s">
        <v>4412</v>
      </c>
      <c r="C55" s="41"/>
      <c r="D55" s="36" t="str" cm="1">
        <f t="array" ref="D55">IF(C55="","",IF(OR(C55="#No page text",C55="#No block text",C55="#No subject text",C55="#No expectation text"),"// -- No Content",IFERROR(INDEX(_xlfn._xlws.FILTER(Checklist_KLM[ENTRIES],(Checklist_KLM[ENGLISH]=C55)*IFERROR(FIND("GAME.CHECKLIST_",Checklist_KLM[ENTRIES]),FALSE)),1),"MISSING")))</f>
        <v/>
      </c>
      <c r="E55" s="42"/>
      <c r="F55" s="39" t="str" cm="1">
        <f t="array" ref="F55">IF(E55="","",IF(E55="#No clue text","// -- No Content",
    IF(E55="/!\ Text too long for integration - See user guide to proceed /!\","/!\ Text too long for integration - See user guide to proceed /!\",
         IFERROR(_xlfn._xlws.FILTER(Checklist_KLM[ENTRIES],(Checklist_KLM[ENGLISH]=E55)*IFERROR(FIND("CLUE.",Checklist_KLM[ENTRIES]),FALSE)),"MISSING"))))</f>
        <v/>
      </c>
    </row>
    <row r="56" spans="1:6">
      <c r="A56" s="18" t="s">
        <v>198</v>
      </c>
      <c r="B56" s="19" t="s">
        <v>4413</v>
      </c>
      <c r="C56" s="38"/>
      <c r="D56" s="36" t="str" cm="1">
        <f t="array" ref="D56">IF(C56="","",IF(OR(C56="#No page text",C56="#No block text",C56="#No subject text",C56="#No expectation text"),"// -- No Content",IFERROR(INDEX(_xlfn._xlws.FILTER(Checklist_KLM[ENTRIES],(Checklist_KLM[ENGLISH]=C56)*IFERROR(FIND("GAME.CHECKLIST_",Checklist_KLM[ENTRIES]),FALSE)),1),"MISSING")))</f>
        <v/>
      </c>
      <c r="E56" s="40"/>
      <c r="F56" s="39" t="str" cm="1">
        <f t="array" ref="F56">IF(E56="","",IF(E56="#No clue text","// -- No Content",
    IF(E56="/!\ Text too long for integration - See user guide to proceed /!\","/!\ Text too long for integration - See user guide to proceed /!\",
         IFERROR(_xlfn._xlws.FILTER(Checklist_KLM[ENTRIES],(Checklist_KLM[ENGLISH]=E56)*IFERROR(FIND("CLUE.",Checklist_KLM[ENTRIES]),FALSE)),"MISSING"))))</f>
        <v/>
      </c>
    </row>
    <row r="57" spans="1:6">
      <c r="A57" s="18" t="s">
        <v>199</v>
      </c>
      <c r="B57" s="19" t="s">
        <v>4414</v>
      </c>
      <c r="C57" s="41"/>
      <c r="D57" s="36" t="str" cm="1">
        <f t="array" ref="D57">IF(C57="","",IF(OR(C57="#No page text",C57="#No block text",C57="#No subject text",C57="#No expectation text"),"// -- No Content",IFERROR(INDEX(_xlfn._xlws.FILTER(Checklist_KLM[ENTRIES],(Checklist_KLM[ENGLISH]=C57)*IFERROR(FIND("GAME.CHECKLIST_",Checklist_KLM[ENTRIES]),FALSE)),1),"MISSING")))</f>
        <v/>
      </c>
      <c r="E57" s="42"/>
      <c r="F57" s="39" t="str" cm="1">
        <f t="array" ref="F57">IF(E57="","",IF(E57="#No clue text","// -- No Content",
    IF(E57="/!\ Text too long for integration - See user guide to proceed /!\","/!\ Text too long for integration - See user guide to proceed /!\",
         IFERROR(_xlfn._xlws.FILTER(Checklist_KLM[ENTRIES],(Checklist_KLM[ENGLISH]=E57)*IFERROR(FIND("CLUE.",Checklist_KLM[ENTRIES]),FALSE)),"MISSING"))))</f>
        <v/>
      </c>
    </row>
    <row r="58" spans="1:6" ht="28.8">
      <c r="A58" s="18" t="s">
        <v>200</v>
      </c>
      <c r="B58" s="19" t="s">
        <v>4415</v>
      </c>
      <c r="C58" s="38"/>
      <c r="D58" s="36" t="str" cm="1">
        <f t="array" ref="D58">IF(C58="","",IF(OR(C58="#No page text",C58="#No block text",C58="#No subject text",C58="#No expectation text"),"// -- No Content",IFERROR(INDEX(_xlfn._xlws.FILTER(Checklist_KLM[ENTRIES],(Checklist_KLM[ENGLISH]=C58)*IFERROR(FIND("GAME.CHECKLIST_",Checklist_KLM[ENTRIES]),FALSE)),1),"MISSING")))</f>
        <v/>
      </c>
      <c r="E58" s="40"/>
      <c r="F58" s="39" t="str" cm="1">
        <f t="array" ref="F58">IF(E58="","",IF(E58="#No clue text","// -- No Content",
    IF(E58="/!\ Text too long for integration - See user guide to proceed /!\","/!\ Text too long for integration - See user guide to proceed /!\",
         IFERROR(_xlfn._xlws.FILTER(Checklist_KLM[ENTRIES],(Checklist_KLM[ENGLISH]=E58)*IFERROR(FIND("CLUE.",Checklist_KLM[ENTRIES]),FALSE)),"MISSING"))))</f>
        <v/>
      </c>
    </row>
    <row r="59" spans="1:6">
      <c r="A59" s="18" t="s">
        <v>201</v>
      </c>
      <c r="B59" s="19" t="s">
        <v>4416</v>
      </c>
      <c r="C59" s="41"/>
      <c r="D59" s="36" t="str" cm="1">
        <f t="array" ref="D59">IF(C59="","",IF(OR(C59="#No page text",C59="#No block text",C59="#No subject text",C59="#No expectation text"),"// -- No Content",IFERROR(INDEX(_xlfn._xlws.FILTER(Checklist_KLM[ENTRIES],(Checklist_KLM[ENGLISH]=C59)*IFERROR(FIND("GAME.CHECKLIST_",Checklist_KLM[ENTRIES]),FALSE)),1),"MISSING")))</f>
        <v/>
      </c>
      <c r="E59" s="42"/>
      <c r="F59" s="39" t="str" cm="1">
        <f t="array" ref="F59">IF(E59="","",IF(E59="#No clue text","// -- No Content",
    IF(E59="/!\ Text too long for integration - See user guide to proceed /!\","/!\ Text too long for integration - See user guide to proceed /!\",
         IFERROR(_xlfn._xlws.FILTER(Checklist_KLM[ENTRIES],(Checklist_KLM[ENGLISH]=E59)*IFERROR(FIND("CLUE.",Checklist_KLM[ENTRIES]),FALSE)),"MISSING"))))</f>
        <v/>
      </c>
    </row>
    <row r="60" spans="1:6">
      <c r="A60" s="18" t="s">
        <v>202</v>
      </c>
      <c r="B60" s="19" t="s">
        <v>4417</v>
      </c>
      <c r="C60" s="38"/>
      <c r="D60" s="36" t="str" cm="1">
        <f t="array" ref="D60">IF(C60="","",IF(OR(C60="#No page text",C60="#No block text",C60="#No subject text",C60="#No expectation text"),"// -- No Content",IFERROR(INDEX(_xlfn._xlws.FILTER(Checklist_KLM[ENTRIES],(Checklist_KLM[ENGLISH]=C60)*IFERROR(FIND("GAME.CHECKLIST_",Checklist_KLM[ENTRIES]),FALSE)),1),"MISSING")))</f>
        <v/>
      </c>
      <c r="E60" s="40"/>
      <c r="F60" s="39" t="str" cm="1">
        <f t="array" ref="F60">IF(E60="","",IF(E60="#No clue text","// -- No Content",
    IF(E60="/!\ Text too long for integration - See user guide to proceed /!\","/!\ Text too long for integration - See user guide to proceed /!\",
         IFERROR(_xlfn._xlws.FILTER(Checklist_KLM[ENTRIES],(Checklist_KLM[ENGLISH]=E60)*IFERROR(FIND("CLUE.",Checklist_KLM[ENTRIES]),FALSE)),"MISSING"))))</f>
        <v/>
      </c>
    </row>
    <row r="61" spans="1:6">
      <c r="A61" s="18" t="s">
        <v>203</v>
      </c>
      <c r="B61" s="19" t="s">
        <v>4418</v>
      </c>
      <c r="C61" s="41"/>
      <c r="D61" s="36" t="str" cm="1">
        <f t="array" ref="D61">IF(C61="","",IF(OR(C61="#No page text",C61="#No block text",C61="#No subject text",C61="#No expectation text"),"// -- No Content",IFERROR(INDEX(_xlfn._xlws.FILTER(Checklist_KLM[ENTRIES],(Checklist_KLM[ENGLISH]=C61)*IFERROR(FIND("GAME.CHECKLIST_",Checklist_KLM[ENTRIES]),FALSE)),1),"MISSING")))</f>
        <v/>
      </c>
      <c r="E61" s="42"/>
      <c r="F61" s="39" t="str" cm="1">
        <f t="array" ref="F61">IF(E61="","",IF(E61="#No clue text","// -- No Content",
    IF(E61="/!\ Text too long for integration - See user guide to proceed /!\","/!\ Text too long for integration - See user guide to proceed /!\",
         IFERROR(_xlfn._xlws.FILTER(Checklist_KLM[ENTRIES],(Checklist_KLM[ENGLISH]=E61)*IFERROR(FIND("CLUE.",Checklist_KLM[ENTRIES]),FALSE)),"MISSING"))))</f>
        <v/>
      </c>
    </row>
    <row r="62" spans="1:6" ht="28.8">
      <c r="A62" s="18" t="s">
        <v>204</v>
      </c>
      <c r="B62" s="19" t="s">
        <v>4419</v>
      </c>
      <c r="C62" s="38"/>
      <c r="D62" s="36" t="str" cm="1">
        <f t="array" ref="D62">IF(C62="","",IF(OR(C62="#No page text",C62="#No block text",C62="#No subject text",C62="#No expectation text"),"// -- No Content",IFERROR(INDEX(_xlfn._xlws.FILTER(Checklist_KLM[ENTRIES],(Checklist_KLM[ENGLISH]=C62)*IFERROR(FIND("GAME.CHECKLIST_",Checklist_KLM[ENTRIES]),FALSE)),1),"MISSING")))</f>
        <v/>
      </c>
      <c r="E62" s="40"/>
      <c r="F62" s="39" t="str" cm="1">
        <f t="array" ref="F62">IF(E62="","",IF(E62="#No clue text","// -- No Content",
    IF(E62="/!\ Text too long for integration - See user guide to proceed /!\","/!\ Text too long for integration - See user guide to proceed /!\",
         IFERROR(_xlfn._xlws.FILTER(Checklist_KLM[ENTRIES],(Checklist_KLM[ENGLISH]=E62)*IFERROR(FIND("CLUE.",Checklist_KLM[ENTRIES]),FALSE)),"MISSING"))))</f>
        <v/>
      </c>
    </row>
    <row r="63" spans="1:6">
      <c r="A63" s="18" t="s">
        <v>205</v>
      </c>
      <c r="B63" s="19" t="s">
        <v>4420</v>
      </c>
      <c r="C63" s="41"/>
      <c r="D63" s="36" t="str" cm="1">
        <f t="array" ref="D63">IF(C63="","",IF(OR(C63="#No page text",C63="#No block text",C63="#No subject text",C63="#No expectation text"),"// -- No Content",IFERROR(INDEX(_xlfn._xlws.FILTER(Checklist_KLM[ENTRIES],(Checklist_KLM[ENGLISH]=C63)*IFERROR(FIND("GAME.CHECKLIST_",Checklist_KLM[ENTRIES]),FALSE)),1),"MISSING")))</f>
        <v/>
      </c>
      <c r="E63" s="42"/>
      <c r="F63" s="39" t="str" cm="1">
        <f t="array" ref="F63">IF(E63="","",IF(E63="#No clue text","// -- No Content",
    IF(E63="/!\ Text too long for integration - See user guide to proceed /!\","/!\ Text too long for integration - See user guide to proceed /!\",
         IFERROR(_xlfn._xlws.FILTER(Checklist_KLM[ENTRIES],(Checklist_KLM[ENGLISH]=E63)*IFERROR(FIND("CLUE.",Checklist_KLM[ENTRIES]),FALSE)),"MISSING"))))</f>
        <v/>
      </c>
    </row>
    <row r="64" spans="1:6" ht="28.8">
      <c r="A64" s="18" t="s">
        <v>206</v>
      </c>
      <c r="B64" s="19" t="s">
        <v>4421</v>
      </c>
      <c r="C64" s="38"/>
      <c r="D64" s="36" t="str" cm="1">
        <f t="array" ref="D64">IF(C64="","",IF(OR(C64="#No page text",C64="#No block text",C64="#No subject text",C64="#No expectation text"),"// -- No Content",IFERROR(INDEX(_xlfn._xlws.FILTER(Checklist_KLM[ENTRIES],(Checklist_KLM[ENGLISH]=C64)*IFERROR(FIND("GAME.CHECKLIST_",Checklist_KLM[ENTRIES]),FALSE)),1),"MISSING")))</f>
        <v/>
      </c>
      <c r="E64" s="40"/>
      <c r="F64" s="39" t="str" cm="1">
        <f t="array" ref="F64">IF(E64="","",IF(E64="#No clue text","// -- No Content",
    IF(E64="/!\ Text too long for integration - See user guide to proceed /!\","/!\ Text too long for integration - See user guide to proceed /!\",
         IFERROR(_xlfn._xlws.FILTER(Checklist_KLM[ENTRIES],(Checklist_KLM[ENGLISH]=E64)*IFERROR(FIND("CLUE.",Checklist_KLM[ENTRIES]),FALSE)),"MISSING"))))</f>
        <v/>
      </c>
    </row>
    <row r="65" spans="1:6">
      <c r="A65" s="18" t="s">
        <v>207</v>
      </c>
      <c r="B65" s="19" t="s">
        <v>4422</v>
      </c>
      <c r="C65" s="41"/>
      <c r="D65" s="36" t="str" cm="1">
        <f t="array" ref="D65">IF(C65="","",IF(OR(C65="#No page text",C65="#No block text",C65="#No subject text",C65="#No expectation text"),"// -- No Content",IFERROR(INDEX(_xlfn._xlws.FILTER(Checklist_KLM[ENTRIES],(Checklist_KLM[ENGLISH]=C65)*IFERROR(FIND("GAME.CHECKLIST_",Checklist_KLM[ENTRIES]),FALSE)),1),"MISSING")))</f>
        <v/>
      </c>
      <c r="E65" s="42"/>
      <c r="F65" s="39" t="str" cm="1">
        <f t="array" ref="F65">IF(E65="","",IF(E65="#No clue text","// -- No Content",
    IF(E65="/!\ Text too long for integration - See user guide to proceed /!\","/!\ Text too long for integration - See user guide to proceed /!\",
         IFERROR(_xlfn._xlws.FILTER(Checklist_KLM[ENTRIES],(Checklist_KLM[ENGLISH]=E65)*IFERROR(FIND("CLUE.",Checklist_KLM[ENTRIES]),FALSE)),"MISSING"))))</f>
        <v/>
      </c>
    </row>
    <row r="66" spans="1:6">
      <c r="A66" s="18" t="s">
        <v>208</v>
      </c>
      <c r="B66" s="19" t="s">
        <v>4423</v>
      </c>
      <c r="C66" s="38"/>
      <c r="D66" s="36" t="str" cm="1">
        <f t="array" ref="D66">IF(C66="","",IF(OR(C66="#No page text",C66="#No block text",C66="#No subject text",C66="#No expectation text"),"// -- No Content",IFERROR(INDEX(_xlfn._xlws.FILTER(Checklist_KLM[ENTRIES],(Checklist_KLM[ENGLISH]=C66)*IFERROR(FIND("GAME.CHECKLIST_",Checklist_KLM[ENTRIES]),FALSE)),1),"MISSING")))</f>
        <v/>
      </c>
      <c r="E66" s="40"/>
      <c r="F66" s="39" t="str" cm="1">
        <f t="array" ref="F66">IF(E66="","",IF(E66="#No clue text","// -- No Content",
    IF(E66="/!\ Text too long for integration - See user guide to proceed /!\","/!\ Text too long for integration - See user guide to proceed /!\",
         IFERROR(_xlfn._xlws.FILTER(Checklist_KLM[ENTRIES],(Checklist_KLM[ENGLISH]=E66)*IFERROR(FIND("CLUE.",Checklist_KLM[ENTRIES]),FALSE)),"MISSING"))))</f>
        <v/>
      </c>
    </row>
    <row r="67" spans="1:6">
      <c r="A67" s="18" t="s">
        <v>209</v>
      </c>
      <c r="B67" s="19" t="s">
        <v>4424</v>
      </c>
      <c r="C67" s="41"/>
      <c r="D67" s="36" t="str" cm="1">
        <f t="array" ref="D67">IF(C67="","",IF(OR(C67="#No page text",C67="#No block text",C67="#No subject text",C67="#No expectation text"),"// -- No Content",IFERROR(INDEX(_xlfn._xlws.FILTER(Checklist_KLM[ENTRIES],(Checklist_KLM[ENGLISH]=C67)*IFERROR(FIND("GAME.CHECKLIST_",Checklist_KLM[ENTRIES]),FALSE)),1),"MISSING")))</f>
        <v/>
      </c>
      <c r="E67" s="42"/>
      <c r="F67" s="39" t="str" cm="1">
        <f t="array" ref="F67">IF(E67="","",IF(E67="#No clue text","// -- No Content",
    IF(E67="/!\ Text too long for integration - See user guide to proceed /!\","/!\ Text too long for integration - See user guide to proceed /!\",
         IFERROR(_xlfn._xlws.FILTER(Checklist_KLM[ENTRIES],(Checklist_KLM[ENGLISH]=E67)*IFERROR(FIND("CLUE.",Checklist_KLM[ENTRIES]),FALSE)),"MISSING"))))</f>
        <v/>
      </c>
    </row>
    <row r="68" spans="1:6" ht="28.8">
      <c r="A68" s="18" t="s">
        <v>210</v>
      </c>
      <c r="B68" s="19" t="s">
        <v>4425</v>
      </c>
      <c r="C68" s="38"/>
      <c r="D68" s="36" t="str" cm="1">
        <f t="array" ref="D68">IF(C68="","",IF(OR(C68="#No page text",C68="#No block text",C68="#No subject text",C68="#No expectation text"),"// -- No Content",IFERROR(INDEX(_xlfn._xlws.FILTER(Checklist_KLM[ENTRIES],(Checklist_KLM[ENGLISH]=C68)*IFERROR(FIND("GAME.CHECKLIST_",Checklist_KLM[ENTRIES]),FALSE)),1),"MISSING")))</f>
        <v/>
      </c>
      <c r="E68" s="40"/>
      <c r="F68" s="39" t="str" cm="1">
        <f t="array" ref="F68">IF(E68="","",IF(E68="#No clue text","// -- No Content",
    IF(E68="/!\ Text too long for integration - See user guide to proceed /!\","/!\ Text too long for integration - See user guide to proceed /!\",
         IFERROR(_xlfn._xlws.FILTER(Checklist_KLM[ENTRIES],(Checklist_KLM[ENGLISH]=E68)*IFERROR(FIND("CLUE.",Checklist_KLM[ENTRIES]),FALSE)),"MISSING"))))</f>
        <v/>
      </c>
    </row>
    <row r="69" spans="1:6">
      <c r="A69" s="18" t="s">
        <v>211</v>
      </c>
      <c r="B69" s="19" t="s">
        <v>4426</v>
      </c>
      <c r="C69" s="41"/>
      <c r="D69" s="36" t="str" cm="1">
        <f t="array" ref="D69">IF(C69="","",IF(OR(C69="#No page text",C69="#No block text",C69="#No subject text",C69="#No expectation text"),"// -- No Content",IFERROR(INDEX(_xlfn._xlws.FILTER(Checklist_KLM[ENTRIES],(Checklist_KLM[ENGLISH]=C69)*IFERROR(FIND("GAME.CHECKLIST_",Checklist_KLM[ENTRIES]),FALSE)),1),"MISSING")))</f>
        <v/>
      </c>
      <c r="E69" s="42"/>
      <c r="F69" s="39" t="str" cm="1">
        <f t="array" ref="F69">IF(E69="","",IF(E69="#No clue text","// -- No Content",
    IF(E69="/!\ Text too long for integration - See user guide to proceed /!\","/!\ Text too long for integration - See user guide to proceed /!\",
         IFERROR(_xlfn._xlws.FILTER(Checklist_KLM[ENTRIES],(Checklist_KLM[ENGLISH]=E69)*IFERROR(FIND("CLUE.",Checklist_KLM[ENTRIES]),FALSE)),"MISSING"))))</f>
        <v/>
      </c>
    </row>
    <row r="70" spans="1:6">
      <c r="A70" s="18" t="s">
        <v>212</v>
      </c>
      <c r="B70" s="19" t="s">
        <v>4427</v>
      </c>
      <c r="C70" s="38"/>
      <c r="D70" s="36" t="str" cm="1">
        <f t="array" ref="D70">IF(C70="","",IF(OR(C70="#No page text",C70="#No block text",C70="#No subject text",C70="#No expectation text"),"// -- No Content",IFERROR(INDEX(_xlfn._xlws.FILTER(Checklist_KLM[ENTRIES],(Checklist_KLM[ENGLISH]=C70)*IFERROR(FIND("GAME.CHECKLIST_",Checklist_KLM[ENTRIES]),FALSE)),1),"MISSING")))</f>
        <v/>
      </c>
      <c r="E70" s="40"/>
      <c r="F70" s="39" t="str" cm="1">
        <f t="array" ref="F70">IF(E70="","",IF(E70="#No clue text","// -- No Content",
    IF(E70="/!\ Text too long for integration - See user guide to proceed /!\","/!\ Text too long for integration - See user guide to proceed /!\",
         IFERROR(_xlfn._xlws.FILTER(Checklist_KLM[ENTRIES],(Checklist_KLM[ENGLISH]=E70)*IFERROR(FIND("CLUE.",Checklist_KLM[ENTRIES]),FALSE)),"MISSING"))))</f>
        <v/>
      </c>
    </row>
    <row r="71" spans="1:6">
      <c r="A71" s="18" t="s">
        <v>213</v>
      </c>
      <c r="B71" s="19" t="s">
        <v>4428</v>
      </c>
      <c r="C71" s="41"/>
      <c r="D71" s="36" t="str" cm="1">
        <f t="array" ref="D71">IF(C71="","",IF(OR(C71="#No page text",C71="#No block text",C71="#No subject text",C71="#No expectation text"),"// -- No Content",IFERROR(INDEX(_xlfn._xlws.FILTER(Checklist_KLM[ENTRIES],(Checklist_KLM[ENGLISH]=C71)*IFERROR(FIND("GAME.CHECKLIST_",Checklist_KLM[ENTRIES]),FALSE)),1),"MISSING")))</f>
        <v/>
      </c>
      <c r="E71" s="42"/>
      <c r="F71" s="39" t="str" cm="1">
        <f t="array" ref="F71">IF(E71="","",IF(E71="#No clue text","// -- No Content",
    IF(E71="/!\ Text too long for integration - See user guide to proceed /!\","/!\ Text too long for integration - See user guide to proceed /!\",
         IFERROR(_xlfn._xlws.FILTER(Checklist_KLM[ENTRIES],(Checklist_KLM[ENGLISH]=E71)*IFERROR(FIND("CLUE.",Checklist_KLM[ENTRIES]),FALSE)),"MISSING"))))</f>
        <v/>
      </c>
    </row>
    <row r="72" spans="1:6">
      <c r="A72" s="18" t="s">
        <v>214</v>
      </c>
      <c r="B72" s="19" t="s">
        <v>4429</v>
      </c>
      <c r="C72" s="38"/>
      <c r="D72" s="36" t="str" cm="1">
        <f t="array" ref="D72">IF(C72="","",IF(OR(C72="#No page text",C72="#No block text",C72="#No subject text",C72="#No expectation text"),"// -- No Content",IFERROR(INDEX(_xlfn._xlws.FILTER(Checklist_KLM[ENTRIES],(Checklist_KLM[ENGLISH]=C72)*IFERROR(FIND("GAME.CHECKLIST_",Checklist_KLM[ENTRIES]),FALSE)),1),"MISSING")))</f>
        <v/>
      </c>
      <c r="E72" s="40"/>
      <c r="F72" s="39" t="str" cm="1">
        <f t="array" ref="F72">IF(E72="","",IF(E72="#No clue text","// -- No Content",
    IF(E72="/!\ Text too long for integration - See user guide to proceed /!\","/!\ Text too long for integration - See user guide to proceed /!\",
         IFERROR(_xlfn._xlws.FILTER(Checklist_KLM[ENTRIES],(Checklist_KLM[ENGLISH]=E72)*IFERROR(FIND("CLUE.",Checklist_KLM[ENTRIES]),FALSE)),"MISSING"))))</f>
        <v/>
      </c>
    </row>
    <row r="73" spans="1:6">
      <c r="A73" s="18" t="s">
        <v>215</v>
      </c>
      <c r="B73" s="19" t="s">
        <v>4430</v>
      </c>
      <c r="C73" s="41"/>
      <c r="D73" s="36" t="str" cm="1">
        <f t="array" ref="D73">IF(C73="","",IF(OR(C73="#No page text",C73="#No block text",C73="#No subject text",C73="#No expectation text"),"// -- No Content",IFERROR(INDEX(_xlfn._xlws.FILTER(Checklist_KLM[ENTRIES],(Checklist_KLM[ENGLISH]=C73)*IFERROR(FIND("GAME.CHECKLIST_",Checklist_KLM[ENTRIES]),FALSE)),1),"MISSING")))</f>
        <v/>
      </c>
      <c r="E73" s="42"/>
      <c r="F73" s="39" t="str" cm="1">
        <f t="array" ref="F73">IF(E73="","",IF(E73="#No clue text","// -- No Content",
    IF(E73="/!\ Text too long for integration - See user guide to proceed /!\","/!\ Text too long for integration - See user guide to proceed /!\",
         IFERROR(_xlfn._xlws.FILTER(Checklist_KLM[ENTRIES],(Checklist_KLM[ENGLISH]=E73)*IFERROR(FIND("CLUE.",Checklist_KLM[ENTRIES]),FALSE)),"MISSING"))))</f>
        <v/>
      </c>
    </row>
    <row r="74" spans="1:6" ht="28.8">
      <c r="A74" s="18" t="s">
        <v>216</v>
      </c>
      <c r="B74" s="19" t="s">
        <v>4431</v>
      </c>
      <c r="C74" s="38"/>
      <c r="D74" s="36" t="str" cm="1">
        <f t="array" ref="D74">IF(C74="","",IF(OR(C74="#No page text",C74="#No block text",C74="#No subject text",C74="#No expectation text"),"// -- No Content",IFERROR(INDEX(_xlfn._xlws.FILTER(Checklist_KLM[ENTRIES],(Checklist_KLM[ENGLISH]=C74)*IFERROR(FIND("GAME.CHECKLIST_",Checklist_KLM[ENTRIES]),FALSE)),1),"MISSING")))</f>
        <v/>
      </c>
      <c r="E74" s="40"/>
      <c r="F74" s="39" t="str" cm="1">
        <f t="array" ref="F74">IF(E74="","",IF(E74="#No clue text","// -- No Content",
    IF(E74="/!\ Text too long for integration - See user guide to proceed /!\","/!\ Text too long for integration - See user guide to proceed /!\",
         IFERROR(_xlfn._xlws.FILTER(Checklist_KLM[ENTRIES],(Checklist_KLM[ENGLISH]=E74)*IFERROR(FIND("CLUE.",Checklist_KLM[ENTRIES]),FALSE)),"MISSING"))))</f>
        <v/>
      </c>
    </row>
    <row r="75" spans="1:6" ht="28.8">
      <c r="A75" s="18" t="s">
        <v>217</v>
      </c>
      <c r="B75" s="19" t="s">
        <v>4432</v>
      </c>
      <c r="C75" s="41"/>
      <c r="D75" s="36" t="str" cm="1">
        <f t="array" ref="D75">IF(C75="","",IF(OR(C75="#No page text",C75="#No block text",C75="#No subject text",C75="#No expectation text"),"// -- No Content",IFERROR(INDEX(_xlfn._xlws.FILTER(Checklist_KLM[ENTRIES],(Checklist_KLM[ENGLISH]=C75)*IFERROR(FIND("GAME.CHECKLIST_",Checklist_KLM[ENTRIES]),FALSE)),1),"MISSING")))</f>
        <v/>
      </c>
      <c r="E75" s="42"/>
      <c r="F75" s="39" t="str" cm="1">
        <f t="array" ref="F75">IF(E75="","",IF(E75="#No clue text","// -- No Content",
    IF(E75="/!\ Text too long for integration - See user guide to proceed /!\","/!\ Text too long for integration - See user guide to proceed /!\",
         IFERROR(_xlfn._xlws.FILTER(Checklist_KLM[ENTRIES],(Checklist_KLM[ENGLISH]=E75)*IFERROR(FIND("CLUE.",Checklist_KLM[ENTRIES]),FALSE)),"MISSING"))))</f>
        <v/>
      </c>
    </row>
    <row r="76" spans="1:6">
      <c r="A76" s="18" t="s">
        <v>218</v>
      </c>
      <c r="B76" s="19" t="s">
        <v>4433</v>
      </c>
      <c r="C76" s="38"/>
      <c r="D76" s="36" t="str" cm="1">
        <f t="array" ref="D76">IF(C76="","",IF(OR(C76="#No page text",C76="#No block text",C76="#No subject text",C76="#No expectation text"),"// -- No Content",IFERROR(INDEX(_xlfn._xlws.FILTER(Checklist_KLM[ENTRIES],(Checklist_KLM[ENGLISH]=C76)*IFERROR(FIND("GAME.CHECKLIST_",Checklist_KLM[ENTRIES]),FALSE)),1),"MISSING")))</f>
        <v/>
      </c>
      <c r="E76" s="40"/>
      <c r="F76" s="39" t="str" cm="1">
        <f t="array" ref="F76">IF(E76="","",IF(E76="#No clue text","// -- No Content",
    IF(E76="/!\ Text too long for integration - See user guide to proceed /!\","/!\ Text too long for integration - See user guide to proceed /!\",
         IFERROR(_xlfn._xlws.FILTER(Checklist_KLM[ENTRIES],(Checklist_KLM[ENGLISH]=E76)*IFERROR(FIND("CLUE.",Checklist_KLM[ENTRIES]),FALSE)),"MISSING"))))</f>
        <v/>
      </c>
    </row>
    <row r="77" spans="1:6">
      <c r="A77" s="18" t="s">
        <v>219</v>
      </c>
      <c r="B77" s="19" t="s">
        <v>4434</v>
      </c>
      <c r="C77" s="41"/>
      <c r="D77" s="36" t="str" cm="1">
        <f t="array" ref="D77">IF(C77="","",IF(OR(C77="#No page text",C77="#No block text",C77="#No subject text",C77="#No expectation text"),"// -- No Content",IFERROR(INDEX(_xlfn._xlws.FILTER(Checklist_KLM[ENTRIES],(Checklist_KLM[ENGLISH]=C77)*IFERROR(FIND("GAME.CHECKLIST_",Checklist_KLM[ENTRIES]),FALSE)),1),"MISSING")))</f>
        <v/>
      </c>
      <c r="E77" s="42"/>
      <c r="F77" s="39" t="str" cm="1">
        <f t="array" ref="F77">IF(E77="","",IF(E77="#No clue text","// -- No Content",
    IF(E77="/!\ Text too long for integration - See user guide to proceed /!\","/!\ Text too long for integration - See user guide to proceed /!\",
         IFERROR(_xlfn._xlws.FILTER(Checklist_KLM[ENTRIES],(Checklist_KLM[ENGLISH]=E77)*IFERROR(FIND("CLUE.",Checklist_KLM[ENTRIES]),FALSE)),"MISSING"))))</f>
        <v/>
      </c>
    </row>
    <row r="78" spans="1:6">
      <c r="A78" s="18" t="s">
        <v>220</v>
      </c>
      <c r="B78" s="19" t="s">
        <v>4435</v>
      </c>
      <c r="C78" s="38"/>
      <c r="D78" s="36" t="str" cm="1">
        <f t="array" ref="D78">IF(C78="","",IF(OR(C78="#No page text",C78="#No block text",C78="#No subject text",C78="#No expectation text"),"// -- No Content",IFERROR(INDEX(_xlfn._xlws.FILTER(Checklist_KLM[ENTRIES],(Checklist_KLM[ENGLISH]=C78)*IFERROR(FIND("GAME.CHECKLIST_",Checklist_KLM[ENTRIES]),FALSE)),1),"MISSING")))</f>
        <v/>
      </c>
      <c r="E78" s="40"/>
      <c r="F78" s="39" t="str" cm="1">
        <f t="array" ref="F78">IF(E78="","",IF(E78="#No clue text","// -- No Content",
    IF(E78="/!\ Text too long for integration - See user guide to proceed /!\","/!\ Text too long for integration - See user guide to proceed /!\",
         IFERROR(_xlfn._xlws.FILTER(Checklist_KLM[ENTRIES],(Checklist_KLM[ENGLISH]=E78)*IFERROR(FIND("CLUE.",Checklist_KLM[ENTRIES]),FALSE)),"MISSING"))))</f>
        <v/>
      </c>
    </row>
    <row r="79" spans="1:6">
      <c r="A79" s="18" t="s">
        <v>221</v>
      </c>
      <c r="B79" s="19" t="s">
        <v>4436</v>
      </c>
      <c r="C79" s="41"/>
      <c r="D79" s="36" t="str" cm="1">
        <f t="array" ref="D79">IF(C79="","",IF(OR(C79="#No page text",C79="#No block text",C79="#No subject text",C79="#No expectation text"),"// -- No Content",IFERROR(INDEX(_xlfn._xlws.FILTER(Checklist_KLM[ENTRIES],(Checklist_KLM[ENGLISH]=C79)*IFERROR(FIND("GAME.CHECKLIST_",Checklist_KLM[ENTRIES]),FALSE)),1),"MISSING")))</f>
        <v/>
      </c>
      <c r="E79" s="42"/>
      <c r="F79" s="39" t="str" cm="1">
        <f t="array" ref="F79">IF(E79="","",IF(E79="#No clue text","// -- No Content",
    IF(E79="/!\ Text too long for integration - See user guide to proceed /!\","/!\ Text too long for integration - See user guide to proceed /!\",
         IFERROR(_xlfn._xlws.FILTER(Checklist_KLM[ENTRIES],(Checklist_KLM[ENGLISH]=E79)*IFERROR(FIND("CLUE.",Checklist_KLM[ENTRIES]),FALSE)),"MISSING"))))</f>
        <v/>
      </c>
    </row>
    <row r="80" spans="1:6" ht="28.8">
      <c r="A80" s="18" t="s">
        <v>222</v>
      </c>
      <c r="B80" s="19" t="s">
        <v>4437</v>
      </c>
      <c r="C80" s="38"/>
      <c r="D80" s="36" t="str" cm="1">
        <f t="array" ref="D80">IF(C80="","",IF(OR(C80="#No page text",C80="#No block text",C80="#No subject text",C80="#No expectation text"),"// -- No Content",IFERROR(INDEX(_xlfn._xlws.FILTER(Checklist_KLM[ENTRIES],(Checklist_KLM[ENGLISH]=C80)*IFERROR(FIND("GAME.CHECKLIST_",Checklist_KLM[ENTRIES]),FALSE)),1),"MISSING")))</f>
        <v/>
      </c>
      <c r="E80" s="40"/>
      <c r="F80" s="39" t="str" cm="1">
        <f t="array" ref="F80">IF(E80="","",IF(E80="#No clue text","// -- No Content",
    IF(E80="/!\ Text too long for integration - See user guide to proceed /!\","/!\ Text too long for integration - See user guide to proceed /!\",
         IFERROR(_xlfn._xlws.FILTER(Checklist_KLM[ENTRIES],(Checklist_KLM[ENGLISH]=E80)*IFERROR(FIND("CLUE.",Checklist_KLM[ENTRIES]),FALSE)),"MISSING"))))</f>
        <v/>
      </c>
    </row>
    <row r="81" spans="1:6">
      <c r="A81" s="18" t="s">
        <v>223</v>
      </c>
      <c r="B81" s="19" t="s">
        <v>4438</v>
      </c>
      <c r="C81" s="41"/>
      <c r="D81" s="36" t="str" cm="1">
        <f t="array" ref="D81">IF(C81="","",IF(OR(C81="#No page text",C81="#No block text",C81="#No subject text",C81="#No expectation text"),"// -- No Content",IFERROR(INDEX(_xlfn._xlws.FILTER(Checklist_KLM[ENTRIES],(Checklist_KLM[ENGLISH]=C81)*IFERROR(FIND("GAME.CHECKLIST_",Checklist_KLM[ENTRIES]),FALSE)),1),"MISSING")))</f>
        <v/>
      </c>
      <c r="E81" s="42"/>
      <c r="F81" s="39" t="str" cm="1">
        <f t="array" ref="F81">IF(E81="","",IF(E81="#No clue text","// -- No Content",
    IF(E81="/!\ Text too long for integration - See user guide to proceed /!\","/!\ Text too long for integration - See user guide to proceed /!\",
         IFERROR(_xlfn._xlws.FILTER(Checklist_KLM[ENTRIES],(Checklist_KLM[ENGLISH]=E81)*IFERROR(FIND("CLUE.",Checklist_KLM[ENTRIES]),FALSE)),"MISSING"))))</f>
        <v/>
      </c>
    </row>
    <row r="82" spans="1:6" ht="28.8">
      <c r="A82" s="18" t="s">
        <v>224</v>
      </c>
      <c r="B82" s="19" t="s">
        <v>4439</v>
      </c>
      <c r="C82" s="38"/>
      <c r="D82" s="36" t="str" cm="1">
        <f t="array" ref="D82">IF(C82="","",IF(OR(C82="#No page text",C82="#No block text",C82="#No subject text",C82="#No expectation text"),"// -- No Content",IFERROR(INDEX(_xlfn._xlws.FILTER(Checklist_KLM[ENTRIES],(Checklist_KLM[ENGLISH]=C82)*IFERROR(FIND("GAME.CHECKLIST_",Checklist_KLM[ENTRIES]),FALSE)),1),"MISSING")))</f>
        <v/>
      </c>
      <c r="E82" s="40"/>
      <c r="F82" s="39" t="str" cm="1">
        <f t="array" ref="F82">IF(E82="","",IF(E82="#No clue text","// -- No Content",
    IF(E82="/!\ Text too long for integration - See user guide to proceed /!\","/!\ Text too long for integration - See user guide to proceed /!\",
         IFERROR(_xlfn._xlws.FILTER(Checklist_KLM[ENTRIES],(Checklist_KLM[ENGLISH]=E82)*IFERROR(FIND("CLUE.",Checklist_KLM[ENTRIES]),FALSE)),"MISSING"))))</f>
        <v/>
      </c>
    </row>
    <row r="83" spans="1:6">
      <c r="A83" s="18" t="s">
        <v>225</v>
      </c>
      <c r="B83" s="19" t="s">
        <v>4440</v>
      </c>
      <c r="C83" s="41"/>
      <c r="D83" s="36" t="str" cm="1">
        <f t="array" ref="D83">IF(C83="","",IF(OR(C83="#No page text",C83="#No block text",C83="#No subject text",C83="#No expectation text"),"// -- No Content",IFERROR(INDEX(_xlfn._xlws.FILTER(Checklist_KLM[ENTRIES],(Checklist_KLM[ENGLISH]=C83)*IFERROR(FIND("GAME.CHECKLIST_",Checklist_KLM[ENTRIES]),FALSE)),1),"MISSING")))</f>
        <v/>
      </c>
      <c r="E83" s="42"/>
      <c r="F83" s="39" t="str" cm="1">
        <f t="array" ref="F83">IF(E83="","",IF(E83="#No clue text","// -- No Content",
    IF(E83="/!\ Text too long for integration - See user guide to proceed /!\","/!\ Text too long for integration - See user guide to proceed /!\",
         IFERROR(_xlfn._xlws.FILTER(Checklist_KLM[ENTRIES],(Checklist_KLM[ENGLISH]=E83)*IFERROR(FIND("CLUE.",Checklist_KLM[ENTRIES]),FALSE)),"MISSING"))))</f>
        <v/>
      </c>
    </row>
    <row r="84" spans="1:6">
      <c r="A84" s="18" t="s">
        <v>226</v>
      </c>
      <c r="B84" s="19" t="s">
        <v>4441</v>
      </c>
      <c r="C84" s="38"/>
      <c r="D84" s="36" t="str" cm="1">
        <f t="array" ref="D84">IF(C84="","",IF(OR(C84="#No page text",C84="#No block text",C84="#No subject text",C84="#No expectation text"),"// -- No Content",IFERROR(INDEX(_xlfn._xlws.FILTER(Checklist_KLM[ENTRIES],(Checklist_KLM[ENGLISH]=C84)*IFERROR(FIND("GAME.CHECKLIST_",Checklist_KLM[ENTRIES]),FALSE)),1),"MISSING")))</f>
        <v/>
      </c>
      <c r="E84" s="40"/>
      <c r="F84" s="39" t="str" cm="1">
        <f t="array" ref="F84">IF(E84="","",IF(E84="#No clue text","// -- No Content",
    IF(E84="/!\ Text too long for integration - See user guide to proceed /!\","/!\ Text too long for integration - See user guide to proceed /!\",
         IFERROR(_xlfn._xlws.FILTER(Checklist_KLM[ENTRIES],(Checklist_KLM[ENGLISH]=E84)*IFERROR(FIND("CLUE.",Checklist_KLM[ENTRIES]),FALSE)),"MISSING"))))</f>
        <v/>
      </c>
    </row>
    <row r="85" spans="1:6" ht="28.8">
      <c r="A85" s="18" t="s">
        <v>227</v>
      </c>
      <c r="B85" s="19" t="s">
        <v>4442</v>
      </c>
      <c r="C85" s="41"/>
      <c r="D85" s="36" t="str" cm="1">
        <f t="array" ref="D85">IF(C85="","",IF(OR(C85="#No page text",C85="#No block text",C85="#No subject text",C85="#No expectation text"),"// -- No Content",IFERROR(INDEX(_xlfn._xlws.FILTER(Checklist_KLM[ENTRIES],(Checklist_KLM[ENGLISH]=C85)*IFERROR(FIND("GAME.CHECKLIST_",Checklist_KLM[ENTRIES]),FALSE)),1),"MISSING")))</f>
        <v/>
      </c>
      <c r="E85" s="42"/>
      <c r="F85" s="39" t="str" cm="1">
        <f t="array" ref="F85">IF(E85="","",IF(E85="#No clue text","// -- No Content",
    IF(E85="/!\ Text too long for integration - See user guide to proceed /!\","/!\ Text too long for integration - See user guide to proceed /!\",
         IFERROR(_xlfn._xlws.FILTER(Checklist_KLM[ENTRIES],(Checklist_KLM[ENGLISH]=E85)*IFERROR(FIND("CLUE.",Checklist_KLM[ENTRIES]),FALSE)),"MISSING"))))</f>
        <v/>
      </c>
    </row>
    <row r="86" spans="1:6">
      <c r="A86" s="18" t="s">
        <v>228</v>
      </c>
      <c r="B86" s="19" t="s">
        <v>4443</v>
      </c>
      <c r="C86" s="38"/>
      <c r="D86" s="36" t="str" cm="1">
        <f t="array" ref="D86">IF(C86="","",IF(OR(C86="#No page text",C86="#No block text",C86="#No subject text",C86="#No expectation text"),"// -- No Content",IFERROR(INDEX(_xlfn._xlws.FILTER(Checklist_KLM[ENTRIES],(Checklist_KLM[ENGLISH]=C86)*IFERROR(FIND("GAME.CHECKLIST_",Checklist_KLM[ENTRIES]),FALSE)),1),"MISSING")))</f>
        <v/>
      </c>
      <c r="E86" s="40"/>
      <c r="F86" s="39" t="str" cm="1">
        <f t="array" ref="F86">IF(E86="","",IF(E86="#No clue text","// -- No Content",
    IF(E86="/!\ Text too long for integration - See user guide to proceed /!\","/!\ Text too long for integration - See user guide to proceed /!\",
         IFERROR(_xlfn._xlws.FILTER(Checklist_KLM[ENTRIES],(Checklist_KLM[ENGLISH]=E86)*IFERROR(FIND("CLUE.",Checklist_KLM[ENTRIES]),FALSE)),"MISSING"))))</f>
        <v/>
      </c>
    </row>
    <row r="87" spans="1:6" ht="28.8">
      <c r="A87" s="18" t="s">
        <v>229</v>
      </c>
      <c r="B87" s="19" t="s">
        <v>4444</v>
      </c>
      <c r="C87" s="41"/>
      <c r="D87" s="36" t="str" cm="1">
        <f t="array" ref="D87">IF(C87="","",IF(OR(C87="#No page text",C87="#No block text",C87="#No subject text",C87="#No expectation text"),"// -- No Content",IFERROR(INDEX(_xlfn._xlws.FILTER(Checklist_KLM[ENTRIES],(Checklist_KLM[ENGLISH]=C87)*IFERROR(FIND("GAME.CHECKLIST_",Checklist_KLM[ENTRIES]),FALSE)),1),"MISSING")))</f>
        <v/>
      </c>
      <c r="E87" s="42"/>
      <c r="F87" s="39" t="str" cm="1">
        <f t="array" ref="F87">IF(E87="","",IF(E87="#No clue text","// -- No Content",
    IF(E87="/!\ Text too long for integration - See user guide to proceed /!\","/!\ Text too long for integration - See user guide to proceed /!\",
         IFERROR(_xlfn._xlws.FILTER(Checklist_KLM[ENTRIES],(Checklist_KLM[ENGLISH]=E87)*IFERROR(FIND("CLUE.",Checklist_KLM[ENTRIES]),FALSE)),"MISSING"))))</f>
        <v/>
      </c>
    </row>
    <row r="88" spans="1:6">
      <c r="A88" s="18" t="s">
        <v>230</v>
      </c>
      <c r="B88" s="19" t="s">
        <v>4445</v>
      </c>
      <c r="C88" s="38"/>
      <c r="D88" s="36" t="str" cm="1">
        <f t="array" ref="D88">IF(C88="","",IF(OR(C88="#No page text",C88="#No block text",C88="#No subject text",C88="#No expectation text"),"// -- No Content",IFERROR(INDEX(_xlfn._xlws.FILTER(Checklist_KLM[ENTRIES],(Checklist_KLM[ENGLISH]=C88)*IFERROR(FIND("GAME.CHECKLIST_",Checklist_KLM[ENTRIES]),FALSE)),1),"MISSING")))</f>
        <v/>
      </c>
      <c r="E88" s="40"/>
      <c r="F88" s="39" t="str" cm="1">
        <f t="array" ref="F88">IF(E88="","",IF(E88="#No clue text","// -- No Content",
    IF(E88="/!\ Text too long for integration - See user guide to proceed /!\","/!\ Text too long for integration - See user guide to proceed /!\",
         IFERROR(_xlfn._xlws.FILTER(Checklist_KLM[ENTRIES],(Checklist_KLM[ENGLISH]=E88)*IFERROR(FIND("CLUE.",Checklist_KLM[ENTRIES]),FALSE)),"MISSING"))))</f>
        <v/>
      </c>
    </row>
    <row r="89" spans="1:6">
      <c r="A89" s="18" t="s">
        <v>231</v>
      </c>
      <c r="B89" s="19" t="s">
        <v>4446</v>
      </c>
      <c r="C89" s="41"/>
      <c r="D89" s="36" t="str" cm="1">
        <f t="array" ref="D89">IF(C89="","",IF(OR(C89="#No page text",C89="#No block text",C89="#No subject text",C89="#No expectation text"),"// -- No Content",IFERROR(INDEX(_xlfn._xlws.FILTER(Checklist_KLM[ENTRIES],(Checklist_KLM[ENGLISH]=C89)*IFERROR(FIND("GAME.CHECKLIST_",Checklist_KLM[ENTRIES]),FALSE)),1),"MISSING")))</f>
        <v/>
      </c>
      <c r="E89" s="42"/>
      <c r="F89" s="39" t="str" cm="1">
        <f t="array" ref="F89">IF(E89="","",IF(E89="#No clue text","// -- No Content",
    IF(E89="/!\ Text too long for integration - See user guide to proceed /!\","/!\ Text too long for integration - See user guide to proceed /!\",
         IFERROR(_xlfn._xlws.FILTER(Checklist_KLM[ENTRIES],(Checklist_KLM[ENGLISH]=E89)*IFERROR(FIND("CLUE.",Checklist_KLM[ENTRIES]),FALSE)),"MISSING"))))</f>
        <v/>
      </c>
    </row>
    <row r="90" spans="1:6">
      <c r="A90" s="18" t="s">
        <v>232</v>
      </c>
      <c r="B90" s="19" t="s">
        <v>4447</v>
      </c>
      <c r="C90" s="38"/>
      <c r="D90" s="36" t="str" cm="1">
        <f t="array" ref="D90">IF(C90="","",IF(OR(C90="#No page text",C90="#No block text",C90="#No subject text",C90="#No expectation text"),"// -- No Content",IFERROR(INDEX(_xlfn._xlws.FILTER(Checklist_KLM[ENTRIES],(Checklist_KLM[ENGLISH]=C90)*IFERROR(FIND("GAME.CHECKLIST_",Checklist_KLM[ENTRIES]),FALSE)),1),"MISSING")))</f>
        <v/>
      </c>
      <c r="E90" s="40"/>
      <c r="F90" s="39" t="str" cm="1">
        <f t="array" ref="F90">IF(E90="","",IF(E90="#No clue text","// -- No Content",
    IF(E90="/!\ Text too long for integration - See user guide to proceed /!\","/!\ Text too long for integration - See user guide to proceed /!\",
         IFERROR(_xlfn._xlws.FILTER(Checklist_KLM[ENTRIES],(Checklist_KLM[ENGLISH]=E90)*IFERROR(FIND("CLUE.",Checklist_KLM[ENTRIES]),FALSE)),"MISSING"))))</f>
        <v/>
      </c>
    </row>
    <row r="91" spans="1:6" ht="28.8">
      <c r="A91" s="18" t="s">
        <v>233</v>
      </c>
      <c r="B91" s="19" t="s">
        <v>4448</v>
      </c>
      <c r="C91" s="41"/>
      <c r="D91" s="36" t="str" cm="1">
        <f t="array" ref="D91">IF(C91="","",IF(OR(C91="#No page text",C91="#No block text",C91="#No subject text",C91="#No expectation text"),"// -- No Content",IFERROR(INDEX(_xlfn._xlws.FILTER(Checklist_KLM[ENTRIES],(Checklist_KLM[ENGLISH]=C91)*IFERROR(FIND("GAME.CHECKLIST_",Checklist_KLM[ENTRIES]),FALSE)),1),"MISSING")))</f>
        <v/>
      </c>
      <c r="E91" s="42"/>
      <c r="F91" s="39" t="str" cm="1">
        <f t="array" ref="F91">IF(E91="","",IF(E91="#No clue text","// -- No Content",
    IF(E91="/!\ Text too long for integration - See user guide to proceed /!\","/!\ Text too long for integration - See user guide to proceed /!\",
         IFERROR(_xlfn._xlws.FILTER(Checklist_KLM[ENTRIES],(Checklist_KLM[ENGLISH]=E91)*IFERROR(FIND("CLUE.",Checklist_KLM[ENTRIES]),FALSE)),"MISSING"))))</f>
        <v/>
      </c>
    </row>
    <row r="92" spans="1:6">
      <c r="A92" s="18" t="s">
        <v>234</v>
      </c>
      <c r="B92" s="19" t="s">
        <v>4449</v>
      </c>
      <c r="C92" s="38"/>
      <c r="D92" s="36" t="str" cm="1">
        <f t="array" ref="D92">IF(C92="","",IF(OR(C92="#No page text",C92="#No block text",C92="#No subject text",C92="#No expectation text"),"// -- No Content",IFERROR(INDEX(_xlfn._xlws.FILTER(Checklist_KLM[ENTRIES],(Checklist_KLM[ENGLISH]=C92)*IFERROR(FIND("GAME.CHECKLIST_",Checklist_KLM[ENTRIES]),FALSE)),1),"MISSING")))</f>
        <v/>
      </c>
      <c r="E92" s="40"/>
      <c r="F92" s="39" t="str" cm="1">
        <f t="array" ref="F92">IF(E92="","",IF(E92="#No clue text","// -- No Content",
    IF(E92="/!\ Text too long for integration - See user guide to proceed /!\","/!\ Text too long for integration - See user guide to proceed /!\",
         IFERROR(_xlfn._xlws.FILTER(Checklist_KLM[ENTRIES],(Checklist_KLM[ENGLISH]=E92)*IFERROR(FIND("CLUE.",Checklist_KLM[ENTRIES]),FALSE)),"MISSING"))))</f>
        <v/>
      </c>
    </row>
    <row r="93" spans="1:6">
      <c r="A93" s="18" t="s">
        <v>235</v>
      </c>
      <c r="B93" s="19" t="s">
        <v>4450</v>
      </c>
      <c r="C93" s="41"/>
      <c r="D93" s="36" t="str" cm="1">
        <f t="array" ref="D93">IF(C93="","",IF(OR(C93="#No page text",C93="#No block text",C93="#No subject text",C93="#No expectation text"),"// -- No Content",IFERROR(INDEX(_xlfn._xlws.FILTER(Checklist_KLM[ENTRIES],(Checklist_KLM[ENGLISH]=C93)*IFERROR(FIND("GAME.CHECKLIST_",Checklist_KLM[ENTRIES]),FALSE)),1),"MISSING")))</f>
        <v/>
      </c>
      <c r="E93" s="42"/>
      <c r="F93" s="39" t="str" cm="1">
        <f t="array" ref="F93">IF(E93="","",IF(E93="#No clue text","// -- No Content",
    IF(E93="/!\ Text too long for integration - See user guide to proceed /!\","/!\ Text too long for integration - See user guide to proceed /!\",
         IFERROR(_xlfn._xlws.FILTER(Checklist_KLM[ENTRIES],(Checklist_KLM[ENGLISH]=E93)*IFERROR(FIND("CLUE.",Checklist_KLM[ENTRIES]),FALSE)),"MISSING"))))</f>
        <v/>
      </c>
    </row>
    <row r="94" spans="1:6">
      <c r="A94" s="18" t="s">
        <v>236</v>
      </c>
      <c r="B94" s="19" t="s">
        <v>4451</v>
      </c>
      <c r="C94" s="38"/>
      <c r="D94" s="36" t="str" cm="1">
        <f t="array" ref="D94">IF(C94="","",IF(OR(C94="#No page text",C94="#No block text",C94="#No subject text",C94="#No expectation text"),"// -- No Content",IFERROR(INDEX(_xlfn._xlws.FILTER(Checklist_KLM[ENTRIES],(Checklist_KLM[ENGLISH]=C94)*IFERROR(FIND("GAME.CHECKLIST_",Checklist_KLM[ENTRIES]),FALSE)),1),"MISSING")))</f>
        <v/>
      </c>
      <c r="E94" s="40"/>
      <c r="F94" s="39" t="str" cm="1">
        <f t="array" ref="F94">IF(E94="","",IF(E94="#No clue text","// -- No Content",
    IF(E94="/!\ Text too long for integration - See user guide to proceed /!\","/!\ Text too long for integration - See user guide to proceed /!\",
         IFERROR(_xlfn._xlws.FILTER(Checklist_KLM[ENTRIES],(Checklist_KLM[ENGLISH]=E94)*IFERROR(FIND("CLUE.",Checklist_KLM[ENTRIES]),FALSE)),"MISSING"))))</f>
        <v/>
      </c>
    </row>
    <row r="95" spans="1:6" ht="28.8">
      <c r="A95" s="18" t="s">
        <v>237</v>
      </c>
      <c r="B95" s="19" t="s">
        <v>4452</v>
      </c>
      <c r="C95" s="41"/>
      <c r="D95" s="36" t="str" cm="1">
        <f t="array" ref="D95">IF(C95="","",IF(OR(C95="#No page text",C95="#No block text",C95="#No subject text",C95="#No expectation text"),"// -- No Content",IFERROR(INDEX(_xlfn._xlws.FILTER(Checklist_KLM[ENTRIES],(Checklist_KLM[ENGLISH]=C95)*IFERROR(FIND("GAME.CHECKLIST_",Checklist_KLM[ENTRIES]),FALSE)),1),"MISSING")))</f>
        <v/>
      </c>
      <c r="E95" s="42"/>
      <c r="F95" s="39" t="str" cm="1">
        <f t="array" ref="F95">IF(E95="","",IF(E95="#No clue text","// -- No Content",
    IF(E95="/!\ Text too long for integration - See user guide to proceed /!\","/!\ Text too long for integration - See user guide to proceed /!\",
         IFERROR(_xlfn._xlws.FILTER(Checklist_KLM[ENTRIES],(Checklist_KLM[ENGLISH]=E95)*IFERROR(FIND("CLUE.",Checklist_KLM[ENTRIES]),FALSE)),"MISSING"))))</f>
        <v/>
      </c>
    </row>
    <row r="96" spans="1:6">
      <c r="A96" s="18" t="s">
        <v>238</v>
      </c>
      <c r="B96" s="19" t="s">
        <v>4453</v>
      </c>
      <c r="C96" s="38"/>
      <c r="D96" s="36" t="str" cm="1">
        <f t="array" ref="D96">IF(C96="","",IF(OR(C96="#No page text",C96="#No block text",C96="#No subject text",C96="#No expectation text"),"// -- No Content",IFERROR(INDEX(_xlfn._xlws.FILTER(Checklist_KLM[ENTRIES],(Checklist_KLM[ENGLISH]=C96)*IFERROR(FIND("GAME.CHECKLIST_",Checklist_KLM[ENTRIES]),FALSE)),1),"MISSING")))</f>
        <v/>
      </c>
      <c r="E96" s="40"/>
      <c r="F96" s="39" t="str" cm="1">
        <f t="array" ref="F96">IF(E96="","",IF(E96="#No clue text","// -- No Content",
    IF(E96="/!\ Text too long for integration - See user guide to proceed /!\","/!\ Text too long for integration - See user guide to proceed /!\",
         IFERROR(_xlfn._xlws.FILTER(Checklist_KLM[ENTRIES],(Checklist_KLM[ENGLISH]=E96)*IFERROR(FIND("CLUE.",Checklist_KLM[ENTRIES]),FALSE)),"MISSING"))))</f>
        <v/>
      </c>
    </row>
    <row r="97" spans="1:6">
      <c r="A97" s="18" t="s">
        <v>239</v>
      </c>
      <c r="B97" s="19" t="s">
        <v>4454</v>
      </c>
      <c r="C97" s="41"/>
      <c r="D97" s="36" t="str" cm="1">
        <f t="array" ref="D97">IF(C97="","",IF(OR(C97="#No page text",C97="#No block text",C97="#No subject text",C97="#No expectation text"),"// -- No Content",IFERROR(INDEX(_xlfn._xlws.FILTER(Checklist_KLM[ENTRIES],(Checklist_KLM[ENGLISH]=C97)*IFERROR(FIND("GAME.CHECKLIST_",Checklist_KLM[ENTRIES]),FALSE)),1),"MISSING")))</f>
        <v/>
      </c>
      <c r="E97" s="42"/>
      <c r="F97" s="39" t="str" cm="1">
        <f t="array" ref="F97">IF(E97="","",IF(E97="#No clue text","// -- No Content",
    IF(E97="/!\ Text too long for integration - See user guide to proceed /!\","/!\ Text too long for integration - See user guide to proceed /!\",
         IFERROR(_xlfn._xlws.FILTER(Checklist_KLM[ENTRIES],(Checklist_KLM[ENGLISH]=E97)*IFERROR(FIND("CLUE.",Checklist_KLM[ENTRIES]),FALSE)),"MISSING"))))</f>
        <v/>
      </c>
    </row>
    <row r="98" spans="1:6">
      <c r="A98" s="18" t="s">
        <v>240</v>
      </c>
      <c r="B98" s="19" t="s">
        <v>4455</v>
      </c>
      <c r="C98" s="38"/>
      <c r="D98" s="36" t="str" cm="1">
        <f t="array" ref="D98">IF(C98="","",IF(OR(C98="#No page text",C98="#No block text",C98="#No subject text",C98="#No expectation text"),"// -- No Content",IFERROR(INDEX(_xlfn._xlws.FILTER(Checklist_KLM[ENTRIES],(Checklist_KLM[ENGLISH]=C98)*IFERROR(FIND("GAME.CHECKLIST_",Checklist_KLM[ENTRIES]),FALSE)),1),"MISSING")))</f>
        <v/>
      </c>
      <c r="E98" s="40"/>
      <c r="F98" s="39" t="str" cm="1">
        <f t="array" ref="F98">IF(E98="","",IF(E98="#No clue text","// -- No Content",
    IF(E98="/!\ Text too long for integration - See user guide to proceed /!\","/!\ Text too long for integration - See user guide to proceed /!\",
         IFERROR(_xlfn._xlws.FILTER(Checklist_KLM[ENTRIES],(Checklist_KLM[ENGLISH]=E98)*IFERROR(FIND("CLUE.",Checklist_KLM[ENTRIES]),FALSE)),"MISSING"))))</f>
        <v/>
      </c>
    </row>
    <row r="99" spans="1:6">
      <c r="A99" s="18" t="s">
        <v>241</v>
      </c>
      <c r="B99" s="19" t="s">
        <v>4456</v>
      </c>
      <c r="C99" s="41"/>
      <c r="D99" s="36" t="str" cm="1">
        <f t="array" ref="D99">IF(C99="","",IF(OR(C99="#No page text",C99="#No block text",C99="#No subject text",C99="#No expectation text"),"// -- No Content",IFERROR(INDEX(_xlfn._xlws.FILTER(Checklist_KLM[ENTRIES],(Checklist_KLM[ENGLISH]=C99)*IFERROR(FIND("GAME.CHECKLIST_",Checklist_KLM[ENTRIES]),FALSE)),1),"MISSING")))</f>
        <v/>
      </c>
      <c r="E99" s="42"/>
      <c r="F99" s="39" t="str" cm="1">
        <f t="array" ref="F99">IF(E99="","",IF(E99="#No clue text","// -- No Content",
    IF(E99="/!\ Text too long for integration - See user guide to proceed /!\","/!\ Text too long for integration - See user guide to proceed /!\",
         IFERROR(_xlfn._xlws.FILTER(Checklist_KLM[ENTRIES],(Checklist_KLM[ENGLISH]=E99)*IFERROR(FIND("CLUE.",Checklist_KLM[ENTRIES]),FALSE)),"MISSING"))))</f>
        <v/>
      </c>
    </row>
    <row r="100" spans="1:6" ht="28.8">
      <c r="A100" s="18" t="s">
        <v>242</v>
      </c>
      <c r="B100" s="19" t="s">
        <v>4457</v>
      </c>
      <c r="C100" s="38"/>
      <c r="D100" s="36" t="str" cm="1">
        <f t="array" ref="D100">IF(C100="","",IF(OR(C100="#No page text",C100="#No block text",C100="#No subject text",C100="#No expectation text"),"// -- No Content",IFERROR(INDEX(_xlfn._xlws.FILTER(Checklist_KLM[ENTRIES],(Checklist_KLM[ENGLISH]=C100)*IFERROR(FIND("GAME.CHECKLIST_",Checklist_KLM[ENTRIES]),FALSE)),1),"MISSING")))</f>
        <v/>
      </c>
      <c r="E100" s="40"/>
      <c r="F100" s="39" t="str" cm="1">
        <f t="array" ref="F100">IF(E100="","",IF(E100="#No clue text","// -- No Content",
    IF(E100="/!\ Text too long for integration - See user guide to proceed /!\","/!\ Text too long for integration - See user guide to proceed /!\",
         IFERROR(_xlfn._xlws.FILTER(Checklist_KLM[ENTRIES],(Checklist_KLM[ENGLISH]=E100)*IFERROR(FIND("CLUE.",Checklist_KLM[ENTRIES]),FALSE)),"MISSING"))))</f>
        <v/>
      </c>
    </row>
    <row r="101" spans="1:6">
      <c r="A101" s="18" t="s">
        <v>243</v>
      </c>
      <c r="B101" s="19" t="s">
        <v>4458</v>
      </c>
      <c r="C101" s="41"/>
      <c r="D101" s="36" t="str" cm="1">
        <f t="array" ref="D101">IF(C101="","",IF(OR(C101="#No page text",C101="#No block text",C101="#No subject text",C101="#No expectation text"),"// -- No Content",IFERROR(INDEX(_xlfn._xlws.FILTER(Checklist_KLM[ENTRIES],(Checklist_KLM[ENGLISH]=C101)*IFERROR(FIND("GAME.CHECKLIST_",Checklist_KLM[ENTRIES]),FALSE)),1),"MISSING")))</f>
        <v/>
      </c>
      <c r="E101" s="42"/>
      <c r="F101" s="39" t="str" cm="1">
        <f t="array" ref="F101">IF(E101="","",IF(E101="#No clue text","// -- No Content",
    IF(E101="/!\ Text too long for integration - See user guide to proceed /!\","/!\ Text too long for integration - See user guide to proceed /!\",
         IFERROR(_xlfn._xlws.FILTER(Checklist_KLM[ENTRIES],(Checklist_KLM[ENGLISH]=E101)*IFERROR(FIND("CLUE.",Checklist_KLM[ENTRIES]),FALSE)),"MISSING"))))</f>
        <v/>
      </c>
    </row>
    <row r="102" spans="1:6">
      <c r="A102" s="18" t="s">
        <v>244</v>
      </c>
      <c r="B102" s="19" t="s">
        <v>4459</v>
      </c>
      <c r="C102" s="38"/>
      <c r="D102" s="36" t="str" cm="1">
        <f t="array" ref="D102">IF(C102="","",IF(OR(C102="#No page text",C102="#No block text",C102="#No subject text",C102="#No expectation text"),"// -- No Content",IFERROR(INDEX(_xlfn._xlws.FILTER(Checklist_KLM[ENTRIES],(Checklist_KLM[ENGLISH]=C102)*IFERROR(FIND("GAME.CHECKLIST_",Checklist_KLM[ENTRIES]),FALSE)),1),"MISSING")))</f>
        <v/>
      </c>
      <c r="E102" s="40"/>
      <c r="F102" s="39" t="str" cm="1">
        <f t="array" ref="F102">IF(E102="","",IF(E102="#No clue text","// -- No Content",
    IF(E102="/!\ Text too long for integration - See user guide to proceed /!\","/!\ Text too long for integration - See user guide to proceed /!\",
         IFERROR(_xlfn._xlws.FILTER(Checklist_KLM[ENTRIES],(Checklist_KLM[ENGLISH]=E102)*IFERROR(FIND("CLUE.",Checklist_KLM[ENTRIES]),FALSE)),"MISSING"))))</f>
        <v/>
      </c>
    </row>
    <row r="103" spans="1:6" ht="28.8">
      <c r="A103" s="18" t="s">
        <v>245</v>
      </c>
      <c r="B103" s="19" t="s">
        <v>4460</v>
      </c>
      <c r="C103" s="41"/>
      <c r="D103" s="36" t="str" cm="1">
        <f t="array" ref="D103">IF(C103="","",IF(OR(C103="#No page text",C103="#No block text",C103="#No subject text",C103="#No expectation text"),"// -- No Content",IFERROR(INDEX(_xlfn._xlws.FILTER(Checklist_KLM[ENTRIES],(Checklist_KLM[ENGLISH]=C103)*IFERROR(FIND("GAME.CHECKLIST_",Checklist_KLM[ENTRIES]),FALSE)),1),"MISSING")))</f>
        <v/>
      </c>
      <c r="E103" s="42"/>
      <c r="F103" s="39" t="str" cm="1">
        <f t="array" ref="F103">IF(E103="","",IF(E103="#No clue text","// -- No Content",
    IF(E103="/!\ Text too long for integration - See user guide to proceed /!\","/!\ Text too long for integration - See user guide to proceed /!\",
         IFERROR(_xlfn._xlws.FILTER(Checklist_KLM[ENTRIES],(Checklist_KLM[ENGLISH]=E103)*IFERROR(FIND("CLUE.",Checklist_KLM[ENTRIES]),FALSE)),"MISSING"))))</f>
        <v/>
      </c>
    </row>
    <row r="104" spans="1:6">
      <c r="A104" s="18" t="s">
        <v>246</v>
      </c>
      <c r="B104" s="19" t="s">
        <v>4461</v>
      </c>
      <c r="C104" s="38"/>
      <c r="D104" s="36" t="str" cm="1">
        <f t="array" ref="D104">IF(C104="","",IF(OR(C104="#No page text",C104="#No block text",C104="#No subject text",C104="#No expectation text"),"// -- No Content",IFERROR(INDEX(_xlfn._xlws.FILTER(Checklist_KLM[ENTRIES],(Checklist_KLM[ENGLISH]=C104)*IFERROR(FIND("GAME.CHECKLIST_",Checklist_KLM[ENTRIES]),FALSE)),1),"MISSING")))</f>
        <v/>
      </c>
      <c r="E104" s="40"/>
      <c r="F104" s="39" t="str" cm="1">
        <f t="array" ref="F104">IF(E104="","",IF(E104="#No clue text","// -- No Content",
    IF(E104="/!\ Text too long for integration - See user guide to proceed /!\","/!\ Text too long for integration - See user guide to proceed /!\",
         IFERROR(_xlfn._xlws.FILTER(Checklist_KLM[ENTRIES],(Checklist_KLM[ENGLISH]=E104)*IFERROR(FIND("CLUE.",Checklist_KLM[ENTRIES]),FALSE)),"MISSING"))))</f>
        <v/>
      </c>
    </row>
    <row r="105" spans="1:6" ht="28.8">
      <c r="A105" s="18" t="s">
        <v>247</v>
      </c>
      <c r="B105" s="19" t="s">
        <v>4462</v>
      </c>
      <c r="C105" s="41"/>
      <c r="D105" s="36" t="str" cm="1">
        <f t="array" ref="D105">IF(C105="","",IF(OR(C105="#No page text",C105="#No block text",C105="#No subject text",C105="#No expectation text"),"// -- No Content",IFERROR(INDEX(_xlfn._xlws.FILTER(Checklist_KLM[ENTRIES],(Checklist_KLM[ENGLISH]=C105)*IFERROR(FIND("GAME.CHECKLIST_",Checklist_KLM[ENTRIES]),FALSE)),1),"MISSING")))</f>
        <v/>
      </c>
      <c r="E105" s="42"/>
      <c r="F105" s="39" t="str" cm="1">
        <f t="array" ref="F105">IF(E105="","",IF(E105="#No clue text","// -- No Content",
    IF(E105="/!\ Text too long for integration - See user guide to proceed /!\","/!\ Text too long for integration - See user guide to proceed /!\",
         IFERROR(_xlfn._xlws.FILTER(Checklist_KLM[ENTRIES],(Checklist_KLM[ENGLISH]=E105)*IFERROR(FIND("CLUE.",Checklist_KLM[ENTRIES]),FALSE)),"MISSING"))))</f>
        <v/>
      </c>
    </row>
    <row r="106" spans="1:6">
      <c r="A106" s="18" t="s">
        <v>248</v>
      </c>
      <c r="B106" s="19" t="s">
        <v>4463</v>
      </c>
      <c r="C106" s="38"/>
      <c r="D106" s="36" t="str" cm="1">
        <f t="array" ref="D106">IF(C106="","",IF(OR(C106="#No page text",C106="#No block text",C106="#No subject text",C106="#No expectation text"),"// -- No Content",IFERROR(INDEX(_xlfn._xlws.FILTER(Checklist_KLM[ENTRIES],(Checklist_KLM[ENGLISH]=C106)*IFERROR(FIND("GAME.CHECKLIST_",Checklist_KLM[ENTRIES]),FALSE)),1),"MISSING")))</f>
        <v/>
      </c>
      <c r="E106" s="40"/>
      <c r="F106" s="39" t="str" cm="1">
        <f t="array" ref="F106">IF(E106="","",IF(E106="#No clue text","// -- No Content",
    IF(E106="/!\ Text too long for integration - See user guide to proceed /!\","/!\ Text too long for integration - See user guide to proceed /!\",
         IFERROR(_xlfn._xlws.FILTER(Checklist_KLM[ENTRIES],(Checklist_KLM[ENGLISH]=E106)*IFERROR(FIND("CLUE.",Checklist_KLM[ENTRIES]),FALSE)),"MISSING"))))</f>
        <v/>
      </c>
    </row>
    <row r="107" spans="1:6" ht="28.8">
      <c r="A107" s="18" t="s">
        <v>249</v>
      </c>
      <c r="B107" s="19" t="s">
        <v>4464</v>
      </c>
      <c r="C107" s="41"/>
      <c r="D107" s="36" t="str" cm="1">
        <f t="array" ref="D107">IF(C107="","",IF(OR(C107="#No page text",C107="#No block text",C107="#No subject text",C107="#No expectation text"),"// -- No Content",IFERROR(INDEX(_xlfn._xlws.FILTER(Checklist_KLM[ENTRIES],(Checklist_KLM[ENGLISH]=C107)*IFERROR(FIND("GAME.CHECKLIST_",Checklist_KLM[ENTRIES]),FALSE)),1),"MISSING")))</f>
        <v/>
      </c>
      <c r="E107" s="42"/>
      <c r="F107" s="39" t="str" cm="1">
        <f t="array" ref="F107">IF(E107="","",IF(E107="#No clue text","// -- No Content",
    IF(E107="/!\ Text too long for integration - See user guide to proceed /!\","/!\ Text too long for integration - See user guide to proceed /!\",
         IFERROR(_xlfn._xlws.FILTER(Checklist_KLM[ENTRIES],(Checklist_KLM[ENGLISH]=E107)*IFERROR(FIND("CLUE.",Checklist_KLM[ENTRIES]),FALSE)),"MISSING"))))</f>
        <v/>
      </c>
    </row>
    <row r="108" spans="1:6" ht="28.8">
      <c r="A108" s="18" t="s">
        <v>250</v>
      </c>
      <c r="B108" s="19" t="s">
        <v>4465</v>
      </c>
      <c r="C108" s="38"/>
      <c r="D108" s="36" t="str" cm="1">
        <f t="array" ref="D108">IF(C108="","",IF(OR(C108="#No page text",C108="#No block text",C108="#No subject text",C108="#No expectation text"),"// -- No Content",IFERROR(INDEX(_xlfn._xlws.FILTER(Checklist_KLM[ENTRIES],(Checklist_KLM[ENGLISH]=C108)*IFERROR(FIND("GAME.CHECKLIST_",Checklist_KLM[ENTRIES]),FALSE)),1),"MISSING")))</f>
        <v/>
      </c>
      <c r="E108" s="40"/>
      <c r="F108" s="39" t="str" cm="1">
        <f t="array" ref="F108">IF(E108="","",IF(E108="#No clue text","// -- No Content",
    IF(E108="/!\ Text too long for integration - See user guide to proceed /!\","/!\ Text too long for integration - See user guide to proceed /!\",
         IFERROR(_xlfn._xlws.FILTER(Checklist_KLM[ENTRIES],(Checklist_KLM[ENGLISH]=E108)*IFERROR(FIND("CLUE.",Checklist_KLM[ENTRIES]),FALSE)),"MISSING"))))</f>
        <v/>
      </c>
    </row>
    <row r="109" spans="1:6">
      <c r="A109" s="18" t="s">
        <v>251</v>
      </c>
      <c r="B109" s="19" t="s">
        <v>4466</v>
      </c>
      <c r="C109" s="41"/>
      <c r="D109" s="36" t="str" cm="1">
        <f t="array" ref="D109">IF(C109="","",IF(OR(C109="#No page text",C109="#No block text",C109="#No subject text",C109="#No expectation text"),"// -- No Content",IFERROR(INDEX(_xlfn._xlws.FILTER(Checklist_KLM[ENTRIES],(Checklist_KLM[ENGLISH]=C109)*IFERROR(FIND("GAME.CHECKLIST_",Checklist_KLM[ENTRIES]),FALSE)),1),"MISSING")))</f>
        <v/>
      </c>
      <c r="E109" s="42"/>
      <c r="F109" s="39" t="str" cm="1">
        <f t="array" ref="F109">IF(E109="","",IF(E109="#No clue text","// -- No Content",
    IF(E109="/!\ Text too long for integration - See user guide to proceed /!\","/!\ Text too long for integration - See user guide to proceed /!\",
         IFERROR(_xlfn._xlws.FILTER(Checklist_KLM[ENTRIES],(Checklist_KLM[ENGLISH]=E109)*IFERROR(FIND("CLUE.",Checklist_KLM[ENTRIES]),FALSE)),"MISSING"))))</f>
        <v/>
      </c>
    </row>
    <row r="110" spans="1:6" ht="43.2">
      <c r="A110" s="18" t="s">
        <v>252</v>
      </c>
      <c r="B110" s="19" t="s">
        <v>4467</v>
      </c>
      <c r="C110" s="38"/>
      <c r="D110" s="36" t="str" cm="1">
        <f t="array" ref="D110">IF(C110="","",IF(OR(C110="#No page text",C110="#No block text",C110="#No subject text",C110="#No expectation text"),"// -- No Content",IFERROR(INDEX(_xlfn._xlws.FILTER(Checklist_KLM[ENTRIES],(Checklist_KLM[ENGLISH]=C110)*IFERROR(FIND("GAME.CHECKLIST_",Checklist_KLM[ENTRIES]),FALSE)),1),"MISSING")))</f>
        <v/>
      </c>
      <c r="E110" s="40"/>
      <c r="F110" s="39" t="str" cm="1">
        <f t="array" ref="F110">IF(E110="","",IF(E110="#No clue text","// -- No Content",
    IF(E110="/!\ Text too long for integration - See user guide to proceed /!\","/!\ Text too long for integration - See user guide to proceed /!\",
         IFERROR(_xlfn._xlws.FILTER(Checklist_KLM[ENTRIES],(Checklist_KLM[ENGLISH]=E110)*IFERROR(FIND("CLUE.",Checklist_KLM[ENTRIES]),FALSE)),"MISSING"))))</f>
        <v/>
      </c>
    </row>
    <row r="111" spans="1:6">
      <c r="A111" s="18" t="s">
        <v>253</v>
      </c>
      <c r="B111" s="19" t="s">
        <v>4468</v>
      </c>
      <c r="C111" s="41"/>
      <c r="D111" s="36" t="str" cm="1">
        <f t="array" ref="D111">IF(C111="","",IF(OR(C111="#No page text",C111="#No block text",C111="#No subject text",C111="#No expectation text"),"// -- No Content",IFERROR(INDEX(_xlfn._xlws.FILTER(Checklist_KLM[ENTRIES],(Checklist_KLM[ENGLISH]=C111)*IFERROR(FIND("GAME.CHECKLIST_",Checklist_KLM[ENTRIES]),FALSE)),1),"MISSING")))</f>
        <v/>
      </c>
      <c r="E111" s="42"/>
      <c r="F111" s="39" t="str" cm="1">
        <f t="array" ref="F111">IF(E111="","",IF(E111="#No clue text","// -- No Content",
    IF(E111="/!\ Text too long for integration - See user guide to proceed /!\","/!\ Text too long for integration - See user guide to proceed /!\",
         IFERROR(_xlfn._xlws.FILTER(Checklist_KLM[ENTRIES],(Checklist_KLM[ENGLISH]=E111)*IFERROR(FIND("CLUE.",Checklist_KLM[ENTRIES]),FALSE)),"MISSING"))))</f>
        <v/>
      </c>
    </row>
    <row r="112" spans="1:6" ht="28.8">
      <c r="A112" s="18" t="s">
        <v>254</v>
      </c>
      <c r="B112" s="19" t="s">
        <v>4469</v>
      </c>
      <c r="C112" s="38"/>
      <c r="D112" s="36" t="str" cm="1">
        <f t="array" ref="D112">IF(C112="","",IF(OR(C112="#No page text",C112="#No block text",C112="#No subject text",C112="#No expectation text"),"// -- No Content",IFERROR(INDEX(_xlfn._xlws.FILTER(Checklist_KLM[ENTRIES],(Checklist_KLM[ENGLISH]=C112)*IFERROR(FIND("GAME.CHECKLIST_",Checklist_KLM[ENTRIES]),FALSE)),1),"MISSING")))</f>
        <v/>
      </c>
      <c r="E112" s="40"/>
      <c r="F112" s="39" t="str" cm="1">
        <f t="array" ref="F112">IF(E112="","",IF(E112="#No clue text","// -- No Content",
    IF(E112="/!\ Text too long for integration - See user guide to proceed /!\","/!\ Text too long for integration - See user guide to proceed /!\",
         IFERROR(_xlfn._xlws.FILTER(Checklist_KLM[ENTRIES],(Checklist_KLM[ENGLISH]=E112)*IFERROR(FIND("CLUE.",Checklist_KLM[ENTRIES]),FALSE)),"MISSING"))))</f>
        <v/>
      </c>
    </row>
    <row r="113" spans="1:6" ht="28.8">
      <c r="A113" s="18" t="s">
        <v>255</v>
      </c>
      <c r="B113" s="19" t="s">
        <v>4470</v>
      </c>
      <c r="C113" s="41"/>
      <c r="D113" s="36" t="str" cm="1">
        <f t="array" ref="D113">IF(C113="","",IF(OR(C113="#No page text",C113="#No block text",C113="#No subject text",C113="#No expectation text"),"// -- No Content",IFERROR(INDEX(_xlfn._xlws.FILTER(Checklist_KLM[ENTRIES],(Checklist_KLM[ENGLISH]=C113)*IFERROR(FIND("GAME.CHECKLIST_",Checklist_KLM[ENTRIES]),FALSE)),1),"MISSING")))</f>
        <v/>
      </c>
      <c r="E113" s="42"/>
      <c r="F113" s="39" t="str" cm="1">
        <f t="array" ref="F113">IF(E113="","",IF(E113="#No clue text","// -- No Content",
    IF(E113="/!\ Text too long for integration - See user guide to proceed /!\","/!\ Text too long for integration - See user guide to proceed /!\",
         IFERROR(_xlfn._xlws.FILTER(Checklist_KLM[ENTRIES],(Checklist_KLM[ENGLISH]=E113)*IFERROR(FIND("CLUE.",Checklist_KLM[ENTRIES]),FALSE)),"MISSING"))))</f>
        <v/>
      </c>
    </row>
    <row r="114" spans="1:6">
      <c r="A114" s="18" t="s">
        <v>256</v>
      </c>
      <c r="B114" s="19" t="s">
        <v>4471</v>
      </c>
      <c r="C114" s="38"/>
      <c r="D114" s="36" t="str" cm="1">
        <f t="array" ref="D114">IF(C114="","",IF(OR(C114="#No page text",C114="#No block text",C114="#No subject text",C114="#No expectation text"),"// -- No Content",IFERROR(INDEX(_xlfn._xlws.FILTER(Checklist_KLM[ENTRIES],(Checklist_KLM[ENGLISH]=C114)*IFERROR(FIND("GAME.CHECKLIST_",Checklist_KLM[ENTRIES]),FALSE)),1),"MISSING")))</f>
        <v/>
      </c>
      <c r="E114" s="40"/>
      <c r="F114" s="39" t="str" cm="1">
        <f t="array" ref="F114">IF(E114="","",IF(E114="#No clue text","// -- No Content",
    IF(E114="/!\ Text too long for integration - See user guide to proceed /!\","/!\ Text too long for integration - See user guide to proceed /!\",
         IFERROR(_xlfn._xlws.FILTER(Checklist_KLM[ENTRIES],(Checklist_KLM[ENGLISH]=E114)*IFERROR(FIND("CLUE.",Checklist_KLM[ENTRIES]),FALSE)),"MISSING"))))</f>
        <v/>
      </c>
    </row>
    <row r="115" spans="1:6">
      <c r="A115" s="18" t="s">
        <v>257</v>
      </c>
      <c r="B115" s="19" t="s">
        <v>4472</v>
      </c>
      <c r="C115" s="41"/>
      <c r="D115" s="36" t="str" cm="1">
        <f t="array" ref="D115">IF(C115="","",IF(OR(C115="#No page text",C115="#No block text",C115="#No subject text",C115="#No expectation text"),"// -- No Content",IFERROR(INDEX(_xlfn._xlws.FILTER(Checklist_KLM[ENTRIES],(Checklist_KLM[ENGLISH]=C115)*IFERROR(FIND("GAME.CHECKLIST_",Checklist_KLM[ENTRIES]),FALSE)),1),"MISSING")))</f>
        <v/>
      </c>
      <c r="E115" s="42"/>
      <c r="F115" s="39" t="str" cm="1">
        <f t="array" ref="F115">IF(E115="","",IF(E115="#No clue text","// -- No Content",
    IF(E115="/!\ Text too long for integration - See user guide to proceed /!\","/!\ Text too long for integration - See user guide to proceed /!\",
         IFERROR(_xlfn._xlws.FILTER(Checklist_KLM[ENTRIES],(Checklist_KLM[ENGLISH]=E115)*IFERROR(FIND("CLUE.",Checklist_KLM[ENTRIES]),FALSE)),"MISSING"))))</f>
        <v/>
      </c>
    </row>
    <row r="116" spans="1:6">
      <c r="A116" s="18" t="s">
        <v>258</v>
      </c>
      <c r="B116" s="19" t="s">
        <v>4473</v>
      </c>
      <c r="C116" s="38"/>
      <c r="D116" s="36" t="str" cm="1">
        <f t="array" ref="D116">IF(C116="","",IF(OR(C116="#No page text",C116="#No block text",C116="#No subject text",C116="#No expectation text"),"// -- No Content",IFERROR(INDEX(_xlfn._xlws.FILTER(Checklist_KLM[ENTRIES],(Checklist_KLM[ENGLISH]=C116)*IFERROR(FIND("GAME.CHECKLIST_",Checklist_KLM[ENTRIES]),FALSE)),1),"MISSING")))</f>
        <v/>
      </c>
      <c r="E116" s="40"/>
      <c r="F116" s="39" t="str" cm="1">
        <f t="array" ref="F116">IF(E116="","",IF(E116="#No clue text","// -- No Content",
    IF(E116="/!\ Text too long for integration - See user guide to proceed /!\","/!\ Text too long for integration - See user guide to proceed /!\",
         IFERROR(_xlfn._xlws.FILTER(Checklist_KLM[ENTRIES],(Checklist_KLM[ENGLISH]=E116)*IFERROR(FIND("CLUE.",Checklist_KLM[ENTRIES]),FALSE)),"MISSING"))))</f>
        <v/>
      </c>
    </row>
    <row r="117" spans="1:6">
      <c r="A117" s="18" t="s">
        <v>259</v>
      </c>
      <c r="B117" s="19" t="s">
        <v>4474</v>
      </c>
      <c r="C117" s="41"/>
      <c r="D117" s="36" t="str" cm="1">
        <f t="array" ref="D117">IF(C117="","",IF(OR(C117="#No page text",C117="#No block text",C117="#No subject text",C117="#No expectation text"),"// -- No Content",IFERROR(INDEX(_xlfn._xlws.FILTER(Checklist_KLM[ENTRIES],(Checklist_KLM[ENGLISH]=C117)*IFERROR(FIND("GAME.CHECKLIST_",Checklist_KLM[ENTRIES]),FALSE)),1),"MISSING")))</f>
        <v/>
      </c>
      <c r="E117" s="42"/>
      <c r="F117" s="39" t="str" cm="1">
        <f t="array" ref="F117">IF(E117="","",IF(E117="#No clue text","// -- No Content",
    IF(E117="/!\ Text too long for integration - See user guide to proceed /!\","/!\ Text too long for integration - See user guide to proceed /!\",
         IFERROR(_xlfn._xlws.FILTER(Checklist_KLM[ENTRIES],(Checklist_KLM[ENGLISH]=E117)*IFERROR(FIND("CLUE.",Checklist_KLM[ENTRIES]),FALSE)),"MISSING"))))</f>
        <v/>
      </c>
    </row>
    <row r="118" spans="1:6">
      <c r="A118" s="18" t="s">
        <v>260</v>
      </c>
      <c r="B118" s="19" t="s">
        <v>4475</v>
      </c>
      <c r="C118" s="38"/>
      <c r="D118" s="36" t="str" cm="1">
        <f t="array" ref="D118">IF(C118="","",IF(OR(C118="#No page text",C118="#No block text",C118="#No subject text",C118="#No expectation text"),"// -- No Content",IFERROR(INDEX(_xlfn._xlws.FILTER(Checklist_KLM[ENTRIES],(Checklist_KLM[ENGLISH]=C118)*IFERROR(FIND("GAME.CHECKLIST_",Checklist_KLM[ENTRIES]),FALSE)),1),"MISSING")))</f>
        <v/>
      </c>
      <c r="E118" s="40"/>
      <c r="F118" s="39" t="str" cm="1">
        <f t="array" ref="F118">IF(E118="","",IF(E118="#No clue text","// -- No Content",
    IF(E118="/!\ Text too long for integration - See user guide to proceed /!\","/!\ Text too long for integration - See user guide to proceed /!\",
         IFERROR(_xlfn._xlws.FILTER(Checklist_KLM[ENTRIES],(Checklist_KLM[ENGLISH]=E118)*IFERROR(FIND("CLUE.",Checklist_KLM[ENTRIES]),FALSE)),"MISSING"))))</f>
        <v/>
      </c>
    </row>
    <row r="119" spans="1:6">
      <c r="A119" s="18" t="s">
        <v>261</v>
      </c>
      <c r="B119" s="19" t="s">
        <v>4476</v>
      </c>
      <c r="C119" s="41"/>
      <c r="D119" s="36" t="str" cm="1">
        <f t="array" ref="D119">IF(C119="","",IF(OR(C119="#No page text",C119="#No block text",C119="#No subject text",C119="#No expectation text"),"// -- No Content",IFERROR(INDEX(_xlfn._xlws.FILTER(Checklist_KLM[ENTRIES],(Checklist_KLM[ENGLISH]=C119)*IFERROR(FIND("GAME.CHECKLIST_",Checklist_KLM[ENTRIES]),FALSE)),1),"MISSING")))</f>
        <v/>
      </c>
      <c r="E119" s="42"/>
      <c r="F119" s="39" t="str" cm="1">
        <f t="array" ref="F119">IF(E119="","",IF(E119="#No clue text","// -- No Content",
    IF(E119="/!\ Text too long for integration - See user guide to proceed /!\","/!\ Text too long for integration - See user guide to proceed /!\",
         IFERROR(_xlfn._xlws.FILTER(Checklist_KLM[ENTRIES],(Checklist_KLM[ENGLISH]=E119)*IFERROR(FIND("CLUE.",Checklist_KLM[ENTRIES]),FALSE)),"MISSING"))))</f>
        <v/>
      </c>
    </row>
    <row r="120" spans="1:6" ht="43.2">
      <c r="A120" s="18" t="s">
        <v>262</v>
      </c>
      <c r="B120" s="19" t="s">
        <v>4477</v>
      </c>
      <c r="C120" s="38"/>
      <c r="D120" s="36" t="str" cm="1">
        <f t="array" ref="D120">IF(C120="","",IF(OR(C120="#No page text",C120="#No block text",C120="#No subject text",C120="#No expectation text"),"// -- No Content",IFERROR(INDEX(_xlfn._xlws.FILTER(Checklist_KLM[ENTRIES],(Checklist_KLM[ENGLISH]=C120)*IFERROR(FIND("GAME.CHECKLIST_",Checklist_KLM[ENTRIES]),FALSE)),1),"MISSING")))</f>
        <v/>
      </c>
      <c r="E120" s="40"/>
      <c r="F120" s="39" t="str" cm="1">
        <f t="array" ref="F120">IF(E120="","",IF(E120="#No clue text","// -- No Content",
    IF(E120="/!\ Text too long for integration - See user guide to proceed /!\","/!\ Text too long for integration - See user guide to proceed /!\",
         IFERROR(_xlfn._xlws.FILTER(Checklist_KLM[ENTRIES],(Checklist_KLM[ENGLISH]=E120)*IFERROR(FIND("CLUE.",Checklist_KLM[ENTRIES]),FALSE)),"MISSING"))))</f>
        <v/>
      </c>
    </row>
    <row r="121" spans="1:6" ht="28.8">
      <c r="A121" s="18" t="s">
        <v>263</v>
      </c>
      <c r="B121" s="19" t="s">
        <v>4478</v>
      </c>
      <c r="C121" s="41"/>
      <c r="D121" s="36" t="str" cm="1">
        <f t="array" ref="D121">IF(C121="","",IF(OR(C121="#No page text",C121="#No block text",C121="#No subject text",C121="#No expectation text"),"// -- No Content",IFERROR(INDEX(_xlfn._xlws.FILTER(Checklist_KLM[ENTRIES],(Checklist_KLM[ENGLISH]=C121)*IFERROR(FIND("GAME.CHECKLIST_",Checklist_KLM[ENTRIES]),FALSE)),1),"MISSING")))</f>
        <v/>
      </c>
      <c r="E121" s="42"/>
      <c r="F121" s="39" t="str" cm="1">
        <f t="array" ref="F121">IF(E121="","",IF(E121="#No clue text","// -- No Content",
    IF(E121="/!\ Text too long for integration - See user guide to proceed /!\","/!\ Text too long for integration - See user guide to proceed /!\",
         IFERROR(_xlfn._xlws.FILTER(Checklist_KLM[ENTRIES],(Checklist_KLM[ENGLISH]=E121)*IFERROR(FIND("CLUE.",Checklist_KLM[ENTRIES]),FALSE)),"MISSING"))))</f>
        <v/>
      </c>
    </row>
    <row r="122" spans="1:6" ht="28.8">
      <c r="A122" s="18" t="s">
        <v>264</v>
      </c>
      <c r="B122" s="19" t="s">
        <v>4479</v>
      </c>
      <c r="C122" s="38"/>
      <c r="D122" s="36" t="str" cm="1">
        <f t="array" ref="D122">IF(C122="","",IF(OR(C122="#No page text",C122="#No block text",C122="#No subject text",C122="#No expectation text"),"// -- No Content",IFERROR(INDEX(_xlfn._xlws.FILTER(Checklist_KLM[ENTRIES],(Checklist_KLM[ENGLISH]=C122)*IFERROR(FIND("GAME.CHECKLIST_",Checklist_KLM[ENTRIES]),FALSE)),1),"MISSING")))</f>
        <v/>
      </c>
      <c r="E122" s="40"/>
      <c r="F122" s="39" t="str" cm="1">
        <f t="array" ref="F122">IF(E122="","",IF(E122="#No clue text","// -- No Content",
    IF(E122="/!\ Text too long for integration - See user guide to proceed /!\","/!\ Text too long for integration - See user guide to proceed /!\",
         IFERROR(_xlfn._xlws.FILTER(Checklist_KLM[ENTRIES],(Checklist_KLM[ENGLISH]=E122)*IFERROR(FIND("CLUE.",Checklist_KLM[ENTRIES]),FALSE)),"MISSING"))))</f>
        <v/>
      </c>
    </row>
    <row r="123" spans="1:6">
      <c r="A123" s="18" t="s">
        <v>265</v>
      </c>
      <c r="B123" s="19" t="s">
        <v>4480</v>
      </c>
      <c r="C123" s="41"/>
      <c r="D123" s="36" t="str" cm="1">
        <f t="array" ref="D123">IF(C123="","",IF(OR(C123="#No page text",C123="#No block text",C123="#No subject text",C123="#No expectation text"),"// -- No Content",IFERROR(INDEX(_xlfn._xlws.FILTER(Checklist_KLM[ENTRIES],(Checklist_KLM[ENGLISH]=C123)*IFERROR(FIND("GAME.CHECKLIST_",Checklist_KLM[ENTRIES]),FALSE)),1),"MISSING")))</f>
        <v/>
      </c>
      <c r="E123" s="42"/>
      <c r="F123" s="39" t="str" cm="1">
        <f t="array" ref="F123">IF(E123="","",IF(E123="#No clue text","// -- No Content",
    IF(E123="/!\ Text too long for integration - See user guide to proceed /!\","/!\ Text too long for integration - See user guide to proceed /!\",
         IFERROR(_xlfn._xlws.FILTER(Checklist_KLM[ENTRIES],(Checklist_KLM[ENGLISH]=E123)*IFERROR(FIND("CLUE.",Checklist_KLM[ENTRIES]),FALSE)),"MISSING"))))</f>
        <v/>
      </c>
    </row>
    <row r="124" spans="1:6">
      <c r="A124" s="18" t="s">
        <v>266</v>
      </c>
      <c r="B124" s="19" t="s">
        <v>4481</v>
      </c>
      <c r="C124" s="38"/>
      <c r="D124" s="36" t="str" cm="1">
        <f t="array" ref="D124">IF(C124="","",IF(OR(C124="#No page text",C124="#No block text",C124="#No subject text",C124="#No expectation text"),"// -- No Content",IFERROR(INDEX(_xlfn._xlws.FILTER(Checklist_KLM[ENTRIES],(Checklist_KLM[ENGLISH]=C124)*IFERROR(FIND("GAME.CHECKLIST_",Checklist_KLM[ENTRIES]),FALSE)),1),"MISSING")))</f>
        <v/>
      </c>
      <c r="E124" s="40"/>
      <c r="F124" s="39" t="str" cm="1">
        <f t="array" ref="F124">IF(E124="","",IF(E124="#No clue text","// -- No Content",
    IF(E124="/!\ Text too long for integration - See user guide to proceed /!\","/!\ Text too long for integration - See user guide to proceed /!\",
         IFERROR(_xlfn._xlws.FILTER(Checklist_KLM[ENTRIES],(Checklist_KLM[ENGLISH]=E124)*IFERROR(FIND("CLUE.",Checklist_KLM[ENTRIES]),FALSE)),"MISSING"))))</f>
        <v/>
      </c>
    </row>
    <row r="125" spans="1:6">
      <c r="A125" s="18" t="s">
        <v>267</v>
      </c>
      <c r="B125" s="19" t="s">
        <v>4482</v>
      </c>
      <c r="C125" s="41"/>
      <c r="D125" s="36" t="str" cm="1">
        <f t="array" ref="D125">IF(C125="","",IF(OR(C125="#No page text",C125="#No block text",C125="#No subject text",C125="#No expectation text"),"// -- No Content",IFERROR(INDEX(_xlfn._xlws.FILTER(Checklist_KLM[ENTRIES],(Checklist_KLM[ENGLISH]=C125)*IFERROR(FIND("GAME.CHECKLIST_",Checklist_KLM[ENTRIES]),FALSE)),1),"MISSING")))</f>
        <v/>
      </c>
      <c r="E125" s="42"/>
      <c r="F125" s="39" t="str" cm="1">
        <f t="array" ref="F125">IF(E125="","",IF(E125="#No clue text","// -- No Content",
    IF(E125="/!\ Text too long for integration - See user guide to proceed /!\","/!\ Text too long for integration - See user guide to proceed /!\",
         IFERROR(_xlfn._xlws.FILTER(Checklist_KLM[ENTRIES],(Checklist_KLM[ENGLISH]=E125)*IFERROR(FIND("CLUE.",Checklist_KLM[ENTRIES]),FALSE)),"MISSING"))))</f>
        <v/>
      </c>
    </row>
    <row r="126" spans="1:6">
      <c r="A126" s="18" t="s">
        <v>268</v>
      </c>
      <c r="B126" s="19" t="s">
        <v>4483</v>
      </c>
      <c r="C126" s="38"/>
      <c r="D126" s="36" t="str" cm="1">
        <f t="array" ref="D126">IF(C126="","",IF(OR(C126="#No page text",C126="#No block text",C126="#No subject text",C126="#No expectation text"),"// -- No Content",IFERROR(INDEX(_xlfn._xlws.FILTER(Checklist_KLM[ENTRIES],(Checklist_KLM[ENGLISH]=C126)*IFERROR(FIND("GAME.CHECKLIST_",Checklist_KLM[ENTRIES]),FALSE)),1),"MISSING")))</f>
        <v/>
      </c>
      <c r="E126" s="40"/>
      <c r="F126" s="39" t="str" cm="1">
        <f t="array" ref="F126">IF(E126="","",IF(E126="#No clue text","// -- No Content",
    IF(E126="/!\ Text too long for integration - See user guide to proceed /!\","/!\ Text too long for integration - See user guide to proceed /!\",
         IFERROR(_xlfn._xlws.FILTER(Checklist_KLM[ENTRIES],(Checklist_KLM[ENGLISH]=E126)*IFERROR(FIND("CLUE.",Checklist_KLM[ENTRIES]),FALSE)),"MISSING"))))</f>
        <v/>
      </c>
    </row>
    <row r="127" spans="1:6" ht="86.4">
      <c r="A127" s="18" t="s">
        <v>269</v>
      </c>
      <c r="B127" s="19" t="s">
        <v>4484</v>
      </c>
      <c r="C127" s="41"/>
      <c r="D127" s="36" t="str" cm="1">
        <f t="array" ref="D127">IF(C127="","",IF(OR(C127="#No page text",C127="#No block text",C127="#No subject text",C127="#No expectation text"),"// -- No Content",IFERROR(INDEX(_xlfn._xlws.FILTER(Checklist_KLM[ENTRIES],(Checklist_KLM[ENGLISH]=C127)*IFERROR(FIND("GAME.CHECKLIST_",Checklist_KLM[ENTRIES]),FALSE)),1),"MISSING")))</f>
        <v/>
      </c>
      <c r="E127" s="42"/>
      <c r="F127" s="39" t="str" cm="1">
        <f t="array" ref="F127">IF(E127="","",IF(E127="#No clue text","// -- No Content",
    IF(E127="/!\ Text too long for integration - See user guide to proceed /!\","/!\ Text too long for integration - See user guide to proceed /!\",
         IFERROR(_xlfn._xlws.FILTER(Checklist_KLM[ENTRIES],(Checklist_KLM[ENGLISH]=E127)*IFERROR(FIND("CLUE.",Checklist_KLM[ENTRIES]),FALSE)),"MISSING"))))</f>
        <v/>
      </c>
    </row>
    <row r="128" spans="1:6">
      <c r="A128" s="18" t="s">
        <v>270</v>
      </c>
      <c r="B128" s="19" t="s">
        <v>4485</v>
      </c>
      <c r="C128" s="38"/>
      <c r="D128" s="36" t="str" cm="1">
        <f t="array" ref="D128">IF(C128="","",IF(OR(C128="#No page text",C128="#No block text",C128="#No subject text",C128="#No expectation text"),"// -- No Content",IFERROR(INDEX(_xlfn._xlws.FILTER(Checklist_KLM[ENTRIES],(Checklist_KLM[ENGLISH]=C128)*IFERROR(FIND("GAME.CHECKLIST_",Checklist_KLM[ENTRIES]),FALSE)),1),"MISSING")))</f>
        <v/>
      </c>
      <c r="E128" s="40"/>
      <c r="F128" s="39" t="str" cm="1">
        <f t="array" ref="F128">IF(E128="","",IF(E128="#No clue text","// -- No Content",
    IF(E128="/!\ Text too long for integration - See user guide to proceed /!\","/!\ Text too long for integration - See user guide to proceed /!\",
         IFERROR(_xlfn._xlws.FILTER(Checklist_KLM[ENTRIES],(Checklist_KLM[ENGLISH]=E128)*IFERROR(FIND("CLUE.",Checklist_KLM[ENTRIES]),FALSE)),"MISSING"))))</f>
        <v/>
      </c>
    </row>
    <row r="129" spans="1:6">
      <c r="A129" s="18" t="s">
        <v>271</v>
      </c>
      <c r="B129" s="19" t="s">
        <v>4486</v>
      </c>
      <c r="C129" s="41"/>
      <c r="D129" s="36" t="str" cm="1">
        <f t="array" ref="D129">IF(C129="","",IF(OR(C129="#No page text",C129="#No block text",C129="#No subject text",C129="#No expectation text"),"// -- No Content",IFERROR(INDEX(_xlfn._xlws.FILTER(Checklist_KLM[ENTRIES],(Checklist_KLM[ENGLISH]=C129)*IFERROR(FIND("GAME.CHECKLIST_",Checklist_KLM[ENTRIES]),FALSE)),1),"MISSING")))</f>
        <v/>
      </c>
      <c r="E129" s="42"/>
      <c r="F129" s="39" t="str" cm="1">
        <f t="array" ref="F129">IF(E129="","",IF(E129="#No clue text","// -- No Content",
    IF(E129="/!\ Text too long for integration - See user guide to proceed /!\","/!\ Text too long for integration - See user guide to proceed /!\",
         IFERROR(_xlfn._xlws.FILTER(Checklist_KLM[ENTRIES],(Checklist_KLM[ENGLISH]=E129)*IFERROR(FIND("CLUE.",Checklist_KLM[ENTRIES]),FALSE)),"MISSING"))))</f>
        <v/>
      </c>
    </row>
    <row r="130" spans="1:6">
      <c r="A130" s="18" t="s">
        <v>272</v>
      </c>
      <c r="B130" s="19" t="s">
        <v>4487</v>
      </c>
      <c r="C130" s="38"/>
      <c r="D130" s="36" t="str" cm="1">
        <f t="array" ref="D130">IF(C130="","",IF(OR(C130="#No page text",C130="#No block text",C130="#No subject text",C130="#No expectation text"),"// -- No Content",IFERROR(INDEX(_xlfn._xlws.FILTER(Checklist_KLM[ENTRIES],(Checklist_KLM[ENGLISH]=C130)*IFERROR(FIND("GAME.CHECKLIST_",Checklist_KLM[ENTRIES]),FALSE)),1),"MISSING")))</f>
        <v/>
      </c>
      <c r="E130" s="40"/>
      <c r="F130" s="39" t="str" cm="1">
        <f t="array" ref="F130">IF(E130="","",IF(E130="#No clue text","// -- No Content",
    IF(E130="/!\ Text too long for integration - See user guide to proceed /!\","/!\ Text too long for integration - See user guide to proceed /!\",
         IFERROR(_xlfn._xlws.FILTER(Checklist_KLM[ENTRIES],(Checklist_KLM[ENGLISH]=E130)*IFERROR(FIND("CLUE.",Checklist_KLM[ENTRIES]),FALSE)),"MISSING"))))</f>
        <v/>
      </c>
    </row>
    <row r="131" spans="1:6">
      <c r="A131" s="18" t="s">
        <v>273</v>
      </c>
      <c r="B131" s="19" t="s">
        <v>4488</v>
      </c>
      <c r="C131" s="41"/>
      <c r="D131" s="36" t="str" cm="1">
        <f t="array" ref="D131">IF(C131="","",IF(OR(C131="#No page text",C131="#No block text",C131="#No subject text",C131="#No expectation text"),"// -- No Content",IFERROR(INDEX(_xlfn._xlws.FILTER(Checklist_KLM[ENTRIES],(Checklist_KLM[ENGLISH]=C131)*IFERROR(FIND("GAME.CHECKLIST_",Checklist_KLM[ENTRIES]),FALSE)),1),"MISSING")))</f>
        <v/>
      </c>
      <c r="E131" s="42"/>
      <c r="F131" s="39" t="str" cm="1">
        <f t="array" ref="F131">IF(E131="","",IF(E131="#No clue text","// -- No Content",
    IF(E131="/!\ Text too long for integration - See user guide to proceed /!\","/!\ Text too long for integration - See user guide to proceed /!\",
         IFERROR(_xlfn._xlws.FILTER(Checklist_KLM[ENTRIES],(Checklist_KLM[ENGLISH]=E131)*IFERROR(FIND("CLUE.",Checklist_KLM[ENTRIES]),FALSE)),"MISSING"))))</f>
        <v/>
      </c>
    </row>
    <row r="132" spans="1:6" ht="43.2">
      <c r="A132" s="18" t="s">
        <v>274</v>
      </c>
      <c r="B132" s="19" t="s">
        <v>4489</v>
      </c>
      <c r="C132" s="38"/>
      <c r="D132" s="36" t="str" cm="1">
        <f t="array" ref="D132">IF(C132="","",IF(OR(C132="#No page text",C132="#No block text",C132="#No subject text",C132="#No expectation text"),"// -- No Content",IFERROR(INDEX(_xlfn._xlws.FILTER(Checklist_KLM[ENTRIES],(Checklist_KLM[ENGLISH]=C132)*IFERROR(FIND("GAME.CHECKLIST_",Checklist_KLM[ENTRIES]),FALSE)),1),"MISSING")))</f>
        <v/>
      </c>
      <c r="E132" s="40"/>
      <c r="F132" s="39" t="str" cm="1">
        <f t="array" ref="F132">IF(E132="","",IF(E132="#No clue text","// -- No Content",
    IF(E132="/!\ Text too long for integration - See user guide to proceed /!\","/!\ Text too long for integration - See user guide to proceed /!\",
         IFERROR(_xlfn._xlws.FILTER(Checklist_KLM[ENTRIES],(Checklist_KLM[ENGLISH]=E132)*IFERROR(FIND("CLUE.",Checklist_KLM[ENTRIES]),FALSE)),"MISSING"))))</f>
        <v/>
      </c>
    </row>
    <row r="133" spans="1:6">
      <c r="A133" s="18" t="s">
        <v>275</v>
      </c>
      <c r="B133" s="19" t="s">
        <v>4490</v>
      </c>
      <c r="C133" s="41"/>
      <c r="D133" s="36" t="str" cm="1">
        <f t="array" ref="D133">IF(C133="","",IF(OR(C133="#No page text",C133="#No block text",C133="#No subject text",C133="#No expectation text"),"// -- No Content",IFERROR(INDEX(_xlfn._xlws.FILTER(Checklist_KLM[ENTRIES],(Checklist_KLM[ENGLISH]=C133)*IFERROR(FIND("GAME.CHECKLIST_",Checklist_KLM[ENTRIES]),FALSE)),1),"MISSING")))</f>
        <v/>
      </c>
      <c r="E133" s="42"/>
      <c r="F133" s="39" t="str" cm="1">
        <f t="array" ref="F133">IF(E133="","",IF(E133="#No clue text","// -- No Content",
    IF(E133="/!\ Text too long for integration - See user guide to proceed /!\","/!\ Text too long for integration - See user guide to proceed /!\",
         IFERROR(_xlfn._xlws.FILTER(Checklist_KLM[ENTRIES],(Checklist_KLM[ENGLISH]=E133)*IFERROR(FIND("CLUE.",Checklist_KLM[ENTRIES]),FALSE)),"MISSING"))))</f>
        <v/>
      </c>
    </row>
    <row r="134" spans="1:6" ht="43.2">
      <c r="A134" s="18" t="s">
        <v>276</v>
      </c>
      <c r="B134" s="19" t="s">
        <v>4491</v>
      </c>
      <c r="C134" s="38"/>
      <c r="D134" s="36" t="str" cm="1">
        <f t="array" ref="D134">IF(C134="","",IF(OR(C134="#No page text",C134="#No block text",C134="#No subject text",C134="#No expectation text"),"// -- No Content",IFERROR(INDEX(_xlfn._xlws.FILTER(Checklist_KLM[ENTRIES],(Checklist_KLM[ENGLISH]=C134)*IFERROR(FIND("GAME.CHECKLIST_",Checklist_KLM[ENTRIES]),FALSE)),1),"MISSING")))</f>
        <v/>
      </c>
      <c r="E134" s="40"/>
      <c r="F134" s="39" t="str" cm="1">
        <f t="array" ref="F134">IF(E134="","",IF(E134="#No clue text","// -- No Content",
    IF(E134="/!\ Text too long for integration - See user guide to proceed /!\","/!\ Text too long for integration - See user guide to proceed /!\",
         IFERROR(_xlfn._xlws.FILTER(Checklist_KLM[ENTRIES],(Checklist_KLM[ENGLISH]=E134)*IFERROR(FIND("CLUE.",Checklist_KLM[ENTRIES]),FALSE)),"MISSING"))))</f>
        <v/>
      </c>
    </row>
    <row r="135" spans="1:6">
      <c r="A135" s="18" t="s">
        <v>277</v>
      </c>
      <c r="B135" s="19" t="s">
        <v>4492</v>
      </c>
      <c r="C135" s="41"/>
      <c r="D135" s="36" t="str" cm="1">
        <f t="array" ref="D135">IF(C135="","",IF(OR(C135="#No page text",C135="#No block text",C135="#No subject text",C135="#No expectation text"),"// -- No Content",IFERROR(INDEX(_xlfn._xlws.FILTER(Checklist_KLM[ENTRIES],(Checklist_KLM[ENGLISH]=C135)*IFERROR(FIND("GAME.CHECKLIST_",Checklist_KLM[ENTRIES]),FALSE)),1),"MISSING")))</f>
        <v/>
      </c>
      <c r="E135" s="42"/>
      <c r="F135" s="39" t="str" cm="1">
        <f t="array" ref="F135">IF(E135="","",IF(E135="#No clue text","// -- No Content",
    IF(E135="/!\ Text too long for integration - See user guide to proceed /!\","/!\ Text too long for integration - See user guide to proceed /!\",
         IFERROR(_xlfn._xlws.FILTER(Checklist_KLM[ENTRIES],(Checklist_KLM[ENGLISH]=E135)*IFERROR(FIND("CLUE.",Checklist_KLM[ENTRIES]),FALSE)),"MISSING"))))</f>
        <v/>
      </c>
    </row>
    <row r="136" spans="1:6">
      <c r="A136" s="18" t="s">
        <v>278</v>
      </c>
      <c r="B136" s="19" t="s">
        <v>4493</v>
      </c>
      <c r="C136" s="38"/>
      <c r="D136" s="36" t="str" cm="1">
        <f t="array" ref="D136">IF(C136="","",IF(OR(C136="#No page text",C136="#No block text",C136="#No subject text",C136="#No expectation text"),"// -- No Content",IFERROR(INDEX(_xlfn._xlws.FILTER(Checklist_KLM[ENTRIES],(Checklist_KLM[ENGLISH]=C136)*IFERROR(FIND("GAME.CHECKLIST_",Checklist_KLM[ENTRIES]),FALSE)),1),"MISSING")))</f>
        <v/>
      </c>
      <c r="E136" s="40"/>
      <c r="F136" s="39" t="str" cm="1">
        <f t="array" ref="F136">IF(E136="","",IF(E136="#No clue text","// -- No Content",
    IF(E136="/!\ Text too long for integration - See user guide to proceed /!\","/!\ Text too long for integration - See user guide to proceed /!\",
         IFERROR(_xlfn._xlws.FILTER(Checklist_KLM[ENTRIES],(Checklist_KLM[ENGLISH]=E136)*IFERROR(FIND("CLUE.",Checklist_KLM[ENTRIES]),FALSE)),"MISSING"))))</f>
        <v/>
      </c>
    </row>
    <row r="137" spans="1:6" ht="28.8">
      <c r="A137" s="18" t="s">
        <v>279</v>
      </c>
      <c r="B137" s="19" t="s">
        <v>4494</v>
      </c>
      <c r="C137" s="41"/>
      <c r="D137" s="36" t="str" cm="1">
        <f t="array" ref="D137">IF(C137="","",IF(OR(C137="#No page text",C137="#No block text",C137="#No subject text",C137="#No expectation text"),"// -- No Content",IFERROR(INDEX(_xlfn._xlws.FILTER(Checklist_KLM[ENTRIES],(Checklist_KLM[ENGLISH]=C137)*IFERROR(FIND("GAME.CHECKLIST_",Checklist_KLM[ENTRIES]),FALSE)),1),"MISSING")))</f>
        <v/>
      </c>
      <c r="E137" s="42"/>
      <c r="F137" s="39" t="str" cm="1">
        <f t="array" ref="F137">IF(E137="","",IF(E137="#No clue text","// -- No Content",
    IF(E137="/!\ Text too long for integration - See user guide to proceed /!\","/!\ Text too long for integration - See user guide to proceed /!\",
         IFERROR(_xlfn._xlws.FILTER(Checklist_KLM[ENTRIES],(Checklist_KLM[ENGLISH]=E137)*IFERROR(FIND("CLUE.",Checklist_KLM[ENTRIES]),FALSE)),"MISSING"))))</f>
        <v/>
      </c>
    </row>
    <row r="138" spans="1:6">
      <c r="A138" s="18" t="s">
        <v>280</v>
      </c>
      <c r="B138" s="19" t="s">
        <v>4495</v>
      </c>
      <c r="C138" s="38"/>
      <c r="D138" s="36" t="str" cm="1">
        <f t="array" ref="D138">IF(C138="","",IF(OR(C138="#No page text",C138="#No block text",C138="#No subject text",C138="#No expectation text"),"// -- No Content",IFERROR(INDEX(_xlfn._xlws.FILTER(Checklist_KLM[ENTRIES],(Checklist_KLM[ENGLISH]=C138)*IFERROR(FIND("GAME.CHECKLIST_",Checklist_KLM[ENTRIES]),FALSE)),1),"MISSING")))</f>
        <v/>
      </c>
      <c r="E138" s="40"/>
      <c r="F138" s="39" t="str" cm="1">
        <f t="array" ref="F138">IF(E138="","",IF(E138="#No clue text","// -- No Content",
    IF(E138="/!\ Text too long for integration - See user guide to proceed /!\","/!\ Text too long for integration - See user guide to proceed /!\",
         IFERROR(_xlfn._xlws.FILTER(Checklist_KLM[ENTRIES],(Checklist_KLM[ENGLISH]=E138)*IFERROR(FIND("CLUE.",Checklist_KLM[ENTRIES]),FALSE)),"MISSING"))))</f>
        <v/>
      </c>
    </row>
    <row r="139" spans="1:6">
      <c r="A139" s="18" t="s">
        <v>281</v>
      </c>
      <c r="B139" s="19" t="s">
        <v>4496</v>
      </c>
      <c r="C139" s="41"/>
      <c r="D139" s="36" t="str" cm="1">
        <f t="array" ref="D139">IF(C139="","",IF(OR(C139="#No page text",C139="#No block text",C139="#No subject text",C139="#No expectation text"),"// -- No Content",IFERROR(INDEX(_xlfn._xlws.FILTER(Checklist_KLM[ENTRIES],(Checklist_KLM[ENGLISH]=C139)*IFERROR(FIND("GAME.CHECKLIST_",Checklist_KLM[ENTRIES]),FALSE)),1),"MISSING")))</f>
        <v/>
      </c>
      <c r="E139" s="42"/>
      <c r="F139" s="39" t="str" cm="1">
        <f t="array" ref="F139">IF(E139="","",IF(E139="#No clue text","// -- No Content",
    IF(E139="/!\ Text too long for integration - See user guide to proceed /!\","/!\ Text too long for integration - See user guide to proceed /!\",
         IFERROR(_xlfn._xlws.FILTER(Checklist_KLM[ENTRIES],(Checklist_KLM[ENGLISH]=E139)*IFERROR(FIND("CLUE.",Checklist_KLM[ENTRIES]),FALSE)),"MISSING"))))</f>
        <v/>
      </c>
    </row>
    <row r="140" spans="1:6">
      <c r="A140" s="18" t="s">
        <v>282</v>
      </c>
      <c r="B140" s="19" t="s">
        <v>4497</v>
      </c>
      <c r="C140" s="38"/>
      <c r="D140" s="36" t="str" cm="1">
        <f t="array" ref="D140">IF(C140="","",IF(OR(C140="#No page text",C140="#No block text",C140="#No subject text",C140="#No expectation text"),"// -- No Content",IFERROR(INDEX(_xlfn._xlws.FILTER(Checklist_KLM[ENTRIES],(Checklist_KLM[ENGLISH]=C140)*IFERROR(FIND("GAME.CHECKLIST_",Checklist_KLM[ENTRIES]),FALSE)),1),"MISSING")))</f>
        <v/>
      </c>
      <c r="E140" s="40"/>
      <c r="F140" s="39" t="str" cm="1">
        <f t="array" ref="F140">IF(E140="","",IF(E140="#No clue text","// -- No Content",
    IF(E140="/!\ Text too long for integration - See user guide to proceed /!\","/!\ Text too long for integration - See user guide to proceed /!\",
         IFERROR(_xlfn._xlws.FILTER(Checklist_KLM[ENTRIES],(Checklist_KLM[ENGLISH]=E140)*IFERROR(FIND("CLUE.",Checklist_KLM[ENTRIES]),FALSE)),"MISSING"))))</f>
        <v/>
      </c>
    </row>
    <row r="141" spans="1:6">
      <c r="A141" s="18" t="s">
        <v>283</v>
      </c>
      <c r="B141" s="19" t="s">
        <v>4498</v>
      </c>
      <c r="C141" s="41"/>
      <c r="D141" s="36" t="str" cm="1">
        <f t="array" ref="D141">IF(C141="","",IF(OR(C141="#No page text",C141="#No block text",C141="#No subject text",C141="#No expectation text"),"// -- No Content",IFERROR(INDEX(_xlfn._xlws.FILTER(Checklist_KLM[ENTRIES],(Checklist_KLM[ENGLISH]=C141)*IFERROR(FIND("GAME.CHECKLIST_",Checklist_KLM[ENTRIES]),FALSE)),1),"MISSING")))</f>
        <v/>
      </c>
      <c r="E141" s="42"/>
      <c r="F141" s="39" t="str" cm="1">
        <f t="array" ref="F141">IF(E141="","",IF(E141="#No clue text","// -- No Content",
    IF(E141="/!\ Text too long for integration - See user guide to proceed /!\","/!\ Text too long for integration - See user guide to proceed /!\",
         IFERROR(_xlfn._xlws.FILTER(Checklist_KLM[ENTRIES],(Checklist_KLM[ENGLISH]=E141)*IFERROR(FIND("CLUE.",Checklist_KLM[ENTRIES]),FALSE)),"MISSING"))))</f>
        <v/>
      </c>
    </row>
    <row r="142" spans="1:6" ht="28.8">
      <c r="A142" s="18" t="s">
        <v>284</v>
      </c>
      <c r="B142" s="19" t="s">
        <v>4499</v>
      </c>
      <c r="C142" s="38"/>
      <c r="D142" s="36" t="str" cm="1">
        <f t="array" ref="D142">IF(C142="","",IF(OR(C142="#No page text",C142="#No block text",C142="#No subject text",C142="#No expectation text"),"// -- No Content",IFERROR(INDEX(_xlfn._xlws.FILTER(Checklist_KLM[ENTRIES],(Checklist_KLM[ENGLISH]=C142)*IFERROR(FIND("GAME.CHECKLIST_",Checklist_KLM[ENTRIES]),FALSE)),1),"MISSING")))</f>
        <v/>
      </c>
      <c r="E142" s="40"/>
      <c r="F142" s="39" t="str" cm="1">
        <f t="array" ref="F142">IF(E142="","",IF(E142="#No clue text","// -- No Content",
    IF(E142="/!\ Text too long for integration - See user guide to proceed /!\","/!\ Text too long for integration - See user guide to proceed /!\",
         IFERROR(_xlfn._xlws.FILTER(Checklist_KLM[ENTRIES],(Checklist_KLM[ENGLISH]=E142)*IFERROR(FIND("CLUE.",Checklist_KLM[ENTRIES]),FALSE)),"MISSING"))))</f>
        <v/>
      </c>
    </row>
    <row r="143" spans="1:6">
      <c r="A143" s="18" t="s">
        <v>285</v>
      </c>
      <c r="B143" s="19" t="s">
        <v>4500</v>
      </c>
      <c r="C143" s="41"/>
      <c r="D143" s="36" t="str" cm="1">
        <f t="array" ref="D143">IF(C143="","",IF(OR(C143="#No page text",C143="#No block text",C143="#No subject text",C143="#No expectation text"),"// -- No Content",IFERROR(INDEX(_xlfn._xlws.FILTER(Checklist_KLM[ENTRIES],(Checklist_KLM[ENGLISH]=C143)*IFERROR(FIND("GAME.CHECKLIST_",Checklist_KLM[ENTRIES]),FALSE)),1),"MISSING")))</f>
        <v/>
      </c>
      <c r="E143" s="42"/>
      <c r="F143" s="39" t="str" cm="1">
        <f t="array" ref="F143">IF(E143="","",IF(E143="#No clue text","// -- No Content",
    IF(E143="/!\ Text too long for integration - See user guide to proceed /!\","/!\ Text too long for integration - See user guide to proceed /!\",
         IFERROR(_xlfn._xlws.FILTER(Checklist_KLM[ENTRIES],(Checklist_KLM[ENGLISH]=E143)*IFERROR(FIND("CLUE.",Checklist_KLM[ENTRIES]),FALSE)),"MISSING"))))</f>
        <v/>
      </c>
    </row>
    <row r="144" spans="1:6" ht="28.8">
      <c r="A144" s="18" t="s">
        <v>286</v>
      </c>
      <c r="B144" s="19" t="s">
        <v>4501</v>
      </c>
      <c r="C144" s="38"/>
      <c r="D144" s="36" t="str" cm="1">
        <f t="array" ref="D144">IF(C144="","",IF(OR(C144="#No page text",C144="#No block text",C144="#No subject text",C144="#No expectation text"),"// -- No Content",IFERROR(INDEX(_xlfn._xlws.FILTER(Checklist_KLM[ENTRIES],(Checklist_KLM[ENGLISH]=C144)*IFERROR(FIND("GAME.CHECKLIST_",Checklist_KLM[ENTRIES]),FALSE)),1),"MISSING")))</f>
        <v/>
      </c>
      <c r="E144" s="40"/>
      <c r="F144" s="39" t="str" cm="1">
        <f t="array" ref="F144">IF(E144="","",IF(E144="#No clue text","// -- No Content",
    IF(E144="/!\ Text too long for integration - See user guide to proceed /!\","/!\ Text too long for integration - See user guide to proceed /!\",
         IFERROR(_xlfn._xlws.FILTER(Checklist_KLM[ENTRIES],(Checklist_KLM[ENGLISH]=E144)*IFERROR(FIND("CLUE.",Checklist_KLM[ENTRIES]),FALSE)),"MISSING"))))</f>
        <v/>
      </c>
    </row>
    <row r="145" spans="1:6" ht="43.2">
      <c r="A145" s="18" t="s">
        <v>287</v>
      </c>
      <c r="B145" s="19" t="s">
        <v>4502</v>
      </c>
      <c r="C145" s="41"/>
      <c r="D145" s="36" t="str" cm="1">
        <f t="array" ref="D145">IF(C145="","",IF(OR(C145="#No page text",C145="#No block text",C145="#No subject text",C145="#No expectation text"),"// -- No Content",IFERROR(INDEX(_xlfn._xlws.FILTER(Checklist_KLM[ENTRIES],(Checklist_KLM[ENGLISH]=C145)*IFERROR(FIND("GAME.CHECKLIST_",Checklist_KLM[ENTRIES]),FALSE)),1),"MISSING")))</f>
        <v/>
      </c>
      <c r="E145" s="42"/>
      <c r="F145" s="39" t="str" cm="1">
        <f t="array" ref="F145">IF(E145="","",IF(E145="#No clue text","// -- No Content",
    IF(E145="/!\ Text too long for integration - See user guide to proceed /!\","/!\ Text too long for integration - See user guide to proceed /!\",
         IFERROR(_xlfn._xlws.FILTER(Checklist_KLM[ENTRIES],(Checklist_KLM[ENGLISH]=E145)*IFERROR(FIND("CLUE.",Checklist_KLM[ENTRIES]),FALSE)),"MISSING"))))</f>
        <v/>
      </c>
    </row>
    <row r="146" spans="1:6">
      <c r="A146" s="18" t="s">
        <v>288</v>
      </c>
      <c r="B146" s="19" t="s">
        <v>4503</v>
      </c>
      <c r="C146" s="38"/>
      <c r="D146" s="36" t="str" cm="1">
        <f t="array" ref="D146">IF(C146="","",IF(OR(C146="#No page text",C146="#No block text",C146="#No subject text",C146="#No expectation text"),"// -- No Content",IFERROR(INDEX(_xlfn._xlws.FILTER(Checklist_KLM[ENTRIES],(Checklist_KLM[ENGLISH]=C146)*IFERROR(FIND("GAME.CHECKLIST_",Checklist_KLM[ENTRIES]),FALSE)),1),"MISSING")))</f>
        <v/>
      </c>
      <c r="E146" s="40"/>
      <c r="F146" s="39" t="str" cm="1">
        <f t="array" ref="F146">IF(E146="","",IF(E146="#No clue text","// -- No Content",
    IF(E146="/!\ Text too long for integration - See user guide to proceed /!\","/!\ Text too long for integration - See user guide to proceed /!\",
         IFERROR(_xlfn._xlws.FILTER(Checklist_KLM[ENTRIES],(Checklist_KLM[ENGLISH]=E146)*IFERROR(FIND("CLUE.",Checklist_KLM[ENTRIES]),FALSE)),"MISSING"))))</f>
        <v/>
      </c>
    </row>
    <row r="147" spans="1:6">
      <c r="A147" s="18" t="s">
        <v>289</v>
      </c>
      <c r="B147" s="19" t="s">
        <v>4504</v>
      </c>
      <c r="C147" s="41"/>
      <c r="D147" s="36" t="str" cm="1">
        <f t="array" ref="D147">IF(C147="","",IF(OR(C147="#No page text",C147="#No block text",C147="#No subject text",C147="#No expectation text"),"// -- No Content",IFERROR(INDEX(_xlfn._xlws.FILTER(Checklist_KLM[ENTRIES],(Checklist_KLM[ENGLISH]=C147)*IFERROR(FIND("GAME.CHECKLIST_",Checklist_KLM[ENTRIES]),FALSE)),1),"MISSING")))</f>
        <v/>
      </c>
      <c r="E147" s="42"/>
      <c r="F147" s="39" t="str" cm="1">
        <f t="array" ref="F147">IF(E147="","",IF(E147="#No clue text","// -- No Content",
    IF(E147="/!\ Text too long for integration - See user guide to proceed /!\","/!\ Text too long for integration - See user guide to proceed /!\",
         IFERROR(_xlfn._xlws.FILTER(Checklist_KLM[ENTRIES],(Checklist_KLM[ENGLISH]=E147)*IFERROR(FIND("CLUE.",Checklist_KLM[ENTRIES]),FALSE)),"MISSING"))))</f>
        <v/>
      </c>
    </row>
    <row r="148" spans="1:6">
      <c r="A148" s="18" t="s">
        <v>290</v>
      </c>
      <c r="B148" s="19" t="s">
        <v>4505</v>
      </c>
      <c r="C148" s="38"/>
      <c r="D148" s="36" t="str" cm="1">
        <f t="array" ref="D148">IF(C148="","",IF(OR(C148="#No page text",C148="#No block text",C148="#No subject text",C148="#No expectation text"),"// -- No Content",IFERROR(INDEX(_xlfn._xlws.FILTER(Checklist_KLM[ENTRIES],(Checklist_KLM[ENGLISH]=C148)*IFERROR(FIND("GAME.CHECKLIST_",Checklist_KLM[ENTRIES]),FALSE)),1),"MISSING")))</f>
        <v/>
      </c>
      <c r="E148" s="40"/>
      <c r="F148" s="39" t="str" cm="1">
        <f t="array" ref="F148">IF(E148="","",IF(E148="#No clue text","// -- No Content",
    IF(E148="/!\ Text too long for integration - See user guide to proceed /!\","/!\ Text too long for integration - See user guide to proceed /!\",
         IFERROR(_xlfn._xlws.FILTER(Checklist_KLM[ENTRIES],(Checklist_KLM[ENGLISH]=E148)*IFERROR(FIND("CLUE.",Checklist_KLM[ENTRIES]),FALSE)),"MISSING"))))</f>
        <v/>
      </c>
    </row>
    <row r="149" spans="1:6">
      <c r="A149" s="18" t="s">
        <v>291</v>
      </c>
      <c r="B149" s="19" t="s">
        <v>4506</v>
      </c>
      <c r="C149" s="41"/>
      <c r="D149" s="36" t="str" cm="1">
        <f t="array" ref="D149">IF(C149="","",IF(OR(C149="#No page text",C149="#No block text",C149="#No subject text",C149="#No expectation text"),"// -- No Content",IFERROR(INDEX(_xlfn._xlws.FILTER(Checklist_KLM[ENTRIES],(Checklist_KLM[ENGLISH]=C149)*IFERROR(FIND("GAME.CHECKLIST_",Checklist_KLM[ENTRIES]),FALSE)),1),"MISSING")))</f>
        <v/>
      </c>
      <c r="E149" s="42"/>
      <c r="F149" s="39" t="str" cm="1">
        <f t="array" ref="F149">IF(E149="","",IF(E149="#No clue text","// -- No Content",
    IF(E149="/!\ Text too long for integration - See user guide to proceed /!\","/!\ Text too long for integration - See user guide to proceed /!\",
         IFERROR(_xlfn._xlws.FILTER(Checklist_KLM[ENTRIES],(Checklist_KLM[ENGLISH]=E149)*IFERROR(FIND("CLUE.",Checklist_KLM[ENTRIES]),FALSE)),"MISSING"))))</f>
        <v/>
      </c>
    </row>
    <row r="150" spans="1:6">
      <c r="A150" s="18" t="s">
        <v>292</v>
      </c>
      <c r="B150" s="19" t="s">
        <v>4507</v>
      </c>
      <c r="C150" s="38"/>
      <c r="D150" s="36" t="str" cm="1">
        <f t="array" ref="D150">IF(C150="","",IF(OR(C150="#No page text",C150="#No block text",C150="#No subject text",C150="#No expectation text"),"// -- No Content",IFERROR(INDEX(_xlfn._xlws.FILTER(Checklist_KLM[ENTRIES],(Checklist_KLM[ENGLISH]=C150)*IFERROR(FIND("GAME.CHECKLIST_",Checklist_KLM[ENTRIES]),FALSE)),1),"MISSING")))</f>
        <v/>
      </c>
      <c r="E150" s="40"/>
      <c r="F150" s="39" t="str" cm="1">
        <f t="array" ref="F150">IF(E150="","",IF(E150="#No clue text","// -- No Content",
    IF(E150="/!\ Text too long for integration - See user guide to proceed /!\","/!\ Text too long for integration - See user guide to proceed /!\",
         IFERROR(_xlfn._xlws.FILTER(Checklist_KLM[ENTRIES],(Checklist_KLM[ENGLISH]=E150)*IFERROR(FIND("CLUE.",Checklist_KLM[ENTRIES]),FALSE)),"MISSING"))))</f>
        <v/>
      </c>
    </row>
    <row r="151" spans="1:6">
      <c r="A151" s="18" t="s">
        <v>293</v>
      </c>
      <c r="B151" s="19" t="s">
        <v>4508</v>
      </c>
      <c r="C151" s="41"/>
      <c r="D151" s="36" t="str" cm="1">
        <f t="array" ref="D151">IF(C151="","",IF(OR(C151="#No page text",C151="#No block text",C151="#No subject text",C151="#No expectation text"),"// -- No Content",IFERROR(INDEX(_xlfn._xlws.FILTER(Checklist_KLM[ENTRIES],(Checklist_KLM[ENGLISH]=C151)*IFERROR(FIND("GAME.CHECKLIST_",Checklist_KLM[ENTRIES]),FALSE)),1),"MISSING")))</f>
        <v/>
      </c>
      <c r="E151" s="42"/>
      <c r="F151" s="39" t="str" cm="1">
        <f t="array" ref="F151">IF(E151="","",IF(E151="#No clue text","// -- No Content",
    IF(E151="/!\ Text too long for integration - See user guide to proceed /!\","/!\ Text too long for integration - See user guide to proceed /!\",
         IFERROR(_xlfn._xlws.FILTER(Checklist_KLM[ENTRIES],(Checklist_KLM[ENGLISH]=E151)*IFERROR(FIND("CLUE.",Checklist_KLM[ENTRIES]),FALSE)),"MISSING"))))</f>
        <v/>
      </c>
    </row>
    <row r="152" spans="1:6">
      <c r="A152" s="18" t="s">
        <v>294</v>
      </c>
      <c r="B152" s="19" t="s">
        <v>4509</v>
      </c>
      <c r="C152" s="38"/>
      <c r="D152" s="36" t="str" cm="1">
        <f t="array" ref="D152">IF(C152="","",IF(OR(C152="#No page text",C152="#No block text",C152="#No subject text",C152="#No expectation text"),"// -- No Content",IFERROR(INDEX(_xlfn._xlws.FILTER(Checklist_KLM[ENTRIES],(Checklist_KLM[ENGLISH]=C152)*IFERROR(FIND("GAME.CHECKLIST_",Checklist_KLM[ENTRIES]),FALSE)),1),"MISSING")))</f>
        <v/>
      </c>
      <c r="E152" s="40"/>
      <c r="F152" s="39" t="str" cm="1">
        <f t="array" ref="F152">IF(E152="","",IF(E152="#No clue text","// -- No Content",
    IF(E152="/!\ Text too long for integration - See user guide to proceed /!\","/!\ Text too long for integration - See user guide to proceed /!\",
         IFERROR(_xlfn._xlws.FILTER(Checklist_KLM[ENTRIES],(Checklist_KLM[ENGLISH]=E152)*IFERROR(FIND("CLUE.",Checklist_KLM[ENTRIES]),FALSE)),"MISSING"))))</f>
        <v/>
      </c>
    </row>
    <row r="153" spans="1:6" ht="43.2">
      <c r="A153" s="18" t="s">
        <v>295</v>
      </c>
      <c r="B153" s="19" t="s">
        <v>4510</v>
      </c>
      <c r="C153" s="41"/>
      <c r="D153" s="36" t="str" cm="1">
        <f t="array" ref="D153">IF(C153="","",IF(OR(C153="#No page text",C153="#No block text",C153="#No subject text",C153="#No expectation text"),"// -- No Content",IFERROR(INDEX(_xlfn._xlws.FILTER(Checklist_KLM[ENTRIES],(Checklist_KLM[ENGLISH]=C153)*IFERROR(FIND("GAME.CHECKLIST_",Checklist_KLM[ENTRIES]),FALSE)),1),"MISSING")))</f>
        <v/>
      </c>
      <c r="E153" s="42"/>
      <c r="F153" s="39" t="str" cm="1">
        <f t="array" ref="F153">IF(E153="","",IF(E153="#No clue text","// -- No Content",
    IF(E153="/!\ Text too long for integration - See user guide to proceed /!\","/!\ Text too long for integration - See user guide to proceed /!\",
         IFERROR(_xlfn._xlws.FILTER(Checklist_KLM[ENTRIES],(Checklist_KLM[ENGLISH]=E153)*IFERROR(FIND("CLUE.",Checklist_KLM[ENTRIES]),FALSE)),"MISSING"))))</f>
        <v/>
      </c>
    </row>
    <row r="154" spans="1:6">
      <c r="A154" s="18" t="s">
        <v>296</v>
      </c>
      <c r="B154" s="19" t="s">
        <v>4511</v>
      </c>
      <c r="C154" s="38"/>
      <c r="D154" s="36" t="str" cm="1">
        <f t="array" ref="D154">IF(C154="","",IF(OR(C154="#No page text",C154="#No block text",C154="#No subject text",C154="#No expectation text"),"// -- No Content",IFERROR(INDEX(_xlfn._xlws.FILTER(Checklist_KLM[ENTRIES],(Checklist_KLM[ENGLISH]=C154)*IFERROR(FIND("GAME.CHECKLIST_",Checklist_KLM[ENTRIES]),FALSE)),1),"MISSING")))</f>
        <v/>
      </c>
      <c r="E154" s="40"/>
      <c r="F154" s="39" t="str" cm="1">
        <f t="array" ref="F154">IF(E154="","",IF(E154="#No clue text","// -- No Content",
    IF(E154="/!\ Text too long for integration - See user guide to proceed /!\","/!\ Text too long for integration - See user guide to proceed /!\",
         IFERROR(_xlfn._xlws.FILTER(Checklist_KLM[ENTRIES],(Checklist_KLM[ENGLISH]=E154)*IFERROR(FIND("CLUE.",Checklist_KLM[ENTRIES]),FALSE)),"MISSING"))))</f>
        <v/>
      </c>
    </row>
    <row r="155" spans="1:6">
      <c r="A155" s="18" t="s">
        <v>297</v>
      </c>
      <c r="B155" s="19" t="s">
        <v>4512</v>
      </c>
      <c r="C155" s="41"/>
      <c r="D155" s="36" t="str" cm="1">
        <f t="array" ref="D155">IF(C155="","",IF(OR(C155="#No page text",C155="#No block text",C155="#No subject text",C155="#No expectation text"),"// -- No Content",IFERROR(INDEX(_xlfn._xlws.FILTER(Checklist_KLM[ENTRIES],(Checklist_KLM[ENGLISH]=C155)*IFERROR(FIND("GAME.CHECKLIST_",Checklist_KLM[ENTRIES]),FALSE)),1),"MISSING")))</f>
        <v/>
      </c>
      <c r="E155" s="42"/>
      <c r="F155" s="39" t="str" cm="1">
        <f t="array" ref="F155">IF(E155="","",IF(E155="#No clue text","// -- No Content",
    IF(E155="/!\ Text too long for integration - See user guide to proceed /!\","/!\ Text too long for integration - See user guide to proceed /!\",
         IFERROR(_xlfn._xlws.FILTER(Checklist_KLM[ENTRIES],(Checklist_KLM[ENGLISH]=E155)*IFERROR(FIND("CLUE.",Checklist_KLM[ENTRIES]),FALSE)),"MISSING"))))</f>
        <v/>
      </c>
    </row>
    <row r="156" spans="1:6">
      <c r="A156" s="18" t="s">
        <v>298</v>
      </c>
      <c r="B156" s="19" t="s">
        <v>4513</v>
      </c>
      <c r="C156" s="38"/>
      <c r="D156" s="36" t="str" cm="1">
        <f t="array" ref="D156">IF(C156="","",IF(OR(C156="#No page text",C156="#No block text",C156="#No subject text",C156="#No expectation text"),"// -- No Content",IFERROR(INDEX(_xlfn._xlws.FILTER(Checklist_KLM[ENTRIES],(Checklist_KLM[ENGLISH]=C156)*IFERROR(FIND("GAME.CHECKLIST_",Checklist_KLM[ENTRIES]),FALSE)),1),"MISSING")))</f>
        <v/>
      </c>
      <c r="E156" s="40"/>
      <c r="F156" s="39" t="str" cm="1">
        <f t="array" ref="F156">IF(E156="","",IF(E156="#No clue text","// -- No Content",
    IF(E156="/!\ Text too long for integration - See user guide to proceed /!\","/!\ Text too long for integration - See user guide to proceed /!\",
         IFERROR(_xlfn._xlws.FILTER(Checklist_KLM[ENTRIES],(Checklist_KLM[ENGLISH]=E156)*IFERROR(FIND("CLUE.",Checklist_KLM[ENTRIES]),FALSE)),"MISSING"))))</f>
        <v/>
      </c>
    </row>
    <row r="157" spans="1:6">
      <c r="A157" s="18" t="s">
        <v>299</v>
      </c>
      <c r="B157" s="19" t="s">
        <v>4514</v>
      </c>
      <c r="C157" s="41"/>
      <c r="D157" s="36" t="str" cm="1">
        <f t="array" ref="D157">IF(C157="","",IF(OR(C157="#No page text",C157="#No block text",C157="#No subject text",C157="#No expectation text"),"// -- No Content",IFERROR(INDEX(_xlfn._xlws.FILTER(Checklist_KLM[ENTRIES],(Checklist_KLM[ENGLISH]=C157)*IFERROR(FIND("GAME.CHECKLIST_",Checklist_KLM[ENTRIES]),FALSE)),1),"MISSING")))</f>
        <v/>
      </c>
      <c r="E157" s="42"/>
      <c r="F157" s="39" t="str" cm="1">
        <f t="array" ref="F157">IF(E157="","",IF(E157="#No clue text","// -- No Content",
    IF(E157="/!\ Text too long for integration - See user guide to proceed /!\","/!\ Text too long for integration - See user guide to proceed /!\",
         IFERROR(_xlfn._xlws.FILTER(Checklist_KLM[ENTRIES],(Checklist_KLM[ENGLISH]=E157)*IFERROR(FIND("CLUE.",Checklist_KLM[ENTRIES]),FALSE)),"MISSING"))))</f>
        <v/>
      </c>
    </row>
    <row r="158" spans="1:6">
      <c r="A158" s="18" t="s">
        <v>300</v>
      </c>
      <c r="B158" s="19" t="s">
        <v>4515</v>
      </c>
      <c r="C158" s="38"/>
      <c r="D158" s="36" t="str" cm="1">
        <f t="array" ref="D158">IF(C158="","",IF(OR(C158="#No page text",C158="#No block text",C158="#No subject text",C158="#No expectation text"),"// -- No Content",IFERROR(INDEX(_xlfn._xlws.FILTER(Checklist_KLM[ENTRIES],(Checklist_KLM[ENGLISH]=C158)*IFERROR(FIND("GAME.CHECKLIST_",Checklist_KLM[ENTRIES]),FALSE)),1),"MISSING")))</f>
        <v/>
      </c>
      <c r="E158" s="40"/>
      <c r="F158" s="39" t="str" cm="1">
        <f t="array" ref="F158">IF(E158="","",IF(E158="#No clue text","// -- No Content",
    IF(E158="/!\ Text too long for integration - See user guide to proceed /!\","/!\ Text too long for integration - See user guide to proceed /!\",
         IFERROR(_xlfn._xlws.FILTER(Checklist_KLM[ENTRIES],(Checklist_KLM[ENGLISH]=E158)*IFERROR(FIND("CLUE.",Checklist_KLM[ENTRIES]),FALSE)),"MISSING"))))</f>
        <v/>
      </c>
    </row>
    <row r="159" spans="1:6">
      <c r="A159" s="18" t="s">
        <v>301</v>
      </c>
      <c r="B159" s="19" t="s">
        <v>4516</v>
      </c>
      <c r="C159" s="41"/>
      <c r="D159" s="36" t="str" cm="1">
        <f t="array" ref="D159">IF(C159="","",IF(OR(C159="#No page text",C159="#No block text",C159="#No subject text",C159="#No expectation text"),"// -- No Content",IFERROR(INDEX(_xlfn._xlws.FILTER(Checklist_KLM[ENTRIES],(Checklist_KLM[ENGLISH]=C159)*IFERROR(FIND("GAME.CHECKLIST_",Checklist_KLM[ENTRIES]),FALSE)),1),"MISSING")))</f>
        <v/>
      </c>
      <c r="E159" s="42"/>
      <c r="F159" s="39" t="str" cm="1">
        <f t="array" ref="F159">IF(E159="","",IF(E159="#No clue text","// -- No Content",
    IF(E159="/!\ Text too long for integration - See user guide to proceed /!\","/!\ Text too long for integration - See user guide to proceed /!\",
         IFERROR(_xlfn._xlws.FILTER(Checklist_KLM[ENTRIES],(Checklist_KLM[ENGLISH]=E159)*IFERROR(FIND("CLUE.",Checklist_KLM[ENTRIES]),FALSE)),"MISSING"))))</f>
        <v/>
      </c>
    </row>
    <row r="160" spans="1:6">
      <c r="A160" s="18" t="s">
        <v>302</v>
      </c>
      <c r="B160" s="19" t="s">
        <v>4517</v>
      </c>
      <c r="C160" s="38"/>
      <c r="D160" s="36" t="str" cm="1">
        <f t="array" ref="D160">IF(C160="","",IF(OR(C160="#No page text",C160="#No block text",C160="#No subject text",C160="#No expectation text"),"// -- No Content",IFERROR(INDEX(_xlfn._xlws.FILTER(Checklist_KLM[ENTRIES],(Checklist_KLM[ENGLISH]=C160)*IFERROR(FIND("GAME.CHECKLIST_",Checklist_KLM[ENTRIES]),FALSE)),1),"MISSING")))</f>
        <v/>
      </c>
      <c r="E160" s="40"/>
      <c r="F160" s="39" t="str" cm="1">
        <f t="array" ref="F160">IF(E160="","",IF(E160="#No clue text","// -- No Content",
    IF(E160="/!\ Text too long for integration - See user guide to proceed /!\","/!\ Text too long for integration - See user guide to proceed /!\",
         IFERROR(_xlfn._xlws.FILTER(Checklist_KLM[ENTRIES],(Checklist_KLM[ENGLISH]=E160)*IFERROR(FIND("CLUE.",Checklist_KLM[ENTRIES]),FALSE)),"MISSING"))))</f>
        <v/>
      </c>
    </row>
    <row r="161" spans="1:6">
      <c r="A161" s="18" t="s">
        <v>303</v>
      </c>
      <c r="B161" s="19" t="s">
        <v>4518</v>
      </c>
      <c r="C161" s="41"/>
      <c r="D161" s="36" t="str" cm="1">
        <f t="array" ref="D161">IF(C161="","",IF(OR(C161="#No page text",C161="#No block text",C161="#No subject text",C161="#No expectation text"),"// -- No Content",IFERROR(INDEX(_xlfn._xlws.FILTER(Checklist_KLM[ENTRIES],(Checklist_KLM[ENGLISH]=C161)*IFERROR(FIND("GAME.CHECKLIST_",Checklist_KLM[ENTRIES]),FALSE)),1),"MISSING")))</f>
        <v/>
      </c>
      <c r="E161" s="42"/>
      <c r="F161" s="39" t="str" cm="1">
        <f t="array" ref="F161">IF(E161="","",IF(E161="#No clue text","// -- No Content",
    IF(E161="/!\ Text too long for integration - See user guide to proceed /!\","/!\ Text too long for integration - See user guide to proceed /!\",
         IFERROR(_xlfn._xlws.FILTER(Checklist_KLM[ENTRIES],(Checklist_KLM[ENGLISH]=E161)*IFERROR(FIND("CLUE.",Checklist_KLM[ENTRIES]),FALSE)),"MISSING"))))</f>
        <v/>
      </c>
    </row>
    <row r="162" spans="1:6" ht="28.8">
      <c r="A162" s="18" t="s">
        <v>304</v>
      </c>
      <c r="B162" s="19" t="s">
        <v>4519</v>
      </c>
      <c r="C162" s="38"/>
      <c r="D162" s="36" t="str" cm="1">
        <f t="array" ref="D162">IF(C162="","",IF(OR(C162="#No page text",C162="#No block text",C162="#No subject text",C162="#No expectation text"),"// -- No Content",IFERROR(INDEX(_xlfn._xlws.FILTER(Checklist_KLM[ENTRIES],(Checklist_KLM[ENGLISH]=C162)*IFERROR(FIND("GAME.CHECKLIST_",Checklist_KLM[ENTRIES]),FALSE)),1),"MISSING")))</f>
        <v/>
      </c>
      <c r="E162" s="40"/>
      <c r="F162" s="39" t="str" cm="1">
        <f t="array" ref="F162">IF(E162="","",IF(E162="#No clue text","// -- No Content",
    IF(E162="/!\ Text too long for integration - See user guide to proceed /!\","/!\ Text too long for integration - See user guide to proceed /!\",
         IFERROR(_xlfn._xlws.FILTER(Checklist_KLM[ENTRIES],(Checklist_KLM[ENGLISH]=E162)*IFERROR(FIND("CLUE.",Checklist_KLM[ENTRIES]),FALSE)),"MISSING"))))</f>
        <v/>
      </c>
    </row>
    <row r="163" spans="1:6">
      <c r="A163" s="18" t="s">
        <v>305</v>
      </c>
      <c r="B163" s="19" t="s">
        <v>4520</v>
      </c>
      <c r="C163" s="41"/>
      <c r="D163" s="36" t="str" cm="1">
        <f t="array" ref="D163">IF(C163="","",IF(OR(C163="#No page text",C163="#No block text",C163="#No subject text",C163="#No expectation text"),"// -- No Content",IFERROR(INDEX(_xlfn._xlws.FILTER(Checklist_KLM[ENTRIES],(Checklist_KLM[ENGLISH]=C163)*IFERROR(FIND("GAME.CHECKLIST_",Checklist_KLM[ENTRIES]),FALSE)),1),"MISSING")))</f>
        <v/>
      </c>
      <c r="E163" s="42"/>
      <c r="F163" s="39" t="str" cm="1">
        <f t="array" ref="F163">IF(E163="","",IF(E163="#No clue text","// -- No Content",
    IF(E163="/!\ Text too long for integration - See user guide to proceed /!\","/!\ Text too long for integration - See user guide to proceed /!\",
         IFERROR(_xlfn._xlws.FILTER(Checklist_KLM[ENTRIES],(Checklist_KLM[ENGLISH]=E163)*IFERROR(FIND("CLUE.",Checklist_KLM[ENTRIES]),FALSE)),"MISSING"))))</f>
        <v/>
      </c>
    </row>
    <row r="164" spans="1:6" ht="28.8">
      <c r="A164" s="18" t="s">
        <v>306</v>
      </c>
      <c r="B164" s="19" t="s">
        <v>4521</v>
      </c>
      <c r="C164" s="38"/>
      <c r="D164" s="36" t="str" cm="1">
        <f t="array" ref="D164">IF(C164="","",IF(OR(C164="#No page text",C164="#No block text",C164="#No subject text",C164="#No expectation text"),"// -- No Content",IFERROR(INDEX(_xlfn._xlws.FILTER(Checklist_KLM[ENTRIES],(Checklist_KLM[ENGLISH]=C164)*IFERROR(FIND("GAME.CHECKLIST_",Checklist_KLM[ENTRIES]),FALSE)),1),"MISSING")))</f>
        <v/>
      </c>
      <c r="E164" s="40"/>
      <c r="F164" s="39" t="str" cm="1">
        <f t="array" ref="F164">IF(E164="","",IF(E164="#No clue text","// -- No Content",
    IF(E164="/!\ Text too long for integration - See user guide to proceed /!\","/!\ Text too long for integration - See user guide to proceed /!\",
         IFERROR(_xlfn._xlws.FILTER(Checklist_KLM[ENTRIES],(Checklist_KLM[ENGLISH]=E164)*IFERROR(FIND("CLUE.",Checklist_KLM[ENTRIES]),FALSE)),"MISSING"))))</f>
        <v/>
      </c>
    </row>
    <row r="165" spans="1:6" ht="43.2">
      <c r="A165" s="18" t="s">
        <v>307</v>
      </c>
      <c r="B165" s="19" t="s">
        <v>4522</v>
      </c>
      <c r="C165" s="41"/>
      <c r="D165" s="36" t="str" cm="1">
        <f t="array" ref="D165">IF(C165="","",IF(OR(C165="#No page text",C165="#No block text",C165="#No subject text",C165="#No expectation text"),"// -- No Content",IFERROR(INDEX(_xlfn._xlws.FILTER(Checklist_KLM[ENTRIES],(Checklist_KLM[ENGLISH]=C165)*IFERROR(FIND("GAME.CHECKLIST_",Checklist_KLM[ENTRIES]),FALSE)),1),"MISSING")))</f>
        <v/>
      </c>
      <c r="E165" s="42"/>
      <c r="F165" s="39" t="str" cm="1">
        <f t="array" ref="F165">IF(E165="","",IF(E165="#No clue text","// -- No Content",
    IF(E165="/!\ Text too long for integration - See user guide to proceed /!\","/!\ Text too long for integration - See user guide to proceed /!\",
         IFERROR(_xlfn._xlws.FILTER(Checklist_KLM[ENTRIES],(Checklist_KLM[ENGLISH]=E165)*IFERROR(FIND("CLUE.",Checklist_KLM[ENTRIES]),FALSE)),"MISSING"))))</f>
        <v/>
      </c>
    </row>
    <row r="166" spans="1:6" ht="28.8">
      <c r="A166" s="18" t="s">
        <v>308</v>
      </c>
      <c r="B166" s="19" t="s">
        <v>4523</v>
      </c>
      <c r="C166" s="38"/>
      <c r="D166" s="36" t="str" cm="1">
        <f t="array" ref="D166">IF(C166="","",IF(OR(C166="#No page text",C166="#No block text",C166="#No subject text",C166="#No expectation text"),"// -- No Content",IFERROR(INDEX(_xlfn._xlws.FILTER(Checklist_KLM[ENTRIES],(Checklist_KLM[ENGLISH]=C166)*IFERROR(FIND("GAME.CHECKLIST_",Checklist_KLM[ENTRIES]),FALSE)),1),"MISSING")))</f>
        <v/>
      </c>
      <c r="E166" s="40"/>
      <c r="F166" s="39" t="str" cm="1">
        <f t="array" ref="F166">IF(E166="","",IF(E166="#No clue text","// -- No Content",
    IF(E166="/!\ Text too long for integration - See user guide to proceed /!\","/!\ Text too long for integration - See user guide to proceed /!\",
         IFERROR(_xlfn._xlws.FILTER(Checklist_KLM[ENTRIES],(Checklist_KLM[ENGLISH]=E166)*IFERROR(FIND("CLUE.",Checklist_KLM[ENTRIES]),FALSE)),"MISSING"))))</f>
        <v/>
      </c>
    </row>
    <row r="167" spans="1:6" ht="28.8">
      <c r="A167" s="18" t="s">
        <v>309</v>
      </c>
      <c r="B167" s="19" t="s">
        <v>4524</v>
      </c>
      <c r="C167" s="41"/>
      <c r="D167" s="36" t="str" cm="1">
        <f t="array" ref="D167">IF(C167="","",IF(OR(C167="#No page text",C167="#No block text",C167="#No subject text",C167="#No expectation text"),"// -- No Content",IFERROR(INDEX(_xlfn._xlws.FILTER(Checklist_KLM[ENTRIES],(Checklist_KLM[ENGLISH]=C167)*IFERROR(FIND("GAME.CHECKLIST_",Checklist_KLM[ENTRIES]),FALSE)),1),"MISSING")))</f>
        <v/>
      </c>
      <c r="E167" s="42"/>
      <c r="F167" s="39" t="str" cm="1">
        <f t="array" ref="F167">IF(E167="","",IF(E167="#No clue text","// -- No Content",
    IF(E167="/!\ Text too long for integration - See user guide to proceed /!\","/!\ Text too long for integration - See user guide to proceed /!\",
         IFERROR(_xlfn._xlws.FILTER(Checklist_KLM[ENTRIES],(Checklist_KLM[ENGLISH]=E167)*IFERROR(FIND("CLUE.",Checklist_KLM[ENTRIES]),FALSE)),"MISSING"))))</f>
        <v/>
      </c>
    </row>
    <row r="168" spans="1:6">
      <c r="A168" s="18" t="s">
        <v>310</v>
      </c>
      <c r="B168" s="19" t="s">
        <v>4525</v>
      </c>
      <c r="C168" s="38"/>
      <c r="D168" s="36" t="str" cm="1">
        <f t="array" ref="D168">IF(C168="","",IF(OR(C168="#No page text",C168="#No block text",C168="#No subject text",C168="#No expectation text"),"// -- No Content",IFERROR(INDEX(_xlfn._xlws.FILTER(Checklist_KLM[ENTRIES],(Checklist_KLM[ENGLISH]=C168)*IFERROR(FIND("GAME.CHECKLIST_",Checklist_KLM[ENTRIES]),FALSE)),1),"MISSING")))</f>
        <v/>
      </c>
      <c r="E168" s="40"/>
      <c r="F168" s="39" t="str" cm="1">
        <f t="array" ref="F168">IF(E168="","",IF(E168="#No clue text","// -- No Content",
    IF(E168="/!\ Text too long for integration - See user guide to proceed /!\","/!\ Text too long for integration - See user guide to proceed /!\",
         IFERROR(_xlfn._xlws.FILTER(Checklist_KLM[ENTRIES],(Checklist_KLM[ENGLISH]=E168)*IFERROR(FIND("CLUE.",Checklist_KLM[ENTRIES]),FALSE)),"MISSING"))))</f>
        <v/>
      </c>
    </row>
    <row r="169" spans="1:6" ht="28.8">
      <c r="A169" s="18" t="s">
        <v>311</v>
      </c>
      <c r="B169" s="19" t="s">
        <v>4526</v>
      </c>
      <c r="C169" s="41"/>
      <c r="D169" s="36" t="str" cm="1">
        <f t="array" ref="D169">IF(C169="","",IF(OR(C169="#No page text",C169="#No block text",C169="#No subject text",C169="#No expectation text"),"// -- No Content",IFERROR(INDEX(_xlfn._xlws.FILTER(Checklist_KLM[ENTRIES],(Checklist_KLM[ENGLISH]=C169)*IFERROR(FIND("GAME.CHECKLIST_",Checklist_KLM[ENTRIES]),FALSE)),1),"MISSING")))</f>
        <v/>
      </c>
      <c r="E169" s="42"/>
      <c r="F169" s="39" t="str" cm="1">
        <f t="array" ref="F169">IF(E169="","",IF(E169="#No clue text","// -- No Content",
    IF(E169="/!\ Text too long for integration - See user guide to proceed /!\","/!\ Text too long for integration - See user guide to proceed /!\",
         IFERROR(_xlfn._xlws.FILTER(Checklist_KLM[ENTRIES],(Checklist_KLM[ENGLISH]=E169)*IFERROR(FIND("CLUE.",Checklist_KLM[ENTRIES]),FALSE)),"MISSING"))))</f>
        <v/>
      </c>
    </row>
    <row r="170" spans="1:6" ht="28.8">
      <c r="A170" s="18" t="s">
        <v>312</v>
      </c>
      <c r="B170" s="19" t="s">
        <v>4527</v>
      </c>
      <c r="C170" s="38"/>
      <c r="D170" s="36" t="str" cm="1">
        <f t="array" ref="D170">IF(C170="","",IF(OR(C170="#No page text",C170="#No block text",C170="#No subject text",C170="#No expectation text"),"// -- No Content",IFERROR(INDEX(_xlfn._xlws.FILTER(Checklist_KLM[ENTRIES],(Checklist_KLM[ENGLISH]=C170)*IFERROR(FIND("GAME.CHECKLIST_",Checklist_KLM[ENTRIES]),FALSE)),1),"MISSING")))</f>
        <v/>
      </c>
      <c r="E170" s="40"/>
      <c r="F170" s="39" t="str" cm="1">
        <f t="array" ref="F170">IF(E170="","",IF(E170="#No clue text","// -- No Content",
    IF(E170="/!\ Text too long for integration - See user guide to proceed /!\","/!\ Text too long for integration - See user guide to proceed /!\",
         IFERROR(_xlfn._xlws.FILTER(Checklist_KLM[ENTRIES],(Checklist_KLM[ENGLISH]=E170)*IFERROR(FIND("CLUE.",Checklist_KLM[ENTRIES]),FALSE)),"MISSING"))))</f>
        <v/>
      </c>
    </row>
    <row r="171" spans="1:6">
      <c r="A171" s="18" t="s">
        <v>313</v>
      </c>
      <c r="B171" s="19" t="s">
        <v>4528</v>
      </c>
      <c r="C171" s="41"/>
      <c r="D171" s="36" t="str" cm="1">
        <f t="array" ref="D171">IF(C171="","",IF(OR(C171="#No page text",C171="#No block text",C171="#No subject text",C171="#No expectation text"),"// -- No Content",IFERROR(INDEX(_xlfn._xlws.FILTER(Checklist_KLM[ENTRIES],(Checklist_KLM[ENGLISH]=C171)*IFERROR(FIND("GAME.CHECKLIST_",Checklist_KLM[ENTRIES]),FALSE)),1),"MISSING")))</f>
        <v/>
      </c>
      <c r="E171" s="42"/>
      <c r="F171" s="39" t="str" cm="1">
        <f t="array" ref="F171">IF(E171="","",IF(E171="#No clue text","// -- No Content",
    IF(E171="/!\ Text too long for integration - See user guide to proceed /!\","/!\ Text too long for integration - See user guide to proceed /!\",
         IFERROR(_xlfn._xlws.FILTER(Checklist_KLM[ENTRIES],(Checklist_KLM[ENGLISH]=E171)*IFERROR(FIND("CLUE.",Checklist_KLM[ENTRIES]),FALSE)),"MISSING"))))</f>
        <v/>
      </c>
    </row>
    <row r="172" spans="1:6">
      <c r="A172" s="18" t="s">
        <v>314</v>
      </c>
      <c r="B172" s="19" t="s">
        <v>4529</v>
      </c>
      <c r="C172" s="38"/>
      <c r="D172" s="36" t="str" cm="1">
        <f t="array" ref="D172">IF(C172="","",IF(OR(C172="#No page text",C172="#No block text",C172="#No subject text",C172="#No expectation text"),"// -- No Content",IFERROR(INDEX(_xlfn._xlws.FILTER(Checklist_KLM[ENTRIES],(Checklist_KLM[ENGLISH]=C172)*IFERROR(FIND("GAME.CHECKLIST_",Checklist_KLM[ENTRIES]),FALSE)),1),"MISSING")))</f>
        <v/>
      </c>
      <c r="E172" s="40"/>
      <c r="F172" s="39" t="str" cm="1">
        <f t="array" ref="F172">IF(E172="","",IF(E172="#No clue text","// -- No Content",
    IF(E172="/!\ Text too long for integration - See user guide to proceed /!\","/!\ Text too long for integration - See user guide to proceed /!\",
         IFERROR(_xlfn._xlws.FILTER(Checklist_KLM[ENTRIES],(Checklist_KLM[ENGLISH]=E172)*IFERROR(FIND("CLUE.",Checklist_KLM[ENTRIES]),FALSE)),"MISSING"))))</f>
        <v/>
      </c>
    </row>
    <row r="173" spans="1:6" ht="43.2">
      <c r="A173" s="18" t="s">
        <v>315</v>
      </c>
      <c r="B173" s="19" t="s">
        <v>4530</v>
      </c>
      <c r="C173" s="41"/>
      <c r="D173" s="36" t="str" cm="1">
        <f t="array" ref="D173">IF(C173="","",IF(OR(C173="#No page text",C173="#No block text",C173="#No subject text",C173="#No expectation text"),"// -- No Content",IFERROR(INDEX(_xlfn._xlws.FILTER(Checklist_KLM[ENTRIES],(Checklist_KLM[ENGLISH]=C173)*IFERROR(FIND("GAME.CHECKLIST_",Checklist_KLM[ENTRIES]),FALSE)),1),"MISSING")))</f>
        <v/>
      </c>
      <c r="E173" s="42"/>
      <c r="F173" s="39" t="str" cm="1">
        <f t="array" ref="F173">IF(E173="","",IF(E173="#No clue text","// -- No Content",
    IF(E173="/!\ Text too long for integration - See user guide to proceed /!\","/!\ Text too long for integration - See user guide to proceed /!\",
         IFERROR(_xlfn._xlws.FILTER(Checklist_KLM[ENTRIES],(Checklist_KLM[ENGLISH]=E173)*IFERROR(FIND("CLUE.",Checklist_KLM[ENTRIES]),FALSE)),"MISSING"))))</f>
        <v/>
      </c>
    </row>
    <row r="174" spans="1:6">
      <c r="A174" s="18" t="s">
        <v>316</v>
      </c>
      <c r="B174" s="19" t="s">
        <v>4531</v>
      </c>
      <c r="C174" s="38"/>
      <c r="D174" s="36" t="str" cm="1">
        <f t="array" ref="D174">IF(C174="","",IF(OR(C174="#No page text",C174="#No block text",C174="#No subject text",C174="#No expectation text"),"// -- No Content",IFERROR(INDEX(_xlfn._xlws.FILTER(Checklist_KLM[ENTRIES],(Checklist_KLM[ENGLISH]=C174)*IFERROR(FIND("GAME.CHECKLIST_",Checklist_KLM[ENTRIES]),FALSE)),1),"MISSING")))</f>
        <v/>
      </c>
      <c r="E174" s="40"/>
      <c r="F174" s="39" t="str" cm="1">
        <f t="array" ref="F174">IF(E174="","",IF(E174="#No clue text","// -- No Content",
    IF(E174="/!\ Text too long for integration - See user guide to proceed /!\","/!\ Text too long for integration - See user guide to proceed /!\",
         IFERROR(_xlfn._xlws.FILTER(Checklist_KLM[ENTRIES],(Checklist_KLM[ENGLISH]=E174)*IFERROR(FIND("CLUE.",Checklist_KLM[ENTRIES]),FALSE)),"MISSING"))))</f>
        <v/>
      </c>
    </row>
    <row r="175" spans="1:6" ht="43.2">
      <c r="A175" s="18" t="s">
        <v>317</v>
      </c>
      <c r="B175" s="19" t="s">
        <v>4532</v>
      </c>
      <c r="C175" s="41"/>
      <c r="D175" s="36" t="str" cm="1">
        <f t="array" ref="D175">IF(C175="","",IF(OR(C175="#No page text",C175="#No block text",C175="#No subject text",C175="#No expectation text"),"// -- No Content",IFERROR(INDEX(_xlfn._xlws.FILTER(Checklist_KLM[ENTRIES],(Checklist_KLM[ENGLISH]=C175)*IFERROR(FIND("GAME.CHECKLIST_",Checklist_KLM[ENTRIES]),FALSE)),1),"MISSING")))</f>
        <v/>
      </c>
      <c r="E175" s="42"/>
      <c r="F175" s="39" t="str" cm="1">
        <f t="array" ref="F175">IF(E175="","",IF(E175="#No clue text","// -- No Content",
    IF(E175="/!\ Text too long for integration - See user guide to proceed /!\","/!\ Text too long for integration - See user guide to proceed /!\",
         IFERROR(_xlfn._xlws.FILTER(Checklist_KLM[ENTRIES],(Checklist_KLM[ENGLISH]=E175)*IFERROR(FIND("CLUE.",Checklist_KLM[ENTRIES]),FALSE)),"MISSING"))))</f>
        <v/>
      </c>
    </row>
    <row r="176" spans="1:6" ht="28.8">
      <c r="A176" s="18" t="s">
        <v>318</v>
      </c>
      <c r="B176" s="19" t="s">
        <v>4533</v>
      </c>
      <c r="C176" s="38"/>
      <c r="D176" s="36" t="str" cm="1">
        <f t="array" ref="D176">IF(C176="","",IF(OR(C176="#No page text",C176="#No block text",C176="#No subject text",C176="#No expectation text"),"// -- No Content",IFERROR(INDEX(_xlfn._xlws.FILTER(Checklist_KLM[ENTRIES],(Checklist_KLM[ENGLISH]=C176)*IFERROR(FIND("GAME.CHECKLIST_",Checklist_KLM[ENTRIES]),FALSE)),1),"MISSING")))</f>
        <v/>
      </c>
      <c r="E176" s="40"/>
      <c r="F176" s="39" t="str" cm="1">
        <f t="array" ref="F176">IF(E176="","",IF(E176="#No clue text","// -- No Content",
    IF(E176="/!\ Text too long for integration - See user guide to proceed /!\","/!\ Text too long for integration - See user guide to proceed /!\",
         IFERROR(_xlfn._xlws.FILTER(Checklist_KLM[ENTRIES],(Checklist_KLM[ENGLISH]=E176)*IFERROR(FIND("CLUE.",Checklist_KLM[ENTRIES]),FALSE)),"MISSING"))))</f>
        <v/>
      </c>
    </row>
    <row r="177" spans="1:6" ht="28.8">
      <c r="A177" s="18" t="s">
        <v>319</v>
      </c>
      <c r="B177" s="19" t="s">
        <v>4534</v>
      </c>
      <c r="C177" s="41"/>
      <c r="D177" s="36" t="str" cm="1">
        <f t="array" ref="D177">IF(C177="","",IF(OR(C177="#No page text",C177="#No block text",C177="#No subject text",C177="#No expectation text"),"// -- No Content",IFERROR(INDEX(_xlfn._xlws.FILTER(Checklist_KLM[ENTRIES],(Checklist_KLM[ENGLISH]=C177)*IFERROR(FIND("GAME.CHECKLIST_",Checklist_KLM[ENTRIES]),FALSE)),1),"MISSING")))</f>
        <v/>
      </c>
      <c r="E177" s="42"/>
      <c r="F177" s="39" t="str" cm="1">
        <f t="array" ref="F177">IF(E177="","",IF(E177="#No clue text","// -- No Content",
    IF(E177="/!\ Text too long for integration - See user guide to proceed /!\","/!\ Text too long for integration - See user guide to proceed /!\",
         IFERROR(_xlfn._xlws.FILTER(Checklist_KLM[ENTRIES],(Checklist_KLM[ENGLISH]=E177)*IFERROR(FIND("CLUE.",Checklist_KLM[ENTRIES]),FALSE)),"MISSING"))))</f>
        <v/>
      </c>
    </row>
    <row r="178" spans="1:6">
      <c r="A178" s="18" t="s">
        <v>320</v>
      </c>
      <c r="B178" s="19" t="s">
        <v>4535</v>
      </c>
      <c r="C178" s="38"/>
      <c r="D178" s="36" t="str" cm="1">
        <f t="array" ref="D178">IF(C178="","",IF(OR(C178="#No page text",C178="#No block text",C178="#No subject text",C178="#No expectation text"),"// -- No Content",IFERROR(INDEX(_xlfn._xlws.FILTER(Checklist_KLM[ENTRIES],(Checklist_KLM[ENGLISH]=C178)*IFERROR(FIND("GAME.CHECKLIST_",Checklist_KLM[ENTRIES]),FALSE)),1),"MISSING")))</f>
        <v/>
      </c>
      <c r="E178" s="40"/>
      <c r="F178" s="39" t="str" cm="1">
        <f t="array" ref="F178">IF(E178="","",IF(E178="#No clue text","// -- No Content",
    IF(E178="/!\ Text too long for integration - See user guide to proceed /!\","/!\ Text too long for integration - See user guide to proceed /!\",
         IFERROR(_xlfn._xlws.FILTER(Checklist_KLM[ENTRIES],(Checklist_KLM[ENGLISH]=E178)*IFERROR(FIND("CLUE.",Checklist_KLM[ENTRIES]),FALSE)),"MISSING"))))</f>
        <v/>
      </c>
    </row>
    <row r="179" spans="1:6">
      <c r="A179" s="18" t="s">
        <v>321</v>
      </c>
      <c r="B179" s="19" t="s">
        <v>4536</v>
      </c>
      <c r="C179" s="41"/>
      <c r="D179" s="36" t="str" cm="1">
        <f t="array" ref="D179">IF(C179="","",IF(OR(C179="#No page text",C179="#No block text",C179="#No subject text",C179="#No expectation text"),"// -- No Content",IFERROR(INDEX(_xlfn._xlws.FILTER(Checklist_KLM[ENTRIES],(Checklist_KLM[ENGLISH]=C179)*IFERROR(FIND("GAME.CHECKLIST_",Checklist_KLM[ENTRIES]),FALSE)),1),"MISSING")))</f>
        <v/>
      </c>
      <c r="E179" s="42"/>
      <c r="F179" s="39" t="str" cm="1">
        <f t="array" ref="F179">IF(E179="","",IF(E179="#No clue text","// -- No Content",
    IF(E179="/!\ Text too long for integration - See user guide to proceed /!\","/!\ Text too long for integration - See user guide to proceed /!\",
         IFERROR(_xlfn._xlws.FILTER(Checklist_KLM[ENTRIES],(Checklist_KLM[ENGLISH]=E179)*IFERROR(FIND("CLUE.",Checklist_KLM[ENTRIES]),FALSE)),"MISSING"))))</f>
        <v/>
      </c>
    </row>
    <row r="180" spans="1:6">
      <c r="A180" s="18" t="s">
        <v>322</v>
      </c>
      <c r="B180" s="19" t="s">
        <v>4537</v>
      </c>
      <c r="C180" s="38"/>
      <c r="D180" s="36" t="str" cm="1">
        <f t="array" ref="D180">IF(C180="","",IF(OR(C180="#No page text",C180="#No block text",C180="#No subject text",C180="#No expectation text"),"// -- No Content",IFERROR(INDEX(_xlfn._xlws.FILTER(Checklist_KLM[ENTRIES],(Checklist_KLM[ENGLISH]=C180)*IFERROR(FIND("GAME.CHECKLIST_",Checklist_KLM[ENTRIES]),FALSE)),1),"MISSING")))</f>
        <v/>
      </c>
      <c r="E180" s="40"/>
      <c r="F180" s="39" t="str" cm="1">
        <f t="array" ref="F180">IF(E180="","",IF(E180="#No clue text","// -- No Content",
    IF(E180="/!\ Text too long for integration - See user guide to proceed /!\","/!\ Text too long for integration - See user guide to proceed /!\",
         IFERROR(_xlfn._xlws.FILTER(Checklist_KLM[ENTRIES],(Checklist_KLM[ENGLISH]=E180)*IFERROR(FIND("CLUE.",Checklist_KLM[ENTRIES]),FALSE)),"MISSING"))))</f>
        <v/>
      </c>
    </row>
    <row r="181" spans="1:6" ht="57.6">
      <c r="A181" s="18" t="s">
        <v>323</v>
      </c>
      <c r="B181" s="19" t="s">
        <v>4538</v>
      </c>
      <c r="C181" s="41"/>
      <c r="D181" s="36" t="str" cm="1">
        <f t="array" ref="D181">IF(C181="","",IF(OR(C181="#No page text",C181="#No block text",C181="#No subject text",C181="#No expectation text"),"// -- No Content",IFERROR(INDEX(_xlfn._xlws.FILTER(Checklist_KLM[ENTRIES],(Checklist_KLM[ENGLISH]=C181)*IFERROR(FIND("GAME.CHECKLIST_",Checklist_KLM[ENTRIES]),FALSE)),1),"MISSING")))</f>
        <v/>
      </c>
      <c r="E181" s="42"/>
      <c r="F181" s="39" t="str" cm="1">
        <f t="array" ref="F181">IF(E181="","",IF(E181="#No clue text","// -- No Content",
    IF(E181="/!\ Text too long for integration - See user guide to proceed /!\","/!\ Text too long for integration - See user guide to proceed /!\",
         IFERROR(_xlfn._xlws.FILTER(Checklist_KLM[ENTRIES],(Checklist_KLM[ENGLISH]=E181)*IFERROR(FIND("CLUE.",Checklist_KLM[ENTRIES]),FALSE)),"MISSING"))))</f>
        <v/>
      </c>
    </row>
    <row r="182" spans="1:6">
      <c r="A182" s="18" t="s">
        <v>324</v>
      </c>
      <c r="B182" s="19" t="s">
        <v>4539</v>
      </c>
      <c r="C182" s="38"/>
      <c r="D182" s="36" t="str" cm="1">
        <f t="array" ref="D182">IF(C182="","",IF(OR(C182="#No page text",C182="#No block text",C182="#No subject text",C182="#No expectation text"),"// -- No Content",IFERROR(INDEX(_xlfn._xlws.FILTER(Checklist_KLM[ENTRIES],(Checklist_KLM[ENGLISH]=C182)*IFERROR(FIND("GAME.CHECKLIST_",Checklist_KLM[ENTRIES]),FALSE)),1),"MISSING")))</f>
        <v/>
      </c>
      <c r="E182" s="40"/>
      <c r="F182" s="39" t="str" cm="1">
        <f t="array" ref="F182">IF(E182="","",IF(E182="#No clue text","// -- No Content",
    IF(E182="/!\ Text too long for integration - See user guide to proceed /!\","/!\ Text too long for integration - See user guide to proceed /!\",
         IFERROR(_xlfn._xlws.FILTER(Checklist_KLM[ENTRIES],(Checklist_KLM[ENGLISH]=E182)*IFERROR(FIND("CLUE.",Checklist_KLM[ENTRIES]),FALSE)),"MISSING"))))</f>
        <v/>
      </c>
    </row>
    <row r="183" spans="1:6">
      <c r="A183" s="18" t="s">
        <v>325</v>
      </c>
      <c r="B183" s="19" t="s">
        <v>4540</v>
      </c>
      <c r="C183" s="41"/>
      <c r="D183" s="36" t="str" cm="1">
        <f t="array" ref="D183">IF(C183="","",IF(OR(C183="#No page text",C183="#No block text",C183="#No subject text",C183="#No expectation text"),"// -- No Content",IFERROR(INDEX(_xlfn._xlws.FILTER(Checklist_KLM[ENTRIES],(Checklist_KLM[ENGLISH]=C183)*IFERROR(FIND("GAME.CHECKLIST_",Checklist_KLM[ENTRIES]),FALSE)),1),"MISSING")))</f>
        <v/>
      </c>
      <c r="E183" s="42"/>
      <c r="F183" s="39" t="str" cm="1">
        <f t="array" ref="F183">IF(E183="","",IF(E183="#No clue text","// -- No Content",
    IF(E183="/!\ Text too long for integration - See user guide to proceed /!\","/!\ Text too long for integration - See user guide to proceed /!\",
         IFERROR(_xlfn._xlws.FILTER(Checklist_KLM[ENTRIES],(Checklist_KLM[ENGLISH]=E183)*IFERROR(FIND("CLUE.",Checklist_KLM[ENTRIES]),FALSE)),"MISSING"))))</f>
        <v/>
      </c>
    </row>
    <row r="184" spans="1:6" ht="28.8">
      <c r="A184" s="18" t="s">
        <v>326</v>
      </c>
      <c r="B184" s="19" t="s">
        <v>4541</v>
      </c>
      <c r="C184" s="38"/>
      <c r="D184" s="36" t="str" cm="1">
        <f t="array" ref="D184">IF(C184="","",IF(OR(C184="#No page text",C184="#No block text",C184="#No subject text",C184="#No expectation text"),"// -- No Content",IFERROR(INDEX(_xlfn._xlws.FILTER(Checklist_KLM[ENTRIES],(Checklist_KLM[ENGLISH]=C184)*IFERROR(FIND("GAME.CHECKLIST_",Checklist_KLM[ENTRIES]),FALSE)),1),"MISSING")))</f>
        <v/>
      </c>
      <c r="E184" s="40"/>
      <c r="F184" s="39" t="str" cm="1">
        <f t="array" ref="F184">IF(E184="","",IF(E184="#No clue text","// -- No Content",
    IF(E184="/!\ Text too long for integration - See user guide to proceed /!\","/!\ Text too long for integration - See user guide to proceed /!\",
         IFERROR(_xlfn._xlws.FILTER(Checklist_KLM[ENTRIES],(Checklist_KLM[ENGLISH]=E184)*IFERROR(FIND("CLUE.",Checklist_KLM[ENTRIES]),FALSE)),"MISSING"))))</f>
        <v/>
      </c>
    </row>
    <row r="185" spans="1:6" ht="28.8">
      <c r="A185" s="18" t="s">
        <v>327</v>
      </c>
      <c r="B185" s="19" t="s">
        <v>4542</v>
      </c>
      <c r="C185" s="41"/>
      <c r="D185" s="36" t="str" cm="1">
        <f t="array" ref="D185">IF(C185="","",IF(OR(C185="#No page text",C185="#No block text",C185="#No subject text",C185="#No expectation text"),"// -- No Content",IFERROR(INDEX(_xlfn._xlws.FILTER(Checklist_KLM[ENTRIES],(Checklist_KLM[ENGLISH]=C185)*IFERROR(FIND("GAME.CHECKLIST_",Checklist_KLM[ENTRIES]),FALSE)),1),"MISSING")))</f>
        <v/>
      </c>
      <c r="E185" s="42"/>
      <c r="F185" s="39" t="str" cm="1">
        <f t="array" ref="F185">IF(E185="","",IF(E185="#No clue text","// -- No Content",
    IF(E185="/!\ Text too long for integration - See user guide to proceed /!\","/!\ Text too long for integration - See user guide to proceed /!\",
         IFERROR(_xlfn._xlws.FILTER(Checklist_KLM[ENTRIES],(Checklist_KLM[ENGLISH]=E185)*IFERROR(FIND("CLUE.",Checklist_KLM[ENTRIES]),FALSE)),"MISSING"))))</f>
        <v/>
      </c>
    </row>
    <row r="186" spans="1:6" ht="28.8">
      <c r="A186" s="18" t="s">
        <v>328</v>
      </c>
      <c r="B186" s="19" t="s">
        <v>4543</v>
      </c>
      <c r="C186" s="38"/>
      <c r="D186" s="36" t="str" cm="1">
        <f t="array" ref="D186">IF(C186="","",IF(OR(C186="#No page text",C186="#No block text",C186="#No subject text",C186="#No expectation text"),"// -- No Content",IFERROR(INDEX(_xlfn._xlws.FILTER(Checklist_KLM[ENTRIES],(Checklist_KLM[ENGLISH]=C186)*IFERROR(FIND("GAME.CHECKLIST_",Checklist_KLM[ENTRIES]),FALSE)),1),"MISSING")))</f>
        <v/>
      </c>
      <c r="E186" s="40"/>
      <c r="F186" s="39" t="str" cm="1">
        <f t="array" ref="F186">IF(E186="","",IF(E186="#No clue text","// -- No Content",
    IF(E186="/!\ Text too long for integration - See user guide to proceed /!\","/!\ Text too long for integration - See user guide to proceed /!\",
         IFERROR(_xlfn._xlws.FILTER(Checklist_KLM[ENTRIES],(Checklist_KLM[ENGLISH]=E186)*IFERROR(FIND("CLUE.",Checklist_KLM[ENTRIES]),FALSE)),"MISSING"))))</f>
        <v/>
      </c>
    </row>
    <row r="187" spans="1:6">
      <c r="A187" s="18" t="s">
        <v>329</v>
      </c>
      <c r="B187" s="19" t="s">
        <v>4544</v>
      </c>
      <c r="C187" s="41"/>
      <c r="D187" s="36" t="str" cm="1">
        <f t="array" ref="D187">IF(C187="","",IF(OR(C187="#No page text",C187="#No block text",C187="#No subject text",C187="#No expectation text"),"// -- No Content",IFERROR(INDEX(_xlfn._xlws.FILTER(Checklist_KLM[ENTRIES],(Checklist_KLM[ENGLISH]=C187)*IFERROR(FIND("GAME.CHECKLIST_",Checklist_KLM[ENTRIES]),FALSE)),1),"MISSING")))</f>
        <v/>
      </c>
      <c r="E187" s="42"/>
      <c r="F187" s="39" t="str" cm="1">
        <f t="array" ref="F187">IF(E187="","",IF(E187="#No clue text","// -- No Content",
    IF(E187="/!\ Text too long for integration - See user guide to proceed /!\","/!\ Text too long for integration - See user guide to proceed /!\",
         IFERROR(_xlfn._xlws.FILTER(Checklist_KLM[ENTRIES],(Checklist_KLM[ENGLISH]=E187)*IFERROR(FIND("CLUE.",Checklist_KLM[ENTRIES]),FALSE)),"MISSING"))))</f>
        <v/>
      </c>
    </row>
    <row r="188" spans="1:6">
      <c r="A188" s="18" t="s">
        <v>330</v>
      </c>
      <c r="B188" s="19" t="s">
        <v>4545</v>
      </c>
      <c r="C188" s="38"/>
      <c r="D188" s="36" t="str" cm="1">
        <f t="array" ref="D188">IF(C188="","",IF(OR(C188="#No page text",C188="#No block text",C188="#No subject text",C188="#No expectation text"),"// -- No Content",IFERROR(INDEX(_xlfn._xlws.FILTER(Checklist_KLM[ENTRIES],(Checklist_KLM[ENGLISH]=C188)*IFERROR(FIND("GAME.CHECKLIST_",Checklist_KLM[ENTRIES]),FALSE)),1),"MISSING")))</f>
        <v/>
      </c>
      <c r="E188" s="40"/>
      <c r="F188" s="39" t="str" cm="1">
        <f t="array" ref="F188">IF(E188="","",IF(E188="#No clue text","// -- No Content",
    IF(E188="/!\ Text too long for integration - See user guide to proceed /!\","/!\ Text too long for integration - See user guide to proceed /!\",
         IFERROR(_xlfn._xlws.FILTER(Checklist_KLM[ENTRIES],(Checklist_KLM[ENGLISH]=E188)*IFERROR(FIND("CLUE.",Checklist_KLM[ENTRIES]),FALSE)),"MISSING"))))</f>
        <v/>
      </c>
    </row>
    <row r="189" spans="1:6">
      <c r="A189" s="18" t="s">
        <v>331</v>
      </c>
      <c r="B189" s="19" t="s">
        <v>4546</v>
      </c>
      <c r="C189" s="41"/>
      <c r="D189" s="36" t="str" cm="1">
        <f t="array" ref="D189">IF(C189="","",IF(OR(C189="#No page text",C189="#No block text",C189="#No subject text",C189="#No expectation text"),"// -- No Content",IFERROR(INDEX(_xlfn._xlws.FILTER(Checklist_KLM[ENTRIES],(Checklist_KLM[ENGLISH]=C189)*IFERROR(FIND("GAME.CHECKLIST_",Checklist_KLM[ENTRIES]),FALSE)),1),"MISSING")))</f>
        <v/>
      </c>
      <c r="E189" s="42"/>
      <c r="F189" s="39" t="str" cm="1">
        <f t="array" ref="F189">IF(E189="","",IF(E189="#No clue text","// -- No Content",
    IF(E189="/!\ Text too long for integration - See user guide to proceed /!\","/!\ Text too long for integration - See user guide to proceed /!\",
         IFERROR(_xlfn._xlws.FILTER(Checklist_KLM[ENTRIES],(Checklist_KLM[ENGLISH]=E189)*IFERROR(FIND("CLUE.",Checklist_KLM[ENTRIES]),FALSE)),"MISSING"))))</f>
        <v/>
      </c>
    </row>
    <row r="190" spans="1:6">
      <c r="A190" s="18" t="s">
        <v>332</v>
      </c>
      <c r="B190" s="19" t="s">
        <v>4547</v>
      </c>
      <c r="C190" s="38"/>
      <c r="D190" s="36" t="str" cm="1">
        <f t="array" ref="D190">IF(C190="","",IF(OR(C190="#No page text",C190="#No block text",C190="#No subject text",C190="#No expectation text"),"// -- No Content",IFERROR(INDEX(_xlfn._xlws.FILTER(Checklist_KLM[ENTRIES],(Checklist_KLM[ENGLISH]=C190)*IFERROR(FIND("GAME.CHECKLIST_",Checklist_KLM[ENTRIES]),FALSE)),1),"MISSING")))</f>
        <v/>
      </c>
      <c r="E190" s="40"/>
      <c r="F190" s="39" t="str" cm="1">
        <f t="array" ref="F190">IF(E190="","",IF(E190="#No clue text","// -- No Content",
    IF(E190="/!\ Text too long for integration - See user guide to proceed /!\","/!\ Text too long for integration - See user guide to proceed /!\",
         IFERROR(_xlfn._xlws.FILTER(Checklist_KLM[ENTRIES],(Checklist_KLM[ENGLISH]=E190)*IFERROR(FIND("CLUE.",Checklist_KLM[ENTRIES]),FALSE)),"MISSING"))))</f>
        <v/>
      </c>
    </row>
    <row r="191" spans="1:6" ht="28.8">
      <c r="A191" s="18" t="s">
        <v>333</v>
      </c>
      <c r="B191" s="19" t="s">
        <v>4548</v>
      </c>
      <c r="C191" s="41"/>
      <c r="D191" s="36" t="str" cm="1">
        <f t="array" ref="D191">IF(C191="","",IF(OR(C191="#No page text",C191="#No block text",C191="#No subject text",C191="#No expectation text"),"// -- No Content",IFERROR(INDEX(_xlfn._xlws.FILTER(Checklist_KLM[ENTRIES],(Checklist_KLM[ENGLISH]=C191)*IFERROR(FIND("GAME.CHECKLIST_",Checklist_KLM[ENTRIES]),FALSE)),1),"MISSING")))</f>
        <v/>
      </c>
      <c r="E191" s="42"/>
      <c r="F191" s="39" t="str" cm="1">
        <f t="array" ref="F191">IF(E191="","",IF(E191="#No clue text","// -- No Content",
    IF(E191="/!\ Text too long for integration - See user guide to proceed /!\","/!\ Text too long for integration - See user guide to proceed /!\",
         IFERROR(_xlfn._xlws.FILTER(Checklist_KLM[ENTRIES],(Checklist_KLM[ENGLISH]=E191)*IFERROR(FIND("CLUE.",Checklist_KLM[ENTRIES]),FALSE)),"MISSING"))))</f>
        <v/>
      </c>
    </row>
    <row r="192" spans="1:6">
      <c r="A192" s="18" t="s">
        <v>334</v>
      </c>
      <c r="B192" s="19" t="s">
        <v>4549</v>
      </c>
      <c r="C192" s="38"/>
      <c r="D192" s="36" t="str" cm="1">
        <f t="array" ref="D192">IF(C192="","",IF(OR(C192="#No page text",C192="#No block text",C192="#No subject text",C192="#No expectation text"),"// -- No Content",IFERROR(INDEX(_xlfn._xlws.FILTER(Checklist_KLM[ENTRIES],(Checklist_KLM[ENGLISH]=C192)*IFERROR(FIND("GAME.CHECKLIST_",Checklist_KLM[ENTRIES]),FALSE)),1),"MISSING")))</f>
        <v/>
      </c>
      <c r="E192" s="40"/>
      <c r="F192" s="39" t="str" cm="1">
        <f t="array" ref="F192">IF(E192="","",IF(E192="#No clue text","// -- No Content",
    IF(E192="/!\ Text too long for integration - See user guide to proceed /!\","/!\ Text too long for integration - See user guide to proceed /!\",
         IFERROR(_xlfn._xlws.FILTER(Checklist_KLM[ENTRIES],(Checklist_KLM[ENGLISH]=E192)*IFERROR(FIND("CLUE.",Checklist_KLM[ENTRIES]),FALSE)),"MISSING"))))</f>
        <v/>
      </c>
    </row>
    <row r="193" spans="1:6">
      <c r="A193" s="18" t="s">
        <v>335</v>
      </c>
      <c r="B193" s="19" t="s">
        <v>4550</v>
      </c>
      <c r="C193" s="41"/>
      <c r="D193" s="36" t="str" cm="1">
        <f t="array" ref="D193">IF(C193="","",IF(OR(C193="#No page text",C193="#No block text",C193="#No subject text",C193="#No expectation text"),"// -- No Content",IFERROR(INDEX(_xlfn._xlws.FILTER(Checklist_KLM[ENTRIES],(Checklist_KLM[ENGLISH]=C193)*IFERROR(FIND("GAME.CHECKLIST_",Checklist_KLM[ENTRIES]),FALSE)),1),"MISSING")))</f>
        <v/>
      </c>
      <c r="E193" s="42"/>
      <c r="F193" s="39" t="str" cm="1">
        <f t="array" ref="F193">IF(E193="","",IF(E193="#No clue text","// -- No Content",
    IF(E193="/!\ Text too long for integration - See user guide to proceed /!\","/!\ Text too long for integration - See user guide to proceed /!\",
         IFERROR(_xlfn._xlws.FILTER(Checklist_KLM[ENTRIES],(Checklist_KLM[ENGLISH]=E193)*IFERROR(FIND("CLUE.",Checklist_KLM[ENTRIES]),FALSE)),"MISSING"))))</f>
        <v/>
      </c>
    </row>
    <row r="194" spans="1:6">
      <c r="A194" s="18" t="s">
        <v>336</v>
      </c>
      <c r="B194" s="19" t="s">
        <v>4551</v>
      </c>
      <c r="C194" s="38"/>
      <c r="D194" s="36" t="str" cm="1">
        <f t="array" ref="D194">IF(C194="","",IF(OR(C194="#No page text",C194="#No block text",C194="#No subject text",C194="#No expectation text"),"// -- No Content",IFERROR(INDEX(_xlfn._xlws.FILTER(Checklist_KLM[ENTRIES],(Checklist_KLM[ENGLISH]=C194)*IFERROR(FIND("GAME.CHECKLIST_",Checklist_KLM[ENTRIES]),FALSE)),1),"MISSING")))</f>
        <v/>
      </c>
      <c r="E194" s="40"/>
      <c r="F194" s="39" t="str" cm="1">
        <f t="array" ref="F194">IF(E194="","",IF(E194="#No clue text","// -- No Content",
    IF(E194="/!\ Text too long for integration - See user guide to proceed /!\","/!\ Text too long for integration - See user guide to proceed /!\",
         IFERROR(_xlfn._xlws.FILTER(Checklist_KLM[ENTRIES],(Checklist_KLM[ENGLISH]=E194)*IFERROR(FIND("CLUE.",Checklist_KLM[ENTRIES]),FALSE)),"MISSING"))))</f>
        <v/>
      </c>
    </row>
    <row r="195" spans="1:6">
      <c r="A195" s="18" t="s">
        <v>337</v>
      </c>
      <c r="B195" s="19" t="s">
        <v>4552</v>
      </c>
      <c r="C195" s="41"/>
      <c r="D195" s="36" t="str" cm="1">
        <f t="array" ref="D195">IF(C195="","",IF(OR(C195="#No page text",C195="#No block text",C195="#No subject text",C195="#No expectation text"),"// -- No Content",IFERROR(INDEX(_xlfn._xlws.FILTER(Checklist_KLM[ENTRIES],(Checklist_KLM[ENGLISH]=C195)*IFERROR(FIND("GAME.CHECKLIST_",Checklist_KLM[ENTRIES]),FALSE)),1),"MISSING")))</f>
        <v/>
      </c>
      <c r="E195" s="42"/>
      <c r="F195" s="39" t="str" cm="1">
        <f t="array" ref="F195">IF(E195="","",IF(E195="#No clue text","// -- No Content",
    IF(E195="/!\ Text too long for integration - See user guide to proceed /!\","/!\ Text too long for integration - See user guide to proceed /!\",
         IFERROR(_xlfn._xlws.FILTER(Checklist_KLM[ENTRIES],(Checklist_KLM[ENGLISH]=E195)*IFERROR(FIND("CLUE.",Checklist_KLM[ENTRIES]),FALSE)),"MISSING"))))</f>
        <v/>
      </c>
    </row>
    <row r="196" spans="1:6">
      <c r="A196" s="18" t="s">
        <v>338</v>
      </c>
      <c r="B196" s="19" t="s">
        <v>4553</v>
      </c>
      <c r="C196" s="38"/>
      <c r="D196" s="36" t="str" cm="1">
        <f t="array" ref="D196">IF(C196="","",IF(OR(C196="#No page text",C196="#No block text",C196="#No subject text",C196="#No expectation text"),"// -- No Content",IFERROR(INDEX(_xlfn._xlws.FILTER(Checklist_KLM[ENTRIES],(Checklist_KLM[ENGLISH]=C196)*IFERROR(FIND("GAME.CHECKLIST_",Checklist_KLM[ENTRIES]),FALSE)),1),"MISSING")))</f>
        <v/>
      </c>
      <c r="E196" s="40"/>
      <c r="F196" s="39" t="str" cm="1">
        <f t="array" ref="F196">IF(E196="","",IF(E196="#No clue text","// -- No Content",
    IF(E196="/!\ Text too long for integration - See user guide to proceed /!\","/!\ Text too long for integration - See user guide to proceed /!\",
         IFERROR(_xlfn._xlws.FILTER(Checklist_KLM[ENTRIES],(Checklist_KLM[ENGLISH]=E196)*IFERROR(FIND("CLUE.",Checklist_KLM[ENTRIES]),FALSE)),"MISSING"))))</f>
        <v/>
      </c>
    </row>
    <row r="197" spans="1:6">
      <c r="A197" s="18" t="s">
        <v>339</v>
      </c>
      <c r="B197" s="19" t="s">
        <v>4554</v>
      </c>
      <c r="C197" s="41"/>
      <c r="D197" s="36" t="str" cm="1">
        <f t="array" ref="D197">IF(C197="","",IF(OR(C197="#No page text",C197="#No block text",C197="#No subject text",C197="#No expectation text"),"// -- No Content",IFERROR(INDEX(_xlfn._xlws.FILTER(Checklist_KLM[ENTRIES],(Checklist_KLM[ENGLISH]=C197)*IFERROR(FIND("GAME.CHECKLIST_",Checklist_KLM[ENTRIES]),FALSE)),1),"MISSING")))</f>
        <v/>
      </c>
      <c r="E197" s="42"/>
      <c r="F197" s="39" t="str" cm="1">
        <f t="array" ref="F197">IF(E197="","",IF(E197="#No clue text","// -- No Content",
    IF(E197="/!\ Text too long for integration - See user guide to proceed /!\","/!\ Text too long for integration - See user guide to proceed /!\",
         IFERROR(_xlfn._xlws.FILTER(Checklist_KLM[ENTRIES],(Checklist_KLM[ENGLISH]=E197)*IFERROR(FIND("CLUE.",Checklist_KLM[ENTRIES]),FALSE)),"MISSING"))))</f>
        <v/>
      </c>
    </row>
    <row r="198" spans="1:6">
      <c r="A198" s="18" t="s">
        <v>340</v>
      </c>
      <c r="B198" s="19" t="s">
        <v>4555</v>
      </c>
      <c r="C198" s="38"/>
      <c r="D198" s="36" t="str" cm="1">
        <f t="array" ref="D198">IF(C198="","",IF(OR(C198="#No page text",C198="#No block text",C198="#No subject text",C198="#No expectation text"),"// -- No Content",IFERROR(INDEX(_xlfn._xlws.FILTER(Checklist_KLM[ENTRIES],(Checklist_KLM[ENGLISH]=C198)*IFERROR(FIND("GAME.CHECKLIST_",Checklist_KLM[ENTRIES]),FALSE)),1),"MISSING")))</f>
        <v/>
      </c>
      <c r="E198" s="40"/>
      <c r="F198" s="39" t="str" cm="1">
        <f t="array" ref="F198">IF(E198="","",IF(E198="#No clue text","// -- No Content",
    IF(E198="/!\ Text too long for integration - See user guide to proceed /!\","/!\ Text too long for integration - See user guide to proceed /!\",
         IFERROR(_xlfn._xlws.FILTER(Checklist_KLM[ENTRIES],(Checklist_KLM[ENGLISH]=E198)*IFERROR(FIND("CLUE.",Checklist_KLM[ENTRIES]),FALSE)),"MISSING"))))</f>
        <v/>
      </c>
    </row>
    <row r="199" spans="1:6">
      <c r="A199" s="18" t="s">
        <v>341</v>
      </c>
      <c r="B199" s="19" t="s">
        <v>4556</v>
      </c>
      <c r="C199" s="41"/>
      <c r="D199" s="36" t="str" cm="1">
        <f t="array" ref="D199">IF(C199="","",IF(OR(C199="#No page text",C199="#No block text",C199="#No subject text",C199="#No expectation text"),"// -- No Content",IFERROR(INDEX(_xlfn._xlws.FILTER(Checklist_KLM[ENTRIES],(Checklist_KLM[ENGLISH]=C199)*IFERROR(FIND("GAME.CHECKLIST_",Checklist_KLM[ENTRIES]),FALSE)),1),"MISSING")))</f>
        <v/>
      </c>
      <c r="E199" s="42"/>
      <c r="F199" s="39" t="str" cm="1">
        <f t="array" ref="F199">IF(E199="","",IF(E199="#No clue text","// -- No Content",
    IF(E199="/!\ Text too long for integration - See user guide to proceed /!\","/!\ Text too long for integration - See user guide to proceed /!\",
         IFERROR(_xlfn._xlws.FILTER(Checklist_KLM[ENTRIES],(Checklist_KLM[ENGLISH]=E199)*IFERROR(FIND("CLUE.",Checklist_KLM[ENTRIES]),FALSE)),"MISSING"))))</f>
        <v/>
      </c>
    </row>
    <row r="200" spans="1:6">
      <c r="A200" s="18" t="s">
        <v>342</v>
      </c>
      <c r="B200" s="19" t="s">
        <v>4557</v>
      </c>
      <c r="C200" s="38"/>
      <c r="D200" s="36" t="str" cm="1">
        <f t="array" ref="D200">IF(C200="","",IF(OR(C200="#No page text",C200="#No block text",C200="#No subject text",C200="#No expectation text"),"// -- No Content",IFERROR(INDEX(_xlfn._xlws.FILTER(Checklist_KLM[ENTRIES],(Checklist_KLM[ENGLISH]=C200)*IFERROR(FIND("GAME.CHECKLIST_",Checklist_KLM[ENTRIES]),FALSE)),1),"MISSING")))</f>
        <v/>
      </c>
      <c r="E200" s="40"/>
      <c r="F200" s="39" t="str" cm="1">
        <f t="array" ref="F200">IF(E200="","",IF(E200="#No clue text","// -- No Content",
    IF(E200="/!\ Text too long for integration - See user guide to proceed /!\","/!\ Text too long for integration - See user guide to proceed /!\",
         IFERROR(_xlfn._xlws.FILTER(Checklist_KLM[ENTRIES],(Checklist_KLM[ENGLISH]=E200)*IFERROR(FIND("CLUE.",Checklist_KLM[ENTRIES]),FALSE)),"MISSING"))))</f>
        <v/>
      </c>
    </row>
    <row r="201" spans="1:6" ht="28.8">
      <c r="A201" s="18" t="s">
        <v>343</v>
      </c>
      <c r="B201" s="19" t="s">
        <v>4558</v>
      </c>
      <c r="C201" s="43"/>
      <c r="D201" s="36" t="str" cm="1">
        <f t="array" ref="D201">IF(C201="","",IF(OR(C201="#No page text",C201="#No block text",C201="#No subject text",C201="#No expectation text"),"// -- No Content",IFERROR(INDEX(_xlfn._xlws.FILTER(Checklist_KLM[ENTRIES],(Checklist_KLM[ENGLISH]=C201)*IFERROR(FIND("GAME.CHECKLIST_",Checklist_KLM[ENTRIES]),FALSE)),1),"MISSING")))</f>
        <v/>
      </c>
      <c r="E201" s="44"/>
      <c r="F201" s="39" t="str" cm="1">
        <f t="array" ref="F201">IF(E201="","",IF(E201="#No clue text","// -- No Content",
    IF(E201="/!\ Text too long for integration - See user guide to proceed /!\","/!\ Text too long for integration - See user guide to proceed /!\",
         IFERROR(_xlfn._xlws.FILTER(Checklist_KLM[ENTRIES],(Checklist_KLM[ENGLISH]=E201)*IFERROR(FIND("CLUE.",Checklist_KLM[ENTRIES]),FALSE)),"MISSING"))))</f>
        <v/>
      </c>
    </row>
    <row r="202" spans="1:6">
      <c r="A202" s="18" t="s">
        <v>344</v>
      </c>
      <c r="B202" s="19" t="s">
        <v>4559</v>
      </c>
      <c r="C202" s="38"/>
      <c r="D202" s="36" t="str" cm="1">
        <f t="array" ref="D202">IF(C202="","",IF(OR(C202="#No page text",C202="#No block text",C202="#No subject text",C202="#No expectation text"),"// -- No Content",IFERROR(INDEX(_xlfn._xlws.FILTER(Checklist_KLM[ENTRIES],(Checklist_KLM[ENGLISH]=C202)*IFERROR(FIND("GAME.CHECKLIST_",Checklist_KLM[ENTRIES]),FALSE)),1),"MISSING")))</f>
        <v/>
      </c>
      <c r="E202" s="40"/>
      <c r="F202" s="39" t="str" cm="1">
        <f t="array" ref="F202">IF(E202="","",IF(E202="#No clue text","// -- No Content",
    IF(E202="/!\ Text too long for integration - See user guide to proceed /!\","/!\ Text too long for integration - See user guide to proceed /!\",
         IFERROR(_xlfn._xlws.FILTER(Checklist_KLM[ENTRIES],(Checklist_KLM[ENGLISH]=E202)*IFERROR(FIND("CLUE.",Checklist_KLM[ENTRIES]),FALSE)),"MISSING"))))</f>
        <v/>
      </c>
    </row>
    <row r="203" spans="1:6">
      <c r="A203" s="18" t="s">
        <v>345</v>
      </c>
      <c r="B203" s="19" t="s">
        <v>4560</v>
      </c>
      <c r="C203" s="43"/>
      <c r="D203" s="36" t="str" cm="1">
        <f t="array" ref="D203">IF(C203="","",IF(OR(C203="#No page text",C203="#No block text",C203="#No subject text",C203="#No expectation text"),"// -- No Content",IFERROR(INDEX(_xlfn._xlws.FILTER(Checklist_KLM[ENTRIES],(Checklist_KLM[ENGLISH]=C203)*IFERROR(FIND("GAME.CHECKLIST_",Checklist_KLM[ENTRIES]),FALSE)),1),"MISSING")))</f>
        <v/>
      </c>
      <c r="E203" s="44"/>
      <c r="F203" s="39" t="str" cm="1">
        <f t="array" ref="F203">IF(E203="","",IF(E203="#No clue text","// -- No Content",
    IF(E203="/!\ Text too long for integration - See user guide to proceed /!\","/!\ Text too long for integration - See user guide to proceed /!\",
         IFERROR(_xlfn._xlws.FILTER(Checklist_KLM[ENTRIES],(Checklist_KLM[ENGLISH]=E203)*IFERROR(FIND("CLUE.",Checklist_KLM[ENTRIES]),FALSE)),"MISSING"))))</f>
        <v/>
      </c>
    </row>
    <row r="204" spans="1:6" ht="28.8">
      <c r="A204" s="18" t="s">
        <v>346</v>
      </c>
      <c r="B204" s="19" t="s">
        <v>4561</v>
      </c>
      <c r="C204" s="38"/>
      <c r="D204" s="36" t="str" cm="1">
        <f t="array" ref="D204">IF(C204="","",IF(OR(C204="#No page text",C204="#No block text",C204="#No subject text",C204="#No expectation text"),"// -- No Content",IFERROR(INDEX(_xlfn._xlws.FILTER(Checklist_KLM[ENTRIES],(Checklist_KLM[ENGLISH]=C204)*IFERROR(FIND("GAME.CHECKLIST_",Checklist_KLM[ENTRIES]),FALSE)),1),"MISSING")))</f>
        <v/>
      </c>
      <c r="E204" s="40"/>
      <c r="F204" s="39" t="str" cm="1">
        <f t="array" ref="F204">IF(E204="","",IF(E204="#No clue text","// -- No Content",
    IF(E204="/!\ Text too long for integration - See user guide to proceed /!\","/!\ Text too long for integration - See user guide to proceed /!\",
         IFERROR(_xlfn._xlws.FILTER(Checklist_KLM[ENTRIES],(Checklist_KLM[ENGLISH]=E204)*IFERROR(FIND("CLUE.",Checklist_KLM[ENTRIES]),FALSE)),"MISSING"))))</f>
        <v/>
      </c>
    </row>
    <row r="205" spans="1:6" ht="28.8">
      <c r="A205" s="18" t="s">
        <v>347</v>
      </c>
      <c r="B205" s="19" t="s">
        <v>4562</v>
      </c>
      <c r="C205" s="43"/>
      <c r="D205" s="36" t="str" cm="1">
        <f t="array" ref="D205">IF(C205="","",IF(OR(C205="#No page text",C205="#No block text",C205="#No subject text",C205="#No expectation text"),"// -- No Content",IFERROR(INDEX(_xlfn._xlws.FILTER(Checklist_KLM[ENTRIES],(Checklist_KLM[ENGLISH]=C205)*IFERROR(FIND("GAME.CHECKLIST_",Checklist_KLM[ENTRIES]),FALSE)),1),"MISSING")))</f>
        <v/>
      </c>
      <c r="E205" s="44"/>
      <c r="F205" s="39" t="str" cm="1">
        <f t="array" ref="F205">IF(E205="","",IF(E205="#No clue text","// -- No Content",
    IF(E205="/!\ Text too long for integration - See user guide to proceed /!\","/!\ Text too long for integration - See user guide to proceed /!\",
         IFERROR(_xlfn._xlws.FILTER(Checklist_KLM[ENTRIES],(Checklist_KLM[ENGLISH]=E205)*IFERROR(FIND("CLUE.",Checklist_KLM[ENTRIES]),FALSE)),"MISSING"))))</f>
        <v/>
      </c>
    </row>
    <row r="206" spans="1:6" ht="28.8">
      <c r="A206" s="18" t="s">
        <v>348</v>
      </c>
      <c r="B206" s="19" t="s">
        <v>4563</v>
      </c>
      <c r="C206" s="38"/>
      <c r="D206" s="36" t="str" cm="1">
        <f t="array" ref="D206">IF(C206="","",IF(OR(C206="#No page text",C206="#No block text",C206="#No subject text",C206="#No expectation text"),"// -- No Content",IFERROR(INDEX(_xlfn._xlws.FILTER(Checklist_KLM[ENTRIES],(Checklist_KLM[ENGLISH]=C206)*IFERROR(FIND("GAME.CHECKLIST_",Checklist_KLM[ENTRIES]),FALSE)),1),"MISSING")))</f>
        <v/>
      </c>
      <c r="E206" s="40"/>
      <c r="F206" s="39" t="str" cm="1">
        <f t="array" ref="F206">IF(E206="","",IF(E206="#No clue text","// -- No Content",
    IF(E206="/!\ Text too long for integration - See user guide to proceed /!\","/!\ Text too long for integration - See user guide to proceed /!\",
         IFERROR(_xlfn._xlws.FILTER(Checklist_KLM[ENTRIES],(Checklist_KLM[ENGLISH]=E206)*IFERROR(FIND("CLUE.",Checklist_KLM[ENTRIES]),FALSE)),"MISSING"))))</f>
        <v/>
      </c>
    </row>
    <row r="207" spans="1:6">
      <c r="A207" s="18" t="s">
        <v>349</v>
      </c>
      <c r="B207" s="19" t="s">
        <v>4564</v>
      </c>
      <c r="C207" s="43"/>
      <c r="D207" s="36" t="str" cm="1">
        <f t="array" ref="D207">IF(C207="","",IF(OR(C207="#No page text",C207="#No block text",C207="#No subject text",C207="#No expectation text"),"// -- No Content",IFERROR(INDEX(_xlfn._xlws.FILTER(Checklist_KLM[ENTRIES],(Checklist_KLM[ENGLISH]=C207)*IFERROR(FIND("GAME.CHECKLIST_",Checklist_KLM[ENTRIES]),FALSE)),1),"MISSING")))</f>
        <v/>
      </c>
      <c r="E207" s="44"/>
      <c r="F207" s="39" t="str" cm="1">
        <f t="array" ref="F207">IF(E207="","",IF(E207="#No clue text","// -- No Content",
    IF(E207="/!\ Text too long for integration - See user guide to proceed /!\","/!\ Text too long for integration - See user guide to proceed /!\",
         IFERROR(_xlfn._xlws.FILTER(Checklist_KLM[ENTRIES],(Checklist_KLM[ENGLISH]=E207)*IFERROR(FIND("CLUE.",Checklist_KLM[ENTRIES]),FALSE)),"MISSING"))))</f>
        <v/>
      </c>
    </row>
    <row r="208" spans="1:6" ht="28.8">
      <c r="A208" s="18" t="s">
        <v>350</v>
      </c>
      <c r="B208" s="19" t="s">
        <v>4565</v>
      </c>
      <c r="C208" s="38"/>
      <c r="D208" s="36" t="str" cm="1">
        <f t="array" ref="D208">IF(C208="","",IF(OR(C208="#No page text",C208="#No block text",C208="#No subject text",C208="#No expectation text"),"// -- No Content",IFERROR(INDEX(_xlfn._xlws.FILTER(Checklist_KLM[ENTRIES],(Checklist_KLM[ENGLISH]=C208)*IFERROR(FIND("GAME.CHECKLIST_",Checklist_KLM[ENTRIES]),FALSE)),1),"MISSING")))</f>
        <v/>
      </c>
      <c r="E208" s="40"/>
      <c r="F208" s="39" t="str" cm="1">
        <f t="array" ref="F208">IF(E208="","",IF(E208="#No clue text","// -- No Content",
    IF(E208="/!\ Text too long for integration - See user guide to proceed /!\","/!\ Text too long for integration - See user guide to proceed /!\",
         IFERROR(_xlfn._xlws.FILTER(Checklist_KLM[ENTRIES],(Checklist_KLM[ENGLISH]=E208)*IFERROR(FIND("CLUE.",Checklist_KLM[ENTRIES]),FALSE)),"MISSING"))))</f>
        <v/>
      </c>
    </row>
    <row r="209" spans="1:6">
      <c r="A209" s="18" t="s">
        <v>351</v>
      </c>
      <c r="B209" s="19" t="s">
        <v>4566</v>
      </c>
      <c r="C209" s="43"/>
      <c r="D209" s="36" t="str" cm="1">
        <f t="array" ref="D209">IF(C209="","",IF(OR(C209="#No page text",C209="#No block text",C209="#No subject text",C209="#No expectation text"),"// -- No Content",IFERROR(INDEX(_xlfn._xlws.FILTER(Checklist_KLM[ENTRIES],(Checklist_KLM[ENGLISH]=C209)*IFERROR(FIND("GAME.CHECKLIST_",Checklist_KLM[ENTRIES]),FALSE)),1),"MISSING")))</f>
        <v/>
      </c>
      <c r="E209" s="44"/>
      <c r="F209" s="39" t="str" cm="1">
        <f t="array" ref="F209">IF(E209="","",IF(E209="#No clue text","// -- No Content",
    IF(E209="/!\ Text too long for integration - See user guide to proceed /!\","/!\ Text too long for integration - See user guide to proceed /!\",
         IFERROR(_xlfn._xlws.FILTER(Checklist_KLM[ENTRIES],(Checklist_KLM[ENGLISH]=E209)*IFERROR(FIND("CLUE.",Checklist_KLM[ENTRIES]),FALSE)),"MISSING"))))</f>
        <v/>
      </c>
    </row>
    <row r="210" spans="1:6">
      <c r="A210" s="18" t="s">
        <v>352</v>
      </c>
      <c r="B210" s="19" t="s">
        <v>4567</v>
      </c>
      <c r="C210" s="38"/>
      <c r="D210" s="36" t="str" cm="1">
        <f t="array" ref="D210">IF(C210="","",IF(OR(C210="#No page text",C210="#No block text",C210="#No subject text",C210="#No expectation text"),"// -- No Content",IFERROR(INDEX(_xlfn._xlws.FILTER(Checklist_KLM[ENTRIES],(Checklist_KLM[ENGLISH]=C210)*IFERROR(FIND("GAME.CHECKLIST_",Checklist_KLM[ENTRIES]),FALSE)),1),"MISSING")))</f>
        <v/>
      </c>
      <c r="E210" s="40"/>
      <c r="F210" s="39" t="str" cm="1">
        <f t="array" ref="F210">IF(E210="","",IF(E210="#No clue text","// -- No Content",
    IF(E210="/!\ Text too long for integration - See user guide to proceed /!\","/!\ Text too long for integration - See user guide to proceed /!\",
         IFERROR(_xlfn._xlws.FILTER(Checklist_KLM[ENTRIES],(Checklist_KLM[ENGLISH]=E210)*IFERROR(FIND("CLUE.",Checklist_KLM[ENTRIES]),FALSE)),"MISSING"))))</f>
        <v/>
      </c>
    </row>
    <row r="211" spans="1:6">
      <c r="A211" s="18" t="s">
        <v>353</v>
      </c>
      <c r="B211" s="19" t="s">
        <v>4568</v>
      </c>
      <c r="C211" s="43"/>
      <c r="D211" s="36" t="str" cm="1">
        <f t="array" ref="D211">IF(C211="","",IF(OR(C211="#No page text",C211="#No block text",C211="#No subject text",C211="#No expectation text"),"// -- No Content",IFERROR(INDEX(_xlfn._xlws.FILTER(Checklist_KLM[ENTRIES],(Checklist_KLM[ENGLISH]=C211)*IFERROR(FIND("GAME.CHECKLIST_",Checklist_KLM[ENTRIES]),FALSE)),1),"MISSING")))</f>
        <v/>
      </c>
      <c r="E211" s="44"/>
      <c r="F211" s="39" t="str" cm="1">
        <f t="array" ref="F211">IF(E211="","",IF(E211="#No clue text","// -- No Content",
    IF(E211="/!\ Text too long for integration - See user guide to proceed /!\","/!\ Text too long for integration - See user guide to proceed /!\",
         IFERROR(_xlfn._xlws.FILTER(Checklist_KLM[ENTRIES],(Checklist_KLM[ENGLISH]=E211)*IFERROR(FIND("CLUE.",Checklist_KLM[ENTRIES]),FALSE)),"MISSING"))))</f>
        <v/>
      </c>
    </row>
    <row r="212" spans="1:6">
      <c r="A212" s="18" t="s">
        <v>354</v>
      </c>
      <c r="B212" s="19" t="s">
        <v>4569</v>
      </c>
      <c r="C212" s="38"/>
      <c r="D212" s="36" t="str" cm="1">
        <f t="array" ref="D212">IF(C212="","",IF(OR(C212="#No page text",C212="#No block text",C212="#No subject text",C212="#No expectation text"),"// -- No Content",IFERROR(INDEX(_xlfn._xlws.FILTER(Checklist_KLM[ENTRIES],(Checklist_KLM[ENGLISH]=C212)*IFERROR(FIND("GAME.CHECKLIST_",Checklist_KLM[ENTRIES]),FALSE)),1),"MISSING")))</f>
        <v/>
      </c>
      <c r="E212" s="40"/>
      <c r="F212" s="39" t="str" cm="1">
        <f t="array" ref="F212">IF(E212="","",IF(E212="#No clue text","// -- No Content",
    IF(E212="/!\ Text too long for integration - See user guide to proceed /!\","/!\ Text too long for integration - See user guide to proceed /!\",
         IFERROR(_xlfn._xlws.FILTER(Checklist_KLM[ENTRIES],(Checklist_KLM[ENGLISH]=E212)*IFERROR(FIND("CLUE.",Checklist_KLM[ENTRIES]),FALSE)),"MISSING"))))</f>
        <v/>
      </c>
    </row>
    <row r="213" spans="1:6">
      <c r="A213" s="18" t="s">
        <v>355</v>
      </c>
      <c r="B213" s="19" t="s">
        <v>4570</v>
      </c>
      <c r="C213" s="43"/>
      <c r="D213" s="36" t="str" cm="1">
        <f t="array" ref="D213">IF(C213="","",IF(OR(C213="#No page text",C213="#No block text",C213="#No subject text",C213="#No expectation text"),"// -- No Content",IFERROR(INDEX(_xlfn._xlws.FILTER(Checklist_KLM[ENTRIES],(Checklist_KLM[ENGLISH]=C213)*IFERROR(FIND("GAME.CHECKLIST_",Checklist_KLM[ENTRIES]),FALSE)),1),"MISSING")))</f>
        <v/>
      </c>
      <c r="E213" s="44"/>
      <c r="F213" s="39" t="str" cm="1">
        <f t="array" ref="F213">IF(E213="","",IF(E213="#No clue text","// -- No Content",
    IF(E213="/!\ Text too long for integration - See user guide to proceed /!\","/!\ Text too long for integration - See user guide to proceed /!\",
         IFERROR(_xlfn._xlws.FILTER(Checklist_KLM[ENTRIES],(Checklist_KLM[ENGLISH]=E213)*IFERROR(FIND("CLUE.",Checklist_KLM[ENTRIES]),FALSE)),"MISSING"))))</f>
        <v/>
      </c>
    </row>
    <row r="214" spans="1:6">
      <c r="A214" s="18" t="s">
        <v>356</v>
      </c>
      <c r="B214" s="19" t="s">
        <v>4571</v>
      </c>
      <c r="C214" s="38"/>
      <c r="D214" s="36" t="str" cm="1">
        <f t="array" ref="D214">IF(C214="","",IF(OR(C214="#No page text",C214="#No block text",C214="#No subject text",C214="#No expectation text"),"// -- No Content",IFERROR(INDEX(_xlfn._xlws.FILTER(Checklist_KLM[ENTRIES],(Checklist_KLM[ENGLISH]=C214)*IFERROR(FIND("GAME.CHECKLIST_",Checklist_KLM[ENTRIES]),FALSE)),1),"MISSING")))</f>
        <v/>
      </c>
      <c r="E214" s="40"/>
      <c r="F214" s="39" t="str" cm="1">
        <f t="array" ref="F214">IF(E214="","",IF(E214="#No clue text","// -- No Content",
    IF(E214="/!\ Text too long for integration - See user guide to proceed /!\","/!\ Text too long for integration - See user guide to proceed /!\",
         IFERROR(_xlfn._xlws.FILTER(Checklist_KLM[ENTRIES],(Checklist_KLM[ENGLISH]=E214)*IFERROR(FIND("CLUE.",Checklist_KLM[ENTRIES]),FALSE)),"MISSING"))))</f>
        <v/>
      </c>
    </row>
    <row r="215" spans="1:6">
      <c r="A215" s="18" t="s">
        <v>357</v>
      </c>
      <c r="B215" s="19" t="s">
        <v>4572</v>
      </c>
      <c r="C215" s="43"/>
      <c r="D215" s="36" t="str" cm="1">
        <f t="array" ref="D215">IF(C215="","",IF(OR(C215="#No page text",C215="#No block text",C215="#No subject text",C215="#No expectation text"),"// -- No Content",IFERROR(INDEX(_xlfn._xlws.FILTER(Checklist_KLM[ENTRIES],(Checklist_KLM[ENGLISH]=C215)*IFERROR(FIND("GAME.CHECKLIST_",Checklist_KLM[ENTRIES]),FALSE)),1),"MISSING")))</f>
        <v/>
      </c>
      <c r="E215" s="44"/>
      <c r="F215" s="39" t="str" cm="1">
        <f t="array" ref="F215">IF(E215="","",IF(E215="#No clue text","// -- No Content",
    IF(E215="/!\ Text too long for integration - See user guide to proceed /!\","/!\ Text too long for integration - See user guide to proceed /!\",
         IFERROR(_xlfn._xlws.FILTER(Checklist_KLM[ENTRIES],(Checklist_KLM[ENGLISH]=E215)*IFERROR(FIND("CLUE.",Checklist_KLM[ENTRIES]),FALSE)),"MISSING"))))</f>
        <v/>
      </c>
    </row>
    <row r="216" spans="1:6">
      <c r="A216" s="18" t="s">
        <v>358</v>
      </c>
      <c r="B216" s="19" t="s">
        <v>4573</v>
      </c>
      <c r="C216" s="38"/>
      <c r="D216" s="36" t="str" cm="1">
        <f t="array" ref="D216">IF(C216="","",IF(OR(C216="#No page text",C216="#No block text",C216="#No subject text",C216="#No expectation text"),"// -- No Content",IFERROR(INDEX(_xlfn._xlws.FILTER(Checklist_KLM[ENTRIES],(Checklist_KLM[ENGLISH]=C216)*IFERROR(FIND("GAME.CHECKLIST_",Checklist_KLM[ENTRIES]),FALSE)),1),"MISSING")))</f>
        <v/>
      </c>
      <c r="E216" s="40"/>
      <c r="F216" s="39" t="str" cm="1">
        <f t="array" ref="F216">IF(E216="","",IF(E216="#No clue text","// -- No Content",
    IF(E216="/!\ Text too long for integration - See user guide to proceed /!\","/!\ Text too long for integration - See user guide to proceed /!\",
         IFERROR(_xlfn._xlws.FILTER(Checklist_KLM[ENTRIES],(Checklist_KLM[ENGLISH]=E216)*IFERROR(FIND("CLUE.",Checklist_KLM[ENTRIES]),FALSE)),"MISSING"))))</f>
        <v/>
      </c>
    </row>
    <row r="217" spans="1:6">
      <c r="A217" s="18" t="s">
        <v>359</v>
      </c>
      <c r="B217" s="19" t="s">
        <v>4574</v>
      </c>
      <c r="C217" s="43"/>
      <c r="D217" s="36" t="str" cm="1">
        <f t="array" ref="D217">IF(C217="","",IF(OR(C217="#No page text",C217="#No block text",C217="#No subject text",C217="#No expectation text"),"// -- No Content",IFERROR(INDEX(_xlfn._xlws.FILTER(Checklist_KLM[ENTRIES],(Checklist_KLM[ENGLISH]=C217)*IFERROR(FIND("GAME.CHECKLIST_",Checklist_KLM[ENTRIES]),FALSE)),1),"MISSING")))</f>
        <v/>
      </c>
      <c r="E217" s="44"/>
      <c r="F217" s="39" t="str" cm="1">
        <f t="array" ref="F217">IF(E217="","",IF(E217="#No clue text","// -- No Content",
    IF(E217="/!\ Text too long for integration - See user guide to proceed /!\","/!\ Text too long for integration - See user guide to proceed /!\",
         IFERROR(_xlfn._xlws.FILTER(Checklist_KLM[ENTRIES],(Checklist_KLM[ENGLISH]=E217)*IFERROR(FIND("CLUE.",Checklist_KLM[ENTRIES]),FALSE)),"MISSING"))))</f>
        <v/>
      </c>
    </row>
    <row r="218" spans="1:6">
      <c r="A218" s="18" t="s">
        <v>360</v>
      </c>
      <c r="B218" s="19" t="s">
        <v>4575</v>
      </c>
      <c r="C218" s="38"/>
      <c r="D218" s="36" t="str" cm="1">
        <f t="array" ref="D218">IF(C218="","",IF(OR(C218="#No page text",C218="#No block text",C218="#No subject text",C218="#No expectation text"),"// -- No Content",IFERROR(INDEX(_xlfn._xlws.FILTER(Checklist_KLM[ENTRIES],(Checklist_KLM[ENGLISH]=C218)*IFERROR(FIND("GAME.CHECKLIST_",Checklist_KLM[ENTRIES]),FALSE)),1),"MISSING")))</f>
        <v/>
      </c>
      <c r="E218" s="40"/>
      <c r="F218" s="39" t="str" cm="1">
        <f t="array" ref="F218">IF(E218="","",IF(E218="#No clue text","// -- No Content",
    IF(E218="/!\ Text too long for integration - See user guide to proceed /!\","/!\ Text too long for integration - See user guide to proceed /!\",
         IFERROR(_xlfn._xlws.FILTER(Checklist_KLM[ENTRIES],(Checklist_KLM[ENGLISH]=E218)*IFERROR(FIND("CLUE.",Checklist_KLM[ENTRIES]),FALSE)),"MISSING"))))</f>
        <v/>
      </c>
    </row>
    <row r="219" spans="1:6">
      <c r="A219" s="18" t="s">
        <v>361</v>
      </c>
      <c r="B219" s="19" t="s">
        <v>4576</v>
      </c>
      <c r="C219" s="43"/>
      <c r="D219" s="36" t="str" cm="1">
        <f t="array" ref="D219">IF(C219="","",IF(OR(C219="#No page text",C219="#No block text",C219="#No subject text",C219="#No expectation text"),"// -- No Content",IFERROR(INDEX(_xlfn._xlws.FILTER(Checklist_KLM[ENTRIES],(Checklist_KLM[ENGLISH]=C219)*IFERROR(FIND("GAME.CHECKLIST_",Checklist_KLM[ENTRIES]),FALSE)),1),"MISSING")))</f>
        <v/>
      </c>
      <c r="E219" s="44"/>
      <c r="F219" s="39" t="str" cm="1">
        <f t="array" ref="F219">IF(E219="","",IF(E219="#No clue text","// -- No Content",
    IF(E219="/!\ Text too long for integration - See user guide to proceed /!\","/!\ Text too long for integration - See user guide to proceed /!\",
         IFERROR(_xlfn._xlws.FILTER(Checklist_KLM[ENTRIES],(Checklist_KLM[ENGLISH]=E219)*IFERROR(FIND("CLUE.",Checklist_KLM[ENTRIES]),FALSE)),"MISSING"))))</f>
        <v/>
      </c>
    </row>
    <row r="220" spans="1:6">
      <c r="A220" s="18" t="s">
        <v>362</v>
      </c>
      <c r="B220" s="19" t="s">
        <v>4577</v>
      </c>
      <c r="C220" s="38"/>
      <c r="D220" s="36" t="str" cm="1">
        <f t="array" ref="D220">IF(C220="","",IF(OR(C220="#No page text",C220="#No block text",C220="#No subject text",C220="#No expectation text"),"// -- No Content",IFERROR(INDEX(_xlfn._xlws.FILTER(Checklist_KLM[ENTRIES],(Checklist_KLM[ENGLISH]=C220)*IFERROR(FIND("GAME.CHECKLIST_",Checklist_KLM[ENTRIES]),FALSE)),1),"MISSING")))</f>
        <v/>
      </c>
      <c r="E220" s="40"/>
      <c r="F220" s="39" t="str" cm="1">
        <f t="array" ref="F220">IF(E220="","",IF(E220="#No clue text","// -- No Content",
    IF(E220="/!\ Text too long for integration - See user guide to proceed /!\","/!\ Text too long for integration - See user guide to proceed /!\",
         IFERROR(_xlfn._xlws.FILTER(Checklist_KLM[ENTRIES],(Checklist_KLM[ENGLISH]=E220)*IFERROR(FIND("CLUE.",Checklist_KLM[ENTRIES]),FALSE)),"MISSING"))))</f>
        <v/>
      </c>
    </row>
    <row r="221" spans="1:6" ht="28.8">
      <c r="A221" s="18" t="s">
        <v>363</v>
      </c>
      <c r="B221" s="19" t="s">
        <v>4578</v>
      </c>
      <c r="C221" s="43"/>
      <c r="D221" s="36" t="str" cm="1">
        <f t="array" ref="D221">IF(C221="","",IF(OR(C221="#No page text",C221="#No block text",C221="#No subject text",C221="#No expectation text"),"// -- No Content",IFERROR(INDEX(_xlfn._xlws.FILTER(Checklist_KLM[ENTRIES],(Checklist_KLM[ENGLISH]=C221)*IFERROR(FIND("GAME.CHECKLIST_",Checklist_KLM[ENTRIES]),FALSE)),1),"MISSING")))</f>
        <v/>
      </c>
      <c r="E221" s="44"/>
      <c r="F221" s="39" t="str" cm="1">
        <f t="array" ref="F221">IF(E221="","",IF(E221="#No clue text","// -- No Content",
    IF(E221="/!\ Text too long for integration - See user guide to proceed /!\","/!\ Text too long for integration - See user guide to proceed /!\",
         IFERROR(_xlfn._xlws.FILTER(Checklist_KLM[ENTRIES],(Checklist_KLM[ENGLISH]=E221)*IFERROR(FIND("CLUE.",Checklist_KLM[ENTRIES]),FALSE)),"MISSING"))))</f>
        <v/>
      </c>
    </row>
    <row r="222" spans="1:6">
      <c r="A222" s="18" t="s">
        <v>364</v>
      </c>
      <c r="B222" s="19" t="s">
        <v>4579</v>
      </c>
      <c r="C222" s="38"/>
      <c r="D222" s="36" t="str" cm="1">
        <f t="array" ref="D222">IF(C222="","",IF(OR(C222="#No page text",C222="#No block text",C222="#No subject text",C222="#No expectation text"),"// -- No Content",IFERROR(INDEX(_xlfn._xlws.FILTER(Checklist_KLM[ENTRIES],(Checklist_KLM[ENGLISH]=C222)*IFERROR(FIND("GAME.CHECKLIST_",Checklist_KLM[ENTRIES]),FALSE)),1),"MISSING")))</f>
        <v/>
      </c>
      <c r="E222" s="40"/>
      <c r="F222" s="39" t="str" cm="1">
        <f t="array" ref="F222">IF(E222="","",IF(E222="#No clue text","// -- No Content",
    IF(E222="/!\ Text too long for integration - See user guide to proceed /!\","/!\ Text too long for integration - See user guide to proceed /!\",
         IFERROR(_xlfn._xlws.FILTER(Checklist_KLM[ENTRIES],(Checklist_KLM[ENGLISH]=E222)*IFERROR(FIND("CLUE.",Checklist_KLM[ENTRIES]),FALSE)),"MISSING"))))</f>
        <v/>
      </c>
    </row>
    <row r="223" spans="1:6" ht="28.8">
      <c r="A223" s="18" t="s">
        <v>365</v>
      </c>
      <c r="B223" s="19" t="s">
        <v>4580</v>
      </c>
      <c r="C223" s="43"/>
      <c r="D223" s="36" t="str" cm="1">
        <f t="array" ref="D223">IF(C223="","",IF(OR(C223="#No page text",C223="#No block text",C223="#No subject text",C223="#No expectation text"),"// -- No Content",IFERROR(INDEX(_xlfn._xlws.FILTER(Checklist_KLM[ENTRIES],(Checklist_KLM[ENGLISH]=C223)*IFERROR(FIND("GAME.CHECKLIST_",Checklist_KLM[ENTRIES]),FALSE)),1),"MISSING")))</f>
        <v/>
      </c>
      <c r="E223" s="44"/>
      <c r="F223" s="39" t="str" cm="1">
        <f t="array" ref="F223">IF(E223="","",IF(E223="#No clue text","// -- No Content",
    IF(E223="/!\ Text too long for integration - See user guide to proceed /!\","/!\ Text too long for integration - See user guide to proceed /!\",
         IFERROR(_xlfn._xlws.FILTER(Checklist_KLM[ENTRIES],(Checklist_KLM[ENGLISH]=E223)*IFERROR(FIND("CLUE.",Checklist_KLM[ENTRIES]),FALSE)),"MISSING"))))</f>
        <v/>
      </c>
    </row>
    <row r="224" spans="1:6" ht="28.8">
      <c r="A224" s="18" t="s">
        <v>366</v>
      </c>
      <c r="B224" s="19" t="s">
        <v>4581</v>
      </c>
      <c r="C224" s="38"/>
      <c r="D224" s="36" t="str" cm="1">
        <f t="array" ref="D224">IF(C224="","",IF(OR(C224="#No page text",C224="#No block text",C224="#No subject text",C224="#No expectation text"),"// -- No Content",IFERROR(INDEX(_xlfn._xlws.FILTER(Checklist_KLM[ENTRIES],(Checklist_KLM[ENGLISH]=C224)*IFERROR(FIND("GAME.CHECKLIST_",Checklist_KLM[ENTRIES]),FALSE)),1),"MISSING")))</f>
        <v/>
      </c>
      <c r="E224" s="40"/>
      <c r="F224" s="39" t="str" cm="1">
        <f t="array" ref="F224">IF(E224="","",IF(E224="#No clue text","// -- No Content",
    IF(E224="/!\ Text too long for integration - See user guide to proceed /!\","/!\ Text too long for integration - See user guide to proceed /!\",
         IFERROR(_xlfn._xlws.FILTER(Checklist_KLM[ENTRIES],(Checklist_KLM[ENGLISH]=E224)*IFERROR(FIND("CLUE.",Checklist_KLM[ENTRIES]),FALSE)),"MISSING"))))</f>
        <v/>
      </c>
    </row>
    <row r="225" spans="1:6">
      <c r="A225" s="18" t="s">
        <v>367</v>
      </c>
      <c r="B225" s="19" t="s">
        <v>4582</v>
      </c>
      <c r="C225" s="43"/>
      <c r="D225" s="36" t="str" cm="1">
        <f t="array" ref="D225">IF(C225="","",IF(OR(C225="#No page text",C225="#No block text",C225="#No subject text",C225="#No expectation text"),"// -- No Content",IFERROR(INDEX(_xlfn._xlws.FILTER(Checklist_KLM[ENTRIES],(Checklist_KLM[ENGLISH]=C225)*IFERROR(FIND("GAME.CHECKLIST_",Checklist_KLM[ENTRIES]),FALSE)),1),"MISSING")))</f>
        <v/>
      </c>
      <c r="E225" s="44"/>
      <c r="F225" s="39" t="str" cm="1">
        <f t="array" ref="F225">IF(E225="","",IF(E225="#No clue text","// -- No Content",
    IF(E225="/!\ Text too long for integration - See user guide to proceed /!\","/!\ Text too long for integration - See user guide to proceed /!\",
         IFERROR(_xlfn._xlws.FILTER(Checklist_KLM[ENTRIES],(Checklist_KLM[ENGLISH]=E225)*IFERROR(FIND("CLUE.",Checklist_KLM[ENTRIES]),FALSE)),"MISSING"))))</f>
        <v/>
      </c>
    </row>
    <row r="226" spans="1:6">
      <c r="A226" s="18" t="s">
        <v>368</v>
      </c>
      <c r="B226" s="19" t="s">
        <v>4583</v>
      </c>
      <c r="C226" s="38"/>
      <c r="D226" s="36" t="str" cm="1">
        <f t="array" ref="D226">IF(C226="","",IF(OR(C226="#No page text",C226="#No block text",C226="#No subject text",C226="#No expectation text"),"// -- No Content",IFERROR(INDEX(_xlfn._xlws.FILTER(Checklist_KLM[ENTRIES],(Checklist_KLM[ENGLISH]=C226)*IFERROR(FIND("GAME.CHECKLIST_",Checklist_KLM[ENTRIES]),FALSE)),1),"MISSING")))</f>
        <v/>
      </c>
      <c r="E226" s="40"/>
      <c r="F226" s="39" t="str" cm="1">
        <f t="array" ref="F226">IF(E226="","",IF(E226="#No clue text","// -- No Content",
    IF(E226="/!\ Text too long for integration - See user guide to proceed /!\","/!\ Text too long for integration - See user guide to proceed /!\",
         IFERROR(_xlfn._xlws.FILTER(Checklist_KLM[ENTRIES],(Checklist_KLM[ENGLISH]=E226)*IFERROR(FIND("CLUE.",Checklist_KLM[ENTRIES]),FALSE)),"MISSING"))))</f>
        <v/>
      </c>
    </row>
    <row r="227" spans="1:6" ht="28.8">
      <c r="A227" s="18" t="s">
        <v>369</v>
      </c>
      <c r="B227" s="19" t="s">
        <v>4584</v>
      </c>
      <c r="C227" s="43"/>
      <c r="D227" s="36" t="str" cm="1">
        <f t="array" ref="D227">IF(C227="","",IF(OR(C227="#No page text",C227="#No block text",C227="#No subject text",C227="#No expectation text"),"// -- No Content",IFERROR(INDEX(_xlfn._xlws.FILTER(Checklist_KLM[ENTRIES],(Checklist_KLM[ENGLISH]=C227)*IFERROR(FIND("GAME.CHECKLIST_",Checklist_KLM[ENTRIES]),FALSE)),1),"MISSING")))</f>
        <v/>
      </c>
      <c r="E227" s="44"/>
      <c r="F227" s="39" t="str" cm="1">
        <f t="array" ref="F227">IF(E227="","",IF(E227="#No clue text","// -- No Content",
    IF(E227="/!\ Text too long for integration - See user guide to proceed /!\","/!\ Text too long for integration - See user guide to proceed /!\",
         IFERROR(_xlfn._xlws.FILTER(Checklist_KLM[ENTRIES],(Checklist_KLM[ENGLISH]=E227)*IFERROR(FIND("CLUE.",Checklist_KLM[ENTRIES]),FALSE)),"MISSING"))))</f>
        <v/>
      </c>
    </row>
    <row r="228" spans="1:6" ht="43.2">
      <c r="A228" s="18" t="s">
        <v>370</v>
      </c>
      <c r="B228" s="19" t="s">
        <v>4585</v>
      </c>
      <c r="C228" s="38"/>
      <c r="D228" s="36" t="str" cm="1">
        <f t="array" ref="D228">IF(C228="","",IF(OR(C228="#No page text",C228="#No block text",C228="#No subject text",C228="#No expectation text"),"// -- No Content",IFERROR(INDEX(_xlfn._xlws.FILTER(Checklist_KLM[ENTRIES],(Checklist_KLM[ENGLISH]=C228)*IFERROR(FIND("GAME.CHECKLIST_",Checklist_KLM[ENTRIES]),FALSE)),1),"MISSING")))</f>
        <v/>
      </c>
      <c r="E228" s="40"/>
      <c r="F228" s="39" t="str" cm="1">
        <f t="array" ref="F228">IF(E228="","",IF(E228="#No clue text","// -- No Content",
    IF(E228="/!\ Text too long for integration - See user guide to proceed /!\","/!\ Text too long for integration - See user guide to proceed /!\",
         IFERROR(_xlfn._xlws.FILTER(Checklist_KLM[ENTRIES],(Checklist_KLM[ENGLISH]=E228)*IFERROR(FIND("CLUE.",Checklist_KLM[ENTRIES]),FALSE)),"MISSING"))))</f>
        <v/>
      </c>
    </row>
    <row r="229" spans="1:6">
      <c r="A229" s="18" t="s">
        <v>371</v>
      </c>
      <c r="B229" s="19" t="s">
        <v>4586</v>
      </c>
      <c r="C229" s="43"/>
      <c r="D229" s="36" t="str" cm="1">
        <f t="array" ref="D229">IF(C229="","",IF(OR(C229="#No page text",C229="#No block text",C229="#No subject text",C229="#No expectation text"),"// -- No Content",IFERROR(INDEX(_xlfn._xlws.FILTER(Checklist_KLM[ENTRIES],(Checklist_KLM[ENGLISH]=C229)*IFERROR(FIND("GAME.CHECKLIST_",Checklist_KLM[ENTRIES]),FALSE)),1),"MISSING")))</f>
        <v/>
      </c>
      <c r="E229" s="44"/>
      <c r="F229" s="39" t="str" cm="1">
        <f t="array" ref="F229">IF(E229="","",IF(E229="#No clue text","// -- No Content",
    IF(E229="/!\ Text too long for integration - See user guide to proceed /!\","/!\ Text too long for integration - See user guide to proceed /!\",
         IFERROR(_xlfn._xlws.FILTER(Checklist_KLM[ENTRIES],(Checklist_KLM[ENGLISH]=E229)*IFERROR(FIND("CLUE.",Checklist_KLM[ENTRIES]),FALSE)),"MISSING"))))</f>
        <v/>
      </c>
    </row>
    <row r="230" spans="1:6">
      <c r="A230" s="18" t="s">
        <v>372</v>
      </c>
      <c r="B230" s="19" t="s">
        <v>4587</v>
      </c>
      <c r="C230" s="38"/>
      <c r="D230" s="36" t="str" cm="1">
        <f t="array" ref="D230">IF(C230="","",IF(OR(C230="#No page text",C230="#No block text",C230="#No subject text",C230="#No expectation text"),"// -- No Content",IFERROR(INDEX(_xlfn._xlws.FILTER(Checklist_KLM[ENTRIES],(Checklist_KLM[ENGLISH]=C230)*IFERROR(FIND("GAME.CHECKLIST_",Checklist_KLM[ENTRIES]),FALSE)),1),"MISSING")))</f>
        <v/>
      </c>
      <c r="E230" s="40"/>
      <c r="F230" s="39" t="str" cm="1">
        <f t="array" ref="F230">IF(E230="","",IF(E230="#No clue text","// -- No Content",
    IF(E230="/!\ Text too long for integration - See user guide to proceed /!\","/!\ Text too long for integration - See user guide to proceed /!\",
         IFERROR(_xlfn._xlws.FILTER(Checklist_KLM[ENTRIES],(Checklist_KLM[ENGLISH]=E230)*IFERROR(FIND("CLUE.",Checklist_KLM[ENTRIES]),FALSE)),"MISSING"))))</f>
        <v/>
      </c>
    </row>
    <row r="231" spans="1:6">
      <c r="A231" s="18" t="s">
        <v>373</v>
      </c>
      <c r="B231" s="19" t="s">
        <v>4588</v>
      </c>
      <c r="C231" s="43"/>
      <c r="D231" s="36" t="str" cm="1">
        <f t="array" ref="D231">IF(C231="","",IF(OR(C231="#No page text",C231="#No block text",C231="#No subject text",C231="#No expectation text"),"// -- No Content",IFERROR(INDEX(_xlfn._xlws.FILTER(Checklist_KLM[ENTRIES],(Checklist_KLM[ENGLISH]=C231)*IFERROR(FIND("GAME.CHECKLIST_",Checklist_KLM[ENTRIES]),FALSE)),1),"MISSING")))</f>
        <v/>
      </c>
      <c r="E231" s="44"/>
      <c r="F231" s="39" t="str" cm="1">
        <f t="array" ref="F231">IF(E231="","",IF(E231="#No clue text","// -- No Content",
    IF(E231="/!\ Text too long for integration - See user guide to proceed /!\","/!\ Text too long for integration - See user guide to proceed /!\",
         IFERROR(_xlfn._xlws.FILTER(Checklist_KLM[ENTRIES],(Checklist_KLM[ENGLISH]=E231)*IFERROR(FIND("CLUE.",Checklist_KLM[ENTRIES]),FALSE)),"MISSING"))))</f>
        <v/>
      </c>
    </row>
    <row r="232" spans="1:6" ht="57.6">
      <c r="A232" s="18" t="s">
        <v>374</v>
      </c>
      <c r="B232" s="19" t="s">
        <v>4589</v>
      </c>
      <c r="C232" s="38"/>
      <c r="D232" s="36" t="str" cm="1">
        <f t="array" ref="D232">IF(C232="","",IF(OR(C232="#No page text",C232="#No block text",C232="#No subject text",C232="#No expectation text"),"// -- No Content",IFERROR(INDEX(_xlfn._xlws.FILTER(Checklist_KLM[ENTRIES],(Checklist_KLM[ENGLISH]=C232)*IFERROR(FIND("GAME.CHECKLIST_",Checklist_KLM[ENTRIES]),FALSE)),1),"MISSING")))</f>
        <v/>
      </c>
      <c r="E232" s="40"/>
      <c r="F232" s="39" t="str" cm="1">
        <f t="array" ref="F232">IF(E232="","",IF(E232="#No clue text","// -- No Content",
    IF(E232="/!\ Text too long for integration - See user guide to proceed /!\","/!\ Text too long for integration - See user guide to proceed /!\",
         IFERROR(_xlfn._xlws.FILTER(Checklist_KLM[ENTRIES],(Checklist_KLM[ENGLISH]=E232)*IFERROR(FIND("CLUE.",Checklist_KLM[ENTRIES]),FALSE)),"MISSING"))))</f>
        <v/>
      </c>
    </row>
    <row r="233" spans="1:6">
      <c r="A233" s="18" t="s">
        <v>375</v>
      </c>
      <c r="B233" s="19" t="s">
        <v>4590</v>
      </c>
      <c r="C233" s="43"/>
      <c r="D233" s="36" t="str" cm="1">
        <f t="array" ref="D233">IF(C233="","",IF(OR(C233="#No page text",C233="#No block text",C233="#No subject text",C233="#No expectation text"),"// -- No Content",IFERROR(INDEX(_xlfn._xlws.FILTER(Checklist_KLM[ENTRIES],(Checklist_KLM[ENGLISH]=C233)*IFERROR(FIND("GAME.CHECKLIST_",Checklist_KLM[ENTRIES]),FALSE)),1),"MISSING")))</f>
        <v/>
      </c>
      <c r="E233" s="44"/>
      <c r="F233" s="39" t="str" cm="1">
        <f t="array" ref="F233">IF(E233="","",IF(E233="#No clue text","// -- No Content",
    IF(E233="/!\ Text too long for integration - See user guide to proceed /!\","/!\ Text too long for integration - See user guide to proceed /!\",
         IFERROR(_xlfn._xlws.FILTER(Checklist_KLM[ENTRIES],(Checklist_KLM[ENGLISH]=E233)*IFERROR(FIND("CLUE.",Checklist_KLM[ENTRIES]),FALSE)),"MISSING"))))</f>
        <v/>
      </c>
    </row>
    <row r="234" spans="1:6">
      <c r="A234" s="18" t="s">
        <v>376</v>
      </c>
      <c r="B234" s="19" t="s">
        <v>4591</v>
      </c>
      <c r="C234" s="38"/>
      <c r="D234" s="36" t="str" cm="1">
        <f t="array" ref="D234">IF(C234="","",IF(OR(C234="#No page text",C234="#No block text",C234="#No subject text",C234="#No expectation text"),"// -- No Content",IFERROR(INDEX(_xlfn._xlws.FILTER(Checklist_KLM[ENTRIES],(Checklist_KLM[ENGLISH]=C234)*IFERROR(FIND("GAME.CHECKLIST_",Checklist_KLM[ENTRIES]),FALSE)),1),"MISSING")))</f>
        <v/>
      </c>
      <c r="E234" s="40"/>
      <c r="F234" s="39" t="str" cm="1">
        <f t="array" ref="F234">IF(E234="","",IF(E234="#No clue text","// -- No Content",
    IF(E234="/!\ Text too long for integration - See user guide to proceed /!\","/!\ Text too long for integration - See user guide to proceed /!\",
         IFERROR(_xlfn._xlws.FILTER(Checklist_KLM[ENTRIES],(Checklist_KLM[ENGLISH]=E234)*IFERROR(FIND("CLUE.",Checklist_KLM[ENTRIES]),FALSE)),"MISSING"))))</f>
        <v/>
      </c>
    </row>
    <row r="235" spans="1:6">
      <c r="A235" s="18" t="s">
        <v>377</v>
      </c>
      <c r="B235" s="19" t="s">
        <v>4592</v>
      </c>
      <c r="C235" s="43"/>
      <c r="D235" s="36" t="str" cm="1">
        <f t="array" ref="D235">IF(C235="","",IF(OR(C235="#No page text",C235="#No block text",C235="#No subject text",C235="#No expectation text"),"// -- No Content",IFERROR(INDEX(_xlfn._xlws.FILTER(Checklist_KLM[ENTRIES],(Checklist_KLM[ENGLISH]=C235)*IFERROR(FIND("GAME.CHECKLIST_",Checklist_KLM[ENTRIES]),FALSE)),1),"MISSING")))</f>
        <v/>
      </c>
      <c r="E235" s="44"/>
      <c r="F235" s="39" t="str" cm="1">
        <f t="array" ref="F235">IF(E235="","",IF(E235="#No clue text","// -- No Content",
    IF(E235="/!\ Text too long for integration - See user guide to proceed /!\","/!\ Text too long for integration - See user guide to proceed /!\",
         IFERROR(_xlfn._xlws.FILTER(Checklist_KLM[ENTRIES],(Checklist_KLM[ENGLISH]=E235)*IFERROR(FIND("CLUE.",Checklist_KLM[ENTRIES]),FALSE)),"MISSING"))))</f>
        <v/>
      </c>
    </row>
    <row r="236" spans="1:6">
      <c r="A236" s="18" t="s">
        <v>378</v>
      </c>
      <c r="B236" s="19" t="s">
        <v>4593</v>
      </c>
      <c r="C236" s="38"/>
      <c r="D236" s="36" t="str" cm="1">
        <f t="array" ref="D236">IF(C236="","",IF(OR(C236="#No page text",C236="#No block text",C236="#No subject text",C236="#No expectation text"),"// -- No Content",IFERROR(INDEX(_xlfn._xlws.FILTER(Checklist_KLM[ENTRIES],(Checklist_KLM[ENGLISH]=C236)*IFERROR(FIND("GAME.CHECKLIST_",Checklist_KLM[ENTRIES]),FALSE)),1),"MISSING")))</f>
        <v/>
      </c>
      <c r="E236" s="40"/>
      <c r="F236" s="39" t="str" cm="1">
        <f t="array" ref="F236">IF(E236="","",IF(E236="#No clue text","// -- No Content",
    IF(E236="/!\ Text too long for integration - See user guide to proceed /!\","/!\ Text too long for integration - See user guide to proceed /!\",
         IFERROR(_xlfn._xlws.FILTER(Checklist_KLM[ENTRIES],(Checklist_KLM[ENGLISH]=E236)*IFERROR(FIND("CLUE.",Checklist_KLM[ENTRIES]),FALSE)),"MISSING"))))</f>
        <v/>
      </c>
    </row>
    <row r="237" spans="1:6" ht="28.8">
      <c r="A237" s="18" t="s">
        <v>379</v>
      </c>
      <c r="B237" s="19" t="s">
        <v>4594</v>
      </c>
      <c r="C237" s="43"/>
      <c r="D237" s="36" t="str" cm="1">
        <f t="array" ref="D237">IF(C237="","",IF(OR(C237="#No page text",C237="#No block text",C237="#No subject text",C237="#No expectation text"),"// -- No Content",IFERROR(INDEX(_xlfn._xlws.FILTER(Checklist_KLM[ENTRIES],(Checklist_KLM[ENGLISH]=C237)*IFERROR(FIND("GAME.CHECKLIST_",Checklist_KLM[ENTRIES]),FALSE)),1),"MISSING")))</f>
        <v/>
      </c>
      <c r="E237" s="44"/>
      <c r="F237" s="39" t="str" cm="1">
        <f t="array" ref="F237">IF(E237="","",IF(E237="#No clue text","// -- No Content",
    IF(E237="/!\ Text too long for integration - See user guide to proceed /!\","/!\ Text too long for integration - See user guide to proceed /!\",
         IFERROR(_xlfn._xlws.FILTER(Checklist_KLM[ENTRIES],(Checklist_KLM[ENGLISH]=E237)*IFERROR(FIND("CLUE.",Checklist_KLM[ENTRIES]),FALSE)),"MISSING"))))</f>
        <v/>
      </c>
    </row>
    <row r="238" spans="1:6" ht="28.8">
      <c r="A238" s="18" t="s">
        <v>380</v>
      </c>
      <c r="B238" s="19" t="s">
        <v>4595</v>
      </c>
      <c r="C238" s="38"/>
      <c r="D238" s="36" t="str" cm="1">
        <f t="array" ref="D238">IF(C238="","",IF(OR(C238="#No page text",C238="#No block text",C238="#No subject text",C238="#No expectation text"),"// -- No Content",IFERROR(INDEX(_xlfn._xlws.FILTER(Checklist_KLM[ENTRIES],(Checklist_KLM[ENGLISH]=C238)*IFERROR(FIND("GAME.CHECKLIST_",Checklist_KLM[ENTRIES]),FALSE)),1),"MISSING")))</f>
        <v/>
      </c>
      <c r="E238" s="40"/>
      <c r="F238" s="39" t="str" cm="1">
        <f t="array" ref="F238">IF(E238="","",IF(E238="#No clue text","// -- No Content",
    IF(E238="/!\ Text too long for integration - See user guide to proceed /!\","/!\ Text too long for integration - See user guide to proceed /!\",
         IFERROR(_xlfn._xlws.FILTER(Checklist_KLM[ENTRIES],(Checklist_KLM[ENGLISH]=E238)*IFERROR(FIND("CLUE.",Checklist_KLM[ENTRIES]),FALSE)),"MISSING"))))</f>
        <v/>
      </c>
    </row>
    <row r="239" spans="1:6">
      <c r="A239" s="18" t="s">
        <v>381</v>
      </c>
      <c r="B239" s="19" t="s">
        <v>4596</v>
      </c>
      <c r="C239" s="43"/>
      <c r="D239" s="36" t="str" cm="1">
        <f t="array" ref="D239">IF(C239="","",IF(OR(C239="#No page text",C239="#No block text",C239="#No subject text",C239="#No expectation text"),"// -- No Content",IFERROR(INDEX(_xlfn._xlws.FILTER(Checklist_KLM[ENTRIES],(Checklist_KLM[ENGLISH]=C239)*IFERROR(FIND("GAME.CHECKLIST_",Checklist_KLM[ENTRIES]),FALSE)),1),"MISSING")))</f>
        <v/>
      </c>
      <c r="E239" s="44"/>
      <c r="F239" s="39" t="str" cm="1">
        <f t="array" ref="F239">IF(E239="","",IF(E239="#No clue text","// -- No Content",
    IF(E239="/!\ Text too long for integration - See user guide to proceed /!\","/!\ Text too long for integration - See user guide to proceed /!\",
         IFERROR(_xlfn._xlws.FILTER(Checklist_KLM[ENTRIES],(Checklist_KLM[ENGLISH]=E239)*IFERROR(FIND("CLUE.",Checklist_KLM[ENTRIES]),FALSE)),"MISSING"))))</f>
        <v/>
      </c>
    </row>
    <row r="240" spans="1:6">
      <c r="A240" s="18" t="s">
        <v>382</v>
      </c>
      <c r="B240" s="19" t="s">
        <v>4597</v>
      </c>
      <c r="C240" s="38"/>
      <c r="D240" s="36" t="str" cm="1">
        <f t="array" ref="D240">IF(C240="","",IF(OR(C240="#No page text",C240="#No block text",C240="#No subject text",C240="#No expectation text"),"// -- No Content",IFERROR(INDEX(_xlfn._xlws.FILTER(Checklist_KLM[ENTRIES],(Checklist_KLM[ENGLISH]=C240)*IFERROR(FIND("GAME.CHECKLIST_",Checklist_KLM[ENTRIES]),FALSE)),1),"MISSING")))</f>
        <v/>
      </c>
      <c r="E240" s="40"/>
      <c r="F240" s="39" t="str" cm="1">
        <f t="array" ref="F240">IF(E240="","",IF(E240="#No clue text","// -- No Content",
    IF(E240="/!\ Text too long for integration - See user guide to proceed /!\","/!\ Text too long for integration - See user guide to proceed /!\",
         IFERROR(_xlfn._xlws.FILTER(Checklist_KLM[ENTRIES],(Checklist_KLM[ENGLISH]=E240)*IFERROR(FIND("CLUE.",Checklist_KLM[ENTRIES]),FALSE)),"MISSING"))))</f>
        <v/>
      </c>
    </row>
    <row r="241" spans="1:6">
      <c r="A241" s="18" t="s">
        <v>383</v>
      </c>
      <c r="B241" s="19" t="s">
        <v>4598</v>
      </c>
      <c r="C241" s="43"/>
      <c r="D241" s="36" t="str" cm="1">
        <f t="array" ref="D241">IF(C241="","",IF(OR(C241="#No page text",C241="#No block text",C241="#No subject text",C241="#No expectation text"),"// -- No Content",IFERROR(INDEX(_xlfn._xlws.FILTER(Checklist_KLM[ENTRIES],(Checklist_KLM[ENGLISH]=C241)*IFERROR(FIND("GAME.CHECKLIST_",Checklist_KLM[ENTRIES]),FALSE)),1),"MISSING")))</f>
        <v/>
      </c>
      <c r="E241" s="44"/>
      <c r="F241" s="39" t="str" cm="1">
        <f t="array" ref="F241">IF(E241="","",IF(E241="#No clue text","// -- No Content",
    IF(E241="/!\ Text too long for integration - See user guide to proceed /!\","/!\ Text too long for integration - See user guide to proceed /!\",
         IFERROR(_xlfn._xlws.FILTER(Checklist_KLM[ENTRIES],(Checklist_KLM[ENGLISH]=E241)*IFERROR(FIND("CLUE.",Checklist_KLM[ENTRIES]),FALSE)),"MISSING"))))</f>
        <v/>
      </c>
    </row>
    <row r="242" spans="1:6" ht="28.8">
      <c r="A242" s="18" t="s">
        <v>384</v>
      </c>
      <c r="B242" s="19" t="s">
        <v>4599</v>
      </c>
      <c r="C242" s="38"/>
      <c r="D242" s="36" t="str" cm="1">
        <f t="array" ref="D242">IF(C242="","",IF(OR(C242="#No page text",C242="#No block text",C242="#No subject text",C242="#No expectation text"),"// -- No Content",IFERROR(INDEX(_xlfn._xlws.FILTER(Checklist_KLM[ENTRIES],(Checklist_KLM[ENGLISH]=C242)*IFERROR(FIND("GAME.CHECKLIST_",Checklist_KLM[ENTRIES]),FALSE)),1),"MISSING")))</f>
        <v/>
      </c>
      <c r="E242" s="40"/>
      <c r="F242" s="39" t="str" cm="1">
        <f t="array" ref="F242">IF(E242="","",IF(E242="#No clue text","// -- No Content",
    IF(E242="/!\ Text too long for integration - See user guide to proceed /!\","/!\ Text too long for integration - See user guide to proceed /!\",
         IFERROR(_xlfn._xlws.FILTER(Checklist_KLM[ENTRIES],(Checklist_KLM[ENGLISH]=E242)*IFERROR(FIND("CLUE.",Checklist_KLM[ENTRIES]),FALSE)),"MISSING"))))</f>
        <v/>
      </c>
    </row>
    <row r="243" spans="1:6">
      <c r="A243" s="18" t="s">
        <v>385</v>
      </c>
      <c r="B243" s="19" t="s">
        <v>4600</v>
      </c>
      <c r="C243" s="43"/>
      <c r="D243" s="36" t="str" cm="1">
        <f t="array" ref="D243">IF(C243="","",IF(OR(C243="#No page text",C243="#No block text",C243="#No subject text",C243="#No expectation text"),"// -- No Content",IFERROR(INDEX(_xlfn._xlws.FILTER(Checklist_KLM[ENTRIES],(Checklist_KLM[ENGLISH]=C243)*IFERROR(FIND("GAME.CHECKLIST_",Checklist_KLM[ENTRIES]),FALSE)),1),"MISSING")))</f>
        <v/>
      </c>
      <c r="E243" s="44"/>
      <c r="F243" s="39" t="str" cm="1">
        <f t="array" ref="F243">IF(E243="","",IF(E243="#No clue text","// -- No Content",
    IF(E243="/!\ Text too long for integration - See user guide to proceed /!\","/!\ Text too long for integration - See user guide to proceed /!\",
         IFERROR(_xlfn._xlws.FILTER(Checklist_KLM[ENTRIES],(Checklist_KLM[ENGLISH]=E243)*IFERROR(FIND("CLUE.",Checklist_KLM[ENTRIES]),FALSE)),"MISSING"))))</f>
        <v/>
      </c>
    </row>
    <row r="244" spans="1:6">
      <c r="A244" s="18" t="s">
        <v>386</v>
      </c>
      <c r="B244" s="19" t="s">
        <v>4601</v>
      </c>
      <c r="C244" s="38"/>
      <c r="D244" s="36" t="str" cm="1">
        <f t="array" ref="D244">IF(C244="","",IF(OR(C244="#No page text",C244="#No block text",C244="#No subject text",C244="#No expectation text"),"// -- No Content",IFERROR(INDEX(_xlfn._xlws.FILTER(Checklist_KLM[ENTRIES],(Checklist_KLM[ENGLISH]=C244)*IFERROR(FIND("GAME.CHECKLIST_",Checklist_KLM[ENTRIES]),FALSE)),1),"MISSING")))</f>
        <v/>
      </c>
      <c r="E244" s="40"/>
      <c r="F244" s="39" t="str" cm="1">
        <f t="array" ref="F244">IF(E244="","",IF(E244="#No clue text","// -- No Content",
    IF(E244="/!\ Text too long for integration - See user guide to proceed /!\","/!\ Text too long for integration - See user guide to proceed /!\",
         IFERROR(_xlfn._xlws.FILTER(Checklist_KLM[ENTRIES],(Checklist_KLM[ENGLISH]=E244)*IFERROR(FIND("CLUE.",Checklist_KLM[ENTRIES]),FALSE)),"MISSING"))))</f>
        <v/>
      </c>
    </row>
    <row r="245" spans="1:6">
      <c r="A245" s="18" t="s">
        <v>387</v>
      </c>
      <c r="B245" s="19" t="s">
        <v>128</v>
      </c>
      <c r="C245" s="43"/>
      <c r="D245" s="36" t="str" cm="1">
        <f t="array" ref="D245">IF(C245="","",IF(OR(C245="#No page text",C245="#No block text",C245="#No subject text",C245="#No expectation text"),"// -- No Content",IFERROR(INDEX(_xlfn._xlws.FILTER(Checklist_KLM[ENTRIES],(Checklist_KLM[ENGLISH]=C245)*IFERROR(FIND("GAME.CHECKLIST_",Checklist_KLM[ENTRIES]),FALSE)),1),"MISSING")))</f>
        <v/>
      </c>
      <c r="E245" s="44"/>
      <c r="F245" s="39" t="str" cm="1">
        <f t="array" ref="F245">IF(E245="","",IF(E245="#No clue text","// -- No Content",
    IF(E245="/!\ Text too long for integration - See user guide to proceed /!\","/!\ Text too long for integration - See user guide to proceed /!\",
         IFERROR(_xlfn._xlws.FILTER(Checklist_KLM[ENTRIES],(Checklist_KLM[ENGLISH]=E245)*IFERROR(FIND("CLUE.",Checklist_KLM[ENTRIES]),FALSE)),"MISSING"))))</f>
        <v/>
      </c>
    </row>
    <row r="246" spans="1:6">
      <c r="A246" s="18" t="s">
        <v>388</v>
      </c>
      <c r="B246" s="19" t="s">
        <v>4602</v>
      </c>
      <c r="C246" s="38"/>
      <c r="D246" s="36" t="str" cm="1">
        <f t="array" ref="D246">IF(C246="","",IF(OR(C246="#No page text",C246="#No block text",C246="#No subject text",C246="#No expectation text"),"// -- No Content",IFERROR(INDEX(_xlfn._xlws.FILTER(Checklist_KLM[ENTRIES],(Checklist_KLM[ENGLISH]=C246)*IFERROR(FIND("GAME.CHECKLIST_",Checklist_KLM[ENTRIES]),FALSE)),1),"MISSING")))</f>
        <v/>
      </c>
      <c r="E246" s="40"/>
      <c r="F246" s="39" t="str" cm="1">
        <f t="array" ref="F246">IF(E246="","",IF(E246="#No clue text","// -- No Content",
    IF(E246="/!\ Text too long for integration - See user guide to proceed /!\","/!\ Text too long for integration - See user guide to proceed /!\",
         IFERROR(_xlfn._xlws.FILTER(Checklist_KLM[ENTRIES],(Checklist_KLM[ENGLISH]=E246)*IFERROR(FIND("CLUE.",Checklist_KLM[ENTRIES]),FALSE)),"MISSING"))))</f>
        <v/>
      </c>
    </row>
    <row r="247" spans="1:6">
      <c r="A247" s="18" t="s">
        <v>389</v>
      </c>
      <c r="B247" s="19" t="s">
        <v>4603</v>
      </c>
      <c r="C247" s="43"/>
      <c r="D247" s="36" t="str" cm="1">
        <f t="array" ref="D247">IF(C247="","",IF(OR(C247="#No page text",C247="#No block text",C247="#No subject text",C247="#No expectation text"),"// -- No Content",IFERROR(INDEX(_xlfn._xlws.FILTER(Checklist_KLM[ENTRIES],(Checklist_KLM[ENGLISH]=C247)*IFERROR(FIND("GAME.CHECKLIST_",Checklist_KLM[ENTRIES]),FALSE)),1),"MISSING")))</f>
        <v/>
      </c>
      <c r="E247" s="44"/>
      <c r="F247" s="39" t="str" cm="1">
        <f t="array" ref="F247">IF(E247="","",IF(E247="#No clue text","// -- No Content",
    IF(E247="/!\ Text too long for integration - See user guide to proceed /!\","/!\ Text too long for integration - See user guide to proceed /!\",
         IFERROR(_xlfn._xlws.FILTER(Checklist_KLM[ENTRIES],(Checklist_KLM[ENGLISH]=E247)*IFERROR(FIND("CLUE.",Checklist_KLM[ENTRIES]),FALSE)),"MISSING"))))</f>
        <v/>
      </c>
    </row>
    <row r="248" spans="1:6" ht="43.2">
      <c r="A248" s="18" t="s">
        <v>390</v>
      </c>
      <c r="B248" s="19" t="s">
        <v>4604</v>
      </c>
      <c r="C248" s="38"/>
      <c r="D248" s="36" t="str" cm="1">
        <f t="array" ref="D248">IF(C248="","",IF(OR(C248="#No page text",C248="#No block text",C248="#No subject text",C248="#No expectation text"),"// -- No Content",IFERROR(INDEX(_xlfn._xlws.FILTER(Checklist_KLM[ENTRIES],(Checklist_KLM[ENGLISH]=C248)*IFERROR(FIND("GAME.CHECKLIST_",Checklist_KLM[ENTRIES]),FALSE)),1),"MISSING")))</f>
        <v/>
      </c>
      <c r="E248" s="40"/>
      <c r="F248" s="39" t="str" cm="1">
        <f t="array" ref="F248">IF(E248="","",IF(E248="#No clue text","// -- No Content",
    IF(E248="/!\ Text too long for integration - See user guide to proceed /!\","/!\ Text too long for integration - See user guide to proceed /!\",
         IFERROR(_xlfn._xlws.FILTER(Checklist_KLM[ENTRIES],(Checklist_KLM[ENGLISH]=E248)*IFERROR(FIND("CLUE.",Checklist_KLM[ENTRIES]),FALSE)),"MISSING"))))</f>
        <v/>
      </c>
    </row>
    <row r="249" spans="1:6">
      <c r="A249" s="18" t="s">
        <v>391</v>
      </c>
      <c r="B249" s="19" t="s">
        <v>4605</v>
      </c>
      <c r="C249" s="43"/>
      <c r="D249" s="36" t="str" cm="1">
        <f t="array" ref="D249">IF(C249="","",IF(OR(C249="#No page text",C249="#No block text",C249="#No subject text",C249="#No expectation text"),"// -- No Content",IFERROR(INDEX(_xlfn._xlws.FILTER(Checklist_KLM[ENTRIES],(Checklist_KLM[ENGLISH]=C249)*IFERROR(FIND("GAME.CHECKLIST_",Checklist_KLM[ENTRIES]),FALSE)),1),"MISSING")))</f>
        <v/>
      </c>
      <c r="E249" s="44"/>
      <c r="F249" s="39" t="str" cm="1">
        <f t="array" ref="F249">IF(E249="","",IF(E249="#No clue text","// -- No Content",
    IF(E249="/!\ Text too long for integration - See user guide to proceed /!\","/!\ Text too long for integration - See user guide to proceed /!\",
         IFERROR(_xlfn._xlws.FILTER(Checklist_KLM[ENTRIES],(Checklist_KLM[ENGLISH]=E249)*IFERROR(FIND("CLUE.",Checklist_KLM[ENTRIES]),FALSE)),"MISSING"))))</f>
        <v/>
      </c>
    </row>
    <row r="250" spans="1:6">
      <c r="A250" s="18" t="s">
        <v>392</v>
      </c>
      <c r="B250" s="19" t="s">
        <v>4606</v>
      </c>
      <c r="C250" s="38"/>
      <c r="D250" s="36" t="str" cm="1">
        <f t="array" ref="D250">IF(C250="","",IF(OR(C250="#No page text",C250="#No block text",C250="#No subject text",C250="#No expectation text"),"// -- No Content",IFERROR(INDEX(_xlfn._xlws.FILTER(Checklist_KLM[ENTRIES],(Checklist_KLM[ENGLISH]=C250)*IFERROR(FIND("GAME.CHECKLIST_",Checklist_KLM[ENTRIES]),FALSE)),1),"MISSING")))</f>
        <v/>
      </c>
      <c r="E250" s="40"/>
      <c r="F250" s="39" t="str" cm="1">
        <f t="array" ref="F250">IF(E250="","",IF(E250="#No clue text","// -- No Content",
    IF(E250="/!\ Text too long for integration - See user guide to proceed /!\","/!\ Text too long for integration - See user guide to proceed /!\",
         IFERROR(_xlfn._xlws.FILTER(Checklist_KLM[ENTRIES],(Checklist_KLM[ENGLISH]=E250)*IFERROR(FIND("CLUE.",Checklist_KLM[ENTRIES]),FALSE)),"MISSING"))))</f>
        <v/>
      </c>
    </row>
    <row r="251" spans="1:6" ht="28.8">
      <c r="A251" s="18" t="s">
        <v>393</v>
      </c>
      <c r="B251" s="19" t="s">
        <v>4607</v>
      </c>
      <c r="C251" s="43"/>
      <c r="D251" s="36" t="str" cm="1">
        <f t="array" ref="D251">IF(C251="","",IF(OR(C251="#No page text",C251="#No block text",C251="#No subject text",C251="#No expectation text"),"// -- No Content",IFERROR(INDEX(_xlfn._xlws.FILTER(Checklist_KLM[ENTRIES],(Checklist_KLM[ENGLISH]=C251)*IFERROR(FIND("GAME.CHECKLIST_",Checklist_KLM[ENTRIES]),FALSE)),1),"MISSING")))</f>
        <v/>
      </c>
      <c r="E251" s="44"/>
      <c r="F251" s="39" t="str" cm="1">
        <f t="array" ref="F251">IF(E251="","",IF(E251="#No clue text","// -- No Content",
    IF(E251="/!\ Text too long for integration - See user guide to proceed /!\","/!\ Text too long for integration - See user guide to proceed /!\",
         IFERROR(_xlfn._xlws.FILTER(Checklist_KLM[ENTRIES],(Checklist_KLM[ENGLISH]=E251)*IFERROR(FIND("CLUE.",Checklist_KLM[ENTRIES]),FALSE)),"MISSING"))))</f>
        <v/>
      </c>
    </row>
    <row r="252" spans="1:6">
      <c r="A252" s="18" t="s">
        <v>394</v>
      </c>
      <c r="B252" s="19" t="s">
        <v>4608</v>
      </c>
      <c r="C252" s="38"/>
      <c r="D252" s="36" t="str" cm="1">
        <f t="array" ref="D252">IF(C252="","",IF(OR(C252="#No page text",C252="#No block text",C252="#No subject text",C252="#No expectation text"),"// -- No Content",IFERROR(INDEX(_xlfn._xlws.FILTER(Checklist_KLM[ENTRIES],(Checklist_KLM[ENGLISH]=C252)*IFERROR(FIND("GAME.CHECKLIST_",Checklist_KLM[ENTRIES]),FALSE)),1),"MISSING")))</f>
        <v/>
      </c>
      <c r="E252" s="40"/>
      <c r="F252" s="39" t="str" cm="1">
        <f t="array" ref="F252">IF(E252="","",IF(E252="#No clue text","// -- No Content",
    IF(E252="/!\ Text too long for integration - See user guide to proceed /!\","/!\ Text too long for integration - See user guide to proceed /!\",
         IFERROR(_xlfn._xlws.FILTER(Checklist_KLM[ENTRIES],(Checklist_KLM[ENGLISH]=E252)*IFERROR(FIND("CLUE.",Checklist_KLM[ENTRIES]),FALSE)),"MISSING"))))</f>
        <v/>
      </c>
    </row>
    <row r="253" spans="1:6" ht="28.8">
      <c r="A253" s="18" t="s">
        <v>395</v>
      </c>
      <c r="B253" s="19" t="s">
        <v>4609</v>
      </c>
      <c r="C253" s="43"/>
      <c r="D253" s="36" t="str" cm="1">
        <f t="array" ref="D253">IF(C253="","",IF(OR(C253="#No page text",C253="#No block text",C253="#No subject text",C253="#No expectation text"),"// -- No Content",IFERROR(INDEX(_xlfn._xlws.FILTER(Checklist_KLM[ENTRIES],(Checklist_KLM[ENGLISH]=C253)*IFERROR(FIND("GAME.CHECKLIST_",Checklist_KLM[ENTRIES]),FALSE)),1),"MISSING")))</f>
        <v/>
      </c>
      <c r="E253" s="44"/>
      <c r="F253" s="39" t="str" cm="1">
        <f t="array" ref="F253">IF(E253="","",IF(E253="#No clue text","// -- No Content",
    IF(E253="/!\ Text too long for integration - See user guide to proceed /!\","/!\ Text too long for integration - See user guide to proceed /!\",
         IFERROR(_xlfn._xlws.FILTER(Checklist_KLM[ENTRIES],(Checklist_KLM[ENGLISH]=E253)*IFERROR(FIND("CLUE.",Checklist_KLM[ENTRIES]),FALSE)),"MISSING"))))</f>
        <v/>
      </c>
    </row>
    <row r="254" spans="1:6">
      <c r="A254" s="18" t="s">
        <v>396</v>
      </c>
      <c r="B254" s="19" t="s">
        <v>4610</v>
      </c>
      <c r="C254" s="38"/>
      <c r="D254" s="36" t="str" cm="1">
        <f t="array" ref="D254">IF(C254="","",IF(OR(C254="#No page text",C254="#No block text",C254="#No subject text",C254="#No expectation text"),"// -- No Content",IFERROR(INDEX(_xlfn._xlws.FILTER(Checklist_KLM[ENTRIES],(Checklist_KLM[ENGLISH]=C254)*IFERROR(FIND("GAME.CHECKLIST_",Checklist_KLM[ENTRIES]),FALSE)),1),"MISSING")))</f>
        <v/>
      </c>
      <c r="E254" s="40"/>
      <c r="F254" s="39" t="str" cm="1">
        <f t="array" ref="F254">IF(E254="","",IF(E254="#No clue text","// -- No Content",
    IF(E254="/!\ Text too long for integration - See user guide to proceed /!\","/!\ Text too long for integration - See user guide to proceed /!\",
         IFERROR(_xlfn._xlws.FILTER(Checklist_KLM[ENTRIES],(Checklist_KLM[ENGLISH]=E254)*IFERROR(FIND("CLUE.",Checklist_KLM[ENTRIES]),FALSE)),"MISSING"))))</f>
        <v/>
      </c>
    </row>
    <row r="255" spans="1:6" ht="43.2">
      <c r="A255" s="18" t="s">
        <v>397</v>
      </c>
      <c r="B255" s="19" t="s">
        <v>4611</v>
      </c>
      <c r="C255" s="43"/>
      <c r="D255" s="36" t="str" cm="1">
        <f t="array" ref="D255">IF(C255="","",IF(OR(C255="#No page text",C255="#No block text",C255="#No subject text",C255="#No expectation text"),"// -- No Content",IFERROR(INDEX(_xlfn._xlws.FILTER(Checklist_KLM[ENTRIES],(Checklist_KLM[ENGLISH]=C255)*IFERROR(FIND("GAME.CHECKLIST_",Checklist_KLM[ENTRIES]),FALSE)),1),"MISSING")))</f>
        <v/>
      </c>
      <c r="E255" s="44"/>
      <c r="F255" s="39" t="str" cm="1">
        <f t="array" ref="F255">IF(E255="","",IF(E255="#No clue text","// -- No Content",
    IF(E255="/!\ Text too long for integration - See user guide to proceed /!\","/!\ Text too long for integration - See user guide to proceed /!\",
         IFERROR(_xlfn._xlws.FILTER(Checklist_KLM[ENTRIES],(Checklist_KLM[ENGLISH]=E255)*IFERROR(FIND("CLUE.",Checklist_KLM[ENTRIES]),FALSE)),"MISSING"))))</f>
        <v/>
      </c>
    </row>
    <row r="256" spans="1:6">
      <c r="A256" s="18" t="s">
        <v>398</v>
      </c>
      <c r="B256" s="19" t="s">
        <v>4612</v>
      </c>
      <c r="C256" s="38"/>
      <c r="D256" s="36" t="str" cm="1">
        <f t="array" ref="D256">IF(C256="","",IF(OR(C256="#No page text",C256="#No block text",C256="#No subject text",C256="#No expectation text"),"// -- No Content",IFERROR(INDEX(_xlfn._xlws.FILTER(Checklist_KLM[ENTRIES],(Checklist_KLM[ENGLISH]=C256)*IFERROR(FIND("GAME.CHECKLIST_",Checklist_KLM[ENTRIES]),FALSE)),1),"MISSING")))</f>
        <v/>
      </c>
      <c r="E256" s="40"/>
      <c r="F256" s="39" t="str" cm="1">
        <f t="array" ref="F256">IF(E256="","",IF(E256="#No clue text","// -- No Content",
    IF(E256="/!\ Text too long for integration - See user guide to proceed /!\","/!\ Text too long for integration - See user guide to proceed /!\",
         IFERROR(_xlfn._xlws.FILTER(Checklist_KLM[ENTRIES],(Checklist_KLM[ENGLISH]=E256)*IFERROR(FIND("CLUE.",Checklist_KLM[ENTRIES]),FALSE)),"MISSING"))))</f>
        <v/>
      </c>
    </row>
    <row r="257" spans="1:6">
      <c r="A257" s="18" t="s">
        <v>399</v>
      </c>
      <c r="B257" s="19" t="s">
        <v>4613</v>
      </c>
      <c r="C257" s="43"/>
      <c r="D257" s="36" t="str" cm="1">
        <f t="array" ref="D257">IF(C257="","",IF(OR(C257="#No page text",C257="#No block text",C257="#No subject text",C257="#No expectation text"),"// -- No Content",IFERROR(INDEX(_xlfn._xlws.FILTER(Checklist_KLM[ENTRIES],(Checklist_KLM[ENGLISH]=C257)*IFERROR(FIND("GAME.CHECKLIST_",Checklist_KLM[ENTRIES]),FALSE)),1),"MISSING")))</f>
        <v/>
      </c>
      <c r="E257" s="44"/>
      <c r="F257" s="39" t="str" cm="1">
        <f t="array" ref="F257">IF(E257="","",IF(E257="#No clue text","// -- No Content",
    IF(E257="/!\ Text too long for integration - See user guide to proceed /!\","/!\ Text too long for integration - See user guide to proceed /!\",
         IFERROR(_xlfn._xlws.FILTER(Checklist_KLM[ENTRIES],(Checklist_KLM[ENGLISH]=E257)*IFERROR(FIND("CLUE.",Checklist_KLM[ENTRIES]),FALSE)),"MISSING"))))</f>
        <v/>
      </c>
    </row>
    <row r="258" spans="1:6">
      <c r="A258" s="18" t="s">
        <v>400</v>
      </c>
      <c r="B258" s="19" t="s">
        <v>4614</v>
      </c>
      <c r="C258" s="38"/>
      <c r="D258" s="36" t="str" cm="1">
        <f t="array" ref="D258">IF(C258="","",IF(OR(C258="#No page text",C258="#No block text",C258="#No subject text",C258="#No expectation text"),"// -- No Content",IFERROR(INDEX(_xlfn._xlws.FILTER(Checklist_KLM[ENTRIES],(Checklist_KLM[ENGLISH]=C258)*IFERROR(FIND("GAME.CHECKLIST_",Checklist_KLM[ENTRIES]),FALSE)),1),"MISSING")))</f>
        <v/>
      </c>
      <c r="E258" s="40"/>
      <c r="F258" s="39" t="str" cm="1">
        <f t="array" ref="F258">IF(E258="","",IF(E258="#No clue text","// -- No Content",
    IF(E258="/!\ Text too long for integration - See user guide to proceed /!\","/!\ Text too long for integration - See user guide to proceed /!\",
         IFERROR(_xlfn._xlws.FILTER(Checklist_KLM[ENTRIES],(Checklist_KLM[ENGLISH]=E258)*IFERROR(FIND("CLUE.",Checklist_KLM[ENTRIES]),FALSE)),"MISSING"))))</f>
        <v/>
      </c>
    </row>
    <row r="259" spans="1:6">
      <c r="A259" s="18" t="s">
        <v>401</v>
      </c>
      <c r="B259" s="19" t="s">
        <v>4615</v>
      </c>
      <c r="C259" s="43"/>
      <c r="D259" s="36" t="str" cm="1">
        <f t="array" ref="D259">IF(C259="","",IF(OR(C259="#No page text",C259="#No block text",C259="#No subject text",C259="#No expectation text"),"// -- No Content",IFERROR(INDEX(_xlfn._xlws.FILTER(Checklist_KLM[ENTRIES],(Checklist_KLM[ENGLISH]=C259)*IFERROR(FIND("GAME.CHECKLIST_",Checklist_KLM[ENTRIES]),FALSE)),1),"MISSING")))</f>
        <v/>
      </c>
      <c r="E259" s="44"/>
      <c r="F259" s="39" t="str" cm="1">
        <f t="array" ref="F259">IF(E259="","",IF(E259="#No clue text","// -- No Content",
    IF(E259="/!\ Text too long for integration - See user guide to proceed /!\","/!\ Text too long for integration - See user guide to proceed /!\",
         IFERROR(_xlfn._xlws.FILTER(Checklist_KLM[ENTRIES],(Checklist_KLM[ENGLISH]=E259)*IFERROR(FIND("CLUE.",Checklist_KLM[ENTRIES]),FALSE)),"MISSING"))))</f>
        <v/>
      </c>
    </row>
    <row r="260" spans="1:6">
      <c r="A260" s="18" t="s">
        <v>402</v>
      </c>
      <c r="B260" s="19" t="s">
        <v>4616</v>
      </c>
      <c r="C260" s="38"/>
      <c r="D260" s="36" t="str" cm="1">
        <f t="array" ref="D260">IF(C260="","",IF(OR(C260="#No page text",C260="#No block text",C260="#No subject text",C260="#No expectation text"),"// -- No Content",IFERROR(INDEX(_xlfn._xlws.FILTER(Checklist_KLM[ENTRIES],(Checklist_KLM[ENGLISH]=C260)*IFERROR(FIND("GAME.CHECKLIST_",Checklist_KLM[ENTRIES]),FALSE)),1),"MISSING")))</f>
        <v/>
      </c>
      <c r="E260" s="40"/>
      <c r="F260" s="39" t="str" cm="1">
        <f t="array" ref="F260">IF(E260="","",IF(E260="#No clue text","// -- No Content",
    IF(E260="/!\ Text too long for integration - See user guide to proceed /!\","/!\ Text too long for integration - See user guide to proceed /!\",
         IFERROR(_xlfn._xlws.FILTER(Checklist_KLM[ENTRIES],(Checklist_KLM[ENGLISH]=E260)*IFERROR(FIND("CLUE.",Checklist_KLM[ENTRIES]),FALSE)),"MISSING"))))</f>
        <v/>
      </c>
    </row>
    <row r="261" spans="1:6" ht="28.8">
      <c r="A261" s="18" t="s">
        <v>403</v>
      </c>
      <c r="B261" s="19" t="s">
        <v>4617</v>
      </c>
      <c r="C261" s="43"/>
      <c r="D261" s="36" t="str" cm="1">
        <f t="array" ref="D261">IF(C261="","",IF(OR(C261="#No page text",C261="#No block text",C261="#No subject text",C261="#No expectation text"),"// -- No Content",IFERROR(INDEX(_xlfn._xlws.FILTER(Checklist_KLM[ENTRIES],(Checklist_KLM[ENGLISH]=C261)*IFERROR(FIND("GAME.CHECKLIST_",Checklist_KLM[ENTRIES]),FALSE)),1),"MISSING")))</f>
        <v/>
      </c>
      <c r="E261" s="44"/>
      <c r="F261" s="39" t="str" cm="1">
        <f t="array" ref="F261">IF(E261="","",IF(E261="#No clue text","// -- No Content",
    IF(E261="/!\ Text too long for integration - See user guide to proceed /!\","/!\ Text too long for integration - See user guide to proceed /!\",
         IFERROR(_xlfn._xlws.FILTER(Checklist_KLM[ENTRIES],(Checklist_KLM[ENGLISH]=E261)*IFERROR(FIND("CLUE.",Checklist_KLM[ENTRIES]),FALSE)),"MISSING"))))</f>
        <v/>
      </c>
    </row>
    <row r="262" spans="1:6" ht="28.8">
      <c r="A262" s="18" t="s">
        <v>404</v>
      </c>
      <c r="B262" s="19" t="s">
        <v>4618</v>
      </c>
      <c r="C262" s="38"/>
      <c r="D262" s="36" t="str" cm="1">
        <f t="array" ref="D262">IF(C262="","",IF(OR(C262="#No page text",C262="#No block text",C262="#No subject text",C262="#No expectation text"),"// -- No Content",IFERROR(INDEX(_xlfn._xlws.FILTER(Checklist_KLM[ENTRIES],(Checklist_KLM[ENGLISH]=C262)*IFERROR(FIND("GAME.CHECKLIST_",Checklist_KLM[ENTRIES]),FALSE)),1),"MISSING")))</f>
        <v/>
      </c>
      <c r="E262" s="40"/>
      <c r="F262" s="39" t="str" cm="1">
        <f t="array" ref="F262">IF(E262="","",IF(E262="#No clue text","// -- No Content",
    IF(E262="/!\ Text too long for integration - See user guide to proceed /!\","/!\ Text too long for integration - See user guide to proceed /!\",
         IFERROR(_xlfn._xlws.FILTER(Checklist_KLM[ENTRIES],(Checklist_KLM[ENGLISH]=E262)*IFERROR(FIND("CLUE.",Checklist_KLM[ENTRIES]),FALSE)),"MISSING"))))</f>
        <v/>
      </c>
    </row>
    <row r="263" spans="1:6" ht="28.8">
      <c r="A263" s="18" t="s">
        <v>405</v>
      </c>
      <c r="B263" s="19" t="s">
        <v>4619</v>
      </c>
      <c r="C263" s="43"/>
      <c r="D263" s="36" t="str" cm="1">
        <f t="array" ref="D263">IF(C263="","",IF(OR(C263="#No page text",C263="#No block text",C263="#No subject text",C263="#No expectation text"),"// -- No Content",IFERROR(INDEX(_xlfn._xlws.FILTER(Checklist_KLM[ENTRIES],(Checklist_KLM[ENGLISH]=C263)*IFERROR(FIND("GAME.CHECKLIST_",Checklist_KLM[ENTRIES]),FALSE)),1),"MISSING")))</f>
        <v/>
      </c>
      <c r="E263" s="44"/>
      <c r="F263" s="39" t="str" cm="1">
        <f t="array" ref="F263">IF(E263="","",IF(E263="#No clue text","// -- No Content",
    IF(E263="/!\ Text too long for integration - See user guide to proceed /!\","/!\ Text too long for integration - See user guide to proceed /!\",
         IFERROR(_xlfn._xlws.FILTER(Checklist_KLM[ENTRIES],(Checklist_KLM[ENGLISH]=E263)*IFERROR(FIND("CLUE.",Checklist_KLM[ENTRIES]),FALSE)),"MISSING"))))</f>
        <v/>
      </c>
    </row>
    <row r="264" spans="1:6">
      <c r="A264" s="18" t="s">
        <v>406</v>
      </c>
      <c r="B264" s="19" t="s">
        <v>4620</v>
      </c>
      <c r="C264" s="38"/>
      <c r="D264" s="36" t="str" cm="1">
        <f t="array" ref="D264">IF(C264="","",IF(OR(C264="#No page text",C264="#No block text",C264="#No subject text",C264="#No expectation text"),"// -- No Content",IFERROR(INDEX(_xlfn._xlws.FILTER(Checklist_KLM[ENTRIES],(Checklist_KLM[ENGLISH]=C264)*IFERROR(FIND("GAME.CHECKLIST_",Checklist_KLM[ENTRIES]),FALSE)),1),"MISSING")))</f>
        <v/>
      </c>
      <c r="E264" s="40"/>
      <c r="F264" s="39" t="str" cm="1">
        <f t="array" ref="F264">IF(E264="","",IF(E264="#No clue text","// -- No Content",
    IF(E264="/!\ Text too long for integration - See user guide to proceed /!\","/!\ Text too long for integration - See user guide to proceed /!\",
         IFERROR(_xlfn._xlws.FILTER(Checklist_KLM[ENTRIES],(Checklist_KLM[ENGLISH]=E264)*IFERROR(FIND("CLUE.",Checklist_KLM[ENTRIES]),FALSE)),"MISSING"))))</f>
        <v/>
      </c>
    </row>
    <row r="265" spans="1:6" ht="28.8">
      <c r="A265" s="18" t="s">
        <v>407</v>
      </c>
      <c r="B265" s="19" t="s">
        <v>4621</v>
      </c>
      <c r="C265" s="43"/>
      <c r="D265" s="36" t="str" cm="1">
        <f t="array" ref="D265">IF(C265="","",IF(OR(C265="#No page text",C265="#No block text",C265="#No subject text",C265="#No expectation text"),"// -- No Content",IFERROR(INDEX(_xlfn._xlws.FILTER(Checklist_KLM[ENTRIES],(Checklist_KLM[ENGLISH]=C265)*IFERROR(FIND("GAME.CHECKLIST_",Checklist_KLM[ENTRIES]),FALSE)),1),"MISSING")))</f>
        <v/>
      </c>
      <c r="E265" s="44"/>
      <c r="F265" s="39" t="str" cm="1">
        <f t="array" ref="F265">IF(E265="","",IF(E265="#No clue text","// -- No Content",
    IF(E265="/!\ Text too long for integration - See user guide to proceed /!\","/!\ Text too long for integration - See user guide to proceed /!\",
         IFERROR(_xlfn._xlws.FILTER(Checklist_KLM[ENTRIES],(Checklist_KLM[ENGLISH]=E265)*IFERROR(FIND("CLUE.",Checklist_KLM[ENTRIES]),FALSE)),"MISSING"))))</f>
        <v/>
      </c>
    </row>
    <row r="266" spans="1:6" ht="43.2">
      <c r="A266" s="18" t="s">
        <v>408</v>
      </c>
      <c r="B266" s="19" t="s">
        <v>4622</v>
      </c>
      <c r="C266" s="38"/>
      <c r="D266" s="36" t="str" cm="1">
        <f t="array" ref="D266">IF(C266="","",IF(OR(C266="#No page text",C266="#No block text",C266="#No subject text",C266="#No expectation text"),"// -- No Content",IFERROR(INDEX(_xlfn._xlws.FILTER(Checklist_KLM[ENTRIES],(Checklist_KLM[ENGLISH]=C266)*IFERROR(FIND("GAME.CHECKLIST_",Checklist_KLM[ENTRIES]),FALSE)),1),"MISSING")))</f>
        <v/>
      </c>
      <c r="E266" s="40"/>
      <c r="F266" s="39" t="str" cm="1">
        <f t="array" ref="F266">IF(E266="","",IF(E266="#No clue text","// -- No Content",
    IF(E266="/!\ Text too long for integration - See user guide to proceed /!\","/!\ Text too long for integration - See user guide to proceed /!\",
         IFERROR(_xlfn._xlws.FILTER(Checklist_KLM[ENTRIES],(Checklist_KLM[ENGLISH]=E266)*IFERROR(FIND("CLUE.",Checklist_KLM[ENTRIES]),FALSE)),"MISSING"))))</f>
        <v/>
      </c>
    </row>
    <row r="267" spans="1:6">
      <c r="A267" s="18" t="s">
        <v>409</v>
      </c>
      <c r="B267" s="19" t="s">
        <v>4623</v>
      </c>
      <c r="C267" s="43"/>
      <c r="D267" s="36" t="str" cm="1">
        <f t="array" ref="D267">IF(C267="","",IF(OR(C267="#No page text",C267="#No block text",C267="#No subject text",C267="#No expectation text"),"// -- No Content",IFERROR(INDEX(_xlfn._xlws.FILTER(Checklist_KLM[ENTRIES],(Checklist_KLM[ENGLISH]=C267)*IFERROR(FIND("GAME.CHECKLIST_",Checklist_KLM[ENTRIES]),FALSE)),1),"MISSING")))</f>
        <v/>
      </c>
      <c r="E267" s="44"/>
      <c r="F267" s="39" t="str" cm="1">
        <f t="array" ref="F267">IF(E267="","",IF(E267="#No clue text","// -- No Content",
    IF(E267="/!\ Text too long for integration - See user guide to proceed /!\","/!\ Text too long for integration - See user guide to proceed /!\",
         IFERROR(_xlfn._xlws.FILTER(Checklist_KLM[ENTRIES],(Checklist_KLM[ENGLISH]=E267)*IFERROR(FIND("CLUE.",Checklist_KLM[ENTRIES]),FALSE)),"MISSING"))))</f>
        <v/>
      </c>
    </row>
    <row r="268" spans="1:6">
      <c r="A268" s="18" t="s">
        <v>410</v>
      </c>
      <c r="B268" s="19" t="s">
        <v>4624</v>
      </c>
      <c r="C268" s="38"/>
      <c r="D268" s="36" t="str" cm="1">
        <f t="array" ref="D268">IF(C268="","",IF(OR(C268="#No page text",C268="#No block text",C268="#No subject text",C268="#No expectation text"),"// -- No Content",IFERROR(INDEX(_xlfn._xlws.FILTER(Checklist_KLM[ENTRIES],(Checklist_KLM[ENGLISH]=C268)*IFERROR(FIND("GAME.CHECKLIST_",Checklist_KLM[ENTRIES]),FALSE)),1),"MISSING")))</f>
        <v/>
      </c>
      <c r="E268" s="40"/>
      <c r="F268" s="39" t="str" cm="1">
        <f t="array" ref="F268">IF(E268="","",IF(E268="#No clue text","// -- No Content",
    IF(E268="/!\ Text too long for integration - See user guide to proceed /!\","/!\ Text too long for integration - See user guide to proceed /!\",
         IFERROR(_xlfn._xlws.FILTER(Checklist_KLM[ENTRIES],(Checklist_KLM[ENGLISH]=E268)*IFERROR(FIND("CLUE.",Checklist_KLM[ENTRIES]),FALSE)),"MISSING"))))</f>
        <v/>
      </c>
    </row>
    <row r="269" spans="1:6">
      <c r="A269" s="18" t="s">
        <v>411</v>
      </c>
      <c r="B269" s="19" t="s">
        <v>4625</v>
      </c>
      <c r="C269" s="43"/>
      <c r="D269" s="36" t="str" cm="1">
        <f t="array" ref="D269">IF(C269="","",IF(OR(C269="#No page text",C269="#No block text",C269="#No subject text",C269="#No expectation text"),"// -- No Content",IFERROR(INDEX(_xlfn._xlws.FILTER(Checklist_KLM[ENTRIES],(Checklist_KLM[ENGLISH]=C269)*IFERROR(FIND("GAME.CHECKLIST_",Checklist_KLM[ENTRIES]),FALSE)),1),"MISSING")))</f>
        <v/>
      </c>
      <c r="E269" s="44"/>
      <c r="F269" s="39" t="str" cm="1">
        <f t="array" ref="F269">IF(E269="","",IF(E269="#No clue text","// -- No Content",
    IF(E269="/!\ Text too long for integration - See user guide to proceed /!\","/!\ Text too long for integration - See user guide to proceed /!\",
         IFERROR(_xlfn._xlws.FILTER(Checklist_KLM[ENTRIES],(Checklist_KLM[ENGLISH]=E269)*IFERROR(FIND("CLUE.",Checklist_KLM[ENTRIES]),FALSE)),"MISSING"))))</f>
        <v/>
      </c>
    </row>
    <row r="270" spans="1:6">
      <c r="A270" s="18" t="s">
        <v>412</v>
      </c>
      <c r="B270" s="19" t="s">
        <v>4626</v>
      </c>
      <c r="C270" s="38"/>
      <c r="D270" s="36" t="str" cm="1">
        <f t="array" ref="D270">IF(C270="","",IF(OR(C270="#No page text",C270="#No block text",C270="#No subject text",C270="#No expectation text"),"// -- No Content",IFERROR(INDEX(_xlfn._xlws.FILTER(Checklist_KLM[ENTRIES],(Checklist_KLM[ENGLISH]=C270)*IFERROR(FIND("GAME.CHECKLIST_",Checklist_KLM[ENTRIES]),FALSE)),1),"MISSING")))</f>
        <v/>
      </c>
      <c r="E270" s="40"/>
      <c r="F270" s="39" t="str" cm="1">
        <f t="array" ref="F270">IF(E270="","",IF(E270="#No clue text","// -- No Content",
    IF(E270="/!\ Text too long for integration - See user guide to proceed /!\","/!\ Text too long for integration - See user guide to proceed /!\",
         IFERROR(_xlfn._xlws.FILTER(Checklist_KLM[ENTRIES],(Checklist_KLM[ENGLISH]=E270)*IFERROR(FIND("CLUE.",Checklist_KLM[ENTRIES]),FALSE)),"MISSING"))))</f>
        <v/>
      </c>
    </row>
    <row r="271" spans="1:6">
      <c r="A271" s="18" t="s">
        <v>413</v>
      </c>
      <c r="B271" s="19" t="s">
        <v>4627</v>
      </c>
      <c r="C271" s="43"/>
      <c r="D271" s="36" t="str" cm="1">
        <f t="array" ref="D271">IF(C271="","",IF(OR(C271="#No page text",C271="#No block text",C271="#No subject text",C271="#No expectation text"),"// -- No Content",IFERROR(INDEX(_xlfn._xlws.FILTER(Checklist_KLM[ENTRIES],(Checklist_KLM[ENGLISH]=C271)*IFERROR(FIND("GAME.CHECKLIST_",Checklist_KLM[ENTRIES]),FALSE)),1),"MISSING")))</f>
        <v/>
      </c>
      <c r="E271" s="44"/>
      <c r="F271" s="39" t="str" cm="1">
        <f t="array" ref="F271">IF(E271="","",IF(E271="#No clue text","// -- No Content",
    IF(E271="/!\ Text too long for integration - See user guide to proceed /!\","/!\ Text too long for integration - See user guide to proceed /!\",
         IFERROR(_xlfn._xlws.FILTER(Checklist_KLM[ENTRIES],(Checklist_KLM[ENGLISH]=E271)*IFERROR(FIND("CLUE.",Checklist_KLM[ENTRIES]),FALSE)),"MISSING"))))</f>
        <v/>
      </c>
    </row>
    <row r="272" spans="1:6">
      <c r="A272" s="18" t="s">
        <v>414</v>
      </c>
      <c r="B272" s="19" t="s">
        <v>4628</v>
      </c>
      <c r="C272" s="38"/>
      <c r="D272" s="36" t="str" cm="1">
        <f t="array" ref="D272">IF(C272="","",IF(OR(C272="#No page text",C272="#No block text",C272="#No subject text",C272="#No expectation text"),"// -- No Content",IFERROR(INDEX(_xlfn._xlws.FILTER(Checklist_KLM[ENTRIES],(Checklist_KLM[ENGLISH]=C272)*IFERROR(FIND("GAME.CHECKLIST_",Checklist_KLM[ENTRIES]),FALSE)),1),"MISSING")))</f>
        <v/>
      </c>
      <c r="E272" s="40"/>
      <c r="F272" s="39" t="str" cm="1">
        <f t="array" ref="F272">IF(E272="","",IF(E272="#No clue text","// -- No Content",
    IF(E272="/!\ Text too long for integration - See user guide to proceed /!\","/!\ Text too long for integration - See user guide to proceed /!\",
         IFERROR(_xlfn._xlws.FILTER(Checklist_KLM[ENTRIES],(Checklist_KLM[ENGLISH]=E272)*IFERROR(FIND("CLUE.",Checklist_KLM[ENTRIES]),FALSE)),"MISSING"))))</f>
        <v/>
      </c>
    </row>
    <row r="273" spans="1:6">
      <c r="A273" s="18" t="s">
        <v>415</v>
      </c>
      <c r="B273" s="19" t="s">
        <v>4629</v>
      </c>
      <c r="C273" s="43"/>
      <c r="D273" s="36" t="str" cm="1">
        <f t="array" ref="D273">IF(C273="","",IF(OR(C273="#No page text",C273="#No block text",C273="#No subject text",C273="#No expectation text"),"// -- No Content",IFERROR(INDEX(_xlfn._xlws.FILTER(Checklist_KLM[ENTRIES],(Checklist_KLM[ENGLISH]=C273)*IFERROR(FIND("GAME.CHECKLIST_",Checklist_KLM[ENTRIES]),FALSE)),1),"MISSING")))</f>
        <v/>
      </c>
      <c r="E273" s="44"/>
      <c r="F273" s="39" t="str" cm="1">
        <f t="array" ref="F273">IF(E273="","",IF(E273="#No clue text","// -- No Content",
    IF(E273="/!\ Text too long for integration - See user guide to proceed /!\","/!\ Text too long for integration - See user guide to proceed /!\",
         IFERROR(_xlfn._xlws.FILTER(Checklist_KLM[ENTRIES],(Checklist_KLM[ENGLISH]=E273)*IFERROR(FIND("CLUE.",Checklist_KLM[ENTRIES]),FALSE)),"MISSING"))))</f>
        <v/>
      </c>
    </row>
    <row r="274" spans="1:6">
      <c r="A274" s="18" t="s">
        <v>416</v>
      </c>
      <c r="B274" s="19" t="s">
        <v>4630</v>
      </c>
      <c r="C274" s="38"/>
      <c r="D274" s="36" t="str" cm="1">
        <f t="array" ref="D274">IF(C274="","",IF(OR(C274="#No page text",C274="#No block text",C274="#No subject text",C274="#No expectation text"),"// -- No Content",IFERROR(INDEX(_xlfn._xlws.FILTER(Checklist_KLM[ENTRIES],(Checklist_KLM[ENGLISH]=C274)*IFERROR(FIND("GAME.CHECKLIST_",Checklist_KLM[ENTRIES]),FALSE)),1),"MISSING")))</f>
        <v/>
      </c>
      <c r="E274" s="40"/>
      <c r="F274" s="39" t="str" cm="1">
        <f t="array" ref="F274">IF(E274="","",IF(E274="#No clue text","// -- No Content",
    IF(E274="/!\ Text too long for integration - See user guide to proceed /!\","/!\ Text too long for integration - See user guide to proceed /!\",
         IFERROR(_xlfn._xlws.FILTER(Checklist_KLM[ENTRIES],(Checklist_KLM[ENGLISH]=E274)*IFERROR(FIND("CLUE.",Checklist_KLM[ENTRIES]),FALSE)),"MISSING"))))</f>
        <v/>
      </c>
    </row>
    <row r="275" spans="1:6" ht="28.8">
      <c r="A275" s="18" t="s">
        <v>417</v>
      </c>
      <c r="B275" s="19" t="s">
        <v>4631</v>
      </c>
      <c r="C275" s="43"/>
      <c r="D275" s="36" t="str" cm="1">
        <f t="array" ref="D275">IF(C275="","",IF(OR(C275="#No page text",C275="#No block text",C275="#No subject text",C275="#No expectation text"),"// -- No Content",IFERROR(INDEX(_xlfn._xlws.FILTER(Checklist_KLM[ENTRIES],(Checklist_KLM[ENGLISH]=C275)*IFERROR(FIND("GAME.CHECKLIST_",Checklist_KLM[ENTRIES]),FALSE)),1),"MISSING")))</f>
        <v/>
      </c>
      <c r="E275" s="44"/>
      <c r="F275" s="39" t="str" cm="1">
        <f t="array" ref="F275">IF(E275="","",IF(E275="#No clue text","// -- No Content",
    IF(E275="/!\ Text too long for integration - See user guide to proceed /!\","/!\ Text too long for integration - See user guide to proceed /!\",
         IFERROR(_xlfn._xlws.FILTER(Checklist_KLM[ENTRIES],(Checklist_KLM[ENGLISH]=E275)*IFERROR(FIND("CLUE.",Checklist_KLM[ENTRIES]),FALSE)),"MISSING"))))</f>
        <v/>
      </c>
    </row>
    <row r="276" spans="1:6" ht="28.8">
      <c r="A276" s="18" t="s">
        <v>418</v>
      </c>
      <c r="B276" s="19" t="s">
        <v>4632</v>
      </c>
      <c r="C276" s="38"/>
      <c r="D276" s="36" t="str" cm="1">
        <f t="array" ref="D276">IF(C276="","",IF(OR(C276="#No page text",C276="#No block text",C276="#No subject text",C276="#No expectation text"),"// -- No Content",IFERROR(INDEX(_xlfn._xlws.FILTER(Checklist_KLM[ENTRIES],(Checklist_KLM[ENGLISH]=C276)*IFERROR(FIND("GAME.CHECKLIST_",Checklist_KLM[ENTRIES]),FALSE)),1),"MISSING")))</f>
        <v/>
      </c>
      <c r="E276" s="40"/>
      <c r="F276" s="39" t="str" cm="1">
        <f t="array" ref="F276">IF(E276="","",IF(E276="#No clue text","// -- No Content",
    IF(E276="/!\ Text too long for integration - See user guide to proceed /!\","/!\ Text too long for integration - See user guide to proceed /!\",
         IFERROR(_xlfn._xlws.FILTER(Checklist_KLM[ENTRIES],(Checklist_KLM[ENGLISH]=E276)*IFERROR(FIND("CLUE.",Checklist_KLM[ENTRIES]),FALSE)),"MISSING"))))</f>
        <v/>
      </c>
    </row>
    <row r="277" spans="1:6">
      <c r="A277" s="18" t="s">
        <v>419</v>
      </c>
      <c r="B277" s="19" t="s">
        <v>4633</v>
      </c>
      <c r="C277" s="43"/>
      <c r="D277" s="36" t="str" cm="1">
        <f t="array" ref="D277">IF(C277="","",IF(OR(C277="#No page text",C277="#No block text",C277="#No subject text",C277="#No expectation text"),"// -- No Content",IFERROR(INDEX(_xlfn._xlws.FILTER(Checklist_KLM[ENTRIES],(Checklist_KLM[ENGLISH]=C277)*IFERROR(FIND("GAME.CHECKLIST_",Checklist_KLM[ENTRIES]),FALSE)),1),"MISSING")))</f>
        <v/>
      </c>
      <c r="E277" s="44"/>
      <c r="F277" s="39" t="str" cm="1">
        <f t="array" ref="F277">IF(E277="","",IF(E277="#No clue text","// -- No Content",
    IF(E277="/!\ Text too long for integration - See user guide to proceed /!\","/!\ Text too long for integration - See user guide to proceed /!\",
         IFERROR(_xlfn._xlws.FILTER(Checklist_KLM[ENTRIES],(Checklist_KLM[ENGLISH]=E277)*IFERROR(FIND("CLUE.",Checklist_KLM[ENTRIES]),FALSE)),"MISSING"))))</f>
        <v/>
      </c>
    </row>
    <row r="278" spans="1:6">
      <c r="A278" s="18" t="s">
        <v>420</v>
      </c>
      <c r="B278" s="19" t="s">
        <v>4634</v>
      </c>
      <c r="C278" s="38"/>
      <c r="D278" s="36" t="str" cm="1">
        <f t="array" ref="D278">IF(C278="","",IF(OR(C278="#No page text",C278="#No block text",C278="#No subject text",C278="#No expectation text"),"// -- No Content",IFERROR(INDEX(_xlfn._xlws.FILTER(Checklist_KLM[ENTRIES],(Checklist_KLM[ENGLISH]=C278)*IFERROR(FIND("GAME.CHECKLIST_",Checklist_KLM[ENTRIES]),FALSE)),1),"MISSING")))</f>
        <v/>
      </c>
      <c r="E278" s="40"/>
      <c r="F278" s="39" t="str" cm="1">
        <f t="array" ref="F278">IF(E278="","",IF(E278="#No clue text","// -- No Content",
    IF(E278="/!\ Text too long for integration - See user guide to proceed /!\","/!\ Text too long for integration - See user guide to proceed /!\",
         IFERROR(_xlfn._xlws.FILTER(Checklist_KLM[ENTRIES],(Checklist_KLM[ENGLISH]=E278)*IFERROR(FIND("CLUE.",Checklist_KLM[ENTRIES]),FALSE)),"MISSING"))))</f>
        <v/>
      </c>
    </row>
    <row r="279" spans="1:6">
      <c r="A279" s="18" t="s">
        <v>421</v>
      </c>
      <c r="B279" s="19" t="s">
        <v>4635</v>
      </c>
      <c r="C279" s="43"/>
      <c r="D279" s="36" t="str" cm="1">
        <f t="array" ref="D279">IF(C279="","",IF(OR(C279="#No page text",C279="#No block text",C279="#No subject text",C279="#No expectation text"),"// -- No Content",IFERROR(INDEX(_xlfn._xlws.FILTER(Checklist_KLM[ENTRIES],(Checklist_KLM[ENGLISH]=C279)*IFERROR(FIND("GAME.CHECKLIST_",Checklist_KLM[ENTRIES]),FALSE)),1),"MISSING")))</f>
        <v/>
      </c>
      <c r="E279" s="44"/>
      <c r="F279" s="39" t="str" cm="1">
        <f t="array" ref="F279">IF(E279="","",IF(E279="#No clue text","// -- No Content",
    IF(E279="/!\ Text too long for integration - See user guide to proceed /!\","/!\ Text too long for integration - See user guide to proceed /!\",
         IFERROR(_xlfn._xlws.FILTER(Checklist_KLM[ENTRIES],(Checklist_KLM[ENGLISH]=E279)*IFERROR(FIND("CLUE.",Checklist_KLM[ENTRIES]),FALSE)),"MISSING"))))</f>
        <v/>
      </c>
    </row>
    <row r="280" spans="1:6">
      <c r="A280" s="18" t="s">
        <v>422</v>
      </c>
      <c r="B280" s="19" t="s">
        <v>4636</v>
      </c>
      <c r="C280" s="38"/>
      <c r="D280" s="36" t="str" cm="1">
        <f t="array" ref="D280">IF(C280="","",IF(OR(C280="#No page text",C280="#No block text",C280="#No subject text",C280="#No expectation text"),"// -- No Content",IFERROR(INDEX(_xlfn._xlws.FILTER(Checklist_KLM[ENTRIES],(Checklist_KLM[ENGLISH]=C280)*IFERROR(FIND("GAME.CHECKLIST_",Checklist_KLM[ENTRIES]),FALSE)),1),"MISSING")))</f>
        <v/>
      </c>
      <c r="E280" s="40"/>
      <c r="F280" s="39" t="str" cm="1">
        <f t="array" ref="F280">IF(E280="","",IF(E280="#No clue text","// -- No Content",
    IF(E280="/!\ Text too long for integration - See user guide to proceed /!\","/!\ Text too long for integration - See user guide to proceed /!\",
         IFERROR(_xlfn._xlws.FILTER(Checklist_KLM[ENTRIES],(Checklist_KLM[ENGLISH]=E280)*IFERROR(FIND("CLUE.",Checklist_KLM[ENTRIES]),FALSE)),"MISSING"))))</f>
        <v/>
      </c>
    </row>
    <row r="281" spans="1:6" ht="43.2">
      <c r="A281" s="18" t="s">
        <v>423</v>
      </c>
      <c r="B281" s="19" t="s">
        <v>4637</v>
      </c>
      <c r="C281" s="43"/>
      <c r="D281" s="36" t="str" cm="1">
        <f t="array" ref="D281">IF(C281="","",IF(OR(C281="#No page text",C281="#No block text",C281="#No subject text",C281="#No expectation text"),"// -- No Content",IFERROR(INDEX(_xlfn._xlws.FILTER(Checklist_KLM[ENTRIES],(Checklist_KLM[ENGLISH]=C281)*IFERROR(FIND("GAME.CHECKLIST_",Checklist_KLM[ENTRIES]),FALSE)),1),"MISSING")))</f>
        <v/>
      </c>
      <c r="E281" s="44"/>
      <c r="F281" s="39" t="str" cm="1">
        <f t="array" ref="F281">IF(E281="","",IF(E281="#No clue text","// -- No Content",
    IF(E281="/!\ Text too long for integration - See user guide to proceed /!\","/!\ Text too long for integration - See user guide to proceed /!\",
         IFERROR(_xlfn._xlws.FILTER(Checklist_KLM[ENTRIES],(Checklist_KLM[ENGLISH]=E281)*IFERROR(FIND("CLUE.",Checklist_KLM[ENTRIES]),FALSE)),"MISSING"))))</f>
        <v/>
      </c>
    </row>
    <row r="282" spans="1:6">
      <c r="A282" s="18" t="s">
        <v>424</v>
      </c>
      <c r="B282" s="19" t="s">
        <v>4638</v>
      </c>
      <c r="C282" s="38"/>
      <c r="D282" s="36" t="str" cm="1">
        <f t="array" ref="D282">IF(C282="","",IF(OR(C282="#No page text",C282="#No block text",C282="#No subject text",C282="#No expectation text"),"// -- No Content",IFERROR(INDEX(_xlfn._xlws.FILTER(Checklist_KLM[ENTRIES],(Checklist_KLM[ENGLISH]=C282)*IFERROR(FIND("GAME.CHECKLIST_",Checklist_KLM[ENTRIES]),FALSE)),1),"MISSING")))</f>
        <v/>
      </c>
      <c r="E282" s="40"/>
      <c r="F282" s="39" t="str" cm="1">
        <f t="array" ref="F282">IF(E282="","",IF(E282="#No clue text","// -- No Content",
    IF(E282="/!\ Text too long for integration - See user guide to proceed /!\","/!\ Text too long for integration - See user guide to proceed /!\",
         IFERROR(_xlfn._xlws.FILTER(Checklist_KLM[ENTRIES],(Checklist_KLM[ENGLISH]=E282)*IFERROR(FIND("CLUE.",Checklist_KLM[ENTRIES]),FALSE)),"MISSING"))))</f>
        <v/>
      </c>
    </row>
    <row r="283" spans="1:6" ht="28.8">
      <c r="A283" s="18" t="s">
        <v>425</v>
      </c>
      <c r="B283" s="19" t="s">
        <v>4639</v>
      </c>
      <c r="C283" s="43"/>
      <c r="D283" s="36" t="str" cm="1">
        <f t="array" ref="D283">IF(C283="","",IF(OR(C283="#No page text",C283="#No block text",C283="#No subject text",C283="#No expectation text"),"// -- No Content",IFERROR(INDEX(_xlfn._xlws.FILTER(Checklist_KLM[ENTRIES],(Checklist_KLM[ENGLISH]=C283)*IFERROR(FIND("GAME.CHECKLIST_",Checklist_KLM[ENTRIES]),FALSE)),1),"MISSING")))</f>
        <v/>
      </c>
      <c r="E283" s="44"/>
      <c r="F283" s="39" t="str" cm="1">
        <f t="array" ref="F283">IF(E283="","",IF(E283="#No clue text","// -- No Content",
    IF(E283="/!\ Text too long for integration - See user guide to proceed /!\","/!\ Text too long for integration - See user guide to proceed /!\",
         IFERROR(_xlfn._xlws.FILTER(Checklist_KLM[ENTRIES],(Checklist_KLM[ENGLISH]=E283)*IFERROR(FIND("CLUE.",Checklist_KLM[ENTRIES]),FALSE)),"MISSING"))))</f>
        <v/>
      </c>
    </row>
    <row r="284" spans="1:6">
      <c r="A284" s="18" t="s">
        <v>426</v>
      </c>
      <c r="B284" s="19" t="s">
        <v>4640</v>
      </c>
      <c r="C284" s="38"/>
      <c r="D284" s="36" t="str" cm="1">
        <f t="array" ref="D284">IF(C284="","",IF(OR(C284="#No page text",C284="#No block text",C284="#No subject text",C284="#No expectation text"),"// -- No Content",IFERROR(INDEX(_xlfn._xlws.FILTER(Checklist_KLM[ENTRIES],(Checklist_KLM[ENGLISH]=C284)*IFERROR(FIND("GAME.CHECKLIST_",Checklist_KLM[ENTRIES]),FALSE)),1),"MISSING")))</f>
        <v/>
      </c>
      <c r="E284" s="40"/>
      <c r="F284" s="39" t="str" cm="1">
        <f t="array" ref="F284">IF(E284="","",IF(E284="#No clue text","// -- No Content",
    IF(E284="/!\ Text too long for integration - See user guide to proceed /!\","/!\ Text too long for integration - See user guide to proceed /!\",
         IFERROR(_xlfn._xlws.FILTER(Checklist_KLM[ENTRIES],(Checklist_KLM[ENGLISH]=E284)*IFERROR(FIND("CLUE.",Checklist_KLM[ENTRIES]),FALSE)),"MISSING"))))</f>
        <v/>
      </c>
    </row>
    <row r="285" spans="1:6">
      <c r="A285" s="18" t="s">
        <v>427</v>
      </c>
      <c r="B285" s="19" t="s">
        <v>4641</v>
      </c>
      <c r="C285" s="43"/>
      <c r="D285" s="36" t="str" cm="1">
        <f t="array" ref="D285">IF(C285="","",IF(OR(C285="#No page text",C285="#No block text",C285="#No subject text",C285="#No expectation text"),"// -- No Content",IFERROR(INDEX(_xlfn._xlws.FILTER(Checklist_KLM[ENTRIES],(Checklist_KLM[ENGLISH]=C285)*IFERROR(FIND("GAME.CHECKLIST_",Checklist_KLM[ENTRIES]),FALSE)),1),"MISSING")))</f>
        <v/>
      </c>
      <c r="E285" s="44"/>
      <c r="F285" s="39" t="str" cm="1">
        <f t="array" ref="F285">IF(E285="","",IF(E285="#No clue text","// -- No Content",
    IF(E285="/!\ Text too long for integration - See user guide to proceed /!\","/!\ Text too long for integration - See user guide to proceed /!\",
         IFERROR(_xlfn._xlws.FILTER(Checklist_KLM[ENTRIES],(Checklist_KLM[ENGLISH]=E285)*IFERROR(FIND("CLUE.",Checklist_KLM[ENTRIES]),FALSE)),"MISSING"))))</f>
        <v/>
      </c>
    </row>
    <row r="286" spans="1:6">
      <c r="A286" s="18" t="s">
        <v>428</v>
      </c>
      <c r="B286" s="19" t="s">
        <v>4642</v>
      </c>
      <c r="C286" s="38"/>
      <c r="D286" s="36" t="str" cm="1">
        <f t="array" ref="D286">IF(C286="","",IF(OR(C286="#No page text",C286="#No block text",C286="#No subject text",C286="#No expectation text"),"// -- No Content",IFERROR(INDEX(_xlfn._xlws.FILTER(Checklist_KLM[ENTRIES],(Checklist_KLM[ENGLISH]=C286)*IFERROR(FIND("GAME.CHECKLIST_",Checklist_KLM[ENTRIES]),FALSE)),1),"MISSING")))</f>
        <v/>
      </c>
      <c r="E286" s="40"/>
      <c r="F286" s="39" t="str" cm="1">
        <f t="array" ref="F286">IF(E286="","",IF(E286="#No clue text","// -- No Content",
    IF(E286="/!\ Text too long for integration - See user guide to proceed /!\","/!\ Text too long for integration - See user guide to proceed /!\",
         IFERROR(_xlfn._xlws.FILTER(Checklist_KLM[ENTRIES],(Checklist_KLM[ENGLISH]=E286)*IFERROR(FIND("CLUE.",Checklist_KLM[ENTRIES]),FALSE)),"MISSING"))))</f>
        <v/>
      </c>
    </row>
    <row r="287" spans="1:6">
      <c r="A287" s="18" t="s">
        <v>429</v>
      </c>
      <c r="B287" s="19" t="s">
        <v>4643</v>
      </c>
      <c r="C287" s="43"/>
      <c r="D287" s="36" t="str" cm="1">
        <f t="array" ref="D287">IF(C287="","",IF(OR(C287="#No page text",C287="#No block text",C287="#No subject text",C287="#No expectation text"),"// -- No Content",IFERROR(INDEX(_xlfn._xlws.FILTER(Checklist_KLM[ENTRIES],(Checklist_KLM[ENGLISH]=C287)*IFERROR(FIND("GAME.CHECKLIST_",Checklist_KLM[ENTRIES]),FALSE)),1),"MISSING")))</f>
        <v/>
      </c>
      <c r="E287" s="44"/>
      <c r="F287" s="39" t="str" cm="1">
        <f t="array" ref="F287">IF(E287="","",IF(E287="#No clue text","// -- No Content",
    IF(E287="/!\ Text too long for integration - See user guide to proceed /!\","/!\ Text too long for integration - See user guide to proceed /!\",
         IFERROR(_xlfn._xlws.FILTER(Checklist_KLM[ENTRIES],(Checklist_KLM[ENGLISH]=E287)*IFERROR(FIND("CLUE.",Checklist_KLM[ENTRIES]),FALSE)),"MISSING"))))</f>
        <v/>
      </c>
    </row>
    <row r="288" spans="1:6">
      <c r="A288" s="18" t="s">
        <v>430</v>
      </c>
      <c r="B288" s="19" t="s">
        <v>4644</v>
      </c>
      <c r="C288" s="38"/>
      <c r="D288" s="36" t="str" cm="1">
        <f t="array" ref="D288">IF(C288="","",IF(OR(C288="#No page text",C288="#No block text",C288="#No subject text",C288="#No expectation text"),"// -- No Content",IFERROR(INDEX(_xlfn._xlws.FILTER(Checklist_KLM[ENTRIES],(Checklist_KLM[ENGLISH]=C288)*IFERROR(FIND("GAME.CHECKLIST_",Checklist_KLM[ENTRIES]),FALSE)),1),"MISSING")))</f>
        <v/>
      </c>
      <c r="E288" s="40"/>
      <c r="F288" s="39" t="str" cm="1">
        <f t="array" ref="F288">IF(E288="","",IF(E288="#No clue text","// -- No Content",
    IF(E288="/!\ Text too long for integration - See user guide to proceed /!\","/!\ Text too long for integration - See user guide to proceed /!\",
         IFERROR(_xlfn._xlws.FILTER(Checklist_KLM[ENTRIES],(Checklist_KLM[ENGLISH]=E288)*IFERROR(FIND("CLUE.",Checklist_KLM[ENTRIES]),FALSE)),"MISSING"))))</f>
        <v/>
      </c>
    </row>
    <row r="289" spans="1:6" ht="28.8">
      <c r="A289" s="18" t="s">
        <v>431</v>
      </c>
      <c r="B289" s="19" t="s">
        <v>4645</v>
      </c>
      <c r="C289" s="43"/>
      <c r="D289" s="36" t="str" cm="1">
        <f t="array" ref="D289">IF(C289="","",IF(OR(C289="#No page text",C289="#No block text",C289="#No subject text",C289="#No expectation text"),"// -- No Content",IFERROR(INDEX(_xlfn._xlws.FILTER(Checklist_KLM[ENTRIES],(Checklist_KLM[ENGLISH]=C289)*IFERROR(FIND("GAME.CHECKLIST_",Checklist_KLM[ENTRIES]),FALSE)),1),"MISSING")))</f>
        <v/>
      </c>
      <c r="E289" s="44"/>
      <c r="F289" s="39" t="str" cm="1">
        <f t="array" ref="F289">IF(E289="","",IF(E289="#No clue text","// -- No Content",
    IF(E289="/!\ Text too long for integration - See user guide to proceed /!\","/!\ Text too long for integration - See user guide to proceed /!\",
         IFERROR(_xlfn._xlws.FILTER(Checklist_KLM[ENTRIES],(Checklist_KLM[ENGLISH]=E289)*IFERROR(FIND("CLUE.",Checklist_KLM[ENTRIES]),FALSE)),"MISSING"))))</f>
        <v/>
      </c>
    </row>
    <row r="290" spans="1:6">
      <c r="A290" s="18" t="s">
        <v>432</v>
      </c>
      <c r="B290" s="19" t="s">
        <v>4646</v>
      </c>
      <c r="C290" s="38"/>
      <c r="D290" s="36" t="str" cm="1">
        <f t="array" ref="D290">IF(C290="","",IF(OR(C290="#No page text",C290="#No block text",C290="#No subject text",C290="#No expectation text"),"// -- No Content",IFERROR(INDEX(_xlfn._xlws.FILTER(Checklist_KLM[ENTRIES],(Checklist_KLM[ENGLISH]=C290)*IFERROR(FIND("GAME.CHECKLIST_",Checklist_KLM[ENTRIES]),FALSE)),1),"MISSING")))</f>
        <v/>
      </c>
      <c r="E290" s="40"/>
      <c r="F290" s="39" t="str" cm="1">
        <f t="array" ref="F290">IF(E290="","",IF(E290="#No clue text","// -- No Content",
    IF(E290="/!\ Text too long for integration - See user guide to proceed /!\","/!\ Text too long for integration - See user guide to proceed /!\",
         IFERROR(_xlfn._xlws.FILTER(Checklist_KLM[ENTRIES],(Checklist_KLM[ENGLISH]=E290)*IFERROR(FIND("CLUE.",Checklist_KLM[ENTRIES]),FALSE)),"MISSING"))))</f>
        <v/>
      </c>
    </row>
    <row r="291" spans="1:6" ht="28.8">
      <c r="A291" s="18" t="s">
        <v>433</v>
      </c>
      <c r="B291" s="19" t="s">
        <v>4647</v>
      </c>
      <c r="C291" s="43"/>
      <c r="D291" s="36" t="str" cm="1">
        <f t="array" ref="D291">IF(C291="","",IF(OR(C291="#No page text",C291="#No block text",C291="#No subject text",C291="#No expectation text"),"// -- No Content",IFERROR(INDEX(_xlfn._xlws.FILTER(Checklist_KLM[ENTRIES],(Checklist_KLM[ENGLISH]=C291)*IFERROR(FIND("GAME.CHECKLIST_",Checklist_KLM[ENTRIES]),FALSE)),1),"MISSING")))</f>
        <v/>
      </c>
      <c r="E291" s="44"/>
      <c r="F291" s="39" t="str" cm="1">
        <f t="array" ref="F291">IF(E291="","",IF(E291="#No clue text","// -- No Content",
    IF(E291="/!\ Text too long for integration - See user guide to proceed /!\","/!\ Text too long for integration - See user guide to proceed /!\",
         IFERROR(_xlfn._xlws.FILTER(Checklist_KLM[ENTRIES],(Checklist_KLM[ENGLISH]=E291)*IFERROR(FIND("CLUE.",Checklist_KLM[ENTRIES]),FALSE)),"MISSING"))))</f>
        <v/>
      </c>
    </row>
    <row r="292" spans="1:6">
      <c r="A292" s="18" t="s">
        <v>434</v>
      </c>
      <c r="B292" s="19" t="s">
        <v>4648</v>
      </c>
      <c r="C292" s="38"/>
      <c r="D292" s="36" t="str" cm="1">
        <f t="array" ref="D292">IF(C292="","",IF(OR(C292="#No page text",C292="#No block text",C292="#No subject text",C292="#No expectation text"),"// -- No Content",IFERROR(INDEX(_xlfn._xlws.FILTER(Checklist_KLM[ENTRIES],(Checklist_KLM[ENGLISH]=C292)*IFERROR(FIND("GAME.CHECKLIST_",Checklist_KLM[ENTRIES]),FALSE)),1),"MISSING")))</f>
        <v/>
      </c>
      <c r="E292" s="40"/>
      <c r="F292" s="39" t="str" cm="1">
        <f t="array" ref="F292">IF(E292="","",IF(E292="#No clue text","// -- No Content",
    IF(E292="/!\ Text too long for integration - See user guide to proceed /!\","/!\ Text too long for integration - See user guide to proceed /!\",
         IFERROR(_xlfn._xlws.FILTER(Checklist_KLM[ENTRIES],(Checklist_KLM[ENGLISH]=E292)*IFERROR(FIND("CLUE.",Checklist_KLM[ENTRIES]),FALSE)),"MISSING"))))</f>
        <v/>
      </c>
    </row>
    <row r="293" spans="1:6">
      <c r="A293" s="18" t="s">
        <v>435</v>
      </c>
      <c r="B293" s="19" t="s">
        <v>4649</v>
      </c>
      <c r="C293" s="43"/>
      <c r="D293" s="36" t="str" cm="1">
        <f t="array" ref="D293">IF(C293="","",IF(OR(C293="#No page text",C293="#No block text",C293="#No subject text",C293="#No expectation text"),"// -- No Content",IFERROR(INDEX(_xlfn._xlws.FILTER(Checklist_KLM[ENTRIES],(Checklist_KLM[ENGLISH]=C293)*IFERROR(FIND("GAME.CHECKLIST_",Checklist_KLM[ENTRIES]),FALSE)),1),"MISSING")))</f>
        <v/>
      </c>
      <c r="E293" s="44"/>
      <c r="F293" s="39" t="str" cm="1">
        <f t="array" ref="F293">IF(E293="","",IF(E293="#No clue text","// -- No Content",
    IF(E293="/!\ Text too long for integration - See user guide to proceed /!\","/!\ Text too long for integration - See user guide to proceed /!\",
         IFERROR(_xlfn._xlws.FILTER(Checklist_KLM[ENTRIES],(Checklist_KLM[ENGLISH]=E293)*IFERROR(FIND("CLUE.",Checklist_KLM[ENTRIES]),FALSE)),"MISSING"))))</f>
        <v/>
      </c>
    </row>
    <row r="294" spans="1:6" ht="28.8">
      <c r="A294" s="18" t="s">
        <v>436</v>
      </c>
      <c r="B294" s="19" t="s">
        <v>4650</v>
      </c>
      <c r="C294" s="38"/>
      <c r="D294" s="36" t="str" cm="1">
        <f t="array" ref="D294">IF(C294="","",IF(OR(C294="#No page text",C294="#No block text",C294="#No subject text",C294="#No expectation text"),"// -- No Content",IFERROR(INDEX(_xlfn._xlws.FILTER(Checklist_KLM[ENTRIES],(Checklist_KLM[ENGLISH]=C294)*IFERROR(FIND("GAME.CHECKLIST_",Checklist_KLM[ENTRIES]),FALSE)),1),"MISSING")))</f>
        <v/>
      </c>
      <c r="E294" s="40"/>
      <c r="F294" s="39" t="str" cm="1">
        <f t="array" ref="F294">IF(E294="","",IF(E294="#No clue text","// -- No Content",
    IF(E294="/!\ Text too long for integration - See user guide to proceed /!\","/!\ Text too long for integration - See user guide to proceed /!\",
         IFERROR(_xlfn._xlws.FILTER(Checklist_KLM[ENTRIES],(Checklist_KLM[ENGLISH]=E294)*IFERROR(FIND("CLUE.",Checklist_KLM[ENTRIES]),FALSE)),"MISSING"))))</f>
        <v/>
      </c>
    </row>
    <row r="295" spans="1:6" ht="57.6">
      <c r="A295" s="18" t="s">
        <v>437</v>
      </c>
      <c r="B295" s="19" t="s">
        <v>4651</v>
      </c>
      <c r="C295" s="43"/>
      <c r="D295" s="36" t="str" cm="1">
        <f t="array" ref="D295">IF(C295="","",IF(OR(C295="#No page text",C295="#No block text",C295="#No subject text",C295="#No expectation text"),"// -- No Content",IFERROR(INDEX(_xlfn._xlws.FILTER(Checklist_KLM[ENTRIES],(Checklist_KLM[ENGLISH]=C295)*IFERROR(FIND("GAME.CHECKLIST_",Checklist_KLM[ENTRIES]),FALSE)),1),"MISSING")))</f>
        <v/>
      </c>
      <c r="E295" s="44"/>
      <c r="F295" s="39" t="str" cm="1">
        <f t="array" ref="F295">IF(E295="","",IF(E295="#No clue text","// -- No Content",
    IF(E295="/!\ Text too long for integration - See user guide to proceed /!\","/!\ Text too long for integration - See user guide to proceed /!\",
         IFERROR(_xlfn._xlws.FILTER(Checklist_KLM[ENTRIES],(Checklist_KLM[ENGLISH]=E295)*IFERROR(FIND("CLUE.",Checklist_KLM[ENTRIES]),FALSE)),"MISSING"))))</f>
        <v/>
      </c>
    </row>
    <row r="296" spans="1:6">
      <c r="A296" s="18" t="s">
        <v>438</v>
      </c>
      <c r="B296" s="19" t="s">
        <v>4652</v>
      </c>
      <c r="C296" s="38"/>
      <c r="D296" s="36" t="str" cm="1">
        <f t="array" ref="D296">IF(C296="","",IF(OR(C296="#No page text",C296="#No block text",C296="#No subject text",C296="#No expectation text"),"// -- No Content",IFERROR(INDEX(_xlfn._xlws.FILTER(Checklist_KLM[ENTRIES],(Checklist_KLM[ENGLISH]=C296)*IFERROR(FIND("GAME.CHECKLIST_",Checklist_KLM[ENTRIES]),FALSE)),1),"MISSING")))</f>
        <v/>
      </c>
      <c r="E296" s="40"/>
      <c r="F296" s="39" t="str" cm="1">
        <f t="array" ref="F296">IF(E296="","",IF(E296="#No clue text","// -- No Content",
    IF(E296="/!\ Text too long for integration - See user guide to proceed /!\","/!\ Text too long for integration - See user guide to proceed /!\",
         IFERROR(_xlfn._xlws.FILTER(Checklist_KLM[ENTRIES],(Checklist_KLM[ENGLISH]=E296)*IFERROR(FIND("CLUE.",Checklist_KLM[ENTRIES]),FALSE)),"MISSING"))))</f>
        <v/>
      </c>
    </row>
    <row r="297" spans="1:6" ht="28.8">
      <c r="A297" s="18" t="s">
        <v>439</v>
      </c>
      <c r="B297" s="19" t="s">
        <v>4653</v>
      </c>
      <c r="C297" s="43"/>
      <c r="D297" s="36" t="str" cm="1">
        <f t="array" ref="D297">IF(C297="","",IF(OR(C297="#No page text",C297="#No block text",C297="#No subject text",C297="#No expectation text"),"// -- No Content",IFERROR(INDEX(_xlfn._xlws.FILTER(Checklist_KLM[ENTRIES],(Checklist_KLM[ENGLISH]=C297)*IFERROR(FIND("GAME.CHECKLIST_",Checklist_KLM[ENTRIES]),FALSE)),1),"MISSING")))</f>
        <v/>
      </c>
      <c r="E297" s="44"/>
      <c r="F297" s="39" t="str" cm="1">
        <f t="array" ref="F297">IF(E297="","",IF(E297="#No clue text","// -- No Content",
    IF(E297="/!\ Text too long for integration - See user guide to proceed /!\","/!\ Text too long for integration - See user guide to proceed /!\",
         IFERROR(_xlfn._xlws.FILTER(Checklist_KLM[ENTRIES],(Checklist_KLM[ENGLISH]=E297)*IFERROR(FIND("CLUE.",Checklist_KLM[ENTRIES]),FALSE)),"MISSING"))))</f>
        <v/>
      </c>
    </row>
    <row r="298" spans="1:6" ht="28.8">
      <c r="A298" s="18" t="s">
        <v>440</v>
      </c>
      <c r="B298" s="19" t="s">
        <v>4654</v>
      </c>
      <c r="C298" s="38"/>
      <c r="D298" s="36" t="str" cm="1">
        <f t="array" ref="D298">IF(C298="","",IF(OR(C298="#No page text",C298="#No block text",C298="#No subject text",C298="#No expectation text"),"// -- No Content",IFERROR(INDEX(_xlfn._xlws.FILTER(Checklist_KLM[ENTRIES],(Checklist_KLM[ENGLISH]=C298)*IFERROR(FIND("GAME.CHECKLIST_",Checklist_KLM[ENTRIES]),FALSE)),1),"MISSING")))</f>
        <v/>
      </c>
      <c r="E298" s="40"/>
      <c r="F298" s="39" t="str" cm="1">
        <f t="array" ref="F298">IF(E298="","",IF(E298="#No clue text","// -- No Content",
    IF(E298="/!\ Text too long for integration - See user guide to proceed /!\","/!\ Text too long for integration - See user guide to proceed /!\",
         IFERROR(_xlfn._xlws.FILTER(Checklist_KLM[ENTRIES],(Checklist_KLM[ENGLISH]=E298)*IFERROR(FIND("CLUE.",Checklist_KLM[ENTRIES]),FALSE)),"MISSING"))))</f>
        <v/>
      </c>
    </row>
    <row r="299" spans="1:6" ht="28.8">
      <c r="A299" s="18" t="s">
        <v>441</v>
      </c>
      <c r="B299" s="19" t="s">
        <v>4655</v>
      </c>
      <c r="C299" s="43"/>
      <c r="D299" s="36" t="str" cm="1">
        <f t="array" ref="D299">IF(C299="","",IF(OR(C299="#No page text",C299="#No block text",C299="#No subject text",C299="#No expectation text"),"// -- No Content",IFERROR(INDEX(_xlfn._xlws.FILTER(Checklist_KLM[ENTRIES],(Checklist_KLM[ENGLISH]=C299)*IFERROR(FIND("GAME.CHECKLIST_",Checklist_KLM[ENTRIES]),FALSE)),1),"MISSING")))</f>
        <v/>
      </c>
      <c r="E299" s="44"/>
      <c r="F299" s="39" t="str" cm="1">
        <f t="array" ref="F299">IF(E299="","",IF(E299="#No clue text","// -- No Content",
    IF(E299="/!\ Text too long for integration - See user guide to proceed /!\","/!\ Text too long for integration - See user guide to proceed /!\",
         IFERROR(_xlfn._xlws.FILTER(Checklist_KLM[ENTRIES],(Checklist_KLM[ENGLISH]=E299)*IFERROR(FIND("CLUE.",Checklist_KLM[ENTRIES]),FALSE)),"MISSING"))))</f>
        <v/>
      </c>
    </row>
    <row r="300" spans="1:6">
      <c r="A300" s="18" t="s">
        <v>442</v>
      </c>
      <c r="B300" s="19" t="s">
        <v>4656</v>
      </c>
      <c r="C300" s="38"/>
      <c r="D300" s="36" t="str" cm="1">
        <f t="array" ref="D300">IF(C300="","",IF(OR(C300="#No page text",C300="#No block text",C300="#No subject text",C300="#No expectation text"),"// -- No Content",IFERROR(INDEX(_xlfn._xlws.FILTER(Checklist_KLM[ENTRIES],(Checklist_KLM[ENGLISH]=C300)*IFERROR(FIND("GAME.CHECKLIST_",Checklist_KLM[ENTRIES]),FALSE)),1),"MISSING")))</f>
        <v/>
      </c>
      <c r="E300" s="40"/>
      <c r="F300" s="39" t="str" cm="1">
        <f t="array" ref="F300">IF(E300="","",IF(E300="#No clue text","// -- No Content",
    IF(E300="/!\ Text too long for integration - See user guide to proceed /!\","/!\ Text too long for integration - See user guide to proceed /!\",
         IFERROR(_xlfn._xlws.FILTER(Checklist_KLM[ENTRIES],(Checklist_KLM[ENGLISH]=E300)*IFERROR(FIND("CLUE.",Checklist_KLM[ENTRIES]),FALSE)),"MISSING"))))</f>
        <v/>
      </c>
    </row>
    <row r="301" spans="1:6">
      <c r="A301" s="18" t="s">
        <v>443</v>
      </c>
      <c r="B301" s="19" t="s">
        <v>4657</v>
      </c>
      <c r="C301" s="43"/>
      <c r="D301" s="36" t="str" cm="1">
        <f t="array" ref="D301">IF(C301="","",IF(OR(C301="#No page text",C301="#No block text",C301="#No subject text",C301="#No expectation text"),"// -- No Content",IFERROR(INDEX(_xlfn._xlws.FILTER(Checklist_KLM[ENTRIES],(Checklist_KLM[ENGLISH]=C301)*IFERROR(FIND("GAME.CHECKLIST_",Checklist_KLM[ENTRIES]),FALSE)),1),"MISSING")))</f>
        <v/>
      </c>
      <c r="E301" s="44"/>
      <c r="F301" s="39" t="str" cm="1">
        <f t="array" ref="F301">IF(E301="","",IF(E301="#No clue text","// -- No Content",
    IF(E301="/!\ Text too long for integration - See user guide to proceed /!\","/!\ Text too long for integration - See user guide to proceed /!\",
         IFERROR(_xlfn._xlws.FILTER(Checklist_KLM[ENTRIES],(Checklist_KLM[ENGLISH]=E301)*IFERROR(FIND("CLUE.",Checklist_KLM[ENTRIES]),FALSE)),"MISSING"))))</f>
        <v/>
      </c>
    </row>
    <row r="302" spans="1:6">
      <c r="A302" s="18" t="s">
        <v>444</v>
      </c>
      <c r="B302" s="19" t="s">
        <v>4658</v>
      </c>
      <c r="C302" s="38"/>
      <c r="D302" s="36" t="str" cm="1">
        <f t="array" ref="D302">IF(C302="","",IF(OR(C302="#No page text",C302="#No block text",C302="#No subject text",C302="#No expectation text"),"// -- No Content",IFERROR(INDEX(_xlfn._xlws.FILTER(Checklist_KLM[ENTRIES],(Checklist_KLM[ENGLISH]=C302)*IFERROR(FIND("GAME.CHECKLIST_",Checklist_KLM[ENTRIES]),FALSE)),1),"MISSING")))</f>
        <v/>
      </c>
      <c r="E302" s="40"/>
      <c r="F302" s="39" t="str" cm="1">
        <f t="array" ref="F302">IF(E302="","",IF(E302="#No clue text","// -- No Content",
    IF(E302="/!\ Text too long for integration - See user guide to proceed /!\","/!\ Text too long for integration - See user guide to proceed /!\",
         IFERROR(_xlfn._xlws.FILTER(Checklist_KLM[ENTRIES],(Checklist_KLM[ENGLISH]=E302)*IFERROR(FIND("CLUE.",Checklist_KLM[ENTRIES]),FALSE)),"MISSING"))))</f>
        <v/>
      </c>
    </row>
    <row r="303" spans="1:6">
      <c r="A303" s="18" t="s">
        <v>445</v>
      </c>
      <c r="B303" s="19" t="s">
        <v>4659</v>
      </c>
      <c r="C303" s="43"/>
      <c r="D303" s="36" t="str" cm="1">
        <f t="array" ref="D303">IF(C303="","",IF(OR(C303="#No page text",C303="#No block text",C303="#No subject text",C303="#No expectation text"),"// -- No Content",IFERROR(INDEX(_xlfn._xlws.FILTER(Checklist_KLM[ENTRIES],(Checklist_KLM[ENGLISH]=C303)*IFERROR(FIND("GAME.CHECKLIST_",Checklist_KLM[ENTRIES]),FALSE)),1),"MISSING")))</f>
        <v/>
      </c>
      <c r="E303" s="44"/>
      <c r="F303" s="39" t="str" cm="1">
        <f t="array" ref="F303">IF(E303="","",IF(E303="#No clue text","// -- No Content",
    IF(E303="/!\ Text too long for integration - See user guide to proceed /!\","/!\ Text too long for integration - See user guide to proceed /!\",
         IFERROR(_xlfn._xlws.FILTER(Checklist_KLM[ENTRIES],(Checklist_KLM[ENGLISH]=E303)*IFERROR(FIND("CLUE.",Checklist_KLM[ENTRIES]),FALSE)),"MISSING"))))</f>
        <v/>
      </c>
    </row>
    <row r="304" spans="1:6" ht="28.8">
      <c r="A304" s="18" t="s">
        <v>446</v>
      </c>
      <c r="B304" s="19" t="s">
        <v>4660</v>
      </c>
      <c r="C304" s="38"/>
      <c r="D304" s="36" t="str" cm="1">
        <f t="array" ref="D304">IF(C304="","",IF(OR(C304="#No page text",C304="#No block text",C304="#No subject text",C304="#No expectation text"),"// -- No Content",IFERROR(INDEX(_xlfn._xlws.FILTER(Checklist_KLM[ENTRIES],(Checklist_KLM[ENGLISH]=C304)*IFERROR(FIND("GAME.CHECKLIST_",Checklist_KLM[ENTRIES]),FALSE)),1),"MISSING")))</f>
        <v/>
      </c>
      <c r="E304" s="40"/>
      <c r="F304" s="39" t="str" cm="1">
        <f t="array" ref="F304">IF(E304="","",IF(E304="#No clue text","// -- No Content",
    IF(E304="/!\ Text too long for integration - See user guide to proceed /!\","/!\ Text too long for integration - See user guide to proceed /!\",
         IFERROR(_xlfn._xlws.FILTER(Checklist_KLM[ENTRIES],(Checklist_KLM[ENGLISH]=E304)*IFERROR(FIND("CLUE.",Checklist_KLM[ENTRIES]),FALSE)),"MISSING"))))</f>
        <v/>
      </c>
    </row>
    <row r="305" spans="1:6" ht="28.8">
      <c r="A305" s="18" t="s">
        <v>447</v>
      </c>
      <c r="B305" s="19" t="s">
        <v>4661</v>
      </c>
      <c r="C305" s="43"/>
      <c r="D305" s="36" t="str" cm="1">
        <f t="array" ref="D305">IF(C305="","",IF(OR(C305="#No page text",C305="#No block text",C305="#No subject text",C305="#No expectation text"),"// -- No Content",IFERROR(INDEX(_xlfn._xlws.FILTER(Checklist_KLM[ENTRIES],(Checklist_KLM[ENGLISH]=C305)*IFERROR(FIND("GAME.CHECKLIST_",Checklist_KLM[ENTRIES]),FALSE)),1),"MISSING")))</f>
        <v/>
      </c>
      <c r="E305" s="44"/>
      <c r="F305" s="39" t="str" cm="1">
        <f t="array" ref="F305">IF(E305="","",IF(E305="#No clue text","// -- No Content",
    IF(E305="/!\ Text too long for integration - See user guide to proceed /!\","/!\ Text too long for integration - See user guide to proceed /!\",
         IFERROR(_xlfn._xlws.FILTER(Checklist_KLM[ENTRIES],(Checklist_KLM[ENGLISH]=E305)*IFERROR(FIND("CLUE.",Checklist_KLM[ENTRIES]),FALSE)),"MISSING"))))</f>
        <v/>
      </c>
    </row>
    <row r="306" spans="1:6">
      <c r="A306" s="18" t="s">
        <v>448</v>
      </c>
      <c r="B306" s="19" t="s">
        <v>4662</v>
      </c>
      <c r="C306" s="38"/>
      <c r="D306" s="36" t="str" cm="1">
        <f t="array" ref="D306">IF(C306="","",IF(OR(C306="#No page text",C306="#No block text",C306="#No subject text",C306="#No expectation text"),"// -- No Content",IFERROR(INDEX(_xlfn._xlws.FILTER(Checklist_KLM[ENTRIES],(Checklist_KLM[ENGLISH]=C306)*IFERROR(FIND("GAME.CHECKLIST_",Checklist_KLM[ENTRIES]),FALSE)),1),"MISSING")))</f>
        <v/>
      </c>
      <c r="E306" s="40"/>
      <c r="F306" s="39" t="str" cm="1">
        <f t="array" ref="F306">IF(E306="","",IF(E306="#No clue text","// -- No Content",
    IF(E306="/!\ Text too long for integration - See user guide to proceed /!\","/!\ Text too long for integration - See user guide to proceed /!\",
         IFERROR(_xlfn._xlws.FILTER(Checklist_KLM[ENTRIES],(Checklist_KLM[ENGLISH]=E306)*IFERROR(FIND("CLUE.",Checklist_KLM[ENTRIES]),FALSE)),"MISSING"))))</f>
        <v/>
      </c>
    </row>
    <row r="307" spans="1:6">
      <c r="A307" s="18" t="s">
        <v>449</v>
      </c>
      <c r="B307" s="19" t="s">
        <v>4663</v>
      </c>
      <c r="C307" s="43"/>
      <c r="D307" s="36" t="str" cm="1">
        <f t="array" ref="D307">IF(C307="","",IF(OR(C307="#No page text",C307="#No block text",C307="#No subject text",C307="#No expectation text"),"// -- No Content",IFERROR(INDEX(_xlfn._xlws.FILTER(Checklist_KLM[ENTRIES],(Checklist_KLM[ENGLISH]=C307)*IFERROR(FIND("GAME.CHECKLIST_",Checklist_KLM[ENTRIES]),FALSE)),1),"MISSING")))</f>
        <v/>
      </c>
      <c r="E307" s="44"/>
      <c r="F307" s="39" t="str" cm="1">
        <f t="array" ref="F307">IF(E307="","",IF(E307="#No clue text","// -- No Content",
    IF(E307="/!\ Text too long for integration - See user guide to proceed /!\","/!\ Text too long for integration - See user guide to proceed /!\",
         IFERROR(_xlfn._xlws.FILTER(Checklist_KLM[ENTRIES],(Checklist_KLM[ENGLISH]=E307)*IFERROR(FIND("CLUE.",Checklist_KLM[ENTRIES]),FALSE)),"MISSING"))))</f>
        <v/>
      </c>
    </row>
    <row r="308" spans="1:6">
      <c r="A308" s="18" t="s">
        <v>450</v>
      </c>
      <c r="B308" s="19" t="s">
        <v>4664</v>
      </c>
      <c r="C308" s="38"/>
      <c r="D308" s="36" t="str" cm="1">
        <f t="array" ref="D308">IF(C308="","",IF(OR(C308="#No page text",C308="#No block text",C308="#No subject text",C308="#No expectation text"),"// -- No Content",IFERROR(INDEX(_xlfn._xlws.FILTER(Checklist_KLM[ENTRIES],(Checklist_KLM[ENGLISH]=C308)*IFERROR(FIND("GAME.CHECKLIST_",Checklist_KLM[ENTRIES]),FALSE)),1),"MISSING")))</f>
        <v/>
      </c>
      <c r="E308" s="40"/>
      <c r="F308" s="39" t="str" cm="1">
        <f t="array" ref="F308">IF(E308="","",IF(E308="#No clue text","// -- No Content",
    IF(E308="/!\ Text too long for integration - See user guide to proceed /!\","/!\ Text too long for integration - See user guide to proceed /!\",
         IFERROR(_xlfn._xlws.FILTER(Checklist_KLM[ENTRIES],(Checklist_KLM[ENGLISH]=E308)*IFERROR(FIND("CLUE.",Checklist_KLM[ENTRIES]),FALSE)),"MISSING"))))</f>
        <v/>
      </c>
    </row>
    <row r="309" spans="1:6">
      <c r="A309" s="18" t="s">
        <v>451</v>
      </c>
      <c r="B309" s="19" t="s">
        <v>4665</v>
      </c>
      <c r="C309" s="43"/>
      <c r="D309" s="36" t="str" cm="1">
        <f t="array" ref="D309">IF(C309="","",IF(OR(C309="#No page text",C309="#No block text",C309="#No subject text",C309="#No expectation text"),"// -- No Content",IFERROR(INDEX(_xlfn._xlws.FILTER(Checklist_KLM[ENTRIES],(Checklist_KLM[ENGLISH]=C309)*IFERROR(FIND("GAME.CHECKLIST_",Checklist_KLM[ENTRIES]),FALSE)),1),"MISSING")))</f>
        <v/>
      </c>
      <c r="E309" s="44"/>
      <c r="F309" s="39" t="str" cm="1">
        <f t="array" ref="F309">IF(E309="","",IF(E309="#No clue text","// -- No Content",
    IF(E309="/!\ Text too long for integration - See user guide to proceed /!\","/!\ Text too long for integration - See user guide to proceed /!\",
         IFERROR(_xlfn._xlws.FILTER(Checklist_KLM[ENTRIES],(Checklist_KLM[ENGLISH]=E309)*IFERROR(FIND("CLUE.",Checklist_KLM[ENTRIES]),FALSE)),"MISSING"))))</f>
        <v/>
      </c>
    </row>
    <row r="310" spans="1:6" ht="43.2">
      <c r="A310" s="18" t="s">
        <v>452</v>
      </c>
      <c r="B310" s="19" t="s">
        <v>4666</v>
      </c>
      <c r="C310" s="38"/>
      <c r="D310" s="36" t="str" cm="1">
        <f t="array" ref="D310">IF(C310="","",IF(OR(C310="#No page text",C310="#No block text",C310="#No subject text",C310="#No expectation text"),"// -- No Content",IFERROR(INDEX(_xlfn._xlws.FILTER(Checklist_KLM[ENTRIES],(Checklist_KLM[ENGLISH]=C310)*IFERROR(FIND("GAME.CHECKLIST_",Checklist_KLM[ENTRIES]),FALSE)),1),"MISSING")))</f>
        <v/>
      </c>
      <c r="E310" s="40"/>
      <c r="F310" s="39" t="str" cm="1">
        <f t="array" ref="F310">IF(E310="","",IF(E310="#No clue text","// -- No Content",
    IF(E310="/!\ Text too long for integration - See user guide to proceed /!\","/!\ Text too long for integration - See user guide to proceed /!\",
         IFERROR(_xlfn._xlws.FILTER(Checklist_KLM[ENTRIES],(Checklist_KLM[ENGLISH]=E310)*IFERROR(FIND("CLUE.",Checklist_KLM[ENTRIES]),FALSE)),"MISSING"))))</f>
        <v/>
      </c>
    </row>
    <row r="311" spans="1:6">
      <c r="A311" s="18" t="s">
        <v>453</v>
      </c>
      <c r="B311" s="19" t="s">
        <v>4667</v>
      </c>
      <c r="C311" s="43"/>
      <c r="D311" s="36" t="str" cm="1">
        <f t="array" ref="D311">IF(C311="","",IF(OR(C311="#No page text",C311="#No block text",C311="#No subject text",C311="#No expectation text"),"// -- No Content",IFERROR(INDEX(_xlfn._xlws.FILTER(Checklist_KLM[ENTRIES],(Checklist_KLM[ENGLISH]=C311)*IFERROR(FIND("GAME.CHECKLIST_",Checklist_KLM[ENTRIES]),FALSE)),1),"MISSING")))</f>
        <v/>
      </c>
      <c r="E311" s="44"/>
      <c r="F311" s="39" t="str" cm="1">
        <f t="array" ref="F311">IF(E311="","",IF(E311="#No clue text","// -- No Content",
    IF(E311="/!\ Text too long for integration - See user guide to proceed /!\","/!\ Text too long for integration - See user guide to proceed /!\",
         IFERROR(_xlfn._xlws.FILTER(Checklist_KLM[ENTRIES],(Checklist_KLM[ENGLISH]=E311)*IFERROR(FIND("CLUE.",Checklist_KLM[ENTRIES]),FALSE)),"MISSING"))))</f>
        <v/>
      </c>
    </row>
    <row r="312" spans="1:6" ht="28.8">
      <c r="A312" s="18" t="s">
        <v>454</v>
      </c>
      <c r="B312" s="19" t="s">
        <v>4668</v>
      </c>
      <c r="C312" s="38"/>
      <c r="D312" s="36" t="str" cm="1">
        <f t="array" ref="D312">IF(C312="","",IF(OR(C312="#No page text",C312="#No block text",C312="#No subject text",C312="#No expectation text"),"// -- No Content",IFERROR(INDEX(_xlfn._xlws.FILTER(Checklist_KLM[ENTRIES],(Checklist_KLM[ENGLISH]=C312)*IFERROR(FIND("GAME.CHECKLIST_",Checklist_KLM[ENTRIES]),FALSE)),1),"MISSING")))</f>
        <v/>
      </c>
      <c r="E312" s="40"/>
      <c r="F312" s="39" t="str" cm="1">
        <f t="array" ref="F312">IF(E312="","",IF(E312="#No clue text","// -- No Content",
    IF(E312="/!\ Text too long for integration - See user guide to proceed /!\","/!\ Text too long for integration - See user guide to proceed /!\",
         IFERROR(_xlfn._xlws.FILTER(Checklist_KLM[ENTRIES],(Checklist_KLM[ENGLISH]=E312)*IFERROR(FIND("CLUE.",Checklist_KLM[ENTRIES]),FALSE)),"MISSING"))))</f>
        <v/>
      </c>
    </row>
    <row r="313" spans="1:6" ht="43.2">
      <c r="A313" s="18" t="s">
        <v>455</v>
      </c>
      <c r="B313" s="19" t="s">
        <v>4669</v>
      </c>
      <c r="C313" s="43"/>
      <c r="D313" s="36" t="str" cm="1">
        <f t="array" ref="D313">IF(C313="","",IF(OR(C313="#No page text",C313="#No block text",C313="#No subject text",C313="#No expectation text"),"// -- No Content",IFERROR(INDEX(_xlfn._xlws.FILTER(Checklist_KLM[ENTRIES],(Checklist_KLM[ENGLISH]=C313)*IFERROR(FIND("GAME.CHECKLIST_",Checklist_KLM[ENTRIES]),FALSE)),1),"MISSING")))</f>
        <v/>
      </c>
      <c r="E313" s="44"/>
      <c r="F313" s="39" t="str" cm="1">
        <f t="array" ref="F313">IF(E313="","",IF(E313="#No clue text","// -- No Content",
    IF(E313="/!\ Text too long for integration - See user guide to proceed /!\","/!\ Text too long for integration - See user guide to proceed /!\",
         IFERROR(_xlfn._xlws.FILTER(Checklist_KLM[ENTRIES],(Checklist_KLM[ENGLISH]=E313)*IFERROR(FIND("CLUE.",Checklist_KLM[ENTRIES]),FALSE)),"MISSING"))))</f>
        <v/>
      </c>
    </row>
    <row r="314" spans="1:6">
      <c r="A314" s="18" t="s">
        <v>456</v>
      </c>
      <c r="B314" s="19" t="s">
        <v>4670</v>
      </c>
      <c r="C314" s="38"/>
      <c r="D314" s="36" t="str" cm="1">
        <f t="array" ref="D314">IF(C314="","",IF(OR(C314="#No page text",C314="#No block text",C314="#No subject text",C314="#No expectation text"),"// -- No Content",IFERROR(INDEX(_xlfn._xlws.FILTER(Checklist_KLM[ENTRIES],(Checklist_KLM[ENGLISH]=C314)*IFERROR(FIND("GAME.CHECKLIST_",Checklist_KLM[ENTRIES]),FALSE)),1),"MISSING")))</f>
        <v/>
      </c>
      <c r="E314" s="40"/>
      <c r="F314" s="39" t="str" cm="1">
        <f t="array" ref="F314">IF(E314="","",IF(E314="#No clue text","// -- No Content",
    IF(E314="/!\ Text too long for integration - See user guide to proceed /!\","/!\ Text too long for integration - See user guide to proceed /!\",
         IFERROR(_xlfn._xlws.FILTER(Checklist_KLM[ENTRIES],(Checklist_KLM[ENGLISH]=E314)*IFERROR(FIND("CLUE.",Checklist_KLM[ENTRIES]),FALSE)),"MISSING"))))</f>
        <v/>
      </c>
    </row>
    <row r="315" spans="1:6" ht="28.8">
      <c r="A315" s="18" t="s">
        <v>457</v>
      </c>
      <c r="B315" s="19" t="s">
        <v>4671</v>
      </c>
      <c r="C315" s="43"/>
      <c r="D315" s="36" t="str" cm="1">
        <f t="array" ref="D315">IF(C315="","",IF(OR(C315="#No page text",C315="#No block text",C315="#No subject text",C315="#No expectation text"),"// -- No Content",IFERROR(INDEX(_xlfn._xlws.FILTER(Checklist_KLM[ENTRIES],(Checklist_KLM[ENGLISH]=C315)*IFERROR(FIND("GAME.CHECKLIST_",Checklist_KLM[ENTRIES]),FALSE)),1),"MISSING")))</f>
        <v/>
      </c>
      <c r="E315" s="44"/>
      <c r="F315" s="39" t="str" cm="1">
        <f t="array" ref="F315">IF(E315="","",IF(E315="#No clue text","// -- No Content",
    IF(E315="/!\ Text too long for integration - See user guide to proceed /!\","/!\ Text too long for integration - See user guide to proceed /!\",
         IFERROR(_xlfn._xlws.FILTER(Checklist_KLM[ENTRIES],(Checklist_KLM[ENGLISH]=E315)*IFERROR(FIND("CLUE.",Checklist_KLM[ENTRIES]),FALSE)),"MISSING"))))</f>
        <v/>
      </c>
    </row>
    <row r="316" spans="1:6">
      <c r="A316" s="18" t="s">
        <v>458</v>
      </c>
      <c r="B316" s="19" t="s">
        <v>4672</v>
      </c>
      <c r="C316" s="38"/>
      <c r="D316" s="36" t="str" cm="1">
        <f t="array" ref="D316">IF(C316="","",IF(OR(C316="#No page text",C316="#No block text",C316="#No subject text",C316="#No expectation text"),"// -- No Content",IFERROR(INDEX(_xlfn._xlws.FILTER(Checklist_KLM[ENTRIES],(Checklist_KLM[ENGLISH]=C316)*IFERROR(FIND("GAME.CHECKLIST_",Checklist_KLM[ENTRIES]),FALSE)),1),"MISSING")))</f>
        <v/>
      </c>
      <c r="E316" s="40"/>
      <c r="F316" s="39" t="str" cm="1">
        <f t="array" ref="F316">IF(E316="","",IF(E316="#No clue text","// -- No Content",
    IF(E316="/!\ Text too long for integration - See user guide to proceed /!\","/!\ Text too long for integration - See user guide to proceed /!\",
         IFERROR(_xlfn._xlws.FILTER(Checklist_KLM[ENTRIES],(Checklist_KLM[ENGLISH]=E316)*IFERROR(FIND("CLUE.",Checklist_KLM[ENTRIES]),FALSE)),"MISSING"))))</f>
        <v/>
      </c>
    </row>
    <row r="317" spans="1:6" ht="28.8">
      <c r="A317" s="18" t="s">
        <v>459</v>
      </c>
      <c r="B317" s="19" t="s">
        <v>4673</v>
      </c>
      <c r="C317" s="43"/>
      <c r="D317" s="36" t="str" cm="1">
        <f t="array" ref="D317">IF(C317="","",IF(OR(C317="#No page text",C317="#No block text",C317="#No subject text",C317="#No expectation text"),"// -- No Content",IFERROR(INDEX(_xlfn._xlws.FILTER(Checklist_KLM[ENTRIES],(Checklist_KLM[ENGLISH]=C317)*IFERROR(FIND("GAME.CHECKLIST_",Checklist_KLM[ENTRIES]),FALSE)),1),"MISSING")))</f>
        <v/>
      </c>
      <c r="E317" s="44"/>
      <c r="F317" s="39" t="str" cm="1">
        <f t="array" ref="F317">IF(E317="","",IF(E317="#No clue text","// -- No Content",
    IF(E317="/!\ Text too long for integration - See user guide to proceed /!\","/!\ Text too long for integration - See user guide to proceed /!\",
         IFERROR(_xlfn._xlws.FILTER(Checklist_KLM[ENTRIES],(Checklist_KLM[ENGLISH]=E317)*IFERROR(FIND("CLUE.",Checklist_KLM[ENTRIES]),FALSE)),"MISSING"))))</f>
        <v/>
      </c>
    </row>
    <row r="318" spans="1:6">
      <c r="A318" s="18" t="s">
        <v>460</v>
      </c>
      <c r="B318" s="19" t="s">
        <v>4674</v>
      </c>
      <c r="C318" s="38"/>
      <c r="D318" s="36" t="str" cm="1">
        <f t="array" ref="D318">IF(C318="","",IF(OR(C318="#No page text",C318="#No block text",C318="#No subject text",C318="#No expectation text"),"// -- No Content",IFERROR(INDEX(_xlfn._xlws.FILTER(Checklist_KLM[ENTRIES],(Checklist_KLM[ENGLISH]=C318)*IFERROR(FIND("GAME.CHECKLIST_",Checklist_KLM[ENTRIES]),FALSE)),1),"MISSING")))</f>
        <v/>
      </c>
      <c r="E318" s="40"/>
      <c r="F318" s="39" t="str" cm="1">
        <f t="array" ref="F318">IF(E318="","",IF(E318="#No clue text","// -- No Content",
    IF(E318="/!\ Text too long for integration - See user guide to proceed /!\","/!\ Text too long for integration - See user guide to proceed /!\",
         IFERROR(_xlfn._xlws.FILTER(Checklist_KLM[ENTRIES],(Checklist_KLM[ENGLISH]=E318)*IFERROR(FIND("CLUE.",Checklist_KLM[ENTRIES]),FALSE)),"MISSING"))))</f>
        <v/>
      </c>
    </row>
    <row r="319" spans="1:6" ht="28.8">
      <c r="A319" s="18" t="s">
        <v>461</v>
      </c>
      <c r="B319" s="19" t="s">
        <v>4675</v>
      </c>
      <c r="C319" s="43"/>
      <c r="D319" s="36" t="str" cm="1">
        <f t="array" ref="D319">IF(C319="","",IF(OR(C319="#No page text",C319="#No block text",C319="#No subject text",C319="#No expectation text"),"// -- No Content",IFERROR(INDEX(_xlfn._xlws.FILTER(Checklist_KLM[ENTRIES],(Checklist_KLM[ENGLISH]=C319)*IFERROR(FIND("GAME.CHECKLIST_",Checklist_KLM[ENTRIES]),FALSE)),1),"MISSING")))</f>
        <v/>
      </c>
      <c r="E319" s="44"/>
      <c r="F319" s="39" t="str" cm="1">
        <f t="array" ref="F319">IF(E319="","",IF(E319="#No clue text","// -- No Content",
    IF(E319="/!\ Text too long for integration - See user guide to proceed /!\","/!\ Text too long for integration - See user guide to proceed /!\",
         IFERROR(_xlfn._xlws.FILTER(Checklist_KLM[ENTRIES],(Checklist_KLM[ENGLISH]=E319)*IFERROR(FIND("CLUE.",Checklist_KLM[ENTRIES]),FALSE)),"MISSING"))))</f>
        <v/>
      </c>
    </row>
    <row r="320" spans="1:6">
      <c r="A320" s="18" t="s">
        <v>462</v>
      </c>
      <c r="B320" s="19" t="s">
        <v>4676</v>
      </c>
      <c r="C320" s="38"/>
      <c r="D320" s="36" t="str" cm="1">
        <f t="array" ref="D320">IF(C320="","",IF(OR(C320="#No page text",C320="#No block text",C320="#No subject text",C320="#No expectation text"),"// -- No Content",IFERROR(INDEX(_xlfn._xlws.FILTER(Checklist_KLM[ENTRIES],(Checklist_KLM[ENGLISH]=C320)*IFERROR(FIND("GAME.CHECKLIST_",Checklist_KLM[ENTRIES]),FALSE)),1),"MISSING")))</f>
        <v/>
      </c>
      <c r="E320" s="40"/>
      <c r="F320" s="39" t="str" cm="1">
        <f t="array" ref="F320">IF(E320="","",IF(E320="#No clue text","// -- No Content",
    IF(E320="/!\ Text too long for integration - See user guide to proceed /!\","/!\ Text too long for integration - See user guide to proceed /!\",
         IFERROR(_xlfn._xlws.FILTER(Checklist_KLM[ENTRIES],(Checklist_KLM[ENGLISH]=E320)*IFERROR(FIND("CLUE.",Checklist_KLM[ENTRIES]),FALSE)),"MISSING"))))</f>
        <v/>
      </c>
    </row>
    <row r="321" spans="1:6">
      <c r="A321" s="18" t="s">
        <v>463</v>
      </c>
      <c r="B321" s="19" t="s">
        <v>4677</v>
      </c>
      <c r="C321" s="43"/>
      <c r="D321" s="36" t="str" cm="1">
        <f t="array" ref="D321">IF(C321="","",IF(OR(C321="#No page text",C321="#No block text",C321="#No subject text",C321="#No expectation text"),"// -- No Content",IFERROR(INDEX(_xlfn._xlws.FILTER(Checklist_KLM[ENTRIES],(Checklist_KLM[ENGLISH]=C321)*IFERROR(FIND("GAME.CHECKLIST_",Checklist_KLM[ENTRIES]),FALSE)),1),"MISSING")))</f>
        <v/>
      </c>
      <c r="E321" s="44"/>
      <c r="F321" s="39" t="str" cm="1">
        <f t="array" ref="F321">IF(E321="","",IF(E321="#No clue text","// -- No Content",
    IF(E321="/!\ Text too long for integration - See user guide to proceed /!\","/!\ Text too long for integration - See user guide to proceed /!\",
         IFERROR(_xlfn._xlws.FILTER(Checklist_KLM[ENTRIES],(Checklist_KLM[ENGLISH]=E321)*IFERROR(FIND("CLUE.",Checklist_KLM[ENTRIES]),FALSE)),"MISSING"))))</f>
        <v/>
      </c>
    </row>
    <row r="322" spans="1:6">
      <c r="A322" s="18" t="s">
        <v>464</v>
      </c>
      <c r="B322" s="19" t="s">
        <v>4678</v>
      </c>
      <c r="C322" s="38"/>
      <c r="D322" s="36" t="str" cm="1">
        <f t="array" ref="D322">IF(C322="","",IF(OR(C322="#No page text",C322="#No block text",C322="#No subject text",C322="#No expectation text"),"// -- No Content",IFERROR(INDEX(_xlfn._xlws.FILTER(Checklist_KLM[ENTRIES],(Checklist_KLM[ENGLISH]=C322)*IFERROR(FIND("GAME.CHECKLIST_",Checklist_KLM[ENTRIES]),FALSE)),1),"MISSING")))</f>
        <v/>
      </c>
      <c r="E322" s="40"/>
      <c r="F322" s="39" t="str" cm="1">
        <f t="array" ref="F322">IF(E322="","",IF(E322="#No clue text","// -- No Content",
    IF(E322="/!\ Text too long for integration - See user guide to proceed /!\","/!\ Text too long for integration - See user guide to proceed /!\",
         IFERROR(_xlfn._xlws.FILTER(Checklist_KLM[ENTRIES],(Checklist_KLM[ENGLISH]=E322)*IFERROR(FIND("CLUE.",Checklist_KLM[ENTRIES]),FALSE)),"MISSING"))))</f>
        <v/>
      </c>
    </row>
    <row r="323" spans="1:6">
      <c r="A323" s="18" t="s">
        <v>465</v>
      </c>
      <c r="B323" s="19" t="s">
        <v>4679</v>
      </c>
      <c r="C323" s="43"/>
      <c r="D323" s="36" t="str" cm="1">
        <f t="array" ref="D323">IF(C323="","",IF(OR(C323="#No page text",C323="#No block text",C323="#No subject text",C323="#No expectation text"),"// -- No Content",IFERROR(INDEX(_xlfn._xlws.FILTER(Checklist_KLM[ENTRIES],(Checklist_KLM[ENGLISH]=C323)*IFERROR(FIND("GAME.CHECKLIST_",Checklist_KLM[ENTRIES]),FALSE)),1),"MISSING")))</f>
        <v/>
      </c>
      <c r="E323" s="44"/>
      <c r="F323" s="39" t="str" cm="1">
        <f t="array" ref="F323">IF(E323="","",IF(E323="#No clue text","// -- No Content",
    IF(E323="/!\ Text too long for integration - See user guide to proceed /!\","/!\ Text too long for integration - See user guide to proceed /!\",
         IFERROR(_xlfn._xlws.FILTER(Checklist_KLM[ENTRIES],(Checklist_KLM[ENGLISH]=E323)*IFERROR(FIND("CLUE.",Checklist_KLM[ENTRIES]),FALSE)),"MISSING"))))</f>
        <v/>
      </c>
    </row>
    <row r="324" spans="1:6">
      <c r="A324" s="18" t="s">
        <v>466</v>
      </c>
      <c r="B324" s="19" t="s">
        <v>4680</v>
      </c>
      <c r="C324" s="38"/>
      <c r="D324" s="36" t="str" cm="1">
        <f t="array" ref="D324">IF(C324="","",IF(OR(C324="#No page text",C324="#No block text",C324="#No subject text",C324="#No expectation text"),"// -- No Content",IFERROR(INDEX(_xlfn._xlws.FILTER(Checklist_KLM[ENTRIES],(Checklist_KLM[ENGLISH]=C324)*IFERROR(FIND("GAME.CHECKLIST_",Checklist_KLM[ENTRIES]),FALSE)),1),"MISSING")))</f>
        <v/>
      </c>
      <c r="E324" s="40"/>
      <c r="F324" s="39" t="str" cm="1">
        <f t="array" ref="F324">IF(E324="","",IF(E324="#No clue text","// -- No Content",
    IF(E324="/!\ Text too long for integration - See user guide to proceed /!\","/!\ Text too long for integration - See user guide to proceed /!\",
         IFERROR(_xlfn._xlws.FILTER(Checklist_KLM[ENTRIES],(Checklist_KLM[ENGLISH]=E324)*IFERROR(FIND("CLUE.",Checklist_KLM[ENTRIES]),FALSE)),"MISSING"))))</f>
        <v/>
      </c>
    </row>
    <row r="325" spans="1:6" ht="28.8">
      <c r="A325" s="18" t="s">
        <v>467</v>
      </c>
      <c r="B325" s="19" t="s">
        <v>4681</v>
      </c>
      <c r="C325" s="43"/>
      <c r="D325" s="36" t="str" cm="1">
        <f t="array" ref="D325">IF(C325="","",IF(OR(C325="#No page text",C325="#No block text",C325="#No subject text",C325="#No expectation text"),"// -- No Content",IFERROR(INDEX(_xlfn._xlws.FILTER(Checklist_KLM[ENTRIES],(Checklist_KLM[ENGLISH]=C325)*IFERROR(FIND("GAME.CHECKLIST_",Checklist_KLM[ENTRIES]),FALSE)),1),"MISSING")))</f>
        <v/>
      </c>
      <c r="E325" s="44"/>
      <c r="F325" s="39" t="str" cm="1">
        <f t="array" ref="F325">IF(E325="","",IF(E325="#No clue text","// -- No Content",
    IF(E325="/!\ Text too long for integration - See user guide to proceed /!\","/!\ Text too long for integration - See user guide to proceed /!\",
         IFERROR(_xlfn._xlws.FILTER(Checklist_KLM[ENTRIES],(Checklist_KLM[ENGLISH]=E325)*IFERROR(FIND("CLUE.",Checklist_KLM[ENTRIES]),FALSE)),"MISSING"))))</f>
        <v/>
      </c>
    </row>
    <row r="326" spans="1:6" ht="28.8">
      <c r="A326" s="18" t="s">
        <v>468</v>
      </c>
      <c r="B326" s="19" t="s">
        <v>4682</v>
      </c>
      <c r="C326" s="38"/>
      <c r="D326" s="36" t="str" cm="1">
        <f t="array" ref="D326">IF(C326="","",IF(OR(C326="#No page text",C326="#No block text",C326="#No subject text",C326="#No expectation text"),"// -- No Content",IFERROR(INDEX(_xlfn._xlws.FILTER(Checklist_KLM[ENTRIES],(Checklist_KLM[ENGLISH]=C326)*IFERROR(FIND("GAME.CHECKLIST_",Checklist_KLM[ENTRIES]),FALSE)),1),"MISSING")))</f>
        <v/>
      </c>
      <c r="E326" s="40"/>
      <c r="F326" s="39" t="str" cm="1">
        <f t="array" ref="F326">IF(E326="","",IF(E326="#No clue text","// -- No Content",
    IF(E326="/!\ Text too long for integration - See user guide to proceed /!\","/!\ Text too long for integration - See user guide to proceed /!\",
         IFERROR(_xlfn._xlws.FILTER(Checklist_KLM[ENTRIES],(Checklist_KLM[ENGLISH]=E326)*IFERROR(FIND("CLUE.",Checklist_KLM[ENTRIES]),FALSE)),"MISSING"))))</f>
        <v/>
      </c>
    </row>
    <row r="327" spans="1:6">
      <c r="A327" s="18" t="s">
        <v>469</v>
      </c>
      <c r="B327" s="19" t="s">
        <v>4683</v>
      </c>
      <c r="C327" s="43"/>
      <c r="D327" s="36" t="str" cm="1">
        <f t="array" ref="D327">IF(C327="","",IF(OR(C327="#No page text",C327="#No block text",C327="#No subject text",C327="#No expectation text"),"// -- No Content",IFERROR(INDEX(_xlfn._xlws.FILTER(Checklist_KLM[ENTRIES],(Checklist_KLM[ENGLISH]=C327)*IFERROR(FIND("GAME.CHECKLIST_",Checklist_KLM[ENTRIES]),FALSE)),1),"MISSING")))</f>
        <v/>
      </c>
      <c r="E327" s="44"/>
      <c r="F327" s="39" t="str" cm="1">
        <f t="array" ref="F327">IF(E327="","",IF(E327="#No clue text","// -- No Content",
    IF(E327="/!\ Text too long for integration - See user guide to proceed /!\","/!\ Text too long for integration - See user guide to proceed /!\",
         IFERROR(_xlfn._xlws.FILTER(Checklist_KLM[ENTRIES],(Checklist_KLM[ENGLISH]=E327)*IFERROR(FIND("CLUE.",Checklist_KLM[ENTRIES]),FALSE)),"MISSING"))))</f>
        <v/>
      </c>
    </row>
    <row r="328" spans="1:6">
      <c r="A328" s="18" t="s">
        <v>470</v>
      </c>
      <c r="B328" s="19" t="s">
        <v>4684</v>
      </c>
      <c r="C328" s="38"/>
      <c r="D328" s="36" t="str" cm="1">
        <f t="array" ref="D328">IF(C328="","",IF(OR(C328="#No page text",C328="#No block text",C328="#No subject text",C328="#No expectation text"),"// -- No Content",IFERROR(INDEX(_xlfn._xlws.FILTER(Checklist_KLM[ENTRIES],(Checklist_KLM[ENGLISH]=C328)*IFERROR(FIND("GAME.CHECKLIST_",Checklist_KLM[ENTRIES]),FALSE)),1),"MISSING")))</f>
        <v/>
      </c>
      <c r="E328" s="40"/>
      <c r="F328" s="39" t="str" cm="1">
        <f t="array" ref="F328">IF(E328="","",IF(E328="#No clue text","// -- No Content",
    IF(E328="/!\ Text too long for integration - See user guide to proceed /!\","/!\ Text too long for integration - See user guide to proceed /!\",
         IFERROR(_xlfn._xlws.FILTER(Checklist_KLM[ENTRIES],(Checklist_KLM[ENGLISH]=E328)*IFERROR(FIND("CLUE.",Checklist_KLM[ENTRIES]),FALSE)),"MISSING"))))</f>
        <v/>
      </c>
    </row>
    <row r="329" spans="1:6" ht="28.8">
      <c r="A329" s="18" t="s">
        <v>471</v>
      </c>
      <c r="B329" s="19" t="s">
        <v>4685</v>
      </c>
      <c r="C329" s="43"/>
      <c r="D329" s="36" t="str" cm="1">
        <f t="array" ref="D329">IF(C329="","",IF(OR(C329="#No page text",C329="#No block text",C329="#No subject text",C329="#No expectation text"),"// -- No Content",IFERROR(INDEX(_xlfn._xlws.FILTER(Checklist_KLM[ENTRIES],(Checklist_KLM[ENGLISH]=C329)*IFERROR(FIND("GAME.CHECKLIST_",Checklist_KLM[ENTRIES]),FALSE)),1),"MISSING")))</f>
        <v/>
      </c>
      <c r="E329" s="44"/>
      <c r="F329" s="39" t="str" cm="1">
        <f t="array" ref="F329">IF(E329="","",IF(E329="#No clue text","// -- No Content",
    IF(E329="/!\ Text too long for integration - See user guide to proceed /!\","/!\ Text too long for integration - See user guide to proceed /!\",
         IFERROR(_xlfn._xlws.FILTER(Checklist_KLM[ENTRIES],(Checklist_KLM[ENGLISH]=E329)*IFERROR(FIND("CLUE.",Checklist_KLM[ENTRIES]),FALSE)),"MISSING"))))</f>
        <v/>
      </c>
    </row>
    <row r="330" spans="1:6">
      <c r="A330" s="18" t="s">
        <v>472</v>
      </c>
      <c r="B330" s="19" t="s">
        <v>4686</v>
      </c>
      <c r="C330" s="38"/>
      <c r="D330" s="36" t="str" cm="1">
        <f t="array" ref="D330">IF(C330="","",IF(OR(C330="#No page text",C330="#No block text",C330="#No subject text",C330="#No expectation text"),"// -- No Content",IFERROR(INDEX(_xlfn._xlws.FILTER(Checklist_KLM[ENTRIES],(Checklist_KLM[ENGLISH]=C330)*IFERROR(FIND("GAME.CHECKLIST_",Checklist_KLM[ENTRIES]),FALSE)),1),"MISSING")))</f>
        <v/>
      </c>
      <c r="E330" s="40"/>
      <c r="F330" s="39" t="str" cm="1">
        <f t="array" ref="F330">IF(E330="","",IF(E330="#No clue text","// -- No Content",
    IF(E330="/!\ Text too long for integration - See user guide to proceed /!\","/!\ Text too long for integration - See user guide to proceed /!\",
         IFERROR(_xlfn._xlws.FILTER(Checklist_KLM[ENTRIES],(Checklist_KLM[ENGLISH]=E330)*IFERROR(FIND("CLUE.",Checklist_KLM[ENTRIES]),FALSE)),"MISSING"))))</f>
        <v/>
      </c>
    </row>
    <row r="331" spans="1:6">
      <c r="A331" s="18" t="s">
        <v>473</v>
      </c>
      <c r="B331" s="19" t="s">
        <v>4687</v>
      </c>
      <c r="C331" s="43"/>
      <c r="D331" s="36" t="str" cm="1">
        <f t="array" ref="D331">IF(C331="","",IF(OR(C331="#No page text",C331="#No block text",C331="#No subject text",C331="#No expectation text"),"// -- No Content",IFERROR(INDEX(_xlfn._xlws.FILTER(Checklist_KLM[ENTRIES],(Checklist_KLM[ENGLISH]=C331)*IFERROR(FIND("GAME.CHECKLIST_",Checklist_KLM[ENTRIES]),FALSE)),1),"MISSING")))</f>
        <v/>
      </c>
      <c r="E331" s="44"/>
      <c r="F331" s="39" t="str" cm="1">
        <f t="array" ref="F331">IF(E331="","",IF(E331="#No clue text","// -- No Content",
    IF(E331="/!\ Text too long for integration - See user guide to proceed /!\","/!\ Text too long for integration - See user guide to proceed /!\",
         IFERROR(_xlfn._xlws.FILTER(Checklist_KLM[ENTRIES],(Checklist_KLM[ENGLISH]=E331)*IFERROR(FIND("CLUE.",Checklist_KLM[ENTRIES]),FALSE)),"MISSING"))))</f>
        <v/>
      </c>
    </row>
    <row r="332" spans="1:6" ht="28.8">
      <c r="A332" s="18" t="s">
        <v>474</v>
      </c>
      <c r="B332" s="19" t="s">
        <v>4688</v>
      </c>
      <c r="C332" s="38"/>
      <c r="D332" s="36" t="str" cm="1">
        <f t="array" ref="D332">IF(C332="","",IF(OR(C332="#No page text",C332="#No block text",C332="#No subject text",C332="#No expectation text"),"// -- No Content",IFERROR(INDEX(_xlfn._xlws.FILTER(Checklist_KLM[ENTRIES],(Checklist_KLM[ENGLISH]=C332)*IFERROR(FIND("GAME.CHECKLIST_",Checklist_KLM[ENTRIES]),FALSE)),1),"MISSING")))</f>
        <v/>
      </c>
      <c r="E332" s="40"/>
      <c r="F332" s="39" t="str" cm="1">
        <f t="array" ref="F332">IF(E332="","",IF(E332="#No clue text","// -- No Content",
    IF(E332="/!\ Text too long for integration - See user guide to proceed /!\","/!\ Text too long for integration - See user guide to proceed /!\",
         IFERROR(_xlfn._xlws.FILTER(Checklist_KLM[ENTRIES],(Checklist_KLM[ENGLISH]=E332)*IFERROR(FIND("CLUE.",Checklist_KLM[ENTRIES]),FALSE)),"MISSING"))))</f>
        <v/>
      </c>
    </row>
    <row r="333" spans="1:6">
      <c r="A333" s="18" t="s">
        <v>475</v>
      </c>
      <c r="B333" s="19" t="s">
        <v>4689</v>
      </c>
      <c r="C333" s="43"/>
      <c r="D333" s="36" t="str" cm="1">
        <f t="array" ref="D333">IF(C333="","",IF(OR(C333="#No page text",C333="#No block text",C333="#No subject text",C333="#No expectation text"),"// -- No Content",IFERROR(INDEX(_xlfn._xlws.FILTER(Checklist_KLM[ENTRIES],(Checklist_KLM[ENGLISH]=C333)*IFERROR(FIND("GAME.CHECKLIST_",Checklist_KLM[ENTRIES]),FALSE)),1),"MISSING")))</f>
        <v/>
      </c>
      <c r="E333" s="44"/>
      <c r="F333" s="39" t="str" cm="1">
        <f t="array" ref="F333">IF(E333="","",IF(E333="#No clue text","// -- No Content",
    IF(E333="/!\ Text too long for integration - See user guide to proceed /!\","/!\ Text too long for integration - See user guide to proceed /!\",
         IFERROR(_xlfn._xlws.FILTER(Checklist_KLM[ENTRIES],(Checklist_KLM[ENGLISH]=E333)*IFERROR(FIND("CLUE.",Checklist_KLM[ENTRIES]),FALSE)),"MISSING"))))</f>
        <v/>
      </c>
    </row>
    <row r="334" spans="1:6">
      <c r="A334" s="18" t="s">
        <v>476</v>
      </c>
      <c r="B334" s="19" t="s">
        <v>4690</v>
      </c>
      <c r="C334" s="38"/>
      <c r="D334" s="36" t="str" cm="1">
        <f t="array" ref="D334">IF(C334="","",IF(OR(C334="#No page text",C334="#No block text",C334="#No subject text",C334="#No expectation text"),"// -- No Content",IFERROR(INDEX(_xlfn._xlws.FILTER(Checklist_KLM[ENTRIES],(Checklist_KLM[ENGLISH]=C334)*IFERROR(FIND("GAME.CHECKLIST_",Checklist_KLM[ENTRIES]),FALSE)),1),"MISSING")))</f>
        <v/>
      </c>
      <c r="E334" s="40"/>
      <c r="F334" s="39" t="str" cm="1">
        <f t="array" ref="F334">IF(E334="","",IF(E334="#No clue text","// -- No Content",
    IF(E334="/!\ Text too long for integration - See user guide to proceed /!\","/!\ Text too long for integration - See user guide to proceed /!\",
         IFERROR(_xlfn._xlws.FILTER(Checklist_KLM[ENTRIES],(Checklist_KLM[ENGLISH]=E334)*IFERROR(FIND("CLUE.",Checklist_KLM[ENTRIES]),FALSE)),"MISSING"))))</f>
        <v/>
      </c>
    </row>
    <row r="335" spans="1:6">
      <c r="A335" s="18" t="s">
        <v>477</v>
      </c>
      <c r="B335" s="19" t="s">
        <v>4691</v>
      </c>
      <c r="C335" s="43"/>
      <c r="D335" s="36" t="str" cm="1">
        <f t="array" ref="D335">IF(C335="","",IF(OR(C335="#No page text",C335="#No block text",C335="#No subject text",C335="#No expectation text"),"// -- No Content",IFERROR(INDEX(_xlfn._xlws.FILTER(Checklist_KLM[ENTRIES],(Checklist_KLM[ENGLISH]=C335)*IFERROR(FIND("GAME.CHECKLIST_",Checklist_KLM[ENTRIES]),FALSE)),1),"MISSING")))</f>
        <v/>
      </c>
      <c r="E335" s="44"/>
      <c r="F335" s="39" t="str" cm="1">
        <f t="array" ref="F335">IF(E335="","",IF(E335="#No clue text","// -- No Content",
    IF(E335="/!\ Text too long for integration - See user guide to proceed /!\","/!\ Text too long for integration - See user guide to proceed /!\",
         IFERROR(_xlfn._xlws.FILTER(Checklist_KLM[ENTRIES],(Checklist_KLM[ENGLISH]=E335)*IFERROR(FIND("CLUE.",Checklist_KLM[ENTRIES]),FALSE)),"MISSING"))))</f>
        <v/>
      </c>
    </row>
    <row r="336" spans="1:6" ht="28.8">
      <c r="A336" s="18" t="s">
        <v>478</v>
      </c>
      <c r="B336" s="19" t="s">
        <v>4692</v>
      </c>
      <c r="C336" s="38"/>
      <c r="D336" s="36" t="str" cm="1">
        <f t="array" ref="D336">IF(C336="","",IF(OR(C336="#No page text",C336="#No block text",C336="#No subject text",C336="#No expectation text"),"// -- No Content",IFERROR(INDEX(_xlfn._xlws.FILTER(Checklist_KLM[ENTRIES],(Checklist_KLM[ENGLISH]=C336)*IFERROR(FIND("GAME.CHECKLIST_",Checklist_KLM[ENTRIES]),FALSE)),1),"MISSING")))</f>
        <v/>
      </c>
      <c r="E336" s="40"/>
      <c r="F336" s="39" t="str" cm="1">
        <f t="array" ref="F336">IF(E336="","",IF(E336="#No clue text","// -- No Content",
    IF(E336="/!\ Text too long for integration - See user guide to proceed /!\","/!\ Text too long for integration - See user guide to proceed /!\",
         IFERROR(_xlfn._xlws.FILTER(Checklist_KLM[ENTRIES],(Checklist_KLM[ENGLISH]=E336)*IFERROR(FIND("CLUE.",Checklist_KLM[ENTRIES]),FALSE)),"MISSING"))))</f>
        <v/>
      </c>
    </row>
    <row r="337" spans="1:6" ht="28.8">
      <c r="A337" s="18" t="s">
        <v>479</v>
      </c>
      <c r="B337" s="19" t="s">
        <v>4693</v>
      </c>
      <c r="C337" s="43"/>
      <c r="D337" s="36" t="str" cm="1">
        <f t="array" ref="D337">IF(C337="","",IF(OR(C337="#No page text",C337="#No block text",C337="#No subject text",C337="#No expectation text"),"// -- No Content",IFERROR(INDEX(_xlfn._xlws.FILTER(Checklist_KLM[ENTRIES],(Checklist_KLM[ENGLISH]=C337)*IFERROR(FIND("GAME.CHECKLIST_",Checklist_KLM[ENTRIES]),FALSE)),1),"MISSING")))</f>
        <v/>
      </c>
      <c r="E337" s="44"/>
      <c r="F337" s="39" t="str" cm="1">
        <f t="array" ref="F337">IF(E337="","",IF(E337="#No clue text","// -- No Content",
    IF(E337="/!\ Text too long for integration - See user guide to proceed /!\","/!\ Text too long for integration - See user guide to proceed /!\",
         IFERROR(_xlfn._xlws.FILTER(Checklist_KLM[ENTRIES],(Checklist_KLM[ENGLISH]=E337)*IFERROR(FIND("CLUE.",Checklist_KLM[ENTRIES]),FALSE)),"MISSING"))))</f>
        <v/>
      </c>
    </row>
    <row r="338" spans="1:6">
      <c r="A338" s="18" t="s">
        <v>480</v>
      </c>
      <c r="B338" s="19" t="s">
        <v>4694</v>
      </c>
      <c r="C338" s="38"/>
      <c r="D338" s="36" t="str" cm="1">
        <f t="array" ref="D338">IF(C338="","",IF(OR(C338="#No page text",C338="#No block text",C338="#No subject text",C338="#No expectation text"),"// -- No Content",IFERROR(INDEX(_xlfn._xlws.FILTER(Checklist_KLM[ENTRIES],(Checklist_KLM[ENGLISH]=C338)*IFERROR(FIND("GAME.CHECKLIST_",Checklist_KLM[ENTRIES]),FALSE)),1),"MISSING")))</f>
        <v/>
      </c>
      <c r="E338" s="40"/>
      <c r="F338" s="39" t="str" cm="1">
        <f t="array" ref="F338">IF(E338="","",IF(E338="#No clue text","// -- No Content",
    IF(E338="/!\ Text too long for integration - See user guide to proceed /!\","/!\ Text too long for integration - See user guide to proceed /!\",
         IFERROR(_xlfn._xlws.FILTER(Checklist_KLM[ENTRIES],(Checklist_KLM[ENGLISH]=E338)*IFERROR(FIND("CLUE.",Checklist_KLM[ENTRIES]),FALSE)),"MISSING"))))</f>
        <v/>
      </c>
    </row>
    <row r="339" spans="1:6" ht="28.8">
      <c r="A339" s="18" t="s">
        <v>481</v>
      </c>
      <c r="B339" s="19" t="s">
        <v>4695</v>
      </c>
      <c r="C339" s="43"/>
      <c r="D339" s="36" t="str" cm="1">
        <f t="array" ref="D339">IF(C339="","",IF(OR(C339="#No page text",C339="#No block text",C339="#No subject text",C339="#No expectation text"),"// -- No Content",IFERROR(INDEX(_xlfn._xlws.FILTER(Checklist_KLM[ENTRIES],(Checklist_KLM[ENGLISH]=C339)*IFERROR(FIND("GAME.CHECKLIST_",Checklist_KLM[ENTRIES]),FALSE)),1),"MISSING")))</f>
        <v/>
      </c>
      <c r="E339" s="44"/>
      <c r="F339" s="39" t="str" cm="1">
        <f t="array" ref="F339">IF(E339="","",IF(E339="#No clue text","// -- No Content",
    IF(E339="/!\ Text too long for integration - See user guide to proceed /!\","/!\ Text too long for integration - See user guide to proceed /!\",
         IFERROR(_xlfn._xlws.FILTER(Checklist_KLM[ENTRIES],(Checklist_KLM[ENGLISH]=E339)*IFERROR(FIND("CLUE.",Checklist_KLM[ENTRIES]),FALSE)),"MISSING"))))</f>
        <v/>
      </c>
    </row>
    <row r="340" spans="1:6">
      <c r="A340" s="18" t="s">
        <v>482</v>
      </c>
      <c r="B340" s="19" t="s">
        <v>4696</v>
      </c>
      <c r="C340" s="38"/>
      <c r="D340" s="36" t="str" cm="1">
        <f t="array" ref="D340">IF(C340="","",IF(OR(C340="#No page text",C340="#No block text",C340="#No subject text",C340="#No expectation text"),"// -- No Content",IFERROR(INDEX(_xlfn._xlws.FILTER(Checklist_KLM[ENTRIES],(Checklist_KLM[ENGLISH]=C340)*IFERROR(FIND("GAME.CHECKLIST_",Checklist_KLM[ENTRIES]),FALSE)),1),"MISSING")))</f>
        <v/>
      </c>
      <c r="E340" s="40"/>
      <c r="F340" s="39" t="str" cm="1">
        <f t="array" ref="F340">IF(E340="","",IF(E340="#No clue text","// -- No Content",
    IF(E340="/!\ Text too long for integration - See user guide to proceed /!\","/!\ Text too long for integration - See user guide to proceed /!\",
         IFERROR(_xlfn._xlws.FILTER(Checklist_KLM[ENTRIES],(Checklist_KLM[ENGLISH]=E340)*IFERROR(FIND("CLUE.",Checklist_KLM[ENTRIES]),FALSE)),"MISSING"))))</f>
        <v/>
      </c>
    </row>
    <row r="341" spans="1:6" ht="28.8">
      <c r="A341" s="18" t="s">
        <v>483</v>
      </c>
      <c r="B341" s="19" t="s">
        <v>4697</v>
      </c>
      <c r="C341" s="43"/>
      <c r="D341" s="36" t="str" cm="1">
        <f t="array" ref="D341">IF(C341="","",IF(OR(C341="#No page text",C341="#No block text",C341="#No subject text",C341="#No expectation text"),"// -- No Content",IFERROR(INDEX(_xlfn._xlws.FILTER(Checklist_KLM[ENTRIES],(Checklist_KLM[ENGLISH]=C341)*IFERROR(FIND("GAME.CHECKLIST_",Checklist_KLM[ENTRIES]),FALSE)),1),"MISSING")))</f>
        <v/>
      </c>
      <c r="E341" s="44"/>
      <c r="F341" s="39" t="str" cm="1">
        <f t="array" ref="F341">IF(E341="","",IF(E341="#No clue text","// -- No Content",
    IF(E341="/!\ Text too long for integration - See user guide to proceed /!\","/!\ Text too long for integration - See user guide to proceed /!\",
         IFERROR(_xlfn._xlws.FILTER(Checklist_KLM[ENTRIES],(Checklist_KLM[ENGLISH]=E341)*IFERROR(FIND("CLUE.",Checklist_KLM[ENTRIES]),FALSE)),"MISSING"))))</f>
        <v/>
      </c>
    </row>
    <row r="342" spans="1:6" ht="28.8">
      <c r="A342" s="18" t="s">
        <v>484</v>
      </c>
      <c r="B342" s="19" t="s">
        <v>4698</v>
      </c>
      <c r="C342" s="38"/>
      <c r="D342" s="36" t="str" cm="1">
        <f t="array" ref="D342">IF(C342="","",IF(OR(C342="#No page text",C342="#No block text",C342="#No subject text",C342="#No expectation text"),"// -- No Content",IFERROR(INDEX(_xlfn._xlws.FILTER(Checklist_KLM[ENTRIES],(Checklist_KLM[ENGLISH]=C342)*IFERROR(FIND("GAME.CHECKLIST_",Checklist_KLM[ENTRIES]),FALSE)),1),"MISSING")))</f>
        <v/>
      </c>
      <c r="E342" s="40"/>
      <c r="F342" s="39" t="str" cm="1">
        <f t="array" ref="F342">IF(E342="","",IF(E342="#No clue text","// -- No Content",
    IF(E342="/!\ Text too long for integration - See user guide to proceed /!\","/!\ Text too long for integration - See user guide to proceed /!\",
         IFERROR(_xlfn._xlws.FILTER(Checklist_KLM[ENTRIES],(Checklist_KLM[ENGLISH]=E342)*IFERROR(FIND("CLUE.",Checklist_KLM[ENTRIES]),FALSE)),"MISSING"))))</f>
        <v/>
      </c>
    </row>
    <row r="343" spans="1:6" ht="28.8">
      <c r="A343" s="18" t="s">
        <v>485</v>
      </c>
      <c r="B343" s="19" t="s">
        <v>4699</v>
      </c>
      <c r="C343" s="43"/>
      <c r="D343" s="36" t="str" cm="1">
        <f t="array" ref="D343">IF(C343="","",IF(OR(C343="#No page text",C343="#No block text",C343="#No subject text",C343="#No expectation text"),"// -- No Content",IFERROR(INDEX(_xlfn._xlws.FILTER(Checklist_KLM[ENTRIES],(Checklist_KLM[ENGLISH]=C343)*IFERROR(FIND("GAME.CHECKLIST_",Checklist_KLM[ENTRIES]),FALSE)),1),"MISSING")))</f>
        <v/>
      </c>
      <c r="E343" s="44"/>
      <c r="F343" s="39" t="str" cm="1">
        <f t="array" ref="F343">IF(E343="","",IF(E343="#No clue text","// -- No Content",
    IF(E343="/!\ Text too long for integration - See user guide to proceed /!\","/!\ Text too long for integration - See user guide to proceed /!\",
         IFERROR(_xlfn._xlws.FILTER(Checklist_KLM[ENTRIES],(Checklist_KLM[ENGLISH]=E343)*IFERROR(FIND("CLUE.",Checklist_KLM[ENTRIES]),FALSE)),"MISSING"))))</f>
        <v/>
      </c>
    </row>
    <row r="344" spans="1:6">
      <c r="A344" s="18" t="s">
        <v>486</v>
      </c>
      <c r="B344" s="19" t="s">
        <v>4700</v>
      </c>
      <c r="C344" s="38"/>
      <c r="D344" s="36" t="str" cm="1">
        <f t="array" ref="D344">IF(C344="","",IF(OR(C344="#No page text",C344="#No block text",C344="#No subject text",C344="#No expectation text"),"// -- No Content",IFERROR(INDEX(_xlfn._xlws.FILTER(Checklist_KLM[ENTRIES],(Checklist_KLM[ENGLISH]=C344)*IFERROR(FIND("GAME.CHECKLIST_",Checklist_KLM[ENTRIES]),FALSE)),1),"MISSING")))</f>
        <v/>
      </c>
      <c r="E344" s="40"/>
      <c r="F344" s="39" t="str" cm="1">
        <f t="array" ref="F344">IF(E344="","",IF(E344="#No clue text","// -- No Content",
    IF(E344="/!\ Text too long for integration - See user guide to proceed /!\","/!\ Text too long for integration - See user guide to proceed /!\",
         IFERROR(_xlfn._xlws.FILTER(Checklist_KLM[ENTRIES],(Checklist_KLM[ENGLISH]=E344)*IFERROR(FIND("CLUE.",Checklist_KLM[ENTRIES]),FALSE)),"MISSING"))))</f>
        <v/>
      </c>
    </row>
    <row r="345" spans="1:6" ht="28.8">
      <c r="A345" s="18" t="s">
        <v>487</v>
      </c>
      <c r="B345" s="19" t="s">
        <v>4701</v>
      </c>
      <c r="C345" s="43"/>
      <c r="D345" s="36" t="str" cm="1">
        <f t="array" ref="D345">IF(C345="","",IF(OR(C345="#No page text",C345="#No block text",C345="#No subject text",C345="#No expectation text"),"// -- No Content",IFERROR(INDEX(_xlfn._xlws.FILTER(Checklist_KLM[ENTRIES],(Checklist_KLM[ENGLISH]=C345)*IFERROR(FIND("GAME.CHECKLIST_",Checklist_KLM[ENTRIES]),FALSE)),1),"MISSING")))</f>
        <v/>
      </c>
      <c r="E345" s="44"/>
      <c r="F345" s="39" t="str" cm="1">
        <f t="array" ref="F345">IF(E345="","",IF(E345="#No clue text","// -- No Content",
    IF(E345="/!\ Text too long for integration - See user guide to proceed /!\","/!\ Text too long for integration - See user guide to proceed /!\",
         IFERROR(_xlfn._xlws.FILTER(Checklist_KLM[ENTRIES],(Checklist_KLM[ENGLISH]=E345)*IFERROR(FIND("CLUE.",Checklist_KLM[ENTRIES]),FALSE)),"MISSING"))))</f>
        <v/>
      </c>
    </row>
    <row r="346" spans="1:6" ht="28.8">
      <c r="A346" s="18" t="s">
        <v>488</v>
      </c>
      <c r="B346" s="19" t="s">
        <v>4702</v>
      </c>
      <c r="C346" s="38"/>
      <c r="D346" s="36" t="str" cm="1">
        <f t="array" ref="D346">IF(C346="","",IF(OR(C346="#No page text",C346="#No block text",C346="#No subject text",C346="#No expectation text"),"// -- No Content",IFERROR(INDEX(_xlfn._xlws.FILTER(Checklist_KLM[ENTRIES],(Checklist_KLM[ENGLISH]=C346)*IFERROR(FIND("GAME.CHECKLIST_",Checklist_KLM[ENTRIES]),FALSE)),1),"MISSING")))</f>
        <v/>
      </c>
      <c r="E346" s="40"/>
      <c r="F346" s="39" t="str" cm="1">
        <f t="array" ref="F346">IF(E346="","",IF(E346="#No clue text","// -- No Content",
    IF(E346="/!\ Text too long for integration - See user guide to proceed /!\","/!\ Text too long for integration - See user guide to proceed /!\",
         IFERROR(_xlfn._xlws.FILTER(Checklist_KLM[ENTRIES],(Checklist_KLM[ENGLISH]=E346)*IFERROR(FIND("CLUE.",Checklist_KLM[ENTRIES]),FALSE)),"MISSING"))))</f>
        <v/>
      </c>
    </row>
    <row r="347" spans="1:6">
      <c r="A347" s="18" t="s">
        <v>489</v>
      </c>
      <c r="B347" s="19" t="s">
        <v>4703</v>
      </c>
      <c r="C347" s="43"/>
      <c r="D347" s="36" t="str" cm="1">
        <f t="array" ref="D347">IF(C347="","",IF(OR(C347="#No page text",C347="#No block text",C347="#No subject text",C347="#No expectation text"),"// -- No Content",IFERROR(INDEX(_xlfn._xlws.FILTER(Checklist_KLM[ENTRIES],(Checklist_KLM[ENGLISH]=C347)*IFERROR(FIND("GAME.CHECKLIST_",Checklist_KLM[ENTRIES]),FALSE)),1),"MISSING")))</f>
        <v/>
      </c>
      <c r="E347" s="44"/>
      <c r="F347" s="39" t="str" cm="1">
        <f t="array" ref="F347">IF(E347="","",IF(E347="#No clue text","// -- No Content",
    IF(E347="/!\ Text too long for integration - See user guide to proceed /!\","/!\ Text too long for integration - See user guide to proceed /!\",
         IFERROR(_xlfn._xlws.FILTER(Checklist_KLM[ENTRIES],(Checklist_KLM[ENGLISH]=E347)*IFERROR(FIND("CLUE.",Checklist_KLM[ENTRIES]),FALSE)),"MISSING"))))</f>
        <v/>
      </c>
    </row>
    <row r="348" spans="1:6" ht="28.8">
      <c r="A348" s="18" t="s">
        <v>490</v>
      </c>
      <c r="B348" s="19" t="s">
        <v>4704</v>
      </c>
      <c r="C348" s="38"/>
      <c r="D348" s="36" t="str" cm="1">
        <f t="array" ref="D348">IF(C348="","",IF(OR(C348="#No page text",C348="#No block text",C348="#No subject text",C348="#No expectation text"),"// -- No Content",IFERROR(INDEX(_xlfn._xlws.FILTER(Checklist_KLM[ENTRIES],(Checklist_KLM[ENGLISH]=C348)*IFERROR(FIND("GAME.CHECKLIST_",Checklist_KLM[ENTRIES]),FALSE)),1),"MISSING")))</f>
        <v/>
      </c>
      <c r="E348" s="40"/>
      <c r="F348" s="39" t="str" cm="1">
        <f t="array" ref="F348">IF(E348="","",IF(E348="#No clue text","// -- No Content",
    IF(E348="/!\ Text too long for integration - See user guide to proceed /!\","/!\ Text too long for integration - See user guide to proceed /!\",
         IFERROR(_xlfn._xlws.FILTER(Checklist_KLM[ENTRIES],(Checklist_KLM[ENGLISH]=E348)*IFERROR(FIND("CLUE.",Checklist_KLM[ENTRIES]),FALSE)),"MISSING"))))</f>
        <v/>
      </c>
    </row>
    <row r="349" spans="1:6" ht="28.8">
      <c r="A349" s="18" t="s">
        <v>491</v>
      </c>
      <c r="B349" s="19" t="s">
        <v>4705</v>
      </c>
      <c r="C349" s="43"/>
      <c r="D349" s="36" t="str" cm="1">
        <f t="array" ref="D349">IF(C349="","",IF(OR(C349="#No page text",C349="#No block text",C349="#No subject text",C349="#No expectation text"),"// -- No Content",IFERROR(INDEX(_xlfn._xlws.FILTER(Checklist_KLM[ENTRIES],(Checklist_KLM[ENGLISH]=C349)*IFERROR(FIND("GAME.CHECKLIST_",Checklist_KLM[ENTRIES]),FALSE)),1),"MISSING")))</f>
        <v/>
      </c>
      <c r="E349" s="44"/>
      <c r="F349" s="39" t="str" cm="1">
        <f t="array" ref="F349">IF(E349="","",IF(E349="#No clue text","// -- No Content",
    IF(E349="/!\ Text too long for integration - See user guide to proceed /!\","/!\ Text too long for integration - See user guide to proceed /!\",
         IFERROR(_xlfn._xlws.FILTER(Checklist_KLM[ENTRIES],(Checklist_KLM[ENGLISH]=E349)*IFERROR(FIND("CLUE.",Checklist_KLM[ENTRIES]),FALSE)),"MISSING"))))</f>
        <v/>
      </c>
    </row>
    <row r="350" spans="1:6" ht="28.8">
      <c r="A350" s="18" t="s">
        <v>492</v>
      </c>
      <c r="B350" s="19" t="s">
        <v>4706</v>
      </c>
      <c r="C350" s="38"/>
      <c r="D350" s="36" t="str" cm="1">
        <f t="array" ref="D350">IF(C350="","",IF(OR(C350="#No page text",C350="#No block text",C350="#No subject text",C350="#No expectation text"),"// -- No Content",IFERROR(INDEX(_xlfn._xlws.FILTER(Checklist_KLM[ENTRIES],(Checklist_KLM[ENGLISH]=C350)*IFERROR(FIND("GAME.CHECKLIST_",Checklist_KLM[ENTRIES]),FALSE)),1),"MISSING")))</f>
        <v/>
      </c>
      <c r="E350" s="40"/>
      <c r="F350" s="39" t="str" cm="1">
        <f t="array" ref="F350">IF(E350="","",IF(E350="#No clue text","// -- No Content",
    IF(E350="/!\ Text too long for integration - See user guide to proceed /!\","/!\ Text too long for integration - See user guide to proceed /!\",
         IFERROR(_xlfn._xlws.FILTER(Checklist_KLM[ENTRIES],(Checklist_KLM[ENGLISH]=E350)*IFERROR(FIND("CLUE.",Checklist_KLM[ENTRIES]),FALSE)),"MISSING"))))</f>
        <v/>
      </c>
    </row>
    <row r="351" spans="1:6" ht="28.8">
      <c r="A351" s="18" t="s">
        <v>493</v>
      </c>
      <c r="B351" s="19" t="s">
        <v>4707</v>
      </c>
      <c r="C351" s="43"/>
      <c r="D351" s="36" t="str" cm="1">
        <f t="array" ref="D351">IF(C351="","",IF(OR(C351="#No page text",C351="#No block text",C351="#No subject text",C351="#No expectation text"),"// -- No Content",IFERROR(INDEX(_xlfn._xlws.FILTER(Checklist_KLM[ENTRIES],(Checklist_KLM[ENGLISH]=C351)*IFERROR(FIND("GAME.CHECKLIST_",Checklist_KLM[ENTRIES]),FALSE)),1),"MISSING")))</f>
        <v/>
      </c>
      <c r="E351" s="44"/>
      <c r="F351" s="39" t="str" cm="1">
        <f t="array" ref="F351">IF(E351="","",IF(E351="#No clue text","// -- No Content",
    IF(E351="/!\ Text too long for integration - See user guide to proceed /!\","/!\ Text too long for integration - See user guide to proceed /!\",
         IFERROR(_xlfn._xlws.FILTER(Checklist_KLM[ENTRIES],(Checklist_KLM[ENGLISH]=E351)*IFERROR(FIND("CLUE.",Checklist_KLM[ENTRIES]),FALSE)),"MISSING"))))</f>
        <v/>
      </c>
    </row>
    <row r="352" spans="1:6">
      <c r="A352" s="18" t="s">
        <v>494</v>
      </c>
      <c r="B352" s="19" t="s">
        <v>4708</v>
      </c>
      <c r="C352" s="38"/>
      <c r="D352" s="36" t="str" cm="1">
        <f t="array" ref="D352">IF(C352="","",IF(OR(C352="#No page text",C352="#No block text",C352="#No subject text",C352="#No expectation text"),"// -- No Content",IFERROR(INDEX(_xlfn._xlws.FILTER(Checklist_KLM[ENTRIES],(Checklist_KLM[ENGLISH]=C352)*IFERROR(FIND("GAME.CHECKLIST_",Checklist_KLM[ENTRIES]),FALSE)),1),"MISSING")))</f>
        <v/>
      </c>
      <c r="E352" s="40"/>
      <c r="F352" s="39" t="str" cm="1">
        <f t="array" ref="F352">IF(E352="","",IF(E352="#No clue text","// -- No Content",
    IF(E352="/!\ Text too long for integration - See user guide to proceed /!\","/!\ Text too long for integration - See user guide to proceed /!\",
         IFERROR(_xlfn._xlws.FILTER(Checklist_KLM[ENTRIES],(Checklist_KLM[ENGLISH]=E352)*IFERROR(FIND("CLUE.",Checklist_KLM[ENTRIES]),FALSE)),"MISSING"))))</f>
        <v/>
      </c>
    </row>
    <row r="353" spans="1:6" ht="43.2">
      <c r="A353" s="18" t="s">
        <v>495</v>
      </c>
      <c r="B353" s="19" t="s">
        <v>4709</v>
      </c>
      <c r="C353" s="43"/>
      <c r="D353" s="36" t="str" cm="1">
        <f t="array" ref="D353">IF(C353="","",IF(OR(C353="#No page text",C353="#No block text",C353="#No subject text",C353="#No expectation text"),"// -- No Content",IFERROR(INDEX(_xlfn._xlws.FILTER(Checklist_KLM[ENTRIES],(Checklist_KLM[ENGLISH]=C353)*IFERROR(FIND("GAME.CHECKLIST_",Checklist_KLM[ENTRIES]),FALSE)),1),"MISSING")))</f>
        <v/>
      </c>
      <c r="E353" s="44"/>
      <c r="F353" s="39" t="str" cm="1">
        <f t="array" ref="F353">IF(E353="","",IF(E353="#No clue text","// -- No Content",
    IF(E353="/!\ Text too long for integration - See user guide to proceed /!\","/!\ Text too long for integration - See user guide to proceed /!\",
         IFERROR(_xlfn._xlws.FILTER(Checklist_KLM[ENTRIES],(Checklist_KLM[ENGLISH]=E353)*IFERROR(FIND("CLUE.",Checklist_KLM[ENTRIES]),FALSE)),"MISSING"))))</f>
        <v/>
      </c>
    </row>
    <row r="354" spans="1:6">
      <c r="A354" s="18" t="s">
        <v>496</v>
      </c>
      <c r="B354" s="19" t="s">
        <v>129</v>
      </c>
      <c r="C354" s="38"/>
      <c r="D354" s="36" t="str" cm="1">
        <f t="array" ref="D354">IF(C354="","",IF(OR(C354="#No page text",C354="#No block text",C354="#No subject text",C354="#No expectation text"),"// -- No Content",IFERROR(INDEX(_xlfn._xlws.FILTER(Checklist_KLM[ENTRIES],(Checklist_KLM[ENGLISH]=C354)*IFERROR(FIND("GAME.CHECKLIST_",Checklist_KLM[ENTRIES]),FALSE)),1),"MISSING")))</f>
        <v/>
      </c>
      <c r="E354" s="40"/>
      <c r="F354" s="39" t="str" cm="1">
        <f t="array" ref="F354">IF(E354="","",IF(E354="#No clue text","// -- No Content",
    IF(E354="/!\ Text too long for integration - See user guide to proceed /!\","/!\ Text too long for integration - See user guide to proceed /!\",
         IFERROR(_xlfn._xlws.FILTER(Checklist_KLM[ENTRIES],(Checklist_KLM[ENGLISH]=E354)*IFERROR(FIND("CLUE.",Checklist_KLM[ENTRIES]),FALSE)),"MISSING"))))</f>
        <v/>
      </c>
    </row>
    <row r="355" spans="1:6" ht="28.8">
      <c r="A355" s="18" t="s">
        <v>497</v>
      </c>
      <c r="B355" s="19" t="s">
        <v>4710</v>
      </c>
      <c r="C355" s="43"/>
      <c r="D355" s="36" t="str" cm="1">
        <f t="array" ref="D355">IF(C355="","",IF(OR(C355="#No page text",C355="#No block text",C355="#No subject text",C355="#No expectation text"),"// -- No Content",IFERROR(INDEX(_xlfn._xlws.FILTER(Checklist_KLM[ENTRIES],(Checklist_KLM[ENGLISH]=C355)*IFERROR(FIND("GAME.CHECKLIST_",Checklist_KLM[ENTRIES]),FALSE)),1),"MISSING")))</f>
        <v/>
      </c>
      <c r="E355" s="44"/>
      <c r="F355" s="39" t="str" cm="1">
        <f t="array" ref="F355">IF(E355="","",IF(E355="#No clue text","// -- No Content",
    IF(E355="/!\ Text too long for integration - See user guide to proceed /!\","/!\ Text too long for integration - See user guide to proceed /!\",
         IFERROR(_xlfn._xlws.FILTER(Checklist_KLM[ENTRIES],(Checklist_KLM[ENGLISH]=E355)*IFERROR(FIND("CLUE.",Checklist_KLM[ENTRIES]),FALSE)),"MISSING"))))</f>
        <v/>
      </c>
    </row>
    <row r="356" spans="1:6">
      <c r="A356" s="18" t="s">
        <v>498</v>
      </c>
      <c r="B356" s="19" t="s">
        <v>4711</v>
      </c>
      <c r="C356" s="38"/>
      <c r="D356" s="36" t="str" cm="1">
        <f t="array" ref="D356">IF(C356="","",IF(OR(C356="#No page text",C356="#No block text",C356="#No subject text",C356="#No expectation text"),"// -- No Content",IFERROR(INDEX(_xlfn._xlws.FILTER(Checklist_KLM[ENTRIES],(Checklist_KLM[ENGLISH]=C356)*IFERROR(FIND("GAME.CHECKLIST_",Checklist_KLM[ENTRIES]),FALSE)),1),"MISSING")))</f>
        <v/>
      </c>
      <c r="E356" s="40"/>
      <c r="F356" s="39" t="str" cm="1">
        <f t="array" ref="F356">IF(E356="","",IF(E356="#No clue text","// -- No Content",
    IF(E356="/!\ Text too long for integration - See user guide to proceed /!\","/!\ Text too long for integration - See user guide to proceed /!\",
         IFERROR(_xlfn._xlws.FILTER(Checklist_KLM[ENTRIES],(Checklist_KLM[ENGLISH]=E356)*IFERROR(FIND("CLUE.",Checklist_KLM[ENTRIES]),FALSE)),"MISSING"))))</f>
        <v/>
      </c>
    </row>
    <row r="357" spans="1:6">
      <c r="A357" s="18" t="s">
        <v>499</v>
      </c>
      <c r="B357" s="19" t="s">
        <v>4712</v>
      </c>
      <c r="C357" s="43"/>
      <c r="D357" s="36" t="str" cm="1">
        <f t="array" ref="D357">IF(C357="","",IF(OR(C357="#No page text",C357="#No block text",C357="#No subject text",C357="#No expectation text"),"// -- No Content",IFERROR(INDEX(_xlfn._xlws.FILTER(Checklist_KLM[ENTRIES],(Checklist_KLM[ENGLISH]=C357)*IFERROR(FIND("GAME.CHECKLIST_",Checklist_KLM[ENTRIES]),FALSE)),1),"MISSING")))</f>
        <v/>
      </c>
      <c r="E357" s="44"/>
      <c r="F357" s="39" t="str" cm="1">
        <f t="array" ref="F357">IF(E357="","",IF(E357="#No clue text","// -- No Content",
    IF(E357="/!\ Text too long for integration - See user guide to proceed /!\","/!\ Text too long for integration - See user guide to proceed /!\",
         IFERROR(_xlfn._xlws.FILTER(Checklist_KLM[ENTRIES],(Checklist_KLM[ENGLISH]=E357)*IFERROR(FIND("CLUE.",Checklist_KLM[ENTRIES]),FALSE)),"MISSING"))))</f>
        <v/>
      </c>
    </row>
    <row r="358" spans="1:6" ht="28.8">
      <c r="A358" s="18" t="s">
        <v>500</v>
      </c>
      <c r="B358" s="19" t="s">
        <v>4713</v>
      </c>
      <c r="C358" s="38"/>
      <c r="D358" s="36" t="str" cm="1">
        <f t="array" ref="D358">IF(C358="","",IF(OR(C358="#No page text",C358="#No block text",C358="#No subject text",C358="#No expectation text"),"// -- No Content",IFERROR(INDEX(_xlfn._xlws.FILTER(Checklist_KLM[ENTRIES],(Checklist_KLM[ENGLISH]=C358)*IFERROR(FIND("GAME.CHECKLIST_",Checklist_KLM[ENTRIES]),FALSE)),1),"MISSING")))</f>
        <v/>
      </c>
      <c r="E358" s="40"/>
      <c r="F358" s="39" t="str" cm="1">
        <f t="array" ref="F358">IF(E358="","",IF(E358="#No clue text","// -- No Content",
    IF(E358="/!\ Text too long for integration - See user guide to proceed /!\","/!\ Text too long for integration - See user guide to proceed /!\",
         IFERROR(_xlfn._xlws.FILTER(Checklist_KLM[ENTRIES],(Checklist_KLM[ENGLISH]=E358)*IFERROR(FIND("CLUE.",Checklist_KLM[ENTRIES]),FALSE)),"MISSING"))))</f>
        <v/>
      </c>
    </row>
    <row r="359" spans="1:6">
      <c r="A359" s="18" t="s">
        <v>501</v>
      </c>
      <c r="B359" s="19" t="s">
        <v>4714</v>
      </c>
      <c r="C359" s="43"/>
      <c r="D359" s="36" t="str" cm="1">
        <f t="array" ref="D359">IF(C359="","",IF(OR(C359="#No page text",C359="#No block text",C359="#No subject text",C359="#No expectation text"),"// -- No Content",IFERROR(INDEX(_xlfn._xlws.FILTER(Checklist_KLM[ENTRIES],(Checklist_KLM[ENGLISH]=C359)*IFERROR(FIND("GAME.CHECKLIST_",Checklist_KLM[ENTRIES]),FALSE)),1),"MISSING")))</f>
        <v/>
      </c>
      <c r="E359" s="44"/>
      <c r="F359" s="39" t="str" cm="1">
        <f t="array" ref="F359">IF(E359="","",IF(E359="#No clue text","// -- No Content",
    IF(E359="/!\ Text too long for integration - See user guide to proceed /!\","/!\ Text too long for integration - See user guide to proceed /!\",
         IFERROR(_xlfn._xlws.FILTER(Checklist_KLM[ENTRIES],(Checklist_KLM[ENGLISH]=E359)*IFERROR(FIND("CLUE.",Checklist_KLM[ENTRIES]),FALSE)),"MISSING"))))</f>
        <v/>
      </c>
    </row>
    <row r="360" spans="1:6">
      <c r="A360" s="18" t="s">
        <v>502</v>
      </c>
      <c r="B360" s="19" t="s">
        <v>4715</v>
      </c>
      <c r="C360" s="38"/>
      <c r="D360" s="36" t="str" cm="1">
        <f t="array" ref="D360">IF(C360="","",IF(OR(C360="#No page text",C360="#No block text",C360="#No subject text",C360="#No expectation text"),"// -- No Content",IFERROR(INDEX(_xlfn._xlws.FILTER(Checklist_KLM[ENTRIES],(Checklist_KLM[ENGLISH]=C360)*IFERROR(FIND("GAME.CHECKLIST_",Checklist_KLM[ENTRIES]),FALSE)),1),"MISSING")))</f>
        <v/>
      </c>
      <c r="E360" s="40"/>
      <c r="F360" s="39" t="str" cm="1">
        <f t="array" ref="F360">IF(E360="","",IF(E360="#No clue text","// -- No Content",
    IF(E360="/!\ Text too long for integration - See user guide to proceed /!\","/!\ Text too long for integration - See user guide to proceed /!\",
         IFERROR(_xlfn._xlws.FILTER(Checklist_KLM[ENTRIES],(Checklist_KLM[ENGLISH]=E360)*IFERROR(FIND("CLUE.",Checklist_KLM[ENTRIES]),FALSE)),"MISSING"))))</f>
        <v/>
      </c>
    </row>
    <row r="361" spans="1:6">
      <c r="A361" s="18" t="s">
        <v>503</v>
      </c>
      <c r="B361" s="19" t="s">
        <v>4716</v>
      </c>
      <c r="C361" s="43"/>
      <c r="D361" s="36" t="str" cm="1">
        <f t="array" ref="D361">IF(C361="","",IF(OR(C361="#No page text",C361="#No block text",C361="#No subject text",C361="#No expectation text"),"// -- No Content",IFERROR(INDEX(_xlfn._xlws.FILTER(Checklist_KLM[ENTRIES],(Checklist_KLM[ENGLISH]=C361)*IFERROR(FIND("GAME.CHECKLIST_",Checklist_KLM[ENTRIES]),FALSE)),1),"MISSING")))</f>
        <v/>
      </c>
      <c r="E361" s="44"/>
      <c r="F361" s="39" t="str" cm="1">
        <f t="array" ref="F361">IF(E361="","",IF(E361="#No clue text","// -- No Content",
    IF(E361="/!\ Text too long for integration - See user guide to proceed /!\","/!\ Text too long for integration - See user guide to proceed /!\",
         IFERROR(_xlfn._xlws.FILTER(Checklist_KLM[ENTRIES],(Checklist_KLM[ENGLISH]=E361)*IFERROR(FIND("CLUE.",Checklist_KLM[ENTRIES]),FALSE)),"MISSING"))))</f>
        <v/>
      </c>
    </row>
    <row r="362" spans="1:6">
      <c r="A362" s="18" t="s">
        <v>504</v>
      </c>
      <c r="B362" s="19" t="s">
        <v>4717</v>
      </c>
      <c r="C362" s="38"/>
      <c r="D362" s="36" t="str" cm="1">
        <f t="array" ref="D362">IF(C362="","",IF(OR(C362="#No page text",C362="#No block text",C362="#No subject text",C362="#No expectation text"),"// -- No Content",IFERROR(INDEX(_xlfn._xlws.FILTER(Checklist_KLM[ENTRIES],(Checklist_KLM[ENGLISH]=C362)*IFERROR(FIND("GAME.CHECKLIST_",Checklist_KLM[ENTRIES]),FALSE)),1),"MISSING")))</f>
        <v/>
      </c>
      <c r="E362" s="40"/>
      <c r="F362" s="39" t="str" cm="1">
        <f t="array" ref="F362">IF(E362="","",IF(E362="#No clue text","// -- No Content",
    IF(E362="/!\ Text too long for integration - See user guide to proceed /!\","/!\ Text too long for integration - See user guide to proceed /!\",
         IFERROR(_xlfn._xlws.FILTER(Checklist_KLM[ENTRIES],(Checklist_KLM[ENGLISH]=E362)*IFERROR(FIND("CLUE.",Checklist_KLM[ENTRIES]),FALSE)),"MISSING"))))</f>
        <v/>
      </c>
    </row>
    <row r="363" spans="1:6">
      <c r="A363" s="18" t="s">
        <v>505</v>
      </c>
      <c r="B363" s="19" t="s">
        <v>4718</v>
      </c>
      <c r="C363" s="43"/>
      <c r="D363" s="36" t="str" cm="1">
        <f t="array" ref="D363">IF(C363="","",IF(OR(C363="#No page text",C363="#No block text",C363="#No subject text",C363="#No expectation text"),"// -- No Content",IFERROR(INDEX(_xlfn._xlws.FILTER(Checklist_KLM[ENTRIES],(Checklist_KLM[ENGLISH]=C363)*IFERROR(FIND("GAME.CHECKLIST_",Checklist_KLM[ENTRIES]),FALSE)),1),"MISSING")))</f>
        <v/>
      </c>
      <c r="E363" s="44"/>
      <c r="F363" s="39" t="str" cm="1">
        <f t="array" ref="F363">IF(E363="","",IF(E363="#No clue text","// -- No Content",
    IF(E363="/!\ Text too long for integration - See user guide to proceed /!\","/!\ Text too long for integration - See user guide to proceed /!\",
         IFERROR(_xlfn._xlws.FILTER(Checklist_KLM[ENTRIES],(Checklist_KLM[ENGLISH]=E363)*IFERROR(FIND("CLUE.",Checklist_KLM[ENTRIES]),FALSE)),"MISSING"))))</f>
        <v/>
      </c>
    </row>
    <row r="364" spans="1:6">
      <c r="A364" s="18" t="s">
        <v>506</v>
      </c>
      <c r="B364" s="19" t="s">
        <v>4719</v>
      </c>
      <c r="C364" s="38"/>
      <c r="D364" s="36" t="str" cm="1">
        <f t="array" ref="D364">IF(C364="","",IF(OR(C364="#No page text",C364="#No block text",C364="#No subject text",C364="#No expectation text"),"// -- No Content",IFERROR(INDEX(_xlfn._xlws.FILTER(Checklist_KLM[ENTRIES],(Checklist_KLM[ENGLISH]=C364)*IFERROR(FIND("GAME.CHECKLIST_",Checklist_KLM[ENTRIES]),FALSE)),1),"MISSING")))</f>
        <v/>
      </c>
      <c r="E364" s="40"/>
      <c r="F364" s="39" t="str" cm="1">
        <f t="array" ref="F364">IF(E364="","",IF(E364="#No clue text","// -- No Content",
    IF(E364="/!\ Text too long for integration - See user guide to proceed /!\","/!\ Text too long for integration - See user guide to proceed /!\",
         IFERROR(_xlfn._xlws.FILTER(Checklist_KLM[ENTRIES],(Checklist_KLM[ENGLISH]=E364)*IFERROR(FIND("CLUE.",Checklist_KLM[ENTRIES]),FALSE)),"MISSING"))))</f>
        <v/>
      </c>
    </row>
    <row r="365" spans="1:6">
      <c r="A365" s="18" t="s">
        <v>507</v>
      </c>
      <c r="B365" s="19" t="s">
        <v>4720</v>
      </c>
      <c r="C365" s="43"/>
      <c r="D365" s="36" t="str" cm="1">
        <f t="array" ref="D365">IF(C365="","",IF(OR(C365="#No page text",C365="#No block text",C365="#No subject text",C365="#No expectation text"),"// -- No Content",IFERROR(INDEX(_xlfn._xlws.FILTER(Checklist_KLM[ENTRIES],(Checklist_KLM[ENGLISH]=C365)*IFERROR(FIND("GAME.CHECKLIST_",Checklist_KLM[ENTRIES]),FALSE)),1),"MISSING")))</f>
        <v/>
      </c>
      <c r="E365" s="44"/>
      <c r="F365" s="39" t="str" cm="1">
        <f t="array" ref="F365">IF(E365="","",IF(E365="#No clue text","// -- No Content",
    IF(E365="/!\ Text too long for integration - See user guide to proceed /!\","/!\ Text too long for integration - See user guide to proceed /!\",
         IFERROR(_xlfn._xlws.FILTER(Checklist_KLM[ENTRIES],(Checklist_KLM[ENGLISH]=E365)*IFERROR(FIND("CLUE.",Checklist_KLM[ENTRIES]),FALSE)),"MISSING"))))</f>
        <v/>
      </c>
    </row>
    <row r="366" spans="1:6" ht="28.8">
      <c r="A366" s="18" t="s">
        <v>508</v>
      </c>
      <c r="B366" s="19" t="s">
        <v>4721</v>
      </c>
      <c r="C366" s="38"/>
      <c r="D366" s="36" t="str" cm="1">
        <f t="array" ref="D366">IF(C366="","",IF(OR(C366="#No page text",C366="#No block text",C366="#No subject text",C366="#No expectation text"),"// -- No Content",IFERROR(INDEX(_xlfn._xlws.FILTER(Checklist_KLM[ENTRIES],(Checklist_KLM[ENGLISH]=C366)*IFERROR(FIND("GAME.CHECKLIST_",Checklist_KLM[ENTRIES]),FALSE)),1),"MISSING")))</f>
        <v/>
      </c>
      <c r="E366" s="40"/>
      <c r="F366" s="39" t="str" cm="1">
        <f t="array" ref="F366">IF(E366="","",IF(E366="#No clue text","// -- No Content",
    IF(E366="/!\ Text too long for integration - See user guide to proceed /!\","/!\ Text too long for integration - See user guide to proceed /!\",
         IFERROR(_xlfn._xlws.FILTER(Checklist_KLM[ENTRIES],(Checklist_KLM[ENGLISH]=E366)*IFERROR(FIND("CLUE.",Checklist_KLM[ENTRIES]),FALSE)),"MISSING"))))</f>
        <v/>
      </c>
    </row>
    <row r="367" spans="1:6" ht="28.8">
      <c r="A367" s="18" t="s">
        <v>509</v>
      </c>
      <c r="B367" s="19" t="s">
        <v>4722</v>
      </c>
      <c r="C367" s="43"/>
      <c r="D367" s="36" t="str" cm="1">
        <f t="array" ref="D367">IF(C367="","",IF(OR(C367="#No page text",C367="#No block text",C367="#No subject text",C367="#No expectation text"),"// -- No Content",IFERROR(INDEX(_xlfn._xlws.FILTER(Checklist_KLM[ENTRIES],(Checklist_KLM[ENGLISH]=C367)*IFERROR(FIND("GAME.CHECKLIST_",Checklist_KLM[ENTRIES]),FALSE)),1),"MISSING")))</f>
        <v/>
      </c>
      <c r="E367" s="44"/>
      <c r="F367" s="39" t="str" cm="1">
        <f t="array" ref="F367">IF(E367="","",IF(E367="#No clue text","// -- No Content",
    IF(E367="/!\ Text too long for integration - See user guide to proceed /!\","/!\ Text too long for integration - See user guide to proceed /!\",
         IFERROR(_xlfn._xlws.FILTER(Checklist_KLM[ENTRIES],(Checklist_KLM[ENGLISH]=E367)*IFERROR(FIND("CLUE.",Checklist_KLM[ENTRIES]),FALSE)),"MISSING"))))</f>
        <v/>
      </c>
    </row>
    <row r="368" spans="1:6">
      <c r="A368" s="18" t="s">
        <v>510</v>
      </c>
      <c r="B368" s="19" t="s">
        <v>4723</v>
      </c>
      <c r="C368" s="38"/>
      <c r="D368" s="36" t="str" cm="1">
        <f t="array" ref="D368">IF(C368="","",IF(OR(C368="#No page text",C368="#No block text",C368="#No subject text",C368="#No expectation text"),"// -- No Content",IFERROR(INDEX(_xlfn._xlws.FILTER(Checklist_KLM[ENTRIES],(Checklist_KLM[ENGLISH]=C368)*IFERROR(FIND("GAME.CHECKLIST_",Checklist_KLM[ENTRIES]),FALSE)),1),"MISSING")))</f>
        <v/>
      </c>
      <c r="E368" s="40"/>
      <c r="F368" s="39" t="str" cm="1">
        <f t="array" ref="F368">IF(E368="","",IF(E368="#No clue text","// -- No Content",
    IF(E368="/!\ Text too long for integration - See user guide to proceed /!\","/!\ Text too long for integration - See user guide to proceed /!\",
         IFERROR(_xlfn._xlws.FILTER(Checklist_KLM[ENTRIES],(Checklist_KLM[ENGLISH]=E368)*IFERROR(FIND("CLUE.",Checklist_KLM[ENTRIES]),FALSE)),"MISSING"))))</f>
        <v/>
      </c>
    </row>
    <row r="369" spans="1:6">
      <c r="A369" s="18" t="s">
        <v>511</v>
      </c>
      <c r="B369" s="19" t="s">
        <v>4724</v>
      </c>
      <c r="C369" s="43"/>
      <c r="D369" s="36" t="str" cm="1">
        <f t="array" ref="D369">IF(C369="","",IF(OR(C369="#No page text",C369="#No block text",C369="#No subject text",C369="#No expectation text"),"// -- No Content",IFERROR(INDEX(_xlfn._xlws.FILTER(Checklist_KLM[ENTRIES],(Checklist_KLM[ENGLISH]=C369)*IFERROR(FIND("GAME.CHECKLIST_",Checklist_KLM[ENTRIES]),FALSE)),1),"MISSING")))</f>
        <v/>
      </c>
      <c r="E369" s="44"/>
      <c r="F369" s="39" t="str" cm="1">
        <f t="array" ref="F369">IF(E369="","",IF(E369="#No clue text","// -- No Content",
    IF(E369="/!\ Text too long for integration - See user guide to proceed /!\","/!\ Text too long for integration - See user guide to proceed /!\",
         IFERROR(_xlfn._xlws.FILTER(Checklist_KLM[ENTRIES],(Checklist_KLM[ENGLISH]=E369)*IFERROR(FIND("CLUE.",Checklist_KLM[ENTRIES]),FALSE)),"MISSING"))))</f>
        <v/>
      </c>
    </row>
    <row r="370" spans="1:6" ht="28.8">
      <c r="A370" s="18" t="s">
        <v>512</v>
      </c>
      <c r="B370" s="19" t="s">
        <v>4725</v>
      </c>
      <c r="C370" s="38"/>
      <c r="D370" s="36" t="str" cm="1">
        <f t="array" ref="D370">IF(C370="","",IF(OR(C370="#No page text",C370="#No block text",C370="#No subject text",C370="#No expectation text"),"// -- No Content",IFERROR(INDEX(_xlfn._xlws.FILTER(Checklist_KLM[ENTRIES],(Checklist_KLM[ENGLISH]=C370)*IFERROR(FIND("GAME.CHECKLIST_",Checklist_KLM[ENTRIES]),FALSE)),1),"MISSING")))</f>
        <v/>
      </c>
      <c r="E370" s="40"/>
      <c r="F370" s="39" t="str" cm="1">
        <f t="array" ref="F370">IF(E370="","",IF(E370="#No clue text","// -- No Content",
    IF(E370="/!\ Text too long for integration - See user guide to proceed /!\","/!\ Text too long for integration - See user guide to proceed /!\",
         IFERROR(_xlfn._xlws.FILTER(Checklist_KLM[ENTRIES],(Checklist_KLM[ENGLISH]=E370)*IFERROR(FIND("CLUE.",Checklist_KLM[ENTRIES]),FALSE)),"MISSING"))))</f>
        <v/>
      </c>
    </row>
    <row r="371" spans="1:6">
      <c r="A371" s="18" t="s">
        <v>513</v>
      </c>
      <c r="B371" s="19" t="s">
        <v>4726</v>
      </c>
      <c r="C371" s="43"/>
      <c r="D371" s="36" t="str" cm="1">
        <f t="array" ref="D371">IF(C371="","",IF(OR(C371="#No page text",C371="#No block text",C371="#No subject text",C371="#No expectation text"),"// -- No Content",IFERROR(INDEX(_xlfn._xlws.FILTER(Checklist_KLM[ENTRIES],(Checklist_KLM[ENGLISH]=C371)*IFERROR(FIND("GAME.CHECKLIST_",Checklist_KLM[ENTRIES]),FALSE)),1),"MISSING")))</f>
        <v/>
      </c>
      <c r="E371" s="44"/>
      <c r="F371" s="39" t="str" cm="1">
        <f t="array" ref="F371">IF(E371="","",IF(E371="#No clue text","// -- No Content",
    IF(E371="/!\ Text too long for integration - See user guide to proceed /!\","/!\ Text too long for integration - See user guide to proceed /!\",
         IFERROR(_xlfn._xlws.FILTER(Checklist_KLM[ENTRIES],(Checklist_KLM[ENGLISH]=E371)*IFERROR(FIND("CLUE.",Checklist_KLM[ENTRIES]),FALSE)),"MISSING"))))</f>
        <v/>
      </c>
    </row>
    <row r="372" spans="1:6">
      <c r="A372" s="18" t="s">
        <v>514</v>
      </c>
      <c r="B372" s="19" t="s">
        <v>4727</v>
      </c>
      <c r="C372" s="38"/>
      <c r="D372" s="36" t="str" cm="1">
        <f t="array" ref="D372">IF(C372="","",IF(OR(C372="#No page text",C372="#No block text",C372="#No subject text",C372="#No expectation text"),"// -- No Content",IFERROR(INDEX(_xlfn._xlws.FILTER(Checklist_KLM[ENTRIES],(Checklist_KLM[ENGLISH]=C372)*IFERROR(FIND("GAME.CHECKLIST_",Checklist_KLM[ENTRIES]),FALSE)),1),"MISSING")))</f>
        <v/>
      </c>
      <c r="E372" s="40"/>
      <c r="F372" s="39" t="str" cm="1">
        <f t="array" ref="F372">IF(E372="","",IF(E372="#No clue text","// -- No Content",
    IF(E372="/!\ Text too long for integration - See user guide to proceed /!\","/!\ Text too long for integration - See user guide to proceed /!\",
         IFERROR(_xlfn._xlws.FILTER(Checklist_KLM[ENTRIES],(Checklist_KLM[ENGLISH]=E372)*IFERROR(FIND("CLUE.",Checklist_KLM[ENTRIES]),FALSE)),"MISSING"))))</f>
        <v/>
      </c>
    </row>
    <row r="373" spans="1:6">
      <c r="A373" s="18" t="s">
        <v>515</v>
      </c>
      <c r="B373" s="19" t="s">
        <v>4728</v>
      </c>
      <c r="C373" s="43"/>
      <c r="D373" s="36" t="str" cm="1">
        <f t="array" ref="D373">IF(C373="","",IF(OR(C373="#No page text",C373="#No block text",C373="#No subject text",C373="#No expectation text"),"// -- No Content",IFERROR(INDEX(_xlfn._xlws.FILTER(Checklist_KLM[ENTRIES],(Checklist_KLM[ENGLISH]=C373)*IFERROR(FIND("GAME.CHECKLIST_",Checklist_KLM[ENTRIES]),FALSE)),1),"MISSING")))</f>
        <v/>
      </c>
      <c r="E373" s="44"/>
      <c r="F373" s="39" t="str" cm="1">
        <f t="array" ref="F373">IF(E373="","",IF(E373="#No clue text","// -- No Content",
    IF(E373="/!\ Text too long for integration - See user guide to proceed /!\","/!\ Text too long for integration - See user guide to proceed /!\",
         IFERROR(_xlfn._xlws.FILTER(Checklist_KLM[ENTRIES],(Checklist_KLM[ENGLISH]=E373)*IFERROR(FIND("CLUE.",Checklist_KLM[ENTRIES]),FALSE)),"MISSING"))))</f>
        <v/>
      </c>
    </row>
    <row r="374" spans="1:6">
      <c r="A374" s="18" t="s">
        <v>516</v>
      </c>
      <c r="B374" s="19" t="s">
        <v>4729</v>
      </c>
      <c r="C374" s="38"/>
      <c r="D374" s="36" t="str" cm="1">
        <f t="array" ref="D374">IF(C374="","",IF(OR(C374="#No page text",C374="#No block text",C374="#No subject text",C374="#No expectation text"),"// -- No Content",IFERROR(INDEX(_xlfn._xlws.FILTER(Checklist_KLM[ENTRIES],(Checklist_KLM[ENGLISH]=C374)*IFERROR(FIND("GAME.CHECKLIST_",Checklist_KLM[ENTRIES]),FALSE)),1),"MISSING")))</f>
        <v/>
      </c>
      <c r="E374" s="40"/>
      <c r="F374" s="39" t="str" cm="1">
        <f t="array" ref="F374">IF(E374="","",IF(E374="#No clue text","// -- No Content",
    IF(E374="/!\ Text too long for integration - See user guide to proceed /!\","/!\ Text too long for integration - See user guide to proceed /!\",
         IFERROR(_xlfn._xlws.FILTER(Checklist_KLM[ENTRIES],(Checklist_KLM[ENGLISH]=E374)*IFERROR(FIND("CLUE.",Checklist_KLM[ENTRIES]),FALSE)),"MISSING"))))</f>
        <v/>
      </c>
    </row>
    <row r="375" spans="1:6">
      <c r="A375" s="18" t="s">
        <v>517</v>
      </c>
      <c r="B375" s="19" t="s">
        <v>4730</v>
      </c>
      <c r="C375" s="43"/>
      <c r="D375" s="36" t="str" cm="1">
        <f t="array" ref="D375">IF(C375="","",IF(OR(C375="#No page text",C375="#No block text",C375="#No subject text",C375="#No expectation text"),"// -- No Content",IFERROR(INDEX(_xlfn._xlws.FILTER(Checklist_KLM[ENTRIES],(Checklist_KLM[ENGLISH]=C375)*IFERROR(FIND("GAME.CHECKLIST_",Checklist_KLM[ENTRIES]),FALSE)),1),"MISSING")))</f>
        <v/>
      </c>
      <c r="E375" s="44"/>
      <c r="F375" s="39" t="str" cm="1">
        <f t="array" ref="F375">IF(E375="","",IF(E375="#No clue text","// -- No Content",
    IF(E375="/!\ Text too long for integration - See user guide to proceed /!\","/!\ Text too long for integration - See user guide to proceed /!\",
         IFERROR(_xlfn._xlws.FILTER(Checklist_KLM[ENTRIES],(Checklist_KLM[ENGLISH]=E375)*IFERROR(FIND("CLUE.",Checklist_KLM[ENTRIES]),FALSE)),"MISSING"))))</f>
        <v/>
      </c>
    </row>
    <row r="376" spans="1:6">
      <c r="A376" s="18" t="s">
        <v>518</v>
      </c>
      <c r="B376" s="19" t="s">
        <v>4731</v>
      </c>
      <c r="C376" s="38"/>
      <c r="D376" s="36" t="str" cm="1">
        <f t="array" ref="D376">IF(C376="","",IF(OR(C376="#No page text",C376="#No block text",C376="#No subject text",C376="#No expectation text"),"// -- No Content",IFERROR(INDEX(_xlfn._xlws.FILTER(Checklist_KLM[ENTRIES],(Checklist_KLM[ENGLISH]=C376)*IFERROR(FIND("GAME.CHECKLIST_",Checklist_KLM[ENTRIES]),FALSE)),1),"MISSING")))</f>
        <v/>
      </c>
      <c r="E376" s="40"/>
      <c r="F376" s="39" t="str" cm="1">
        <f t="array" ref="F376">IF(E376="","",IF(E376="#No clue text","// -- No Content",
    IF(E376="/!\ Text too long for integration - See user guide to proceed /!\","/!\ Text too long for integration - See user guide to proceed /!\",
         IFERROR(_xlfn._xlws.FILTER(Checklist_KLM[ENTRIES],(Checklist_KLM[ENGLISH]=E376)*IFERROR(FIND("CLUE.",Checklist_KLM[ENTRIES]),FALSE)),"MISSING"))))</f>
        <v/>
      </c>
    </row>
    <row r="377" spans="1:6" ht="28.8">
      <c r="A377" s="18" t="s">
        <v>519</v>
      </c>
      <c r="B377" s="19" t="s">
        <v>4732</v>
      </c>
      <c r="C377" s="43"/>
      <c r="D377" s="36" t="str" cm="1">
        <f t="array" ref="D377">IF(C377="","",IF(OR(C377="#No page text",C377="#No block text",C377="#No subject text",C377="#No expectation text"),"// -- No Content",IFERROR(INDEX(_xlfn._xlws.FILTER(Checklist_KLM[ENTRIES],(Checklist_KLM[ENGLISH]=C377)*IFERROR(FIND("GAME.CHECKLIST_",Checklist_KLM[ENTRIES]),FALSE)),1),"MISSING")))</f>
        <v/>
      </c>
      <c r="E377" s="44"/>
      <c r="F377" s="39" t="str" cm="1">
        <f t="array" ref="F377">IF(E377="","",IF(E377="#No clue text","// -- No Content",
    IF(E377="/!\ Text too long for integration - See user guide to proceed /!\","/!\ Text too long for integration - See user guide to proceed /!\",
         IFERROR(_xlfn._xlws.FILTER(Checklist_KLM[ENTRIES],(Checklist_KLM[ENGLISH]=E377)*IFERROR(FIND("CLUE.",Checklist_KLM[ENTRIES]),FALSE)),"MISSING"))))</f>
        <v/>
      </c>
    </row>
    <row r="378" spans="1:6">
      <c r="A378" s="18" t="s">
        <v>520</v>
      </c>
      <c r="B378" s="19" t="s">
        <v>4733</v>
      </c>
      <c r="C378" s="38"/>
      <c r="D378" s="36" t="str" cm="1">
        <f t="array" ref="D378">IF(C378="","",IF(OR(C378="#No page text",C378="#No block text",C378="#No subject text",C378="#No expectation text"),"// -- No Content",IFERROR(INDEX(_xlfn._xlws.FILTER(Checklist_KLM[ENTRIES],(Checklist_KLM[ENGLISH]=C378)*IFERROR(FIND("GAME.CHECKLIST_",Checklist_KLM[ENTRIES]),FALSE)),1),"MISSING")))</f>
        <v/>
      </c>
      <c r="E378" s="40"/>
      <c r="F378" s="39" t="str" cm="1">
        <f t="array" ref="F378">IF(E378="","",IF(E378="#No clue text","// -- No Content",
    IF(E378="/!\ Text too long for integration - See user guide to proceed /!\","/!\ Text too long for integration - See user guide to proceed /!\",
         IFERROR(_xlfn._xlws.FILTER(Checklist_KLM[ENTRIES],(Checklist_KLM[ENGLISH]=E378)*IFERROR(FIND("CLUE.",Checklist_KLM[ENTRIES]),FALSE)),"MISSING"))))</f>
        <v/>
      </c>
    </row>
    <row r="379" spans="1:6">
      <c r="A379" s="18" t="s">
        <v>521</v>
      </c>
      <c r="B379" s="19" t="s">
        <v>4734</v>
      </c>
      <c r="C379" s="43"/>
      <c r="D379" s="36" t="str" cm="1">
        <f t="array" ref="D379">IF(C379="","",IF(OR(C379="#No page text",C379="#No block text",C379="#No subject text",C379="#No expectation text"),"// -- No Content",IFERROR(INDEX(_xlfn._xlws.FILTER(Checklist_KLM[ENTRIES],(Checklist_KLM[ENGLISH]=C379)*IFERROR(FIND("GAME.CHECKLIST_",Checklist_KLM[ENTRIES]),FALSE)),1),"MISSING")))</f>
        <v/>
      </c>
      <c r="E379" s="44"/>
      <c r="F379" s="39" t="str" cm="1">
        <f t="array" ref="F379">IF(E379="","",IF(E379="#No clue text","// -- No Content",
    IF(E379="/!\ Text too long for integration - See user guide to proceed /!\","/!\ Text too long for integration - See user guide to proceed /!\",
         IFERROR(_xlfn._xlws.FILTER(Checklist_KLM[ENTRIES],(Checklist_KLM[ENGLISH]=E379)*IFERROR(FIND("CLUE.",Checklist_KLM[ENTRIES]),FALSE)),"MISSING"))))</f>
        <v/>
      </c>
    </row>
    <row r="380" spans="1:6">
      <c r="A380" s="18" t="s">
        <v>522</v>
      </c>
      <c r="B380" s="19" t="s">
        <v>4735</v>
      </c>
      <c r="C380" s="38"/>
      <c r="D380" s="36" t="str" cm="1">
        <f t="array" ref="D380">IF(C380="","",IF(OR(C380="#No page text",C380="#No block text",C380="#No subject text",C380="#No expectation text"),"// -- No Content",IFERROR(INDEX(_xlfn._xlws.FILTER(Checklist_KLM[ENTRIES],(Checklist_KLM[ENGLISH]=C380)*IFERROR(FIND("GAME.CHECKLIST_",Checklist_KLM[ENTRIES]),FALSE)),1),"MISSING")))</f>
        <v/>
      </c>
      <c r="E380" s="40"/>
      <c r="F380" s="39" t="str" cm="1">
        <f t="array" ref="F380">IF(E380="","",IF(E380="#No clue text","// -- No Content",
    IF(E380="/!\ Text too long for integration - See user guide to proceed /!\","/!\ Text too long for integration - See user guide to proceed /!\",
         IFERROR(_xlfn._xlws.FILTER(Checklist_KLM[ENTRIES],(Checklist_KLM[ENGLISH]=E380)*IFERROR(FIND("CLUE.",Checklist_KLM[ENTRIES]),FALSE)),"MISSING"))))</f>
        <v/>
      </c>
    </row>
    <row r="381" spans="1:6">
      <c r="A381" s="18" t="s">
        <v>523</v>
      </c>
      <c r="B381" s="19" t="s">
        <v>4736</v>
      </c>
      <c r="C381" s="43"/>
      <c r="D381" s="36" t="str" cm="1">
        <f t="array" ref="D381">IF(C381="","",IF(OR(C381="#No page text",C381="#No block text",C381="#No subject text",C381="#No expectation text"),"// -- No Content",IFERROR(INDEX(_xlfn._xlws.FILTER(Checklist_KLM[ENTRIES],(Checklist_KLM[ENGLISH]=C381)*IFERROR(FIND("GAME.CHECKLIST_",Checklist_KLM[ENTRIES]),FALSE)),1),"MISSING")))</f>
        <v/>
      </c>
      <c r="E381" s="44"/>
      <c r="F381" s="39" t="str" cm="1">
        <f t="array" ref="F381">IF(E381="","",IF(E381="#No clue text","// -- No Content",
    IF(E381="/!\ Text too long for integration - See user guide to proceed /!\","/!\ Text too long for integration - See user guide to proceed /!\",
         IFERROR(_xlfn._xlws.FILTER(Checklist_KLM[ENTRIES],(Checklist_KLM[ENGLISH]=E381)*IFERROR(FIND("CLUE.",Checklist_KLM[ENTRIES]),FALSE)),"MISSING"))))</f>
        <v/>
      </c>
    </row>
    <row r="382" spans="1:6">
      <c r="A382" s="18" t="s">
        <v>524</v>
      </c>
      <c r="B382" s="19" t="s">
        <v>4737</v>
      </c>
      <c r="C382" s="38"/>
      <c r="D382" s="36" t="str" cm="1">
        <f t="array" ref="D382">IF(C382="","",IF(OR(C382="#No page text",C382="#No block text",C382="#No subject text",C382="#No expectation text"),"// -- No Content",IFERROR(INDEX(_xlfn._xlws.FILTER(Checklist_KLM[ENTRIES],(Checklist_KLM[ENGLISH]=C382)*IFERROR(FIND("GAME.CHECKLIST_",Checklist_KLM[ENTRIES]),FALSE)),1),"MISSING")))</f>
        <v/>
      </c>
      <c r="E382" s="40"/>
      <c r="F382" s="39" t="str" cm="1">
        <f t="array" ref="F382">IF(E382="","",IF(E382="#No clue text","// -- No Content",
    IF(E382="/!\ Text too long for integration - See user guide to proceed /!\","/!\ Text too long for integration - See user guide to proceed /!\",
         IFERROR(_xlfn._xlws.FILTER(Checklist_KLM[ENTRIES],(Checklist_KLM[ENGLISH]=E382)*IFERROR(FIND("CLUE.",Checklist_KLM[ENTRIES]),FALSE)),"MISSING"))))</f>
        <v/>
      </c>
    </row>
    <row r="383" spans="1:6">
      <c r="A383" s="18" t="s">
        <v>525</v>
      </c>
      <c r="B383" s="19" t="s">
        <v>4738</v>
      </c>
      <c r="C383" s="43"/>
      <c r="D383" s="36" t="str" cm="1">
        <f t="array" ref="D383">IF(C383="","",IF(OR(C383="#No page text",C383="#No block text",C383="#No subject text",C383="#No expectation text"),"// -- No Content",IFERROR(INDEX(_xlfn._xlws.FILTER(Checklist_KLM[ENTRIES],(Checklist_KLM[ENGLISH]=C383)*IFERROR(FIND("GAME.CHECKLIST_",Checklist_KLM[ENTRIES]),FALSE)),1),"MISSING")))</f>
        <v/>
      </c>
      <c r="E383" s="44"/>
      <c r="F383" s="39" t="str" cm="1">
        <f t="array" ref="F383">IF(E383="","",IF(E383="#No clue text","// -- No Content",
    IF(E383="/!\ Text too long for integration - See user guide to proceed /!\","/!\ Text too long for integration - See user guide to proceed /!\",
         IFERROR(_xlfn._xlws.FILTER(Checklist_KLM[ENTRIES],(Checklist_KLM[ENGLISH]=E383)*IFERROR(FIND("CLUE.",Checklist_KLM[ENTRIES]),FALSE)),"MISSING"))))</f>
        <v/>
      </c>
    </row>
    <row r="384" spans="1:6" ht="28.8">
      <c r="A384" s="18" t="s">
        <v>526</v>
      </c>
      <c r="B384" s="19" t="s">
        <v>4739</v>
      </c>
      <c r="C384" s="38"/>
      <c r="D384" s="36" t="str" cm="1">
        <f t="array" ref="D384">IF(C384="","",IF(OR(C384="#No page text",C384="#No block text",C384="#No subject text",C384="#No expectation text"),"// -- No Content",IFERROR(INDEX(_xlfn._xlws.FILTER(Checklist_KLM[ENTRIES],(Checklist_KLM[ENGLISH]=C384)*IFERROR(FIND("GAME.CHECKLIST_",Checklist_KLM[ENTRIES]),FALSE)),1),"MISSING")))</f>
        <v/>
      </c>
      <c r="E384" s="40"/>
      <c r="F384" s="39" t="str" cm="1">
        <f t="array" ref="F384">IF(E384="","",IF(E384="#No clue text","// -- No Content",
    IF(E384="/!\ Text too long for integration - See user guide to proceed /!\","/!\ Text too long for integration - See user guide to proceed /!\",
         IFERROR(_xlfn._xlws.FILTER(Checklist_KLM[ENTRIES],(Checklist_KLM[ENGLISH]=E384)*IFERROR(FIND("CLUE.",Checklist_KLM[ENTRIES]),FALSE)),"MISSING"))))</f>
        <v/>
      </c>
    </row>
    <row r="385" spans="1:6" ht="28.8">
      <c r="A385" s="18" t="s">
        <v>527</v>
      </c>
      <c r="B385" s="19" t="s">
        <v>4740</v>
      </c>
      <c r="C385" s="43"/>
      <c r="D385" s="36" t="str" cm="1">
        <f t="array" ref="D385">IF(C385="","",IF(OR(C385="#No page text",C385="#No block text",C385="#No subject text",C385="#No expectation text"),"// -- No Content",IFERROR(INDEX(_xlfn._xlws.FILTER(Checklist_KLM[ENTRIES],(Checklist_KLM[ENGLISH]=C385)*IFERROR(FIND("GAME.CHECKLIST_",Checklist_KLM[ENTRIES]),FALSE)),1),"MISSING")))</f>
        <v/>
      </c>
      <c r="E385" s="44"/>
      <c r="F385" s="39" t="str" cm="1">
        <f t="array" ref="F385">IF(E385="","",IF(E385="#No clue text","// -- No Content",
    IF(E385="/!\ Text too long for integration - See user guide to proceed /!\","/!\ Text too long for integration - See user guide to proceed /!\",
         IFERROR(_xlfn._xlws.FILTER(Checklist_KLM[ENTRIES],(Checklist_KLM[ENGLISH]=E385)*IFERROR(FIND("CLUE.",Checklist_KLM[ENTRIES]),FALSE)),"MISSING"))))</f>
        <v/>
      </c>
    </row>
    <row r="386" spans="1:6">
      <c r="A386" s="18" t="s">
        <v>528</v>
      </c>
      <c r="B386" s="19" t="s">
        <v>4741</v>
      </c>
      <c r="C386" s="38"/>
      <c r="D386" s="36" t="str" cm="1">
        <f t="array" ref="D386">IF(C386="","",IF(OR(C386="#No page text",C386="#No block text",C386="#No subject text",C386="#No expectation text"),"// -- No Content",IFERROR(INDEX(_xlfn._xlws.FILTER(Checklist_KLM[ENTRIES],(Checklist_KLM[ENGLISH]=C386)*IFERROR(FIND("GAME.CHECKLIST_",Checklist_KLM[ENTRIES]),FALSE)),1),"MISSING")))</f>
        <v/>
      </c>
      <c r="E386" s="40"/>
      <c r="F386" s="39" t="str" cm="1">
        <f t="array" ref="F386">IF(E386="","",IF(E386="#No clue text","// -- No Content",
    IF(E386="/!\ Text too long for integration - See user guide to proceed /!\","/!\ Text too long for integration - See user guide to proceed /!\",
         IFERROR(_xlfn._xlws.FILTER(Checklist_KLM[ENTRIES],(Checklist_KLM[ENGLISH]=E386)*IFERROR(FIND("CLUE.",Checklist_KLM[ENTRIES]),FALSE)),"MISSING"))))</f>
        <v/>
      </c>
    </row>
    <row r="387" spans="1:6">
      <c r="A387" s="18" t="s">
        <v>529</v>
      </c>
      <c r="B387" s="19" t="s">
        <v>4742</v>
      </c>
      <c r="C387" s="43"/>
      <c r="D387" s="36" t="str" cm="1">
        <f t="array" ref="D387">IF(C387="","",IF(OR(C387="#No page text",C387="#No block text",C387="#No subject text",C387="#No expectation text"),"// -- No Content",IFERROR(INDEX(_xlfn._xlws.FILTER(Checklist_KLM[ENTRIES],(Checklist_KLM[ENGLISH]=C387)*IFERROR(FIND("GAME.CHECKLIST_",Checklist_KLM[ENTRIES]),FALSE)),1),"MISSING")))</f>
        <v/>
      </c>
      <c r="E387" s="44"/>
      <c r="F387" s="39" t="str" cm="1">
        <f t="array" ref="F387">IF(E387="","",IF(E387="#No clue text","// -- No Content",
    IF(E387="/!\ Text too long for integration - See user guide to proceed /!\","/!\ Text too long for integration - See user guide to proceed /!\",
         IFERROR(_xlfn._xlws.FILTER(Checklist_KLM[ENTRIES],(Checklist_KLM[ENGLISH]=E387)*IFERROR(FIND("CLUE.",Checklist_KLM[ENTRIES]),FALSE)),"MISSING"))))</f>
        <v/>
      </c>
    </row>
    <row r="388" spans="1:6" ht="43.2">
      <c r="A388" s="18" t="s">
        <v>530</v>
      </c>
      <c r="B388" s="19" t="s">
        <v>4743</v>
      </c>
      <c r="C388" s="38"/>
      <c r="D388" s="36" t="str" cm="1">
        <f t="array" ref="D388">IF(C388="","",IF(OR(C388="#No page text",C388="#No block text",C388="#No subject text",C388="#No expectation text"),"// -- No Content",IFERROR(INDEX(_xlfn._xlws.FILTER(Checklist_KLM[ENTRIES],(Checklist_KLM[ENGLISH]=C388)*IFERROR(FIND("GAME.CHECKLIST_",Checklist_KLM[ENTRIES]),FALSE)),1),"MISSING")))</f>
        <v/>
      </c>
      <c r="E388" s="40"/>
      <c r="F388" s="39" t="str" cm="1">
        <f t="array" ref="F388">IF(E388="","",IF(E388="#No clue text","// -- No Content",
    IF(E388="/!\ Text too long for integration - See user guide to proceed /!\","/!\ Text too long for integration - See user guide to proceed /!\",
         IFERROR(_xlfn._xlws.FILTER(Checklist_KLM[ENTRIES],(Checklist_KLM[ENGLISH]=E388)*IFERROR(FIND("CLUE.",Checklist_KLM[ENTRIES]),FALSE)),"MISSING"))))</f>
        <v/>
      </c>
    </row>
    <row r="389" spans="1:6">
      <c r="A389" s="18" t="s">
        <v>531</v>
      </c>
      <c r="B389" s="19" t="s">
        <v>4744</v>
      </c>
      <c r="C389" s="43"/>
      <c r="D389" s="36" t="str" cm="1">
        <f t="array" ref="D389">IF(C389="","",IF(OR(C389="#No page text",C389="#No block text",C389="#No subject text",C389="#No expectation text"),"// -- No Content",IFERROR(INDEX(_xlfn._xlws.FILTER(Checklist_KLM[ENTRIES],(Checklist_KLM[ENGLISH]=C389)*IFERROR(FIND("GAME.CHECKLIST_",Checklist_KLM[ENTRIES]),FALSE)),1),"MISSING")))</f>
        <v/>
      </c>
      <c r="E389" s="44"/>
      <c r="F389" s="39" t="str" cm="1">
        <f t="array" ref="F389">IF(E389="","",IF(E389="#No clue text","// -- No Content",
    IF(E389="/!\ Text too long for integration - See user guide to proceed /!\","/!\ Text too long for integration - See user guide to proceed /!\",
         IFERROR(_xlfn._xlws.FILTER(Checklist_KLM[ENTRIES],(Checklist_KLM[ENGLISH]=E389)*IFERROR(FIND("CLUE.",Checklist_KLM[ENTRIES]),FALSE)),"MISSING"))))</f>
        <v/>
      </c>
    </row>
    <row r="390" spans="1:6" ht="28.8">
      <c r="A390" s="18" t="s">
        <v>532</v>
      </c>
      <c r="B390" s="19" t="s">
        <v>4745</v>
      </c>
      <c r="C390" s="38"/>
      <c r="D390" s="36" t="str" cm="1">
        <f t="array" ref="D390">IF(C390="","",IF(OR(C390="#No page text",C390="#No block text",C390="#No subject text",C390="#No expectation text"),"// -- No Content",IFERROR(INDEX(_xlfn._xlws.FILTER(Checklist_KLM[ENTRIES],(Checklist_KLM[ENGLISH]=C390)*IFERROR(FIND("GAME.CHECKLIST_",Checklist_KLM[ENTRIES]),FALSE)),1),"MISSING")))</f>
        <v/>
      </c>
      <c r="E390" s="40"/>
      <c r="F390" s="39" t="str" cm="1">
        <f t="array" ref="F390">IF(E390="","",IF(E390="#No clue text","// -- No Content",
    IF(E390="/!\ Text too long for integration - See user guide to proceed /!\","/!\ Text too long for integration - See user guide to proceed /!\",
         IFERROR(_xlfn._xlws.FILTER(Checklist_KLM[ENTRIES],(Checklist_KLM[ENGLISH]=E390)*IFERROR(FIND("CLUE.",Checklist_KLM[ENTRIES]),FALSE)),"MISSING"))))</f>
        <v/>
      </c>
    </row>
    <row r="391" spans="1:6">
      <c r="A391" s="18" t="s">
        <v>533</v>
      </c>
      <c r="B391" s="19" t="s">
        <v>4746</v>
      </c>
      <c r="C391" s="43"/>
      <c r="D391" s="36" t="str" cm="1">
        <f t="array" ref="D391">IF(C391="","",IF(OR(C391="#No page text",C391="#No block text",C391="#No subject text",C391="#No expectation text"),"// -- No Content",IFERROR(INDEX(_xlfn._xlws.FILTER(Checklist_KLM[ENTRIES],(Checklist_KLM[ENGLISH]=C391)*IFERROR(FIND("GAME.CHECKLIST_",Checklist_KLM[ENTRIES]),FALSE)),1),"MISSING")))</f>
        <v/>
      </c>
      <c r="E391" s="44"/>
      <c r="F391" s="39" t="str" cm="1">
        <f t="array" ref="F391">IF(E391="","",IF(E391="#No clue text","// -- No Content",
    IF(E391="/!\ Text too long for integration - See user guide to proceed /!\","/!\ Text too long for integration - See user guide to proceed /!\",
         IFERROR(_xlfn._xlws.FILTER(Checklist_KLM[ENTRIES],(Checklist_KLM[ENGLISH]=E391)*IFERROR(FIND("CLUE.",Checklist_KLM[ENTRIES]),FALSE)),"MISSING"))))</f>
        <v/>
      </c>
    </row>
    <row r="392" spans="1:6">
      <c r="A392" s="18" t="s">
        <v>534</v>
      </c>
      <c r="B392" s="19" t="s">
        <v>4747</v>
      </c>
      <c r="C392" s="38"/>
      <c r="D392" s="36" t="str" cm="1">
        <f t="array" ref="D392">IF(C392="","",IF(OR(C392="#No page text",C392="#No block text",C392="#No subject text",C392="#No expectation text"),"// -- No Content",IFERROR(INDEX(_xlfn._xlws.FILTER(Checklist_KLM[ENTRIES],(Checklist_KLM[ENGLISH]=C392)*IFERROR(FIND("GAME.CHECKLIST_",Checklist_KLM[ENTRIES]),FALSE)),1),"MISSING")))</f>
        <v/>
      </c>
      <c r="E392" s="40"/>
      <c r="F392" s="39" t="str" cm="1">
        <f t="array" ref="F392">IF(E392="","",IF(E392="#No clue text","// -- No Content",
    IF(E392="/!\ Text too long for integration - See user guide to proceed /!\","/!\ Text too long for integration - See user guide to proceed /!\",
         IFERROR(_xlfn._xlws.FILTER(Checklist_KLM[ENTRIES],(Checklist_KLM[ENGLISH]=E392)*IFERROR(FIND("CLUE.",Checklist_KLM[ENTRIES]),FALSE)),"MISSING"))))</f>
        <v/>
      </c>
    </row>
    <row r="393" spans="1:6" ht="28.8">
      <c r="A393" s="18" t="s">
        <v>535</v>
      </c>
      <c r="B393" s="19" t="s">
        <v>4748</v>
      </c>
      <c r="C393" s="43"/>
      <c r="D393" s="36" t="str" cm="1">
        <f t="array" ref="D393">IF(C393="","",IF(OR(C393="#No page text",C393="#No block text",C393="#No subject text",C393="#No expectation text"),"// -- No Content",IFERROR(INDEX(_xlfn._xlws.FILTER(Checklist_KLM[ENTRIES],(Checklist_KLM[ENGLISH]=C393)*IFERROR(FIND("GAME.CHECKLIST_",Checklist_KLM[ENTRIES]),FALSE)),1),"MISSING")))</f>
        <v/>
      </c>
      <c r="E393" s="44"/>
      <c r="F393" s="39" t="str" cm="1">
        <f t="array" ref="F393">IF(E393="","",IF(E393="#No clue text","// -- No Content",
    IF(E393="/!\ Text too long for integration - See user guide to proceed /!\","/!\ Text too long for integration - See user guide to proceed /!\",
         IFERROR(_xlfn._xlws.FILTER(Checklist_KLM[ENTRIES],(Checklist_KLM[ENGLISH]=E393)*IFERROR(FIND("CLUE.",Checklist_KLM[ENTRIES]),FALSE)),"MISSING"))))</f>
        <v/>
      </c>
    </row>
    <row r="394" spans="1:6">
      <c r="A394" s="18" t="s">
        <v>536</v>
      </c>
      <c r="B394" s="19" t="s">
        <v>4749</v>
      </c>
      <c r="C394" s="38"/>
      <c r="D394" s="36" t="str" cm="1">
        <f t="array" ref="D394">IF(C394="","",IF(OR(C394="#No page text",C394="#No block text",C394="#No subject text",C394="#No expectation text"),"// -- No Content",IFERROR(INDEX(_xlfn._xlws.FILTER(Checklist_KLM[ENTRIES],(Checklist_KLM[ENGLISH]=C394)*IFERROR(FIND("GAME.CHECKLIST_",Checklist_KLM[ENTRIES]),FALSE)),1),"MISSING")))</f>
        <v/>
      </c>
      <c r="E394" s="40"/>
      <c r="F394" s="39" t="str" cm="1">
        <f t="array" ref="F394">IF(E394="","",IF(E394="#No clue text","// -- No Content",
    IF(E394="/!\ Text too long for integration - See user guide to proceed /!\","/!\ Text too long for integration - See user guide to proceed /!\",
         IFERROR(_xlfn._xlws.FILTER(Checklist_KLM[ENTRIES],(Checklist_KLM[ENGLISH]=E394)*IFERROR(FIND("CLUE.",Checklist_KLM[ENTRIES]),FALSE)),"MISSING"))))</f>
        <v/>
      </c>
    </row>
    <row r="395" spans="1:6">
      <c r="A395" s="18" t="s">
        <v>537</v>
      </c>
      <c r="B395" s="19" t="s">
        <v>4750</v>
      </c>
      <c r="C395" s="43"/>
      <c r="D395" s="36" t="str" cm="1">
        <f t="array" ref="D395">IF(C395="","",IF(OR(C395="#No page text",C395="#No block text",C395="#No subject text",C395="#No expectation text"),"// -- No Content",IFERROR(INDEX(_xlfn._xlws.FILTER(Checklist_KLM[ENTRIES],(Checklist_KLM[ENGLISH]=C395)*IFERROR(FIND("GAME.CHECKLIST_",Checklist_KLM[ENTRIES]),FALSE)),1),"MISSING")))</f>
        <v/>
      </c>
      <c r="E395" s="44"/>
      <c r="F395" s="39" t="str" cm="1">
        <f t="array" ref="F395">IF(E395="","",IF(E395="#No clue text","// -- No Content",
    IF(E395="/!\ Text too long for integration - See user guide to proceed /!\","/!\ Text too long for integration - See user guide to proceed /!\",
         IFERROR(_xlfn._xlws.FILTER(Checklist_KLM[ENTRIES],(Checklist_KLM[ENGLISH]=E395)*IFERROR(FIND("CLUE.",Checklist_KLM[ENTRIES]),FALSE)),"MISSING"))))</f>
        <v/>
      </c>
    </row>
    <row r="396" spans="1:6">
      <c r="A396" s="18" t="s">
        <v>538</v>
      </c>
      <c r="B396" s="19" t="s">
        <v>4751</v>
      </c>
      <c r="C396" s="38"/>
      <c r="D396" s="36" t="str" cm="1">
        <f t="array" ref="D396">IF(C396="","",IF(OR(C396="#No page text",C396="#No block text",C396="#No subject text",C396="#No expectation text"),"// -- No Content",IFERROR(INDEX(_xlfn._xlws.FILTER(Checklist_KLM[ENTRIES],(Checklist_KLM[ENGLISH]=C396)*IFERROR(FIND("GAME.CHECKLIST_",Checklist_KLM[ENTRIES]),FALSE)),1),"MISSING")))</f>
        <v/>
      </c>
      <c r="E396" s="40"/>
      <c r="F396" s="39" t="str" cm="1">
        <f t="array" ref="F396">IF(E396="","",IF(E396="#No clue text","// -- No Content",
    IF(E396="/!\ Text too long for integration - See user guide to proceed /!\","/!\ Text too long for integration - See user guide to proceed /!\",
         IFERROR(_xlfn._xlws.FILTER(Checklist_KLM[ENTRIES],(Checklist_KLM[ENGLISH]=E396)*IFERROR(FIND("CLUE.",Checklist_KLM[ENTRIES]),FALSE)),"MISSING"))))</f>
        <v/>
      </c>
    </row>
    <row r="397" spans="1:6">
      <c r="A397" s="18" t="s">
        <v>539</v>
      </c>
      <c r="B397" s="19" t="s">
        <v>4752</v>
      </c>
      <c r="C397" s="43"/>
      <c r="D397" s="36" t="str" cm="1">
        <f t="array" ref="D397">IF(C397="","",IF(OR(C397="#No page text",C397="#No block text",C397="#No subject text",C397="#No expectation text"),"// -- No Content",IFERROR(INDEX(_xlfn._xlws.FILTER(Checklist_KLM[ENTRIES],(Checklist_KLM[ENGLISH]=C397)*IFERROR(FIND("GAME.CHECKLIST_",Checklist_KLM[ENTRIES]),FALSE)),1),"MISSING")))</f>
        <v/>
      </c>
      <c r="E397" s="44"/>
      <c r="F397" s="39" t="str" cm="1">
        <f t="array" ref="F397">IF(E397="","",IF(E397="#No clue text","// -- No Content",
    IF(E397="/!\ Text too long for integration - See user guide to proceed /!\","/!\ Text too long for integration - See user guide to proceed /!\",
         IFERROR(_xlfn._xlws.FILTER(Checklist_KLM[ENTRIES],(Checklist_KLM[ENGLISH]=E397)*IFERROR(FIND("CLUE.",Checklist_KLM[ENTRIES]),FALSE)),"MISSING"))))</f>
        <v/>
      </c>
    </row>
    <row r="398" spans="1:6">
      <c r="A398" s="18" t="s">
        <v>540</v>
      </c>
      <c r="B398" s="19" t="s">
        <v>4753</v>
      </c>
      <c r="C398" s="38"/>
      <c r="D398" s="36" t="str" cm="1">
        <f t="array" ref="D398">IF(C398="","",IF(OR(C398="#No page text",C398="#No block text",C398="#No subject text",C398="#No expectation text"),"// -- No Content",IFERROR(INDEX(_xlfn._xlws.FILTER(Checklist_KLM[ENTRIES],(Checklist_KLM[ENGLISH]=C398)*IFERROR(FIND("GAME.CHECKLIST_",Checklist_KLM[ENTRIES]),FALSE)),1),"MISSING")))</f>
        <v/>
      </c>
      <c r="E398" s="40"/>
      <c r="F398" s="39" t="str" cm="1">
        <f t="array" ref="F398">IF(E398="","",IF(E398="#No clue text","// -- No Content",
    IF(E398="/!\ Text too long for integration - See user guide to proceed /!\","/!\ Text too long for integration - See user guide to proceed /!\",
         IFERROR(_xlfn._xlws.FILTER(Checklist_KLM[ENTRIES],(Checklist_KLM[ENGLISH]=E398)*IFERROR(FIND("CLUE.",Checklist_KLM[ENTRIES]),FALSE)),"MISSING"))))</f>
        <v/>
      </c>
    </row>
    <row r="399" spans="1:6">
      <c r="A399" s="18" t="s">
        <v>541</v>
      </c>
      <c r="B399" s="19" t="s">
        <v>4754</v>
      </c>
      <c r="C399" s="43"/>
      <c r="D399" s="36" t="str" cm="1">
        <f t="array" ref="D399">IF(C399="","",IF(OR(C399="#No page text",C399="#No block text",C399="#No subject text",C399="#No expectation text"),"// -- No Content",IFERROR(INDEX(_xlfn._xlws.FILTER(Checklist_KLM[ENTRIES],(Checklist_KLM[ENGLISH]=C399)*IFERROR(FIND("GAME.CHECKLIST_",Checklist_KLM[ENTRIES]),FALSE)),1),"MISSING")))</f>
        <v/>
      </c>
      <c r="E399" s="44"/>
      <c r="F399" s="39" t="str" cm="1">
        <f t="array" ref="F399">IF(E399="","",IF(E399="#No clue text","// -- No Content",
    IF(E399="/!\ Text too long for integration - See user guide to proceed /!\","/!\ Text too long for integration - See user guide to proceed /!\",
         IFERROR(_xlfn._xlws.FILTER(Checklist_KLM[ENTRIES],(Checklist_KLM[ENGLISH]=E399)*IFERROR(FIND("CLUE.",Checklist_KLM[ENTRIES]),FALSE)),"MISSING"))))</f>
        <v/>
      </c>
    </row>
    <row r="400" spans="1:6">
      <c r="A400" s="18" t="s">
        <v>542</v>
      </c>
      <c r="B400" s="19" t="s">
        <v>4755</v>
      </c>
      <c r="C400" s="38"/>
      <c r="D400" s="36" t="str" cm="1">
        <f t="array" ref="D400">IF(C400="","",IF(OR(C400="#No page text",C400="#No block text",C400="#No subject text",C400="#No expectation text"),"// -- No Content",IFERROR(INDEX(_xlfn._xlws.FILTER(Checklist_KLM[ENTRIES],(Checklist_KLM[ENGLISH]=C400)*IFERROR(FIND("GAME.CHECKLIST_",Checklist_KLM[ENTRIES]),FALSE)),1),"MISSING")))</f>
        <v/>
      </c>
      <c r="E400" s="40"/>
      <c r="F400" s="39" t="str" cm="1">
        <f t="array" ref="F400">IF(E400="","",IF(E400="#No clue text","// -- No Content",
    IF(E400="/!\ Text too long for integration - See user guide to proceed /!\","/!\ Text too long for integration - See user guide to proceed /!\",
         IFERROR(_xlfn._xlws.FILTER(Checklist_KLM[ENTRIES],(Checklist_KLM[ENGLISH]=E400)*IFERROR(FIND("CLUE.",Checklist_KLM[ENTRIES]),FALSE)),"MISSING"))))</f>
        <v/>
      </c>
    </row>
    <row r="401" spans="1:6" ht="43.2">
      <c r="A401" s="18" t="s">
        <v>543</v>
      </c>
      <c r="B401" s="19" t="s">
        <v>4756</v>
      </c>
      <c r="C401" s="43"/>
      <c r="D401" s="36" t="str" cm="1">
        <f t="array" ref="D401">IF(C401="","",IF(OR(C401="#No page text",C401="#No block text",C401="#No subject text",C401="#No expectation text"),"// -- No Content",IFERROR(INDEX(_xlfn._xlws.FILTER(Checklist_KLM[ENTRIES],(Checklist_KLM[ENGLISH]=C401)*IFERROR(FIND("GAME.CHECKLIST_",Checklist_KLM[ENTRIES]),FALSE)),1),"MISSING")))</f>
        <v/>
      </c>
      <c r="E401" s="44"/>
      <c r="F401" s="39" t="str" cm="1">
        <f t="array" ref="F401">IF(E401="","",IF(E401="#No clue text","// -- No Content",
    IF(E401="/!\ Text too long for integration - See user guide to proceed /!\","/!\ Text too long for integration - See user guide to proceed /!\",
         IFERROR(_xlfn._xlws.FILTER(Checklist_KLM[ENTRIES],(Checklist_KLM[ENGLISH]=E401)*IFERROR(FIND("CLUE.",Checklist_KLM[ENTRIES]),FALSE)),"MISSING"))))</f>
        <v/>
      </c>
    </row>
    <row r="402" spans="1:6" ht="28.8">
      <c r="A402" s="18" t="s">
        <v>544</v>
      </c>
      <c r="B402" s="19" t="s">
        <v>4757</v>
      </c>
      <c r="C402" s="38"/>
      <c r="D402" s="36" t="str" cm="1">
        <f t="array" ref="D402">IF(C402="","",IF(OR(C402="#No page text",C402="#No block text",C402="#No subject text",C402="#No expectation text"),"// -- No Content",IFERROR(INDEX(_xlfn._xlws.FILTER(Checklist_KLM[ENTRIES],(Checklist_KLM[ENGLISH]=C402)*IFERROR(FIND("GAME.CHECKLIST_",Checklist_KLM[ENTRIES]),FALSE)),1),"MISSING")))</f>
        <v/>
      </c>
      <c r="E402" s="40"/>
      <c r="F402" s="39" t="str" cm="1">
        <f t="array" ref="F402">IF(E402="","",IF(E402="#No clue text","// -- No Content",
    IF(E402="/!\ Text too long for integration - See user guide to proceed /!\","/!\ Text too long for integration - See user guide to proceed /!\",
         IFERROR(_xlfn._xlws.FILTER(Checklist_KLM[ENTRIES],(Checklist_KLM[ENGLISH]=E402)*IFERROR(FIND("CLUE.",Checklist_KLM[ENTRIES]),FALSE)),"MISSING"))))</f>
        <v/>
      </c>
    </row>
    <row r="403" spans="1:6">
      <c r="A403" s="18" t="s">
        <v>545</v>
      </c>
      <c r="B403" s="19" t="s">
        <v>4758</v>
      </c>
      <c r="C403" s="43"/>
      <c r="D403" s="36" t="str" cm="1">
        <f t="array" ref="D403">IF(C403="","",IF(OR(C403="#No page text",C403="#No block text",C403="#No subject text",C403="#No expectation text"),"// -- No Content",IFERROR(INDEX(_xlfn._xlws.FILTER(Checklist_KLM[ENTRIES],(Checklist_KLM[ENGLISH]=C403)*IFERROR(FIND("GAME.CHECKLIST_",Checklist_KLM[ENTRIES]),FALSE)),1),"MISSING")))</f>
        <v/>
      </c>
      <c r="E403" s="44"/>
      <c r="F403" s="39" t="str" cm="1">
        <f t="array" ref="F403">IF(E403="","",IF(E403="#No clue text","// -- No Content",
    IF(E403="/!\ Text too long for integration - See user guide to proceed /!\","/!\ Text too long for integration - See user guide to proceed /!\",
         IFERROR(_xlfn._xlws.FILTER(Checklist_KLM[ENTRIES],(Checklist_KLM[ENGLISH]=E403)*IFERROR(FIND("CLUE.",Checklist_KLM[ENTRIES]),FALSE)),"MISSING"))))</f>
        <v/>
      </c>
    </row>
    <row r="404" spans="1:6" ht="28.8">
      <c r="A404" s="18" t="s">
        <v>546</v>
      </c>
      <c r="B404" s="19" t="s">
        <v>4759</v>
      </c>
      <c r="C404" s="38"/>
      <c r="D404" s="36" t="str" cm="1">
        <f t="array" ref="D404">IF(C404="","",IF(OR(C404="#No page text",C404="#No block text",C404="#No subject text",C404="#No expectation text"),"// -- No Content",IFERROR(INDEX(_xlfn._xlws.FILTER(Checklist_KLM[ENTRIES],(Checklist_KLM[ENGLISH]=C404)*IFERROR(FIND("GAME.CHECKLIST_",Checklist_KLM[ENTRIES]),FALSE)),1),"MISSING")))</f>
        <v/>
      </c>
      <c r="E404" s="40"/>
      <c r="F404" s="39" t="str" cm="1">
        <f t="array" ref="F404">IF(E404="","",IF(E404="#No clue text","// -- No Content",
    IF(E404="/!\ Text too long for integration - See user guide to proceed /!\","/!\ Text too long for integration - See user guide to proceed /!\",
         IFERROR(_xlfn._xlws.FILTER(Checklist_KLM[ENTRIES],(Checklist_KLM[ENGLISH]=E404)*IFERROR(FIND("CLUE.",Checklist_KLM[ENTRIES]),FALSE)),"MISSING"))))</f>
        <v/>
      </c>
    </row>
    <row r="405" spans="1:6">
      <c r="A405" s="18" t="s">
        <v>547</v>
      </c>
      <c r="B405" s="19" t="s">
        <v>4760</v>
      </c>
      <c r="C405" s="43"/>
      <c r="D405" s="36" t="str" cm="1">
        <f t="array" ref="D405">IF(C405="","",IF(OR(C405="#No page text",C405="#No block text",C405="#No subject text",C405="#No expectation text"),"// -- No Content",IFERROR(INDEX(_xlfn._xlws.FILTER(Checklist_KLM[ENTRIES],(Checklist_KLM[ENGLISH]=C405)*IFERROR(FIND("GAME.CHECKLIST_",Checklist_KLM[ENTRIES]),FALSE)),1),"MISSING")))</f>
        <v/>
      </c>
      <c r="E405" s="44"/>
      <c r="F405" s="39" t="str" cm="1">
        <f t="array" ref="F405">IF(E405="","",IF(E405="#No clue text","// -- No Content",
    IF(E405="/!\ Text too long for integration - See user guide to proceed /!\","/!\ Text too long for integration - See user guide to proceed /!\",
         IFERROR(_xlfn._xlws.FILTER(Checklist_KLM[ENTRIES],(Checklist_KLM[ENGLISH]=E405)*IFERROR(FIND("CLUE.",Checklist_KLM[ENTRIES]),FALSE)),"MISSING"))))</f>
        <v/>
      </c>
    </row>
    <row r="406" spans="1:6" ht="43.2">
      <c r="A406" s="18" t="s">
        <v>548</v>
      </c>
      <c r="B406" s="19" t="s">
        <v>4761</v>
      </c>
      <c r="C406" s="38"/>
      <c r="D406" s="36" t="str" cm="1">
        <f t="array" ref="D406">IF(C406="","",IF(OR(C406="#No page text",C406="#No block text",C406="#No subject text",C406="#No expectation text"),"// -- No Content",IFERROR(INDEX(_xlfn._xlws.FILTER(Checklist_KLM[ENTRIES],(Checklist_KLM[ENGLISH]=C406)*IFERROR(FIND("GAME.CHECKLIST_",Checklist_KLM[ENTRIES]),FALSE)),1),"MISSING")))</f>
        <v/>
      </c>
      <c r="E406" s="40"/>
      <c r="F406" s="39" t="str" cm="1">
        <f t="array" ref="F406">IF(E406="","",IF(E406="#No clue text","// -- No Content",
    IF(E406="/!\ Text too long for integration - See user guide to proceed /!\","/!\ Text too long for integration - See user guide to proceed /!\",
         IFERROR(_xlfn._xlws.FILTER(Checklist_KLM[ENTRIES],(Checklist_KLM[ENGLISH]=E406)*IFERROR(FIND("CLUE.",Checklist_KLM[ENTRIES]),FALSE)),"MISSING"))))</f>
        <v/>
      </c>
    </row>
    <row r="407" spans="1:6" ht="43.2">
      <c r="A407" s="18" t="s">
        <v>549</v>
      </c>
      <c r="B407" s="19" t="s">
        <v>4762</v>
      </c>
      <c r="C407" s="43"/>
      <c r="D407" s="36" t="str" cm="1">
        <f t="array" ref="D407">IF(C407="","",IF(OR(C407="#No page text",C407="#No block text",C407="#No subject text",C407="#No expectation text"),"// -- No Content",IFERROR(INDEX(_xlfn._xlws.FILTER(Checklist_KLM[ENTRIES],(Checklist_KLM[ENGLISH]=C407)*IFERROR(FIND("GAME.CHECKLIST_",Checklist_KLM[ENTRIES]),FALSE)),1),"MISSING")))</f>
        <v/>
      </c>
      <c r="E407" s="44"/>
      <c r="F407" s="39" t="str" cm="1">
        <f t="array" ref="F407">IF(E407="","",IF(E407="#No clue text","// -- No Content",
    IF(E407="/!\ Text too long for integration - See user guide to proceed /!\","/!\ Text too long for integration - See user guide to proceed /!\",
         IFERROR(_xlfn._xlws.FILTER(Checklist_KLM[ENTRIES],(Checklist_KLM[ENGLISH]=E407)*IFERROR(FIND("CLUE.",Checklist_KLM[ENTRIES]),FALSE)),"MISSING"))))</f>
        <v/>
      </c>
    </row>
    <row r="408" spans="1:6" ht="28.8">
      <c r="A408" s="18" t="s">
        <v>550</v>
      </c>
      <c r="B408" s="19" t="s">
        <v>4763</v>
      </c>
      <c r="C408" s="38"/>
      <c r="D408" s="36" t="str" cm="1">
        <f t="array" ref="D408">IF(C408="","",IF(OR(C408="#No page text",C408="#No block text",C408="#No subject text",C408="#No expectation text"),"// -- No Content",IFERROR(INDEX(_xlfn._xlws.FILTER(Checklist_KLM[ENTRIES],(Checklist_KLM[ENGLISH]=C408)*IFERROR(FIND("GAME.CHECKLIST_",Checklist_KLM[ENTRIES]),FALSE)),1),"MISSING")))</f>
        <v/>
      </c>
      <c r="E408" s="40"/>
      <c r="F408" s="39" t="str" cm="1">
        <f t="array" ref="F408">IF(E408="","",IF(E408="#No clue text","// -- No Content",
    IF(E408="/!\ Text too long for integration - See user guide to proceed /!\","/!\ Text too long for integration - See user guide to proceed /!\",
         IFERROR(_xlfn._xlws.FILTER(Checklist_KLM[ENTRIES],(Checklist_KLM[ENGLISH]=E408)*IFERROR(FIND("CLUE.",Checklist_KLM[ENTRIES]),FALSE)),"MISSING"))))</f>
        <v/>
      </c>
    </row>
    <row r="409" spans="1:6">
      <c r="A409" s="18" t="s">
        <v>551</v>
      </c>
      <c r="B409" s="19" t="s">
        <v>4764</v>
      </c>
      <c r="C409" s="43"/>
      <c r="D409" s="36" t="str" cm="1">
        <f t="array" ref="D409">IF(C409="","",IF(OR(C409="#No page text",C409="#No block text",C409="#No subject text",C409="#No expectation text"),"// -- No Content",IFERROR(INDEX(_xlfn._xlws.FILTER(Checklist_KLM[ENTRIES],(Checklist_KLM[ENGLISH]=C409)*IFERROR(FIND("GAME.CHECKLIST_",Checklist_KLM[ENTRIES]),FALSE)),1),"MISSING")))</f>
        <v/>
      </c>
      <c r="E409" s="44"/>
      <c r="F409" s="39" t="str" cm="1">
        <f t="array" ref="F409">IF(E409="","",IF(E409="#No clue text","// -- No Content",
    IF(E409="/!\ Text too long for integration - See user guide to proceed /!\","/!\ Text too long for integration - See user guide to proceed /!\",
         IFERROR(_xlfn._xlws.FILTER(Checklist_KLM[ENTRIES],(Checklist_KLM[ENGLISH]=E409)*IFERROR(FIND("CLUE.",Checklist_KLM[ENTRIES]),FALSE)),"MISSING"))))</f>
        <v/>
      </c>
    </row>
    <row r="410" spans="1:6" ht="28.8">
      <c r="A410" s="18" t="s">
        <v>552</v>
      </c>
      <c r="B410" s="19" t="s">
        <v>4765</v>
      </c>
      <c r="C410" s="38"/>
      <c r="D410" s="36" t="str" cm="1">
        <f t="array" ref="D410">IF(C410="","",IF(OR(C410="#No page text",C410="#No block text",C410="#No subject text",C410="#No expectation text"),"// -- No Content",IFERROR(INDEX(_xlfn._xlws.FILTER(Checklist_KLM[ENTRIES],(Checklist_KLM[ENGLISH]=C410)*IFERROR(FIND("GAME.CHECKLIST_",Checklist_KLM[ENTRIES]),FALSE)),1),"MISSING")))</f>
        <v/>
      </c>
      <c r="E410" s="40"/>
      <c r="F410" s="39" t="str" cm="1">
        <f t="array" ref="F410">IF(E410="","",IF(E410="#No clue text","// -- No Content",
    IF(E410="/!\ Text too long for integration - See user guide to proceed /!\","/!\ Text too long for integration - See user guide to proceed /!\",
         IFERROR(_xlfn._xlws.FILTER(Checklist_KLM[ENTRIES],(Checklist_KLM[ENGLISH]=E410)*IFERROR(FIND("CLUE.",Checklist_KLM[ENTRIES]),FALSE)),"MISSING"))))</f>
        <v/>
      </c>
    </row>
    <row r="411" spans="1:6" ht="28.8">
      <c r="A411" s="18" t="s">
        <v>553</v>
      </c>
      <c r="B411" s="19" t="s">
        <v>4766</v>
      </c>
      <c r="C411" s="43"/>
      <c r="D411" s="36" t="str" cm="1">
        <f t="array" ref="D411">IF(C411="","",IF(OR(C411="#No page text",C411="#No block text",C411="#No subject text",C411="#No expectation text"),"// -- No Content",IFERROR(INDEX(_xlfn._xlws.FILTER(Checklist_KLM[ENTRIES],(Checklist_KLM[ENGLISH]=C411)*IFERROR(FIND("GAME.CHECKLIST_",Checklist_KLM[ENTRIES]),FALSE)),1),"MISSING")))</f>
        <v/>
      </c>
      <c r="E411" s="44"/>
      <c r="F411" s="39" t="str" cm="1">
        <f t="array" ref="F411">IF(E411="","",IF(E411="#No clue text","// -- No Content",
    IF(E411="/!\ Text too long for integration - See user guide to proceed /!\","/!\ Text too long for integration - See user guide to proceed /!\",
         IFERROR(_xlfn._xlws.FILTER(Checklist_KLM[ENTRIES],(Checklist_KLM[ENGLISH]=E411)*IFERROR(FIND("CLUE.",Checklist_KLM[ENTRIES]),FALSE)),"MISSING"))))</f>
        <v/>
      </c>
    </row>
    <row r="412" spans="1:6">
      <c r="A412" s="18" t="s">
        <v>554</v>
      </c>
      <c r="B412" s="19" t="s">
        <v>4767</v>
      </c>
      <c r="C412" s="38"/>
      <c r="D412" s="36" t="str" cm="1">
        <f t="array" ref="D412">IF(C412="","",IF(OR(C412="#No page text",C412="#No block text",C412="#No subject text",C412="#No expectation text"),"// -- No Content",IFERROR(INDEX(_xlfn._xlws.FILTER(Checklist_KLM[ENTRIES],(Checklist_KLM[ENGLISH]=C412)*IFERROR(FIND("GAME.CHECKLIST_",Checklist_KLM[ENTRIES]),FALSE)),1),"MISSING")))</f>
        <v/>
      </c>
      <c r="E412" s="40"/>
      <c r="F412" s="39" t="str" cm="1">
        <f t="array" ref="F412">IF(E412="","",IF(E412="#No clue text","// -- No Content",
    IF(E412="/!\ Text too long for integration - See user guide to proceed /!\","/!\ Text too long for integration - See user guide to proceed /!\",
         IFERROR(_xlfn._xlws.FILTER(Checklist_KLM[ENTRIES],(Checklist_KLM[ENGLISH]=E412)*IFERROR(FIND("CLUE.",Checklist_KLM[ENTRIES]),FALSE)),"MISSING"))))</f>
        <v/>
      </c>
    </row>
    <row r="413" spans="1:6">
      <c r="A413" s="18" t="s">
        <v>555</v>
      </c>
      <c r="B413" s="19" t="s">
        <v>4768</v>
      </c>
      <c r="C413" s="43"/>
      <c r="D413" s="36" t="str" cm="1">
        <f t="array" ref="D413">IF(C413="","",IF(OR(C413="#No page text",C413="#No block text",C413="#No subject text",C413="#No expectation text"),"// -- No Content",IFERROR(INDEX(_xlfn._xlws.FILTER(Checklist_KLM[ENTRIES],(Checklist_KLM[ENGLISH]=C413)*IFERROR(FIND("GAME.CHECKLIST_",Checklist_KLM[ENTRIES]),FALSE)),1),"MISSING")))</f>
        <v/>
      </c>
      <c r="E413" s="44"/>
      <c r="F413" s="39" t="str" cm="1">
        <f t="array" ref="F413">IF(E413="","",IF(E413="#No clue text","// -- No Content",
    IF(E413="/!\ Text too long for integration - See user guide to proceed /!\","/!\ Text too long for integration - See user guide to proceed /!\",
         IFERROR(_xlfn._xlws.FILTER(Checklist_KLM[ENTRIES],(Checklist_KLM[ENGLISH]=E413)*IFERROR(FIND("CLUE.",Checklist_KLM[ENTRIES]),FALSE)),"MISSING"))))</f>
        <v/>
      </c>
    </row>
    <row r="414" spans="1:6" ht="43.2">
      <c r="A414" s="18" t="s">
        <v>556</v>
      </c>
      <c r="B414" s="19" t="s">
        <v>4769</v>
      </c>
      <c r="C414" s="38"/>
      <c r="D414" s="36" t="str" cm="1">
        <f t="array" ref="D414">IF(C414="","",IF(OR(C414="#No page text",C414="#No block text",C414="#No subject text",C414="#No expectation text"),"// -- No Content",IFERROR(INDEX(_xlfn._xlws.FILTER(Checklist_KLM[ENTRIES],(Checklist_KLM[ENGLISH]=C414)*IFERROR(FIND("GAME.CHECKLIST_",Checklist_KLM[ENTRIES]),FALSE)),1),"MISSING")))</f>
        <v/>
      </c>
      <c r="E414" s="40"/>
      <c r="F414" s="39" t="str" cm="1">
        <f t="array" ref="F414">IF(E414="","",IF(E414="#No clue text","// -- No Content",
    IF(E414="/!\ Text too long for integration - See user guide to proceed /!\","/!\ Text too long for integration - See user guide to proceed /!\",
         IFERROR(_xlfn._xlws.FILTER(Checklist_KLM[ENTRIES],(Checklist_KLM[ENGLISH]=E414)*IFERROR(FIND("CLUE.",Checklist_KLM[ENTRIES]),FALSE)),"MISSING"))))</f>
        <v/>
      </c>
    </row>
    <row r="415" spans="1:6">
      <c r="A415" s="18" t="s">
        <v>557</v>
      </c>
      <c r="B415" s="19" t="s">
        <v>4770</v>
      </c>
      <c r="C415" s="43"/>
      <c r="D415" s="36" t="str" cm="1">
        <f t="array" ref="D415">IF(C415="","",IF(OR(C415="#No page text",C415="#No block text",C415="#No subject text",C415="#No expectation text"),"// -- No Content",IFERROR(INDEX(_xlfn._xlws.FILTER(Checklist_KLM[ENTRIES],(Checklist_KLM[ENGLISH]=C415)*IFERROR(FIND("GAME.CHECKLIST_",Checklist_KLM[ENTRIES]),FALSE)),1),"MISSING")))</f>
        <v/>
      </c>
      <c r="E415" s="44"/>
      <c r="F415" s="39" t="str" cm="1">
        <f t="array" ref="F415">IF(E415="","",IF(E415="#No clue text","// -- No Content",
    IF(E415="/!\ Text too long for integration - See user guide to proceed /!\","/!\ Text too long for integration - See user guide to proceed /!\",
         IFERROR(_xlfn._xlws.FILTER(Checklist_KLM[ENTRIES],(Checklist_KLM[ENGLISH]=E415)*IFERROR(FIND("CLUE.",Checklist_KLM[ENTRIES]),FALSE)),"MISSING"))))</f>
        <v/>
      </c>
    </row>
    <row r="416" spans="1:6">
      <c r="A416" s="18" t="s">
        <v>558</v>
      </c>
      <c r="B416" s="19" t="s">
        <v>4771</v>
      </c>
      <c r="C416" s="38"/>
      <c r="D416" s="36" t="str" cm="1">
        <f t="array" ref="D416">IF(C416="","",IF(OR(C416="#No page text",C416="#No block text",C416="#No subject text",C416="#No expectation text"),"// -- No Content",IFERROR(INDEX(_xlfn._xlws.FILTER(Checklist_KLM[ENTRIES],(Checklist_KLM[ENGLISH]=C416)*IFERROR(FIND("GAME.CHECKLIST_",Checklist_KLM[ENTRIES]),FALSE)),1),"MISSING")))</f>
        <v/>
      </c>
      <c r="E416" s="40"/>
      <c r="F416" s="39" t="str" cm="1">
        <f t="array" ref="F416">IF(E416="","",IF(E416="#No clue text","// -- No Content",
    IF(E416="/!\ Text too long for integration - See user guide to proceed /!\","/!\ Text too long for integration - See user guide to proceed /!\",
         IFERROR(_xlfn._xlws.FILTER(Checklist_KLM[ENTRIES],(Checklist_KLM[ENGLISH]=E416)*IFERROR(FIND("CLUE.",Checklist_KLM[ENTRIES]),FALSE)),"MISSING"))))</f>
        <v/>
      </c>
    </row>
    <row r="417" spans="1:6">
      <c r="A417" s="18" t="s">
        <v>559</v>
      </c>
      <c r="B417" s="19" t="s">
        <v>4772</v>
      </c>
      <c r="C417" s="43"/>
      <c r="D417" s="36" t="str" cm="1">
        <f t="array" ref="D417">IF(C417="","",IF(OR(C417="#No page text",C417="#No block text",C417="#No subject text",C417="#No expectation text"),"// -- No Content",IFERROR(INDEX(_xlfn._xlws.FILTER(Checklist_KLM[ENTRIES],(Checklist_KLM[ENGLISH]=C417)*IFERROR(FIND("GAME.CHECKLIST_",Checklist_KLM[ENTRIES]),FALSE)),1),"MISSING")))</f>
        <v/>
      </c>
      <c r="E417" s="44"/>
      <c r="F417" s="39" t="str" cm="1">
        <f t="array" ref="F417">IF(E417="","",IF(E417="#No clue text","// -- No Content",
    IF(E417="/!\ Text too long for integration - See user guide to proceed /!\","/!\ Text too long for integration - See user guide to proceed /!\",
         IFERROR(_xlfn._xlws.FILTER(Checklist_KLM[ENTRIES],(Checklist_KLM[ENGLISH]=E417)*IFERROR(FIND("CLUE.",Checklist_KLM[ENTRIES]),FALSE)),"MISSING"))))</f>
        <v/>
      </c>
    </row>
    <row r="418" spans="1:6">
      <c r="A418" s="18" t="s">
        <v>560</v>
      </c>
      <c r="B418" s="19" t="s">
        <v>4773</v>
      </c>
      <c r="C418" s="38"/>
      <c r="D418" s="36" t="str" cm="1">
        <f t="array" ref="D418">IF(C418="","",IF(OR(C418="#No page text",C418="#No block text",C418="#No subject text",C418="#No expectation text"),"// -- No Content",IFERROR(INDEX(_xlfn._xlws.FILTER(Checklist_KLM[ENTRIES],(Checklist_KLM[ENGLISH]=C418)*IFERROR(FIND("GAME.CHECKLIST_",Checklist_KLM[ENTRIES]),FALSE)),1),"MISSING")))</f>
        <v/>
      </c>
      <c r="E418" s="40"/>
      <c r="F418" s="39" t="str" cm="1">
        <f t="array" ref="F418">IF(E418="","",IF(E418="#No clue text","// -- No Content",
    IF(E418="/!\ Text too long for integration - See user guide to proceed /!\","/!\ Text too long for integration - See user guide to proceed /!\",
         IFERROR(_xlfn._xlws.FILTER(Checklist_KLM[ENTRIES],(Checklist_KLM[ENGLISH]=E418)*IFERROR(FIND("CLUE.",Checklist_KLM[ENTRIES]),FALSE)),"MISSING"))))</f>
        <v/>
      </c>
    </row>
    <row r="419" spans="1:6">
      <c r="A419" s="18" t="s">
        <v>561</v>
      </c>
      <c r="B419" s="19" t="s">
        <v>4774</v>
      </c>
      <c r="C419" s="43"/>
      <c r="D419" s="36" t="str" cm="1">
        <f t="array" ref="D419">IF(C419="","",IF(OR(C419="#No page text",C419="#No block text",C419="#No subject text",C419="#No expectation text"),"// -- No Content",IFERROR(INDEX(_xlfn._xlws.FILTER(Checklist_KLM[ENTRIES],(Checklist_KLM[ENGLISH]=C419)*IFERROR(FIND("GAME.CHECKLIST_",Checklist_KLM[ENTRIES]),FALSE)),1),"MISSING")))</f>
        <v/>
      </c>
      <c r="E419" s="44"/>
      <c r="F419" s="39" t="str" cm="1">
        <f t="array" ref="F419">IF(E419="","",IF(E419="#No clue text","// -- No Content",
    IF(E419="/!\ Text too long for integration - See user guide to proceed /!\","/!\ Text too long for integration - See user guide to proceed /!\",
         IFERROR(_xlfn._xlws.FILTER(Checklist_KLM[ENTRIES],(Checklist_KLM[ENGLISH]=E419)*IFERROR(FIND("CLUE.",Checklist_KLM[ENTRIES]),FALSE)),"MISSING"))))</f>
        <v/>
      </c>
    </row>
    <row r="420" spans="1:6" ht="28.8">
      <c r="A420" s="18" t="s">
        <v>562</v>
      </c>
      <c r="B420" s="19" t="s">
        <v>4775</v>
      </c>
      <c r="C420" s="38"/>
      <c r="D420" s="36" t="str" cm="1">
        <f t="array" ref="D420">IF(C420="","",IF(OR(C420="#No page text",C420="#No block text",C420="#No subject text",C420="#No expectation text"),"// -- No Content",IFERROR(INDEX(_xlfn._xlws.FILTER(Checklist_KLM[ENTRIES],(Checklist_KLM[ENGLISH]=C420)*IFERROR(FIND("GAME.CHECKLIST_",Checklist_KLM[ENTRIES]),FALSE)),1),"MISSING")))</f>
        <v/>
      </c>
      <c r="E420" s="40"/>
      <c r="F420" s="39" t="str" cm="1">
        <f t="array" ref="F420">IF(E420="","",IF(E420="#No clue text","// -- No Content",
    IF(E420="/!\ Text too long for integration - See user guide to proceed /!\","/!\ Text too long for integration - See user guide to proceed /!\",
         IFERROR(_xlfn._xlws.FILTER(Checklist_KLM[ENTRIES],(Checklist_KLM[ENGLISH]=E420)*IFERROR(FIND("CLUE.",Checklist_KLM[ENTRIES]),FALSE)),"MISSING"))))</f>
        <v/>
      </c>
    </row>
    <row r="421" spans="1:6">
      <c r="A421" s="18" t="s">
        <v>563</v>
      </c>
      <c r="B421" s="19" t="s">
        <v>4776</v>
      </c>
      <c r="C421" s="43"/>
      <c r="D421" s="36" t="str" cm="1">
        <f t="array" ref="D421">IF(C421="","",IF(OR(C421="#No page text",C421="#No block text",C421="#No subject text",C421="#No expectation text"),"// -- No Content",IFERROR(INDEX(_xlfn._xlws.FILTER(Checklist_KLM[ENTRIES],(Checklist_KLM[ENGLISH]=C421)*IFERROR(FIND("GAME.CHECKLIST_",Checklist_KLM[ENTRIES]),FALSE)),1),"MISSING")))</f>
        <v/>
      </c>
      <c r="E421" s="44"/>
      <c r="F421" s="39" t="str" cm="1">
        <f t="array" ref="F421">IF(E421="","",IF(E421="#No clue text","// -- No Content",
    IF(E421="/!\ Text too long for integration - See user guide to proceed /!\","/!\ Text too long for integration - See user guide to proceed /!\",
         IFERROR(_xlfn._xlws.FILTER(Checklist_KLM[ENTRIES],(Checklist_KLM[ENGLISH]=E421)*IFERROR(FIND("CLUE.",Checklist_KLM[ENTRIES]),FALSE)),"MISSING"))))</f>
        <v/>
      </c>
    </row>
    <row r="422" spans="1:6" ht="28.8">
      <c r="A422" s="18" t="s">
        <v>564</v>
      </c>
      <c r="B422" s="19" t="s">
        <v>4777</v>
      </c>
      <c r="C422" s="38"/>
      <c r="D422" s="36" t="str" cm="1">
        <f t="array" ref="D422">IF(C422="","",IF(OR(C422="#No page text",C422="#No block text",C422="#No subject text",C422="#No expectation text"),"// -- No Content",IFERROR(INDEX(_xlfn._xlws.FILTER(Checklist_KLM[ENTRIES],(Checklist_KLM[ENGLISH]=C422)*IFERROR(FIND("GAME.CHECKLIST_",Checklist_KLM[ENTRIES]),FALSE)),1),"MISSING")))</f>
        <v/>
      </c>
      <c r="E422" s="40"/>
      <c r="F422" s="39" t="str" cm="1">
        <f t="array" ref="F422">IF(E422="","",IF(E422="#No clue text","// -- No Content",
    IF(E422="/!\ Text too long for integration - See user guide to proceed /!\","/!\ Text too long for integration - See user guide to proceed /!\",
         IFERROR(_xlfn._xlws.FILTER(Checklist_KLM[ENTRIES],(Checklist_KLM[ENGLISH]=E422)*IFERROR(FIND("CLUE.",Checklist_KLM[ENTRIES]),FALSE)),"MISSING"))))</f>
        <v/>
      </c>
    </row>
    <row r="423" spans="1:6" ht="28.8">
      <c r="A423" s="18" t="s">
        <v>565</v>
      </c>
      <c r="B423" s="19" t="s">
        <v>4778</v>
      </c>
      <c r="C423" s="43"/>
      <c r="D423" s="36" t="str" cm="1">
        <f t="array" ref="D423">IF(C423="","",IF(OR(C423="#No page text",C423="#No block text",C423="#No subject text",C423="#No expectation text"),"// -- No Content",IFERROR(INDEX(_xlfn._xlws.FILTER(Checklist_KLM[ENTRIES],(Checklist_KLM[ENGLISH]=C423)*IFERROR(FIND("GAME.CHECKLIST_",Checklist_KLM[ENTRIES]),FALSE)),1),"MISSING")))</f>
        <v/>
      </c>
      <c r="E423" s="44"/>
      <c r="F423" s="39" t="str" cm="1">
        <f t="array" ref="F423">IF(E423="","",IF(E423="#No clue text","// -- No Content",
    IF(E423="/!\ Text too long for integration - See user guide to proceed /!\","/!\ Text too long for integration - See user guide to proceed /!\",
         IFERROR(_xlfn._xlws.FILTER(Checklist_KLM[ENTRIES],(Checklist_KLM[ENGLISH]=E423)*IFERROR(FIND("CLUE.",Checklist_KLM[ENTRIES]),FALSE)),"MISSING"))))</f>
        <v/>
      </c>
    </row>
    <row r="424" spans="1:6">
      <c r="A424" s="18" t="s">
        <v>566</v>
      </c>
      <c r="B424" s="19" t="s">
        <v>4779</v>
      </c>
      <c r="C424" s="38"/>
      <c r="D424" s="36" t="str" cm="1">
        <f t="array" ref="D424">IF(C424="","",IF(OR(C424="#No page text",C424="#No block text",C424="#No subject text",C424="#No expectation text"),"// -- No Content",IFERROR(INDEX(_xlfn._xlws.FILTER(Checklist_KLM[ENTRIES],(Checklist_KLM[ENGLISH]=C424)*IFERROR(FIND("GAME.CHECKLIST_",Checklist_KLM[ENTRIES]),FALSE)),1),"MISSING")))</f>
        <v/>
      </c>
      <c r="E424" s="40"/>
      <c r="F424" s="39" t="str" cm="1">
        <f t="array" ref="F424">IF(E424="","",IF(E424="#No clue text","// -- No Content",
    IF(E424="/!\ Text too long for integration - See user guide to proceed /!\","/!\ Text too long for integration - See user guide to proceed /!\",
         IFERROR(_xlfn._xlws.FILTER(Checklist_KLM[ENTRIES],(Checklist_KLM[ENGLISH]=E424)*IFERROR(FIND("CLUE.",Checklist_KLM[ENTRIES]),FALSE)),"MISSING"))))</f>
        <v/>
      </c>
    </row>
    <row r="425" spans="1:6">
      <c r="A425" s="18" t="s">
        <v>567</v>
      </c>
      <c r="B425" s="19" t="s">
        <v>4780</v>
      </c>
      <c r="C425" s="43"/>
      <c r="D425" s="36" t="str" cm="1">
        <f t="array" ref="D425">IF(C425="","",IF(OR(C425="#No page text",C425="#No block text",C425="#No subject text",C425="#No expectation text"),"// -- No Content",IFERROR(INDEX(_xlfn._xlws.FILTER(Checklist_KLM[ENTRIES],(Checklist_KLM[ENGLISH]=C425)*IFERROR(FIND("GAME.CHECKLIST_",Checklist_KLM[ENTRIES]),FALSE)),1),"MISSING")))</f>
        <v/>
      </c>
      <c r="E425" s="44"/>
      <c r="F425" s="39" t="str" cm="1">
        <f t="array" ref="F425">IF(E425="","",IF(E425="#No clue text","// -- No Content",
    IF(E425="/!\ Text too long for integration - See user guide to proceed /!\","/!\ Text too long for integration - See user guide to proceed /!\",
         IFERROR(_xlfn._xlws.FILTER(Checklist_KLM[ENTRIES],(Checklist_KLM[ENGLISH]=E425)*IFERROR(FIND("CLUE.",Checklist_KLM[ENTRIES]),FALSE)),"MISSING"))))</f>
        <v/>
      </c>
    </row>
    <row r="426" spans="1:6">
      <c r="A426" s="18" t="s">
        <v>568</v>
      </c>
      <c r="B426" s="19" t="s">
        <v>4781</v>
      </c>
      <c r="C426" s="38"/>
      <c r="D426" s="36" t="str" cm="1">
        <f t="array" ref="D426">IF(C426="","",IF(OR(C426="#No page text",C426="#No block text",C426="#No subject text",C426="#No expectation text"),"// -- No Content",IFERROR(INDEX(_xlfn._xlws.FILTER(Checklist_KLM[ENTRIES],(Checklist_KLM[ENGLISH]=C426)*IFERROR(FIND("GAME.CHECKLIST_",Checklist_KLM[ENTRIES]),FALSE)),1),"MISSING")))</f>
        <v/>
      </c>
      <c r="E426" s="40"/>
      <c r="F426" s="39" t="str" cm="1">
        <f t="array" ref="F426">IF(E426="","",IF(E426="#No clue text","// -- No Content",
    IF(E426="/!\ Text too long for integration - See user guide to proceed /!\","/!\ Text too long for integration - See user guide to proceed /!\",
         IFERROR(_xlfn._xlws.FILTER(Checklist_KLM[ENTRIES],(Checklist_KLM[ENGLISH]=E426)*IFERROR(FIND("CLUE.",Checklist_KLM[ENTRIES]),FALSE)),"MISSING"))))</f>
        <v/>
      </c>
    </row>
    <row r="427" spans="1:6">
      <c r="A427" s="18" t="s">
        <v>569</v>
      </c>
      <c r="B427" s="19" t="s">
        <v>4782</v>
      </c>
      <c r="C427" s="43"/>
      <c r="D427" s="36" t="str" cm="1">
        <f t="array" ref="D427">IF(C427="","",IF(OR(C427="#No page text",C427="#No block text",C427="#No subject text",C427="#No expectation text"),"// -- No Content",IFERROR(INDEX(_xlfn._xlws.FILTER(Checklist_KLM[ENTRIES],(Checklist_KLM[ENGLISH]=C427)*IFERROR(FIND("GAME.CHECKLIST_",Checklist_KLM[ENTRIES]),FALSE)),1),"MISSING")))</f>
        <v/>
      </c>
      <c r="E427" s="44"/>
      <c r="F427" s="39" t="str" cm="1">
        <f t="array" ref="F427">IF(E427="","",IF(E427="#No clue text","// -- No Content",
    IF(E427="/!\ Text too long for integration - See user guide to proceed /!\","/!\ Text too long for integration - See user guide to proceed /!\",
         IFERROR(_xlfn._xlws.FILTER(Checklist_KLM[ENTRIES],(Checklist_KLM[ENGLISH]=E427)*IFERROR(FIND("CLUE.",Checklist_KLM[ENTRIES]),FALSE)),"MISSING"))))</f>
        <v/>
      </c>
    </row>
    <row r="428" spans="1:6">
      <c r="A428" s="18" t="s">
        <v>570</v>
      </c>
      <c r="B428" s="19" t="s">
        <v>4783</v>
      </c>
      <c r="C428" s="38"/>
      <c r="D428" s="36" t="str" cm="1">
        <f t="array" ref="D428">IF(C428="","",IF(OR(C428="#No page text",C428="#No block text",C428="#No subject text",C428="#No expectation text"),"// -- No Content",IFERROR(INDEX(_xlfn._xlws.FILTER(Checklist_KLM[ENTRIES],(Checklist_KLM[ENGLISH]=C428)*IFERROR(FIND("GAME.CHECKLIST_",Checklist_KLM[ENTRIES]),FALSE)),1),"MISSING")))</f>
        <v/>
      </c>
      <c r="E428" s="40"/>
      <c r="F428" s="39" t="str" cm="1">
        <f t="array" ref="F428">IF(E428="","",IF(E428="#No clue text","// -- No Content",
    IF(E428="/!\ Text too long for integration - See user guide to proceed /!\","/!\ Text too long for integration - See user guide to proceed /!\",
         IFERROR(_xlfn._xlws.FILTER(Checklist_KLM[ENTRIES],(Checklist_KLM[ENGLISH]=E428)*IFERROR(FIND("CLUE.",Checklist_KLM[ENTRIES]),FALSE)),"MISSING"))))</f>
        <v/>
      </c>
    </row>
    <row r="429" spans="1:6">
      <c r="A429" s="18" t="s">
        <v>571</v>
      </c>
      <c r="B429" s="19" t="s">
        <v>4784</v>
      </c>
      <c r="C429" s="43"/>
      <c r="D429" s="36" t="str" cm="1">
        <f t="array" ref="D429">IF(C429="","",IF(OR(C429="#No page text",C429="#No block text",C429="#No subject text",C429="#No expectation text"),"// -- No Content",IFERROR(INDEX(_xlfn._xlws.FILTER(Checklist_KLM[ENTRIES],(Checklist_KLM[ENGLISH]=C429)*IFERROR(FIND("GAME.CHECKLIST_",Checklist_KLM[ENTRIES]),FALSE)),1),"MISSING")))</f>
        <v/>
      </c>
      <c r="E429" s="44"/>
      <c r="F429" s="39" t="str" cm="1">
        <f t="array" ref="F429">IF(E429="","",IF(E429="#No clue text","// -- No Content",
    IF(E429="/!\ Text too long for integration - See user guide to proceed /!\","/!\ Text too long for integration - See user guide to proceed /!\",
         IFERROR(_xlfn._xlws.FILTER(Checklist_KLM[ENTRIES],(Checklist_KLM[ENGLISH]=E429)*IFERROR(FIND("CLUE.",Checklist_KLM[ENTRIES]),FALSE)),"MISSING"))))</f>
        <v/>
      </c>
    </row>
    <row r="430" spans="1:6">
      <c r="A430" s="18" t="s">
        <v>572</v>
      </c>
      <c r="B430" s="19" t="s">
        <v>4785</v>
      </c>
      <c r="C430" s="38"/>
      <c r="D430" s="36" t="str" cm="1">
        <f t="array" ref="D430">IF(C430="","",IF(OR(C430="#No page text",C430="#No block text",C430="#No subject text",C430="#No expectation text"),"// -- No Content",IFERROR(INDEX(_xlfn._xlws.FILTER(Checklist_KLM[ENTRIES],(Checklist_KLM[ENGLISH]=C430)*IFERROR(FIND("GAME.CHECKLIST_",Checklist_KLM[ENTRIES]),FALSE)),1),"MISSING")))</f>
        <v/>
      </c>
      <c r="E430" s="40"/>
      <c r="F430" s="39" t="str" cm="1">
        <f t="array" ref="F430">IF(E430="","",IF(E430="#No clue text","// -- No Content",
    IF(E430="/!\ Text too long for integration - See user guide to proceed /!\","/!\ Text too long for integration - See user guide to proceed /!\",
         IFERROR(_xlfn._xlws.FILTER(Checklist_KLM[ENTRIES],(Checklist_KLM[ENGLISH]=E430)*IFERROR(FIND("CLUE.",Checklist_KLM[ENTRIES]),FALSE)),"MISSING"))))</f>
        <v/>
      </c>
    </row>
    <row r="431" spans="1:6">
      <c r="A431" s="18" t="s">
        <v>573</v>
      </c>
      <c r="B431" s="19" t="s">
        <v>4786</v>
      </c>
      <c r="C431" s="43"/>
      <c r="D431" s="36" t="str" cm="1">
        <f t="array" ref="D431">IF(C431="","",IF(OR(C431="#No page text",C431="#No block text",C431="#No subject text",C431="#No expectation text"),"// -- No Content",IFERROR(INDEX(_xlfn._xlws.FILTER(Checklist_KLM[ENTRIES],(Checklist_KLM[ENGLISH]=C431)*IFERROR(FIND("GAME.CHECKLIST_",Checklist_KLM[ENTRIES]),FALSE)),1),"MISSING")))</f>
        <v/>
      </c>
      <c r="E431" s="44"/>
      <c r="F431" s="39" t="str" cm="1">
        <f t="array" ref="F431">IF(E431="","",IF(E431="#No clue text","// -- No Content",
    IF(E431="/!\ Text too long for integration - See user guide to proceed /!\","/!\ Text too long for integration - See user guide to proceed /!\",
         IFERROR(_xlfn._xlws.FILTER(Checklist_KLM[ENTRIES],(Checklist_KLM[ENGLISH]=E431)*IFERROR(FIND("CLUE.",Checklist_KLM[ENTRIES]),FALSE)),"MISSING"))))</f>
        <v/>
      </c>
    </row>
    <row r="432" spans="1:6">
      <c r="A432" s="18" t="s">
        <v>574</v>
      </c>
      <c r="B432" s="19" t="s">
        <v>4787</v>
      </c>
      <c r="C432" s="38"/>
      <c r="D432" s="36" t="str" cm="1">
        <f t="array" ref="D432">IF(C432="","",IF(OR(C432="#No page text",C432="#No block text",C432="#No subject text",C432="#No expectation text"),"// -- No Content",IFERROR(INDEX(_xlfn._xlws.FILTER(Checklist_KLM[ENTRIES],(Checklist_KLM[ENGLISH]=C432)*IFERROR(FIND("GAME.CHECKLIST_",Checklist_KLM[ENTRIES]),FALSE)),1),"MISSING")))</f>
        <v/>
      </c>
      <c r="E432" s="40"/>
      <c r="F432" s="39" t="str" cm="1">
        <f t="array" ref="F432">IF(E432="","",IF(E432="#No clue text","// -- No Content",
    IF(E432="/!\ Text too long for integration - See user guide to proceed /!\","/!\ Text too long for integration - See user guide to proceed /!\",
         IFERROR(_xlfn._xlws.FILTER(Checklist_KLM[ENTRIES],(Checklist_KLM[ENGLISH]=E432)*IFERROR(FIND("CLUE.",Checklist_KLM[ENTRIES]),FALSE)),"MISSING"))))</f>
        <v/>
      </c>
    </row>
    <row r="433" spans="1:6">
      <c r="A433" s="18" t="s">
        <v>575</v>
      </c>
      <c r="B433" s="19" t="s">
        <v>4788</v>
      </c>
      <c r="C433" s="43"/>
      <c r="D433" s="36" t="str" cm="1">
        <f t="array" ref="D433">IF(C433="","",IF(OR(C433="#No page text",C433="#No block text",C433="#No subject text",C433="#No expectation text"),"// -- No Content",IFERROR(INDEX(_xlfn._xlws.FILTER(Checklist_KLM[ENTRIES],(Checklist_KLM[ENGLISH]=C433)*IFERROR(FIND("GAME.CHECKLIST_",Checklist_KLM[ENTRIES]),FALSE)),1),"MISSING")))</f>
        <v/>
      </c>
      <c r="E433" s="44"/>
      <c r="F433" s="39" t="str" cm="1">
        <f t="array" ref="F433">IF(E433="","",IF(E433="#No clue text","// -- No Content",
    IF(E433="/!\ Text too long for integration - See user guide to proceed /!\","/!\ Text too long for integration - See user guide to proceed /!\",
         IFERROR(_xlfn._xlws.FILTER(Checklist_KLM[ENTRIES],(Checklist_KLM[ENGLISH]=E433)*IFERROR(FIND("CLUE.",Checklist_KLM[ENTRIES]),FALSE)),"MISSING"))))</f>
        <v/>
      </c>
    </row>
    <row r="434" spans="1:6" ht="43.2">
      <c r="A434" s="18" t="s">
        <v>576</v>
      </c>
      <c r="B434" s="19" t="s">
        <v>4789</v>
      </c>
      <c r="C434" s="38"/>
      <c r="D434" s="36" t="str" cm="1">
        <f t="array" ref="D434">IF(C434="","",IF(OR(C434="#No page text",C434="#No block text",C434="#No subject text",C434="#No expectation text"),"// -- No Content",IFERROR(INDEX(_xlfn._xlws.FILTER(Checklist_KLM[ENTRIES],(Checklist_KLM[ENGLISH]=C434)*IFERROR(FIND("GAME.CHECKLIST_",Checklist_KLM[ENTRIES]),FALSE)),1),"MISSING")))</f>
        <v/>
      </c>
      <c r="E434" s="40"/>
      <c r="F434" s="39" t="str" cm="1">
        <f t="array" ref="F434">IF(E434="","",IF(E434="#No clue text","// -- No Content",
    IF(E434="/!\ Text too long for integration - See user guide to proceed /!\","/!\ Text too long for integration - See user guide to proceed /!\",
         IFERROR(_xlfn._xlws.FILTER(Checklist_KLM[ENTRIES],(Checklist_KLM[ENGLISH]=E434)*IFERROR(FIND("CLUE.",Checklist_KLM[ENTRIES]),FALSE)),"MISSING"))))</f>
        <v/>
      </c>
    </row>
    <row r="435" spans="1:6">
      <c r="A435" s="18" t="s">
        <v>577</v>
      </c>
      <c r="B435" s="19" t="s">
        <v>4790</v>
      </c>
      <c r="C435" s="43"/>
      <c r="D435" s="36" t="str" cm="1">
        <f t="array" ref="D435">IF(C435="","",IF(OR(C435="#No page text",C435="#No block text",C435="#No subject text",C435="#No expectation text"),"// -- No Content",IFERROR(INDEX(_xlfn._xlws.FILTER(Checklist_KLM[ENTRIES],(Checklist_KLM[ENGLISH]=C435)*IFERROR(FIND("GAME.CHECKLIST_",Checklist_KLM[ENTRIES]),FALSE)),1),"MISSING")))</f>
        <v/>
      </c>
      <c r="E435" s="44"/>
      <c r="F435" s="39" t="str" cm="1">
        <f t="array" ref="F435">IF(E435="","",IF(E435="#No clue text","// -- No Content",
    IF(E435="/!\ Text too long for integration - See user guide to proceed /!\","/!\ Text too long for integration - See user guide to proceed /!\",
         IFERROR(_xlfn._xlws.FILTER(Checklist_KLM[ENTRIES],(Checklist_KLM[ENGLISH]=E435)*IFERROR(FIND("CLUE.",Checklist_KLM[ENTRIES]),FALSE)),"MISSING"))))</f>
        <v/>
      </c>
    </row>
    <row r="436" spans="1:6">
      <c r="A436" s="18" t="s">
        <v>578</v>
      </c>
      <c r="B436" s="19" t="s">
        <v>4791</v>
      </c>
      <c r="C436" s="38"/>
      <c r="D436" s="36" t="str" cm="1">
        <f t="array" ref="D436">IF(C436="","",IF(OR(C436="#No page text",C436="#No block text",C436="#No subject text",C436="#No expectation text"),"// -- No Content",IFERROR(INDEX(_xlfn._xlws.FILTER(Checklist_KLM[ENTRIES],(Checklist_KLM[ENGLISH]=C436)*IFERROR(FIND("GAME.CHECKLIST_",Checklist_KLM[ENTRIES]),FALSE)),1),"MISSING")))</f>
        <v/>
      </c>
      <c r="E436" s="40"/>
      <c r="F436" s="39" t="str" cm="1">
        <f t="array" ref="F436">IF(E436="","",IF(E436="#No clue text","// -- No Content",
    IF(E436="/!\ Text too long for integration - See user guide to proceed /!\","/!\ Text too long for integration - See user guide to proceed /!\",
         IFERROR(_xlfn._xlws.FILTER(Checklist_KLM[ENTRIES],(Checklist_KLM[ENGLISH]=E436)*IFERROR(FIND("CLUE.",Checklist_KLM[ENTRIES]),FALSE)),"MISSING"))))</f>
        <v/>
      </c>
    </row>
    <row r="437" spans="1:6">
      <c r="A437" s="18" t="s">
        <v>579</v>
      </c>
      <c r="B437" s="19" t="s">
        <v>4792</v>
      </c>
      <c r="C437" s="43"/>
      <c r="D437" s="36" t="str" cm="1">
        <f t="array" ref="D437">IF(C437="","",IF(OR(C437="#No page text",C437="#No block text",C437="#No subject text",C437="#No expectation text"),"// -- No Content",IFERROR(INDEX(_xlfn._xlws.FILTER(Checklist_KLM[ENTRIES],(Checklist_KLM[ENGLISH]=C437)*IFERROR(FIND("GAME.CHECKLIST_",Checklist_KLM[ENTRIES]),FALSE)),1),"MISSING")))</f>
        <v/>
      </c>
      <c r="E437" s="44"/>
      <c r="F437" s="39" t="str" cm="1">
        <f t="array" ref="F437">IF(E437="","",IF(E437="#No clue text","// -- No Content",
    IF(E437="/!\ Text too long for integration - See user guide to proceed /!\","/!\ Text too long for integration - See user guide to proceed /!\",
         IFERROR(_xlfn._xlws.FILTER(Checklist_KLM[ENTRIES],(Checklist_KLM[ENGLISH]=E437)*IFERROR(FIND("CLUE.",Checklist_KLM[ENTRIES]),FALSE)),"MISSING"))))</f>
        <v/>
      </c>
    </row>
    <row r="438" spans="1:6">
      <c r="A438" s="18" t="s">
        <v>580</v>
      </c>
      <c r="B438" s="19" t="s">
        <v>4793</v>
      </c>
      <c r="C438" s="38"/>
      <c r="D438" s="36" t="str" cm="1">
        <f t="array" ref="D438">IF(C438="","",IF(OR(C438="#No page text",C438="#No block text",C438="#No subject text",C438="#No expectation text"),"// -- No Content",IFERROR(INDEX(_xlfn._xlws.FILTER(Checklist_KLM[ENTRIES],(Checklist_KLM[ENGLISH]=C438)*IFERROR(FIND("GAME.CHECKLIST_",Checklist_KLM[ENTRIES]),FALSE)),1),"MISSING")))</f>
        <v/>
      </c>
      <c r="E438" s="40"/>
      <c r="F438" s="39" t="str" cm="1">
        <f t="array" ref="F438">IF(E438="","",IF(E438="#No clue text","// -- No Content",
    IF(E438="/!\ Text too long for integration - See user guide to proceed /!\","/!\ Text too long for integration - See user guide to proceed /!\",
         IFERROR(_xlfn._xlws.FILTER(Checklist_KLM[ENTRIES],(Checklist_KLM[ENGLISH]=E438)*IFERROR(FIND("CLUE.",Checklist_KLM[ENTRIES]),FALSE)),"MISSING"))))</f>
        <v/>
      </c>
    </row>
    <row r="439" spans="1:6">
      <c r="A439" s="18" t="s">
        <v>581</v>
      </c>
      <c r="B439" s="19" t="s">
        <v>4794</v>
      </c>
      <c r="C439" s="43"/>
      <c r="D439" s="36" t="str" cm="1">
        <f t="array" ref="D439">IF(C439="","",IF(OR(C439="#No page text",C439="#No block text",C439="#No subject text",C439="#No expectation text"),"// -- No Content",IFERROR(INDEX(_xlfn._xlws.FILTER(Checklist_KLM[ENTRIES],(Checklist_KLM[ENGLISH]=C439)*IFERROR(FIND("GAME.CHECKLIST_",Checklist_KLM[ENTRIES]),FALSE)),1),"MISSING")))</f>
        <v/>
      </c>
      <c r="E439" s="44"/>
      <c r="F439" s="39" t="str" cm="1">
        <f t="array" ref="F439">IF(E439="","",IF(E439="#No clue text","// -- No Content",
    IF(E439="/!\ Text too long for integration - See user guide to proceed /!\","/!\ Text too long for integration - See user guide to proceed /!\",
         IFERROR(_xlfn._xlws.FILTER(Checklist_KLM[ENTRIES],(Checklist_KLM[ENGLISH]=E439)*IFERROR(FIND("CLUE.",Checklist_KLM[ENTRIES]),FALSE)),"MISSING"))))</f>
        <v/>
      </c>
    </row>
    <row r="440" spans="1:6">
      <c r="A440" s="18" t="s">
        <v>582</v>
      </c>
      <c r="B440" s="19" t="s">
        <v>4795</v>
      </c>
      <c r="C440" s="38"/>
      <c r="D440" s="36" t="str" cm="1">
        <f t="array" ref="D440">IF(C440="","",IF(OR(C440="#No page text",C440="#No block text",C440="#No subject text",C440="#No expectation text"),"// -- No Content",IFERROR(INDEX(_xlfn._xlws.FILTER(Checklist_KLM[ENTRIES],(Checklist_KLM[ENGLISH]=C440)*IFERROR(FIND("GAME.CHECKLIST_",Checklist_KLM[ENTRIES]),FALSE)),1),"MISSING")))</f>
        <v/>
      </c>
      <c r="E440" s="40"/>
      <c r="F440" s="39" t="str" cm="1">
        <f t="array" ref="F440">IF(E440="","",IF(E440="#No clue text","// -- No Content",
    IF(E440="/!\ Text too long for integration - See user guide to proceed /!\","/!\ Text too long for integration - See user guide to proceed /!\",
         IFERROR(_xlfn._xlws.FILTER(Checklist_KLM[ENTRIES],(Checklist_KLM[ENGLISH]=E440)*IFERROR(FIND("CLUE.",Checklist_KLM[ENTRIES]),FALSE)),"MISSING"))))</f>
        <v/>
      </c>
    </row>
    <row r="441" spans="1:6">
      <c r="A441" s="18" t="s">
        <v>583</v>
      </c>
      <c r="B441" s="19" t="s">
        <v>4796</v>
      </c>
      <c r="C441" s="43"/>
      <c r="D441" s="36" t="str" cm="1">
        <f t="array" ref="D441">IF(C441="","",IF(OR(C441="#No page text",C441="#No block text",C441="#No subject text",C441="#No expectation text"),"// -- No Content",IFERROR(INDEX(_xlfn._xlws.FILTER(Checklist_KLM[ENTRIES],(Checklist_KLM[ENGLISH]=C441)*IFERROR(FIND("GAME.CHECKLIST_",Checklist_KLM[ENTRIES]),FALSE)),1),"MISSING")))</f>
        <v/>
      </c>
      <c r="E441" s="44"/>
      <c r="F441" s="39" t="str" cm="1">
        <f t="array" ref="F441">IF(E441="","",IF(E441="#No clue text","// -- No Content",
    IF(E441="/!\ Text too long for integration - See user guide to proceed /!\","/!\ Text too long for integration - See user guide to proceed /!\",
         IFERROR(_xlfn._xlws.FILTER(Checklist_KLM[ENTRIES],(Checklist_KLM[ENGLISH]=E441)*IFERROR(FIND("CLUE.",Checklist_KLM[ENTRIES]),FALSE)),"MISSING"))))</f>
        <v/>
      </c>
    </row>
    <row r="442" spans="1:6">
      <c r="A442" s="18" t="s">
        <v>584</v>
      </c>
      <c r="B442" s="19" t="s">
        <v>4797</v>
      </c>
      <c r="C442" s="38"/>
      <c r="D442" s="36" t="str" cm="1">
        <f t="array" ref="D442">IF(C442="","",IF(OR(C442="#No page text",C442="#No block text",C442="#No subject text",C442="#No expectation text"),"// -- No Content",IFERROR(INDEX(_xlfn._xlws.FILTER(Checklist_KLM[ENTRIES],(Checklist_KLM[ENGLISH]=C442)*IFERROR(FIND("GAME.CHECKLIST_",Checklist_KLM[ENTRIES]),FALSE)),1),"MISSING")))</f>
        <v/>
      </c>
      <c r="E442" s="40"/>
      <c r="F442" s="39" t="str" cm="1">
        <f t="array" ref="F442">IF(E442="","",IF(E442="#No clue text","// -- No Content",
    IF(E442="/!\ Text too long for integration - See user guide to proceed /!\","/!\ Text too long for integration - See user guide to proceed /!\",
         IFERROR(_xlfn._xlws.FILTER(Checklist_KLM[ENTRIES],(Checklist_KLM[ENGLISH]=E442)*IFERROR(FIND("CLUE.",Checklist_KLM[ENTRIES]),FALSE)),"MISSING"))))</f>
        <v/>
      </c>
    </row>
    <row r="443" spans="1:6" ht="28.8">
      <c r="A443" s="18" t="s">
        <v>585</v>
      </c>
      <c r="B443" s="19" t="s">
        <v>4798</v>
      </c>
      <c r="C443" s="43"/>
      <c r="D443" s="36" t="str" cm="1">
        <f t="array" ref="D443">IF(C443="","",IF(OR(C443="#No page text",C443="#No block text",C443="#No subject text",C443="#No expectation text"),"// -- No Content",IFERROR(INDEX(_xlfn._xlws.FILTER(Checklist_KLM[ENTRIES],(Checklist_KLM[ENGLISH]=C443)*IFERROR(FIND("GAME.CHECKLIST_",Checklist_KLM[ENTRIES]),FALSE)),1),"MISSING")))</f>
        <v/>
      </c>
      <c r="E443" s="44"/>
      <c r="F443" s="39" t="str" cm="1">
        <f t="array" ref="F443">IF(E443="","",IF(E443="#No clue text","// -- No Content",
    IF(E443="/!\ Text too long for integration - See user guide to proceed /!\","/!\ Text too long for integration - See user guide to proceed /!\",
         IFERROR(_xlfn._xlws.FILTER(Checklist_KLM[ENTRIES],(Checklist_KLM[ENGLISH]=E443)*IFERROR(FIND("CLUE.",Checklist_KLM[ENTRIES]),FALSE)),"MISSING"))))</f>
        <v/>
      </c>
    </row>
    <row r="444" spans="1:6">
      <c r="A444" s="18" t="s">
        <v>586</v>
      </c>
      <c r="B444" s="19" t="s">
        <v>4799</v>
      </c>
      <c r="C444" s="38"/>
      <c r="D444" s="36" t="str" cm="1">
        <f t="array" ref="D444">IF(C444="","",IF(OR(C444="#No page text",C444="#No block text",C444="#No subject text",C444="#No expectation text"),"// -- No Content",IFERROR(INDEX(_xlfn._xlws.FILTER(Checklist_KLM[ENTRIES],(Checklist_KLM[ENGLISH]=C444)*IFERROR(FIND("GAME.CHECKLIST_",Checklist_KLM[ENTRIES]),FALSE)),1),"MISSING")))</f>
        <v/>
      </c>
      <c r="E444" s="40"/>
      <c r="F444" s="39" t="str" cm="1">
        <f t="array" ref="F444">IF(E444="","",IF(E444="#No clue text","// -- No Content",
    IF(E444="/!\ Text too long for integration - See user guide to proceed /!\","/!\ Text too long for integration - See user guide to proceed /!\",
         IFERROR(_xlfn._xlws.FILTER(Checklist_KLM[ENTRIES],(Checklist_KLM[ENGLISH]=E444)*IFERROR(FIND("CLUE.",Checklist_KLM[ENTRIES]),FALSE)),"MISSING"))))</f>
        <v/>
      </c>
    </row>
    <row r="445" spans="1:6">
      <c r="A445" s="18" t="s">
        <v>587</v>
      </c>
      <c r="B445" s="19" t="s">
        <v>4800</v>
      </c>
      <c r="C445" s="43"/>
      <c r="D445" s="36" t="str" cm="1">
        <f t="array" ref="D445">IF(C445="","",IF(OR(C445="#No page text",C445="#No block text",C445="#No subject text",C445="#No expectation text"),"// -- No Content",IFERROR(INDEX(_xlfn._xlws.FILTER(Checklist_KLM[ENTRIES],(Checklist_KLM[ENGLISH]=C445)*IFERROR(FIND("GAME.CHECKLIST_",Checklist_KLM[ENTRIES]),FALSE)),1),"MISSING")))</f>
        <v/>
      </c>
      <c r="E445" s="44"/>
      <c r="F445" s="39" t="str" cm="1">
        <f t="array" ref="F445">IF(E445="","",IF(E445="#No clue text","// -- No Content",
    IF(E445="/!\ Text too long for integration - See user guide to proceed /!\","/!\ Text too long for integration - See user guide to proceed /!\",
         IFERROR(_xlfn._xlws.FILTER(Checklist_KLM[ENTRIES],(Checklist_KLM[ENGLISH]=E445)*IFERROR(FIND("CLUE.",Checklist_KLM[ENTRIES]),FALSE)),"MISSING"))))</f>
        <v/>
      </c>
    </row>
    <row r="446" spans="1:6" ht="28.8">
      <c r="A446" s="18" t="s">
        <v>588</v>
      </c>
      <c r="B446" s="19" t="s">
        <v>4801</v>
      </c>
      <c r="C446" s="38"/>
      <c r="D446" s="36" t="str" cm="1">
        <f t="array" ref="D446">IF(C446="","",IF(OR(C446="#No page text",C446="#No block text",C446="#No subject text",C446="#No expectation text"),"// -- No Content",IFERROR(INDEX(_xlfn._xlws.FILTER(Checklist_KLM[ENTRIES],(Checklist_KLM[ENGLISH]=C446)*IFERROR(FIND("GAME.CHECKLIST_",Checklist_KLM[ENTRIES]),FALSE)),1),"MISSING")))</f>
        <v/>
      </c>
      <c r="E446" s="40"/>
      <c r="F446" s="39" t="str" cm="1">
        <f t="array" ref="F446">IF(E446="","",IF(E446="#No clue text","// -- No Content",
    IF(E446="/!\ Text too long for integration - See user guide to proceed /!\","/!\ Text too long for integration - See user guide to proceed /!\",
         IFERROR(_xlfn._xlws.FILTER(Checklist_KLM[ENTRIES],(Checklist_KLM[ENGLISH]=E446)*IFERROR(FIND("CLUE.",Checklist_KLM[ENTRIES]),FALSE)),"MISSING"))))</f>
        <v/>
      </c>
    </row>
    <row r="447" spans="1:6">
      <c r="A447" s="18" t="s">
        <v>589</v>
      </c>
      <c r="B447" s="19" t="s">
        <v>4802</v>
      </c>
      <c r="C447" s="43"/>
      <c r="D447" s="36" t="str" cm="1">
        <f t="array" ref="D447">IF(C447="","",IF(OR(C447="#No page text",C447="#No block text",C447="#No subject text",C447="#No expectation text"),"// -- No Content",IFERROR(INDEX(_xlfn._xlws.FILTER(Checklist_KLM[ENTRIES],(Checklist_KLM[ENGLISH]=C447)*IFERROR(FIND("GAME.CHECKLIST_",Checklist_KLM[ENTRIES]),FALSE)),1),"MISSING")))</f>
        <v/>
      </c>
      <c r="E447" s="44"/>
      <c r="F447" s="39" t="str" cm="1">
        <f t="array" ref="F447">IF(E447="","",IF(E447="#No clue text","// -- No Content",
    IF(E447="/!\ Text too long for integration - See user guide to proceed /!\","/!\ Text too long for integration - See user guide to proceed /!\",
         IFERROR(_xlfn._xlws.FILTER(Checklist_KLM[ENTRIES],(Checklist_KLM[ENGLISH]=E447)*IFERROR(FIND("CLUE.",Checklist_KLM[ENTRIES]),FALSE)),"MISSING"))))</f>
        <v/>
      </c>
    </row>
    <row r="448" spans="1:6">
      <c r="A448" s="18" t="s">
        <v>590</v>
      </c>
      <c r="B448" s="19" t="s">
        <v>4803</v>
      </c>
      <c r="C448" s="38"/>
      <c r="D448" s="36" t="str" cm="1">
        <f t="array" ref="D448">IF(C448="","",IF(OR(C448="#No page text",C448="#No block text",C448="#No subject text",C448="#No expectation text"),"// -- No Content",IFERROR(INDEX(_xlfn._xlws.FILTER(Checklist_KLM[ENTRIES],(Checklist_KLM[ENGLISH]=C448)*IFERROR(FIND("GAME.CHECKLIST_",Checklist_KLM[ENTRIES]),FALSE)),1),"MISSING")))</f>
        <v/>
      </c>
      <c r="E448" s="40"/>
      <c r="F448" s="39" t="str" cm="1">
        <f t="array" ref="F448">IF(E448="","",IF(E448="#No clue text","// -- No Content",
    IF(E448="/!\ Text too long for integration - See user guide to proceed /!\","/!\ Text too long for integration - See user guide to proceed /!\",
         IFERROR(_xlfn._xlws.FILTER(Checklist_KLM[ENTRIES],(Checklist_KLM[ENGLISH]=E448)*IFERROR(FIND("CLUE.",Checklist_KLM[ENTRIES]),FALSE)),"MISSING"))))</f>
        <v/>
      </c>
    </row>
    <row r="449" spans="1:6">
      <c r="A449" s="18" t="s">
        <v>591</v>
      </c>
      <c r="B449" s="19" t="s">
        <v>4804</v>
      </c>
      <c r="C449" s="43"/>
      <c r="D449" s="36" t="str" cm="1">
        <f t="array" ref="D449">IF(C449="","",IF(OR(C449="#No page text",C449="#No block text",C449="#No subject text",C449="#No expectation text"),"// -- No Content",IFERROR(INDEX(_xlfn._xlws.FILTER(Checklist_KLM[ENTRIES],(Checklist_KLM[ENGLISH]=C449)*IFERROR(FIND("GAME.CHECKLIST_",Checklist_KLM[ENTRIES]),FALSE)),1),"MISSING")))</f>
        <v/>
      </c>
      <c r="E449" s="44"/>
      <c r="F449" s="39" t="str" cm="1">
        <f t="array" ref="F449">IF(E449="","",IF(E449="#No clue text","// -- No Content",
    IF(E449="/!\ Text too long for integration - See user guide to proceed /!\","/!\ Text too long for integration - See user guide to proceed /!\",
         IFERROR(_xlfn._xlws.FILTER(Checklist_KLM[ENTRIES],(Checklist_KLM[ENGLISH]=E449)*IFERROR(FIND("CLUE.",Checklist_KLM[ENTRIES]),FALSE)),"MISSING"))))</f>
        <v/>
      </c>
    </row>
    <row r="450" spans="1:6">
      <c r="A450" s="18" t="s">
        <v>592</v>
      </c>
      <c r="B450" s="19" t="s">
        <v>4805</v>
      </c>
      <c r="C450" s="38"/>
      <c r="D450" s="36" t="str" cm="1">
        <f t="array" ref="D450">IF(C450="","",IF(OR(C450="#No page text",C450="#No block text",C450="#No subject text",C450="#No expectation text"),"// -- No Content",IFERROR(INDEX(_xlfn._xlws.FILTER(Checklist_KLM[ENTRIES],(Checklist_KLM[ENGLISH]=C450)*IFERROR(FIND("GAME.CHECKLIST_",Checklist_KLM[ENTRIES]),FALSE)),1),"MISSING")))</f>
        <v/>
      </c>
      <c r="E450" s="40"/>
      <c r="F450" s="39" t="str" cm="1">
        <f t="array" ref="F450">IF(E450="","",IF(E450="#No clue text","// -- No Content",
    IF(E450="/!\ Text too long for integration - See user guide to proceed /!\","/!\ Text too long for integration - See user guide to proceed /!\",
         IFERROR(_xlfn._xlws.FILTER(Checklist_KLM[ENTRIES],(Checklist_KLM[ENGLISH]=E450)*IFERROR(FIND("CLUE.",Checklist_KLM[ENTRIES]),FALSE)),"MISSING"))))</f>
        <v/>
      </c>
    </row>
    <row r="451" spans="1:6">
      <c r="A451" s="18" t="s">
        <v>593</v>
      </c>
      <c r="B451" s="19" t="s">
        <v>4806</v>
      </c>
      <c r="C451" s="43"/>
      <c r="D451" s="36" t="str" cm="1">
        <f t="array" ref="D451">IF(C451="","",IF(OR(C451="#No page text",C451="#No block text",C451="#No subject text",C451="#No expectation text"),"// -- No Content",IFERROR(INDEX(_xlfn._xlws.FILTER(Checklist_KLM[ENTRIES],(Checklist_KLM[ENGLISH]=C451)*IFERROR(FIND("GAME.CHECKLIST_",Checklist_KLM[ENTRIES]),FALSE)),1),"MISSING")))</f>
        <v/>
      </c>
      <c r="E451" s="44"/>
      <c r="F451" s="39" t="str" cm="1">
        <f t="array" ref="F451">IF(E451="","",IF(E451="#No clue text","// -- No Content",
    IF(E451="/!\ Text too long for integration - See user guide to proceed /!\","/!\ Text too long for integration - See user guide to proceed /!\",
         IFERROR(_xlfn._xlws.FILTER(Checklist_KLM[ENTRIES],(Checklist_KLM[ENGLISH]=E451)*IFERROR(FIND("CLUE.",Checklist_KLM[ENTRIES]),FALSE)),"MISSING"))))</f>
        <v/>
      </c>
    </row>
    <row r="452" spans="1:6" ht="28.8">
      <c r="A452" s="18" t="s">
        <v>594</v>
      </c>
      <c r="B452" s="19" t="s">
        <v>4807</v>
      </c>
      <c r="C452" s="38"/>
      <c r="D452" s="36" t="str" cm="1">
        <f t="array" ref="D452">IF(C452="","",IF(OR(C452="#No page text",C452="#No block text",C452="#No subject text",C452="#No expectation text"),"// -- No Content",IFERROR(INDEX(_xlfn._xlws.FILTER(Checklist_KLM[ENTRIES],(Checklist_KLM[ENGLISH]=C452)*IFERROR(FIND("GAME.CHECKLIST_",Checklist_KLM[ENTRIES]),FALSE)),1),"MISSING")))</f>
        <v/>
      </c>
      <c r="E452" s="40"/>
      <c r="F452" s="39" t="str" cm="1">
        <f t="array" ref="F452">IF(E452="","",IF(E452="#No clue text","// -- No Content",
    IF(E452="/!\ Text too long for integration - See user guide to proceed /!\","/!\ Text too long for integration - See user guide to proceed /!\",
         IFERROR(_xlfn._xlws.FILTER(Checklist_KLM[ENTRIES],(Checklist_KLM[ENGLISH]=E452)*IFERROR(FIND("CLUE.",Checklist_KLM[ENTRIES]),FALSE)),"MISSING"))))</f>
        <v/>
      </c>
    </row>
    <row r="453" spans="1:6">
      <c r="A453" s="18" t="s">
        <v>595</v>
      </c>
      <c r="B453" s="19" t="s">
        <v>4808</v>
      </c>
      <c r="C453" s="43"/>
      <c r="D453" s="36" t="str" cm="1">
        <f t="array" ref="D453">IF(C453="","",IF(OR(C453="#No page text",C453="#No block text",C453="#No subject text",C453="#No expectation text"),"// -- No Content",IFERROR(INDEX(_xlfn._xlws.FILTER(Checklist_KLM[ENTRIES],(Checklist_KLM[ENGLISH]=C453)*IFERROR(FIND("GAME.CHECKLIST_",Checklist_KLM[ENTRIES]),FALSE)),1),"MISSING")))</f>
        <v/>
      </c>
      <c r="E453" s="44"/>
      <c r="F453" s="39" t="str" cm="1">
        <f t="array" ref="F453">IF(E453="","",IF(E453="#No clue text","// -- No Content",
    IF(E453="/!\ Text too long for integration - See user guide to proceed /!\","/!\ Text too long for integration - See user guide to proceed /!\",
         IFERROR(_xlfn._xlws.FILTER(Checklist_KLM[ENTRIES],(Checklist_KLM[ENGLISH]=E453)*IFERROR(FIND("CLUE.",Checklist_KLM[ENTRIES]),FALSE)),"MISSING"))))</f>
        <v/>
      </c>
    </row>
    <row r="454" spans="1:6">
      <c r="A454" s="18" t="s">
        <v>596</v>
      </c>
      <c r="B454" s="19" t="s">
        <v>4809</v>
      </c>
      <c r="C454" s="38"/>
      <c r="D454" s="36" t="str" cm="1">
        <f t="array" ref="D454">IF(C454="","",IF(OR(C454="#No page text",C454="#No block text",C454="#No subject text",C454="#No expectation text"),"// -- No Content",IFERROR(INDEX(_xlfn._xlws.FILTER(Checklist_KLM[ENTRIES],(Checklist_KLM[ENGLISH]=C454)*IFERROR(FIND("GAME.CHECKLIST_",Checklist_KLM[ENTRIES]),FALSE)),1),"MISSING")))</f>
        <v/>
      </c>
      <c r="E454" s="40"/>
      <c r="F454" s="39" t="str" cm="1">
        <f t="array" ref="F454">IF(E454="","",IF(E454="#No clue text","// -- No Content",
    IF(E454="/!\ Text too long for integration - See user guide to proceed /!\","/!\ Text too long for integration - See user guide to proceed /!\",
         IFERROR(_xlfn._xlws.FILTER(Checklist_KLM[ENTRIES],(Checklist_KLM[ENGLISH]=E454)*IFERROR(FIND("CLUE.",Checklist_KLM[ENTRIES]),FALSE)),"MISSING"))))</f>
        <v/>
      </c>
    </row>
    <row r="455" spans="1:6">
      <c r="A455" s="18" t="s">
        <v>597</v>
      </c>
      <c r="B455" s="19" t="s">
        <v>4810</v>
      </c>
      <c r="C455" s="43"/>
      <c r="D455" s="36" t="str" cm="1">
        <f t="array" ref="D455">IF(C455="","",IF(OR(C455="#No page text",C455="#No block text",C455="#No subject text",C455="#No expectation text"),"// -- No Content",IFERROR(INDEX(_xlfn._xlws.FILTER(Checklist_KLM[ENTRIES],(Checklist_KLM[ENGLISH]=C455)*IFERROR(FIND("GAME.CHECKLIST_",Checklist_KLM[ENTRIES]),FALSE)),1),"MISSING")))</f>
        <v/>
      </c>
      <c r="E455" s="44"/>
      <c r="F455" s="39" t="str" cm="1">
        <f t="array" ref="F455">IF(E455="","",IF(E455="#No clue text","// -- No Content",
    IF(E455="/!\ Text too long for integration - See user guide to proceed /!\","/!\ Text too long for integration - See user guide to proceed /!\",
         IFERROR(_xlfn._xlws.FILTER(Checklist_KLM[ENTRIES],(Checklist_KLM[ENGLISH]=E455)*IFERROR(FIND("CLUE.",Checklist_KLM[ENTRIES]),FALSE)),"MISSING"))))</f>
        <v/>
      </c>
    </row>
    <row r="456" spans="1:6" ht="28.8">
      <c r="A456" s="18" t="s">
        <v>598</v>
      </c>
      <c r="B456" s="19" t="s">
        <v>4811</v>
      </c>
      <c r="C456" s="38"/>
      <c r="D456" s="36" t="str" cm="1">
        <f t="array" ref="D456">IF(C456="","",IF(OR(C456="#No page text",C456="#No block text",C456="#No subject text",C456="#No expectation text"),"// -- No Content",IFERROR(INDEX(_xlfn._xlws.FILTER(Checklist_KLM[ENTRIES],(Checklist_KLM[ENGLISH]=C456)*IFERROR(FIND("GAME.CHECKLIST_",Checklist_KLM[ENTRIES]),FALSE)),1),"MISSING")))</f>
        <v/>
      </c>
      <c r="E456" s="40"/>
      <c r="F456" s="39" t="str" cm="1">
        <f t="array" ref="F456">IF(E456="","",IF(E456="#No clue text","// -- No Content",
    IF(E456="/!\ Text too long for integration - See user guide to proceed /!\","/!\ Text too long for integration - See user guide to proceed /!\",
         IFERROR(_xlfn._xlws.FILTER(Checklist_KLM[ENTRIES],(Checklist_KLM[ENGLISH]=E456)*IFERROR(FIND("CLUE.",Checklist_KLM[ENTRIES]),FALSE)),"MISSING"))))</f>
        <v/>
      </c>
    </row>
    <row r="457" spans="1:6" ht="28.8">
      <c r="A457" s="18" t="s">
        <v>599</v>
      </c>
      <c r="B457" s="19" t="s">
        <v>4812</v>
      </c>
      <c r="C457" s="43"/>
      <c r="D457" s="36" t="str" cm="1">
        <f t="array" ref="D457">IF(C457="","",IF(OR(C457="#No page text",C457="#No block text",C457="#No subject text",C457="#No expectation text"),"// -- No Content",IFERROR(INDEX(_xlfn._xlws.FILTER(Checklist_KLM[ENTRIES],(Checklist_KLM[ENGLISH]=C457)*IFERROR(FIND("GAME.CHECKLIST_",Checklist_KLM[ENTRIES]),FALSE)),1),"MISSING")))</f>
        <v/>
      </c>
      <c r="E457" s="44"/>
      <c r="F457" s="39" t="str" cm="1">
        <f t="array" ref="F457">IF(E457="","",IF(E457="#No clue text","// -- No Content",
    IF(E457="/!\ Text too long for integration - See user guide to proceed /!\","/!\ Text too long for integration - See user guide to proceed /!\",
         IFERROR(_xlfn._xlws.FILTER(Checklist_KLM[ENTRIES],(Checklist_KLM[ENGLISH]=E457)*IFERROR(FIND("CLUE.",Checklist_KLM[ENTRIES]),FALSE)),"MISSING"))))</f>
        <v/>
      </c>
    </row>
    <row r="458" spans="1:6">
      <c r="A458" s="18" t="s">
        <v>600</v>
      </c>
      <c r="B458" s="19" t="s">
        <v>4813</v>
      </c>
      <c r="C458" s="38"/>
      <c r="D458" s="36" t="str" cm="1">
        <f t="array" ref="D458">IF(C458="","",IF(OR(C458="#No page text",C458="#No block text",C458="#No subject text",C458="#No expectation text"),"// -- No Content",IFERROR(INDEX(_xlfn._xlws.FILTER(Checklist_KLM[ENTRIES],(Checklist_KLM[ENGLISH]=C458)*IFERROR(FIND("GAME.CHECKLIST_",Checklist_KLM[ENTRIES]),FALSE)),1),"MISSING")))</f>
        <v/>
      </c>
      <c r="E458" s="40"/>
      <c r="F458" s="39" t="str" cm="1">
        <f t="array" ref="F458">IF(E458="","",IF(E458="#No clue text","// -- No Content",
    IF(E458="/!\ Text too long for integration - See user guide to proceed /!\","/!\ Text too long for integration - See user guide to proceed /!\",
         IFERROR(_xlfn._xlws.FILTER(Checklist_KLM[ENTRIES],(Checklist_KLM[ENGLISH]=E458)*IFERROR(FIND("CLUE.",Checklist_KLM[ENTRIES]),FALSE)),"MISSING"))))</f>
        <v/>
      </c>
    </row>
    <row r="459" spans="1:6">
      <c r="A459" s="18" t="s">
        <v>601</v>
      </c>
      <c r="B459" s="19" t="s">
        <v>4814</v>
      </c>
      <c r="C459" s="43"/>
      <c r="D459" s="36" t="str" cm="1">
        <f t="array" ref="D459">IF(C459="","",IF(OR(C459="#No page text",C459="#No block text",C459="#No subject text",C459="#No expectation text"),"// -- No Content",IFERROR(INDEX(_xlfn._xlws.FILTER(Checklist_KLM[ENTRIES],(Checklist_KLM[ENGLISH]=C459)*IFERROR(FIND("GAME.CHECKLIST_",Checklist_KLM[ENTRIES]),FALSE)),1),"MISSING")))</f>
        <v/>
      </c>
      <c r="E459" s="44"/>
      <c r="F459" s="39" t="str" cm="1">
        <f t="array" ref="F459">IF(E459="","",IF(E459="#No clue text","// -- No Content",
    IF(E459="/!\ Text too long for integration - See user guide to proceed /!\","/!\ Text too long for integration - See user guide to proceed /!\",
         IFERROR(_xlfn._xlws.FILTER(Checklist_KLM[ENTRIES],(Checklist_KLM[ENGLISH]=E459)*IFERROR(FIND("CLUE.",Checklist_KLM[ENTRIES]),FALSE)),"MISSING"))))</f>
        <v/>
      </c>
    </row>
    <row r="460" spans="1:6">
      <c r="A460" s="18" t="s">
        <v>602</v>
      </c>
      <c r="B460" s="19" t="s">
        <v>4815</v>
      </c>
      <c r="C460" s="38"/>
      <c r="D460" s="36" t="str" cm="1">
        <f t="array" ref="D460">IF(C460="","",IF(OR(C460="#No page text",C460="#No block text",C460="#No subject text",C460="#No expectation text"),"// -- No Content",IFERROR(INDEX(_xlfn._xlws.FILTER(Checklist_KLM[ENTRIES],(Checklist_KLM[ENGLISH]=C460)*IFERROR(FIND("GAME.CHECKLIST_",Checklist_KLM[ENTRIES]),FALSE)),1),"MISSING")))</f>
        <v/>
      </c>
      <c r="E460" s="40"/>
      <c r="F460" s="39" t="str" cm="1">
        <f t="array" ref="F460">IF(E460="","",IF(E460="#No clue text","// -- No Content",
    IF(E460="/!\ Text too long for integration - See user guide to proceed /!\","/!\ Text too long for integration - See user guide to proceed /!\",
         IFERROR(_xlfn._xlws.FILTER(Checklist_KLM[ENTRIES],(Checklist_KLM[ENGLISH]=E460)*IFERROR(FIND("CLUE.",Checklist_KLM[ENTRIES]),FALSE)),"MISSING"))))</f>
        <v/>
      </c>
    </row>
    <row r="461" spans="1:6" ht="28.8">
      <c r="A461" s="18" t="s">
        <v>603</v>
      </c>
      <c r="B461" s="19" t="s">
        <v>4816</v>
      </c>
      <c r="C461" s="43"/>
      <c r="D461" s="36" t="str" cm="1">
        <f t="array" ref="D461">IF(C461="","",IF(OR(C461="#No page text",C461="#No block text",C461="#No subject text",C461="#No expectation text"),"// -- No Content",IFERROR(INDEX(_xlfn._xlws.FILTER(Checklist_KLM[ENTRIES],(Checklist_KLM[ENGLISH]=C461)*IFERROR(FIND("GAME.CHECKLIST_",Checklist_KLM[ENTRIES]),FALSE)),1),"MISSING")))</f>
        <v/>
      </c>
      <c r="E461" s="44"/>
      <c r="F461" s="39" t="str" cm="1">
        <f t="array" ref="F461">IF(E461="","",IF(E461="#No clue text","// -- No Content",
    IF(E461="/!\ Text too long for integration - See user guide to proceed /!\","/!\ Text too long for integration - See user guide to proceed /!\",
         IFERROR(_xlfn._xlws.FILTER(Checklist_KLM[ENTRIES],(Checklist_KLM[ENGLISH]=E461)*IFERROR(FIND("CLUE.",Checklist_KLM[ENTRIES]),FALSE)),"MISSING"))))</f>
        <v/>
      </c>
    </row>
    <row r="462" spans="1:6">
      <c r="A462" s="18" t="s">
        <v>604</v>
      </c>
      <c r="B462" s="19" t="s">
        <v>4817</v>
      </c>
      <c r="C462" s="38"/>
      <c r="D462" s="36" t="str" cm="1">
        <f t="array" ref="D462">IF(C462="","",IF(OR(C462="#No page text",C462="#No block text",C462="#No subject text",C462="#No expectation text"),"// -- No Content",IFERROR(INDEX(_xlfn._xlws.FILTER(Checklist_KLM[ENTRIES],(Checklist_KLM[ENGLISH]=C462)*IFERROR(FIND("GAME.CHECKLIST_",Checklist_KLM[ENTRIES]),FALSE)),1),"MISSING")))</f>
        <v/>
      </c>
      <c r="E462" s="40"/>
      <c r="F462" s="39" t="str" cm="1">
        <f t="array" ref="F462">IF(E462="","",IF(E462="#No clue text","// -- No Content",
    IF(E462="/!\ Text too long for integration - See user guide to proceed /!\","/!\ Text too long for integration - See user guide to proceed /!\",
         IFERROR(_xlfn._xlws.FILTER(Checklist_KLM[ENTRIES],(Checklist_KLM[ENGLISH]=E462)*IFERROR(FIND("CLUE.",Checklist_KLM[ENTRIES]),FALSE)),"MISSING"))))</f>
        <v/>
      </c>
    </row>
    <row r="463" spans="1:6">
      <c r="A463" s="18" t="s">
        <v>605</v>
      </c>
      <c r="B463" s="19" t="s">
        <v>4818</v>
      </c>
      <c r="C463" s="43"/>
      <c r="D463" s="36" t="str" cm="1">
        <f t="array" ref="D463">IF(C463="","",IF(OR(C463="#No page text",C463="#No block text",C463="#No subject text",C463="#No expectation text"),"// -- No Content",IFERROR(INDEX(_xlfn._xlws.FILTER(Checklist_KLM[ENTRIES],(Checklist_KLM[ENGLISH]=C463)*IFERROR(FIND("GAME.CHECKLIST_",Checklist_KLM[ENTRIES]),FALSE)),1),"MISSING")))</f>
        <v/>
      </c>
      <c r="E463" s="44"/>
      <c r="F463" s="39" t="str" cm="1">
        <f t="array" ref="F463">IF(E463="","",IF(E463="#No clue text","// -- No Content",
    IF(E463="/!\ Text too long for integration - See user guide to proceed /!\","/!\ Text too long for integration - See user guide to proceed /!\",
         IFERROR(_xlfn._xlws.FILTER(Checklist_KLM[ENTRIES],(Checklist_KLM[ENGLISH]=E463)*IFERROR(FIND("CLUE.",Checklist_KLM[ENTRIES]),FALSE)),"MISSING"))))</f>
        <v/>
      </c>
    </row>
    <row r="464" spans="1:6">
      <c r="A464" s="18" t="s">
        <v>606</v>
      </c>
      <c r="B464" s="19" t="s">
        <v>4819</v>
      </c>
      <c r="C464" s="38"/>
      <c r="D464" s="36" t="str" cm="1">
        <f t="array" ref="D464">IF(C464="","",IF(OR(C464="#No page text",C464="#No block text",C464="#No subject text",C464="#No expectation text"),"// -- No Content",IFERROR(INDEX(_xlfn._xlws.FILTER(Checklist_KLM[ENTRIES],(Checklist_KLM[ENGLISH]=C464)*IFERROR(FIND("GAME.CHECKLIST_",Checklist_KLM[ENTRIES]),FALSE)),1),"MISSING")))</f>
        <v/>
      </c>
      <c r="E464" s="40"/>
      <c r="F464" s="39" t="str" cm="1">
        <f t="array" ref="F464">IF(E464="","",IF(E464="#No clue text","// -- No Content",
    IF(E464="/!\ Text too long for integration - See user guide to proceed /!\","/!\ Text too long for integration - See user guide to proceed /!\",
         IFERROR(_xlfn._xlws.FILTER(Checklist_KLM[ENTRIES],(Checklist_KLM[ENGLISH]=E464)*IFERROR(FIND("CLUE.",Checklist_KLM[ENTRIES]),FALSE)),"MISSING"))))</f>
        <v/>
      </c>
    </row>
    <row r="465" spans="1:6">
      <c r="A465" s="18" t="s">
        <v>607</v>
      </c>
      <c r="B465" s="19" t="s">
        <v>4820</v>
      </c>
      <c r="C465" s="43"/>
      <c r="D465" s="36" t="str" cm="1">
        <f t="array" ref="D465">IF(C465="","",IF(OR(C465="#No page text",C465="#No block text",C465="#No subject text",C465="#No expectation text"),"// -- No Content",IFERROR(INDEX(_xlfn._xlws.FILTER(Checklist_KLM[ENTRIES],(Checklist_KLM[ENGLISH]=C465)*IFERROR(FIND("GAME.CHECKLIST_",Checklist_KLM[ENTRIES]),FALSE)),1),"MISSING")))</f>
        <v/>
      </c>
      <c r="E465" s="44"/>
      <c r="F465" s="39" t="str" cm="1">
        <f t="array" ref="F465">IF(E465="","",IF(E465="#No clue text","// -- No Content",
    IF(E465="/!\ Text too long for integration - See user guide to proceed /!\","/!\ Text too long for integration - See user guide to proceed /!\",
         IFERROR(_xlfn._xlws.FILTER(Checklist_KLM[ENTRIES],(Checklist_KLM[ENGLISH]=E465)*IFERROR(FIND("CLUE.",Checklist_KLM[ENTRIES]),FALSE)),"MISSING"))))</f>
        <v/>
      </c>
    </row>
    <row r="466" spans="1:6" ht="28.8">
      <c r="A466" s="18" t="s">
        <v>608</v>
      </c>
      <c r="B466" s="19" t="s">
        <v>4821</v>
      </c>
      <c r="C466" s="38"/>
      <c r="D466" s="36" t="str" cm="1">
        <f t="array" ref="D466">IF(C466="","",IF(OR(C466="#No page text",C466="#No block text",C466="#No subject text",C466="#No expectation text"),"// -- No Content",IFERROR(INDEX(_xlfn._xlws.FILTER(Checklist_KLM[ENTRIES],(Checklist_KLM[ENGLISH]=C466)*IFERROR(FIND("GAME.CHECKLIST_",Checklist_KLM[ENTRIES]),FALSE)),1),"MISSING")))</f>
        <v/>
      </c>
      <c r="E466" s="40"/>
      <c r="F466" s="39" t="str" cm="1">
        <f t="array" ref="F466">IF(E466="","",IF(E466="#No clue text","// -- No Content",
    IF(E466="/!\ Text too long for integration - See user guide to proceed /!\","/!\ Text too long for integration - See user guide to proceed /!\",
         IFERROR(_xlfn._xlws.FILTER(Checklist_KLM[ENTRIES],(Checklist_KLM[ENGLISH]=E466)*IFERROR(FIND("CLUE.",Checklist_KLM[ENTRIES]),FALSE)),"MISSING"))))</f>
        <v/>
      </c>
    </row>
    <row r="467" spans="1:6">
      <c r="A467" s="18" t="s">
        <v>609</v>
      </c>
      <c r="B467" s="19" t="s">
        <v>4822</v>
      </c>
      <c r="C467" s="43"/>
      <c r="D467" s="36" t="str" cm="1">
        <f t="array" ref="D467">IF(C467="","",IF(OR(C467="#No page text",C467="#No block text",C467="#No subject text",C467="#No expectation text"),"// -- No Content",IFERROR(INDEX(_xlfn._xlws.FILTER(Checklist_KLM[ENTRIES],(Checklist_KLM[ENGLISH]=C467)*IFERROR(FIND("GAME.CHECKLIST_",Checklist_KLM[ENTRIES]),FALSE)),1),"MISSING")))</f>
        <v/>
      </c>
      <c r="E467" s="44"/>
      <c r="F467" s="39" t="str" cm="1">
        <f t="array" ref="F467">IF(E467="","",IF(E467="#No clue text","// -- No Content",
    IF(E467="/!\ Text too long for integration - See user guide to proceed /!\","/!\ Text too long for integration - See user guide to proceed /!\",
         IFERROR(_xlfn._xlws.FILTER(Checklist_KLM[ENTRIES],(Checklist_KLM[ENGLISH]=E467)*IFERROR(FIND("CLUE.",Checklist_KLM[ENTRIES]),FALSE)),"MISSING"))))</f>
        <v/>
      </c>
    </row>
    <row r="468" spans="1:6" ht="28.8">
      <c r="A468" s="18" t="s">
        <v>610</v>
      </c>
      <c r="B468" s="19" t="s">
        <v>4823</v>
      </c>
      <c r="C468" s="38"/>
      <c r="D468" s="36" t="str" cm="1">
        <f t="array" ref="D468">IF(C468="","",IF(OR(C468="#No page text",C468="#No block text",C468="#No subject text",C468="#No expectation text"),"// -- No Content",IFERROR(INDEX(_xlfn._xlws.FILTER(Checklist_KLM[ENTRIES],(Checklist_KLM[ENGLISH]=C468)*IFERROR(FIND("GAME.CHECKLIST_",Checklist_KLM[ENTRIES]),FALSE)),1),"MISSING")))</f>
        <v/>
      </c>
      <c r="E468" s="40"/>
      <c r="F468" s="39" t="str" cm="1">
        <f t="array" ref="F468">IF(E468="","",IF(E468="#No clue text","// -- No Content",
    IF(E468="/!\ Text too long for integration - See user guide to proceed /!\","/!\ Text too long for integration - See user guide to proceed /!\",
         IFERROR(_xlfn._xlws.FILTER(Checklist_KLM[ENTRIES],(Checklist_KLM[ENGLISH]=E468)*IFERROR(FIND("CLUE.",Checklist_KLM[ENTRIES]),FALSE)),"MISSING"))))</f>
        <v/>
      </c>
    </row>
    <row r="469" spans="1:6">
      <c r="A469" s="18" t="s">
        <v>611</v>
      </c>
      <c r="B469" s="19" t="s">
        <v>4824</v>
      </c>
      <c r="C469" s="43"/>
      <c r="D469" s="36" t="str" cm="1">
        <f t="array" ref="D469">IF(C469="","",IF(OR(C469="#No page text",C469="#No block text",C469="#No subject text",C469="#No expectation text"),"// -- No Content",IFERROR(INDEX(_xlfn._xlws.FILTER(Checklist_KLM[ENTRIES],(Checklist_KLM[ENGLISH]=C469)*IFERROR(FIND("GAME.CHECKLIST_",Checklist_KLM[ENTRIES]),FALSE)),1),"MISSING")))</f>
        <v/>
      </c>
      <c r="E469" s="44"/>
      <c r="F469" s="39" t="str" cm="1">
        <f t="array" ref="F469">IF(E469="","",IF(E469="#No clue text","// -- No Content",
    IF(E469="/!\ Text too long for integration - See user guide to proceed /!\","/!\ Text too long for integration - See user guide to proceed /!\",
         IFERROR(_xlfn._xlws.FILTER(Checklist_KLM[ENTRIES],(Checklist_KLM[ENGLISH]=E469)*IFERROR(FIND("CLUE.",Checklist_KLM[ENTRIES]),FALSE)),"MISSING"))))</f>
        <v/>
      </c>
    </row>
    <row r="470" spans="1:6">
      <c r="A470" s="18" t="s">
        <v>612</v>
      </c>
      <c r="B470" s="19" t="s">
        <v>4825</v>
      </c>
      <c r="C470" s="38"/>
      <c r="D470" s="36" t="str" cm="1">
        <f t="array" ref="D470">IF(C470="","",IF(OR(C470="#No page text",C470="#No block text",C470="#No subject text",C470="#No expectation text"),"// -- No Content",IFERROR(INDEX(_xlfn._xlws.FILTER(Checklist_KLM[ENTRIES],(Checklist_KLM[ENGLISH]=C470)*IFERROR(FIND("GAME.CHECKLIST_",Checklist_KLM[ENTRIES]),FALSE)),1),"MISSING")))</f>
        <v/>
      </c>
      <c r="E470" s="40"/>
      <c r="F470" s="39" t="str" cm="1">
        <f t="array" ref="F470">IF(E470="","",IF(E470="#No clue text","// -- No Content",
    IF(E470="/!\ Text too long for integration - See user guide to proceed /!\","/!\ Text too long for integration - See user guide to proceed /!\",
         IFERROR(_xlfn._xlws.FILTER(Checklist_KLM[ENTRIES],(Checklist_KLM[ENGLISH]=E470)*IFERROR(FIND("CLUE.",Checklist_KLM[ENTRIES]),FALSE)),"MISSING"))))</f>
        <v/>
      </c>
    </row>
    <row r="471" spans="1:6">
      <c r="A471" s="18" t="s">
        <v>613</v>
      </c>
      <c r="B471" s="19" t="s">
        <v>4826</v>
      </c>
      <c r="C471" s="43"/>
      <c r="D471" s="36" t="str" cm="1">
        <f t="array" ref="D471">IF(C471="","",IF(OR(C471="#No page text",C471="#No block text",C471="#No subject text",C471="#No expectation text"),"// -- No Content",IFERROR(INDEX(_xlfn._xlws.FILTER(Checklist_KLM[ENTRIES],(Checklist_KLM[ENGLISH]=C471)*IFERROR(FIND("GAME.CHECKLIST_",Checklist_KLM[ENTRIES]),FALSE)),1),"MISSING")))</f>
        <v/>
      </c>
      <c r="E471" s="44"/>
      <c r="F471" s="39" t="str" cm="1">
        <f t="array" ref="F471">IF(E471="","",IF(E471="#No clue text","// -- No Content",
    IF(E471="/!\ Text too long for integration - See user guide to proceed /!\","/!\ Text too long for integration - See user guide to proceed /!\",
         IFERROR(_xlfn._xlws.FILTER(Checklist_KLM[ENTRIES],(Checklist_KLM[ENGLISH]=E471)*IFERROR(FIND("CLUE.",Checklist_KLM[ENTRIES]),FALSE)),"MISSING"))))</f>
        <v/>
      </c>
    </row>
    <row r="472" spans="1:6">
      <c r="A472" s="18" t="s">
        <v>614</v>
      </c>
      <c r="B472" s="19" t="s">
        <v>4827</v>
      </c>
      <c r="C472" s="38"/>
      <c r="D472" s="36" t="str" cm="1">
        <f t="array" ref="D472">IF(C472="","",IF(OR(C472="#No page text",C472="#No block text",C472="#No subject text",C472="#No expectation text"),"// -- No Content",IFERROR(INDEX(_xlfn._xlws.FILTER(Checklist_KLM[ENTRIES],(Checklist_KLM[ENGLISH]=C472)*IFERROR(FIND("GAME.CHECKLIST_",Checklist_KLM[ENTRIES]),FALSE)),1),"MISSING")))</f>
        <v/>
      </c>
      <c r="E472" s="40"/>
      <c r="F472" s="39" t="str" cm="1">
        <f t="array" ref="F472">IF(E472="","",IF(E472="#No clue text","// -- No Content",
    IF(E472="/!\ Text too long for integration - See user guide to proceed /!\","/!\ Text too long for integration - See user guide to proceed /!\",
         IFERROR(_xlfn._xlws.FILTER(Checklist_KLM[ENTRIES],(Checklist_KLM[ENGLISH]=E472)*IFERROR(FIND("CLUE.",Checklist_KLM[ENTRIES]),FALSE)),"MISSING"))))</f>
        <v/>
      </c>
    </row>
    <row r="473" spans="1:6">
      <c r="A473" s="18" t="s">
        <v>615</v>
      </c>
      <c r="B473" s="19" t="s">
        <v>4828</v>
      </c>
      <c r="C473" s="43"/>
      <c r="D473" s="36" t="str" cm="1">
        <f t="array" ref="D473">IF(C473="","",IF(OR(C473="#No page text",C473="#No block text",C473="#No subject text",C473="#No expectation text"),"// -- No Content",IFERROR(INDEX(_xlfn._xlws.FILTER(Checklist_KLM[ENTRIES],(Checklist_KLM[ENGLISH]=C473)*IFERROR(FIND("GAME.CHECKLIST_",Checklist_KLM[ENTRIES]),FALSE)),1),"MISSING")))</f>
        <v/>
      </c>
      <c r="E473" s="44"/>
      <c r="F473" s="39" t="str" cm="1">
        <f t="array" ref="F473">IF(E473="","",IF(E473="#No clue text","// -- No Content",
    IF(E473="/!\ Text too long for integration - See user guide to proceed /!\","/!\ Text too long for integration - See user guide to proceed /!\",
         IFERROR(_xlfn._xlws.FILTER(Checklist_KLM[ENTRIES],(Checklist_KLM[ENGLISH]=E473)*IFERROR(FIND("CLUE.",Checklist_KLM[ENTRIES]),FALSE)),"MISSING"))))</f>
        <v/>
      </c>
    </row>
    <row r="474" spans="1:6">
      <c r="A474" s="18" t="s">
        <v>616</v>
      </c>
      <c r="B474" s="19" t="s">
        <v>4829</v>
      </c>
      <c r="C474" s="38"/>
      <c r="D474" s="36" t="str" cm="1">
        <f t="array" ref="D474">IF(C474="","",IF(OR(C474="#No page text",C474="#No block text",C474="#No subject text",C474="#No expectation text"),"// -- No Content",IFERROR(INDEX(_xlfn._xlws.FILTER(Checklist_KLM[ENTRIES],(Checklist_KLM[ENGLISH]=C474)*IFERROR(FIND("GAME.CHECKLIST_",Checklist_KLM[ENTRIES]),FALSE)),1),"MISSING")))</f>
        <v/>
      </c>
      <c r="E474" s="40"/>
      <c r="F474" s="39" t="str" cm="1">
        <f t="array" ref="F474">IF(E474="","",IF(E474="#No clue text","// -- No Content",
    IF(E474="/!\ Text too long for integration - See user guide to proceed /!\","/!\ Text too long for integration - See user guide to proceed /!\",
         IFERROR(_xlfn._xlws.FILTER(Checklist_KLM[ENTRIES],(Checklist_KLM[ENGLISH]=E474)*IFERROR(FIND("CLUE.",Checklist_KLM[ENTRIES]),FALSE)),"MISSING"))))</f>
        <v/>
      </c>
    </row>
    <row r="475" spans="1:6" ht="86.4">
      <c r="A475" s="18" t="s">
        <v>617</v>
      </c>
      <c r="B475" s="19" t="s">
        <v>4830</v>
      </c>
      <c r="C475" s="43"/>
      <c r="D475" s="36" t="str" cm="1">
        <f t="array" ref="D475">IF(C475="","",IF(OR(C475="#No page text",C475="#No block text",C475="#No subject text",C475="#No expectation text"),"// -- No Content",IFERROR(INDEX(_xlfn._xlws.FILTER(Checklist_KLM[ENTRIES],(Checklist_KLM[ENGLISH]=C475)*IFERROR(FIND("GAME.CHECKLIST_",Checklist_KLM[ENTRIES]),FALSE)),1),"MISSING")))</f>
        <v/>
      </c>
      <c r="E475" s="44"/>
      <c r="F475" s="39" t="str" cm="1">
        <f t="array" ref="F475">IF(E475="","",IF(E475="#No clue text","// -- No Content",
    IF(E475="/!\ Text too long for integration - See user guide to proceed /!\","/!\ Text too long for integration - See user guide to proceed /!\",
         IFERROR(_xlfn._xlws.FILTER(Checklist_KLM[ENTRIES],(Checklist_KLM[ENGLISH]=E475)*IFERROR(FIND("CLUE.",Checklist_KLM[ENTRIES]),FALSE)),"MISSING"))))</f>
        <v/>
      </c>
    </row>
    <row r="476" spans="1:6">
      <c r="A476" s="18" t="s">
        <v>618</v>
      </c>
      <c r="B476" s="19" t="s">
        <v>4831</v>
      </c>
      <c r="C476" s="38"/>
      <c r="D476" s="36" t="str" cm="1">
        <f t="array" ref="D476">IF(C476="","",IF(OR(C476="#No page text",C476="#No block text",C476="#No subject text",C476="#No expectation text"),"// -- No Content",IFERROR(INDEX(_xlfn._xlws.FILTER(Checklist_KLM[ENTRIES],(Checklist_KLM[ENGLISH]=C476)*IFERROR(FIND("GAME.CHECKLIST_",Checklist_KLM[ENTRIES]),FALSE)),1),"MISSING")))</f>
        <v/>
      </c>
      <c r="E476" s="40"/>
      <c r="F476" s="39" t="str" cm="1">
        <f t="array" ref="F476">IF(E476="","",IF(E476="#No clue text","// -- No Content",
    IF(E476="/!\ Text too long for integration - See user guide to proceed /!\","/!\ Text too long for integration - See user guide to proceed /!\",
         IFERROR(_xlfn._xlws.FILTER(Checklist_KLM[ENTRIES],(Checklist_KLM[ENGLISH]=E476)*IFERROR(FIND("CLUE.",Checklist_KLM[ENTRIES]),FALSE)),"MISSING"))))</f>
        <v/>
      </c>
    </row>
    <row r="477" spans="1:6">
      <c r="A477" s="18" t="s">
        <v>619</v>
      </c>
      <c r="B477" s="19" t="s">
        <v>4832</v>
      </c>
      <c r="C477" s="43"/>
      <c r="D477" s="36" t="str" cm="1">
        <f t="array" ref="D477">IF(C477="","",IF(OR(C477="#No page text",C477="#No block text",C477="#No subject text",C477="#No expectation text"),"// -- No Content",IFERROR(INDEX(_xlfn._xlws.FILTER(Checklist_KLM[ENTRIES],(Checklist_KLM[ENGLISH]=C477)*IFERROR(FIND("GAME.CHECKLIST_",Checklist_KLM[ENTRIES]),FALSE)),1),"MISSING")))</f>
        <v/>
      </c>
      <c r="E477" s="44"/>
      <c r="F477" s="39" t="str" cm="1">
        <f t="array" ref="F477">IF(E477="","",IF(E477="#No clue text","// -- No Content",
    IF(E477="/!\ Text too long for integration - See user guide to proceed /!\","/!\ Text too long for integration - See user guide to proceed /!\",
         IFERROR(_xlfn._xlws.FILTER(Checklist_KLM[ENTRIES],(Checklist_KLM[ENGLISH]=E477)*IFERROR(FIND("CLUE.",Checklist_KLM[ENTRIES]),FALSE)),"MISSING"))))</f>
        <v/>
      </c>
    </row>
    <row r="478" spans="1:6" ht="43.2">
      <c r="A478" s="18" t="s">
        <v>620</v>
      </c>
      <c r="B478" s="19" t="s">
        <v>4833</v>
      </c>
      <c r="C478" s="38"/>
      <c r="D478" s="36" t="str" cm="1">
        <f t="array" ref="D478">IF(C478="","",IF(OR(C478="#No page text",C478="#No block text",C478="#No subject text",C478="#No expectation text"),"// -- No Content",IFERROR(INDEX(_xlfn._xlws.FILTER(Checklist_KLM[ENTRIES],(Checklist_KLM[ENGLISH]=C478)*IFERROR(FIND("GAME.CHECKLIST_",Checklist_KLM[ENTRIES]),FALSE)),1),"MISSING")))</f>
        <v/>
      </c>
      <c r="E478" s="40"/>
      <c r="F478" s="39" t="str" cm="1">
        <f t="array" ref="F478">IF(E478="","",IF(E478="#No clue text","// -- No Content",
    IF(E478="/!\ Text too long for integration - See user guide to proceed /!\","/!\ Text too long for integration - See user guide to proceed /!\",
         IFERROR(_xlfn._xlws.FILTER(Checklist_KLM[ENTRIES],(Checklist_KLM[ENGLISH]=E478)*IFERROR(FIND("CLUE.",Checklist_KLM[ENTRIES]),FALSE)),"MISSING"))))</f>
        <v/>
      </c>
    </row>
    <row r="479" spans="1:6" ht="28.8">
      <c r="A479" s="18" t="s">
        <v>621</v>
      </c>
      <c r="B479" s="19" t="s">
        <v>4834</v>
      </c>
      <c r="C479" s="43"/>
      <c r="D479" s="36" t="str" cm="1">
        <f t="array" ref="D479">IF(C479="","",IF(OR(C479="#No page text",C479="#No block text",C479="#No subject text",C479="#No expectation text"),"// -- No Content",IFERROR(INDEX(_xlfn._xlws.FILTER(Checklist_KLM[ENTRIES],(Checklist_KLM[ENGLISH]=C479)*IFERROR(FIND("GAME.CHECKLIST_",Checklist_KLM[ENTRIES]),FALSE)),1),"MISSING")))</f>
        <v/>
      </c>
      <c r="E479" s="44"/>
      <c r="F479" s="39" t="str" cm="1">
        <f t="array" ref="F479">IF(E479="","",IF(E479="#No clue text","// -- No Content",
    IF(E479="/!\ Text too long for integration - See user guide to proceed /!\","/!\ Text too long for integration - See user guide to proceed /!\",
         IFERROR(_xlfn._xlws.FILTER(Checklist_KLM[ENTRIES],(Checklist_KLM[ENGLISH]=E479)*IFERROR(FIND("CLUE.",Checklist_KLM[ENTRIES]),FALSE)),"MISSING"))))</f>
        <v/>
      </c>
    </row>
    <row r="480" spans="1:6">
      <c r="A480" s="18" t="s">
        <v>622</v>
      </c>
      <c r="B480" s="19" t="s">
        <v>4835</v>
      </c>
      <c r="C480" s="38"/>
      <c r="D480" s="36" t="str" cm="1">
        <f t="array" ref="D480">IF(C480="","",IF(OR(C480="#No page text",C480="#No block text",C480="#No subject text",C480="#No expectation text"),"// -- No Content",IFERROR(INDEX(_xlfn._xlws.FILTER(Checklist_KLM[ENTRIES],(Checklist_KLM[ENGLISH]=C480)*IFERROR(FIND("GAME.CHECKLIST_",Checklist_KLM[ENTRIES]),FALSE)),1),"MISSING")))</f>
        <v/>
      </c>
      <c r="E480" s="40"/>
      <c r="F480" s="39" t="str" cm="1">
        <f t="array" ref="F480">IF(E480="","",IF(E480="#No clue text","// -- No Content",
    IF(E480="/!\ Text too long for integration - See user guide to proceed /!\","/!\ Text too long for integration - See user guide to proceed /!\",
         IFERROR(_xlfn._xlws.FILTER(Checklist_KLM[ENTRIES],(Checklist_KLM[ENGLISH]=E480)*IFERROR(FIND("CLUE.",Checklist_KLM[ENTRIES]),FALSE)),"MISSING"))))</f>
        <v/>
      </c>
    </row>
    <row r="481" spans="1:6" ht="43.2">
      <c r="A481" s="18" t="s">
        <v>623</v>
      </c>
      <c r="B481" s="19" t="s">
        <v>4836</v>
      </c>
      <c r="C481" s="43"/>
      <c r="D481" s="36" t="str" cm="1">
        <f t="array" ref="D481">IF(C481="","",IF(OR(C481="#No page text",C481="#No block text",C481="#No subject text",C481="#No expectation text"),"// -- No Content",IFERROR(INDEX(_xlfn._xlws.FILTER(Checklist_KLM[ENTRIES],(Checklist_KLM[ENGLISH]=C481)*IFERROR(FIND("GAME.CHECKLIST_",Checklist_KLM[ENTRIES]),FALSE)),1),"MISSING")))</f>
        <v/>
      </c>
      <c r="E481" s="44"/>
      <c r="F481" s="39" t="str" cm="1">
        <f t="array" ref="F481">IF(E481="","",IF(E481="#No clue text","// -- No Content",
    IF(E481="/!\ Text too long for integration - See user guide to proceed /!\","/!\ Text too long for integration - See user guide to proceed /!\",
         IFERROR(_xlfn._xlws.FILTER(Checklist_KLM[ENTRIES],(Checklist_KLM[ENGLISH]=E481)*IFERROR(FIND("CLUE.",Checklist_KLM[ENTRIES]),FALSE)),"MISSING"))))</f>
        <v/>
      </c>
    </row>
    <row r="482" spans="1:6" ht="43.2">
      <c r="A482" s="18" t="s">
        <v>624</v>
      </c>
      <c r="B482" s="19" t="s">
        <v>4837</v>
      </c>
      <c r="C482" s="38"/>
      <c r="D482" s="36" t="str" cm="1">
        <f t="array" ref="D482">IF(C482="","",IF(OR(C482="#No page text",C482="#No block text",C482="#No subject text",C482="#No expectation text"),"// -- No Content",IFERROR(INDEX(_xlfn._xlws.FILTER(Checklist_KLM[ENTRIES],(Checklist_KLM[ENGLISH]=C482)*IFERROR(FIND("GAME.CHECKLIST_",Checklist_KLM[ENTRIES]),FALSE)),1),"MISSING")))</f>
        <v/>
      </c>
      <c r="E482" s="40"/>
      <c r="F482" s="39" t="str" cm="1">
        <f t="array" ref="F482">IF(E482="","",IF(E482="#No clue text","// -- No Content",
    IF(E482="/!\ Text too long for integration - See user guide to proceed /!\","/!\ Text too long for integration - See user guide to proceed /!\",
         IFERROR(_xlfn._xlws.FILTER(Checklist_KLM[ENTRIES],(Checklist_KLM[ENGLISH]=E482)*IFERROR(FIND("CLUE.",Checklist_KLM[ENTRIES]),FALSE)),"MISSING"))))</f>
        <v/>
      </c>
    </row>
    <row r="483" spans="1:6">
      <c r="A483" s="18" t="s">
        <v>625</v>
      </c>
      <c r="B483" s="19" t="s">
        <v>4838</v>
      </c>
      <c r="C483" s="43"/>
      <c r="D483" s="36" t="str" cm="1">
        <f t="array" ref="D483">IF(C483="","",IF(OR(C483="#No page text",C483="#No block text",C483="#No subject text",C483="#No expectation text"),"// -- No Content",IFERROR(INDEX(_xlfn._xlws.FILTER(Checklist_KLM[ENTRIES],(Checklist_KLM[ENGLISH]=C483)*IFERROR(FIND("GAME.CHECKLIST_",Checklist_KLM[ENTRIES]),FALSE)),1),"MISSING")))</f>
        <v/>
      </c>
      <c r="E483" s="44"/>
      <c r="F483" s="39" t="str" cm="1">
        <f t="array" ref="F483">IF(E483="","",IF(E483="#No clue text","// -- No Content",
    IF(E483="/!\ Text too long for integration - See user guide to proceed /!\","/!\ Text too long for integration - See user guide to proceed /!\",
         IFERROR(_xlfn._xlws.FILTER(Checklist_KLM[ENTRIES],(Checklist_KLM[ENGLISH]=E483)*IFERROR(FIND("CLUE.",Checklist_KLM[ENTRIES]),FALSE)),"MISSING"))))</f>
        <v/>
      </c>
    </row>
    <row r="484" spans="1:6" ht="28.8">
      <c r="A484" s="18" t="s">
        <v>626</v>
      </c>
      <c r="B484" s="19" t="s">
        <v>4839</v>
      </c>
      <c r="C484" s="38"/>
      <c r="D484" s="36" t="str" cm="1">
        <f t="array" ref="D484">IF(C484="","",IF(OR(C484="#No page text",C484="#No block text",C484="#No subject text",C484="#No expectation text"),"// -- No Content",IFERROR(INDEX(_xlfn._xlws.FILTER(Checklist_KLM[ENTRIES],(Checklist_KLM[ENGLISH]=C484)*IFERROR(FIND("GAME.CHECKLIST_",Checklist_KLM[ENTRIES]),FALSE)),1),"MISSING")))</f>
        <v/>
      </c>
      <c r="E484" s="40"/>
      <c r="F484" s="39" t="str" cm="1">
        <f t="array" ref="F484">IF(E484="","",IF(E484="#No clue text","// -- No Content",
    IF(E484="/!\ Text too long for integration - See user guide to proceed /!\","/!\ Text too long for integration - See user guide to proceed /!\",
         IFERROR(_xlfn._xlws.FILTER(Checklist_KLM[ENTRIES],(Checklist_KLM[ENGLISH]=E484)*IFERROR(FIND("CLUE.",Checklist_KLM[ENTRIES]),FALSE)),"MISSING"))))</f>
        <v/>
      </c>
    </row>
    <row r="485" spans="1:6">
      <c r="A485" s="18" t="s">
        <v>627</v>
      </c>
      <c r="B485" s="19" t="s">
        <v>4840</v>
      </c>
      <c r="C485" s="43"/>
      <c r="D485" s="36" t="str" cm="1">
        <f t="array" ref="D485">IF(C485="","",IF(OR(C485="#No page text",C485="#No block text",C485="#No subject text",C485="#No expectation text"),"// -- No Content",IFERROR(INDEX(_xlfn._xlws.FILTER(Checklist_KLM[ENTRIES],(Checklist_KLM[ENGLISH]=C485)*IFERROR(FIND("GAME.CHECKLIST_",Checklist_KLM[ENTRIES]),FALSE)),1),"MISSING")))</f>
        <v/>
      </c>
      <c r="E485" s="44"/>
      <c r="F485" s="39" t="str" cm="1">
        <f t="array" ref="F485">IF(E485="","",IF(E485="#No clue text","// -- No Content",
    IF(E485="/!\ Text too long for integration - See user guide to proceed /!\","/!\ Text too long for integration - See user guide to proceed /!\",
         IFERROR(_xlfn._xlws.FILTER(Checklist_KLM[ENTRIES],(Checklist_KLM[ENGLISH]=E485)*IFERROR(FIND("CLUE.",Checklist_KLM[ENTRIES]),FALSE)),"MISSING"))))</f>
        <v/>
      </c>
    </row>
    <row r="486" spans="1:6">
      <c r="A486" s="18" t="s">
        <v>628</v>
      </c>
      <c r="B486" s="19" t="s">
        <v>4841</v>
      </c>
      <c r="C486" s="38"/>
      <c r="D486" s="36" t="str" cm="1">
        <f t="array" ref="D486">IF(C486="","",IF(OR(C486="#No page text",C486="#No block text",C486="#No subject text",C486="#No expectation text"),"// -- No Content",IFERROR(INDEX(_xlfn._xlws.FILTER(Checklist_KLM[ENTRIES],(Checklist_KLM[ENGLISH]=C486)*IFERROR(FIND("GAME.CHECKLIST_",Checklist_KLM[ENTRIES]),FALSE)),1),"MISSING")))</f>
        <v/>
      </c>
      <c r="E486" s="40"/>
      <c r="F486" s="39" t="str" cm="1">
        <f t="array" ref="F486">IF(E486="","",IF(E486="#No clue text","// -- No Content",
    IF(E486="/!\ Text too long for integration - See user guide to proceed /!\","/!\ Text too long for integration - See user guide to proceed /!\",
         IFERROR(_xlfn._xlws.FILTER(Checklist_KLM[ENTRIES],(Checklist_KLM[ENGLISH]=E486)*IFERROR(FIND("CLUE.",Checklist_KLM[ENTRIES]),FALSE)),"MISSING"))))</f>
        <v/>
      </c>
    </row>
    <row r="487" spans="1:6">
      <c r="A487" s="18" t="s">
        <v>629</v>
      </c>
      <c r="B487" s="19" t="s">
        <v>4842</v>
      </c>
      <c r="C487" s="43"/>
      <c r="D487" s="36" t="str" cm="1">
        <f t="array" ref="D487">IF(C487="","",IF(OR(C487="#No page text",C487="#No block text",C487="#No subject text",C487="#No expectation text"),"// -- No Content",IFERROR(INDEX(_xlfn._xlws.FILTER(Checklist_KLM[ENTRIES],(Checklist_KLM[ENGLISH]=C487)*IFERROR(FIND("GAME.CHECKLIST_",Checklist_KLM[ENTRIES]),FALSE)),1),"MISSING")))</f>
        <v/>
      </c>
      <c r="E487" s="44"/>
      <c r="F487" s="39" t="str" cm="1">
        <f t="array" ref="F487">IF(E487="","",IF(E487="#No clue text","// -- No Content",
    IF(E487="/!\ Text too long for integration - See user guide to proceed /!\","/!\ Text too long for integration - See user guide to proceed /!\",
         IFERROR(_xlfn._xlws.FILTER(Checklist_KLM[ENTRIES],(Checklist_KLM[ENGLISH]=E487)*IFERROR(FIND("CLUE.",Checklist_KLM[ENTRIES]),FALSE)),"MISSING"))))</f>
        <v/>
      </c>
    </row>
    <row r="488" spans="1:6">
      <c r="A488" s="18" t="s">
        <v>630</v>
      </c>
      <c r="B488" s="19" t="s">
        <v>4843</v>
      </c>
      <c r="C488" s="38"/>
      <c r="D488" s="36" t="str" cm="1">
        <f t="array" ref="D488">IF(C488="","",IF(OR(C488="#No page text",C488="#No block text",C488="#No subject text",C488="#No expectation text"),"// -- No Content",IFERROR(INDEX(_xlfn._xlws.FILTER(Checklist_KLM[ENTRIES],(Checklist_KLM[ENGLISH]=C488)*IFERROR(FIND("GAME.CHECKLIST_",Checklist_KLM[ENTRIES]),FALSE)),1),"MISSING")))</f>
        <v/>
      </c>
      <c r="E488" s="40"/>
      <c r="F488" s="39" t="str" cm="1">
        <f t="array" ref="F488">IF(E488="","",IF(E488="#No clue text","// -- No Content",
    IF(E488="/!\ Text too long for integration - See user guide to proceed /!\","/!\ Text too long for integration - See user guide to proceed /!\",
         IFERROR(_xlfn._xlws.FILTER(Checklist_KLM[ENTRIES],(Checklist_KLM[ENGLISH]=E488)*IFERROR(FIND("CLUE.",Checklist_KLM[ENTRIES]),FALSE)),"MISSING"))))</f>
        <v/>
      </c>
    </row>
    <row r="489" spans="1:6">
      <c r="A489" s="18" t="s">
        <v>631</v>
      </c>
      <c r="B489" s="19" t="s">
        <v>4844</v>
      </c>
      <c r="C489" s="43"/>
      <c r="D489" s="36" t="str" cm="1">
        <f t="array" ref="D489">IF(C489="","",IF(OR(C489="#No page text",C489="#No block text",C489="#No subject text",C489="#No expectation text"),"// -- No Content",IFERROR(INDEX(_xlfn._xlws.FILTER(Checklist_KLM[ENTRIES],(Checklist_KLM[ENGLISH]=C489)*IFERROR(FIND("GAME.CHECKLIST_",Checklist_KLM[ENTRIES]),FALSE)),1),"MISSING")))</f>
        <v/>
      </c>
      <c r="E489" s="44"/>
      <c r="F489" s="39" t="str" cm="1">
        <f t="array" ref="F489">IF(E489="","",IF(E489="#No clue text","// -- No Content",
    IF(E489="/!\ Text too long for integration - See user guide to proceed /!\","/!\ Text too long for integration - See user guide to proceed /!\",
         IFERROR(_xlfn._xlws.FILTER(Checklist_KLM[ENTRIES],(Checklist_KLM[ENGLISH]=E489)*IFERROR(FIND("CLUE.",Checklist_KLM[ENTRIES]),FALSE)),"MISSING"))))</f>
        <v/>
      </c>
    </row>
    <row r="490" spans="1:6" ht="28.8">
      <c r="A490" s="18" t="s">
        <v>632</v>
      </c>
      <c r="B490" s="19" t="s">
        <v>4845</v>
      </c>
      <c r="C490" s="38"/>
      <c r="D490" s="36" t="str" cm="1">
        <f t="array" ref="D490">IF(C490="","",IF(OR(C490="#No page text",C490="#No block text",C490="#No subject text",C490="#No expectation text"),"// -- No Content",IFERROR(INDEX(_xlfn._xlws.FILTER(Checklist_KLM[ENTRIES],(Checklist_KLM[ENGLISH]=C490)*IFERROR(FIND("GAME.CHECKLIST_",Checklist_KLM[ENTRIES]),FALSE)),1),"MISSING")))</f>
        <v/>
      </c>
      <c r="E490" s="40"/>
      <c r="F490" s="39" t="str" cm="1">
        <f t="array" ref="F490">IF(E490="","",IF(E490="#No clue text","// -- No Content",
    IF(E490="/!\ Text too long for integration - See user guide to proceed /!\","/!\ Text too long for integration - See user guide to proceed /!\",
         IFERROR(_xlfn._xlws.FILTER(Checklist_KLM[ENTRIES],(Checklist_KLM[ENGLISH]=E490)*IFERROR(FIND("CLUE.",Checklist_KLM[ENTRIES]),FALSE)),"MISSING"))))</f>
        <v/>
      </c>
    </row>
    <row r="491" spans="1:6">
      <c r="A491" s="18" t="s">
        <v>633</v>
      </c>
      <c r="B491" s="19" t="s">
        <v>4846</v>
      </c>
      <c r="C491" s="43"/>
      <c r="D491" s="36" t="str" cm="1">
        <f t="array" ref="D491">IF(C491="","",IF(OR(C491="#No page text",C491="#No block text",C491="#No subject text",C491="#No expectation text"),"// -- No Content",IFERROR(INDEX(_xlfn._xlws.FILTER(Checklist_KLM[ENTRIES],(Checklist_KLM[ENGLISH]=C491)*IFERROR(FIND("GAME.CHECKLIST_",Checklist_KLM[ENTRIES]),FALSE)),1),"MISSING")))</f>
        <v/>
      </c>
      <c r="E491" s="44"/>
      <c r="F491" s="39" t="str" cm="1">
        <f t="array" ref="F491">IF(E491="","",IF(E491="#No clue text","// -- No Content",
    IF(E491="/!\ Text too long for integration - See user guide to proceed /!\","/!\ Text too long for integration - See user guide to proceed /!\",
         IFERROR(_xlfn._xlws.FILTER(Checklist_KLM[ENTRIES],(Checklist_KLM[ENGLISH]=E491)*IFERROR(FIND("CLUE.",Checklist_KLM[ENTRIES]),FALSE)),"MISSING"))))</f>
        <v/>
      </c>
    </row>
    <row r="492" spans="1:6">
      <c r="A492" s="18" t="s">
        <v>634</v>
      </c>
      <c r="B492" s="19" t="s">
        <v>4847</v>
      </c>
      <c r="C492" s="38"/>
      <c r="D492" s="36" t="str" cm="1">
        <f t="array" ref="D492">IF(C492="","",IF(OR(C492="#No page text",C492="#No block text",C492="#No subject text",C492="#No expectation text"),"// -- No Content",IFERROR(INDEX(_xlfn._xlws.FILTER(Checklist_KLM[ENTRIES],(Checklist_KLM[ENGLISH]=C492)*IFERROR(FIND("GAME.CHECKLIST_",Checklist_KLM[ENTRIES]),FALSE)),1),"MISSING")))</f>
        <v/>
      </c>
      <c r="E492" s="40"/>
      <c r="F492" s="39" t="str" cm="1">
        <f t="array" ref="F492">IF(E492="","",IF(E492="#No clue text","// -- No Content",
    IF(E492="/!\ Text too long for integration - See user guide to proceed /!\","/!\ Text too long for integration - See user guide to proceed /!\",
         IFERROR(_xlfn._xlws.FILTER(Checklist_KLM[ENTRIES],(Checklist_KLM[ENGLISH]=E492)*IFERROR(FIND("CLUE.",Checklist_KLM[ENTRIES]),FALSE)),"MISSING"))))</f>
        <v/>
      </c>
    </row>
    <row r="493" spans="1:6">
      <c r="A493" s="18" t="s">
        <v>635</v>
      </c>
      <c r="B493" s="19" t="s">
        <v>4848</v>
      </c>
      <c r="C493" s="43"/>
      <c r="D493" s="36" t="str" cm="1">
        <f t="array" ref="D493">IF(C493="","",IF(OR(C493="#No page text",C493="#No block text",C493="#No subject text",C493="#No expectation text"),"// -- No Content",IFERROR(INDEX(_xlfn._xlws.FILTER(Checklist_KLM[ENTRIES],(Checklist_KLM[ENGLISH]=C493)*IFERROR(FIND("GAME.CHECKLIST_",Checklist_KLM[ENTRIES]),FALSE)),1),"MISSING")))</f>
        <v/>
      </c>
      <c r="E493" s="44"/>
      <c r="F493" s="39" t="str" cm="1">
        <f t="array" ref="F493">IF(E493="","",IF(E493="#No clue text","// -- No Content",
    IF(E493="/!\ Text too long for integration - See user guide to proceed /!\","/!\ Text too long for integration - See user guide to proceed /!\",
         IFERROR(_xlfn._xlws.FILTER(Checklist_KLM[ENTRIES],(Checklist_KLM[ENGLISH]=E493)*IFERROR(FIND("CLUE.",Checklist_KLM[ENTRIES]),FALSE)),"MISSING"))))</f>
        <v/>
      </c>
    </row>
    <row r="494" spans="1:6" ht="28.8">
      <c r="A494" s="18" t="s">
        <v>636</v>
      </c>
      <c r="B494" s="19" t="s">
        <v>4849</v>
      </c>
      <c r="C494" s="38"/>
      <c r="D494" s="36" t="str" cm="1">
        <f t="array" ref="D494">IF(C494="","",IF(OR(C494="#No page text",C494="#No block text",C494="#No subject text",C494="#No expectation text"),"// -- No Content",IFERROR(INDEX(_xlfn._xlws.FILTER(Checklist_KLM[ENTRIES],(Checklist_KLM[ENGLISH]=C494)*IFERROR(FIND("GAME.CHECKLIST_",Checklist_KLM[ENTRIES]),FALSE)),1),"MISSING")))</f>
        <v/>
      </c>
      <c r="E494" s="40"/>
      <c r="F494" s="39" t="str" cm="1">
        <f t="array" ref="F494">IF(E494="","",IF(E494="#No clue text","// -- No Content",
    IF(E494="/!\ Text too long for integration - See user guide to proceed /!\","/!\ Text too long for integration - See user guide to proceed /!\",
         IFERROR(_xlfn._xlws.FILTER(Checklist_KLM[ENTRIES],(Checklist_KLM[ENGLISH]=E494)*IFERROR(FIND("CLUE.",Checklist_KLM[ENTRIES]),FALSE)),"MISSING"))))</f>
        <v/>
      </c>
    </row>
    <row r="495" spans="1:6">
      <c r="A495" s="18" t="s">
        <v>637</v>
      </c>
      <c r="B495" s="19" t="s">
        <v>4850</v>
      </c>
      <c r="C495" s="43"/>
      <c r="D495" s="36" t="str" cm="1">
        <f t="array" ref="D495">IF(C495="","",IF(OR(C495="#No page text",C495="#No block text",C495="#No subject text",C495="#No expectation text"),"// -- No Content",IFERROR(INDEX(_xlfn._xlws.FILTER(Checklist_KLM[ENTRIES],(Checklist_KLM[ENGLISH]=C495)*IFERROR(FIND("GAME.CHECKLIST_",Checklist_KLM[ENTRIES]),FALSE)),1),"MISSING")))</f>
        <v/>
      </c>
      <c r="E495" s="44"/>
      <c r="F495" s="39" t="str" cm="1">
        <f t="array" ref="F495">IF(E495="","",IF(E495="#No clue text","// -- No Content",
    IF(E495="/!\ Text too long for integration - See user guide to proceed /!\","/!\ Text too long for integration - See user guide to proceed /!\",
         IFERROR(_xlfn._xlws.FILTER(Checklist_KLM[ENTRIES],(Checklist_KLM[ENGLISH]=E495)*IFERROR(FIND("CLUE.",Checklist_KLM[ENTRIES]),FALSE)),"MISSING"))))</f>
        <v/>
      </c>
    </row>
    <row r="496" spans="1:6" ht="28.8">
      <c r="A496" s="18" t="s">
        <v>638</v>
      </c>
      <c r="B496" s="19" t="s">
        <v>4851</v>
      </c>
      <c r="C496" s="38"/>
      <c r="D496" s="36" t="str" cm="1">
        <f t="array" ref="D496">IF(C496="","",IF(OR(C496="#No page text",C496="#No block text",C496="#No subject text",C496="#No expectation text"),"// -- No Content",IFERROR(INDEX(_xlfn._xlws.FILTER(Checklist_KLM[ENTRIES],(Checklist_KLM[ENGLISH]=C496)*IFERROR(FIND("GAME.CHECKLIST_",Checklist_KLM[ENTRIES]),FALSE)),1),"MISSING")))</f>
        <v/>
      </c>
      <c r="E496" s="40"/>
      <c r="F496" s="39" t="str" cm="1">
        <f t="array" ref="F496">IF(E496="","",IF(E496="#No clue text","// -- No Content",
    IF(E496="/!\ Text too long for integration - See user guide to proceed /!\","/!\ Text too long for integration - See user guide to proceed /!\",
         IFERROR(_xlfn._xlws.FILTER(Checklist_KLM[ENTRIES],(Checklist_KLM[ENGLISH]=E496)*IFERROR(FIND("CLUE.",Checklist_KLM[ENTRIES]),FALSE)),"MISSING"))))</f>
        <v/>
      </c>
    </row>
    <row r="497" spans="1:6">
      <c r="A497" s="18" t="s">
        <v>639</v>
      </c>
      <c r="B497" s="19" t="s">
        <v>4852</v>
      </c>
      <c r="C497" s="43"/>
      <c r="D497" s="36" t="str" cm="1">
        <f t="array" ref="D497">IF(C497="","",IF(OR(C497="#No page text",C497="#No block text",C497="#No subject text",C497="#No expectation text"),"// -- No Content",IFERROR(INDEX(_xlfn._xlws.FILTER(Checklist_KLM[ENTRIES],(Checklist_KLM[ENGLISH]=C497)*IFERROR(FIND("GAME.CHECKLIST_",Checklist_KLM[ENTRIES]),FALSE)),1),"MISSING")))</f>
        <v/>
      </c>
      <c r="E497" s="44"/>
      <c r="F497" s="39" t="str" cm="1">
        <f t="array" ref="F497">IF(E497="","",IF(E497="#No clue text","// -- No Content",
    IF(E497="/!\ Text too long for integration - See user guide to proceed /!\","/!\ Text too long for integration - See user guide to proceed /!\",
         IFERROR(_xlfn._xlws.FILTER(Checklist_KLM[ENTRIES],(Checklist_KLM[ENGLISH]=E497)*IFERROR(FIND("CLUE.",Checklist_KLM[ENTRIES]),FALSE)),"MISSING"))))</f>
        <v/>
      </c>
    </row>
    <row r="498" spans="1:6">
      <c r="A498" s="18" t="s">
        <v>640</v>
      </c>
      <c r="B498" s="19" t="s">
        <v>4853</v>
      </c>
      <c r="C498" s="38"/>
      <c r="D498" s="36" t="str" cm="1">
        <f t="array" ref="D498">IF(C498="","",IF(OR(C498="#No page text",C498="#No block text",C498="#No subject text",C498="#No expectation text"),"// -- No Content",IFERROR(INDEX(_xlfn._xlws.FILTER(Checklist_KLM[ENTRIES],(Checklist_KLM[ENGLISH]=C498)*IFERROR(FIND("GAME.CHECKLIST_",Checklist_KLM[ENTRIES]),FALSE)),1),"MISSING")))</f>
        <v/>
      </c>
      <c r="E498" s="40"/>
      <c r="F498" s="39" t="str" cm="1">
        <f t="array" ref="F498">IF(E498="","",IF(E498="#No clue text","// -- No Content",
    IF(E498="/!\ Text too long for integration - See user guide to proceed /!\","/!\ Text too long for integration - See user guide to proceed /!\",
         IFERROR(_xlfn._xlws.FILTER(Checklist_KLM[ENTRIES],(Checklist_KLM[ENGLISH]=E498)*IFERROR(FIND("CLUE.",Checklist_KLM[ENTRIES]),FALSE)),"MISSING"))))</f>
        <v/>
      </c>
    </row>
    <row r="499" spans="1:6">
      <c r="A499" s="18" t="s">
        <v>641</v>
      </c>
      <c r="B499" s="19" t="s">
        <v>4854</v>
      </c>
      <c r="C499" s="43"/>
      <c r="D499" s="36" t="str" cm="1">
        <f t="array" ref="D499">IF(C499="","",IF(OR(C499="#No page text",C499="#No block text",C499="#No subject text",C499="#No expectation text"),"// -- No Content",IFERROR(INDEX(_xlfn._xlws.FILTER(Checklist_KLM[ENTRIES],(Checklist_KLM[ENGLISH]=C499)*IFERROR(FIND("GAME.CHECKLIST_",Checklist_KLM[ENTRIES]),FALSE)),1),"MISSING")))</f>
        <v/>
      </c>
      <c r="E499" s="44"/>
      <c r="F499" s="39" t="str" cm="1">
        <f t="array" ref="F499">IF(E499="","",IF(E499="#No clue text","// -- No Content",
    IF(E499="/!\ Text too long for integration - See user guide to proceed /!\","/!\ Text too long for integration - See user guide to proceed /!\",
         IFERROR(_xlfn._xlws.FILTER(Checklist_KLM[ENTRIES],(Checklist_KLM[ENGLISH]=E499)*IFERROR(FIND("CLUE.",Checklist_KLM[ENTRIES]),FALSE)),"MISSING"))))</f>
        <v/>
      </c>
    </row>
    <row r="500" spans="1:6">
      <c r="A500" s="18" t="s">
        <v>642</v>
      </c>
      <c r="B500" s="19" t="s">
        <v>4855</v>
      </c>
      <c r="C500" s="38"/>
      <c r="D500" s="36" t="str" cm="1">
        <f t="array" ref="D500">IF(C500="","",IF(OR(C500="#No page text",C500="#No block text",C500="#No subject text",C500="#No expectation text"),"// -- No Content",IFERROR(INDEX(_xlfn._xlws.FILTER(Checklist_KLM[ENTRIES],(Checklist_KLM[ENGLISH]=C500)*IFERROR(FIND("GAME.CHECKLIST_",Checklist_KLM[ENTRIES]),FALSE)),1),"MISSING")))</f>
        <v/>
      </c>
      <c r="E500" s="40"/>
      <c r="F500" s="39" t="str" cm="1">
        <f t="array" ref="F500">IF(E500="","",IF(E500="#No clue text","// -- No Content",
    IF(E500="/!\ Text too long for integration - See user guide to proceed /!\","/!\ Text too long for integration - See user guide to proceed /!\",
         IFERROR(_xlfn._xlws.FILTER(Checklist_KLM[ENTRIES],(Checklist_KLM[ENGLISH]=E500)*IFERROR(FIND("CLUE.",Checklist_KLM[ENTRIES]),FALSE)),"MISSING"))))</f>
        <v/>
      </c>
    </row>
    <row r="501" spans="1:6" ht="28.8">
      <c r="A501" s="18" t="s">
        <v>643</v>
      </c>
      <c r="B501" s="19" t="s">
        <v>4856</v>
      </c>
      <c r="C501" s="43"/>
      <c r="D501" s="36" t="str" cm="1">
        <f t="array" ref="D501">IF(C501="","",IF(OR(C501="#No page text",C501="#No block text",C501="#No subject text",C501="#No expectation text"),"// -- No Content",IFERROR(INDEX(_xlfn._xlws.FILTER(Checklist_KLM[ENTRIES],(Checklist_KLM[ENGLISH]=C501)*IFERROR(FIND("GAME.CHECKLIST_",Checklist_KLM[ENTRIES]),FALSE)),1),"MISSING")))</f>
        <v/>
      </c>
      <c r="E501" s="44"/>
      <c r="F501" s="39" t="str" cm="1">
        <f t="array" ref="F501">IF(E501="","",IF(E501="#No clue text","// -- No Content",
    IF(E501="/!\ Text too long for integration - See user guide to proceed /!\","/!\ Text too long for integration - See user guide to proceed /!\",
         IFERROR(_xlfn._xlws.FILTER(Checklist_KLM[ENTRIES],(Checklist_KLM[ENGLISH]=E501)*IFERROR(FIND("CLUE.",Checklist_KLM[ENTRIES]),FALSE)),"MISSING"))))</f>
        <v/>
      </c>
    </row>
    <row r="502" spans="1:6">
      <c r="A502" s="18" t="s">
        <v>644</v>
      </c>
      <c r="B502" s="19" t="s">
        <v>4857</v>
      </c>
      <c r="C502" s="38"/>
      <c r="D502" s="36" t="str" cm="1">
        <f t="array" ref="D502">IF(C502="","",IF(OR(C502="#No page text",C502="#No block text",C502="#No subject text",C502="#No expectation text"),"// -- No Content",IFERROR(INDEX(_xlfn._xlws.FILTER(Checklist_KLM[ENTRIES],(Checklist_KLM[ENGLISH]=C502)*IFERROR(FIND("GAME.CHECKLIST_",Checklist_KLM[ENTRIES]),FALSE)),1),"MISSING")))</f>
        <v/>
      </c>
      <c r="E502" s="40"/>
      <c r="F502" s="39" t="str" cm="1">
        <f t="array" ref="F502">IF(E502="","",IF(E502="#No clue text","// -- No Content",
    IF(E502="/!\ Text too long for integration - See user guide to proceed /!\","/!\ Text too long for integration - See user guide to proceed /!\",
         IFERROR(_xlfn._xlws.FILTER(Checklist_KLM[ENTRIES],(Checklist_KLM[ENGLISH]=E502)*IFERROR(FIND("CLUE.",Checklist_KLM[ENTRIES]),FALSE)),"MISSING"))))</f>
        <v/>
      </c>
    </row>
    <row r="503" spans="1:6">
      <c r="A503" s="18" t="s">
        <v>645</v>
      </c>
      <c r="B503" s="19" t="s">
        <v>4858</v>
      </c>
      <c r="C503" s="43"/>
      <c r="D503" s="36" t="str" cm="1">
        <f t="array" ref="D503">IF(C503="","",IF(OR(C503="#No page text",C503="#No block text",C503="#No subject text",C503="#No expectation text"),"// -- No Content",IFERROR(INDEX(_xlfn._xlws.FILTER(Checklist_KLM[ENTRIES],(Checklist_KLM[ENGLISH]=C503)*IFERROR(FIND("GAME.CHECKLIST_",Checklist_KLM[ENTRIES]),FALSE)),1),"MISSING")))</f>
        <v/>
      </c>
      <c r="E503" s="44"/>
      <c r="F503" s="39" t="str" cm="1">
        <f t="array" ref="F503">IF(E503="","",IF(E503="#No clue text","// -- No Content",
    IF(E503="/!\ Text too long for integration - See user guide to proceed /!\","/!\ Text too long for integration - See user guide to proceed /!\",
         IFERROR(_xlfn._xlws.FILTER(Checklist_KLM[ENTRIES],(Checklist_KLM[ENGLISH]=E503)*IFERROR(FIND("CLUE.",Checklist_KLM[ENTRIES]),FALSE)),"MISSING"))))</f>
        <v/>
      </c>
    </row>
    <row r="504" spans="1:6">
      <c r="A504" s="18" t="s">
        <v>646</v>
      </c>
      <c r="B504" s="19" t="s">
        <v>4859</v>
      </c>
      <c r="C504" s="38"/>
      <c r="D504" s="36" t="str" cm="1">
        <f t="array" ref="D504">IF(C504="","",IF(OR(C504="#No page text",C504="#No block text",C504="#No subject text",C504="#No expectation text"),"// -- No Content",IFERROR(INDEX(_xlfn._xlws.FILTER(Checklist_KLM[ENTRIES],(Checklist_KLM[ENGLISH]=C504)*IFERROR(FIND("GAME.CHECKLIST_",Checklist_KLM[ENTRIES]),FALSE)),1),"MISSING")))</f>
        <v/>
      </c>
      <c r="E504" s="40"/>
      <c r="F504" s="39" t="str" cm="1">
        <f t="array" ref="F504">IF(E504="","",IF(E504="#No clue text","// -- No Content",
    IF(E504="/!\ Text too long for integration - See user guide to proceed /!\","/!\ Text too long for integration - See user guide to proceed /!\",
         IFERROR(_xlfn._xlws.FILTER(Checklist_KLM[ENTRIES],(Checklist_KLM[ENGLISH]=E504)*IFERROR(FIND("CLUE.",Checklist_KLM[ENTRIES]),FALSE)),"MISSING"))))</f>
        <v/>
      </c>
    </row>
    <row r="505" spans="1:6" ht="28.8">
      <c r="A505" s="18" t="s">
        <v>647</v>
      </c>
      <c r="B505" s="19" t="s">
        <v>4860</v>
      </c>
      <c r="C505" s="43"/>
      <c r="D505" s="36" t="str" cm="1">
        <f t="array" ref="D505">IF(C505="","",IF(OR(C505="#No page text",C505="#No block text",C505="#No subject text",C505="#No expectation text"),"// -- No Content",IFERROR(INDEX(_xlfn._xlws.FILTER(Checklist_KLM[ENTRIES],(Checklist_KLM[ENGLISH]=C505)*IFERROR(FIND("GAME.CHECKLIST_",Checklist_KLM[ENTRIES]),FALSE)),1),"MISSING")))</f>
        <v/>
      </c>
      <c r="E505" s="44"/>
      <c r="F505" s="39" t="str" cm="1">
        <f t="array" ref="F505">IF(E505="","",IF(E505="#No clue text","// -- No Content",
    IF(E505="/!\ Text too long for integration - See user guide to proceed /!\","/!\ Text too long for integration - See user guide to proceed /!\",
         IFERROR(_xlfn._xlws.FILTER(Checklist_KLM[ENTRIES],(Checklist_KLM[ENGLISH]=E505)*IFERROR(FIND("CLUE.",Checklist_KLM[ENTRIES]),FALSE)),"MISSING"))))</f>
        <v/>
      </c>
    </row>
    <row r="506" spans="1:6">
      <c r="A506" s="18" t="s">
        <v>648</v>
      </c>
      <c r="B506" s="19" t="s">
        <v>4861</v>
      </c>
      <c r="C506" s="38"/>
      <c r="D506" s="36" t="str" cm="1">
        <f t="array" ref="D506">IF(C506="","",IF(OR(C506="#No page text",C506="#No block text",C506="#No subject text",C506="#No expectation text"),"// -- No Content",IFERROR(INDEX(_xlfn._xlws.FILTER(Checklist_KLM[ENTRIES],(Checklist_KLM[ENGLISH]=C506)*IFERROR(FIND("GAME.CHECKLIST_",Checklist_KLM[ENTRIES]),FALSE)),1),"MISSING")))</f>
        <v/>
      </c>
      <c r="E506" s="40"/>
      <c r="F506" s="39" t="str" cm="1">
        <f t="array" ref="F506">IF(E506="","",IF(E506="#No clue text","// -- No Content",
    IF(E506="/!\ Text too long for integration - See user guide to proceed /!\","/!\ Text too long for integration - See user guide to proceed /!\",
         IFERROR(_xlfn._xlws.FILTER(Checklist_KLM[ENTRIES],(Checklist_KLM[ENGLISH]=E506)*IFERROR(FIND("CLUE.",Checklist_KLM[ENTRIES]),FALSE)),"MISSING"))))</f>
        <v/>
      </c>
    </row>
    <row r="507" spans="1:6">
      <c r="A507" s="18" t="s">
        <v>649</v>
      </c>
      <c r="B507" s="19" t="s">
        <v>4862</v>
      </c>
      <c r="C507" s="43"/>
      <c r="D507" s="36" t="str" cm="1">
        <f t="array" ref="D507">IF(C507="","",IF(OR(C507="#No page text",C507="#No block text",C507="#No subject text",C507="#No expectation text"),"// -- No Content",IFERROR(INDEX(_xlfn._xlws.FILTER(Checklist_KLM[ENTRIES],(Checklist_KLM[ENGLISH]=C507)*IFERROR(FIND("GAME.CHECKLIST_",Checklist_KLM[ENTRIES]),FALSE)),1),"MISSING")))</f>
        <v/>
      </c>
      <c r="E507" s="44"/>
      <c r="F507" s="39" t="str" cm="1">
        <f t="array" ref="F507">IF(E507="","",IF(E507="#No clue text","// -- No Content",
    IF(E507="/!\ Text too long for integration - See user guide to proceed /!\","/!\ Text too long for integration - See user guide to proceed /!\",
         IFERROR(_xlfn._xlws.FILTER(Checklist_KLM[ENTRIES],(Checklist_KLM[ENGLISH]=E507)*IFERROR(FIND("CLUE.",Checklist_KLM[ENTRIES]),FALSE)),"MISSING"))))</f>
        <v/>
      </c>
    </row>
    <row r="508" spans="1:6">
      <c r="A508" s="18" t="s">
        <v>650</v>
      </c>
      <c r="B508" s="19" t="s">
        <v>4863</v>
      </c>
      <c r="C508" s="38"/>
      <c r="D508" s="36" t="str" cm="1">
        <f t="array" ref="D508">IF(C508="","",IF(OR(C508="#No page text",C508="#No block text",C508="#No subject text",C508="#No expectation text"),"// -- No Content",IFERROR(INDEX(_xlfn._xlws.FILTER(Checklist_KLM[ENTRIES],(Checklist_KLM[ENGLISH]=C508)*IFERROR(FIND("GAME.CHECKLIST_",Checklist_KLM[ENTRIES]),FALSE)),1),"MISSING")))</f>
        <v/>
      </c>
      <c r="E508" s="40"/>
      <c r="F508" s="39" t="str" cm="1">
        <f t="array" ref="F508">IF(E508="","",IF(E508="#No clue text","// -- No Content",
    IF(E508="/!\ Text too long for integration - See user guide to proceed /!\","/!\ Text too long for integration - See user guide to proceed /!\",
         IFERROR(_xlfn._xlws.FILTER(Checklist_KLM[ENTRIES],(Checklist_KLM[ENGLISH]=E508)*IFERROR(FIND("CLUE.",Checklist_KLM[ENTRIES]),FALSE)),"MISSING"))))</f>
        <v/>
      </c>
    </row>
    <row r="509" spans="1:6" ht="28.8">
      <c r="A509" s="18" t="s">
        <v>651</v>
      </c>
      <c r="B509" s="19" t="s">
        <v>4864</v>
      </c>
      <c r="C509" s="43"/>
      <c r="D509" s="36" t="str" cm="1">
        <f t="array" ref="D509">IF(C509="","",IF(OR(C509="#No page text",C509="#No block text",C509="#No subject text",C509="#No expectation text"),"// -- No Content",IFERROR(INDEX(_xlfn._xlws.FILTER(Checklist_KLM[ENTRIES],(Checklist_KLM[ENGLISH]=C509)*IFERROR(FIND("GAME.CHECKLIST_",Checklist_KLM[ENTRIES]),FALSE)),1),"MISSING")))</f>
        <v/>
      </c>
      <c r="E509" s="44"/>
      <c r="F509" s="39" t="str" cm="1">
        <f t="array" ref="F509">IF(E509="","",IF(E509="#No clue text","// -- No Content",
    IF(E509="/!\ Text too long for integration - See user guide to proceed /!\","/!\ Text too long for integration - See user guide to proceed /!\",
         IFERROR(_xlfn._xlws.FILTER(Checklist_KLM[ENTRIES],(Checklist_KLM[ENGLISH]=E509)*IFERROR(FIND("CLUE.",Checklist_KLM[ENTRIES]),FALSE)),"MISSING"))))</f>
        <v/>
      </c>
    </row>
    <row r="510" spans="1:6">
      <c r="A510" s="18" t="s">
        <v>652</v>
      </c>
      <c r="B510" s="19" t="s">
        <v>4865</v>
      </c>
      <c r="C510" s="38"/>
      <c r="D510" s="36" t="str" cm="1">
        <f t="array" ref="D510">IF(C510="","",IF(OR(C510="#No page text",C510="#No block text",C510="#No subject text",C510="#No expectation text"),"// -- No Content",IFERROR(INDEX(_xlfn._xlws.FILTER(Checklist_KLM[ENTRIES],(Checklist_KLM[ENGLISH]=C510)*IFERROR(FIND("GAME.CHECKLIST_",Checklist_KLM[ENTRIES]),FALSE)),1),"MISSING")))</f>
        <v/>
      </c>
      <c r="E510" s="40"/>
      <c r="F510" s="39" t="str" cm="1">
        <f t="array" ref="F510">IF(E510="","",IF(E510="#No clue text","// -- No Content",
    IF(E510="/!\ Text too long for integration - See user guide to proceed /!\","/!\ Text too long for integration - See user guide to proceed /!\",
         IFERROR(_xlfn._xlws.FILTER(Checklist_KLM[ENTRIES],(Checklist_KLM[ENGLISH]=E510)*IFERROR(FIND("CLUE.",Checklist_KLM[ENTRIES]),FALSE)),"MISSING"))))</f>
        <v/>
      </c>
    </row>
    <row r="511" spans="1:6" ht="28.8">
      <c r="A511" s="18" t="s">
        <v>653</v>
      </c>
      <c r="B511" s="19" t="s">
        <v>4866</v>
      </c>
      <c r="C511" s="43"/>
      <c r="D511" s="36" t="str" cm="1">
        <f t="array" ref="D511">IF(C511="","",IF(OR(C511="#No page text",C511="#No block text",C511="#No subject text",C511="#No expectation text"),"// -- No Content",IFERROR(INDEX(_xlfn._xlws.FILTER(Checklist_KLM[ENTRIES],(Checklist_KLM[ENGLISH]=C511)*IFERROR(FIND("GAME.CHECKLIST_",Checklist_KLM[ENTRIES]),FALSE)),1),"MISSING")))</f>
        <v/>
      </c>
      <c r="E511" s="44"/>
      <c r="F511" s="39" t="str" cm="1">
        <f t="array" ref="F511">IF(E511="","",IF(E511="#No clue text","// -- No Content",
    IF(E511="/!\ Text too long for integration - See user guide to proceed /!\","/!\ Text too long for integration - See user guide to proceed /!\",
         IFERROR(_xlfn._xlws.FILTER(Checklist_KLM[ENTRIES],(Checklist_KLM[ENGLISH]=E511)*IFERROR(FIND("CLUE.",Checklist_KLM[ENTRIES]),FALSE)),"MISSING"))))</f>
        <v/>
      </c>
    </row>
    <row r="512" spans="1:6" ht="28.8">
      <c r="A512" s="18" t="s">
        <v>654</v>
      </c>
      <c r="B512" s="19" t="s">
        <v>4867</v>
      </c>
      <c r="C512" s="38"/>
      <c r="D512" s="36" t="str" cm="1">
        <f t="array" ref="D512">IF(C512="","",IF(OR(C512="#No page text",C512="#No block text",C512="#No subject text",C512="#No expectation text"),"// -- No Content",IFERROR(INDEX(_xlfn._xlws.FILTER(Checklist_KLM[ENTRIES],(Checklist_KLM[ENGLISH]=C512)*IFERROR(FIND("GAME.CHECKLIST_",Checklist_KLM[ENTRIES]),FALSE)),1),"MISSING")))</f>
        <v/>
      </c>
      <c r="E512" s="40"/>
      <c r="F512" s="39" t="str" cm="1">
        <f t="array" ref="F512">IF(E512="","",IF(E512="#No clue text","// -- No Content",
    IF(E512="/!\ Text too long for integration - See user guide to proceed /!\","/!\ Text too long for integration - See user guide to proceed /!\",
         IFERROR(_xlfn._xlws.FILTER(Checklist_KLM[ENTRIES],(Checklist_KLM[ENGLISH]=E512)*IFERROR(FIND("CLUE.",Checklist_KLM[ENTRIES]),FALSE)),"MISSING"))))</f>
        <v/>
      </c>
    </row>
    <row r="513" spans="1:6">
      <c r="A513" s="18" t="s">
        <v>655</v>
      </c>
      <c r="B513" s="19" t="s">
        <v>4868</v>
      </c>
      <c r="C513" s="43"/>
      <c r="D513" s="36" t="str" cm="1">
        <f t="array" ref="D513">IF(C513="","",IF(OR(C513="#No page text",C513="#No block text",C513="#No subject text",C513="#No expectation text"),"// -- No Content",IFERROR(INDEX(_xlfn._xlws.FILTER(Checklist_KLM[ENTRIES],(Checklist_KLM[ENGLISH]=C513)*IFERROR(FIND("GAME.CHECKLIST_",Checklist_KLM[ENTRIES]),FALSE)),1),"MISSING")))</f>
        <v/>
      </c>
      <c r="E513" s="44"/>
      <c r="F513" s="39" t="str" cm="1">
        <f t="array" ref="F513">IF(E513="","",IF(E513="#No clue text","// -- No Content",
    IF(E513="/!\ Text too long for integration - See user guide to proceed /!\","/!\ Text too long for integration - See user guide to proceed /!\",
         IFERROR(_xlfn._xlws.FILTER(Checklist_KLM[ENTRIES],(Checklist_KLM[ENGLISH]=E513)*IFERROR(FIND("CLUE.",Checklist_KLM[ENTRIES]),FALSE)),"MISSING"))))</f>
        <v/>
      </c>
    </row>
    <row r="514" spans="1:6">
      <c r="A514" s="18" t="s">
        <v>656</v>
      </c>
      <c r="B514" s="19" t="s">
        <v>4869</v>
      </c>
      <c r="C514" s="38"/>
      <c r="D514" s="36" t="str" cm="1">
        <f t="array" ref="D514">IF(C514="","",IF(OR(C514="#No page text",C514="#No block text",C514="#No subject text",C514="#No expectation text"),"// -- No Content",IFERROR(INDEX(_xlfn._xlws.FILTER(Checklist_KLM[ENTRIES],(Checklist_KLM[ENGLISH]=C514)*IFERROR(FIND("GAME.CHECKLIST_",Checklist_KLM[ENTRIES]),FALSE)),1),"MISSING")))</f>
        <v/>
      </c>
      <c r="E514" s="40"/>
      <c r="F514" s="39" t="str" cm="1">
        <f t="array" ref="F514">IF(E514="","",IF(E514="#No clue text","// -- No Content",
    IF(E514="/!\ Text too long for integration - See user guide to proceed /!\","/!\ Text too long for integration - See user guide to proceed /!\",
         IFERROR(_xlfn._xlws.FILTER(Checklist_KLM[ENTRIES],(Checklist_KLM[ENGLISH]=E514)*IFERROR(FIND("CLUE.",Checklist_KLM[ENTRIES]),FALSE)),"MISSING"))))</f>
        <v/>
      </c>
    </row>
    <row r="515" spans="1:6">
      <c r="A515" s="18" t="s">
        <v>657</v>
      </c>
      <c r="B515" s="19" t="s">
        <v>4870</v>
      </c>
      <c r="C515" s="43"/>
      <c r="D515" s="36" t="str" cm="1">
        <f t="array" ref="D515">IF(C515="","",IF(OR(C515="#No page text",C515="#No block text",C515="#No subject text",C515="#No expectation text"),"// -- No Content",IFERROR(INDEX(_xlfn._xlws.FILTER(Checklist_KLM[ENTRIES],(Checklist_KLM[ENGLISH]=C515)*IFERROR(FIND("GAME.CHECKLIST_",Checklist_KLM[ENTRIES]),FALSE)),1),"MISSING")))</f>
        <v/>
      </c>
      <c r="E515" s="44"/>
      <c r="F515" s="39" t="str" cm="1">
        <f t="array" ref="F515">IF(E515="","",IF(E515="#No clue text","// -- No Content",
    IF(E515="/!\ Text too long for integration - See user guide to proceed /!\","/!\ Text too long for integration - See user guide to proceed /!\",
         IFERROR(_xlfn._xlws.FILTER(Checklist_KLM[ENTRIES],(Checklist_KLM[ENGLISH]=E515)*IFERROR(FIND("CLUE.",Checklist_KLM[ENTRIES]),FALSE)),"MISSING"))))</f>
        <v/>
      </c>
    </row>
    <row r="516" spans="1:6">
      <c r="A516" s="18" t="s">
        <v>658</v>
      </c>
      <c r="B516" s="19" t="s">
        <v>4871</v>
      </c>
      <c r="C516" s="38"/>
      <c r="D516" s="36" t="str" cm="1">
        <f t="array" ref="D516">IF(C516="","",IF(OR(C516="#No page text",C516="#No block text",C516="#No subject text",C516="#No expectation text"),"// -- No Content",IFERROR(INDEX(_xlfn._xlws.FILTER(Checklist_KLM[ENTRIES],(Checklist_KLM[ENGLISH]=C516)*IFERROR(FIND("GAME.CHECKLIST_",Checklist_KLM[ENTRIES]),FALSE)),1),"MISSING")))</f>
        <v/>
      </c>
      <c r="E516" s="40"/>
      <c r="F516" s="39" t="str" cm="1">
        <f t="array" ref="F516">IF(E516="","",IF(E516="#No clue text","// -- No Content",
    IF(E516="/!\ Text too long for integration - See user guide to proceed /!\","/!\ Text too long for integration - See user guide to proceed /!\",
         IFERROR(_xlfn._xlws.FILTER(Checklist_KLM[ENTRIES],(Checklist_KLM[ENGLISH]=E516)*IFERROR(FIND("CLUE.",Checklist_KLM[ENTRIES]),FALSE)),"MISSING"))))</f>
        <v/>
      </c>
    </row>
    <row r="517" spans="1:6">
      <c r="A517" s="18" t="s">
        <v>659</v>
      </c>
      <c r="B517" s="19" t="s">
        <v>4872</v>
      </c>
      <c r="C517" s="43"/>
      <c r="D517" s="36" t="str" cm="1">
        <f t="array" ref="D517">IF(C517="","",IF(OR(C517="#No page text",C517="#No block text",C517="#No subject text",C517="#No expectation text"),"// -- No Content",IFERROR(INDEX(_xlfn._xlws.FILTER(Checklist_KLM[ENTRIES],(Checklist_KLM[ENGLISH]=C517)*IFERROR(FIND("GAME.CHECKLIST_",Checklist_KLM[ENTRIES]),FALSE)),1),"MISSING")))</f>
        <v/>
      </c>
      <c r="E517" s="44"/>
      <c r="F517" s="39" t="str" cm="1">
        <f t="array" ref="F517">IF(E517="","",IF(E517="#No clue text","// -- No Content",
    IF(E517="/!\ Text too long for integration - See user guide to proceed /!\","/!\ Text too long for integration - See user guide to proceed /!\",
         IFERROR(_xlfn._xlws.FILTER(Checklist_KLM[ENTRIES],(Checklist_KLM[ENGLISH]=E517)*IFERROR(FIND("CLUE.",Checklist_KLM[ENTRIES]),FALSE)),"MISSING"))))</f>
        <v/>
      </c>
    </row>
    <row r="518" spans="1:6" ht="28.8">
      <c r="A518" s="18" t="s">
        <v>660</v>
      </c>
      <c r="B518" s="19" t="s">
        <v>4873</v>
      </c>
      <c r="C518" s="38"/>
      <c r="D518" s="36" t="str" cm="1">
        <f t="array" ref="D518">IF(C518="","",IF(OR(C518="#No page text",C518="#No block text",C518="#No subject text",C518="#No expectation text"),"// -- No Content",IFERROR(INDEX(_xlfn._xlws.FILTER(Checklist_KLM[ENTRIES],(Checklist_KLM[ENGLISH]=C518)*IFERROR(FIND("GAME.CHECKLIST_",Checklist_KLM[ENTRIES]),FALSE)),1),"MISSING")))</f>
        <v/>
      </c>
      <c r="E518" s="40"/>
      <c r="F518" s="39" t="str" cm="1">
        <f t="array" ref="F518">IF(E518="","",IF(E518="#No clue text","// -- No Content",
    IF(E518="/!\ Text too long for integration - See user guide to proceed /!\","/!\ Text too long for integration - See user guide to proceed /!\",
         IFERROR(_xlfn._xlws.FILTER(Checklist_KLM[ENTRIES],(Checklist_KLM[ENGLISH]=E518)*IFERROR(FIND("CLUE.",Checklist_KLM[ENTRIES]),FALSE)),"MISSING"))))</f>
        <v/>
      </c>
    </row>
    <row r="519" spans="1:6">
      <c r="A519" s="18" t="s">
        <v>661</v>
      </c>
      <c r="B519" s="19" t="s">
        <v>4874</v>
      </c>
      <c r="C519" s="43"/>
      <c r="D519" s="36" t="str" cm="1">
        <f t="array" ref="D519">IF(C519="","",IF(OR(C519="#No page text",C519="#No block text",C519="#No subject text",C519="#No expectation text"),"// -- No Content",IFERROR(INDEX(_xlfn._xlws.FILTER(Checklist_KLM[ENTRIES],(Checklist_KLM[ENGLISH]=C519)*IFERROR(FIND("GAME.CHECKLIST_",Checklist_KLM[ENTRIES]),FALSE)),1),"MISSING")))</f>
        <v/>
      </c>
      <c r="E519" s="44"/>
      <c r="F519" s="39" t="str" cm="1">
        <f t="array" ref="F519">IF(E519="","",IF(E519="#No clue text","// -- No Content",
    IF(E519="/!\ Text too long for integration - See user guide to proceed /!\","/!\ Text too long for integration - See user guide to proceed /!\",
         IFERROR(_xlfn._xlws.FILTER(Checklist_KLM[ENTRIES],(Checklist_KLM[ENGLISH]=E519)*IFERROR(FIND("CLUE.",Checklist_KLM[ENTRIES]),FALSE)),"MISSING"))))</f>
        <v/>
      </c>
    </row>
    <row r="520" spans="1:6" ht="28.8">
      <c r="A520" s="18" t="s">
        <v>662</v>
      </c>
      <c r="B520" s="19" t="s">
        <v>4875</v>
      </c>
      <c r="C520" s="38"/>
      <c r="D520" s="36" t="str" cm="1">
        <f t="array" ref="D520">IF(C520="","",IF(OR(C520="#No page text",C520="#No block text",C520="#No subject text",C520="#No expectation text"),"// -- No Content",IFERROR(INDEX(_xlfn._xlws.FILTER(Checklist_KLM[ENTRIES],(Checklist_KLM[ENGLISH]=C520)*IFERROR(FIND("GAME.CHECKLIST_",Checklist_KLM[ENTRIES]),FALSE)),1),"MISSING")))</f>
        <v/>
      </c>
      <c r="E520" s="40"/>
      <c r="F520" s="39" t="str" cm="1">
        <f t="array" ref="F520">IF(E520="","",IF(E520="#No clue text","// -- No Content",
    IF(E520="/!\ Text too long for integration - See user guide to proceed /!\","/!\ Text too long for integration - See user guide to proceed /!\",
         IFERROR(_xlfn._xlws.FILTER(Checklist_KLM[ENTRIES],(Checklist_KLM[ENGLISH]=E520)*IFERROR(FIND("CLUE.",Checklist_KLM[ENTRIES]),FALSE)),"MISSING"))))</f>
        <v/>
      </c>
    </row>
    <row r="521" spans="1:6">
      <c r="A521" s="18" t="s">
        <v>663</v>
      </c>
      <c r="B521" s="19" t="s">
        <v>4876</v>
      </c>
      <c r="C521" s="43"/>
      <c r="D521" s="36" t="str" cm="1">
        <f t="array" ref="D521">IF(C521="","",IF(OR(C521="#No page text",C521="#No block text",C521="#No subject text",C521="#No expectation text"),"// -- No Content",IFERROR(INDEX(_xlfn._xlws.FILTER(Checklist_KLM[ENTRIES],(Checklist_KLM[ENGLISH]=C521)*IFERROR(FIND("GAME.CHECKLIST_",Checklist_KLM[ENTRIES]),FALSE)),1),"MISSING")))</f>
        <v/>
      </c>
      <c r="E521" s="44"/>
      <c r="F521" s="39" t="str" cm="1">
        <f t="array" ref="F521">IF(E521="","",IF(E521="#No clue text","// -- No Content",
    IF(E521="/!\ Text too long for integration - See user guide to proceed /!\","/!\ Text too long for integration - See user guide to proceed /!\",
         IFERROR(_xlfn._xlws.FILTER(Checklist_KLM[ENTRIES],(Checklist_KLM[ENGLISH]=E521)*IFERROR(FIND("CLUE.",Checklist_KLM[ENTRIES]),FALSE)),"MISSING"))))</f>
        <v/>
      </c>
    </row>
    <row r="522" spans="1:6" ht="28.8">
      <c r="A522" s="18" t="s">
        <v>664</v>
      </c>
      <c r="B522" s="19" t="s">
        <v>4877</v>
      </c>
      <c r="C522" s="38"/>
      <c r="D522" s="36" t="str" cm="1">
        <f t="array" ref="D522">IF(C522="","",IF(OR(C522="#No page text",C522="#No block text",C522="#No subject text",C522="#No expectation text"),"// -- No Content",IFERROR(INDEX(_xlfn._xlws.FILTER(Checklist_KLM[ENTRIES],(Checklist_KLM[ENGLISH]=C522)*IFERROR(FIND("GAME.CHECKLIST_",Checklist_KLM[ENTRIES]),FALSE)),1),"MISSING")))</f>
        <v/>
      </c>
      <c r="E522" s="40"/>
      <c r="F522" s="39" t="str" cm="1">
        <f t="array" ref="F522">IF(E522="","",IF(E522="#No clue text","// -- No Content",
    IF(E522="/!\ Text too long for integration - See user guide to proceed /!\","/!\ Text too long for integration - See user guide to proceed /!\",
         IFERROR(_xlfn._xlws.FILTER(Checklist_KLM[ENTRIES],(Checklist_KLM[ENGLISH]=E522)*IFERROR(FIND("CLUE.",Checklist_KLM[ENTRIES]),FALSE)),"MISSING"))))</f>
        <v/>
      </c>
    </row>
    <row r="523" spans="1:6" ht="28.8">
      <c r="A523" s="18" t="s">
        <v>665</v>
      </c>
      <c r="B523" s="19" t="s">
        <v>4878</v>
      </c>
      <c r="C523" s="43"/>
      <c r="D523" s="36" t="str" cm="1">
        <f t="array" ref="D523">IF(C523="","",IF(OR(C523="#No page text",C523="#No block text",C523="#No subject text",C523="#No expectation text"),"// -- No Content",IFERROR(INDEX(_xlfn._xlws.FILTER(Checklist_KLM[ENTRIES],(Checklist_KLM[ENGLISH]=C523)*IFERROR(FIND("GAME.CHECKLIST_",Checklist_KLM[ENTRIES]),FALSE)),1),"MISSING")))</f>
        <v/>
      </c>
      <c r="E523" s="44"/>
      <c r="F523" s="39" t="str" cm="1">
        <f t="array" ref="F523">IF(E523="","",IF(E523="#No clue text","// -- No Content",
    IF(E523="/!\ Text too long for integration - See user guide to proceed /!\","/!\ Text too long for integration - See user guide to proceed /!\",
         IFERROR(_xlfn._xlws.FILTER(Checklist_KLM[ENTRIES],(Checklist_KLM[ENGLISH]=E523)*IFERROR(FIND("CLUE.",Checklist_KLM[ENTRIES]),FALSE)),"MISSING"))))</f>
        <v/>
      </c>
    </row>
    <row r="524" spans="1:6">
      <c r="A524" s="18" t="s">
        <v>666</v>
      </c>
      <c r="B524" s="19" t="s">
        <v>4879</v>
      </c>
      <c r="C524" s="38"/>
      <c r="D524" s="36" t="str" cm="1">
        <f t="array" ref="D524">IF(C524="","",IF(OR(C524="#No page text",C524="#No block text",C524="#No subject text",C524="#No expectation text"),"// -- No Content",IFERROR(INDEX(_xlfn._xlws.FILTER(Checklist_KLM[ENTRIES],(Checklist_KLM[ENGLISH]=C524)*IFERROR(FIND("GAME.CHECKLIST_",Checklist_KLM[ENTRIES]),FALSE)),1),"MISSING")))</f>
        <v/>
      </c>
      <c r="E524" s="40"/>
      <c r="F524" s="39" t="str" cm="1">
        <f t="array" ref="F524">IF(E524="","",IF(E524="#No clue text","// -- No Content",
    IF(E524="/!\ Text too long for integration - See user guide to proceed /!\","/!\ Text too long for integration - See user guide to proceed /!\",
         IFERROR(_xlfn._xlws.FILTER(Checklist_KLM[ENTRIES],(Checklist_KLM[ENGLISH]=E524)*IFERROR(FIND("CLUE.",Checklist_KLM[ENTRIES]),FALSE)),"MISSING"))))</f>
        <v/>
      </c>
    </row>
    <row r="525" spans="1:6" ht="43.2">
      <c r="A525" s="18" t="s">
        <v>667</v>
      </c>
      <c r="B525" s="19" t="s">
        <v>4880</v>
      </c>
      <c r="C525" s="43"/>
      <c r="D525" s="36" t="str" cm="1">
        <f t="array" ref="D525">IF(C525="","",IF(OR(C525="#No page text",C525="#No block text",C525="#No subject text",C525="#No expectation text"),"// -- No Content",IFERROR(INDEX(_xlfn._xlws.FILTER(Checklist_KLM[ENTRIES],(Checklist_KLM[ENGLISH]=C525)*IFERROR(FIND("GAME.CHECKLIST_",Checklist_KLM[ENTRIES]),FALSE)),1),"MISSING")))</f>
        <v/>
      </c>
      <c r="E525" s="44"/>
      <c r="F525" s="39" t="str" cm="1">
        <f t="array" ref="F525">IF(E525="","",IF(E525="#No clue text","// -- No Content",
    IF(E525="/!\ Text too long for integration - See user guide to proceed /!\","/!\ Text too long for integration - See user guide to proceed /!\",
         IFERROR(_xlfn._xlws.FILTER(Checklist_KLM[ENTRIES],(Checklist_KLM[ENGLISH]=E525)*IFERROR(FIND("CLUE.",Checklist_KLM[ENTRIES]),FALSE)),"MISSING"))))</f>
        <v/>
      </c>
    </row>
    <row r="526" spans="1:6">
      <c r="A526" s="18" t="s">
        <v>668</v>
      </c>
      <c r="B526" s="19" t="s">
        <v>4881</v>
      </c>
      <c r="C526" s="38"/>
      <c r="D526" s="36" t="str" cm="1">
        <f t="array" ref="D526">IF(C526="","",IF(OR(C526="#No page text",C526="#No block text",C526="#No subject text",C526="#No expectation text"),"// -- No Content",IFERROR(INDEX(_xlfn._xlws.FILTER(Checklist_KLM[ENTRIES],(Checklist_KLM[ENGLISH]=C526)*IFERROR(FIND("GAME.CHECKLIST_",Checklist_KLM[ENTRIES]),FALSE)),1),"MISSING")))</f>
        <v/>
      </c>
      <c r="E526" s="40"/>
      <c r="F526" s="39" t="str" cm="1">
        <f t="array" ref="F526">IF(E526="","",IF(E526="#No clue text","// -- No Content",
    IF(E526="/!\ Text too long for integration - See user guide to proceed /!\","/!\ Text too long for integration - See user guide to proceed /!\",
         IFERROR(_xlfn._xlws.FILTER(Checklist_KLM[ENTRIES],(Checklist_KLM[ENGLISH]=E526)*IFERROR(FIND("CLUE.",Checklist_KLM[ENTRIES]),FALSE)),"MISSING"))))</f>
        <v/>
      </c>
    </row>
    <row r="527" spans="1:6">
      <c r="A527" s="18" t="s">
        <v>669</v>
      </c>
      <c r="B527" s="19" t="s">
        <v>4882</v>
      </c>
      <c r="C527" s="43"/>
      <c r="D527" s="36" t="str" cm="1">
        <f t="array" ref="D527">IF(C527="","",IF(OR(C527="#No page text",C527="#No block text",C527="#No subject text",C527="#No expectation text"),"// -- No Content",IFERROR(INDEX(_xlfn._xlws.FILTER(Checklist_KLM[ENTRIES],(Checklist_KLM[ENGLISH]=C527)*IFERROR(FIND("GAME.CHECKLIST_",Checklist_KLM[ENTRIES]),FALSE)),1),"MISSING")))</f>
        <v/>
      </c>
      <c r="E527" s="44"/>
      <c r="F527" s="39" t="str" cm="1">
        <f t="array" ref="F527">IF(E527="","",IF(E527="#No clue text","// -- No Content",
    IF(E527="/!\ Text too long for integration - See user guide to proceed /!\","/!\ Text too long for integration - See user guide to proceed /!\",
         IFERROR(_xlfn._xlws.FILTER(Checklist_KLM[ENTRIES],(Checklist_KLM[ENGLISH]=E527)*IFERROR(FIND("CLUE.",Checklist_KLM[ENTRIES]),FALSE)),"MISSING"))))</f>
        <v/>
      </c>
    </row>
    <row r="528" spans="1:6">
      <c r="A528" s="18" t="s">
        <v>670</v>
      </c>
      <c r="B528" s="19" t="s">
        <v>4883</v>
      </c>
      <c r="C528" s="38"/>
      <c r="D528" s="36" t="str" cm="1">
        <f t="array" ref="D528">IF(C528="","",IF(OR(C528="#No page text",C528="#No block text",C528="#No subject text",C528="#No expectation text"),"// -- No Content",IFERROR(INDEX(_xlfn._xlws.FILTER(Checklist_KLM[ENTRIES],(Checklist_KLM[ENGLISH]=C528)*IFERROR(FIND("GAME.CHECKLIST_",Checklist_KLM[ENTRIES]),FALSE)),1),"MISSING")))</f>
        <v/>
      </c>
      <c r="E528" s="40"/>
      <c r="F528" s="39" t="str" cm="1">
        <f t="array" ref="F528">IF(E528="","",IF(E528="#No clue text","// -- No Content",
    IF(E528="/!\ Text too long for integration - See user guide to proceed /!\","/!\ Text too long for integration - See user guide to proceed /!\",
         IFERROR(_xlfn._xlws.FILTER(Checklist_KLM[ENTRIES],(Checklist_KLM[ENGLISH]=E528)*IFERROR(FIND("CLUE.",Checklist_KLM[ENTRIES]),FALSE)),"MISSING"))))</f>
        <v/>
      </c>
    </row>
    <row r="529" spans="1:6" ht="43.2">
      <c r="A529" s="18" t="s">
        <v>671</v>
      </c>
      <c r="B529" s="19" t="s">
        <v>4884</v>
      </c>
      <c r="C529" s="43"/>
      <c r="D529" s="36" t="str" cm="1">
        <f t="array" ref="D529">IF(C529="","",IF(OR(C529="#No page text",C529="#No block text",C529="#No subject text",C529="#No expectation text"),"// -- No Content",IFERROR(INDEX(_xlfn._xlws.FILTER(Checklist_KLM[ENTRIES],(Checklist_KLM[ENGLISH]=C529)*IFERROR(FIND("GAME.CHECKLIST_",Checklist_KLM[ENTRIES]),FALSE)),1),"MISSING")))</f>
        <v/>
      </c>
      <c r="E529" s="44"/>
      <c r="F529" s="39" t="str" cm="1">
        <f t="array" ref="F529">IF(E529="","",IF(E529="#No clue text","// -- No Content",
    IF(E529="/!\ Text too long for integration - See user guide to proceed /!\","/!\ Text too long for integration - See user guide to proceed /!\",
         IFERROR(_xlfn._xlws.FILTER(Checklist_KLM[ENTRIES],(Checklist_KLM[ENGLISH]=E529)*IFERROR(FIND("CLUE.",Checklist_KLM[ENTRIES]),FALSE)),"MISSING"))))</f>
        <v/>
      </c>
    </row>
    <row r="530" spans="1:6">
      <c r="A530" s="18" t="s">
        <v>672</v>
      </c>
      <c r="B530" s="19" t="s">
        <v>4885</v>
      </c>
      <c r="C530" s="38"/>
      <c r="D530" s="36" t="str" cm="1">
        <f t="array" ref="D530">IF(C530="","",IF(OR(C530="#No page text",C530="#No block text",C530="#No subject text",C530="#No expectation text"),"// -- No Content",IFERROR(INDEX(_xlfn._xlws.FILTER(Checklist_KLM[ENTRIES],(Checklist_KLM[ENGLISH]=C530)*IFERROR(FIND("GAME.CHECKLIST_",Checklist_KLM[ENTRIES]),FALSE)),1),"MISSING")))</f>
        <v/>
      </c>
      <c r="E530" s="40"/>
      <c r="F530" s="39" t="str" cm="1">
        <f t="array" ref="F530">IF(E530="","",IF(E530="#No clue text","// -- No Content",
    IF(E530="/!\ Text too long for integration - See user guide to proceed /!\","/!\ Text too long for integration - See user guide to proceed /!\",
         IFERROR(_xlfn._xlws.FILTER(Checklist_KLM[ENTRIES],(Checklist_KLM[ENGLISH]=E530)*IFERROR(FIND("CLUE.",Checklist_KLM[ENTRIES]),FALSE)),"MISSING"))))</f>
        <v/>
      </c>
    </row>
    <row r="531" spans="1:6">
      <c r="A531" s="18" t="s">
        <v>673</v>
      </c>
      <c r="B531" s="19" t="s">
        <v>4886</v>
      </c>
      <c r="C531" s="43"/>
      <c r="D531" s="36" t="str" cm="1">
        <f t="array" ref="D531">IF(C531="","",IF(OR(C531="#No page text",C531="#No block text",C531="#No subject text",C531="#No expectation text"),"// -- No Content",IFERROR(INDEX(_xlfn._xlws.FILTER(Checklist_KLM[ENTRIES],(Checklist_KLM[ENGLISH]=C531)*IFERROR(FIND("GAME.CHECKLIST_",Checklist_KLM[ENTRIES]),FALSE)),1),"MISSING")))</f>
        <v/>
      </c>
      <c r="E531" s="44"/>
      <c r="F531" s="39" t="str" cm="1">
        <f t="array" ref="F531">IF(E531="","",IF(E531="#No clue text","// -- No Content",
    IF(E531="/!\ Text too long for integration - See user guide to proceed /!\","/!\ Text too long for integration - See user guide to proceed /!\",
         IFERROR(_xlfn._xlws.FILTER(Checklist_KLM[ENTRIES],(Checklist_KLM[ENGLISH]=E531)*IFERROR(FIND("CLUE.",Checklist_KLM[ENTRIES]),FALSE)),"MISSING"))))</f>
        <v/>
      </c>
    </row>
    <row r="532" spans="1:6">
      <c r="A532" s="18" t="s">
        <v>674</v>
      </c>
      <c r="B532" s="19" t="s">
        <v>4887</v>
      </c>
      <c r="C532" s="38"/>
      <c r="D532" s="36" t="str" cm="1">
        <f t="array" ref="D532">IF(C532="","",IF(OR(C532="#No page text",C532="#No block text",C532="#No subject text",C532="#No expectation text"),"// -- No Content",IFERROR(INDEX(_xlfn._xlws.FILTER(Checklist_KLM[ENTRIES],(Checklist_KLM[ENGLISH]=C532)*IFERROR(FIND("GAME.CHECKLIST_",Checklist_KLM[ENTRIES]),FALSE)),1),"MISSING")))</f>
        <v/>
      </c>
      <c r="E532" s="40"/>
      <c r="F532" s="39" t="str" cm="1">
        <f t="array" ref="F532">IF(E532="","",IF(E532="#No clue text","// -- No Content",
    IF(E532="/!\ Text too long for integration - See user guide to proceed /!\","/!\ Text too long for integration - See user guide to proceed /!\",
         IFERROR(_xlfn._xlws.FILTER(Checklist_KLM[ENTRIES],(Checklist_KLM[ENGLISH]=E532)*IFERROR(FIND("CLUE.",Checklist_KLM[ENTRIES]),FALSE)),"MISSING"))))</f>
        <v/>
      </c>
    </row>
    <row r="533" spans="1:6" ht="28.8">
      <c r="A533" s="18" t="s">
        <v>675</v>
      </c>
      <c r="B533" s="19" t="s">
        <v>4888</v>
      </c>
      <c r="C533" s="43"/>
      <c r="D533" s="36" t="str" cm="1">
        <f t="array" ref="D533">IF(C533="","",IF(OR(C533="#No page text",C533="#No block text",C533="#No subject text",C533="#No expectation text"),"// -- No Content",IFERROR(INDEX(_xlfn._xlws.FILTER(Checklist_KLM[ENTRIES],(Checklist_KLM[ENGLISH]=C533)*IFERROR(FIND("GAME.CHECKLIST_",Checklist_KLM[ENTRIES]),FALSE)),1),"MISSING")))</f>
        <v/>
      </c>
      <c r="E533" s="44"/>
      <c r="F533" s="39" t="str" cm="1">
        <f t="array" ref="F533">IF(E533="","",IF(E533="#No clue text","// -- No Content",
    IF(E533="/!\ Text too long for integration - See user guide to proceed /!\","/!\ Text too long for integration - See user guide to proceed /!\",
         IFERROR(_xlfn._xlws.FILTER(Checklist_KLM[ENTRIES],(Checklist_KLM[ENGLISH]=E533)*IFERROR(FIND("CLUE.",Checklist_KLM[ENTRIES]),FALSE)),"MISSING"))))</f>
        <v/>
      </c>
    </row>
    <row r="534" spans="1:6" ht="28.8">
      <c r="A534" s="18" t="s">
        <v>676</v>
      </c>
      <c r="B534" s="19" t="s">
        <v>4889</v>
      </c>
      <c r="C534" s="38"/>
      <c r="D534" s="36" t="str" cm="1">
        <f t="array" ref="D534">IF(C534="","",IF(OR(C534="#No page text",C534="#No block text",C534="#No subject text",C534="#No expectation text"),"// -- No Content",IFERROR(INDEX(_xlfn._xlws.FILTER(Checklist_KLM[ENTRIES],(Checklist_KLM[ENGLISH]=C534)*IFERROR(FIND("GAME.CHECKLIST_",Checklist_KLM[ENTRIES]),FALSE)),1),"MISSING")))</f>
        <v/>
      </c>
      <c r="E534" s="40"/>
      <c r="F534" s="39" t="str" cm="1">
        <f t="array" ref="F534">IF(E534="","",IF(E534="#No clue text","// -- No Content",
    IF(E534="/!\ Text too long for integration - See user guide to proceed /!\","/!\ Text too long for integration - See user guide to proceed /!\",
         IFERROR(_xlfn._xlws.FILTER(Checklist_KLM[ENTRIES],(Checklist_KLM[ENGLISH]=E534)*IFERROR(FIND("CLUE.",Checklist_KLM[ENTRIES]),FALSE)),"MISSING"))))</f>
        <v/>
      </c>
    </row>
    <row r="535" spans="1:6">
      <c r="A535" s="18" t="s">
        <v>677</v>
      </c>
      <c r="B535" s="19" t="s">
        <v>4890</v>
      </c>
      <c r="C535" s="43"/>
      <c r="D535" s="36" t="str" cm="1">
        <f t="array" ref="D535">IF(C535="","",IF(OR(C535="#No page text",C535="#No block text",C535="#No subject text",C535="#No expectation text"),"// -- No Content",IFERROR(INDEX(_xlfn._xlws.FILTER(Checklist_KLM[ENTRIES],(Checklist_KLM[ENGLISH]=C535)*IFERROR(FIND("GAME.CHECKLIST_",Checklist_KLM[ENTRIES]),FALSE)),1),"MISSING")))</f>
        <v/>
      </c>
      <c r="E535" s="44"/>
      <c r="F535" s="39" t="str" cm="1">
        <f t="array" ref="F535">IF(E535="","",IF(E535="#No clue text","// -- No Content",
    IF(E535="/!\ Text too long for integration - See user guide to proceed /!\","/!\ Text too long for integration - See user guide to proceed /!\",
         IFERROR(_xlfn._xlws.FILTER(Checklist_KLM[ENTRIES],(Checklist_KLM[ENGLISH]=E535)*IFERROR(FIND("CLUE.",Checklist_KLM[ENTRIES]),FALSE)),"MISSING"))))</f>
        <v/>
      </c>
    </row>
    <row r="536" spans="1:6">
      <c r="A536" s="18" t="s">
        <v>678</v>
      </c>
      <c r="B536" s="19" t="s">
        <v>4891</v>
      </c>
      <c r="C536" s="38"/>
      <c r="D536" s="36" t="str" cm="1">
        <f t="array" ref="D536">IF(C536="","",IF(OR(C536="#No page text",C536="#No block text",C536="#No subject text",C536="#No expectation text"),"// -- No Content",IFERROR(INDEX(_xlfn._xlws.FILTER(Checklist_KLM[ENTRIES],(Checklist_KLM[ENGLISH]=C536)*IFERROR(FIND("GAME.CHECKLIST_",Checklist_KLM[ENTRIES]),FALSE)),1),"MISSING")))</f>
        <v/>
      </c>
      <c r="E536" s="40"/>
      <c r="F536" s="39" t="str" cm="1">
        <f t="array" ref="F536">IF(E536="","",IF(E536="#No clue text","// -- No Content",
    IF(E536="/!\ Text too long for integration - See user guide to proceed /!\","/!\ Text too long for integration - See user guide to proceed /!\",
         IFERROR(_xlfn._xlws.FILTER(Checklist_KLM[ENTRIES],(Checklist_KLM[ENGLISH]=E536)*IFERROR(FIND("CLUE.",Checklist_KLM[ENTRIES]),FALSE)),"MISSING"))))</f>
        <v/>
      </c>
    </row>
    <row r="537" spans="1:6">
      <c r="A537" s="18" t="s">
        <v>679</v>
      </c>
      <c r="B537" s="19" t="s">
        <v>4892</v>
      </c>
      <c r="C537" s="43"/>
      <c r="D537" s="36" t="str" cm="1">
        <f t="array" ref="D537">IF(C537="","",IF(OR(C537="#No page text",C537="#No block text",C537="#No subject text",C537="#No expectation text"),"// -- No Content",IFERROR(INDEX(_xlfn._xlws.FILTER(Checklist_KLM[ENTRIES],(Checklist_KLM[ENGLISH]=C537)*IFERROR(FIND("GAME.CHECKLIST_",Checklist_KLM[ENTRIES]),FALSE)),1),"MISSING")))</f>
        <v/>
      </c>
      <c r="E537" s="44"/>
      <c r="F537" s="39" t="str" cm="1">
        <f t="array" ref="F537">IF(E537="","",IF(E537="#No clue text","// -- No Content",
    IF(E537="/!\ Text too long for integration - See user guide to proceed /!\","/!\ Text too long for integration - See user guide to proceed /!\",
         IFERROR(_xlfn._xlws.FILTER(Checklist_KLM[ENTRIES],(Checklist_KLM[ENGLISH]=E537)*IFERROR(FIND("CLUE.",Checklist_KLM[ENTRIES]),FALSE)),"MISSING"))))</f>
        <v/>
      </c>
    </row>
    <row r="538" spans="1:6" ht="28.8">
      <c r="A538" s="18" t="s">
        <v>680</v>
      </c>
      <c r="B538" s="19" t="s">
        <v>4893</v>
      </c>
      <c r="C538" s="38"/>
      <c r="D538" s="36" t="str" cm="1">
        <f t="array" ref="D538">IF(C538="","",IF(OR(C538="#No page text",C538="#No block text",C538="#No subject text",C538="#No expectation text"),"// -- No Content",IFERROR(INDEX(_xlfn._xlws.FILTER(Checklist_KLM[ENTRIES],(Checklist_KLM[ENGLISH]=C538)*IFERROR(FIND("GAME.CHECKLIST_",Checklist_KLM[ENTRIES]),FALSE)),1),"MISSING")))</f>
        <v/>
      </c>
      <c r="E538" s="40"/>
      <c r="F538" s="39" t="str" cm="1">
        <f t="array" ref="F538">IF(E538="","",IF(E538="#No clue text","// -- No Content",
    IF(E538="/!\ Text too long for integration - See user guide to proceed /!\","/!\ Text too long for integration - See user guide to proceed /!\",
         IFERROR(_xlfn._xlws.FILTER(Checklist_KLM[ENTRIES],(Checklist_KLM[ENGLISH]=E538)*IFERROR(FIND("CLUE.",Checklist_KLM[ENTRIES]),FALSE)),"MISSING"))))</f>
        <v/>
      </c>
    </row>
    <row r="539" spans="1:6">
      <c r="A539" s="18" t="s">
        <v>681</v>
      </c>
      <c r="B539" s="19" t="s">
        <v>4894</v>
      </c>
      <c r="C539" s="43"/>
      <c r="D539" s="36" t="str" cm="1">
        <f t="array" ref="D539">IF(C539="","",IF(OR(C539="#No page text",C539="#No block text",C539="#No subject text",C539="#No expectation text"),"// -- No Content",IFERROR(INDEX(_xlfn._xlws.FILTER(Checklist_KLM[ENTRIES],(Checklist_KLM[ENGLISH]=C539)*IFERROR(FIND("GAME.CHECKLIST_",Checklist_KLM[ENTRIES]),FALSE)),1),"MISSING")))</f>
        <v/>
      </c>
      <c r="E539" s="44"/>
      <c r="F539" s="39" t="str" cm="1">
        <f t="array" ref="F539">IF(E539="","",IF(E539="#No clue text","// -- No Content",
    IF(E539="/!\ Text too long for integration - See user guide to proceed /!\","/!\ Text too long for integration - See user guide to proceed /!\",
         IFERROR(_xlfn._xlws.FILTER(Checklist_KLM[ENTRIES],(Checklist_KLM[ENGLISH]=E539)*IFERROR(FIND("CLUE.",Checklist_KLM[ENTRIES]),FALSE)),"MISSING"))))</f>
        <v/>
      </c>
    </row>
    <row r="540" spans="1:6">
      <c r="A540" s="18" t="s">
        <v>682</v>
      </c>
      <c r="B540" s="19" t="s">
        <v>4895</v>
      </c>
      <c r="C540" s="38"/>
      <c r="D540" s="36" t="str" cm="1">
        <f t="array" ref="D540">IF(C540="","",IF(OR(C540="#No page text",C540="#No block text",C540="#No subject text",C540="#No expectation text"),"// -- No Content",IFERROR(INDEX(_xlfn._xlws.FILTER(Checklist_KLM[ENTRIES],(Checklist_KLM[ENGLISH]=C540)*IFERROR(FIND("GAME.CHECKLIST_",Checklist_KLM[ENTRIES]),FALSE)),1),"MISSING")))</f>
        <v/>
      </c>
      <c r="E540" s="40"/>
      <c r="F540" s="39" t="str" cm="1">
        <f t="array" ref="F540">IF(E540="","",IF(E540="#No clue text","// -- No Content",
    IF(E540="/!\ Text too long for integration - See user guide to proceed /!\","/!\ Text too long for integration - See user guide to proceed /!\",
         IFERROR(_xlfn._xlws.FILTER(Checklist_KLM[ENTRIES],(Checklist_KLM[ENGLISH]=E540)*IFERROR(FIND("CLUE.",Checklist_KLM[ENTRIES]),FALSE)),"MISSING"))))</f>
        <v/>
      </c>
    </row>
    <row r="541" spans="1:6" ht="28.8">
      <c r="A541" s="18" t="s">
        <v>683</v>
      </c>
      <c r="B541" s="19" t="s">
        <v>4896</v>
      </c>
      <c r="C541" s="43"/>
      <c r="D541" s="36" t="str" cm="1">
        <f t="array" ref="D541">IF(C541="","",IF(OR(C541="#No page text",C541="#No block text",C541="#No subject text",C541="#No expectation text"),"// -- No Content",IFERROR(INDEX(_xlfn._xlws.FILTER(Checklist_KLM[ENTRIES],(Checklist_KLM[ENGLISH]=C541)*IFERROR(FIND("GAME.CHECKLIST_",Checklist_KLM[ENTRIES]),FALSE)),1),"MISSING")))</f>
        <v/>
      </c>
      <c r="E541" s="44"/>
      <c r="F541" s="39" t="str" cm="1">
        <f t="array" ref="F541">IF(E541="","",IF(E541="#No clue text","// -- No Content",
    IF(E541="/!\ Text too long for integration - See user guide to proceed /!\","/!\ Text too long for integration - See user guide to proceed /!\",
         IFERROR(_xlfn._xlws.FILTER(Checklist_KLM[ENTRIES],(Checklist_KLM[ENGLISH]=E541)*IFERROR(FIND("CLUE.",Checklist_KLM[ENTRIES]),FALSE)),"MISSING"))))</f>
        <v/>
      </c>
    </row>
    <row r="542" spans="1:6">
      <c r="A542" s="18" t="s">
        <v>684</v>
      </c>
      <c r="B542" s="19" t="s">
        <v>4897</v>
      </c>
      <c r="C542" s="38"/>
      <c r="D542" s="36" t="str" cm="1">
        <f t="array" ref="D542">IF(C542="","",IF(OR(C542="#No page text",C542="#No block text",C542="#No subject text",C542="#No expectation text"),"// -- No Content",IFERROR(INDEX(_xlfn._xlws.FILTER(Checklist_KLM[ENTRIES],(Checklist_KLM[ENGLISH]=C542)*IFERROR(FIND("GAME.CHECKLIST_",Checklist_KLM[ENTRIES]),FALSE)),1),"MISSING")))</f>
        <v/>
      </c>
      <c r="E542" s="40"/>
      <c r="F542" s="39" t="str" cm="1">
        <f t="array" ref="F542">IF(E542="","",IF(E542="#No clue text","// -- No Content",
    IF(E542="/!\ Text too long for integration - See user guide to proceed /!\","/!\ Text too long for integration - See user guide to proceed /!\",
         IFERROR(_xlfn._xlws.FILTER(Checklist_KLM[ENTRIES],(Checklist_KLM[ENGLISH]=E542)*IFERROR(FIND("CLUE.",Checklist_KLM[ENTRIES]),FALSE)),"MISSING"))))</f>
        <v/>
      </c>
    </row>
    <row r="543" spans="1:6">
      <c r="A543" s="18" t="s">
        <v>685</v>
      </c>
      <c r="B543" s="19" t="s">
        <v>4898</v>
      </c>
      <c r="C543" s="43"/>
      <c r="D543" s="36" t="str" cm="1">
        <f t="array" ref="D543">IF(C543="","",IF(OR(C543="#No page text",C543="#No block text",C543="#No subject text",C543="#No expectation text"),"// -- No Content",IFERROR(INDEX(_xlfn._xlws.FILTER(Checklist_KLM[ENTRIES],(Checklist_KLM[ENGLISH]=C543)*IFERROR(FIND("GAME.CHECKLIST_",Checklist_KLM[ENTRIES]),FALSE)),1),"MISSING")))</f>
        <v/>
      </c>
      <c r="E543" s="44"/>
      <c r="F543" s="39" t="str" cm="1">
        <f t="array" ref="F543">IF(E543="","",IF(E543="#No clue text","// -- No Content",
    IF(E543="/!\ Text too long for integration - See user guide to proceed /!\","/!\ Text too long for integration - See user guide to proceed /!\",
         IFERROR(_xlfn._xlws.FILTER(Checklist_KLM[ENTRIES],(Checklist_KLM[ENGLISH]=E543)*IFERROR(FIND("CLUE.",Checklist_KLM[ENTRIES]),FALSE)),"MISSING"))))</f>
        <v/>
      </c>
    </row>
    <row r="544" spans="1:6">
      <c r="A544" s="18" t="s">
        <v>686</v>
      </c>
      <c r="B544" s="19" t="s">
        <v>4899</v>
      </c>
      <c r="C544" s="38"/>
      <c r="D544" s="36" t="str" cm="1">
        <f t="array" ref="D544">IF(C544="","",IF(OR(C544="#No page text",C544="#No block text",C544="#No subject text",C544="#No expectation text"),"// -- No Content",IFERROR(INDEX(_xlfn._xlws.FILTER(Checklist_KLM[ENTRIES],(Checklist_KLM[ENGLISH]=C544)*IFERROR(FIND("GAME.CHECKLIST_",Checklist_KLM[ENTRIES]),FALSE)),1),"MISSING")))</f>
        <v/>
      </c>
      <c r="E544" s="40"/>
      <c r="F544" s="39" t="str" cm="1">
        <f t="array" ref="F544">IF(E544="","",IF(E544="#No clue text","// -- No Content",
    IF(E544="/!\ Text too long for integration - See user guide to proceed /!\","/!\ Text too long for integration - See user guide to proceed /!\",
         IFERROR(_xlfn._xlws.FILTER(Checklist_KLM[ENTRIES],(Checklist_KLM[ENGLISH]=E544)*IFERROR(FIND("CLUE.",Checklist_KLM[ENTRIES]),FALSE)),"MISSING"))))</f>
        <v/>
      </c>
    </row>
    <row r="545" spans="1:6">
      <c r="A545" s="18" t="s">
        <v>687</v>
      </c>
      <c r="B545" s="19" t="s">
        <v>4900</v>
      </c>
      <c r="C545" s="43"/>
      <c r="D545" s="36" t="str" cm="1">
        <f t="array" ref="D545">IF(C545="","",IF(OR(C545="#No page text",C545="#No block text",C545="#No subject text",C545="#No expectation text"),"// -- No Content",IFERROR(INDEX(_xlfn._xlws.FILTER(Checklist_KLM[ENTRIES],(Checklist_KLM[ENGLISH]=C545)*IFERROR(FIND("GAME.CHECKLIST_",Checklist_KLM[ENTRIES]),FALSE)),1),"MISSING")))</f>
        <v/>
      </c>
      <c r="E545" s="44"/>
      <c r="F545" s="39" t="str" cm="1">
        <f t="array" ref="F545">IF(E545="","",IF(E545="#No clue text","// -- No Content",
    IF(E545="/!\ Text too long for integration - See user guide to proceed /!\","/!\ Text too long for integration - See user guide to proceed /!\",
         IFERROR(_xlfn._xlws.FILTER(Checklist_KLM[ENTRIES],(Checklist_KLM[ENGLISH]=E545)*IFERROR(FIND("CLUE.",Checklist_KLM[ENTRIES]),FALSE)),"MISSING"))))</f>
        <v/>
      </c>
    </row>
    <row r="546" spans="1:6">
      <c r="A546" s="18" t="s">
        <v>688</v>
      </c>
      <c r="B546" s="19" t="s">
        <v>4901</v>
      </c>
      <c r="C546" s="38"/>
      <c r="D546" s="36" t="str" cm="1">
        <f t="array" ref="D546">IF(C546="","",IF(OR(C546="#No page text",C546="#No block text",C546="#No subject text",C546="#No expectation text"),"// -- No Content",IFERROR(INDEX(_xlfn._xlws.FILTER(Checklist_KLM[ENTRIES],(Checklist_KLM[ENGLISH]=C546)*IFERROR(FIND("GAME.CHECKLIST_",Checklist_KLM[ENTRIES]),FALSE)),1),"MISSING")))</f>
        <v/>
      </c>
      <c r="E546" s="40"/>
      <c r="F546" s="39" t="str" cm="1">
        <f t="array" ref="F546">IF(E546="","",IF(E546="#No clue text","// -- No Content",
    IF(E546="/!\ Text too long for integration - See user guide to proceed /!\","/!\ Text too long for integration - See user guide to proceed /!\",
         IFERROR(_xlfn._xlws.FILTER(Checklist_KLM[ENTRIES],(Checklist_KLM[ENGLISH]=E546)*IFERROR(FIND("CLUE.",Checklist_KLM[ENTRIES]),FALSE)),"MISSING"))))</f>
        <v/>
      </c>
    </row>
    <row r="547" spans="1:6">
      <c r="A547" s="18" t="s">
        <v>689</v>
      </c>
      <c r="B547" s="19" t="s">
        <v>4902</v>
      </c>
      <c r="C547" s="43"/>
      <c r="D547" s="36" t="str" cm="1">
        <f t="array" ref="D547">IF(C547="","",IF(OR(C547="#No page text",C547="#No block text",C547="#No subject text",C547="#No expectation text"),"// -- No Content",IFERROR(INDEX(_xlfn._xlws.FILTER(Checklist_KLM[ENTRIES],(Checklist_KLM[ENGLISH]=C547)*IFERROR(FIND("GAME.CHECKLIST_",Checklist_KLM[ENTRIES]),FALSE)),1),"MISSING")))</f>
        <v/>
      </c>
      <c r="E547" s="44"/>
      <c r="F547" s="39" t="str" cm="1">
        <f t="array" ref="F547">IF(E547="","",IF(E547="#No clue text","// -- No Content",
    IF(E547="/!\ Text too long for integration - See user guide to proceed /!\","/!\ Text too long for integration - See user guide to proceed /!\",
         IFERROR(_xlfn._xlws.FILTER(Checklist_KLM[ENTRIES],(Checklist_KLM[ENGLISH]=E547)*IFERROR(FIND("CLUE.",Checklist_KLM[ENTRIES]),FALSE)),"MISSING"))))</f>
        <v/>
      </c>
    </row>
    <row r="548" spans="1:6">
      <c r="A548" s="18" t="s">
        <v>690</v>
      </c>
      <c r="B548" s="19" t="s">
        <v>4903</v>
      </c>
      <c r="C548" s="38"/>
      <c r="D548" s="36" t="str" cm="1">
        <f t="array" ref="D548">IF(C548="","",IF(OR(C548="#No page text",C548="#No block text",C548="#No subject text",C548="#No expectation text"),"// -- No Content",IFERROR(INDEX(_xlfn._xlws.FILTER(Checklist_KLM[ENTRIES],(Checklist_KLM[ENGLISH]=C548)*IFERROR(FIND("GAME.CHECKLIST_",Checklist_KLM[ENTRIES]),FALSE)),1),"MISSING")))</f>
        <v/>
      </c>
      <c r="E548" s="40"/>
      <c r="F548" s="39" t="str" cm="1">
        <f t="array" ref="F548">IF(E548="","",IF(E548="#No clue text","// -- No Content",
    IF(E548="/!\ Text too long for integration - See user guide to proceed /!\","/!\ Text too long for integration - See user guide to proceed /!\",
         IFERROR(_xlfn._xlws.FILTER(Checklist_KLM[ENTRIES],(Checklist_KLM[ENGLISH]=E548)*IFERROR(FIND("CLUE.",Checklist_KLM[ENTRIES]),FALSE)),"MISSING"))))</f>
        <v/>
      </c>
    </row>
    <row r="549" spans="1:6" ht="28.8">
      <c r="A549" s="18" t="s">
        <v>691</v>
      </c>
      <c r="B549" s="19" t="s">
        <v>4904</v>
      </c>
      <c r="C549" s="43"/>
      <c r="D549" s="36" t="str" cm="1">
        <f t="array" ref="D549">IF(C549="","",IF(OR(C549="#No page text",C549="#No block text",C549="#No subject text",C549="#No expectation text"),"// -- No Content",IFERROR(INDEX(_xlfn._xlws.FILTER(Checklist_KLM[ENTRIES],(Checklist_KLM[ENGLISH]=C549)*IFERROR(FIND("GAME.CHECKLIST_",Checklist_KLM[ENTRIES]),FALSE)),1),"MISSING")))</f>
        <v/>
      </c>
      <c r="E549" s="44"/>
      <c r="F549" s="39" t="str" cm="1">
        <f t="array" ref="F549">IF(E549="","",IF(E549="#No clue text","// -- No Content",
    IF(E549="/!\ Text too long for integration - See user guide to proceed /!\","/!\ Text too long for integration - See user guide to proceed /!\",
         IFERROR(_xlfn._xlws.FILTER(Checklist_KLM[ENTRIES],(Checklist_KLM[ENGLISH]=E549)*IFERROR(FIND("CLUE.",Checklist_KLM[ENTRIES]),FALSE)),"MISSING"))))</f>
        <v/>
      </c>
    </row>
    <row r="550" spans="1:6" ht="28.8">
      <c r="A550" s="18" t="s">
        <v>692</v>
      </c>
      <c r="B550" s="19" t="s">
        <v>4905</v>
      </c>
      <c r="C550" s="38"/>
      <c r="D550" s="36" t="str" cm="1">
        <f t="array" ref="D550">IF(C550="","",IF(OR(C550="#No page text",C550="#No block text",C550="#No subject text",C550="#No expectation text"),"// -- No Content",IFERROR(INDEX(_xlfn._xlws.FILTER(Checklist_KLM[ENTRIES],(Checklist_KLM[ENGLISH]=C550)*IFERROR(FIND("GAME.CHECKLIST_",Checklist_KLM[ENTRIES]),FALSE)),1),"MISSING")))</f>
        <v/>
      </c>
      <c r="E550" s="40"/>
      <c r="F550" s="39" t="str" cm="1">
        <f t="array" ref="F550">IF(E550="","",IF(E550="#No clue text","// -- No Content",
    IF(E550="/!\ Text too long for integration - See user guide to proceed /!\","/!\ Text too long for integration - See user guide to proceed /!\",
         IFERROR(_xlfn._xlws.FILTER(Checklist_KLM[ENTRIES],(Checklist_KLM[ENGLISH]=E550)*IFERROR(FIND("CLUE.",Checklist_KLM[ENTRIES]),FALSE)),"MISSING"))))</f>
        <v/>
      </c>
    </row>
    <row r="551" spans="1:6">
      <c r="A551" s="18" t="s">
        <v>693</v>
      </c>
      <c r="B551" s="19" t="s">
        <v>4906</v>
      </c>
      <c r="C551" s="43"/>
      <c r="D551" s="36" t="str" cm="1">
        <f t="array" ref="D551">IF(C551="","",IF(OR(C551="#No page text",C551="#No block text",C551="#No subject text",C551="#No expectation text"),"// -- No Content",IFERROR(INDEX(_xlfn._xlws.FILTER(Checklist_KLM[ENTRIES],(Checklist_KLM[ENGLISH]=C551)*IFERROR(FIND("GAME.CHECKLIST_",Checklist_KLM[ENTRIES]),FALSE)),1),"MISSING")))</f>
        <v/>
      </c>
      <c r="E551" s="44"/>
      <c r="F551" s="39" t="str" cm="1">
        <f t="array" ref="F551">IF(E551="","",IF(E551="#No clue text","// -- No Content",
    IF(E551="/!\ Text too long for integration - See user guide to proceed /!\","/!\ Text too long for integration - See user guide to proceed /!\",
         IFERROR(_xlfn._xlws.FILTER(Checklist_KLM[ENTRIES],(Checklist_KLM[ENGLISH]=E551)*IFERROR(FIND("CLUE.",Checklist_KLM[ENTRIES]),FALSE)),"MISSING"))))</f>
        <v/>
      </c>
    </row>
    <row r="552" spans="1:6" ht="28.8">
      <c r="A552" s="18" t="s">
        <v>694</v>
      </c>
      <c r="B552" s="19" t="s">
        <v>4907</v>
      </c>
      <c r="C552" s="38"/>
      <c r="D552" s="36" t="str" cm="1">
        <f t="array" ref="D552">IF(C552="","",IF(OR(C552="#No page text",C552="#No block text",C552="#No subject text",C552="#No expectation text"),"// -- No Content",IFERROR(INDEX(_xlfn._xlws.FILTER(Checklist_KLM[ENTRIES],(Checklist_KLM[ENGLISH]=C552)*IFERROR(FIND("GAME.CHECKLIST_",Checklist_KLM[ENTRIES]),FALSE)),1),"MISSING")))</f>
        <v/>
      </c>
      <c r="E552" s="40"/>
      <c r="F552" s="39" t="str" cm="1">
        <f t="array" ref="F552">IF(E552="","",IF(E552="#No clue text","// -- No Content",
    IF(E552="/!\ Text too long for integration - See user guide to proceed /!\","/!\ Text too long for integration - See user guide to proceed /!\",
         IFERROR(_xlfn._xlws.FILTER(Checklist_KLM[ENTRIES],(Checklist_KLM[ENGLISH]=E552)*IFERROR(FIND("CLUE.",Checklist_KLM[ENTRIES]),FALSE)),"MISSING"))))</f>
        <v/>
      </c>
    </row>
    <row r="553" spans="1:6">
      <c r="A553" s="18" t="s">
        <v>695</v>
      </c>
      <c r="B553" s="19" t="s">
        <v>4908</v>
      </c>
      <c r="C553" s="43"/>
      <c r="D553" s="36" t="str" cm="1">
        <f t="array" ref="D553">IF(C553="","",IF(OR(C553="#No page text",C553="#No block text",C553="#No subject text",C553="#No expectation text"),"// -- No Content",IFERROR(INDEX(_xlfn._xlws.FILTER(Checklist_KLM[ENTRIES],(Checklist_KLM[ENGLISH]=C553)*IFERROR(FIND("GAME.CHECKLIST_",Checklist_KLM[ENTRIES]),FALSE)),1),"MISSING")))</f>
        <v/>
      </c>
      <c r="E553" s="44"/>
      <c r="F553" s="39" t="str" cm="1">
        <f t="array" ref="F553">IF(E553="","",IF(E553="#No clue text","// -- No Content",
    IF(E553="/!\ Text too long for integration - See user guide to proceed /!\","/!\ Text too long for integration - See user guide to proceed /!\",
         IFERROR(_xlfn._xlws.FILTER(Checklist_KLM[ENTRIES],(Checklist_KLM[ENGLISH]=E553)*IFERROR(FIND("CLUE.",Checklist_KLM[ENTRIES]),FALSE)),"MISSING"))))</f>
        <v/>
      </c>
    </row>
    <row r="554" spans="1:6">
      <c r="A554" s="18" t="s">
        <v>696</v>
      </c>
      <c r="B554" s="19" t="s">
        <v>4909</v>
      </c>
      <c r="C554" s="38"/>
      <c r="D554" s="36" t="str" cm="1">
        <f t="array" ref="D554">IF(C554="","",IF(OR(C554="#No page text",C554="#No block text",C554="#No subject text",C554="#No expectation text"),"// -- No Content",IFERROR(INDEX(_xlfn._xlws.FILTER(Checklist_KLM[ENTRIES],(Checklist_KLM[ENGLISH]=C554)*IFERROR(FIND("GAME.CHECKLIST_",Checklist_KLM[ENTRIES]),FALSE)),1),"MISSING")))</f>
        <v/>
      </c>
      <c r="E554" s="40"/>
      <c r="F554" s="39" t="str" cm="1">
        <f t="array" ref="F554">IF(E554="","",IF(E554="#No clue text","// -- No Content",
    IF(E554="/!\ Text too long for integration - See user guide to proceed /!\","/!\ Text too long for integration - See user guide to proceed /!\",
         IFERROR(_xlfn._xlws.FILTER(Checklist_KLM[ENTRIES],(Checklist_KLM[ENGLISH]=E554)*IFERROR(FIND("CLUE.",Checklist_KLM[ENTRIES]),FALSE)),"MISSING"))))</f>
        <v/>
      </c>
    </row>
    <row r="555" spans="1:6">
      <c r="A555" s="18" t="s">
        <v>697</v>
      </c>
      <c r="B555" s="19" t="s">
        <v>4910</v>
      </c>
      <c r="C555" s="43"/>
      <c r="D555" s="36" t="str" cm="1">
        <f t="array" ref="D555">IF(C555="","",IF(OR(C555="#No page text",C555="#No block text",C555="#No subject text",C555="#No expectation text"),"// -- No Content",IFERROR(INDEX(_xlfn._xlws.FILTER(Checklist_KLM[ENTRIES],(Checklist_KLM[ENGLISH]=C555)*IFERROR(FIND("GAME.CHECKLIST_",Checklist_KLM[ENTRIES]),FALSE)),1),"MISSING")))</f>
        <v/>
      </c>
      <c r="E555" s="44"/>
      <c r="F555" s="39" t="str" cm="1">
        <f t="array" ref="F555">IF(E555="","",IF(E555="#No clue text","// -- No Content",
    IF(E555="/!\ Text too long for integration - See user guide to proceed /!\","/!\ Text too long for integration - See user guide to proceed /!\",
         IFERROR(_xlfn._xlws.FILTER(Checklist_KLM[ENTRIES],(Checklist_KLM[ENGLISH]=E555)*IFERROR(FIND("CLUE.",Checklist_KLM[ENTRIES]),FALSE)),"MISSING"))))</f>
        <v/>
      </c>
    </row>
    <row r="556" spans="1:6">
      <c r="A556" s="18" t="s">
        <v>698</v>
      </c>
      <c r="B556" s="19" t="s">
        <v>4911</v>
      </c>
      <c r="C556" s="38"/>
      <c r="D556" s="36" t="str" cm="1">
        <f t="array" ref="D556">IF(C556="","",IF(OR(C556="#No page text",C556="#No block text",C556="#No subject text",C556="#No expectation text"),"// -- No Content",IFERROR(INDEX(_xlfn._xlws.FILTER(Checklist_KLM[ENTRIES],(Checklist_KLM[ENGLISH]=C556)*IFERROR(FIND("GAME.CHECKLIST_",Checklist_KLM[ENTRIES]),FALSE)),1),"MISSING")))</f>
        <v/>
      </c>
      <c r="E556" s="40"/>
      <c r="F556" s="39" t="str" cm="1">
        <f t="array" ref="F556">IF(E556="","",IF(E556="#No clue text","// -- No Content",
    IF(E556="/!\ Text too long for integration - See user guide to proceed /!\","/!\ Text too long for integration - See user guide to proceed /!\",
         IFERROR(_xlfn._xlws.FILTER(Checklist_KLM[ENTRIES],(Checklist_KLM[ENGLISH]=E556)*IFERROR(FIND("CLUE.",Checklist_KLM[ENTRIES]),FALSE)),"MISSING"))))</f>
        <v/>
      </c>
    </row>
    <row r="557" spans="1:6" ht="28.8">
      <c r="A557" s="18" t="s">
        <v>699</v>
      </c>
      <c r="B557" s="19" t="s">
        <v>4912</v>
      </c>
      <c r="C557" s="43"/>
      <c r="D557" s="36" t="str" cm="1">
        <f t="array" ref="D557">IF(C557="","",IF(OR(C557="#No page text",C557="#No block text",C557="#No subject text",C557="#No expectation text"),"// -- No Content",IFERROR(INDEX(_xlfn._xlws.FILTER(Checklist_KLM[ENTRIES],(Checklist_KLM[ENGLISH]=C557)*IFERROR(FIND("GAME.CHECKLIST_",Checklist_KLM[ENTRIES]),FALSE)),1),"MISSING")))</f>
        <v/>
      </c>
      <c r="E557" s="44"/>
      <c r="F557" s="39" t="str" cm="1">
        <f t="array" ref="F557">IF(E557="","",IF(E557="#No clue text","// -- No Content",
    IF(E557="/!\ Text too long for integration - See user guide to proceed /!\","/!\ Text too long for integration - See user guide to proceed /!\",
         IFERROR(_xlfn._xlws.FILTER(Checklist_KLM[ENTRIES],(Checklist_KLM[ENGLISH]=E557)*IFERROR(FIND("CLUE.",Checklist_KLM[ENTRIES]),FALSE)),"MISSING"))))</f>
        <v/>
      </c>
    </row>
    <row r="558" spans="1:6">
      <c r="A558" s="18" t="s">
        <v>700</v>
      </c>
      <c r="B558" s="19" t="s">
        <v>4913</v>
      </c>
      <c r="C558" s="38"/>
      <c r="D558" s="36" t="str" cm="1">
        <f t="array" ref="D558">IF(C558="","",IF(OR(C558="#No page text",C558="#No block text",C558="#No subject text",C558="#No expectation text"),"// -- No Content",IFERROR(INDEX(_xlfn._xlws.FILTER(Checklist_KLM[ENTRIES],(Checklist_KLM[ENGLISH]=C558)*IFERROR(FIND("GAME.CHECKLIST_",Checklist_KLM[ENTRIES]),FALSE)),1),"MISSING")))</f>
        <v/>
      </c>
      <c r="E558" s="40"/>
      <c r="F558" s="39" t="str" cm="1">
        <f t="array" ref="F558">IF(E558="","",IF(E558="#No clue text","// -- No Content",
    IF(E558="/!\ Text too long for integration - See user guide to proceed /!\","/!\ Text too long for integration - See user guide to proceed /!\",
         IFERROR(_xlfn._xlws.FILTER(Checklist_KLM[ENTRIES],(Checklist_KLM[ENGLISH]=E558)*IFERROR(FIND("CLUE.",Checklist_KLM[ENTRIES]),FALSE)),"MISSING"))))</f>
        <v/>
      </c>
    </row>
    <row r="559" spans="1:6">
      <c r="A559" s="18" t="s">
        <v>701</v>
      </c>
      <c r="B559" s="19" t="s">
        <v>4914</v>
      </c>
      <c r="C559" s="43"/>
      <c r="D559" s="36" t="str" cm="1">
        <f t="array" ref="D559">IF(C559="","",IF(OR(C559="#No page text",C559="#No block text",C559="#No subject text",C559="#No expectation text"),"// -- No Content",IFERROR(INDEX(_xlfn._xlws.FILTER(Checklist_KLM[ENTRIES],(Checklist_KLM[ENGLISH]=C559)*IFERROR(FIND("GAME.CHECKLIST_",Checklist_KLM[ENTRIES]),FALSE)),1),"MISSING")))</f>
        <v/>
      </c>
      <c r="E559" s="44"/>
      <c r="F559" s="39" t="str" cm="1">
        <f t="array" ref="F559">IF(E559="","",IF(E559="#No clue text","// -- No Content",
    IF(E559="/!\ Text too long for integration - See user guide to proceed /!\","/!\ Text too long for integration - See user guide to proceed /!\",
         IFERROR(_xlfn._xlws.FILTER(Checklist_KLM[ENTRIES],(Checklist_KLM[ENGLISH]=E559)*IFERROR(FIND("CLUE.",Checklist_KLM[ENTRIES]),FALSE)),"MISSING"))))</f>
        <v/>
      </c>
    </row>
    <row r="560" spans="1:6">
      <c r="A560" s="18" t="s">
        <v>702</v>
      </c>
      <c r="B560" s="19" t="s">
        <v>4915</v>
      </c>
      <c r="C560" s="38"/>
      <c r="D560" s="36" t="str" cm="1">
        <f t="array" ref="D560">IF(C560="","",IF(OR(C560="#No page text",C560="#No block text",C560="#No subject text",C560="#No expectation text"),"// -- No Content",IFERROR(INDEX(_xlfn._xlws.FILTER(Checklist_KLM[ENTRIES],(Checklist_KLM[ENGLISH]=C560)*IFERROR(FIND("GAME.CHECKLIST_",Checklist_KLM[ENTRIES]),FALSE)),1),"MISSING")))</f>
        <v/>
      </c>
      <c r="E560" s="40"/>
      <c r="F560" s="39" t="str" cm="1">
        <f t="array" ref="F560">IF(E560="","",IF(E560="#No clue text","// -- No Content",
    IF(E560="/!\ Text too long for integration - See user guide to proceed /!\","/!\ Text too long for integration - See user guide to proceed /!\",
         IFERROR(_xlfn._xlws.FILTER(Checklist_KLM[ENTRIES],(Checklist_KLM[ENGLISH]=E560)*IFERROR(FIND("CLUE.",Checklist_KLM[ENTRIES]),FALSE)),"MISSING"))))</f>
        <v/>
      </c>
    </row>
    <row r="561" spans="1:6">
      <c r="A561" s="18" t="s">
        <v>703</v>
      </c>
      <c r="B561" s="19" t="s">
        <v>4916</v>
      </c>
      <c r="C561" s="43"/>
      <c r="D561" s="36" t="str" cm="1">
        <f t="array" ref="D561">IF(C561="","",IF(OR(C561="#No page text",C561="#No block text",C561="#No subject text",C561="#No expectation text"),"// -- No Content",IFERROR(INDEX(_xlfn._xlws.FILTER(Checklist_KLM[ENTRIES],(Checklist_KLM[ENGLISH]=C561)*IFERROR(FIND("GAME.CHECKLIST_",Checklist_KLM[ENTRIES]),FALSE)),1),"MISSING")))</f>
        <v/>
      </c>
      <c r="E561" s="44"/>
      <c r="F561" s="39" t="str" cm="1">
        <f t="array" ref="F561">IF(E561="","",IF(E561="#No clue text","// -- No Content",
    IF(E561="/!\ Text too long for integration - See user guide to proceed /!\","/!\ Text too long for integration - See user guide to proceed /!\",
         IFERROR(_xlfn._xlws.FILTER(Checklist_KLM[ENTRIES],(Checklist_KLM[ENGLISH]=E561)*IFERROR(FIND("CLUE.",Checklist_KLM[ENTRIES]),FALSE)),"MISSING"))))</f>
        <v/>
      </c>
    </row>
    <row r="562" spans="1:6">
      <c r="A562" s="18" t="s">
        <v>704</v>
      </c>
      <c r="B562" s="19" t="s">
        <v>4917</v>
      </c>
      <c r="C562" s="38"/>
      <c r="D562" s="36" t="str" cm="1">
        <f t="array" ref="D562">IF(C562="","",IF(OR(C562="#No page text",C562="#No block text",C562="#No subject text",C562="#No expectation text"),"// -- No Content",IFERROR(INDEX(_xlfn._xlws.FILTER(Checklist_KLM[ENTRIES],(Checklist_KLM[ENGLISH]=C562)*IFERROR(FIND("GAME.CHECKLIST_",Checklist_KLM[ENTRIES]),FALSE)),1),"MISSING")))</f>
        <v/>
      </c>
      <c r="E562" s="40"/>
      <c r="F562" s="39" t="str" cm="1">
        <f t="array" ref="F562">IF(E562="","",IF(E562="#No clue text","// -- No Content",
    IF(E562="/!\ Text too long for integration - See user guide to proceed /!\","/!\ Text too long for integration - See user guide to proceed /!\",
         IFERROR(_xlfn._xlws.FILTER(Checklist_KLM[ENTRIES],(Checklist_KLM[ENGLISH]=E562)*IFERROR(FIND("CLUE.",Checklist_KLM[ENTRIES]),FALSE)),"MISSING"))))</f>
        <v/>
      </c>
    </row>
    <row r="563" spans="1:6">
      <c r="A563" s="18" t="s">
        <v>705</v>
      </c>
      <c r="B563" s="19" t="s">
        <v>4918</v>
      </c>
      <c r="C563" s="43"/>
      <c r="D563" s="36" t="str" cm="1">
        <f t="array" ref="D563">IF(C563="","",IF(OR(C563="#No page text",C563="#No block text",C563="#No subject text",C563="#No expectation text"),"// -- No Content",IFERROR(INDEX(_xlfn._xlws.FILTER(Checklist_KLM[ENTRIES],(Checklist_KLM[ENGLISH]=C563)*IFERROR(FIND("GAME.CHECKLIST_",Checklist_KLM[ENTRIES]),FALSE)),1),"MISSING")))</f>
        <v/>
      </c>
      <c r="E563" s="44"/>
      <c r="F563" s="39" t="str" cm="1">
        <f t="array" ref="F563">IF(E563="","",IF(E563="#No clue text","// -- No Content",
    IF(E563="/!\ Text too long for integration - See user guide to proceed /!\","/!\ Text too long for integration - See user guide to proceed /!\",
         IFERROR(_xlfn._xlws.FILTER(Checklist_KLM[ENTRIES],(Checklist_KLM[ENGLISH]=E563)*IFERROR(FIND("CLUE.",Checklist_KLM[ENTRIES]),FALSE)),"MISSING"))))</f>
        <v/>
      </c>
    </row>
    <row r="564" spans="1:6">
      <c r="A564" s="18" t="s">
        <v>706</v>
      </c>
      <c r="B564" s="19" t="s">
        <v>4919</v>
      </c>
      <c r="C564" s="38"/>
      <c r="D564" s="36" t="str" cm="1">
        <f t="array" ref="D564">IF(C564="","",IF(OR(C564="#No page text",C564="#No block text",C564="#No subject text",C564="#No expectation text"),"// -- No Content",IFERROR(INDEX(_xlfn._xlws.FILTER(Checklist_KLM[ENTRIES],(Checklist_KLM[ENGLISH]=C564)*IFERROR(FIND("GAME.CHECKLIST_",Checklist_KLM[ENTRIES]),FALSE)),1),"MISSING")))</f>
        <v/>
      </c>
      <c r="E564" s="40"/>
      <c r="F564" s="39" t="str" cm="1">
        <f t="array" ref="F564">IF(E564="","",IF(E564="#No clue text","// -- No Content",
    IF(E564="/!\ Text too long for integration - See user guide to proceed /!\","/!\ Text too long for integration - See user guide to proceed /!\",
         IFERROR(_xlfn._xlws.FILTER(Checklist_KLM[ENTRIES],(Checklist_KLM[ENGLISH]=E564)*IFERROR(FIND("CLUE.",Checklist_KLM[ENTRIES]),FALSE)),"MISSING"))))</f>
        <v/>
      </c>
    </row>
    <row r="565" spans="1:6" ht="28.8">
      <c r="A565" s="18" t="s">
        <v>707</v>
      </c>
      <c r="B565" s="19" t="s">
        <v>4920</v>
      </c>
      <c r="C565" s="43"/>
      <c r="D565" s="36" t="str" cm="1">
        <f t="array" ref="D565">IF(C565="","",IF(OR(C565="#No page text",C565="#No block text",C565="#No subject text",C565="#No expectation text"),"// -- No Content",IFERROR(INDEX(_xlfn._xlws.FILTER(Checklist_KLM[ENTRIES],(Checklist_KLM[ENGLISH]=C565)*IFERROR(FIND("GAME.CHECKLIST_",Checklist_KLM[ENTRIES]),FALSE)),1),"MISSING")))</f>
        <v/>
      </c>
      <c r="E565" s="44"/>
      <c r="F565" s="39" t="str" cm="1">
        <f t="array" ref="F565">IF(E565="","",IF(E565="#No clue text","// -- No Content",
    IF(E565="/!\ Text too long for integration - See user guide to proceed /!\","/!\ Text too long for integration - See user guide to proceed /!\",
         IFERROR(_xlfn._xlws.FILTER(Checklist_KLM[ENTRIES],(Checklist_KLM[ENGLISH]=E565)*IFERROR(FIND("CLUE.",Checklist_KLM[ENTRIES]),FALSE)),"MISSING"))))</f>
        <v/>
      </c>
    </row>
    <row r="566" spans="1:6" ht="28.8">
      <c r="A566" s="18" t="s">
        <v>708</v>
      </c>
      <c r="B566" s="19" t="s">
        <v>4921</v>
      </c>
      <c r="C566" s="38"/>
      <c r="D566" s="36" t="str" cm="1">
        <f t="array" ref="D566">IF(C566="","",IF(OR(C566="#No page text",C566="#No block text",C566="#No subject text",C566="#No expectation text"),"// -- No Content",IFERROR(INDEX(_xlfn._xlws.FILTER(Checklist_KLM[ENTRIES],(Checklist_KLM[ENGLISH]=C566)*IFERROR(FIND("GAME.CHECKLIST_",Checklist_KLM[ENTRIES]),FALSE)),1),"MISSING")))</f>
        <v/>
      </c>
      <c r="E566" s="40"/>
      <c r="F566" s="39" t="str" cm="1">
        <f t="array" ref="F566">IF(E566="","",IF(E566="#No clue text","// -- No Content",
    IF(E566="/!\ Text too long for integration - See user guide to proceed /!\","/!\ Text too long for integration - See user guide to proceed /!\",
         IFERROR(_xlfn._xlws.FILTER(Checklist_KLM[ENTRIES],(Checklist_KLM[ENGLISH]=E566)*IFERROR(FIND("CLUE.",Checklist_KLM[ENTRIES]),FALSE)),"MISSING"))))</f>
        <v/>
      </c>
    </row>
    <row r="567" spans="1:6" ht="28.8">
      <c r="A567" s="18" t="s">
        <v>709</v>
      </c>
      <c r="B567" s="19" t="s">
        <v>4922</v>
      </c>
      <c r="C567" s="43"/>
      <c r="D567" s="36" t="str" cm="1">
        <f t="array" ref="D567">IF(C567="","",IF(OR(C567="#No page text",C567="#No block text",C567="#No subject text",C567="#No expectation text"),"// -- No Content",IFERROR(INDEX(_xlfn._xlws.FILTER(Checklist_KLM[ENTRIES],(Checklist_KLM[ENGLISH]=C567)*IFERROR(FIND("GAME.CHECKLIST_",Checklist_KLM[ENTRIES]),FALSE)),1),"MISSING")))</f>
        <v/>
      </c>
      <c r="E567" s="44"/>
      <c r="F567" s="39" t="str" cm="1">
        <f t="array" ref="F567">IF(E567="","",IF(E567="#No clue text","// -- No Content",
    IF(E567="/!\ Text too long for integration - See user guide to proceed /!\","/!\ Text too long for integration - See user guide to proceed /!\",
         IFERROR(_xlfn._xlws.FILTER(Checklist_KLM[ENTRIES],(Checklist_KLM[ENGLISH]=E567)*IFERROR(FIND("CLUE.",Checklist_KLM[ENTRIES]),FALSE)),"MISSING"))))</f>
        <v/>
      </c>
    </row>
    <row r="568" spans="1:6">
      <c r="A568" s="18" t="s">
        <v>710</v>
      </c>
      <c r="B568" s="19" t="s">
        <v>130</v>
      </c>
      <c r="C568" s="38"/>
      <c r="D568" s="36" t="str" cm="1">
        <f t="array" ref="D568">IF(C568="","",IF(OR(C568="#No page text",C568="#No block text",C568="#No subject text",C568="#No expectation text"),"// -- No Content",IFERROR(INDEX(_xlfn._xlws.FILTER(Checklist_KLM[ENTRIES],(Checklist_KLM[ENGLISH]=C568)*IFERROR(FIND("GAME.CHECKLIST_",Checklist_KLM[ENTRIES]),FALSE)),1),"MISSING")))</f>
        <v/>
      </c>
      <c r="E568" s="40"/>
      <c r="F568" s="39" t="str" cm="1">
        <f t="array" ref="F568">IF(E568="","",IF(E568="#No clue text","// -- No Content",
    IF(E568="/!\ Text too long for integration - See user guide to proceed /!\","/!\ Text too long for integration - See user guide to proceed /!\",
         IFERROR(_xlfn._xlws.FILTER(Checklist_KLM[ENTRIES],(Checklist_KLM[ENGLISH]=E568)*IFERROR(FIND("CLUE.",Checklist_KLM[ENTRIES]),FALSE)),"MISSING"))))</f>
        <v/>
      </c>
    </row>
    <row r="569" spans="1:6">
      <c r="A569" s="18" t="s">
        <v>711</v>
      </c>
      <c r="B569" s="19" t="s">
        <v>4923</v>
      </c>
      <c r="C569" s="43"/>
      <c r="D569" s="36" t="str" cm="1">
        <f t="array" ref="D569">IF(C569="","",IF(OR(C569="#No page text",C569="#No block text",C569="#No subject text",C569="#No expectation text"),"// -- No Content",IFERROR(INDEX(_xlfn._xlws.FILTER(Checklist_KLM[ENTRIES],(Checklist_KLM[ENGLISH]=C569)*IFERROR(FIND("GAME.CHECKLIST_",Checklist_KLM[ENTRIES]),FALSE)),1),"MISSING")))</f>
        <v/>
      </c>
      <c r="E569" s="44"/>
      <c r="F569" s="39" t="str" cm="1">
        <f t="array" ref="F569">IF(E569="","",IF(E569="#No clue text","// -- No Content",
    IF(E569="/!\ Text too long for integration - See user guide to proceed /!\","/!\ Text too long for integration - See user guide to proceed /!\",
         IFERROR(_xlfn._xlws.FILTER(Checklist_KLM[ENTRIES],(Checklist_KLM[ENGLISH]=E569)*IFERROR(FIND("CLUE.",Checklist_KLM[ENTRIES]),FALSE)),"MISSING"))))</f>
        <v/>
      </c>
    </row>
    <row r="570" spans="1:6" ht="28.8">
      <c r="A570" s="18" t="s">
        <v>712</v>
      </c>
      <c r="B570" s="19" t="s">
        <v>4924</v>
      </c>
      <c r="C570" s="38"/>
      <c r="D570" s="36" t="str" cm="1">
        <f t="array" ref="D570">IF(C570="","",IF(OR(C570="#No page text",C570="#No block text",C570="#No subject text",C570="#No expectation text"),"// -- No Content",IFERROR(INDEX(_xlfn._xlws.FILTER(Checklist_KLM[ENTRIES],(Checklist_KLM[ENGLISH]=C570)*IFERROR(FIND("GAME.CHECKLIST_",Checklist_KLM[ENTRIES]),FALSE)),1),"MISSING")))</f>
        <v/>
      </c>
      <c r="E570" s="40"/>
      <c r="F570" s="39" t="str" cm="1">
        <f t="array" ref="F570">IF(E570="","",IF(E570="#No clue text","// -- No Content",
    IF(E570="/!\ Text too long for integration - See user guide to proceed /!\","/!\ Text too long for integration - See user guide to proceed /!\",
         IFERROR(_xlfn._xlws.FILTER(Checklist_KLM[ENTRIES],(Checklist_KLM[ENGLISH]=E570)*IFERROR(FIND("CLUE.",Checklist_KLM[ENTRIES]),FALSE)),"MISSING"))))</f>
        <v/>
      </c>
    </row>
    <row r="571" spans="1:6">
      <c r="A571" s="18" t="s">
        <v>713</v>
      </c>
      <c r="B571" s="19" t="s">
        <v>4925</v>
      </c>
      <c r="C571" s="43"/>
      <c r="D571" s="36" t="str" cm="1">
        <f t="array" ref="D571">IF(C571="","",IF(OR(C571="#No page text",C571="#No block text",C571="#No subject text",C571="#No expectation text"),"// -- No Content",IFERROR(INDEX(_xlfn._xlws.FILTER(Checklist_KLM[ENTRIES],(Checklist_KLM[ENGLISH]=C571)*IFERROR(FIND("GAME.CHECKLIST_",Checklist_KLM[ENTRIES]),FALSE)),1),"MISSING")))</f>
        <v/>
      </c>
      <c r="E571" s="44"/>
      <c r="F571" s="39" t="str" cm="1">
        <f t="array" ref="F571">IF(E571="","",IF(E571="#No clue text","// -- No Content",
    IF(E571="/!\ Text too long for integration - See user guide to proceed /!\","/!\ Text too long for integration - See user guide to proceed /!\",
         IFERROR(_xlfn._xlws.FILTER(Checklist_KLM[ENTRIES],(Checklist_KLM[ENGLISH]=E571)*IFERROR(FIND("CLUE.",Checklist_KLM[ENTRIES]),FALSE)),"MISSING"))))</f>
        <v/>
      </c>
    </row>
    <row r="572" spans="1:6" ht="28.8">
      <c r="A572" s="18" t="s">
        <v>714</v>
      </c>
      <c r="B572" s="19" t="s">
        <v>4926</v>
      </c>
      <c r="C572" s="38"/>
      <c r="D572" s="36" t="str" cm="1">
        <f t="array" ref="D572">IF(C572="","",IF(OR(C572="#No page text",C572="#No block text",C572="#No subject text",C572="#No expectation text"),"// -- No Content",IFERROR(INDEX(_xlfn._xlws.FILTER(Checklist_KLM[ENTRIES],(Checklist_KLM[ENGLISH]=C572)*IFERROR(FIND("GAME.CHECKLIST_",Checklist_KLM[ENTRIES]),FALSE)),1),"MISSING")))</f>
        <v/>
      </c>
      <c r="E572" s="40"/>
      <c r="F572" s="39" t="str" cm="1">
        <f t="array" ref="F572">IF(E572="","",IF(E572="#No clue text","// -- No Content",
    IF(E572="/!\ Text too long for integration - See user guide to proceed /!\","/!\ Text too long for integration - See user guide to proceed /!\",
         IFERROR(_xlfn._xlws.FILTER(Checklist_KLM[ENTRIES],(Checklist_KLM[ENGLISH]=E572)*IFERROR(FIND("CLUE.",Checklist_KLM[ENTRIES]),FALSE)),"MISSING"))))</f>
        <v/>
      </c>
    </row>
    <row r="573" spans="1:6">
      <c r="A573" s="18" t="s">
        <v>715</v>
      </c>
      <c r="B573" s="19" t="s">
        <v>4927</v>
      </c>
      <c r="C573" s="43"/>
      <c r="D573" s="36" t="str" cm="1">
        <f t="array" ref="D573">IF(C573="","",IF(OR(C573="#No page text",C573="#No block text",C573="#No subject text",C573="#No expectation text"),"// -- No Content",IFERROR(INDEX(_xlfn._xlws.FILTER(Checklist_KLM[ENTRIES],(Checklist_KLM[ENGLISH]=C573)*IFERROR(FIND("GAME.CHECKLIST_",Checklist_KLM[ENTRIES]),FALSE)),1),"MISSING")))</f>
        <v/>
      </c>
      <c r="E573" s="44"/>
      <c r="F573" s="39" t="str" cm="1">
        <f t="array" ref="F573">IF(E573="","",IF(E573="#No clue text","// -- No Content",
    IF(E573="/!\ Text too long for integration - See user guide to proceed /!\","/!\ Text too long for integration - See user guide to proceed /!\",
         IFERROR(_xlfn._xlws.FILTER(Checklist_KLM[ENTRIES],(Checklist_KLM[ENGLISH]=E573)*IFERROR(FIND("CLUE.",Checklist_KLM[ENTRIES]),FALSE)),"MISSING"))))</f>
        <v/>
      </c>
    </row>
    <row r="574" spans="1:6">
      <c r="A574" s="18" t="s">
        <v>716</v>
      </c>
      <c r="B574" s="19" t="s">
        <v>4928</v>
      </c>
      <c r="C574" s="38"/>
      <c r="D574" s="36" t="str" cm="1">
        <f t="array" ref="D574">IF(C574="","",IF(OR(C574="#No page text",C574="#No block text",C574="#No subject text",C574="#No expectation text"),"// -- No Content",IFERROR(INDEX(_xlfn._xlws.FILTER(Checklist_KLM[ENTRIES],(Checklist_KLM[ENGLISH]=C574)*IFERROR(FIND("GAME.CHECKLIST_",Checklist_KLM[ENTRIES]),FALSE)),1),"MISSING")))</f>
        <v/>
      </c>
      <c r="E574" s="40"/>
      <c r="F574" s="39" t="str" cm="1">
        <f t="array" ref="F574">IF(E574="","",IF(E574="#No clue text","// -- No Content",
    IF(E574="/!\ Text too long for integration - See user guide to proceed /!\","/!\ Text too long for integration - See user guide to proceed /!\",
         IFERROR(_xlfn._xlws.FILTER(Checklist_KLM[ENTRIES],(Checklist_KLM[ENGLISH]=E574)*IFERROR(FIND("CLUE.",Checklist_KLM[ENTRIES]),FALSE)),"MISSING"))))</f>
        <v/>
      </c>
    </row>
    <row r="575" spans="1:6">
      <c r="A575" s="18" t="s">
        <v>717</v>
      </c>
      <c r="B575" s="19" t="s">
        <v>4929</v>
      </c>
      <c r="C575" s="43"/>
      <c r="D575" s="36" t="str" cm="1">
        <f t="array" ref="D575">IF(C575="","",IF(OR(C575="#No page text",C575="#No block text",C575="#No subject text",C575="#No expectation text"),"// -- No Content",IFERROR(INDEX(_xlfn._xlws.FILTER(Checklist_KLM[ENTRIES],(Checklist_KLM[ENGLISH]=C575)*IFERROR(FIND("GAME.CHECKLIST_",Checklist_KLM[ENTRIES]),FALSE)),1),"MISSING")))</f>
        <v/>
      </c>
      <c r="E575" s="44"/>
      <c r="F575" s="39" t="str" cm="1">
        <f t="array" ref="F575">IF(E575="","",IF(E575="#No clue text","// -- No Content",
    IF(E575="/!\ Text too long for integration - See user guide to proceed /!\","/!\ Text too long for integration - See user guide to proceed /!\",
         IFERROR(_xlfn._xlws.FILTER(Checklist_KLM[ENTRIES],(Checklist_KLM[ENGLISH]=E575)*IFERROR(FIND("CLUE.",Checklist_KLM[ENTRIES]),FALSE)),"MISSING"))))</f>
        <v/>
      </c>
    </row>
    <row r="576" spans="1:6">
      <c r="A576" s="18" t="s">
        <v>718</v>
      </c>
      <c r="B576" s="19" t="s">
        <v>4930</v>
      </c>
      <c r="C576" s="38"/>
      <c r="D576" s="36" t="str" cm="1">
        <f t="array" ref="D576">IF(C576="","",IF(OR(C576="#No page text",C576="#No block text",C576="#No subject text",C576="#No expectation text"),"// -- No Content",IFERROR(INDEX(_xlfn._xlws.FILTER(Checklist_KLM[ENTRIES],(Checklist_KLM[ENGLISH]=C576)*IFERROR(FIND("GAME.CHECKLIST_",Checklist_KLM[ENTRIES]),FALSE)),1),"MISSING")))</f>
        <v/>
      </c>
      <c r="E576" s="40"/>
      <c r="F576" s="39" t="str" cm="1">
        <f t="array" ref="F576">IF(E576="","",IF(E576="#No clue text","// -- No Content",
    IF(E576="/!\ Text too long for integration - See user guide to proceed /!\","/!\ Text too long for integration - See user guide to proceed /!\",
         IFERROR(_xlfn._xlws.FILTER(Checklist_KLM[ENTRIES],(Checklist_KLM[ENGLISH]=E576)*IFERROR(FIND("CLUE.",Checklist_KLM[ENTRIES]),FALSE)),"MISSING"))))</f>
        <v/>
      </c>
    </row>
    <row r="577" spans="1:6">
      <c r="A577" s="18" t="s">
        <v>719</v>
      </c>
      <c r="B577" s="19" t="s">
        <v>4931</v>
      </c>
      <c r="C577" s="43"/>
      <c r="D577" s="36" t="str" cm="1">
        <f t="array" ref="D577">IF(C577="","",IF(OR(C577="#No page text",C577="#No block text",C577="#No subject text",C577="#No expectation text"),"// -- No Content",IFERROR(INDEX(_xlfn._xlws.FILTER(Checklist_KLM[ENTRIES],(Checklist_KLM[ENGLISH]=C577)*IFERROR(FIND("GAME.CHECKLIST_",Checklist_KLM[ENTRIES]),FALSE)),1),"MISSING")))</f>
        <v/>
      </c>
      <c r="E577" s="44"/>
      <c r="F577" s="39" t="str" cm="1">
        <f t="array" ref="F577">IF(E577="","",IF(E577="#No clue text","// -- No Content",
    IF(E577="/!\ Text too long for integration - See user guide to proceed /!\","/!\ Text too long for integration - See user guide to proceed /!\",
         IFERROR(_xlfn._xlws.FILTER(Checklist_KLM[ENTRIES],(Checklist_KLM[ENGLISH]=E577)*IFERROR(FIND("CLUE.",Checklist_KLM[ENTRIES]),FALSE)),"MISSING"))))</f>
        <v/>
      </c>
    </row>
    <row r="578" spans="1:6" ht="28.8">
      <c r="A578" s="18" t="s">
        <v>720</v>
      </c>
      <c r="B578" s="19" t="s">
        <v>4932</v>
      </c>
      <c r="C578" s="38"/>
      <c r="D578" s="36" t="str" cm="1">
        <f t="array" ref="D578">IF(C578="","",IF(OR(C578="#No page text",C578="#No block text",C578="#No subject text",C578="#No expectation text"),"// -- No Content",IFERROR(INDEX(_xlfn._xlws.FILTER(Checklist_KLM[ENTRIES],(Checklist_KLM[ENGLISH]=C578)*IFERROR(FIND("GAME.CHECKLIST_",Checklist_KLM[ENTRIES]),FALSE)),1),"MISSING")))</f>
        <v/>
      </c>
      <c r="E578" s="40"/>
      <c r="F578" s="39" t="str" cm="1">
        <f t="array" ref="F578">IF(E578="","",IF(E578="#No clue text","// -- No Content",
    IF(E578="/!\ Text too long for integration - See user guide to proceed /!\","/!\ Text too long for integration - See user guide to proceed /!\",
         IFERROR(_xlfn._xlws.FILTER(Checklist_KLM[ENTRIES],(Checklist_KLM[ENGLISH]=E578)*IFERROR(FIND("CLUE.",Checklist_KLM[ENTRIES]),FALSE)),"MISSING"))))</f>
        <v/>
      </c>
    </row>
    <row r="579" spans="1:6" ht="28.8">
      <c r="A579" s="18" t="s">
        <v>721</v>
      </c>
      <c r="B579" s="19" t="s">
        <v>4933</v>
      </c>
      <c r="C579" s="43"/>
      <c r="D579" s="36" t="str" cm="1">
        <f t="array" ref="D579">IF(C579="","",IF(OR(C579="#No page text",C579="#No block text",C579="#No subject text",C579="#No expectation text"),"// -- No Content",IFERROR(INDEX(_xlfn._xlws.FILTER(Checklist_KLM[ENTRIES],(Checklist_KLM[ENGLISH]=C579)*IFERROR(FIND("GAME.CHECKLIST_",Checklist_KLM[ENTRIES]),FALSE)),1),"MISSING")))</f>
        <v/>
      </c>
      <c r="E579" s="44"/>
      <c r="F579" s="39" t="str" cm="1">
        <f t="array" ref="F579">IF(E579="","",IF(E579="#No clue text","// -- No Content",
    IF(E579="/!\ Text too long for integration - See user guide to proceed /!\","/!\ Text too long for integration - See user guide to proceed /!\",
         IFERROR(_xlfn._xlws.FILTER(Checklist_KLM[ENTRIES],(Checklist_KLM[ENGLISH]=E579)*IFERROR(FIND("CLUE.",Checklist_KLM[ENTRIES]),FALSE)),"MISSING"))))</f>
        <v/>
      </c>
    </row>
    <row r="580" spans="1:6">
      <c r="A580" s="18" t="s">
        <v>722</v>
      </c>
      <c r="B580" s="19" t="s">
        <v>4934</v>
      </c>
      <c r="C580" s="38"/>
      <c r="D580" s="36" t="str" cm="1">
        <f t="array" ref="D580">IF(C580="","",IF(OR(C580="#No page text",C580="#No block text",C580="#No subject text",C580="#No expectation text"),"// -- No Content",IFERROR(INDEX(_xlfn._xlws.FILTER(Checklist_KLM[ENTRIES],(Checklist_KLM[ENGLISH]=C580)*IFERROR(FIND("GAME.CHECKLIST_",Checklist_KLM[ENTRIES]),FALSE)),1),"MISSING")))</f>
        <v/>
      </c>
      <c r="E580" s="40"/>
      <c r="F580" s="39" t="str" cm="1">
        <f t="array" ref="F580">IF(E580="","",IF(E580="#No clue text","// -- No Content",
    IF(E580="/!\ Text too long for integration - See user guide to proceed /!\","/!\ Text too long for integration - See user guide to proceed /!\",
         IFERROR(_xlfn._xlws.FILTER(Checklist_KLM[ENTRIES],(Checklist_KLM[ENGLISH]=E580)*IFERROR(FIND("CLUE.",Checklist_KLM[ENTRIES]),FALSE)),"MISSING"))))</f>
        <v/>
      </c>
    </row>
    <row r="581" spans="1:6">
      <c r="A581" s="18" t="s">
        <v>723</v>
      </c>
      <c r="B581" s="19" t="s">
        <v>4935</v>
      </c>
      <c r="C581" s="43"/>
      <c r="D581" s="36" t="str" cm="1">
        <f t="array" ref="D581">IF(C581="","",IF(OR(C581="#No page text",C581="#No block text",C581="#No subject text",C581="#No expectation text"),"// -- No Content",IFERROR(INDEX(_xlfn._xlws.FILTER(Checklist_KLM[ENTRIES],(Checklist_KLM[ENGLISH]=C581)*IFERROR(FIND("GAME.CHECKLIST_",Checklist_KLM[ENTRIES]),FALSE)),1),"MISSING")))</f>
        <v/>
      </c>
      <c r="E581" s="44"/>
      <c r="F581" s="39" t="str" cm="1">
        <f t="array" ref="F581">IF(E581="","",IF(E581="#No clue text","// -- No Content",
    IF(E581="/!\ Text too long for integration - See user guide to proceed /!\","/!\ Text too long for integration - See user guide to proceed /!\",
         IFERROR(_xlfn._xlws.FILTER(Checklist_KLM[ENTRIES],(Checklist_KLM[ENGLISH]=E581)*IFERROR(FIND("CLUE.",Checklist_KLM[ENTRIES]),FALSE)),"MISSING"))))</f>
        <v/>
      </c>
    </row>
    <row r="582" spans="1:6" ht="28.8">
      <c r="A582" s="18" t="s">
        <v>724</v>
      </c>
      <c r="B582" s="19" t="s">
        <v>4936</v>
      </c>
      <c r="C582" s="38"/>
      <c r="D582" s="36" t="str" cm="1">
        <f t="array" ref="D582">IF(C582="","",IF(OR(C582="#No page text",C582="#No block text",C582="#No subject text",C582="#No expectation text"),"// -- No Content",IFERROR(INDEX(_xlfn._xlws.FILTER(Checklist_KLM[ENTRIES],(Checklist_KLM[ENGLISH]=C582)*IFERROR(FIND("GAME.CHECKLIST_",Checklist_KLM[ENTRIES]),FALSE)),1),"MISSING")))</f>
        <v/>
      </c>
      <c r="E582" s="40"/>
      <c r="F582" s="39" t="str" cm="1">
        <f t="array" ref="F582">IF(E582="","",IF(E582="#No clue text","// -- No Content",
    IF(E582="/!\ Text too long for integration - See user guide to proceed /!\","/!\ Text too long for integration - See user guide to proceed /!\",
         IFERROR(_xlfn._xlws.FILTER(Checklist_KLM[ENTRIES],(Checklist_KLM[ENGLISH]=E582)*IFERROR(FIND("CLUE.",Checklist_KLM[ENTRIES]),FALSE)),"MISSING"))))</f>
        <v/>
      </c>
    </row>
    <row r="583" spans="1:6">
      <c r="A583" s="18" t="s">
        <v>725</v>
      </c>
      <c r="B583" s="19" t="s">
        <v>4937</v>
      </c>
      <c r="C583" s="43"/>
      <c r="D583" s="36" t="str" cm="1">
        <f t="array" ref="D583">IF(C583="","",IF(OR(C583="#No page text",C583="#No block text",C583="#No subject text",C583="#No expectation text"),"// -- No Content",IFERROR(INDEX(_xlfn._xlws.FILTER(Checklist_KLM[ENTRIES],(Checklist_KLM[ENGLISH]=C583)*IFERROR(FIND("GAME.CHECKLIST_",Checklist_KLM[ENTRIES]),FALSE)),1),"MISSING")))</f>
        <v/>
      </c>
      <c r="E583" s="44"/>
      <c r="F583" s="39" t="str" cm="1">
        <f t="array" ref="F583">IF(E583="","",IF(E583="#No clue text","// -- No Content",
    IF(E583="/!\ Text too long for integration - See user guide to proceed /!\","/!\ Text too long for integration - See user guide to proceed /!\",
         IFERROR(_xlfn._xlws.FILTER(Checklist_KLM[ENTRIES],(Checklist_KLM[ENGLISH]=E583)*IFERROR(FIND("CLUE.",Checklist_KLM[ENTRIES]),FALSE)),"MISSING"))))</f>
        <v/>
      </c>
    </row>
    <row r="584" spans="1:6" ht="28.8">
      <c r="A584" s="18" t="s">
        <v>726</v>
      </c>
      <c r="B584" s="19" t="s">
        <v>4938</v>
      </c>
      <c r="C584" s="38"/>
      <c r="D584" s="36" t="str" cm="1">
        <f t="array" ref="D584">IF(C584="","",IF(OR(C584="#No page text",C584="#No block text",C584="#No subject text",C584="#No expectation text"),"// -- No Content",IFERROR(INDEX(_xlfn._xlws.FILTER(Checklist_KLM[ENTRIES],(Checklist_KLM[ENGLISH]=C584)*IFERROR(FIND("GAME.CHECKLIST_",Checklist_KLM[ENTRIES]),FALSE)),1),"MISSING")))</f>
        <v/>
      </c>
      <c r="E584" s="40"/>
      <c r="F584" s="39" t="str" cm="1">
        <f t="array" ref="F584">IF(E584="","",IF(E584="#No clue text","// -- No Content",
    IF(E584="/!\ Text too long for integration - See user guide to proceed /!\","/!\ Text too long for integration - See user guide to proceed /!\",
         IFERROR(_xlfn._xlws.FILTER(Checklist_KLM[ENTRIES],(Checklist_KLM[ENGLISH]=E584)*IFERROR(FIND("CLUE.",Checklist_KLM[ENTRIES]),FALSE)),"MISSING"))))</f>
        <v/>
      </c>
    </row>
    <row r="585" spans="1:6">
      <c r="A585" s="18" t="s">
        <v>727</v>
      </c>
      <c r="B585" s="19" t="s">
        <v>4939</v>
      </c>
      <c r="C585" s="43"/>
      <c r="D585" s="36" t="str" cm="1">
        <f t="array" ref="D585">IF(C585="","",IF(OR(C585="#No page text",C585="#No block text",C585="#No subject text",C585="#No expectation text"),"// -- No Content",IFERROR(INDEX(_xlfn._xlws.FILTER(Checklist_KLM[ENTRIES],(Checklist_KLM[ENGLISH]=C585)*IFERROR(FIND("GAME.CHECKLIST_",Checklist_KLM[ENTRIES]),FALSE)),1),"MISSING")))</f>
        <v/>
      </c>
      <c r="E585" s="44"/>
      <c r="F585" s="39" t="str" cm="1">
        <f t="array" ref="F585">IF(E585="","",IF(E585="#No clue text","// -- No Content",
    IF(E585="/!\ Text too long for integration - See user guide to proceed /!\","/!\ Text too long for integration - See user guide to proceed /!\",
         IFERROR(_xlfn._xlws.FILTER(Checklist_KLM[ENTRIES],(Checklist_KLM[ENGLISH]=E585)*IFERROR(FIND("CLUE.",Checklist_KLM[ENTRIES]),FALSE)),"MISSING"))))</f>
        <v/>
      </c>
    </row>
    <row r="586" spans="1:6" ht="28.8">
      <c r="A586" s="18" t="s">
        <v>728</v>
      </c>
      <c r="B586" s="19" t="s">
        <v>4940</v>
      </c>
      <c r="C586" s="38"/>
      <c r="D586" s="36" t="str" cm="1">
        <f t="array" ref="D586">IF(C586="","",IF(OR(C586="#No page text",C586="#No block text",C586="#No subject text",C586="#No expectation text"),"// -- No Content",IFERROR(INDEX(_xlfn._xlws.FILTER(Checklist_KLM[ENTRIES],(Checklist_KLM[ENGLISH]=C586)*IFERROR(FIND("GAME.CHECKLIST_",Checklist_KLM[ENTRIES]),FALSE)),1),"MISSING")))</f>
        <v/>
      </c>
      <c r="E586" s="40"/>
      <c r="F586" s="39" t="str" cm="1">
        <f t="array" ref="F586">IF(E586="","",IF(E586="#No clue text","// -- No Content",
    IF(E586="/!\ Text too long for integration - See user guide to proceed /!\","/!\ Text too long for integration - See user guide to proceed /!\",
         IFERROR(_xlfn._xlws.FILTER(Checklist_KLM[ENTRIES],(Checklist_KLM[ENGLISH]=E586)*IFERROR(FIND("CLUE.",Checklist_KLM[ENTRIES]),FALSE)),"MISSING"))))</f>
        <v/>
      </c>
    </row>
    <row r="587" spans="1:6">
      <c r="A587" s="18" t="s">
        <v>729</v>
      </c>
      <c r="B587" s="19" t="s">
        <v>4941</v>
      </c>
      <c r="C587" s="43"/>
      <c r="D587" s="36" t="str" cm="1">
        <f t="array" ref="D587">IF(C587="","",IF(OR(C587="#No page text",C587="#No block text",C587="#No subject text",C587="#No expectation text"),"// -- No Content",IFERROR(INDEX(_xlfn._xlws.FILTER(Checklist_KLM[ENTRIES],(Checklist_KLM[ENGLISH]=C587)*IFERROR(FIND("GAME.CHECKLIST_",Checklist_KLM[ENTRIES]),FALSE)),1),"MISSING")))</f>
        <v/>
      </c>
      <c r="E587" s="44"/>
      <c r="F587" s="39" t="str" cm="1">
        <f t="array" ref="F587">IF(E587="","",IF(E587="#No clue text","// -- No Content",
    IF(E587="/!\ Text too long for integration - See user guide to proceed /!\","/!\ Text too long for integration - See user guide to proceed /!\",
         IFERROR(_xlfn._xlws.FILTER(Checklist_KLM[ENTRIES],(Checklist_KLM[ENGLISH]=E587)*IFERROR(FIND("CLUE.",Checklist_KLM[ENTRIES]),FALSE)),"MISSING"))))</f>
        <v/>
      </c>
    </row>
    <row r="588" spans="1:6">
      <c r="A588" s="18" t="s">
        <v>730</v>
      </c>
      <c r="B588" s="19" t="s">
        <v>4942</v>
      </c>
      <c r="C588" s="38"/>
      <c r="D588" s="36" t="str" cm="1">
        <f t="array" ref="D588">IF(C588="","",IF(OR(C588="#No page text",C588="#No block text",C588="#No subject text",C588="#No expectation text"),"// -- No Content",IFERROR(INDEX(_xlfn._xlws.FILTER(Checklist_KLM[ENTRIES],(Checklist_KLM[ENGLISH]=C588)*IFERROR(FIND("GAME.CHECKLIST_",Checklist_KLM[ENTRIES]),FALSE)),1),"MISSING")))</f>
        <v/>
      </c>
      <c r="E588" s="40"/>
      <c r="F588" s="39" t="str" cm="1">
        <f t="array" ref="F588">IF(E588="","",IF(E588="#No clue text","// -- No Content",
    IF(E588="/!\ Text too long for integration - See user guide to proceed /!\","/!\ Text too long for integration - See user guide to proceed /!\",
         IFERROR(_xlfn._xlws.FILTER(Checklist_KLM[ENTRIES],(Checklist_KLM[ENGLISH]=E588)*IFERROR(FIND("CLUE.",Checklist_KLM[ENTRIES]),FALSE)),"MISSING"))))</f>
        <v/>
      </c>
    </row>
    <row r="589" spans="1:6">
      <c r="A589" s="18" t="s">
        <v>731</v>
      </c>
      <c r="B589" s="19" t="s">
        <v>4943</v>
      </c>
      <c r="C589" s="43"/>
      <c r="D589" s="36" t="str" cm="1">
        <f t="array" ref="D589">IF(C589="","",IF(OR(C589="#No page text",C589="#No block text",C589="#No subject text",C589="#No expectation text"),"// -- No Content",IFERROR(INDEX(_xlfn._xlws.FILTER(Checklist_KLM[ENTRIES],(Checklist_KLM[ENGLISH]=C589)*IFERROR(FIND("GAME.CHECKLIST_",Checklist_KLM[ENTRIES]),FALSE)),1),"MISSING")))</f>
        <v/>
      </c>
      <c r="E589" s="44"/>
      <c r="F589" s="39" t="str" cm="1">
        <f t="array" ref="F589">IF(E589="","",IF(E589="#No clue text","// -- No Content",
    IF(E589="/!\ Text too long for integration - See user guide to proceed /!\","/!\ Text too long for integration - See user guide to proceed /!\",
         IFERROR(_xlfn._xlws.FILTER(Checklist_KLM[ENTRIES],(Checklist_KLM[ENGLISH]=E589)*IFERROR(FIND("CLUE.",Checklist_KLM[ENTRIES]),FALSE)),"MISSING"))))</f>
        <v/>
      </c>
    </row>
    <row r="590" spans="1:6">
      <c r="A590" s="18" t="s">
        <v>732</v>
      </c>
      <c r="B590" s="19" t="s">
        <v>4944</v>
      </c>
      <c r="C590" s="38"/>
      <c r="D590" s="36" t="str" cm="1">
        <f t="array" ref="D590">IF(C590="","",IF(OR(C590="#No page text",C590="#No block text",C590="#No subject text",C590="#No expectation text"),"// -- No Content",IFERROR(INDEX(_xlfn._xlws.FILTER(Checklist_KLM[ENTRIES],(Checklist_KLM[ENGLISH]=C590)*IFERROR(FIND("GAME.CHECKLIST_",Checklist_KLM[ENTRIES]),FALSE)),1),"MISSING")))</f>
        <v/>
      </c>
      <c r="E590" s="40"/>
      <c r="F590" s="39" t="str" cm="1">
        <f t="array" ref="F590">IF(E590="","",IF(E590="#No clue text","// -- No Content",
    IF(E590="/!\ Text too long for integration - See user guide to proceed /!\","/!\ Text too long for integration - See user guide to proceed /!\",
         IFERROR(_xlfn._xlws.FILTER(Checklist_KLM[ENTRIES],(Checklist_KLM[ENGLISH]=E590)*IFERROR(FIND("CLUE.",Checklist_KLM[ENTRIES]),FALSE)),"MISSING"))))</f>
        <v/>
      </c>
    </row>
    <row r="591" spans="1:6">
      <c r="A591" s="18" t="s">
        <v>733</v>
      </c>
      <c r="B591" s="19" t="s">
        <v>4945</v>
      </c>
      <c r="C591" s="43"/>
      <c r="D591" s="36" t="str" cm="1">
        <f t="array" ref="D591">IF(C591="","",IF(OR(C591="#No page text",C591="#No block text",C591="#No subject text",C591="#No expectation text"),"// -- No Content",IFERROR(INDEX(_xlfn._xlws.FILTER(Checklist_KLM[ENTRIES],(Checklist_KLM[ENGLISH]=C591)*IFERROR(FIND("GAME.CHECKLIST_",Checklist_KLM[ENTRIES]),FALSE)),1),"MISSING")))</f>
        <v/>
      </c>
      <c r="E591" s="44"/>
      <c r="F591" s="39" t="str" cm="1">
        <f t="array" ref="F591">IF(E591="","",IF(E591="#No clue text","// -- No Content",
    IF(E591="/!\ Text too long for integration - See user guide to proceed /!\","/!\ Text too long for integration - See user guide to proceed /!\",
         IFERROR(_xlfn._xlws.FILTER(Checklist_KLM[ENTRIES],(Checklist_KLM[ENGLISH]=E591)*IFERROR(FIND("CLUE.",Checklist_KLM[ENTRIES]),FALSE)),"MISSING"))))</f>
        <v/>
      </c>
    </row>
    <row r="592" spans="1:6" ht="28.8">
      <c r="A592" s="18" t="s">
        <v>734</v>
      </c>
      <c r="B592" s="19" t="s">
        <v>4946</v>
      </c>
      <c r="C592" s="38"/>
      <c r="D592" s="36" t="str" cm="1">
        <f t="array" ref="D592">IF(C592="","",IF(OR(C592="#No page text",C592="#No block text",C592="#No subject text",C592="#No expectation text"),"// -- No Content",IFERROR(INDEX(_xlfn._xlws.FILTER(Checklist_KLM[ENTRIES],(Checklist_KLM[ENGLISH]=C592)*IFERROR(FIND("GAME.CHECKLIST_",Checklist_KLM[ENTRIES]),FALSE)),1),"MISSING")))</f>
        <v/>
      </c>
      <c r="E592" s="40"/>
      <c r="F592" s="39" t="str" cm="1">
        <f t="array" ref="F592">IF(E592="","",IF(E592="#No clue text","// -- No Content",
    IF(E592="/!\ Text too long for integration - See user guide to proceed /!\","/!\ Text too long for integration - See user guide to proceed /!\",
         IFERROR(_xlfn._xlws.FILTER(Checklist_KLM[ENTRIES],(Checklist_KLM[ENGLISH]=E592)*IFERROR(FIND("CLUE.",Checklist_KLM[ENTRIES]),FALSE)),"MISSING"))))</f>
        <v/>
      </c>
    </row>
    <row r="593" spans="1:6">
      <c r="A593" s="18" t="s">
        <v>735</v>
      </c>
      <c r="B593" s="19" t="s">
        <v>4947</v>
      </c>
      <c r="C593" s="43"/>
      <c r="D593" s="36" t="str" cm="1">
        <f t="array" ref="D593">IF(C593="","",IF(OR(C593="#No page text",C593="#No block text",C593="#No subject text",C593="#No expectation text"),"// -- No Content",IFERROR(INDEX(_xlfn._xlws.FILTER(Checklist_KLM[ENTRIES],(Checklist_KLM[ENGLISH]=C593)*IFERROR(FIND("GAME.CHECKLIST_",Checklist_KLM[ENTRIES]),FALSE)),1),"MISSING")))</f>
        <v/>
      </c>
      <c r="E593" s="44"/>
      <c r="F593" s="39" t="str" cm="1">
        <f t="array" ref="F593">IF(E593="","",IF(E593="#No clue text","// -- No Content",
    IF(E593="/!\ Text too long for integration - See user guide to proceed /!\","/!\ Text too long for integration - See user guide to proceed /!\",
         IFERROR(_xlfn._xlws.FILTER(Checklist_KLM[ENTRIES],(Checklist_KLM[ENGLISH]=E593)*IFERROR(FIND("CLUE.",Checklist_KLM[ENTRIES]),FALSE)),"MISSING"))))</f>
        <v/>
      </c>
    </row>
    <row r="594" spans="1:6">
      <c r="A594" s="18" t="s">
        <v>736</v>
      </c>
      <c r="B594" s="19" t="s">
        <v>4948</v>
      </c>
      <c r="C594" s="38"/>
      <c r="D594" s="36" t="str" cm="1">
        <f t="array" ref="D594">IF(C594="","",IF(OR(C594="#No page text",C594="#No block text",C594="#No subject text",C594="#No expectation text"),"// -- No Content",IFERROR(INDEX(_xlfn._xlws.FILTER(Checklist_KLM[ENTRIES],(Checklist_KLM[ENGLISH]=C594)*IFERROR(FIND("GAME.CHECKLIST_",Checklist_KLM[ENTRIES]),FALSE)),1),"MISSING")))</f>
        <v/>
      </c>
      <c r="E594" s="40"/>
      <c r="F594" s="39" t="str" cm="1">
        <f t="array" ref="F594">IF(E594="","",IF(E594="#No clue text","// -- No Content",
    IF(E594="/!\ Text too long for integration - See user guide to proceed /!\","/!\ Text too long for integration - See user guide to proceed /!\",
         IFERROR(_xlfn._xlws.FILTER(Checklist_KLM[ENTRIES],(Checklist_KLM[ENGLISH]=E594)*IFERROR(FIND("CLUE.",Checklist_KLM[ENTRIES]),FALSE)),"MISSING"))))</f>
        <v/>
      </c>
    </row>
    <row r="595" spans="1:6" ht="28.8">
      <c r="A595" s="18" t="s">
        <v>737</v>
      </c>
      <c r="B595" s="19" t="s">
        <v>4949</v>
      </c>
      <c r="C595" s="43"/>
      <c r="D595" s="36" t="str" cm="1">
        <f t="array" ref="D595">IF(C595="","",IF(OR(C595="#No page text",C595="#No block text",C595="#No subject text",C595="#No expectation text"),"// -- No Content",IFERROR(INDEX(_xlfn._xlws.FILTER(Checklist_KLM[ENTRIES],(Checklist_KLM[ENGLISH]=C595)*IFERROR(FIND("GAME.CHECKLIST_",Checklist_KLM[ENTRIES]),FALSE)),1),"MISSING")))</f>
        <v/>
      </c>
      <c r="E595" s="44"/>
      <c r="F595" s="39" t="str" cm="1">
        <f t="array" ref="F595">IF(E595="","",IF(E595="#No clue text","// -- No Content",
    IF(E595="/!\ Text too long for integration - See user guide to proceed /!\","/!\ Text too long for integration - See user guide to proceed /!\",
         IFERROR(_xlfn._xlws.FILTER(Checklist_KLM[ENTRIES],(Checklist_KLM[ENGLISH]=E595)*IFERROR(FIND("CLUE.",Checklist_KLM[ENTRIES]),FALSE)),"MISSING"))))</f>
        <v/>
      </c>
    </row>
    <row r="596" spans="1:6">
      <c r="A596" s="18" t="s">
        <v>738</v>
      </c>
      <c r="B596" s="19" t="s">
        <v>4950</v>
      </c>
      <c r="C596" s="38"/>
      <c r="D596" s="36" t="str" cm="1">
        <f t="array" ref="D596">IF(C596="","",IF(OR(C596="#No page text",C596="#No block text",C596="#No subject text",C596="#No expectation text"),"// -- No Content",IFERROR(INDEX(_xlfn._xlws.FILTER(Checklist_KLM[ENTRIES],(Checklist_KLM[ENGLISH]=C596)*IFERROR(FIND("GAME.CHECKLIST_",Checklist_KLM[ENTRIES]),FALSE)),1),"MISSING")))</f>
        <v/>
      </c>
      <c r="E596" s="40"/>
      <c r="F596" s="39" t="str" cm="1">
        <f t="array" ref="F596">IF(E596="","",IF(E596="#No clue text","// -- No Content",
    IF(E596="/!\ Text too long for integration - See user guide to proceed /!\","/!\ Text too long for integration - See user guide to proceed /!\",
         IFERROR(_xlfn._xlws.FILTER(Checklist_KLM[ENTRIES],(Checklist_KLM[ENGLISH]=E596)*IFERROR(FIND("CLUE.",Checklist_KLM[ENTRIES]),FALSE)),"MISSING"))))</f>
        <v/>
      </c>
    </row>
    <row r="597" spans="1:6">
      <c r="A597" s="18" t="s">
        <v>739</v>
      </c>
      <c r="B597" s="19" t="s">
        <v>4951</v>
      </c>
      <c r="C597" s="43"/>
      <c r="D597" s="36" t="str" cm="1">
        <f t="array" ref="D597">IF(C597="","",IF(OR(C597="#No page text",C597="#No block text",C597="#No subject text",C597="#No expectation text"),"// -- No Content",IFERROR(INDEX(_xlfn._xlws.FILTER(Checklist_KLM[ENTRIES],(Checklist_KLM[ENGLISH]=C597)*IFERROR(FIND("GAME.CHECKLIST_",Checklist_KLM[ENTRIES]),FALSE)),1),"MISSING")))</f>
        <v/>
      </c>
      <c r="E597" s="44"/>
      <c r="F597" s="39" t="str" cm="1">
        <f t="array" ref="F597">IF(E597="","",IF(E597="#No clue text","// -- No Content",
    IF(E597="/!\ Text too long for integration - See user guide to proceed /!\","/!\ Text too long for integration - See user guide to proceed /!\",
         IFERROR(_xlfn._xlws.FILTER(Checklist_KLM[ENTRIES],(Checklist_KLM[ENGLISH]=E597)*IFERROR(FIND("CLUE.",Checklist_KLM[ENTRIES]),FALSE)),"MISSING"))))</f>
        <v/>
      </c>
    </row>
    <row r="598" spans="1:6">
      <c r="A598" s="18" t="s">
        <v>740</v>
      </c>
      <c r="B598" s="19" t="s">
        <v>4952</v>
      </c>
      <c r="C598" s="38"/>
      <c r="D598" s="36" t="str" cm="1">
        <f t="array" ref="D598">IF(C598="","",IF(OR(C598="#No page text",C598="#No block text",C598="#No subject text",C598="#No expectation text"),"// -- No Content",IFERROR(INDEX(_xlfn._xlws.FILTER(Checklist_KLM[ENTRIES],(Checklist_KLM[ENGLISH]=C598)*IFERROR(FIND("GAME.CHECKLIST_",Checklist_KLM[ENTRIES]),FALSE)),1),"MISSING")))</f>
        <v/>
      </c>
      <c r="E598" s="40"/>
      <c r="F598" s="39" t="str" cm="1">
        <f t="array" ref="F598">IF(E598="","",IF(E598="#No clue text","// -- No Content",
    IF(E598="/!\ Text too long for integration - See user guide to proceed /!\","/!\ Text too long for integration - See user guide to proceed /!\",
         IFERROR(_xlfn._xlws.FILTER(Checklist_KLM[ENTRIES],(Checklist_KLM[ENGLISH]=E598)*IFERROR(FIND("CLUE.",Checklist_KLM[ENTRIES]),FALSE)),"MISSING"))))</f>
        <v/>
      </c>
    </row>
    <row r="599" spans="1:6">
      <c r="A599" s="18" t="s">
        <v>741</v>
      </c>
      <c r="B599" s="19" t="s">
        <v>4953</v>
      </c>
      <c r="C599" s="43"/>
      <c r="D599" s="36" t="str" cm="1">
        <f t="array" ref="D599">IF(C599="","",IF(OR(C599="#No page text",C599="#No block text",C599="#No subject text",C599="#No expectation text"),"// -- No Content",IFERROR(INDEX(_xlfn._xlws.FILTER(Checklist_KLM[ENTRIES],(Checklist_KLM[ENGLISH]=C599)*IFERROR(FIND("GAME.CHECKLIST_",Checklist_KLM[ENTRIES]),FALSE)),1),"MISSING")))</f>
        <v/>
      </c>
      <c r="E599" s="44"/>
      <c r="F599" s="39" t="str" cm="1">
        <f t="array" ref="F599">IF(E599="","",IF(E599="#No clue text","// -- No Content",
    IF(E599="/!\ Text too long for integration - See user guide to proceed /!\","/!\ Text too long for integration - See user guide to proceed /!\",
         IFERROR(_xlfn._xlws.FILTER(Checklist_KLM[ENTRIES],(Checklist_KLM[ENGLISH]=E599)*IFERROR(FIND("CLUE.",Checklist_KLM[ENTRIES]),FALSE)),"MISSING"))))</f>
        <v/>
      </c>
    </row>
    <row r="600" spans="1:6">
      <c r="A600" s="18" t="s">
        <v>742</v>
      </c>
      <c r="B600" s="19" t="s">
        <v>4954</v>
      </c>
      <c r="C600" s="38"/>
      <c r="D600" s="36" t="str" cm="1">
        <f t="array" ref="D600">IF(C600="","",IF(OR(C600="#No page text",C600="#No block text",C600="#No subject text",C600="#No expectation text"),"// -- No Content",IFERROR(INDEX(_xlfn._xlws.FILTER(Checklist_KLM[ENTRIES],(Checklist_KLM[ENGLISH]=C600)*IFERROR(FIND("GAME.CHECKLIST_",Checklist_KLM[ENTRIES]),FALSE)),1),"MISSING")))</f>
        <v/>
      </c>
      <c r="E600" s="40"/>
      <c r="F600" s="39" t="str" cm="1">
        <f t="array" ref="F600">IF(E600="","",IF(E600="#No clue text","// -- No Content",
    IF(E600="/!\ Text too long for integration - See user guide to proceed /!\","/!\ Text too long for integration - See user guide to proceed /!\",
         IFERROR(_xlfn._xlws.FILTER(Checklist_KLM[ENTRIES],(Checklist_KLM[ENGLISH]=E600)*IFERROR(FIND("CLUE.",Checklist_KLM[ENTRIES]),FALSE)),"MISSING"))))</f>
        <v/>
      </c>
    </row>
    <row r="601" spans="1:6">
      <c r="A601" s="18" t="s">
        <v>743</v>
      </c>
      <c r="B601" s="19" t="s">
        <v>4955</v>
      </c>
      <c r="C601" s="43"/>
      <c r="D601" s="36" t="str" cm="1">
        <f t="array" ref="D601">IF(C601="","",IF(OR(C601="#No page text",C601="#No block text",C601="#No subject text",C601="#No expectation text"),"// -- No Content",IFERROR(INDEX(_xlfn._xlws.FILTER(Checklist_KLM[ENTRIES],(Checklist_KLM[ENGLISH]=C601)*IFERROR(FIND("GAME.CHECKLIST_",Checklist_KLM[ENTRIES]),FALSE)),1),"MISSING")))</f>
        <v/>
      </c>
      <c r="E601" s="44"/>
      <c r="F601" s="39" t="str" cm="1">
        <f t="array" ref="F601">IF(E601="","",IF(E601="#No clue text","// -- No Content",
    IF(E601="/!\ Text too long for integration - See user guide to proceed /!\","/!\ Text too long for integration - See user guide to proceed /!\",
         IFERROR(_xlfn._xlws.FILTER(Checklist_KLM[ENTRIES],(Checklist_KLM[ENGLISH]=E601)*IFERROR(FIND("CLUE.",Checklist_KLM[ENTRIES]),FALSE)),"MISSING"))))</f>
        <v/>
      </c>
    </row>
    <row r="602" spans="1:6" ht="28.8">
      <c r="A602" s="18" t="s">
        <v>744</v>
      </c>
      <c r="B602" s="19" t="s">
        <v>4956</v>
      </c>
      <c r="C602" s="38"/>
      <c r="D602" s="36" t="str" cm="1">
        <f t="array" ref="D602">IF(C602="","",IF(OR(C602="#No page text",C602="#No block text",C602="#No subject text",C602="#No expectation text"),"// -- No Content",IFERROR(INDEX(_xlfn._xlws.FILTER(Checklist_KLM[ENTRIES],(Checklist_KLM[ENGLISH]=C602)*IFERROR(FIND("GAME.CHECKLIST_",Checklist_KLM[ENTRIES]),FALSE)),1),"MISSING")))</f>
        <v/>
      </c>
      <c r="E602" s="40"/>
      <c r="F602" s="39" t="str" cm="1">
        <f t="array" ref="F602">IF(E602="","",IF(E602="#No clue text","// -- No Content",
    IF(E602="/!\ Text too long for integration - See user guide to proceed /!\","/!\ Text too long for integration - See user guide to proceed /!\",
         IFERROR(_xlfn._xlws.FILTER(Checklist_KLM[ENTRIES],(Checklist_KLM[ENGLISH]=E602)*IFERROR(FIND("CLUE.",Checklist_KLM[ENTRIES]),FALSE)),"MISSING"))))</f>
        <v/>
      </c>
    </row>
    <row r="603" spans="1:6">
      <c r="A603" s="18" t="s">
        <v>745</v>
      </c>
      <c r="B603" s="19" t="s">
        <v>4957</v>
      </c>
      <c r="C603" s="43"/>
      <c r="D603" s="36" t="str" cm="1">
        <f t="array" ref="D603">IF(C603="","",IF(OR(C603="#No page text",C603="#No block text",C603="#No subject text",C603="#No expectation text"),"// -- No Content",IFERROR(INDEX(_xlfn._xlws.FILTER(Checklist_KLM[ENTRIES],(Checklist_KLM[ENGLISH]=C603)*IFERROR(FIND("GAME.CHECKLIST_",Checklist_KLM[ENTRIES]),FALSE)),1),"MISSING")))</f>
        <v/>
      </c>
      <c r="E603" s="44"/>
      <c r="F603" s="39" t="str" cm="1">
        <f t="array" ref="F603">IF(E603="","",IF(E603="#No clue text","// -- No Content",
    IF(E603="/!\ Text too long for integration - See user guide to proceed /!\","/!\ Text too long for integration - See user guide to proceed /!\",
         IFERROR(_xlfn._xlws.FILTER(Checklist_KLM[ENTRIES],(Checklist_KLM[ENGLISH]=E603)*IFERROR(FIND("CLUE.",Checklist_KLM[ENTRIES]),FALSE)),"MISSING"))))</f>
        <v/>
      </c>
    </row>
    <row r="604" spans="1:6">
      <c r="A604" s="18" t="s">
        <v>746</v>
      </c>
      <c r="B604" s="19" t="s">
        <v>4958</v>
      </c>
      <c r="C604" s="38"/>
      <c r="D604" s="36" t="str" cm="1">
        <f t="array" ref="D604">IF(C604="","",IF(OR(C604="#No page text",C604="#No block text",C604="#No subject text",C604="#No expectation text"),"// -- No Content",IFERROR(INDEX(_xlfn._xlws.FILTER(Checklist_KLM[ENTRIES],(Checklist_KLM[ENGLISH]=C604)*IFERROR(FIND("GAME.CHECKLIST_",Checklist_KLM[ENTRIES]),FALSE)),1),"MISSING")))</f>
        <v/>
      </c>
      <c r="E604" s="40"/>
      <c r="F604" s="39" t="str" cm="1">
        <f t="array" ref="F604">IF(E604="","",IF(E604="#No clue text","// -- No Content",
    IF(E604="/!\ Text too long for integration - See user guide to proceed /!\","/!\ Text too long for integration - See user guide to proceed /!\",
         IFERROR(_xlfn._xlws.FILTER(Checklist_KLM[ENTRIES],(Checklist_KLM[ENGLISH]=E604)*IFERROR(FIND("CLUE.",Checklist_KLM[ENTRIES]),FALSE)),"MISSING"))))</f>
        <v/>
      </c>
    </row>
    <row r="605" spans="1:6">
      <c r="A605" s="18" t="s">
        <v>747</v>
      </c>
      <c r="B605" s="19" t="s">
        <v>4959</v>
      </c>
      <c r="C605" s="43"/>
      <c r="D605" s="36" t="str" cm="1">
        <f t="array" ref="D605">IF(C605="","",IF(OR(C605="#No page text",C605="#No block text",C605="#No subject text",C605="#No expectation text"),"// -- No Content",IFERROR(INDEX(_xlfn._xlws.FILTER(Checklist_KLM[ENTRIES],(Checklist_KLM[ENGLISH]=C605)*IFERROR(FIND("GAME.CHECKLIST_",Checklist_KLM[ENTRIES]),FALSE)),1),"MISSING")))</f>
        <v/>
      </c>
      <c r="E605" s="44"/>
      <c r="F605" s="39" t="str" cm="1">
        <f t="array" ref="F605">IF(E605="","",IF(E605="#No clue text","// -- No Content",
    IF(E605="/!\ Text too long for integration - See user guide to proceed /!\","/!\ Text too long for integration - See user guide to proceed /!\",
         IFERROR(_xlfn._xlws.FILTER(Checklist_KLM[ENTRIES],(Checklist_KLM[ENGLISH]=E605)*IFERROR(FIND("CLUE.",Checklist_KLM[ENTRIES]),FALSE)),"MISSING"))))</f>
        <v/>
      </c>
    </row>
    <row r="606" spans="1:6">
      <c r="A606" s="18" t="s">
        <v>748</v>
      </c>
      <c r="B606" s="19" t="s">
        <v>4960</v>
      </c>
      <c r="C606" s="38"/>
      <c r="D606" s="36" t="str" cm="1">
        <f t="array" ref="D606">IF(C606="","",IF(OR(C606="#No page text",C606="#No block text",C606="#No subject text",C606="#No expectation text"),"// -- No Content",IFERROR(INDEX(_xlfn._xlws.FILTER(Checklist_KLM[ENTRIES],(Checklist_KLM[ENGLISH]=C606)*IFERROR(FIND("GAME.CHECKLIST_",Checklist_KLM[ENTRIES]),FALSE)),1),"MISSING")))</f>
        <v/>
      </c>
      <c r="E606" s="40"/>
      <c r="F606" s="39" t="str" cm="1">
        <f t="array" ref="F606">IF(E606="","",IF(E606="#No clue text","// -- No Content",
    IF(E606="/!\ Text too long for integration - See user guide to proceed /!\","/!\ Text too long for integration - See user guide to proceed /!\",
         IFERROR(_xlfn._xlws.FILTER(Checklist_KLM[ENTRIES],(Checklist_KLM[ENGLISH]=E606)*IFERROR(FIND("CLUE.",Checklist_KLM[ENTRIES]),FALSE)),"MISSING"))))</f>
        <v/>
      </c>
    </row>
    <row r="607" spans="1:6">
      <c r="A607" s="18" t="s">
        <v>749</v>
      </c>
      <c r="B607" s="19" t="s">
        <v>4961</v>
      </c>
      <c r="C607" s="43"/>
      <c r="D607" s="36" t="str" cm="1">
        <f t="array" ref="D607">IF(C607="","",IF(OR(C607="#No page text",C607="#No block text",C607="#No subject text",C607="#No expectation text"),"// -- No Content",IFERROR(INDEX(_xlfn._xlws.FILTER(Checklist_KLM[ENTRIES],(Checklist_KLM[ENGLISH]=C607)*IFERROR(FIND("GAME.CHECKLIST_",Checklist_KLM[ENTRIES]),FALSE)),1),"MISSING")))</f>
        <v/>
      </c>
      <c r="E607" s="44"/>
      <c r="F607" s="39" t="str" cm="1">
        <f t="array" ref="F607">IF(E607="","",IF(E607="#No clue text","// -- No Content",
    IF(E607="/!\ Text too long for integration - See user guide to proceed /!\","/!\ Text too long for integration - See user guide to proceed /!\",
         IFERROR(_xlfn._xlws.FILTER(Checklist_KLM[ENTRIES],(Checklist_KLM[ENGLISH]=E607)*IFERROR(FIND("CLUE.",Checklist_KLM[ENTRIES]),FALSE)),"MISSING"))))</f>
        <v/>
      </c>
    </row>
    <row r="608" spans="1:6">
      <c r="A608" s="18" t="s">
        <v>750</v>
      </c>
      <c r="B608" s="19" t="s">
        <v>4962</v>
      </c>
      <c r="C608" s="38"/>
      <c r="D608" s="36" t="str" cm="1">
        <f t="array" ref="D608">IF(C608="","",IF(OR(C608="#No page text",C608="#No block text",C608="#No subject text",C608="#No expectation text"),"// -- No Content",IFERROR(INDEX(_xlfn._xlws.FILTER(Checklist_KLM[ENTRIES],(Checklist_KLM[ENGLISH]=C608)*IFERROR(FIND("GAME.CHECKLIST_",Checklist_KLM[ENTRIES]),FALSE)),1),"MISSING")))</f>
        <v/>
      </c>
      <c r="E608" s="40"/>
      <c r="F608" s="39" t="str" cm="1">
        <f t="array" ref="F608">IF(E608="","",IF(E608="#No clue text","// -- No Content",
    IF(E608="/!\ Text too long for integration - See user guide to proceed /!\","/!\ Text too long for integration - See user guide to proceed /!\",
         IFERROR(_xlfn._xlws.FILTER(Checklist_KLM[ENTRIES],(Checklist_KLM[ENGLISH]=E608)*IFERROR(FIND("CLUE.",Checklist_KLM[ENTRIES]),FALSE)),"MISSING"))))</f>
        <v/>
      </c>
    </row>
    <row r="609" spans="1:6">
      <c r="A609" s="18" t="s">
        <v>751</v>
      </c>
      <c r="B609" s="19" t="s">
        <v>4963</v>
      </c>
      <c r="C609" s="43"/>
      <c r="D609" s="36" t="str" cm="1">
        <f t="array" ref="D609">IF(C609="","",IF(OR(C609="#No page text",C609="#No block text",C609="#No subject text",C609="#No expectation text"),"// -- No Content",IFERROR(INDEX(_xlfn._xlws.FILTER(Checklist_KLM[ENTRIES],(Checklist_KLM[ENGLISH]=C609)*IFERROR(FIND("GAME.CHECKLIST_",Checklist_KLM[ENTRIES]),FALSE)),1),"MISSING")))</f>
        <v/>
      </c>
      <c r="E609" s="44"/>
      <c r="F609" s="39" t="str" cm="1">
        <f t="array" ref="F609">IF(E609="","",IF(E609="#No clue text","// -- No Content",
    IF(E609="/!\ Text too long for integration - See user guide to proceed /!\","/!\ Text too long for integration - See user guide to proceed /!\",
         IFERROR(_xlfn._xlws.FILTER(Checklist_KLM[ENTRIES],(Checklist_KLM[ENGLISH]=E609)*IFERROR(FIND("CLUE.",Checklist_KLM[ENTRIES]),FALSE)),"MISSING"))))</f>
        <v/>
      </c>
    </row>
    <row r="610" spans="1:6">
      <c r="A610" s="18" t="s">
        <v>752</v>
      </c>
      <c r="B610" s="19" t="s">
        <v>4964</v>
      </c>
      <c r="C610" s="38"/>
      <c r="D610" s="36" t="str" cm="1">
        <f t="array" ref="D610">IF(C610="","",IF(OR(C610="#No page text",C610="#No block text",C610="#No subject text",C610="#No expectation text"),"// -- No Content",IFERROR(INDEX(_xlfn._xlws.FILTER(Checklist_KLM[ENTRIES],(Checklist_KLM[ENGLISH]=C610)*IFERROR(FIND("GAME.CHECKLIST_",Checklist_KLM[ENTRIES]),FALSE)),1),"MISSING")))</f>
        <v/>
      </c>
      <c r="E610" s="40"/>
      <c r="F610" s="39" t="str" cm="1">
        <f t="array" ref="F610">IF(E610="","",IF(E610="#No clue text","// -- No Content",
    IF(E610="/!\ Text too long for integration - See user guide to proceed /!\","/!\ Text too long for integration - See user guide to proceed /!\",
         IFERROR(_xlfn._xlws.FILTER(Checklist_KLM[ENTRIES],(Checklist_KLM[ENGLISH]=E610)*IFERROR(FIND("CLUE.",Checklist_KLM[ENTRIES]),FALSE)),"MISSING"))))</f>
        <v/>
      </c>
    </row>
    <row r="611" spans="1:6">
      <c r="A611" s="18" t="s">
        <v>753</v>
      </c>
      <c r="B611" s="19" t="s">
        <v>4965</v>
      </c>
      <c r="C611" s="43"/>
      <c r="D611" s="36" t="str" cm="1">
        <f t="array" ref="D611">IF(C611="","",IF(OR(C611="#No page text",C611="#No block text",C611="#No subject text",C611="#No expectation text"),"// -- No Content",IFERROR(INDEX(_xlfn._xlws.FILTER(Checklist_KLM[ENTRIES],(Checklist_KLM[ENGLISH]=C611)*IFERROR(FIND("GAME.CHECKLIST_",Checklist_KLM[ENTRIES]),FALSE)),1),"MISSING")))</f>
        <v/>
      </c>
      <c r="E611" s="44"/>
      <c r="F611" s="39" t="str" cm="1">
        <f t="array" ref="F611">IF(E611="","",IF(E611="#No clue text","// -- No Content",
    IF(E611="/!\ Text too long for integration - See user guide to proceed /!\","/!\ Text too long for integration - See user guide to proceed /!\",
         IFERROR(_xlfn._xlws.FILTER(Checklist_KLM[ENTRIES],(Checklist_KLM[ENGLISH]=E611)*IFERROR(FIND("CLUE.",Checklist_KLM[ENTRIES]),FALSE)),"MISSING"))))</f>
        <v/>
      </c>
    </row>
    <row r="612" spans="1:6">
      <c r="A612" s="18" t="s">
        <v>754</v>
      </c>
      <c r="B612" s="19" t="s">
        <v>4966</v>
      </c>
      <c r="C612" s="38"/>
      <c r="D612" s="36" t="str" cm="1">
        <f t="array" ref="D612">IF(C612="","",IF(OR(C612="#No page text",C612="#No block text",C612="#No subject text",C612="#No expectation text"),"// -- No Content",IFERROR(INDEX(_xlfn._xlws.FILTER(Checklist_KLM[ENTRIES],(Checklist_KLM[ENGLISH]=C612)*IFERROR(FIND("GAME.CHECKLIST_",Checklist_KLM[ENTRIES]),FALSE)),1),"MISSING")))</f>
        <v/>
      </c>
      <c r="E612" s="40"/>
      <c r="F612" s="39" t="str" cm="1">
        <f t="array" ref="F612">IF(E612="","",IF(E612="#No clue text","// -- No Content",
    IF(E612="/!\ Text too long for integration - See user guide to proceed /!\","/!\ Text too long for integration - See user guide to proceed /!\",
         IFERROR(_xlfn._xlws.FILTER(Checklist_KLM[ENTRIES],(Checklist_KLM[ENGLISH]=E612)*IFERROR(FIND("CLUE.",Checklist_KLM[ENTRIES]),FALSE)),"MISSING"))))</f>
        <v/>
      </c>
    </row>
    <row r="613" spans="1:6">
      <c r="A613" s="18" t="s">
        <v>755</v>
      </c>
      <c r="B613" s="19" t="s">
        <v>4967</v>
      </c>
      <c r="C613" s="43"/>
      <c r="D613" s="36" t="str" cm="1">
        <f t="array" ref="D613">IF(C613="","",IF(OR(C613="#No page text",C613="#No block text",C613="#No subject text",C613="#No expectation text"),"// -- No Content",IFERROR(INDEX(_xlfn._xlws.FILTER(Checklist_KLM[ENTRIES],(Checklist_KLM[ENGLISH]=C613)*IFERROR(FIND("GAME.CHECKLIST_",Checklist_KLM[ENTRIES]),FALSE)),1),"MISSING")))</f>
        <v/>
      </c>
      <c r="E613" s="44"/>
      <c r="F613" s="39" t="str" cm="1">
        <f t="array" ref="F613">IF(E613="","",IF(E613="#No clue text","// -- No Content",
    IF(E613="/!\ Text too long for integration - See user guide to proceed /!\","/!\ Text too long for integration - See user guide to proceed /!\",
         IFERROR(_xlfn._xlws.FILTER(Checklist_KLM[ENTRIES],(Checklist_KLM[ENGLISH]=E613)*IFERROR(FIND("CLUE.",Checklist_KLM[ENTRIES]),FALSE)),"MISSING"))))</f>
        <v/>
      </c>
    </row>
    <row r="614" spans="1:6">
      <c r="A614" s="18" t="s">
        <v>756</v>
      </c>
      <c r="B614" s="19" t="s">
        <v>4968</v>
      </c>
      <c r="C614" s="38"/>
      <c r="D614" s="36" t="str" cm="1">
        <f t="array" ref="D614">IF(C614="","",IF(OR(C614="#No page text",C614="#No block text",C614="#No subject text",C614="#No expectation text"),"// -- No Content",IFERROR(INDEX(_xlfn._xlws.FILTER(Checklist_KLM[ENTRIES],(Checklist_KLM[ENGLISH]=C614)*IFERROR(FIND("GAME.CHECKLIST_",Checklist_KLM[ENTRIES]),FALSE)),1),"MISSING")))</f>
        <v/>
      </c>
      <c r="E614" s="40"/>
      <c r="F614" s="39" t="str" cm="1">
        <f t="array" ref="F614">IF(E614="","",IF(E614="#No clue text","// -- No Content",
    IF(E614="/!\ Text too long for integration - See user guide to proceed /!\","/!\ Text too long for integration - See user guide to proceed /!\",
         IFERROR(_xlfn._xlws.FILTER(Checklist_KLM[ENTRIES],(Checklist_KLM[ENGLISH]=E614)*IFERROR(FIND("CLUE.",Checklist_KLM[ENTRIES]),FALSE)),"MISSING"))))</f>
        <v/>
      </c>
    </row>
    <row r="615" spans="1:6">
      <c r="A615" s="18" t="s">
        <v>757</v>
      </c>
      <c r="B615" s="19" t="s">
        <v>4969</v>
      </c>
      <c r="C615" s="43"/>
      <c r="D615" s="36" t="str" cm="1">
        <f t="array" ref="D615">IF(C615="","",IF(OR(C615="#No page text",C615="#No block text",C615="#No subject text",C615="#No expectation text"),"// -- No Content",IFERROR(INDEX(_xlfn._xlws.FILTER(Checklist_KLM[ENTRIES],(Checklist_KLM[ENGLISH]=C615)*IFERROR(FIND("GAME.CHECKLIST_",Checklist_KLM[ENTRIES]),FALSE)),1),"MISSING")))</f>
        <v/>
      </c>
      <c r="E615" s="44"/>
      <c r="F615" s="39" t="str" cm="1">
        <f t="array" ref="F615">IF(E615="","",IF(E615="#No clue text","// -- No Content",
    IF(E615="/!\ Text too long for integration - See user guide to proceed /!\","/!\ Text too long for integration - See user guide to proceed /!\",
         IFERROR(_xlfn._xlws.FILTER(Checklist_KLM[ENTRIES],(Checklist_KLM[ENGLISH]=E615)*IFERROR(FIND("CLUE.",Checklist_KLM[ENTRIES]),FALSE)),"MISSING"))))</f>
        <v/>
      </c>
    </row>
    <row r="616" spans="1:6" ht="28.8">
      <c r="A616" s="18" t="s">
        <v>758</v>
      </c>
      <c r="B616" s="19" t="s">
        <v>4970</v>
      </c>
      <c r="C616" s="38"/>
      <c r="D616" s="36" t="str" cm="1">
        <f t="array" ref="D616">IF(C616="","",IF(OR(C616="#No page text",C616="#No block text",C616="#No subject text",C616="#No expectation text"),"// -- No Content",IFERROR(INDEX(_xlfn._xlws.FILTER(Checklist_KLM[ENTRIES],(Checklist_KLM[ENGLISH]=C616)*IFERROR(FIND("GAME.CHECKLIST_",Checklist_KLM[ENTRIES]),FALSE)),1),"MISSING")))</f>
        <v/>
      </c>
      <c r="E616" s="40"/>
      <c r="F616" s="39" t="str" cm="1">
        <f t="array" ref="F616">IF(E616="","",IF(E616="#No clue text","// -- No Content",
    IF(E616="/!\ Text too long for integration - See user guide to proceed /!\","/!\ Text too long for integration - See user guide to proceed /!\",
         IFERROR(_xlfn._xlws.FILTER(Checklist_KLM[ENTRIES],(Checklist_KLM[ENGLISH]=E616)*IFERROR(FIND("CLUE.",Checklist_KLM[ENTRIES]),FALSE)),"MISSING"))))</f>
        <v/>
      </c>
    </row>
    <row r="617" spans="1:6">
      <c r="A617" s="18" t="s">
        <v>759</v>
      </c>
      <c r="B617" s="19" t="s">
        <v>4971</v>
      </c>
      <c r="C617" s="43"/>
      <c r="D617" s="36" t="str" cm="1">
        <f t="array" ref="D617">IF(C617="","",IF(OR(C617="#No page text",C617="#No block text",C617="#No subject text",C617="#No expectation text"),"// -- No Content",IFERROR(INDEX(_xlfn._xlws.FILTER(Checklist_KLM[ENTRIES],(Checklist_KLM[ENGLISH]=C617)*IFERROR(FIND("GAME.CHECKLIST_",Checklist_KLM[ENTRIES]),FALSE)),1),"MISSING")))</f>
        <v/>
      </c>
      <c r="E617" s="44"/>
      <c r="F617" s="39" t="str" cm="1">
        <f t="array" ref="F617">IF(E617="","",IF(E617="#No clue text","// -- No Content",
    IF(E617="/!\ Text too long for integration - See user guide to proceed /!\","/!\ Text too long for integration - See user guide to proceed /!\",
         IFERROR(_xlfn._xlws.FILTER(Checklist_KLM[ENTRIES],(Checklist_KLM[ENGLISH]=E617)*IFERROR(FIND("CLUE.",Checklist_KLM[ENTRIES]),FALSE)),"MISSING"))))</f>
        <v/>
      </c>
    </row>
    <row r="618" spans="1:6" ht="28.8">
      <c r="A618" s="18" t="s">
        <v>760</v>
      </c>
      <c r="B618" s="19" t="s">
        <v>4972</v>
      </c>
      <c r="C618" s="38"/>
      <c r="D618" s="36" t="str" cm="1">
        <f t="array" ref="D618">IF(C618="","",IF(OR(C618="#No page text",C618="#No block text",C618="#No subject text",C618="#No expectation text"),"// -- No Content",IFERROR(INDEX(_xlfn._xlws.FILTER(Checklist_KLM[ENTRIES],(Checklist_KLM[ENGLISH]=C618)*IFERROR(FIND("GAME.CHECKLIST_",Checklist_KLM[ENTRIES]),FALSE)),1),"MISSING")))</f>
        <v/>
      </c>
      <c r="E618" s="40"/>
      <c r="F618" s="39" t="str" cm="1">
        <f t="array" ref="F618">IF(E618="","",IF(E618="#No clue text","// -- No Content",
    IF(E618="/!\ Text too long for integration - See user guide to proceed /!\","/!\ Text too long for integration - See user guide to proceed /!\",
         IFERROR(_xlfn._xlws.FILTER(Checklist_KLM[ENTRIES],(Checklist_KLM[ENGLISH]=E618)*IFERROR(FIND("CLUE.",Checklist_KLM[ENTRIES]),FALSE)),"MISSING"))))</f>
        <v/>
      </c>
    </row>
    <row r="619" spans="1:6">
      <c r="A619" s="18" t="s">
        <v>761</v>
      </c>
      <c r="B619" s="19" t="s">
        <v>4973</v>
      </c>
      <c r="C619" s="43"/>
      <c r="D619" s="36" t="str" cm="1">
        <f t="array" ref="D619">IF(C619="","",IF(OR(C619="#No page text",C619="#No block text",C619="#No subject text",C619="#No expectation text"),"// -- No Content",IFERROR(INDEX(_xlfn._xlws.FILTER(Checklist_KLM[ENTRIES],(Checklist_KLM[ENGLISH]=C619)*IFERROR(FIND("GAME.CHECKLIST_",Checklist_KLM[ENTRIES]),FALSE)),1),"MISSING")))</f>
        <v/>
      </c>
      <c r="E619" s="44"/>
      <c r="F619" s="39" t="str" cm="1">
        <f t="array" ref="F619">IF(E619="","",IF(E619="#No clue text","// -- No Content",
    IF(E619="/!\ Text too long for integration - See user guide to proceed /!\","/!\ Text too long for integration - See user guide to proceed /!\",
         IFERROR(_xlfn._xlws.FILTER(Checklist_KLM[ENTRIES],(Checklist_KLM[ENGLISH]=E619)*IFERROR(FIND("CLUE.",Checklist_KLM[ENTRIES]),FALSE)),"MISSING"))))</f>
        <v/>
      </c>
    </row>
    <row r="620" spans="1:6">
      <c r="A620" s="18" t="s">
        <v>762</v>
      </c>
      <c r="B620" s="19" t="s">
        <v>4974</v>
      </c>
      <c r="C620" s="38"/>
      <c r="D620" s="36" t="str" cm="1">
        <f t="array" ref="D620">IF(C620="","",IF(OR(C620="#No page text",C620="#No block text",C620="#No subject text",C620="#No expectation text"),"// -- No Content",IFERROR(INDEX(_xlfn._xlws.FILTER(Checklist_KLM[ENTRIES],(Checklist_KLM[ENGLISH]=C620)*IFERROR(FIND("GAME.CHECKLIST_",Checklist_KLM[ENTRIES]),FALSE)),1),"MISSING")))</f>
        <v/>
      </c>
      <c r="E620" s="40"/>
      <c r="F620" s="39" t="str" cm="1">
        <f t="array" ref="F620">IF(E620="","",IF(E620="#No clue text","// -- No Content",
    IF(E620="/!\ Text too long for integration - See user guide to proceed /!\","/!\ Text too long for integration - See user guide to proceed /!\",
         IFERROR(_xlfn._xlws.FILTER(Checklist_KLM[ENTRIES],(Checklist_KLM[ENGLISH]=E620)*IFERROR(FIND("CLUE.",Checklist_KLM[ENTRIES]),FALSE)),"MISSING"))))</f>
        <v/>
      </c>
    </row>
    <row r="621" spans="1:6" ht="28.8">
      <c r="A621" s="18" t="s">
        <v>763</v>
      </c>
      <c r="B621" s="19" t="s">
        <v>4975</v>
      </c>
      <c r="C621" s="43"/>
      <c r="D621" s="36" t="str" cm="1">
        <f t="array" ref="D621">IF(C621="","",IF(OR(C621="#No page text",C621="#No block text",C621="#No subject text",C621="#No expectation text"),"// -- No Content",IFERROR(INDEX(_xlfn._xlws.FILTER(Checklist_KLM[ENTRIES],(Checklist_KLM[ENGLISH]=C621)*IFERROR(FIND("GAME.CHECKLIST_",Checklist_KLM[ENTRIES]),FALSE)),1),"MISSING")))</f>
        <v/>
      </c>
      <c r="E621" s="44"/>
      <c r="F621" s="39" t="str" cm="1">
        <f t="array" ref="F621">IF(E621="","",IF(E621="#No clue text","// -- No Content",
    IF(E621="/!\ Text too long for integration - See user guide to proceed /!\","/!\ Text too long for integration - See user guide to proceed /!\",
         IFERROR(_xlfn._xlws.FILTER(Checklist_KLM[ENTRIES],(Checklist_KLM[ENGLISH]=E621)*IFERROR(FIND("CLUE.",Checklist_KLM[ENTRIES]),FALSE)),"MISSING"))))</f>
        <v/>
      </c>
    </row>
    <row r="622" spans="1:6">
      <c r="A622" s="18" t="s">
        <v>764</v>
      </c>
      <c r="B622" s="19" t="s">
        <v>4976</v>
      </c>
      <c r="C622" s="38"/>
      <c r="D622" s="36" t="str" cm="1">
        <f t="array" ref="D622">IF(C622="","",IF(OR(C622="#No page text",C622="#No block text",C622="#No subject text",C622="#No expectation text"),"// -- No Content",IFERROR(INDEX(_xlfn._xlws.FILTER(Checklist_KLM[ENTRIES],(Checklist_KLM[ENGLISH]=C622)*IFERROR(FIND("GAME.CHECKLIST_",Checklist_KLM[ENTRIES]),FALSE)),1),"MISSING")))</f>
        <v/>
      </c>
      <c r="E622" s="40"/>
      <c r="F622" s="39" t="str" cm="1">
        <f t="array" ref="F622">IF(E622="","",IF(E622="#No clue text","// -- No Content",
    IF(E622="/!\ Text too long for integration - See user guide to proceed /!\","/!\ Text too long for integration - See user guide to proceed /!\",
         IFERROR(_xlfn._xlws.FILTER(Checklist_KLM[ENTRIES],(Checklist_KLM[ENGLISH]=E622)*IFERROR(FIND("CLUE.",Checklist_KLM[ENTRIES]),FALSE)),"MISSING"))))</f>
        <v/>
      </c>
    </row>
    <row r="623" spans="1:6" ht="43.2">
      <c r="A623" s="18" t="s">
        <v>765</v>
      </c>
      <c r="B623" s="19" t="s">
        <v>4977</v>
      </c>
      <c r="C623" s="43"/>
      <c r="D623" s="36" t="str" cm="1">
        <f t="array" ref="D623">IF(C623="","",IF(OR(C623="#No page text",C623="#No block text",C623="#No subject text",C623="#No expectation text"),"// -- No Content",IFERROR(INDEX(_xlfn._xlws.FILTER(Checklist_KLM[ENTRIES],(Checklist_KLM[ENGLISH]=C623)*IFERROR(FIND("GAME.CHECKLIST_",Checklist_KLM[ENTRIES]),FALSE)),1),"MISSING")))</f>
        <v/>
      </c>
      <c r="E623" s="44"/>
      <c r="F623" s="39" t="str" cm="1">
        <f t="array" ref="F623">IF(E623="","",IF(E623="#No clue text","// -- No Content",
    IF(E623="/!\ Text too long for integration - See user guide to proceed /!\","/!\ Text too long for integration - See user guide to proceed /!\",
         IFERROR(_xlfn._xlws.FILTER(Checklist_KLM[ENTRIES],(Checklist_KLM[ENGLISH]=E623)*IFERROR(FIND("CLUE.",Checklist_KLM[ENTRIES]),FALSE)),"MISSING"))))</f>
        <v/>
      </c>
    </row>
    <row r="624" spans="1:6">
      <c r="A624" s="18" t="s">
        <v>766</v>
      </c>
      <c r="B624" s="19" t="s">
        <v>4978</v>
      </c>
      <c r="C624" s="38"/>
      <c r="D624" s="36" t="str" cm="1">
        <f t="array" ref="D624">IF(C624="","",IF(OR(C624="#No page text",C624="#No block text",C624="#No subject text",C624="#No expectation text"),"// -- No Content",IFERROR(INDEX(_xlfn._xlws.FILTER(Checklist_KLM[ENTRIES],(Checklist_KLM[ENGLISH]=C624)*IFERROR(FIND("GAME.CHECKLIST_",Checklist_KLM[ENTRIES]),FALSE)),1),"MISSING")))</f>
        <v/>
      </c>
      <c r="E624" s="40"/>
      <c r="F624" s="39" t="str" cm="1">
        <f t="array" ref="F624">IF(E624="","",IF(E624="#No clue text","// -- No Content",
    IF(E624="/!\ Text too long for integration - See user guide to proceed /!\","/!\ Text too long for integration - See user guide to proceed /!\",
         IFERROR(_xlfn._xlws.FILTER(Checklist_KLM[ENTRIES],(Checklist_KLM[ENGLISH]=E624)*IFERROR(FIND("CLUE.",Checklist_KLM[ENTRIES]),FALSE)),"MISSING"))))</f>
        <v/>
      </c>
    </row>
    <row r="625" spans="1:6">
      <c r="A625" s="18" t="s">
        <v>767</v>
      </c>
      <c r="B625" s="19" t="s">
        <v>4979</v>
      </c>
      <c r="C625" s="43"/>
      <c r="D625" s="36" t="str" cm="1">
        <f t="array" ref="D625">IF(C625="","",IF(OR(C625="#No page text",C625="#No block text",C625="#No subject text",C625="#No expectation text"),"// -- No Content",IFERROR(INDEX(_xlfn._xlws.FILTER(Checklist_KLM[ENTRIES],(Checklist_KLM[ENGLISH]=C625)*IFERROR(FIND("GAME.CHECKLIST_",Checklist_KLM[ENTRIES]),FALSE)),1),"MISSING")))</f>
        <v/>
      </c>
      <c r="E625" s="44"/>
      <c r="F625" s="39" t="str" cm="1">
        <f t="array" ref="F625">IF(E625="","",IF(E625="#No clue text","// -- No Content",
    IF(E625="/!\ Text too long for integration - See user guide to proceed /!\","/!\ Text too long for integration - See user guide to proceed /!\",
         IFERROR(_xlfn._xlws.FILTER(Checklist_KLM[ENTRIES],(Checklist_KLM[ENGLISH]=E625)*IFERROR(FIND("CLUE.",Checklist_KLM[ENTRIES]),FALSE)),"MISSING"))))</f>
        <v/>
      </c>
    </row>
    <row r="626" spans="1:6" ht="43.2">
      <c r="A626" s="18" t="s">
        <v>768</v>
      </c>
      <c r="B626" s="19" t="s">
        <v>4980</v>
      </c>
      <c r="C626" s="38"/>
      <c r="D626" s="36" t="str" cm="1">
        <f t="array" ref="D626">IF(C626="","",IF(OR(C626="#No page text",C626="#No block text",C626="#No subject text",C626="#No expectation text"),"// -- No Content",IFERROR(INDEX(_xlfn._xlws.FILTER(Checklist_KLM[ENTRIES],(Checklist_KLM[ENGLISH]=C626)*IFERROR(FIND("GAME.CHECKLIST_",Checklist_KLM[ENTRIES]),FALSE)),1),"MISSING")))</f>
        <v/>
      </c>
      <c r="E626" s="40"/>
      <c r="F626" s="39" t="str" cm="1">
        <f t="array" ref="F626">IF(E626="","",IF(E626="#No clue text","// -- No Content",
    IF(E626="/!\ Text too long for integration - See user guide to proceed /!\","/!\ Text too long for integration - See user guide to proceed /!\",
         IFERROR(_xlfn._xlws.FILTER(Checklist_KLM[ENTRIES],(Checklist_KLM[ENGLISH]=E626)*IFERROR(FIND("CLUE.",Checklist_KLM[ENTRIES]),FALSE)),"MISSING"))))</f>
        <v/>
      </c>
    </row>
    <row r="627" spans="1:6">
      <c r="A627" s="18" t="s">
        <v>769</v>
      </c>
      <c r="B627" s="19" t="s">
        <v>4981</v>
      </c>
      <c r="C627" s="43"/>
      <c r="D627" s="36" t="str" cm="1">
        <f t="array" ref="D627">IF(C627="","",IF(OR(C627="#No page text",C627="#No block text",C627="#No subject text",C627="#No expectation text"),"// -- No Content",IFERROR(INDEX(_xlfn._xlws.FILTER(Checklist_KLM[ENTRIES],(Checklist_KLM[ENGLISH]=C627)*IFERROR(FIND("GAME.CHECKLIST_",Checklist_KLM[ENTRIES]),FALSE)),1),"MISSING")))</f>
        <v/>
      </c>
      <c r="E627" s="44"/>
      <c r="F627" s="39" t="str" cm="1">
        <f t="array" ref="F627">IF(E627="","",IF(E627="#No clue text","// -- No Content",
    IF(E627="/!\ Text too long for integration - See user guide to proceed /!\","/!\ Text too long for integration - See user guide to proceed /!\",
         IFERROR(_xlfn._xlws.FILTER(Checklist_KLM[ENTRIES],(Checklist_KLM[ENGLISH]=E627)*IFERROR(FIND("CLUE.",Checklist_KLM[ENTRIES]),FALSE)),"MISSING"))))</f>
        <v/>
      </c>
    </row>
    <row r="628" spans="1:6">
      <c r="A628" s="18" t="s">
        <v>770</v>
      </c>
      <c r="B628" s="19" t="s">
        <v>4982</v>
      </c>
      <c r="C628" s="38"/>
      <c r="D628" s="36" t="str" cm="1">
        <f t="array" ref="D628">IF(C628="","",IF(OR(C628="#No page text",C628="#No block text",C628="#No subject text",C628="#No expectation text"),"// -- No Content",IFERROR(INDEX(_xlfn._xlws.FILTER(Checklist_KLM[ENTRIES],(Checklist_KLM[ENGLISH]=C628)*IFERROR(FIND("GAME.CHECKLIST_",Checklist_KLM[ENTRIES]),FALSE)),1),"MISSING")))</f>
        <v/>
      </c>
      <c r="E628" s="40"/>
      <c r="F628" s="39" t="str" cm="1">
        <f t="array" ref="F628">IF(E628="","",IF(E628="#No clue text","// -- No Content",
    IF(E628="/!\ Text too long for integration - See user guide to proceed /!\","/!\ Text too long for integration - See user guide to proceed /!\",
         IFERROR(_xlfn._xlws.FILTER(Checklist_KLM[ENTRIES],(Checklist_KLM[ENGLISH]=E628)*IFERROR(FIND("CLUE.",Checklist_KLM[ENTRIES]),FALSE)),"MISSING"))))</f>
        <v/>
      </c>
    </row>
    <row r="629" spans="1:6" ht="28.8">
      <c r="A629" s="18" t="s">
        <v>771</v>
      </c>
      <c r="B629" s="19" t="s">
        <v>4983</v>
      </c>
      <c r="C629" s="43"/>
      <c r="D629" s="36" t="str" cm="1">
        <f t="array" ref="D629">IF(C629="","",IF(OR(C629="#No page text",C629="#No block text",C629="#No subject text",C629="#No expectation text"),"// -- No Content",IFERROR(INDEX(_xlfn._xlws.FILTER(Checklist_KLM[ENTRIES],(Checklist_KLM[ENGLISH]=C629)*IFERROR(FIND("GAME.CHECKLIST_",Checklist_KLM[ENTRIES]),FALSE)),1),"MISSING")))</f>
        <v/>
      </c>
      <c r="E629" s="44"/>
      <c r="F629" s="39" t="str" cm="1">
        <f t="array" ref="F629">IF(E629="","",IF(E629="#No clue text","// -- No Content",
    IF(E629="/!\ Text too long for integration - See user guide to proceed /!\","/!\ Text too long for integration - See user guide to proceed /!\",
         IFERROR(_xlfn._xlws.FILTER(Checklist_KLM[ENTRIES],(Checklist_KLM[ENGLISH]=E629)*IFERROR(FIND("CLUE.",Checklist_KLM[ENTRIES]),FALSE)),"MISSING"))))</f>
        <v/>
      </c>
    </row>
    <row r="630" spans="1:6">
      <c r="A630" s="18" t="s">
        <v>772</v>
      </c>
      <c r="B630" s="19" t="s">
        <v>4984</v>
      </c>
      <c r="C630" s="38"/>
      <c r="D630" s="36" t="str" cm="1">
        <f t="array" ref="D630">IF(C630="","",IF(OR(C630="#No page text",C630="#No block text",C630="#No subject text",C630="#No expectation text"),"// -- No Content",IFERROR(INDEX(_xlfn._xlws.FILTER(Checklist_KLM[ENTRIES],(Checklist_KLM[ENGLISH]=C630)*IFERROR(FIND("GAME.CHECKLIST_",Checklist_KLM[ENTRIES]),FALSE)),1),"MISSING")))</f>
        <v/>
      </c>
      <c r="E630" s="40"/>
      <c r="F630" s="39" t="str" cm="1">
        <f t="array" ref="F630">IF(E630="","",IF(E630="#No clue text","// -- No Content",
    IF(E630="/!\ Text too long for integration - See user guide to proceed /!\","/!\ Text too long for integration - See user guide to proceed /!\",
         IFERROR(_xlfn._xlws.FILTER(Checklist_KLM[ENTRIES],(Checklist_KLM[ENGLISH]=E630)*IFERROR(FIND("CLUE.",Checklist_KLM[ENTRIES]),FALSE)),"MISSING"))))</f>
        <v/>
      </c>
    </row>
    <row r="631" spans="1:6">
      <c r="A631" s="18" t="s">
        <v>773</v>
      </c>
      <c r="B631" s="19" t="s">
        <v>4985</v>
      </c>
      <c r="C631" s="43"/>
      <c r="D631" s="36" t="str" cm="1">
        <f t="array" ref="D631">IF(C631="","",IF(OR(C631="#No page text",C631="#No block text",C631="#No subject text",C631="#No expectation text"),"// -- No Content",IFERROR(INDEX(_xlfn._xlws.FILTER(Checklist_KLM[ENTRIES],(Checklist_KLM[ENGLISH]=C631)*IFERROR(FIND("GAME.CHECKLIST_",Checklist_KLM[ENTRIES]),FALSE)),1),"MISSING")))</f>
        <v/>
      </c>
      <c r="E631" s="44"/>
      <c r="F631" s="39" t="str" cm="1">
        <f t="array" ref="F631">IF(E631="","",IF(E631="#No clue text","// -- No Content",
    IF(E631="/!\ Text too long for integration - See user guide to proceed /!\","/!\ Text too long for integration - See user guide to proceed /!\",
         IFERROR(_xlfn._xlws.FILTER(Checklist_KLM[ENTRIES],(Checklist_KLM[ENGLISH]=E631)*IFERROR(FIND("CLUE.",Checklist_KLM[ENTRIES]),FALSE)),"MISSING"))))</f>
        <v/>
      </c>
    </row>
    <row r="632" spans="1:6">
      <c r="A632" s="18" t="s">
        <v>774</v>
      </c>
      <c r="B632" s="19" t="s">
        <v>4986</v>
      </c>
      <c r="C632" s="38"/>
      <c r="D632" s="36" t="str" cm="1">
        <f t="array" ref="D632">IF(C632="","",IF(OR(C632="#No page text",C632="#No block text",C632="#No subject text",C632="#No expectation text"),"// -- No Content",IFERROR(INDEX(_xlfn._xlws.FILTER(Checklist_KLM[ENTRIES],(Checklist_KLM[ENGLISH]=C632)*IFERROR(FIND("GAME.CHECKLIST_",Checklist_KLM[ENTRIES]),FALSE)),1),"MISSING")))</f>
        <v/>
      </c>
      <c r="E632" s="40"/>
      <c r="F632" s="39" t="str" cm="1">
        <f t="array" ref="F632">IF(E632="","",IF(E632="#No clue text","// -- No Content",
    IF(E632="/!\ Text too long for integration - See user guide to proceed /!\","/!\ Text too long for integration - See user guide to proceed /!\",
         IFERROR(_xlfn._xlws.FILTER(Checklist_KLM[ENTRIES],(Checklist_KLM[ENGLISH]=E632)*IFERROR(FIND("CLUE.",Checklist_KLM[ENTRIES]),FALSE)),"MISSING"))))</f>
        <v/>
      </c>
    </row>
    <row r="633" spans="1:6" ht="28.8">
      <c r="A633" s="18" t="s">
        <v>775</v>
      </c>
      <c r="B633" s="19" t="s">
        <v>4987</v>
      </c>
      <c r="C633" s="43"/>
      <c r="D633" s="36" t="str" cm="1">
        <f t="array" ref="D633">IF(C633="","",IF(OR(C633="#No page text",C633="#No block text",C633="#No subject text",C633="#No expectation text"),"// -- No Content",IFERROR(INDEX(_xlfn._xlws.FILTER(Checklist_KLM[ENTRIES],(Checklist_KLM[ENGLISH]=C633)*IFERROR(FIND("GAME.CHECKLIST_",Checklist_KLM[ENTRIES]),FALSE)),1),"MISSING")))</f>
        <v/>
      </c>
      <c r="E633" s="44"/>
      <c r="F633" s="39" t="str" cm="1">
        <f t="array" ref="F633">IF(E633="","",IF(E633="#No clue text","// -- No Content",
    IF(E633="/!\ Text too long for integration - See user guide to proceed /!\","/!\ Text too long for integration - See user guide to proceed /!\",
         IFERROR(_xlfn._xlws.FILTER(Checklist_KLM[ENTRIES],(Checklist_KLM[ENGLISH]=E633)*IFERROR(FIND("CLUE.",Checklist_KLM[ENTRIES]),FALSE)),"MISSING"))))</f>
        <v/>
      </c>
    </row>
    <row r="634" spans="1:6" ht="28.8">
      <c r="A634" s="18" t="s">
        <v>776</v>
      </c>
      <c r="B634" s="19" t="s">
        <v>4988</v>
      </c>
      <c r="C634" s="38"/>
      <c r="D634" s="36" t="str" cm="1">
        <f t="array" ref="D634">IF(C634="","",IF(OR(C634="#No page text",C634="#No block text",C634="#No subject text",C634="#No expectation text"),"// -- No Content",IFERROR(INDEX(_xlfn._xlws.FILTER(Checklist_KLM[ENTRIES],(Checklist_KLM[ENGLISH]=C634)*IFERROR(FIND("GAME.CHECKLIST_",Checklist_KLM[ENTRIES]),FALSE)),1),"MISSING")))</f>
        <v/>
      </c>
      <c r="E634" s="40"/>
      <c r="F634" s="39" t="str" cm="1">
        <f t="array" ref="F634">IF(E634="","",IF(E634="#No clue text","// -- No Content",
    IF(E634="/!\ Text too long for integration - See user guide to proceed /!\","/!\ Text too long for integration - See user guide to proceed /!\",
         IFERROR(_xlfn._xlws.FILTER(Checklist_KLM[ENTRIES],(Checklist_KLM[ENGLISH]=E634)*IFERROR(FIND("CLUE.",Checklist_KLM[ENTRIES]),FALSE)),"MISSING"))))</f>
        <v/>
      </c>
    </row>
    <row r="635" spans="1:6">
      <c r="A635" s="18" t="s">
        <v>777</v>
      </c>
      <c r="B635" s="19" t="s">
        <v>4989</v>
      </c>
      <c r="C635" s="43"/>
      <c r="D635" s="36" t="str" cm="1">
        <f t="array" ref="D635">IF(C635="","",IF(OR(C635="#No page text",C635="#No block text",C635="#No subject text",C635="#No expectation text"),"// -- No Content",IFERROR(INDEX(_xlfn._xlws.FILTER(Checklist_KLM[ENTRIES],(Checklist_KLM[ENGLISH]=C635)*IFERROR(FIND("GAME.CHECKLIST_",Checklist_KLM[ENTRIES]),FALSE)),1),"MISSING")))</f>
        <v/>
      </c>
      <c r="E635" s="44"/>
      <c r="F635" s="39" t="str" cm="1">
        <f t="array" ref="F635">IF(E635="","",IF(E635="#No clue text","// -- No Content",
    IF(E635="/!\ Text too long for integration - See user guide to proceed /!\","/!\ Text too long for integration - See user guide to proceed /!\",
         IFERROR(_xlfn._xlws.FILTER(Checklist_KLM[ENTRIES],(Checklist_KLM[ENGLISH]=E635)*IFERROR(FIND("CLUE.",Checklist_KLM[ENTRIES]),FALSE)),"MISSING"))))</f>
        <v/>
      </c>
    </row>
    <row r="636" spans="1:6">
      <c r="A636" s="18" t="s">
        <v>778</v>
      </c>
      <c r="B636" s="19" t="s">
        <v>4990</v>
      </c>
      <c r="C636" s="38"/>
      <c r="D636" s="36" t="str" cm="1">
        <f t="array" ref="D636">IF(C636="","",IF(OR(C636="#No page text",C636="#No block text",C636="#No subject text",C636="#No expectation text"),"// -- No Content",IFERROR(INDEX(_xlfn._xlws.FILTER(Checklist_KLM[ENTRIES],(Checklist_KLM[ENGLISH]=C636)*IFERROR(FIND("GAME.CHECKLIST_",Checklist_KLM[ENTRIES]),FALSE)),1),"MISSING")))</f>
        <v/>
      </c>
      <c r="E636" s="40"/>
      <c r="F636" s="39" t="str" cm="1">
        <f t="array" ref="F636">IF(E636="","",IF(E636="#No clue text","// -- No Content",
    IF(E636="/!\ Text too long for integration - See user guide to proceed /!\","/!\ Text too long for integration - See user guide to proceed /!\",
         IFERROR(_xlfn._xlws.FILTER(Checklist_KLM[ENTRIES],(Checklist_KLM[ENGLISH]=E636)*IFERROR(FIND("CLUE.",Checklist_KLM[ENTRIES]),FALSE)),"MISSING"))))</f>
        <v/>
      </c>
    </row>
    <row r="637" spans="1:6">
      <c r="A637" s="18" t="s">
        <v>779</v>
      </c>
      <c r="B637" s="19" t="s">
        <v>4991</v>
      </c>
      <c r="C637" s="43"/>
      <c r="D637" s="36" t="str" cm="1">
        <f t="array" ref="D637">IF(C637="","",IF(OR(C637="#No page text",C637="#No block text",C637="#No subject text",C637="#No expectation text"),"// -- No Content",IFERROR(INDEX(_xlfn._xlws.FILTER(Checklist_KLM[ENTRIES],(Checklist_KLM[ENGLISH]=C637)*IFERROR(FIND("GAME.CHECKLIST_",Checklist_KLM[ENTRIES]),FALSE)),1),"MISSING")))</f>
        <v/>
      </c>
      <c r="E637" s="44"/>
      <c r="F637" s="39" t="str" cm="1">
        <f t="array" ref="F637">IF(E637="","",IF(E637="#No clue text","// -- No Content",
    IF(E637="/!\ Text too long for integration - See user guide to proceed /!\","/!\ Text too long for integration - See user guide to proceed /!\",
         IFERROR(_xlfn._xlws.FILTER(Checklist_KLM[ENTRIES],(Checklist_KLM[ENGLISH]=E637)*IFERROR(FIND("CLUE.",Checklist_KLM[ENTRIES]),FALSE)),"MISSING"))))</f>
        <v/>
      </c>
    </row>
    <row r="638" spans="1:6">
      <c r="A638" s="18" t="s">
        <v>780</v>
      </c>
      <c r="B638" s="19" t="s">
        <v>4992</v>
      </c>
      <c r="C638" s="38"/>
      <c r="D638" s="36" t="str" cm="1">
        <f t="array" ref="D638">IF(C638="","",IF(OR(C638="#No page text",C638="#No block text",C638="#No subject text",C638="#No expectation text"),"// -- No Content",IFERROR(INDEX(_xlfn._xlws.FILTER(Checklist_KLM[ENTRIES],(Checklist_KLM[ENGLISH]=C638)*IFERROR(FIND("GAME.CHECKLIST_",Checklist_KLM[ENTRIES]),FALSE)),1),"MISSING")))</f>
        <v/>
      </c>
      <c r="E638" s="40"/>
      <c r="F638" s="39" t="str" cm="1">
        <f t="array" ref="F638">IF(E638="","",IF(E638="#No clue text","// -- No Content",
    IF(E638="/!\ Text too long for integration - See user guide to proceed /!\","/!\ Text too long for integration - See user guide to proceed /!\",
         IFERROR(_xlfn._xlws.FILTER(Checklist_KLM[ENTRIES],(Checklist_KLM[ENGLISH]=E638)*IFERROR(FIND("CLUE.",Checklist_KLM[ENTRIES]),FALSE)),"MISSING"))))</f>
        <v/>
      </c>
    </row>
    <row r="639" spans="1:6">
      <c r="A639" s="18" t="s">
        <v>781</v>
      </c>
      <c r="B639" s="19" t="s">
        <v>4993</v>
      </c>
      <c r="C639" s="43"/>
      <c r="D639" s="36" t="str" cm="1">
        <f t="array" ref="D639">IF(C639="","",IF(OR(C639="#No page text",C639="#No block text",C639="#No subject text",C639="#No expectation text"),"// -- No Content",IFERROR(INDEX(_xlfn._xlws.FILTER(Checklist_KLM[ENTRIES],(Checklist_KLM[ENGLISH]=C639)*IFERROR(FIND("GAME.CHECKLIST_",Checklist_KLM[ENTRIES]),FALSE)),1),"MISSING")))</f>
        <v/>
      </c>
      <c r="E639" s="44"/>
      <c r="F639" s="39" t="str" cm="1">
        <f t="array" ref="F639">IF(E639="","",IF(E639="#No clue text","// -- No Content",
    IF(E639="/!\ Text too long for integration - See user guide to proceed /!\","/!\ Text too long for integration - See user guide to proceed /!\",
         IFERROR(_xlfn._xlws.FILTER(Checklist_KLM[ENTRIES],(Checklist_KLM[ENGLISH]=E639)*IFERROR(FIND("CLUE.",Checklist_KLM[ENTRIES]),FALSE)),"MISSING"))))</f>
        <v/>
      </c>
    </row>
    <row r="640" spans="1:6">
      <c r="A640" s="18" t="s">
        <v>782</v>
      </c>
      <c r="B640" s="19" t="s">
        <v>4994</v>
      </c>
      <c r="C640" s="38"/>
      <c r="D640" s="36" t="str" cm="1">
        <f t="array" ref="D640">IF(C640="","",IF(OR(C640="#No page text",C640="#No block text",C640="#No subject text",C640="#No expectation text"),"// -- No Content",IFERROR(INDEX(_xlfn._xlws.FILTER(Checklist_KLM[ENTRIES],(Checklist_KLM[ENGLISH]=C640)*IFERROR(FIND("GAME.CHECKLIST_",Checklist_KLM[ENTRIES]),FALSE)),1),"MISSING")))</f>
        <v/>
      </c>
      <c r="E640" s="40"/>
      <c r="F640" s="39" t="str" cm="1">
        <f t="array" ref="F640">IF(E640="","",IF(E640="#No clue text","// -- No Content",
    IF(E640="/!\ Text too long for integration - See user guide to proceed /!\","/!\ Text too long for integration - See user guide to proceed /!\",
         IFERROR(_xlfn._xlws.FILTER(Checklist_KLM[ENTRIES],(Checklist_KLM[ENGLISH]=E640)*IFERROR(FIND("CLUE.",Checklist_KLM[ENTRIES]),FALSE)),"MISSING"))))</f>
        <v/>
      </c>
    </row>
    <row r="641" spans="1:6">
      <c r="A641" s="18" t="s">
        <v>783</v>
      </c>
      <c r="B641" s="19" t="s">
        <v>4995</v>
      </c>
      <c r="C641" s="43"/>
      <c r="D641" s="36" t="str" cm="1">
        <f t="array" ref="D641">IF(C641="","",IF(OR(C641="#No page text",C641="#No block text",C641="#No subject text",C641="#No expectation text"),"// -- No Content",IFERROR(INDEX(_xlfn._xlws.FILTER(Checklist_KLM[ENTRIES],(Checklist_KLM[ENGLISH]=C641)*IFERROR(FIND("GAME.CHECKLIST_",Checklist_KLM[ENTRIES]),FALSE)),1),"MISSING")))</f>
        <v/>
      </c>
      <c r="E641" s="44"/>
      <c r="F641" s="39" t="str" cm="1">
        <f t="array" ref="F641">IF(E641="","",IF(E641="#No clue text","// -- No Content",
    IF(E641="/!\ Text too long for integration - See user guide to proceed /!\","/!\ Text too long for integration - See user guide to proceed /!\",
         IFERROR(_xlfn._xlws.FILTER(Checklist_KLM[ENTRIES],(Checklist_KLM[ENGLISH]=E641)*IFERROR(FIND("CLUE.",Checklist_KLM[ENTRIES]),FALSE)),"MISSING"))))</f>
        <v/>
      </c>
    </row>
    <row r="642" spans="1:6">
      <c r="A642" s="18" t="s">
        <v>784</v>
      </c>
      <c r="B642" s="19" t="s">
        <v>4996</v>
      </c>
      <c r="C642" s="38"/>
      <c r="D642" s="36" t="str" cm="1">
        <f t="array" ref="D642">IF(C642="","",IF(OR(C642="#No page text",C642="#No block text",C642="#No subject text",C642="#No expectation text"),"// -- No Content",IFERROR(INDEX(_xlfn._xlws.FILTER(Checklist_KLM[ENTRIES],(Checklist_KLM[ENGLISH]=C642)*IFERROR(FIND("GAME.CHECKLIST_",Checklist_KLM[ENTRIES]),FALSE)),1),"MISSING")))</f>
        <v/>
      </c>
      <c r="E642" s="40"/>
      <c r="F642" s="39" t="str" cm="1">
        <f t="array" ref="F642">IF(E642="","",IF(E642="#No clue text","// -- No Content",
    IF(E642="/!\ Text too long for integration - See user guide to proceed /!\","/!\ Text too long for integration - See user guide to proceed /!\",
         IFERROR(_xlfn._xlws.FILTER(Checklist_KLM[ENTRIES],(Checklist_KLM[ENGLISH]=E642)*IFERROR(FIND("CLUE.",Checklist_KLM[ENTRIES]),FALSE)),"MISSING"))))</f>
        <v/>
      </c>
    </row>
    <row r="643" spans="1:6" ht="28.8">
      <c r="A643" s="18" t="s">
        <v>785</v>
      </c>
      <c r="B643" s="19" t="s">
        <v>4997</v>
      </c>
      <c r="C643" s="43"/>
      <c r="D643" s="36" t="str" cm="1">
        <f t="array" ref="D643">IF(C643="","",IF(OR(C643="#No page text",C643="#No block text",C643="#No subject text",C643="#No expectation text"),"// -- No Content",IFERROR(INDEX(_xlfn._xlws.FILTER(Checklist_KLM[ENTRIES],(Checklist_KLM[ENGLISH]=C643)*IFERROR(FIND("GAME.CHECKLIST_",Checklist_KLM[ENTRIES]),FALSE)),1),"MISSING")))</f>
        <v/>
      </c>
      <c r="E643" s="44"/>
      <c r="F643" s="39" t="str" cm="1">
        <f t="array" ref="F643">IF(E643="","",IF(E643="#No clue text","// -- No Content",
    IF(E643="/!\ Text too long for integration - See user guide to proceed /!\","/!\ Text too long for integration - See user guide to proceed /!\",
         IFERROR(_xlfn._xlws.FILTER(Checklist_KLM[ENTRIES],(Checklist_KLM[ENGLISH]=E643)*IFERROR(FIND("CLUE.",Checklist_KLM[ENTRIES]),FALSE)),"MISSING"))))</f>
        <v/>
      </c>
    </row>
    <row r="644" spans="1:6">
      <c r="A644" s="18" t="s">
        <v>786</v>
      </c>
      <c r="B644" s="19" t="s">
        <v>4998</v>
      </c>
      <c r="C644" s="38"/>
      <c r="D644" s="36" t="str" cm="1">
        <f t="array" ref="D644">IF(C644="","",IF(OR(C644="#No page text",C644="#No block text",C644="#No subject text",C644="#No expectation text"),"// -- No Content",IFERROR(INDEX(_xlfn._xlws.FILTER(Checklist_KLM[ENTRIES],(Checklist_KLM[ENGLISH]=C644)*IFERROR(FIND("GAME.CHECKLIST_",Checklist_KLM[ENTRIES]),FALSE)),1),"MISSING")))</f>
        <v/>
      </c>
      <c r="E644" s="40"/>
      <c r="F644" s="39" t="str" cm="1">
        <f t="array" ref="F644">IF(E644="","",IF(E644="#No clue text","// -- No Content",
    IF(E644="/!\ Text too long for integration - See user guide to proceed /!\","/!\ Text too long for integration - See user guide to proceed /!\",
         IFERROR(_xlfn._xlws.FILTER(Checklist_KLM[ENTRIES],(Checklist_KLM[ENGLISH]=E644)*IFERROR(FIND("CLUE.",Checklist_KLM[ENTRIES]),FALSE)),"MISSING"))))</f>
        <v/>
      </c>
    </row>
    <row r="645" spans="1:6" ht="28.8">
      <c r="A645" s="18" t="s">
        <v>787</v>
      </c>
      <c r="B645" s="19" t="s">
        <v>4999</v>
      </c>
      <c r="C645" s="43"/>
      <c r="D645" s="36" t="str" cm="1">
        <f t="array" ref="D645">IF(C645="","",IF(OR(C645="#No page text",C645="#No block text",C645="#No subject text",C645="#No expectation text"),"// -- No Content",IFERROR(INDEX(_xlfn._xlws.FILTER(Checklist_KLM[ENTRIES],(Checklist_KLM[ENGLISH]=C645)*IFERROR(FIND("GAME.CHECKLIST_",Checklist_KLM[ENTRIES]),FALSE)),1),"MISSING")))</f>
        <v/>
      </c>
      <c r="E645" s="44"/>
      <c r="F645" s="39" t="str" cm="1">
        <f t="array" ref="F645">IF(E645="","",IF(E645="#No clue text","// -- No Content",
    IF(E645="/!\ Text too long for integration - See user guide to proceed /!\","/!\ Text too long for integration - See user guide to proceed /!\",
         IFERROR(_xlfn._xlws.FILTER(Checklist_KLM[ENTRIES],(Checklist_KLM[ENGLISH]=E645)*IFERROR(FIND("CLUE.",Checklist_KLM[ENTRIES]),FALSE)),"MISSING"))))</f>
        <v/>
      </c>
    </row>
    <row r="646" spans="1:6">
      <c r="A646" s="18" t="s">
        <v>788</v>
      </c>
      <c r="B646" s="19" t="s">
        <v>5000</v>
      </c>
      <c r="C646" s="38"/>
      <c r="D646" s="36" t="str" cm="1">
        <f t="array" ref="D646">IF(C646="","",IF(OR(C646="#No page text",C646="#No block text",C646="#No subject text",C646="#No expectation text"),"// -- No Content",IFERROR(INDEX(_xlfn._xlws.FILTER(Checklist_KLM[ENTRIES],(Checklist_KLM[ENGLISH]=C646)*IFERROR(FIND("GAME.CHECKLIST_",Checklist_KLM[ENTRIES]),FALSE)),1),"MISSING")))</f>
        <v/>
      </c>
      <c r="E646" s="40"/>
      <c r="F646" s="39" t="str" cm="1">
        <f t="array" ref="F646">IF(E646="","",IF(E646="#No clue text","// -- No Content",
    IF(E646="/!\ Text too long for integration - See user guide to proceed /!\","/!\ Text too long for integration - See user guide to proceed /!\",
         IFERROR(_xlfn._xlws.FILTER(Checklist_KLM[ENTRIES],(Checklist_KLM[ENGLISH]=E646)*IFERROR(FIND("CLUE.",Checklist_KLM[ENTRIES]),FALSE)),"MISSING"))))</f>
        <v/>
      </c>
    </row>
    <row r="647" spans="1:6" ht="28.8">
      <c r="A647" s="18" t="s">
        <v>789</v>
      </c>
      <c r="B647" s="19" t="s">
        <v>5001</v>
      </c>
      <c r="C647" s="43"/>
      <c r="D647" s="36" t="str" cm="1">
        <f t="array" ref="D647">IF(C647="","",IF(OR(C647="#No page text",C647="#No block text",C647="#No subject text",C647="#No expectation text"),"// -- No Content",IFERROR(INDEX(_xlfn._xlws.FILTER(Checklist_KLM[ENTRIES],(Checklist_KLM[ENGLISH]=C647)*IFERROR(FIND("GAME.CHECKLIST_",Checklist_KLM[ENTRIES]),FALSE)),1),"MISSING")))</f>
        <v/>
      </c>
      <c r="E647" s="44"/>
      <c r="F647" s="39" t="str" cm="1">
        <f t="array" ref="F647">IF(E647="","",IF(E647="#No clue text","// -- No Content",
    IF(E647="/!\ Text too long for integration - See user guide to proceed /!\","/!\ Text too long for integration - See user guide to proceed /!\",
         IFERROR(_xlfn._xlws.FILTER(Checklist_KLM[ENTRIES],(Checklist_KLM[ENGLISH]=E647)*IFERROR(FIND("CLUE.",Checklist_KLM[ENTRIES]),FALSE)),"MISSING"))))</f>
        <v/>
      </c>
    </row>
    <row r="648" spans="1:6" ht="28.8">
      <c r="A648" s="18" t="s">
        <v>790</v>
      </c>
      <c r="B648" s="19" t="s">
        <v>5002</v>
      </c>
      <c r="C648" s="38"/>
      <c r="D648" s="36" t="str" cm="1">
        <f t="array" ref="D648">IF(C648="","",IF(OR(C648="#No page text",C648="#No block text",C648="#No subject text",C648="#No expectation text"),"// -- No Content",IFERROR(INDEX(_xlfn._xlws.FILTER(Checklist_KLM[ENTRIES],(Checklist_KLM[ENGLISH]=C648)*IFERROR(FIND("GAME.CHECKLIST_",Checklist_KLM[ENTRIES]),FALSE)),1),"MISSING")))</f>
        <v/>
      </c>
      <c r="E648" s="40"/>
      <c r="F648" s="39" t="str" cm="1">
        <f t="array" ref="F648">IF(E648="","",IF(E648="#No clue text","// -- No Content",
    IF(E648="/!\ Text too long for integration - See user guide to proceed /!\","/!\ Text too long for integration - See user guide to proceed /!\",
         IFERROR(_xlfn._xlws.FILTER(Checklist_KLM[ENTRIES],(Checklist_KLM[ENGLISH]=E648)*IFERROR(FIND("CLUE.",Checklist_KLM[ENTRIES]),FALSE)),"MISSING"))))</f>
        <v/>
      </c>
    </row>
    <row r="649" spans="1:6">
      <c r="A649" s="18" t="s">
        <v>791</v>
      </c>
      <c r="B649" s="19" t="s">
        <v>5003</v>
      </c>
      <c r="C649" s="43"/>
      <c r="D649" s="36" t="str" cm="1">
        <f t="array" ref="D649">IF(C649="","",IF(OR(C649="#No page text",C649="#No block text",C649="#No subject text",C649="#No expectation text"),"// -- No Content",IFERROR(INDEX(_xlfn._xlws.FILTER(Checklist_KLM[ENTRIES],(Checklist_KLM[ENGLISH]=C649)*IFERROR(FIND("GAME.CHECKLIST_",Checklist_KLM[ENTRIES]),FALSE)),1),"MISSING")))</f>
        <v/>
      </c>
      <c r="E649" s="44"/>
      <c r="F649" s="39" t="str" cm="1">
        <f t="array" ref="F649">IF(E649="","",IF(E649="#No clue text","// -- No Content",
    IF(E649="/!\ Text too long for integration - See user guide to proceed /!\","/!\ Text too long for integration - See user guide to proceed /!\",
         IFERROR(_xlfn._xlws.FILTER(Checklist_KLM[ENTRIES],(Checklist_KLM[ENGLISH]=E649)*IFERROR(FIND("CLUE.",Checklist_KLM[ENTRIES]),FALSE)),"MISSING"))))</f>
        <v/>
      </c>
    </row>
    <row r="650" spans="1:6" ht="28.8">
      <c r="A650" s="18" t="s">
        <v>792</v>
      </c>
      <c r="B650" s="19" t="s">
        <v>5004</v>
      </c>
      <c r="C650" s="38"/>
      <c r="D650" s="36" t="str" cm="1">
        <f t="array" ref="D650">IF(C650="","",IF(OR(C650="#No page text",C650="#No block text",C650="#No subject text",C650="#No expectation text"),"// -- No Content",IFERROR(INDEX(_xlfn._xlws.FILTER(Checklist_KLM[ENTRIES],(Checklist_KLM[ENGLISH]=C650)*IFERROR(FIND("GAME.CHECKLIST_",Checklist_KLM[ENTRIES]),FALSE)),1),"MISSING")))</f>
        <v/>
      </c>
      <c r="E650" s="40"/>
      <c r="F650" s="39" t="str" cm="1">
        <f t="array" ref="F650">IF(E650="","",IF(E650="#No clue text","// -- No Content",
    IF(E650="/!\ Text too long for integration - See user guide to proceed /!\","/!\ Text too long for integration - See user guide to proceed /!\",
         IFERROR(_xlfn._xlws.FILTER(Checklist_KLM[ENTRIES],(Checklist_KLM[ENGLISH]=E650)*IFERROR(FIND("CLUE.",Checklist_KLM[ENTRIES]),FALSE)),"MISSING"))))</f>
        <v/>
      </c>
    </row>
    <row r="651" spans="1:6" ht="28.8">
      <c r="A651" s="18" t="s">
        <v>793</v>
      </c>
      <c r="B651" s="19" t="s">
        <v>5005</v>
      </c>
      <c r="C651" s="43"/>
      <c r="D651" s="36" t="str" cm="1">
        <f t="array" ref="D651">IF(C651="","",IF(OR(C651="#No page text",C651="#No block text",C651="#No subject text",C651="#No expectation text"),"// -- No Content",IFERROR(INDEX(_xlfn._xlws.FILTER(Checklist_KLM[ENTRIES],(Checklist_KLM[ENGLISH]=C651)*IFERROR(FIND("GAME.CHECKLIST_",Checklist_KLM[ENTRIES]),FALSE)),1),"MISSING")))</f>
        <v/>
      </c>
      <c r="E651" s="44"/>
      <c r="F651" s="39" t="str" cm="1">
        <f t="array" ref="F651">IF(E651="","",IF(E651="#No clue text","// -- No Content",
    IF(E651="/!\ Text too long for integration - See user guide to proceed /!\","/!\ Text too long for integration - See user guide to proceed /!\",
         IFERROR(_xlfn._xlws.FILTER(Checklist_KLM[ENTRIES],(Checklist_KLM[ENGLISH]=E651)*IFERROR(FIND("CLUE.",Checklist_KLM[ENTRIES]),FALSE)),"MISSING"))))</f>
        <v/>
      </c>
    </row>
    <row r="652" spans="1:6">
      <c r="A652" s="18" t="s">
        <v>794</v>
      </c>
      <c r="B652" s="19" t="s">
        <v>5006</v>
      </c>
      <c r="C652" s="38"/>
      <c r="D652" s="36" t="str" cm="1">
        <f t="array" ref="D652">IF(C652="","",IF(OR(C652="#No page text",C652="#No block text",C652="#No subject text",C652="#No expectation text"),"// -- No Content",IFERROR(INDEX(_xlfn._xlws.FILTER(Checklist_KLM[ENTRIES],(Checklist_KLM[ENGLISH]=C652)*IFERROR(FIND("GAME.CHECKLIST_",Checklist_KLM[ENTRIES]),FALSE)),1),"MISSING")))</f>
        <v/>
      </c>
      <c r="E652" s="40"/>
      <c r="F652" s="39" t="str" cm="1">
        <f t="array" ref="F652">IF(E652="","",IF(E652="#No clue text","// -- No Content",
    IF(E652="/!\ Text too long for integration - See user guide to proceed /!\","/!\ Text too long for integration - See user guide to proceed /!\",
         IFERROR(_xlfn._xlws.FILTER(Checklist_KLM[ENTRIES],(Checklist_KLM[ENGLISH]=E652)*IFERROR(FIND("CLUE.",Checklist_KLM[ENTRIES]),FALSE)),"MISSING"))))</f>
        <v/>
      </c>
    </row>
    <row r="653" spans="1:6" ht="28.8">
      <c r="A653" s="18" t="s">
        <v>795</v>
      </c>
      <c r="B653" s="19" t="s">
        <v>5007</v>
      </c>
      <c r="C653" s="43"/>
      <c r="D653" s="36" t="str" cm="1">
        <f t="array" ref="D653">IF(C653="","",IF(OR(C653="#No page text",C653="#No block text",C653="#No subject text",C653="#No expectation text"),"// -- No Content",IFERROR(INDEX(_xlfn._xlws.FILTER(Checklist_KLM[ENTRIES],(Checklist_KLM[ENGLISH]=C653)*IFERROR(FIND("GAME.CHECKLIST_",Checklist_KLM[ENTRIES]),FALSE)),1),"MISSING")))</f>
        <v/>
      </c>
      <c r="E653" s="44"/>
      <c r="F653" s="39" t="str" cm="1">
        <f t="array" ref="F653">IF(E653="","",IF(E653="#No clue text","// -- No Content",
    IF(E653="/!\ Text too long for integration - See user guide to proceed /!\","/!\ Text too long for integration - See user guide to proceed /!\",
         IFERROR(_xlfn._xlws.FILTER(Checklist_KLM[ENTRIES],(Checklist_KLM[ENGLISH]=E653)*IFERROR(FIND("CLUE.",Checklist_KLM[ENTRIES]),FALSE)),"MISSING"))))</f>
        <v/>
      </c>
    </row>
    <row r="654" spans="1:6" ht="28.8">
      <c r="A654" s="18" t="s">
        <v>796</v>
      </c>
      <c r="B654" s="19" t="s">
        <v>5008</v>
      </c>
      <c r="C654" s="38"/>
      <c r="D654" s="36" t="str" cm="1">
        <f t="array" ref="D654">IF(C654="","",IF(OR(C654="#No page text",C654="#No block text",C654="#No subject text",C654="#No expectation text"),"// -- No Content",IFERROR(INDEX(_xlfn._xlws.FILTER(Checklist_KLM[ENTRIES],(Checklist_KLM[ENGLISH]=C654)*IFERROR(FIND("GAME.CHECKLIST_",Checklist_KLM[ENTRIES]),FALSE)),1),"MISSING")))</f>
        <v/>
      </c>
      <c r="E654" s="40"/>
      <c r="F654" s="39" t="str" cm="1">
        <f t="array" ref="F654">IF(E654="","",IF(E654="#No clue text","// -- No Content",
    IF(E654="/!\ Text too long for integration - See user guide to proceed /!\","/!\ Text too long for integration - See user guide to proceed /!\",
         IFERROR(_xlfn._xlws.FILTER(Checklist_KLM[ENTRIES],(Checklist_KLM[ENGLISH]=E654)*IFERROR(FIND("CLUE.",Checklist_KLM[ENTRIES]),FALSE)),"MISSING"))))</f>
        <v/>
      </c>
    </row>
    <row r="655" spans="1:6" ht="43.2">
      <c r="A655" s="18" t="s">
        <v>797</v>
      </c>
      <c r="B655" s="19" t="s">
        <v>5009</v>
      </c>
      <c r="C655" s="43"/>
      <c r="D655" s="36" t="str" cm="1">
        <f t="array" ref="D655">IF(C655="","",IF(OR(C655="#No page text",C655="#No block text",C655="#No subject text",C655="#No expectation text"),"// -- No Content",IFERROR(INDEX(_xlfn._xlws.FILTER(Checklist_KLM[ENTRIES],(Checklist_KLM[ENGLISH]=C655)*IFERROR(FIND("GAME.CHECKLIST_",Checklist_KLM[ENTRIES]),FALSE)),1),"MISSING")))</f>
        <v/>
      </c>
      <c r="E655" s="44"/>
      <c r="F655" s="39" t="str" cm="1">
        <f t="array" ref="F655">IF(E655="","",IF(E655="#No clue text","// -- No Content",
    IF(E655="/!\ Text too long for integration - See user guide to proceed /!\","/!\ Text too long for integration - See user guide to proceed /!\",
         IFERROR(_xlfn._xlws.FILTER(Checklist_KLM[ENTRIES],(Checklist_KLM[ENGLISH]=E655)*IFERROR(FIND("CLUE.",Checklist_KLM[ENTRIES]),FALSE)),"MISSING"))))</f>
        <v/>
      </c>
    </row>
    <row r="656" spans="1:6">
      <c r="A656" s="18" t="s">
        <v>798</v>
      </c>
      <c r="B656" s="19" t="s">
        <v>4537</v>
      </c>
      <c r="C656" s="38"/>
      <c r="D656" s="36" t="str" cm="1">
        <f t="array" ref="D656">IF(C656="","",IF(OR(C656="#No page text",C656="#No block text",C656="#No subject text",C656="#No expectation text"),"// -- No Content",IFERROR(INDEX(_xlfn._xlws.FILTER(Checklist_KLM[ENTRIES],(Checklist_KLM[ENGLISH]=C656)*IFERROR(FIND("GAME.CHECKLIST_",Checklist_KLM[ENTRIES]),FALSE)),1),"MISSING")))</f>
        <v/>
      </c>
      <c r="E656" s="40"/>
      <c r="F656" s="39" t="str" cm="1">
        <f t="array" ref="F656">IF(E656="","",IF(E656="#No clue text","// -- No Content",
    IF(E656="/!\ Text too long for integration - See user guide to proceed /!\","/!\ Text too long for integration - See user guide to proceed /!\",
         IFERROR(_xlfn._xlws.FILTER(Checklist_KLM[ENTRIES],(Checklist_KLM[ENGLISH]=E656)*IFERROR(FIND("CLUE.",Checklist_KLM[ENTRIES]),FALSE)),"MISSING"))))</f>
        <v/>
      </c>
    </row>
    <row r="657" spans="1:6">
      <c r="A657" s="18" t="s">
        <v>799</v>
      </c>
      <c r="B657" s="19" t="s">
        <v>5010</v>
      </c>
      <c r="C657" s="43"/>
      <c r="D657" s="36" t="str" cm="1">
        <f t="array" ref="D657">IF(C657="","",IF(OR(C657="#No page text",C657="#No block text",C657="#No subject text",C657="#No expectation text"),"// -- No Content",IFERROR(INDEX(_xlfn._xlws.FILTER(Checklist_KLM[ENTRIES],(Checklist_KLM[ENGLISH]=C657)*IFERROR(FIND("GAME.CHECKLIST_",Checklist_KLM[ENTRIES]),FALSE)),1),"MISSING")))</f>
        <v/>
      </c>
      <c r="E657" s="44"/>
      <c r="F657" s="39" t="str" cm="1">
        <f t="array" ref="F657">IF(E657="","",IF(E657="#No clue text","// -- No Content",
    IF(E657="/!\ Text too long for integration - See user guide to proceed /!\","/!\ Text too long for integration - See user guide to proceed /!\",
         IFERROR(_xlfn._xlws.FILTER(Checklist_KLM[ENTRIES],(Checklist_KLM[ENGLISH]=E657)*IFERROR(FIND("CLUE.",Checklist_KLM[ENTRIES]),FALSE)),"MISSING"))))</f>
        <v/>
      </c>
    </row>
    <row r="658" spans="1:6">
      <c r="A658" s="18" t="s">
        <v>800</v>
      </c>
      <c r="B658" s="19" t="s">
        <v>5011</v>
      </c>
      <c r="C658" s="38"/>
      <c r="D658" s="36" t="str" cm="1">
        <f t="array" ref="D658">IF(C658="","",IF(OR(C658="#No page text",C658="#No block text",C658="#No subject text",C658="#No expectation text"),"// -- No Content",IFERROR(INDEX(_xlfn._xlws.FILTER(Checklist_KLM[ENTRIES],(Checklist_KLM[ENGLISH]=C658)*IFERROR(FIND("GAME.CHECKLIST_",Checklist_KLM[ENTRIES]),FALSE)),1),"MISSING")))</f>
        <v/>
      </c>
      <c r="E658" s="40"/>
      <c r="F658" s="39" t="str" cm="1">
        <f t="array" ref="F658">IF(E658="","",IF(E658="#No clue text","// -- No Content",
    IF(E658="/!\ Text too long for integration - See user guide to proceed /!\","/!\ Text too long for integration - See user guide to proceed /!\",
         IFERROR(_xlfn._xlws.FILTER(Checklist_KLM[ENTRIES],(Checklist_KLM[ENGLISH]=E658)*IFERROR(FIND("CLUE.",Checklist_KLM[ENTRIES]),FALSE)),"MISSING"))))</f>
        <v/>
      </c>
    </row>
    <row r="659" spans="1:6">
      <c r="A659" s="18" t="s">
        <v>801</v>
      </c>
      <c r="B659" s="19" t="s">
        <v>5012</v>
      </c>
      <c r="C659" s="43"/>
      <c r="D659" s="36" t="str" cm="1">
        <f t="array" ref="D659">IF(C659="","",IF(OR(C659="#No page text",C659="#No block text",C659="#No subject text",C659="#No expectation text"),"// -- No Content",IFERROR(INDEX(_xlfn._xlws.FILTER(Checklist_KLM[ENTRIES],(Checklist_KLM[ENGLISH]=C659)*IFERROR(FIND("GAME.CHECKLIST_",Checklist_KLM[ENTRIES]),FALSE)),1),"MISSING")))</f>
        <v/>
      </c>
      <c r="E659" s="44"/>
      <c r="F659" s="39" t="str" cm="1">
        <f t="array" ref="F659">IF(E659="","",IF(E659="#No clue text","// -- No Content",
    IF(E659="/!\ Text too long for integration - See user guide to proceed /!\","/!\ Text too long for integration - See user guide to proceed /!\",
         IFERROR(_xlfn._xlws.FILTER(Checklist_KLM[ENTRIES],(Checklist_KLM[ENGLISH]=E659)*IFERROR(FIND("CLUE.",Checklist_KLM[ENTRIES]),FALSE)),"MISSING"))))</f>
        <v/>
      </c>
    </row>
    <row r="660" spans="1:6">
      <c r="A660" s="18" t="s">
        <v>802</v>
      </c>
      <c r="B660" s="19" t="s">
        <v>5013</v>
      </c>
      <c r="C660" s="38"/>
      <c r="D660" s="36" t="str" cm="1">
        <f t="array" ref="D660">IF(C660="","",IF(OR(C660="#No page text",C660="#No block text",C660="#No subject text",C660="#No expectation text"),"// -- No Content",IFERROR(INDEX(_xlfn._xlws.FILTER(Checklist_KLM[ENTRIES],(Checklist_KLM[ENGLISH]=C660)*IFERROR(FIND("GAME.CHECKLIST_",Checklist_KLM[ENTRIES]),FALSE)),1),"MISSING")))</f>
        <v/>
      </c>
      <c r="E660" s="40"/>
      <c r="F660" s="39" t="str" cm="1">
        <f t="array" ref="F660">IF(E660="","",IF(E660="#No clue text","// -- No Content",
    IF(E660="/!\ Text too long for integration - See user guide to proceed /!\","/!\ Text too long for integration - See user guide to proceed /!\",
         IFERROR(_xlfn._xlws.FILTER(Checklist_KLM[ENTRIES],(Checklist_KLM[ENGLISH]=E660)*IFERROR(FIND("CLUE.",Checklist_KLM[ENTRIES]),FALSE)),"MISSING"))))</f>
        <v/>
      </c>
    </row>
    <row r="661" spans="1:6" ht="28.8">
      <c r="A661" s="18" t="s">
        <v>803</v>
      </c>
      <c r="B661" s="19" t="s">
        <v>5014</v>
      </c>
      <c r="C661" s="43"/>
      <c r="D661" s="36" t="str" cm="1">
        <f t="array" ref="D661">IF(C661="","",IF(OR(C661="#No page text",C661="#No block text",C661="#No subject text",C661="#No expectation text"),"// -- No Content",IFERROR(INDEX(_xlfn._xlws.FILTER(Checklist_KLM[ENTRIES],(Checklist_KLM[ENGLISH]=C661)*IFERROR(FIND("GAME.CHECKLIST_",Checklist_KLM[ENTRIES]),FALSE)),1),"MISSING")))</f>
        <v/>
      </c>
      <c r="E661" s="44"/>
      <c r="F661" s="39" t="str" cm="1">
        <f t="array" ref="F661">IF(E661="","",IF(E661="#No clue text","// -- No Content",
    IF(E661="/!\ Text too long for integration - See user guide to proceed /!\","/!\ Text too long for integration - See user guide to proceed /!\",
         IFERROR(_xlfn._xlws.FILTER(Checklist_KLM[ENTRIES],(Checklist_KLM[ENGLISH]=E661)*IFERROR(FIND("CLUE.",Checklist_KLM[ENTRIES]),FALSE)),"MISSING"))))</f>
        <v/>
      </c>
    </row>
    <row r="662" spans="1:6">
      <c r="A662" s="18" t="s">
        <v>804</v>
      </c>
      <c r="B662" s="19" t="s">
        <v>5015</v>
      </c>
      <c r="C662" s="38"/>
      <c r="D662" s="36" t="str" cm="1">
        <f t="array" ref="D662">IF(C662="","",IF(OR(C662="#No page text",C662="#No block text",C662="#No subject text",C662="#No expectation text"),"// -- No Content",IFERROR(INDEX(_xlfn._xlws.FILTER(Checklist_KLM[ENTRIES],(Checklist_KLM[ENGLISH]=C662)*IFERROR(FIND("GAME.CHECKLIST_",Checklist_KLM[ENTRIES]),FALSE)),1),"MISSING")))</f>
        <v/>
      </c>
      <c r="E662" s="40"/>
      <c r="F662" s="39" t="str" cm="1">
        <f t="array" ref="F662">IF(E662="","",IF(E662="#No clue text","// -- No Content",
    IF(E662="/!\ Text too long for integration - See user guide to proceed /!\","/!\ Text too long for integration - See user guide to proceed /!\",
         IFERROR(_xlfn._xlws.FILTER(Checklist_KLM[ENTRIES],(Checklist_KLM[ENGLISH]=E662)*IFERROR(FIND("CLUE.",Checklist_KLM[ENTRIES]),FALSE)),"MISSING"))))</f>
        <v/>
      </c>
    </row>
    <row r="663" spans="1:6">
      <c r="A663" s="18" t="s">
        <v>805</v>
      </c>
      <c r="B663" s="19" t="s">
        <v>5016</v>
      </c>
      <c r="C663" s="43"/>
      <c r="D663" s="36" t="str" cm="1">
        <f t="array" ref="D663">IF(C663="","",IF(OR(C663="#No page text",C663="#No block text",C663="#No subject text",C663="#No expectation text"),"// -- No Content",IFERROR(INDEX(_xlfn._xlws.FILTER(Checklist_KLM[ENTRIES],(Checklist_KLM[ENGLISH]=C663)*IFERROR(FIND("GAME.CHECKLIST_",Checklist_KLM[ENTRIES]),FALSE)),1),"MISSING")))</f>
        <v/>
      </c>
      <c r="E663" s="44"/>
      <c r="F663" s="39" t="str" cm="1">
        <f t="array" ref="F663">IF(E663="","",IF(E663="#No clue text","// -- No Content",
    IF(E663="/!\ Text too long for integration - See user guide to proceed /!\","/!\ Text too long for integration - See user guide to proceed /!\",
         IFERROR(_xlfn._xlws.FILTER(Checklist_KLM[ENTRIES],(Checklist_KLM[ENGLISH]=E663)*IFERROR(FIND("CLUE.",Checklist_KLM[ENTRIES]),FALSE)),"MISSING"))))</f>
        <v/>
      </c>
    </row>
    <row r="664" spans="1:6">
      <c r="A664" s="18" t="s">
        <v>806</v>
      </c>
      <c r="B664" s="19" t="s">
        <v>5017</v>
      </c>
      <c r="C664" s="38"/>
      <c r="D664" s="36" t="str" cm="1">
        <f t="array" ref="D664">IF(C664="","",IF(OR(C664="#No page text",C664="#No block text",C664="#No subject text",C664="#No expectation text"),"// -- No Content",IFERROR(INDEX(_xlfn._xlws.FILTER(Checklist_KLM[ENTRIES],(Checklist_KLM[ENGLISH]=C664)*IFERROR(FIND("GAME.CHECKLIST_",Checklist_KLM[ENTRIES]),FALSE)),1),"MISSING")))</f>
        <v/>
      </c>
      <c r="E664" s="40"/>
      <c r="F664" s="39" t="str" cm="1">
        <f t="array" ref="F664">IF(E664="","",IF(E664="#No clue text","// -- No Content",
    IF(E664="/!\ Text too long for integration - See user guide to proceed /!\","/!\ Text too long for integration - See user guide to proceed /!\",
         IFERROR(_xlfn._xlws.FILTER(Checklist_KLM[ENTRIES],(Checklist_KLM[ENGLISH]=E664)*IFERROR(FIND("CLUE.",Checklist_KLM[ENTRIES]),FALSE)),"MISSING"))))</f>
        <v/>
      </c>
    </row>
    <row r="665" spans="1:6">
      <c r="A665" s="18" t="s">
        <v>807</v>
      </c>
      <c r="B665" s="19" t="s">
        <v>5018</v>
      </c>
      <c r="C665" s="43"/>
      <c r="D665" s="36" t="str" cm="1">
        <f t="array" ref="D665">IF(C665="","",IF(OR(C665="#No page text",C665="#No block text",C665="#No subject text",C665="#No expectation text"),"// -- No Content",IFERROR(INDEX(_xlfn._xlws.FILTER(Checklist_KLM[ENTRIES],(Checklist_KLM[ENGLISH]=C665)*IFERROR(FIND("GAME.CHECKLIST_",Checklist_KLM[ENTRIES]),FALSE)),1),"MISSING")))</f>
        <v/>
      </c>
      <c r="E665" s="44"/>
      <c r="F665" s="39" t="str" cm="1">
        <f t="array" ref="F665">IF(E665="","",IF(E665="#No clue text","// -- No Content",
    IF(E665="/!\ Text too long for integration - See user guide to proceed /!\","/!\ Text too long for integration - See user guide to proceed /!\",
         IFERROR(_xlfn._xlws.FILTER(Checklist_KLM[ENTRIES],(Checklist_KLM[ENGLISH]=E665)*IFERROR(FIND("CLUE.",Checklist_KLM[ENTRIES]),FALSE)),"MISSING"))))</f>
        <v/>
      </c>
    </row>
    <row r="666" spans="1:6">
      <c r="A666" s="18" t="s">
        <v>808</v>
      </c>
      <c r="B666" s="19" t="s">
        <v>5019</v>
      </c>
      <c r="C666" s="38"/>
      <c r="D666" s="36" t="str" cm="1">
        <f t="array" ref="D666">IF(C666="","",IF(OR(C666="#No page text",C666="#No block text",C666="#No subject text",C666="#No expectation text"),"// -- No Content",IFERROR(INDEX(_xlfn._xlws.FILTER(Checklist_KLM[ENTRIES],(Checklist_KLM[ENGLISH]=C666)*IFERROR(FIND("GAME.CHECKLIST_",Checklist_KLM[ENTRIES]),FALSE)),1),"MISSING")))</f>
        <v/>
      </c>
      <c r="E666" s="40"/>
      <c r="F666" s="39" t="str" cm="1">
        <f t="array" ref="F666">IF(E666="","",IF(E666="#No clue text","// -- No Content",
    IF(E666="/!\ Text too long for integration - See user guide to proceed /!\","/!\ Text too long for integration - See user guide to proceed /!\",
         IFERROR(_xlfn._xlws.FILTER(Checklist_KLM[ENTRIES],(Checklist_KLM[ENGLISH]=E666)*IFERROR(FIND("CLUE.",Checklist_KLM[ENTRIES]),FALSE)),"MISSING"))))</f>
        <v/>
      </c>
    </row>
    <row r="667" spans="1:6" ht="28.8">
      <c r="A667" s="18" t="s">
        <v>809</v>
      </c>
      <c r="B667" s="19" t="s">
        <v>5020</v>
      </c>
      <c r="C667" s="43"/>
      <c r="D667" s="36" t="str" cm="1">
        <f t="array" ref="D667">IF(C667="","",IF(OR(C667="#No page text",C667="#No block text",C667="#No subject text",C667="#No expectation text"),"// -- No Content",IFERROR(INDEX(_xlfn._xlws.FILTER(Checklist_KLM[ENTRIES],(Checklist_KLM[ENGLISH]=C667)*IFERROR(FIND("GAME.CHECKLIST_",Checklist_KLM[ENTRIES]),FALSE)),1),"MISSING")))</f>
        <v/>
      </c>
      <c r="E667" s="44"/>
      <c r="F667" s="39" t="str" cm="1">
        <f t="array" ref="F667">IF(E667="","",IF(E667="#No clue text","// -- No Content",
    IF(E667="/!\ Text too long for integration - See user guide to proceed /!\","/!\ Text too long for integration - See user guide to proceed /!\",
         IFERROR(_xlfn._xlws.FILTER(Checklist_KLM[ENTRIES],(Checklist_KLM[ENGLISH]=E667)*IFERROR(FIND("CLUE.",Checklist_KLM[ENTRIES]),FALSE)),"MISSING"))))</f>
        <v/>
      </c>
    </row>
    <row r="668" spans="1:6" ht="28.8">
      <c r="A668" s="18" t="s">
        <v>810</v>
      </c>
      <c r="B668" s="19" t="s">
        <v>5021</v>
      </c>
      <c r="C668" s="38"/>
      <c r="D668" s="36" t="str" cm="1">
        <f t="array" ref="D668">IF(C668="","",IF(OR(C668="#No page text",C668="#No block text",C668="#No subject text",C668="#No expectation text"),"// -- No Content",IFERROR(INDEX(_xlfn._xlws.FILTER(Checklist_KLM[ENTRIES],(Checklist_KLM[ENGLISH]=C668)*IFERROR(FIND("GAME.CHECKLIST_",Checklist_KLM[ENTRIES]),FALSE)),1),"MISSING")))</f>
        <v/>
      </c>
      <c r="E668" s="40"/>
      <c r="F668" s="39" t="str" cm="1">
        <f t="array" ref="F668">IF(E668="","",IF(E668="#No clue text","// -- No Content",
    IF(E668="/!\ Text too long for integration - See user guide to proceed /!\","/!\ Text too long for integration - See user guide to proceed /!\",
         IFERROR(_xlfn._xlws.FILTER(Checklist_KLM[ENTRIES],(Checklist_KLM[ENGLISH]=E668)*IFERROR(FIND("CLUE.",Checklist_KLM[ENTRIES]),FALSE)),"MISSING"))))</f>
        <v/>
      </c>
    </row>
    <row r="669" spans="1:6">
      <c r="A669" s="18" t="s">
        <v>811</v>
      </c>
      <c r="B669" s="19" t="s">
        <v>5022</v>
      </c>
      <c r="C669" s="43"/>
      <c r="D669" s="36" t="str" cm="1">
        <f t="array" ref="D669">IF(C669="","",IF(OR(C669="#No page text",C669="#No block text",C669="#No subject text",C669="#No expectation text"),"// -- No Content",IFERROR(INDEX(_xlfn._xlws.FILTER(Checklist_KLM[ENTRIES],(Checklist_KLM[ENGLISH]=C669)*IFERROR(FIND("GAME.CHECKLIST_",Checklist_KLM[ENTRIES]),FALSE)),1),"MISSING")))</f>
        <v/>
      </c>
      <c r="E669" s="44"/>
      <c r="F669" s="39" t="str" cm="1">
        <f t="array" ref="F669">IF(E669="","",IF(E669="#No clue text","// -- No Content",
    IF(E669="/!\ Text too long for integration - See user guide to proceed /!\","/!\ Text too long for integration - See user guide to proceed /!\",
         IFERROR(_xlfn._xlws.FILTER(Checklist_KLM[ENTRIES],(Checklist_KLM[ENGLISH]=E669)*IFERROR(FIND("CLUE.",Checklist_KLM[ENTRIES]),FALSE)),"MISSING"))))</f>
        <v/>
      </c>
    </row>
    <row r="670" spans="1:6">
      <c r="A670" s="18" t="s">
        <v>812</v>
      </c>
      <c r="B670" s="19" t="s">
        <v>5023</v>
      </c>
      <c r="C670" s="38"/>
      <c r="D670" s="36" t="str" cm="1">
        <f t="array" ref="D670">IF(C670="","",IF(OR(C670="#No page text",C670="#No block text",C670="#No subject text",C670="#No expectation text"),"// -- No Content",IFERROR(INDEX(_xlfn._xlws.FILTER(Checklist_KLM[ENTRIES],(Checklist_KLM[ENGLISH]=C670)*IFERROR(FIND("GAME.CHECKLIST_",Checklist_KLM[ENTRIES]),FALSE)),1),"MISSING")))</f>
        <v/>
      </c>
      <c r="E670" s="40"/>
      <c r="F670" s="39" t="str" cm="1">
        <f t="array" ref="F670">IF(E670="","",IF(E670="#No clue text","// -- No Content",
    IF(E670="/!\ Text too long for integration - See user guide to proceed /!\","/!\ Text too long for integration - See user guide to proceed /!\",
         IFERROR(_xlfn._xlws.FILTER(Checklist_KLM[ENTRIES],(Checklist_KLM[ENGLISH]=E670)*IFERROR(FIND("CLUE.",Checklist_KLM[ENTRIES]),FALSE)),"MISSING"))))</f>
        <v/>
      </c>
    </row>
    <row r="671" spans="1:6">
      <c r="A671" s="18" t="s">
        <v>813</v>
      </c>
      <c r="B671" s="19" t="s">
        <v>5024</v>
      </c>
      <c r="C671" s="43"/>
      <c r="D671" s="36" t="str" cm="1">
        <f t="array" ref="D671">IF(C671="","",IF(OR(C671="#No page text",C671="#No block text",C671="#No subject text",C671="#No expectation text"),"// -- No Content",IFERROR(INDEX(_xlfn._xlws.FILTER(Checklist_KLM[ENTRIES],(Checklist_KLM[ENGLISH]=C671)*IFERROR(FIND("GAME.CHECKLIST_",Checklist_KLM[ENTRIES]),FALSE)),1),"MISSING")))</f>
        <v/>
      </c>
      <c r="E671" s="44"/>
      <c r="F671" s="39" t="str" cm="1">
        <f t="array" ref="F671">IF(E671="","",IF(E671="#No clue text","// -- No Content",
    IF(E671="/!\ Text too long for integration - See user guide to proceed /!\","/!\ Text too long for integration - See user guide to proceed /!\",
         IFERROR(_xlfn._xlws.FILTER(Checklist_KLM[ENTRIES],(Checklist_KLM[ENGLISH]=E671)*IFERROR(FIND("CLUE.",Checklist_KLM[ENTRIES]),FALSE)),"MISSING"))))</f>
        <v/>
      </c>
    </row>
    <row r="672" spans="1:6">
      <c r="A672" s="18" t="s">
        <v>814</v>
      </c>
      <c r="B672" s="19" t="s">
        <v>5025</v>
      </c>
      <c r="C672" s="38"/>
      <c r="D672" s="36" t="str" cm="1">
        <f t="array" ref="D672">IF(C672="","",IF(OR(C672="#No page text",C672="#No block text",C672="#No subject text",C672="#No expectation text"),"// -- No Content",IFERROR(INDEX(_xlfn._xlws.FILTER(Checklist_KLM[ENTRIES],(Checklist_KLM[ENGLISH]=C672)*IFERROR(FIND("GAME.CHECKLIST_",Checklist_KLM[ENTRIES]),FALSE)),1),"MISSING")))</f>
        <v/>
      </c>
      <c r="E672" s="40"/>
      <c r="F672" s="39" t="str" cm="1">
        <f t="array" ref="F672">IF(E672="","",IF(E672="#No clue text","// -- No Content",
    IF(E672="/!\ Text too long for integration - See user guide to proceed /!\","/!\ Text too long for integration - See user guide to proceed /!\",
         IFERROR(_xlfn._xlws.FILTER(Checklist_KLM[ENTRIES],(Checklist_KLM[ENGLISH]=E672)*IFERROR(FIND("CLUE.",Checklist_KLM[ENTRIES]),FALSE)),"MISSING"))))</f>
        <v/>
      </c>
    </row>
    <row r="673" spans="1:6" ht="28.8">
      <c r="A673" s="18" t="s">
        <v>815</v>
      </c>
      <c r="B673" s="19" t="s">
        <v>5026</v>
      </c>
      <c r="C673" s="43"/>
      <c r="D673" s="36" t="str" cm="1">
        <f t="array" ref="D673">IF(C673="","",IF(OR(C673="#No page text",C673="#No block text",C673="#No subject text",C673="#No expectation text"),"// -- No Content",IFERROR(INDEX(_xlfn._xlws.FILTER(Checklist_KLM[ENTRIES],(Checklist_KLM[ENGLISH]=C673)*IFERROR(FIND("GAME.CHECKLIST_",Checklist_KLM[ENTRIES]),FALSE)),1),"MISSING")))</f>
        <v/>
      </c>
      <c r="E673" s="44"/>
      <c r="F673" s="39" t="str" cm="1">
        <f t="array" ref="F673">IF(E673="","",IF(E673="#No clue text","// -- No Content",
    IF(E673="/!\ Text too long for integration - See user guide to proceed /!\","/!\ Text too long for integration - See user guide to proceed /!\",
         IFERROR(_xlfn._xlws.FILTER(Checklist_KLM[ENTRIES],(Checklist_KLM[ENGLISH]=E673)*IFERROR(FIND("CLUE.",Checklist_KLM[ENTRIES]),FALSE)),"MISSING"))))</f>
        <v/>
      </c>
    </row>
    <row r="674" spans="1:6">
      <c r="A674" s="18" t="s">
        <v>816</v>
      </c>
      <c r="B674" s="19" t="s">
        <v>5027</v>
      </c>
      <c r="C674" s="38"/>
      <c r="D674" s="36" t="str" cm="1">
        <f t="array" ref="D674">IF(C674="","",IF(OR(C674="#No page text",C674="#No block text",C674="#No subject text",C674="#No expectation text"),"// -- No Content",IFERROR(INDEX(_xlfn._xlws.FILTER(Checklist_KLM[ENTRIES],(Checklist_KLM[ENGLISH]=C674)*IFERROR(FIND("GAME.CHECKLIST_",Checklist_KLM[ENTRIES]),FALSE)),1),"MISSING")))</f>
        <v/>
      </c>
      <c r="E674" s="40"/>
      <c r="F674" s="39" t="str" cm="1">
        <f t="array" ref="F674">IF(E674="","",IF(E674="#No clue text","// -- No Content",
    IF(E674="/!\ Text too long for integration - See user guide to proceed /!\","/!\ Text too long for integration - See user guide to proceed /!\",
         IFERROR(_xlfn._xlws.FILTER(Checklist_KLM[ENTRIES],(Checklist_KLM[ENGLISH]=E674)*IFERROR(FIND("CLUE.",Checklist_KLM[ENTRIES]),FALSE)),"MISSING"))))</f>
        <v/>
      </c>
    </row>
    <row r="675" spans="1:6">
      <c r="A675" s="18" t="s">
        <v>817</v>
      </c>
      <c r="B675" s="19" t="s">
        <v>5028</v>
      </c>
      <c r="C675" s="43"/>
      <c r="D675" s="36" t="str" cm="1">
        <f t="array" ref="D675">IF(C675="","",IF(OR(C675="#No page text",C675="#No block text",C675="#No subject text",C675="#No expectation text"),"// -- No Content",IFERROR(INDEX(_xlfn._xlws.FILTER(Checklist_KLM[ENTRIES],(Checklist_KLM[ENGLISH]=C675)*IFERROR(FIND("GAME.CHECKLIST_",Checklist_KLM[ENTRIES]),FALSE)),1),"MISSING")))</f>
        <v/>
      </c>
      <c r="E675" s="44"/>
      <c r="F675" s="39" t="str" cm="1">
        <f t="array" ref="F675">IF(E675="","",IF(E675="#No clue text","// -- No Content",
    IF(E675="/!\ Text too long for integration - See user guide to proceed /!\","/!\ Text too long for integration - See user guide to proceed /!\",
         IFERROR(_xlfn._xlws.FILTER(Checklist_KLM[ENTRIES],(Checklist_KLM[ENGLISH]=E675)*IFERROR(FIND("CLUE.",Checklist_KLM[ENTRIES]),FALSE)),"MISSING"))))</f>
        <v/>
      </c>
    </row>
    <row r="676" spans="1:6" ht="28.8">
      <c r="A676" s="18" t="s">
        <v>818</v>
      </c>
      <c r="B676" s="19" t="s">
        <v>5029</v>
      </c>
      <c r="C676" s="38"/>
      <c r="D676" s="36" t="str" cm="1">
        <f t="array" ref="D676">IF(C676="","",IF(OR(C676="#No page text",C676="#No block text",C676="#No subject text",C676="#No expectation text"),"// -- No Content",IFERROR(INDEX(_xlfn._xlws.FILTER(Checklist_KLM[ENTRIES],(Checklist_KLM[ENGLISH]=C676)*IFERROR(FIND("GAME.CHECKLIST_",Checklist_KLM[ENTRIES]),FALSE)),1),"MISSING")))</f>
        <v/>
      </c>
      <c r="E676" s="40"/>
      <c r="F676" s="39" t="str" cm="1">
        <f t="array" ref="F676">IF(E676="","",IF(E676="#No clue text","// -- No Content",
    IF(E676="/!\ Text too long for integration - See user guide to proceed /!\","/!\ Text too long for integration - See user guide to proceed /!\",
         IFERROR(_xlfn._xlws.FILTER(Checklist_KLM[ENTRIES],(Checklist_KLM[ENGLISH]=E676)*IFERROR(FIND("CLUE.",Checklist_KLM[ENTRIES]),FALSE)),"MISSING"))))</f>
        <v/>
      </c>
    </row>
    <row r="677" spans="1:6" ht="28.8">
      <c r="A677" s="18" t="s">
        <v>819</v>
      </c>
      <c r="B677" s="19" t="s">
        <v>5030</v>
      </c>
      <c r="C677" s="43"/>
      <c r="D677" s="36" t="str" cm="1">
        <f t="array" ref="D677">IF(C677="","",IF(OR(C677="#No page text",C677="#No block text",C677="#No subject text",C677="#No expectation text"),"// -- No Content",IFERROR(INDEX(_xlfn._xlws.FILTER(Checklist_KLM[ENTRIES],(Checklist_KLM[ENGLISH]=C677)*IFERROR(FIND("GAME.CHECKLIST_",Checklist_KLM[ENTRIES]),FALSE)),1),"MISSING")))</f>
        <v/>
      </c>
      <c r="E677" s="44"/>
      <c r="F677" s="39" t="str" cm="1">
        <f t="array" ref="F677">IF(E677="","",IF(E677="#No clue text","// -- No Content",
    IF(E677="/!\ Text too long for integration - See user guide to proceed /!\","/!\ Text too long for integration - See user guide to proceed /!\",
         IFERROR(_xlfn._xlws.FILTER(Checklist_KLM[ENTRIES],(Checklist_KLM[ENGLISH]=E677)*IFERROR(FIND("CLUE.",Checklist_KLM[ENTRIES]),FALSE)),"MISSING"))))</f>
        <v/>
      </c>
    </row>
    <row r="678" spans="1:6">
      <c r="A678" s="18" t="s">
        <v>820</v>
      </c>
      <c r="B678" s="19" t="s">
        <v>5031</v>
      </c>
      <c r="C678" s="38"/>
      <c r="D678" s="36" t="str" cm="1">
        <f t="array" ref="D678">IF(C678="","",IF(OR(C678="#No page text",C678="#No block text",C678="#No subject text",C678="#No expectation text"),"// -- No Content",IFERROR(INDEX(_xlfn._xlws.FILTER(Checklist_KLM[ENTRIES],(Checklist_KLM[ENGLISH]=C678)*IFERROR(FIND("GAME.CHECKLIST_",Checklist_KLM[ENTRIES]),FALSE)),1),"MISSING")))</f>
        <v/>
      </c>
      <c r="E678" s="40"/>
      <c r="F678" s="39" t="str" cm="1">
        <f t="array" ref="F678">IF(E678="","",IF(E678="#No clue text","// -- No Content",
    IF(E678="/!\ Text too long for integration - See user guide to proceed /!\","/!\ Text too long for integration - See user guide to proceed /!\",
         IFERROR(_xlfn._xlws.FILTER(Checklist_KLM[ENTRIES],(Checklist_KLM[ENGLISH]=E678)*IFERROR(FIND("CLUE.",Checklist_KLM[ENTRIES]),FALSE)),"MISSING"))))</f>
        <v/>
      </c>
    </row>
    <row r="679" spans="1:6">
      <c r="A679" s="18" t="s">
        <v>821</v>
      </c>
      <c r="B679" s="19" t="s">
        <v>5032</v>
      </c>
      <c r="C679" s="43"/>
      <c r="D679" s="36" t="str" cm="1">
        <f t="array" ref="D679">IF(C679="","",IF(OR(C679="#No page text",C679="#No block text",C679="#No subject text",C679="#No expectation text"),"// -- No Content",IFERROR(INDEX(_xlfn._xlws.FILTER(Checklist_KLM[ENTRIES],(Checklist_KLM[ENGLISH]=C679)*IFERROR(FIND("GAME.CHECKLIST_",Checklist_KLM[ENTRIES]),FALSE)),1),"MISSING")))</f>
        <v/>
      </c>
      <c r="E679" s="44"/>
      <c r="F679" s="39" t="str" cm="1">
        <f t="array" ref="F679">IF(E679="","",IF(E679="#No clue text","// -- No Content",
    IF(E679="/!\ Text too long for integration - See user guide to proceed /!\","/!\ Text too long for integration - See user guide to proceed /!\",
         IFERROR(_xlfn._xlws.FILTER(Checklist_KLM[ENTRIES],(Checklist_KLM[ENGLISH]=E679)*IFERROR(FIND("CLUE.",Checklist_KLM[ENTRIES]),FALSE)),"MISSING"))))</f>
        <v/>
      </c>
    </row>
    <row r="680" spans="1:6">
      <c r="A680" s="18" t="s">
        <v>822</v>
      </c>
      <c r="B680" s="19" t="s">
        <v>5033</v>
      </c>
      <c r="C680" s="38"/>
      <c r="D680" s="36" t="str" cm="1">
        <f t="array" ref="D680">IF(C680="","",IF(OR(C680="#No page text",C680="#No block text",C680="#No subject text",C680="#No expectation text"),"// -- No Content",IFERROR(INDEX(_xlfn._xlws.FILTER(Checklist_KLM[ENTRIES],(Checklist_KLM[ENGLISH]=C680)*IFERROR(FIND("GAME.CHECKLIST_",Checklist_KLM[ENTRIES]),FALSE)),1),"MISSING")))</f>
        <v/>
      </c>
      <c r="E680" s="40"/>
      <c r="F680" s="39" t="str" cm="1">
        <f t="array" ref="F680">IF(E680="","",IF(E680="#No clue text","// -- No Content",
    IF(E680="/!\ Text too long for integration - See user guide to proceed /!\","/!\ Text too long for integration - See user guide to proceed /!\",
         IFERROR(_xlfn._xlws.FILTER(Checklist_KLM[ENTRIES],(Checklist_KLM[ENGLISH]=E680)*IFERROR(FIND("CLUE.",Checklist_KLM[ENTRIES]),FALSE)),"MISSING"))))</f>
        <v/>
      </c>
    </row>
    <row r="681" spans="1:6">
      <c r="A681" s="18" t="s">
        <v>823</v>
      </c>
      <c r="B681" s="19" t="s">
        <v>5034</v>
      </c>
      <c r="C681" s="43"/>
      <c r="D681" s="36" t="str" cm="1">
        <f t="array" ref="D681">IF(C681="","",IF(OR(C681="#No page text",C681="#No block text",C681="#No subject text",C681="#No expectation text"),"// -- No Content",IFERROR(INDEX(_xlfn._xlws.FILTER(Checklist_KLM[ENTRIES],(Checklist_KLM[ENGLISH]=C681)*IFERROR(FIND("GAME.CHECKLIST_",Checklist_KLM[ENTRIES]),FALSE)),1),"MISSING")))</f>
        <v/>
      </c>
      <c r="E681" s="44"/>
      <c r="F681" s="39" t="str" cm="1">
        <f t="array" ref="F681">IF(E681="","",IF(E681="#No clue text","// -- No Content",
    IF(E681="/!\ Text too long for integration - See user guide to proceed /!\","/!\ Text too long for integration - See user guide to proceed /!\",
         IFERROR(_xlfn._xlws.FILTER(Checklist_KLM[ENTRIES],(Checklist_KLM[ENGLISH]=E681)*IFERROR(FIND("CLUE.",Checklist_KLM[ENTRIES]),FALSE)),"MISSING"))))</f>
        <v/>
      </c>
    </row>
    <row r="682" spans="1:6" ht="28.8">
      <c r="A682" s="18" t="s">
        <v>824</v>
      </c>
      <c r="B682" s="19" t="s">
        <v>5035</v>
      </c>
      <c r="C682" s="38"/>
      <c r="D682" s="36" t="str" cm="1">
        <f t="array" ref="D682">IF(C682="","",IF(OR(C682="#No page text",C682="#No block text",C682="#No subject text",C682="#No expectation text"),"// -- No Content",IFERROR(INDEX(_xlfn._xlws.FILTER(Checklist_KLM[ENTRIES],(Checklist_KLM[ENGLISH]=C682)*IFERROR(FIND("GAME.CHECKLIST_",Checklist_KLM[ENTRIES]),FALSE)),1),"MISSING")))</f>
        <v/>
      </c>
      <c r="E682" s="40"/>
      <c r="F682" s="39" t="str" cm="1">
        <f t="array" ref="F682">IF(E682="","",IF(E682="#No clue text","// -- No Content",
    IF(E682="/!\ Text too long for integration - See user guide to proceed /!\","/!\ Text too long for integration - See user guide to proceed /!\",
         IFERROR(_xlfn._xlws.FILTER(Checklist_KLM[ENTRIES],(Checklist_KLM[ENGLISH]=E682)*IFERROR(FIND("CLUE.",Checklist_KLM[ENTRIES]),FALSE)),"MISSING"))))</f>
        <v/>
      </c>
    </row>
    <row r="683" spans="1:6" ht="28.8">
      <c r="A683" s="18" t="s">
        <v>825</v>
      </c>
      <c r="B683" s="19" t="s">
        <v>5036</v>
      </c>
      <c r="C683" s="43"/>
      <c r="D683" s="36" t="str" cm="1">
        <f t="array" ref="D683">IF(C683="","",IF(OR(C683="#No page text",C683="#No block text",C683="#No subject text",C683="#No expectation text"),"// -- No Content",IFERROR(INDEX(_xlfn._xlws.FILTER(Checklist_KLM[ENTRIES],(Checklist_KLM[ENGLISH]=C683)*IFERROR(FIND("GAME.CHECKLIST_",Checklist_KLM[ENTRIES]),FALSE)),1),"MISSING")))</f>
        <v/>
      </c>
      <c r="E683" s="44"/>
      <c r="F683" s="39" t="str" cm="1">
        <f t="array" ref="F683">IF(E683="","",IF(E683="#No clue text","// -- No Content",
    IF(E683="/!\ Text too long for integration - See user guide to proceed /!\","/!\ Text too long for integration - See user guide to proceed /!\",
         IFERROR(_xlfn._xlws.FILTER(Checklist_KLM[ENTRIES],(Checklist_KLM[ENGLISH]=E683)*IFERROR(FIND("CLUE.",Checklist_KLM[ENTRIES]),FALSE)),"MISSING"))))</f>
        <v/>
      </c>
    </row>
    <row r="684" spans="1:6">
      <c r="A684" s="18" t="s">
        <v>826</v>
      </c>
      <c r="B684" s="19" t="s">
        <v>5037</v>
      </c>
      <c r="C684" s="38"/>
      <c r="D684" s="36" t="str" cm="1">
        <f t="array" ref="D684">IF(C684="","",IF(OR(C684="#No page text",C684="#No block text",C684="#No subject text",C684="#No expectation text"),"// -- No Content",IFERROR(INDEX(_xlfn._xlws.FILTER(Checklist_KLM[ENTRIES],(Checklist_KLM[ENGLISH]=C684)*IFERROR(FIND("GAME.CHECKLIST_",Checklist_KLM[ENTRIES]),FALSE)),1),"MISSING")))</f>
        <v/>
      </c>
      <c r="E684" s="40"/>
      <c r="F684" s="39" t="str" cm="1">
        <f t="array" ref="F684">IF(E684="","",IF(E684="#No clue text","// -- No Content",
    IF(E684="/!\ Text too long for integration - See user guide to proceed /!\","/!\ Text too long for integration - See user guide to proceed /!\",
         IFERROR(_xlfn._xlws.FILTER(Checklist_KLM[ENTRIES],(Checklist_KLM[ENGLISH]=E684)*IFERROR(FIND("CLUE.",Checklist_KLM[ENTRIES]),FALSE)),"MISSING"))))</f>
        <v/>
      </c>
    </row>
    <row r="685" spans="1:6">
      <c r="A685" s="18" t="s">
        <v>827</v>
      </c>
      <c r="B685" s="19" t="s">
        <v>5038</v>
      </c>
      <c r="C685" s="43"/>
      <c r="D685" s="36" t="str" cm="1">
        <f t="array" ref="D685">IF(C685="","",IF(OR(C685="#No page text",C685="#No block text",C685="#No subject text",C685="#No expectation text"),"// -- No Content",IFERROR(INDEX(_xlfn._xlws.FILTER(Checklist_KLM[ENTRIES],(Checklist_KLM[ENGLISH]=C685)*IFERROR(FIND("GAME.CHECKLIST_",Checklist_KLM[ENTRIES]),FALSE)),1),"MISSING")))</f>
        <v/>
      </c>
      <c r="E685" s="44"/>
      <c r="F685" s="39" t="str" cm="1">
        <f t="array" ref="F685">IF(E685="","",IF(E685="#No clue text","// -- No Content",
    IF(E685="/!\ Text too long for integration - See user guide to proceed /!\","/!\ Text too long for integration - See user guide to proceed /!\",
         IFERROR(_xlfn._xlws.FILTER(Checklist_KLM[ENTRIES],(Checklist_KLM[ENGLISH]=E685)*IFERROR(FIND("CLUE.",Checklist_KLM[ENTRIES]),FALSE)),"MISSING"))))</f>
        <v/>
      </c>
    </row>
    <row r="686" spans="1:6" ht="28.8">
      <c r="A686" s="18" t="s">
        <v>828</v>
      </c>
      <c r="B686" s="19" t="s">
        <v>5039</v>
      </c>
      <c r="C686" s="38"/>
      <c r="D686" s="36" t="str" cm="1">
        <f t="array" ref="D686">IF(C686="","",IF(OR(C686="#No page text",C686="#No block text",C686="#No subject text",C686="#No expectation text"),"// -- No Content",IFERROR(INDEX(_xlfn._xlws.FILTER(Checklist_KLM[ENTRIES],(Checklist_KLM[ENGLISH]=C686)*IFERROR(FIND("GAME.CHECKLIST_",Checklist_KLM[ENTRIES]),FALSE)),1),"MISSING")))</f>
        <v/>
      </c>
      <c r="E686" s="40"/>
      <c r="F686" s="39" t="str" cm="1">
        <f t="array" ref="F686">IF(E686="","",IF(E686="#No clue text","// -- No Content",
    IF(E686="/!\ Text too long for integration - See user guide to proceed /!\","/!\ Text too long for integration - See user guide to proceed /!\",
         IFERROR(_xlfn._xlws.FILTER(Checklist_KLM[ENTRIES],(Checklist_KLM[ENGLISH]=E686)*IFERROR(FIND("CLUE.",Checklist_KLM[ENTRIES]),FALSE)),"MISSING"))))</f>
        <v/>
      </c>
    </row>
    <row r="687" spans="1:6">
      <c r="A687" s="18" t="s">
        <v>829</v>
      </c>
      <c r="B687" s="19" t="s">
        <v>5040</v>
      </c>
      <c r="C687" s="43"/>
      <c r="D687" s="36" t="str" cm="1">
        <f t="array" ref="D687">IF(C687="","",IF(OR(C687="#No page text",C687="#No block text",C687="#No subject text",C687="#No expectation text"),"// -- No Content",IFERROR(INDEX(_xlfn._xlws.FILTER(Checklist_KLM[ENTRIES],(Checklist_KLM[ENGLISH]=C687)*IFERROR(FIND("GAME.CHECKLIST_",Checklist_KLM[ENTRIES]),FALSE)),1),"MISSING")))</f>
        <v/>
      </c>
      <c r="E687" s="44"/>
      <c r="F687" s="39" t="str" cm="1">
        <f t="array" ref="F687">IF(E687="","",IF(E687="#No clue text","// -- No Content",
    IF(E687="/!\ Text too long for integration - See user guide to proceed /!\","/!\ Text too long for integration - See user guide to proceed /!\",
         IFERROR(_xlfn._xlws.FILTER(Checklist_KLM[ENTRIES],(Checklist_KLM[ENGLISH]=E687)*IFERROR(FIND("CLUE.",Checklist_KLM[ENTRIES]),FALSE)),"MISSING"))))</f>
        <v/>
      </c>
    </row>
    <row r="688" spans="1:6">
      <c r="A688" s="18" t="s">
        <v>830</v>
      </c>
      <c r="B688" s="19" t="s">
        <v>5041</v>
      </c>
      <c r="C688" s="38"/>
      <c r="D688" s="36" t="str" cm="1">
        <f t="array" ref="D688">IF(C688="","",IF(OR(C688="#No page text",C688="#No block text",C688="#No subject text",C688="#No expectation text"),"// -- No Content",IFERROR(INDEX(_xlfn._xlws.FILTER(Checklist_KLM[ENTRIES],(Checklist_KLM[ENGLISH]=C688)*IFERROR(FIND("GAME.CHECKLIST_",Checklist_KLM[ENTRIES]),FALSE)),1),"MISSING")))</f>
        <v/>
      </c>
      <c r="E688" s="40"/>
      <c r="F688" s="39" t="str" cm="1">
        <f t="array" ref="F688">IF(E688="","",IF(E688="#No clue text","// -- No Content",
    IF(E688="/!\ Text too long for integration - See user guide to proceed /!\","/!\ Text too long for integration - See user guide to proceed /!\",
         IFERROR(_xlfn._xlws.FILTER(Checklist_KLM[ENTRIES],(Checklist_KLM[ENGLISH]=E688)*IFERROR(FIND("CLUE.",Checklist_KLM[ENTRIES]),FALSE)),"MISSING"))))</f>
        <v/>
      </c>
    </row>
    <row r="689" spans="1:6">
      <c r="A689" s="18" t="s">
        <v>831</v>
      </c>
      <c r="B689" s="19" t="s">
        <v>5042</v>
      </c>
      <c r="C689" s="43"/>
      <c r="D689" s="36" t="str" cm="1">
        <f t="array" ref="D689">IF(C689="","",IF(OR(C689="#No page text",C689="#No block text",C689="#No subject text",C689="#No expectation text"),"// -- No Content",IFERROR(INDEX(_xlfn._xlws.FILTER(Checklist_KLM[ENTRIES],(Checklist_KLM[ENGLISH]=C689)*IFERROR(FIND("GAME.CHECKLIST_",Checklist_KLM[ENTRIES]),FALSE)),1),"MISSING")))</f>
        <v/>
      </c>
      <c r="E689" s="44"/>
      <c r="F689" s="39" t="str" cm="1">
        <f t="array" ref="F689">IF(E689="","",IF(E689="#No clue text","// -- No Content",
    IF(E689="/!\ Text too long for integration - See user guide to proceed /!\","/!\ Text too long for integration - See user guide to proceed /!\",
         IFERROR(_xlfn._xlws.FILTER(Checklist_KLM[ENTRIES],(Checklist_KLM[ENGLISH]=E689)*IFERROR(FIND("CLUE.",Checklist_KLM[ENTRIES]),FALSE)),"MISSING"))))</f>
        <v/>
      </c>
    </row>
    <row r="690" spans="1:6" ht="28.8">
      <c r="A690" s="18" t="s">
        <v>832</v>
      </c>
      <c r="B690" s="19" t="s">
        <v>5043</v>
      </c>
      <c r="C690" s="38"/>
      <c r="D690" s="36" t="str" cm="1">
        <f t="array" ref="D690">IF(C690="","",IF(OR(C690="#No page text",C690="#No block text",C690="#No subject text",C690="#No expectation text"),"// -- No Content",IFERROR(INDEX(_xlfn._xlws.FILTER(Checklist_KLM[ENTRIES],(Checklist_KLM[ENGLISH]=C690)*IFERROR(FIND("GAME.CHECKLIST_",Checklist_KLM[ENTRIES]),FALSE)),1),"MISSING")))</f>
        <v/>
      </c>
      <c r="E690" s="40"/>
      <c r="F690" s="39" t="str" cm="1">
        <f t="array" ref="F690">IF(E690="","",IF(E690="#No clue text","// -- No Content",
    IF(E690="/!\ Text too long for integration - See user guide to proceed /!\","/!\ Text too long for integration - See user guide to proceed /!\",
         IFERROR(_xlfn._xlws.FILTER(Checklist_KLM[ENTRIES],(Checklist_KLM[ENGLISH]=E690)*IFERROR(FIND("CLUE.",Checklist_KLM[ENTRIES]),FALSE)),"MISSING"))))</f>
        <v/>
      </c>
    </row>
    <row r="691" spans="1:6">
      <c r="A691" s="18" t="s">
        <v>833</v>
      </c>
      <c r="B691" s="19" t="s">
        <v>5044</v>
      </c>
      <c r="C691" s="43"/>
      <c r="D691" s="36" t="str" cm="1">
        <f t="array" ref="D691">IF(C691="","",IF(OR(C691="#No page text",C691="#No block text",C691="#No subject text",C691="#No expectation text"),"// -- No Content",IFERROR(INDEX(_xlfn._xlws.FILTER(Checklist_KLM[ENTRIES],(Checklist_KLM[ENGLISH]=C691)*IFERROR(FIND("GAME.CHECKLIST_",Checklist_KLM[ENTRIES]),FALSE)),1),"MISSING")))</f>
        <v/>
      </c>
      <c r="E691" s="44"/>
      <c r="F691" s="39" t="str" cm="1">
        <f t="array" ref="F691">IF(E691="","",IF(E691="#No clue text","// -- No Content",
    IF(E691="/!\ Text too long for integration - See user guide to proceed /!\","/!\ Text too long for integration - See user guide to proceed /!\",
         IFERROR(_xlfn._xlws.FILTER(Checklist_KLM[ENTRIES],(Checklist_KLM[ENGLISH]=E691)*IFERROR(FIND("CLUE.",Checklist_KLM[ENTRIES]),FALSE)),"MISSING"))))</f>
        <v/>
      </c>
    </row>
    <row r="692" spans="1:6">
      <c r="A692" s="18" t="s">
        <v>834</v>
      </c>
      <c r="B692" s="19" t="s">
        <v>5045</v>
      </c>
      <c r="C692" s="38"/>
      <c r="D692" s="36" t="str" cm="1">
        <f t="array" ref="D692">IF(C692="","",IF(OR(C692="#No page text",C692="#No block text",C692="#No subject text",C692="#No expectation text"),"// -- No Content",IFERROR(INDEX(_xlfn._xlws.FILTER(Checklist_KLM[ENTRIES],(Checklist_KLM[ENGLISH]=C692)*IFERROR(FIND("GAME.CHECKLIST_",Checklist_KLM[ENTRIES]),FALSE)),1),"MISSING")))</f>
        <v/>
      </c>
      <c r="E692" s="40"/>
      <c r="F692" s="39" t="str" cm="1">
        <f t="array" ref="F692">IF(E692="","",IF(E692="#No clue text","// -- No Content",
    IF(E692="/!\ Text too long for integration - See user guide to proceed /!\","/!\ Text too long for integration - See user guide to proceed /!\",
         IFERROR(_xlfn._xlws.FILTER(Checklist_KLM[ENTRIES],(Checklist_KLM[ENGLISH]=E692)*IFERROR(FIND("CLUE.",Checklist_KLM[ENTRIES]),FALSE)),"MISSING"))))</f>
        <v/>
      </c>
    </row>
    <row r="693" spans="1:6" ht="28.8">
      <c r="A693" s="18" t="s">
        <v>835</v>
      </c>
      <c r="B693" s="19" t="s">
        <v>5046</v>
      </c>
      <c r="C693" s="43"/>
      <c r="D693" s="36" t="str" cm="1">
        <f t="array" ref="D693">IF(C693="","",IF(OR(C693="#No page text",C693="#No block text",C693="#No subject text",C693="#No expectation text"),"// -- No Content",IFERROR(INDEX(_xlfn._xlws.FILTER(Checklist_KLM[ENTRIES],(Checklist_KLM[ENGLISH]=C693)*IFERROR(FIND("GAME.CHECKLIST_",Checklist_KLM[ENTRIES]),FALSE)),1),"MISSING")))</f>
        <v/>
      </c>
      <c r="E693" s="44"/>
      <c r="F693" s="39" t="str" cm="1">
        <f t="array" ref="F693">IF(E693="","",IF(E693="#No clue text","// -- No Content",
    IF(E693="/!\ Text too long for integration - See user guide to proceed /!\","/!\ Text too long for integration - See user guide to proceed /!\",
         IFERROR(_xlfn._xlws.FILTER(Checklist_KLM[ENTRIES],(Checklist_KLM[ENGLISH]=E693)*IFERROR(FIND("CLUE.",Checklist_KLM[ENTRIES]),FALSE)),"MISSING"))))</f>
        <v/>
      </c>
    </row>
    <row r="694" spans="1:6" ht="28.8">
      <c r="A694" s="18" t="s">
        <v>836</v>
      </c>
      <c r="B694" s="19" t="s">
        <v>5047</v>
      </c>
      <c r="C694" s="38"/>
      <c r="D694" s="36" t="str" cm="1">
        <f t="array" ref="D694">IF(C694="","",IF(OR(C694="#No page text",C694="#No block text",C694="#No subject text",C694="#No expectation text"),"// -- No Content",IFERROR(INDEX(_xlfn._xlws.FILTER(Checklist_KLM[ENTRIES],(Checklist_KLM[ENGLISH]=C694)*IFERROR(FIND("GAME.CHECKLIST_",Checklist_KLM[ENTRIES]),FALSE)),1),"MISSING")))</f>
        <v/>
      </c>
      <c r="E694" s="40"/>
      <c r="F694" s="39" t="str" cm="1">
        <f t="array" ref="F694">IF(E694="","",IF(E694="#No clue text","// -- No Content",
    IF(E694="/!\ Text too long for integration - See user guide to proceed /!\","/!\ Text too long for integration - See user guide to proceed /!\",
         IFERROR(_xlfn._xlws.FILTER(Checklist_KLM[ENTRIES],(Checklist_KLM[ENGLISH]=E694)*IFERROR(FIND("CLUE.",Checklist_KLM[ENTRIES]),FALSE)),"MISSING"))))</f>
        <v/>
      </c>
    </row>
    <row r="695" spans="1:6">
      <c r="A695" s="18" t="s">
        <v>837</v>
      </c>
      <c r="B695" s="19" t="s">
        <v>5048</v>
      </c>
      <c r="C695" s="43"/>
      <c r="D695" s="36" t="str" cm="1">
        <f t="array" ref="D695">IF(C695="","",IF(OR(C695="#No page text",C695="#No block text",C695="#No subject text",C695="#No expectation text"),"// -- No Content",IFERROR(INDEX(_xlfn._xlws.FILTER(Checklist_KLM[ENTRIES],(Checklist_KLM[ENGLISH]=C695)*IFERROR(FIND("GAME.CHECKLIST_",Checklist_KLM[ENTRIES]),FALSE)),1),"MISSING")))</f>
        <v/>
      </c>
      <c r="E695" s="44"/>
      <c r="F695" s="39" t="str" cm="1">
        <f t="array" ref="F695">IF(E695="","",IF(E695="#No clue text","// -- No Content",
    IF(E695="/!\ Text too long for integration - See user guide to proceed /!\","/!\ Text too long for integration - See user guide to proceed /!\",
         IFERROR(_xlfn._xlws.FILTER(Checklist_KLM[ENTRIES],(Checklist_KLM[ENGLISH]=E695)*IFERROR(FIND("CLUE.",Checklist_KLM[ENTRIES]),FALSE)),"MISSING"))))</f>
        <v/>
      </c>
    </row>
    <row r="696" spans="1:6">
      <c r="A696" s="18" t="s">
        <v>838</v>
      </c>
      <c r="B696" s="19" t="s">
        <v>5049</v>
      </c>
      <c r="C696" s="38"/>
      <c r="D696" s="36" t="str" cm="1">
        <f t="array" ref="D696">IF(C696="","",IF(OR(C696="#No page text",C696="#No block text",C696="#No subject text",C696="#No expectation text"),"// -- No Content",IFERROR(INDEX(_xlfn._xlws.FILTER(Checklist_KLM[ENTRIES],(Checklist_KLM[ENGLISH]=C696)*IFERROR(FIND("GAME.CHECKLIST_",Checklist_KLM[ENTRIES]),FALSE)),1),"MISSING")))</f>
        <v/>
      </c>
      <c r="E696" s="40"/>
      <c r="F696" s="39" t="str" cm="1">
        <f t="array" ref="F696">IF(E696="","",IF(E696="#No clue text","// -- No Content",
    IF(E696="/!\ Text too long for integration - See user guide to proceed /!\","/!\ Text too long for integration - See user guide to proceed /!\",
         IFERROR(_xlfn._xlws.FILTER(Checklist_KLM[ENTRIES],(Checklist_KLM[ENGLISH]=E696)*IFERROR(FIND("CLUE.",Checklist_KLM[ENTRIES]),FALSE)),"MISSING"))))</f>
        <v/>
      </c>
    </row>
    <row r="697" spans="1:6" ht="28.8">
      <c r="A697" s="18" t="s">
        <v>839</v>
      </c>
      <c r="B697" s="19" t="s">
        <v>5050</v>
      </c>
      <c r="C697" s="43"/>
      <c r="D697" s="36" t="str" cm="1">
        <f t="array" ref="D697">IF(C697="","",IF(OR(C697="#No page text",C697="#No block text",C697="#No subject text",C697="#No expectation text"),"// -- No Content",IFERROR(INDEX(_xlfn._xlws.FILTER(Checklist_KLM[ENTRIES],(Checklist_KLM[ENGLISH]=C697)*IFERROR(FIND("GAME.CHECKLIST_",Checklist_KLM[ENTRIES]),FALSE)),1),"MISSING")))</f>
        <v/>
      </c>
      <c r="E697" s="44"/>
      <c r="F697" s="39" t="str" cm="1">
        <f t="array" ref="F697">IF(E697="","",IF(E697="#No clue text","// -- No Content",
    IF(E697="/!\ Text too long for integration - See user guide to proceed /!\","/!\ Text too long for integration - See user guide to proceed /!\",
         IFERROR(_xlfn._xlws.FILTER(Checklist_KLM[ENTRIES],(Checklist_KLM[ENGLISH]=E697)*IFERROR(FIND("CLUE.",Checklist_KLM[ENTRIES]),FALSE)),"MISSING"))))</f>
        <v/>
      </c>
    </row>
    <row r="698" spans="1:6">
      <c r="A698" s="18" t="s">
        <v>840</v>
      </c>
      <c r="B698" s="19" t="s">
        <v>5051</v>
      </c>
      <c r="C698" s="38"/>
      <c r="D698" s="36" t="str" cm="1">
        <f t="array" ref="D698">IF(C698="","",IF(OR(C698="#No page text",C698="#No block text",C698="#No subject text",C698="#No expectation text"),"// -- No Content",IFERROR(INDEX(_xlfn._xlws.FILTER(Checklist_KLM[ENTRIES],(Checklist_KLM[ENGLISH]=C698)*IFERROR(FIND("GAME.CHECKLIST_",Checklist_KLM[ENTRIES]),FALSE)),1),"MISSING")))</f>
        <v/>
      </c>
      <c r="E698" s="40"/>
      <c r="F698" s="39" t="str" cm="1">
        <f t="array" ref="F698">IF(E698="","",IF(E698="#No clue text","// -- No Content",
    IF(E698="/!\ Text too long for integration - See user guide to proceed /!\","/!\ Text too long for integration - See user guide to proceed /!\",
         IFERROR(_xlfn._xlws.FILTER(Checklist_KLM[ENTRIES],(Checklist_KLM[ENGLISH]=E698)*IFERROR(FIND("CLUE.",Checklist_KLM[ENTRIES]),FALSE)),"MISSING"))))</f>
        <v/>
      </c>
    </row>
    <row r="699" spans="1:6">
      <c r="A699" s="18" t="s">
        <v>841</v>
      </c>
      <c r="B699" s="19" t="s">
        <v>5052</v>
      </c>
      <c r="C699" s="43"/>
      <c r="D699" s="36" t="str" cm="1">
        <f t="array" ref="D699">IF(C699="","",IF(OR(C699="#No page text",C699="#No block text",C699="#No subject text",C699="#No expectation text"),"// -- No Content",IFERROR(INDEX(_xlfn._xlws.FILTER(Checklist_KLM[ENTRIES],(Checklist_KLM[ENGLISH]=C699)*IFERROR(FIND("GAME.CHECKLIST_",Checklist_KLM[ENTRIES]),FALSE)),1),"MISSING")))</f>
        <v/>
      </c>
      <c r="E699" s="44"/>
      <c r="F699" s="39" t="str" cm="1">
        <f t="array" ref="F699">IF(E699="","",IF(E699="#No clue text","// -- No Content",
    IF(E699="/!\ Text too long for integration - See user guide to proceed /!\","/!\ Text too long for integration - See user guide to proceed /!\",
         IFERROR(_xlfn._xlws.FILTER(Checklist_KLM[ENTRIES],(Checklist_KLM[ENGLISH]=E699)*IFERROR(FIND("CLUE.",Checklist_KLM[ENTRIES]),FALSE)),"MISSING"))))</f>
        <v/>
      </c>
    </row>
    <row r="700" spans="1:6">
      <c r="A700" s="18" t="s">
        <v>842</v>
      </c>
      <c r="B700" s="19" t="s">
        <v>5053</v>
      </c>
      <c r="C700" s="38"/>
      <c r="D700" s="36" t="str" cm="1">
        <f t="array" ref="D700">IF(C700="","",IF(OR(C700="#No page text",C700="#No block text",C700="#No subject text",C700="#No expectation text"),"// -- No Content",IFERROR(INDEX(_xlfn._xlws.FILTER(Checklist_KLM[ENTRIES],(Checklist_KLM[ENGLISH]=C700)*IFERROR(FIND("GAME.CHECKLIST_",Checklist_KLM[ENTRIES]),FALSE)),1),"MISSING")))</f>
        <v/>
      </c>
      <c r="E700" s="40"/>
      <c r="F700" s="39" t="str" cm="1">
        <f t="array" ref="F700">IF(E700="","",IF(E700="#No clue text","// -- No Content",
    IF(E700="/!\ Text too long for integration - See user guide to proceed /!\","/!\ Text too long for integration - See user guide to proceed /!\",
         IFERROR(_xlfn._xlws.FILTER(Checklist_KLM[ENTRIES],(Checklist_KLM[ENGLISH]=E700)*IFERROR(FIND("CLUE.",Checklist_KLM[ENTRIES]),FALSE)),"MISSING"))))</f>
        <v/>
      </c>
    </row>
    <row r="701" spans="1:6">
      <c r="A701" s="18" t="s">
        <v>843</v>
      </c>
      <c r="B701" s="19" t="s">
        <v>5054</v>
      </c>
      <c r="C701" s="43"/>
      <c r="D701" s="36" t="str" cm="1">
        <f t="array" ref="D701">IF(C701="","",IF(OR(C701="#No page text",C701="#No block text",C701="#No subject text",C701="#No expectation text"),"// -- No Content",IFERROR(INDEX(_xlfn._xlws.FILTER(Checklist_KLM[ENTRIES],(Checklist_KLM[ENGLISH]=C701)*IFERROR(FIND("GAME.CHECKLIST_",Checklist_KLM[ENTRIES]),FALSE)),1),"MISSING")))</f>
        <v/>
      </c>
      <c r="E701" s="44"/>
      <c r="F701" s="39" t="str" cm="1">
        <f t="array" ref="F701">IF(E701="","",IF(E701="#No clue text","// -- No Content",
    IF(E701="/!\ Text too long for integration - See user guide to proceed /!\","/!\ Text too long for integration - See user guide to proceed /!\",
         IFERROR(_xlfn._xlws.FILTER(Checklist_KLM[ENTRIES],(Checklist_KLM[ENGLISH]=E701)*IFERROR(FIND("CLUE.",Checklist_KLM[ENTRIES]),FALSE)),"MISSING"))))</f>
        <v/>
      </c>
    </row>
    <row r="702" spans="1:6">
      <c r="A702" s="18" t="s">
        <v>844</v>
      </c>
      <c r="B702" s="19" t="s">
        <v>5055</v>
      </c>
      <c r="C702" s="38"/>
      <c r="D702" s="36" t="str" cm="1">
        <f t="array" ref="D702">IF(C702="","",IF(OR(C702="#No page text",C702="#No block text",C702="#No subject text",C702="#No expectation text"),"// -- No Content",IFERROR(INDEX(_xlfn._xlws.FILTER(Checklist_KLM[ENTRIES],(Checklist_KLM[ENGLISH]=C702)*IFERROR(FIND("GAME.CHECKLIST_",Checklist_KLM[ENTRIES]),FALSE)),1),"MISSING")))</f>
        <v/>
      </c>
      <c r="E702" s="40"/>
      <c r="F702" s="39" t="str" cm="1">
        <f t="array" ref="F702">IF(E702="","",IF(E702="#No clue text","// -- No Content",
    IF(E702="/!\ Text too long for integration - See user guide to proceed /!\","/!\ Text too long for integration - See user guide to proceed /!\",
         IFERROR(_xlfn._xlws.FILTER(Checklist_KLM[ENTRIES],(Checklist_KLM[ENGLISH]=E702)*IFERROR(FIND("CLUE.",Checklist_KLM[ENTRIES]),FALSE)),"MISSING"))))</f>
        <v/>
      </c>
    </row>
    <row r="703" spans="1:6" ht="28.8">
      <c r="A703" s="18" t="s">
        <v>845</v>
      </c>
      <c r="B703" s="19" t="s">
        <v>5056</v>
      </c>
      <c r="C703" s="43"/>
      <c r="D703" s="36" t="str" cm="1">
        <f t="array" ref="D703">IF(C703="","",IF(OR(C703="#No page text",C703="#No block text",C703="#No subject text",C703="#No expectation text"),"// -- No Content",IFERROR(INDEX(_xlfn._xlws.FILTER(Checklist_KLM[ENTRIES],(Checklist_KLM[ENGLISH]=C703)*IFERROR(FIND("GAME.CHECKLIST_",Checklist_KLM[ENTRIES]),FALSE)),1),"MISSING")))</f>
        <v/>
      </c>
      <c r="E703" s="44"/>
      <c r="F703" s="39" t="str" cm="1">
        <f t="array" ref="F703">IF(E703="","",IF(E703="#No clue text","// -- No Content",
    IF(E703="/!\ Text too long for integration - See user guide to proceed /!\","/!\ Text too long for integration - See user guide to proceed /!\",
         IFERROR(_xlfn._xlws.FILTER(Checklist_KLM[ENTRIES],(Checklist_KLM[ENGLISH]=E703)*IFERROR(FIND("CLUE.",Checklist_KLM[ENTRIES]),FALSE)),"MISSING"))))</f>
        <v/>
      </c>
    </row>
    <row r="704" spans="1:6">
      <c r="A704" s="18" t="s">
        <v>846</v>
      </c>
      <c r="B704" s="19" t="s">
        <v>5057</v>
      </c>
      <c r="C704" s="38"/>
      <c r="D704" s="36" t="str" cm="1">
        <f t="array" ref="D704">IF(C704="","",IF(OR(C704="#No page text",C704="#No block text",C704="#No subject text",C704="#No expectation text"),"// -- No Content",IFERROR(INDEX(_xlfn._xlws.FILTER(Checklist_KLM[ENTRIES],(Checklist_KLM[ENGLISH]=C704)*IFERROR(FIND("GAME.CHECKLIST_",Checklist_KLM[ENTRIES]),FALSE)),1),"MISSING")))</f>
        <v/>
      </c>
      <c r="E704" s="40"/>
      <c r="F704" s="39" t="str" cm="1">
        <f t="array" ref="F704">IF(E704="","",IF(E704="#No clue text","// -- No Content",
    IF(E704="/!\ Text too long for integration - See user guide to proceed /!\","/!\ Text too long for integration - See user guide to proceed /!\",
         IFERROR(_xlfn._xlws.FILTER(Checklist_KLM[ENTRIES],(Checklist_KLM[ENGLISH]=E704)*IFERROR(FIND("CLUE.",Checklist_KLM[ENTRIES]),FALSE)),"MISSING"))))</f>
        <v/>
      </c>
    </row>
    <row r="705" spans="1:6" ht="28.8">
      <c r="A705" s="18" t="s">
        <v>847</v>
      </c>
      <c r="B705" s="19" t="s">
        <v>5058</v>
      </c>
      <c r="C705" s="43"/>
      <c r="D705" s="36" t="str" cm="1">
        <f t="array" ref="D705">IF(C705="","",IF(OR(C705="#No page text",C705="#No block text",C705="#No subject text",C705="#No expectation text"),"// -- No Content",IFERROR(INDEX(_xlfn._xlws.FILTER(Checklist_KLM[ENTRIES],(Checklist_KLM[ENGLISH]=C705)*IFERROR(FIND("GAME.CHECKLIST_",Checklist_KLM[ENTRIES]),FALSE)),1),"MISSING")))</f>
        <v/>
      </c>
      <c r="E705" s="44"/>
      <c r="F705" s="39" t="str" cm="1">
        <f t="array" ref="F705">IF(E705="","",IF(E705="#No clue text","// -- No Content",
    IF(E705="/!\ Text too long for integration - See user guide to proceed /!\","/!\ Text too long for integration - See user guide to proceed /!\",
         IFERROR(_xlfn._xlws.FILTER(Checklist_KLM[ENTRIES],(Checklist_KLM[ENGLISH]=E705)*IFERROR(FIND("CLUE.",Checklist_KLM[ENTRIES]),FALSE)),"MISSING"))))</f>
        <v/>
      </c>
    </row>
    <row r="706" spans="1:6">
      <c r="A706" s="18" t="s">
        <v>848</v>
      </c>
      <c r="B706" s="19" t="s">
        <v>5059</v>
      </c>
      <c r="C706" s="38"/>
      <c r="D706" s="36" t="str" cm="1">
        <f t="array" ref="D706">IF(C706="","",IF(OR(C706="#No page text",C706="#No block text",C706="#No subject text",C706="#No expectation text"),"// -- No Content",IFERROR(INDEX(_xlfn._xlws.FILTER(Checklist_KLM[ENTRIES],(Checklist_KLM[ENGLISH]=C706)*IFERROR(FIND("GAME.CHECKLIST_",Checklist_KLM[ENTRIES]),FALSE)),1),"MISSING")))</f>
        <v/>
      </c>
      <c r="E706" s="40"/>
      <c r="F706" s="39" t="str" cm="1">
        <f t="array" ref="F706">IF(E706="","",IF(E706="#No clue text","// -- No Content",
    IF(E706="/!\ Text too long for integration - See user guide to proceed /!\","/!\ Text too long for integration - See user guide to proceed /!\",
         IFERROR(_xlfn._xlws.FILTER(Checklist_KLM[ENTRIES],(Checklist_KLM[ENGLISH]=E706)*IFERROR(FIND("CLUE.",Checklist_KLM[ENTRIES]),FALSE)),"MISSING"))))</f>
        <v/>
      </c>
    </row>
    <row r="707" spans="1:6" ht="28.8">
      <c r="A707" s="18" t="s">
        <v>849</v>
      </c>
      <c r="B707" s="19" t="s">
        <v>5060</v>
      </c>
      <c r="C707" s="43"/>
      <c r="D707" s="36" t="str" cm="1">
        <f t="array" ref="D707">IF(C707="","",IF(OR(C707="#No page text",C707="#No block text",C707="#No subject text",C707="#No expectation text"),"// -- No Content",IFERROR(INDEX(_xlfn._xlws.FILTER(Checklist_KLM[ENTRIES],(Checklist_KLM[ENGLISH]=C707)*IFERROR(FIND("GAME.CHECKLIST_",Checklist_KLM[ENTRIES]),FALSE)),1),"MISSING")))</f>
        <v/>
      </c>
      <c r="E707" s="44"/>
      <c r="F707" s="39" t="str" cm="1">
        <f t="array" ref="F707">IF(E707="","",IF(E707="#No clue text","// -- No Content",
    IF(E707="/!\ Text too long for integration - See user guide to proceed /!\","/!\ Text too long for integration - See user guide to proceed /!\",
         IFERROR(_xlfn._xlws.FILTER(Checklist_KLM[ENTRIES],(Checklist_KLM[ENGLISH]=E707)*IFERROR(FIND("CLUE.",Checklist_KLM[ENTRIES]),FALSE)),"MISSING"))))</f>
        <v/>
      </c>
    </row>
    <row r="708" spans="1:6">
      <c r="A708" s="18" t="s">
        <v>850</v>
      </c>
      <c r="B708" s="19" t="s">
        <v>5061</v>
      </c>
      <c r="C708" s="38"/>
      <c r="D708" s="36" t="str" cm="1">
        <f t="array" ref="D708">IF(C708="","",IF(OR(C708="#No page text",C708="#No block text",C708="#No subject text",C708="#No expectation text"),"// -- No Content",IFERROR(INDEX(_xlfn._xlws.FILTER(Checklist_KLM[ENTRIES],(Checklist_KLM[ENGLISH]=C708)*IFERROR(FIND("GAME.CHECKLIST_",Checklist_KLM[ENTRIES]),FALSE)),1),"MISSING")))</f>
        <v/>
      </c>
      <c r="E708" s="40"/>
      <c r="F708" s="39" t="str" cm="1">
        <f t="array" ref="F708">IF(E708="","",IF(E708="#No clue text","// -- No Content",
    IF(E708="/!\ Text too long for integration - See user guide to proceed /!\","/!\ Text too long for integration - See user guide to proceed /!\",
         IFERROR(_xlfn._xlws.FILTER(Checklist_KLM[ENTRIES],(Checklist_KLM[ENGLISH]=E708)*IFERROR(FIND("CLUE.",Checklist_KLM[ENTRIES]),FALSE)),"MISSING"))))</f>
        <v/>
      </c>
    </row>
    <row r="709" spans="1:6">
      <c r="A709" s="18" t="s">
        <v>851</v>
      </c>
      <c r="B709" s="19" t="s">
        <v>5062</v>
      </c>
      <c r="C709" s="43"/>
      <c r="D709" s="36" t="str" cm="1">
        <f t="array" ref="D709">IF(C709="","",IF(OR(C709="#No page text",C709="#No block text",C709="#No subject text",C709="#No expectation text"),"// -- No Content",IFERROR(INDEX(_xlfn._xlws.FILTER(Checklist_KLM[ENTRIES],(Checklist_KLM[ENGLISH]=C709)*IFERROR(FIND("GAME.CHECKLIST_",Checklist_KLM[ENTRIES]),FALSE)),1),"MISSING")))</f>
        <v/>
      </c>
      <c r="E709" s="44"/>
      <c r="F709" s="39" t="str" cm="1">
        <f t="array" ref="F709">IF(E709="","",IF(E709="#No clue text","// -- No Content",
    IF(E709="/!\ Text too long for integration - See user guide to proceed /!\","/!\ Text too long for integration - See user guide to proceed /!\",
         IFERROR(_xlfn._xlws.FILTER(Checklist_KLM[ENTRIES],(Checklist_KLM[ENGLISH]=E709)*IFERROR(FIND("CLUE.",Checklist_KLM[ENTRIES]),FALSE)),"MISSING"))))</f>
        <v/>
      </c>
    </row>
    <row r="710" spans="1:6" ht="28.8">
      <c r="A710" s="18" t="s">
        <v>852</v>
      </c>
      <c r="B710" s="19" t="s">
        <v>5063</v>
      </c>
      <c r="C710" s="38"/>
      <c r="D710" s="36" t="str" cm="1">
        <f t="array" ref="D710">IF(C710="","",IF(OR(C710="#No page text",C710="#No block text",C710="#No subject text",C710="#No expectation text"),"// -- No Content",IFERROR(INDEX(_xlfn._xlws.FILTER(Checklist_KLM[ENTRIES],(Checklist_KLM[ENGLISH]=C710)*IFERROR(FIND("GAME.CHECKLIST_",Checklist_KLM[ENTRIES]),FALSE)),1),"MISSING")))</f>
        <v/>
      </c>
      <c r="E710" s="40"/>
      <c r="F710" s="39" t="str" cm="1">
        <f t="array" ref="F710">IF(E710="","",IF(E710="#No clue text","// -- No Content",
    IF(E710="/!\ Text too long for integration - See user guide to proceed /!\","/!\ Text too long for integration - See user guide to proceed /!\",
         IFERROR(_xlfn._xlws.FILTER(Checklist_KLM[ENTRIES],(Checklist_KLM[ENGLISH]=E710)*IFERROR(FIND("CLUE.",Checklist_KLM[ENTRIES]),FALSE)),"MISSING"))))</f>
        <v/>
      </c>
    </row>
    <row r="711" spans="1:6">
      <c r="A711" s="18" t="s">
        <v>853</v>
      </c>
      <c r="B711" s="19" t="s">
        <v>5064</v>
      </c>
      <c r="C711" s="43"/>
      <c r="D711" s="36" t="str" cm="1">
        <f t="array" ref="D711">IF(C711="","",IF(OR(C711="#No page text",C711="#No block text",C711="#No subject text",C711="#No expectation text"),"// -- No Content",IFERROR(INDEX(_xlfn._xlws.FILTER(Checklist_KLM[ENTRIES],(Checklist_KLM[ENGLISH]=C711)*IFERROR(FIND("GAME.CHECKLIST_",Checklist_KLM[ENTRIES]),FALSE)),1),"MISSING")))</f>
        <v/>
      </c>
      <c r="E711" s="44"/>
      <c r="F711" s="39" t="str" cm="1">
        <f t="array" ref="F711">IF(E711="","",IF(E711="#No clue text","// -- No Content",
    IF(E711="/!\ Text too long for integration - See user guide to proceed /!\","/!\ Text too long for integration - See user guide to proceed /!\",
         IFERROR(_xlfn._xlws.FILTER(Checklist_KLM[ENTRIES],(Checklist_KLM[ENGLISH]=E711)*IFERROR(FIND("CLUE.",Checklist_KLM[ENTRIES]),FALSE)),"MISSING"))))</f>
        <v/>
      </c>
    </row>
    <row r="712" spans="1:6">
      <c r="A712" s="18" t="s">
        <v>854</v>
      </c>
      <c r="B712" s="19" t="s">
        <v>5065</v>
      </c>
      <c r="C712" s="38"/>
      <c r="D712" s="36" t="str" cm="1">
        <f t="array" ref="D712">IF(C712="","",IF(OR(C712="#No page text",C712="#No block text",C712="#No subject text",C712="#No expectation text"),"// -- No Content",IFERROR(INDEX(_xlfn._xlws.FILTER(Checklist_KLM[ENTRIES],(Checklist_KLM[ENGLISH]=C712)*IFERROR(FIND("GAME.CHECKLIST_",Checklist_KLM[ENTRIES]),FALSE)),1),"MISSING")))</f>
        <v/>
      </c>
      <c r="E712" s="40"/>
      <c r="F712" s="39" t="str" cm="1">
        <f t="array" ref="F712">IF(E712="","",IF(E712="#No clue text","// -- No Content",
    IF(E712="/!\ Text too long for integration - See user guide to proceed /!\","/!\ Text too long for integration - See user guide to proceed /!\",
         IFERROR(_xlfn._xlws.FILTER(Checklist_KLM[ENTRIES],(Checklist_KLM[ENGLISH]=E712)*IFERROR(FIND("CLUE.",Checklist_KLM[ENTRIES]),FALSE)),"MISSING"))))</f>
        <v/>
      </c>
    </row>
    <row r="713" spans="1:6">
      <c r="A713" s="18" t="s">
        <v>855</v>
      </c>
      <c r="B713" s="19" t="s">
        <v>5066</v>
      </c>
      <c r="C713" s="43"/>
      <c r="D713" s="36" t="str" cm="1">
        <f t="array" ref="D713">IF(C713="","",IF(OR(C713="#No page text",C713="#No block text",C713="#No subject text",C713="#No expectation text"),"// -- No Content",IFERROR(INDEX(_xlfn._xlws.FILTER(Checklist_KLM[ENTRIES],(Checklist_KLM[ENGLISH]=C713)*IFERROR(FIND("GAME.CHECKLIST_",Checklist_KLM[ENTRIES]),FALSE)),1),"MISSING")))</f>
        <v/>
      </c>
      <c r="E713" s="44"/>
      <c r="F713" s="39" t="str" cm="1">
        <f t="array" ref="F713">IF(E713="","",IF(E713="#No clue text","// -- No Content",
    IF(E713="/!\ Text too long for integration - See user guide to proceed /!\","/!\ Text too long for integration - See user guide to proceed /!\",
         IFERROR(_xlfn._xlws.FILTER(Checklist_KLM[ENTRIES],(Checklist_KLM[ENGLISH]=E713)*IFERROR(FIND("CLUE.",Checklist_KLM[ENTRIES]),FALSE)),"MISSING"))))</f>
        <v/>
      </c>
    </row>
    <row r="714" spans="1:6" ht="28.8">
      <c r="A714" s="18" t="s">
        <v>856</v>
      </c>
      <c r="B714" s="19" t="s">
        <v>5067</v>
      </c>
      <c r="C714" s="38"/>
      <c r="D714" s="36" t="str" cm="1">
        <f t="array" ref="D714">IF(C714="","",IF(OR(C714="#No page text",C714="#No block text",C714="#No subject text",C714="#No expectation text"),"// -- No Content",IFERROR(INDEX(_xlfn._xlws.FILTER(Checklist_KLM[ENTRIES],(Checklist_KLM[ENGLISH]=C714)*IFERROR(FIND("GAME.CHECKLIST_",Checklist_KLM[ENTRIES]),FALSE)),1),"MISSING")))</f>
        <v/>
      </c>
      <c r="E714" s="40"/>
      <c r="F714" s="39" t="str" cm="1">
        <f t="array" ref="F714">IF(E714="","",IF(E714="#No clue text","// -- No Content",
    IF(E714="/!\ Text too long for integration - See user guide to proceed /!\","/!\ Text too long for integration - See user guide to proceed /!\",
         IFERROR(_xlfn._xlws.FILTER(Checklist_KLM[ENTRIES],(Checklist_KLM[ENGLISH]=E714)*IFERROR(FIND("CLUE.",Checklist_KLM[ENTRIES]),FALSE)),"MISSING"))))</f>
        <v/>
      </c>
    </row>
    <row r="715" spans="1:6">
      <c r="A715" s="18" t="s">
        <v>857</v>
      </c>
      <c r="B715" s="19" t="s">
        <v>5068</v>
      </c>
      <c r="C715" s="43"/>
      <c r="D715" s="36" t="str" cm="1">
        <f t="array" ref="D715">IF(C715="","",IF(OR(C715="#No page text",C715="#No block text",C715="#No subject text",C715="#No expectation text"),"// -- No Content",IFERROR(INDEX(_xlfn._xlws.FILTER(Checklist_KLM[ENTRIES],(Checklist_KLM[ENGLISH]=C715)*IFERROR(FIND("GAME.CHECKLIST_",Checklist_KLM[ENTRIES]),FALSE)),1),"MISSING")))</f>
        <v/>
      </c>
      <c r="E715" s="44"/>
      <c r="F715" s="39" t="str" cm="1">
        <f t="array" ref="F715">IF(E715="","",IF(E715="#No clue text","// -- No Content",
    IF(E715="/!\ Text too long for integration - See user guide to proceed /!\","/!\ Text too long for integration - See user guide to proceed /!\",
         IFERROR(_xlfn._xlws.FILTER(Checklist_KLM[ENTRIES],(Checklist_KLM[ENGLISH]=E715)*IFERROR(FIND("CLUE.",Checklist_KLM[ENTRIES]),FALSE)),"MISSING"))))</f>
        <v/>
      </c>
    </row>
    <row r="716" spans="1:6">
      <c r="A716" s="18" t="s">
        <v>858</v>
      </c>
      <c r="B716" s="19" t="s">
        <v>5069</v>
      </c>
      <c r="C716" s="38"/>
      <c r="D716" s="36" t="str" cm="1">
        <f t="array" ref="D716">IF(C716="","",IF(OR(C716="#No page text",C716="#No block text",C716="#No subject text",C716="#No expectation text"),"// -- No Content",IFERROR(INDEX(_xlfn._xlws.FILTER(Checklist_KLM[ENTRIES],(Checklist_KLM[ENGLISH]=C716)*IFERROR(FIND("GAME.CHECKLIST_",Checklist_KLM[ENTRIES]),FALSE)),1),"MISSING")))</f>
        <v/>
      </c>
      <c r="E716" s="40"/>
      <c r="F716" s="39" t="str" cm="1">
        <f t="array" ref="F716">IF(E716="","",IF(E716="#No clue text","// -- No Content",
    IF(E716="/!\ Text too long for integration - See user guide to proceed /!\","/!\ Text too long for integration - See user guide to proceed /!\",
         IFERROR(_xlfn._xlws.FILTER(Checklist_KLM[ENTRIES],(Checklist_KLM[ENGLISH]=E716)*IFERROR(FIND("CLUE.",Checklist_KLM[ENTRIES]),FALSE)),"MISSING"))))</f>
        <v/>
      </c>
    </row>
    <row r="717" spans="1:6">
      <c r="A717" s="18" t="s">
        <v>859</v>
      </c>
      <c r="B717" s="19" t="s">
        <v>5070</v>
      </c>
      <c r="C717" s="43"/>
      <c r="D717" s="36" t="str" cm="1">
        <f t="array" ref="D717">IF(C717="","",IF(OR(C717="#No page text",C717="#No block text",C717="#No subject text",C717="#No expectation text"),"// -- No Content",IFERROR(INDEX(_xlfn._xlws.FILTER(Checklist_KLM[ENTRIES],(Checklist_KLM[ENGLISH]=C717)*IFERROR(FIND("GAME.CHECKLIST_",Checklist_KLM[ENTRIES]),FALSE)),1),"MISSING")))</f>
        <v/>
      </c>
      <c r="E717" s="44"/>
      <c r="F717" s="39" t="str" cm="1">
        <f t="array" ref="F717">IF(E717="","",IF(E717="#No clue text","// -- No Content",
    IF(E717="/!\ Text too long for integration - See user guide to proceed /!\","/!\ Text too long for integration - See user guide to proceed /!\",
         IFERROR(_xlfn._xlws.FILTER(Checklist_KLM[ENTRIES],(Checklist_KLM[ENGLISH]=E717)*IFERROR(FIND("CLUE.",Checklist_KLM[ENTRIES]),FALSE)),"MISSING"))))</f>
        <v/>
      </c>
    </row>
    <row r="718" spans="1:6" ht="28.8">
      <c r="A718" s="18" t="s">
        <v>860</v>
      </c>
      <c r="B718" s="19" t="s">
        <v>5071</v>
      </c>
      <c r="C718" s="38"/>
      <c r="D718" s="36" t="str" cm="1">
        <f t="array" ref="D718">IF(C718="","",IF(OR(C718="#No page text",C718="#No block text",C718="#No subject text",C718="#No expectation text"),"// -- No Content",IFERROR(INDEX(_xlfn._xlws.FILTER(Checklist_KLM[ENTRIES],(Checklist_KLM[ENGLISH]=C718)*IFERROR(FIND("GAME.CHECKLIST_",Checklist_KLM[ENTRIES]),FALSE)),1),"MISSING")))</f>
        <v/>
      </c>
      <c r="E718" s="40"/>
      <c r="F718" s="39" t="str" cm="1">
        <f t="array" ref="F718">IF(E718="","",IF(E718="#No clue text","// -- No Content",
    IF(E718="/!\ Text too long for integration - See user guide to proceed /!\","/!\ Text too long for integration - See user guide to proceed /!\",
         IFERROR(_xlfn._xlws.FILTER(Checklist_KLM[ENTRIES],(Checklist_KLM[ENGLISH]=E718)*IFERROR(FIND("CLUE.",Checklist_KLM[ENTRIES]),FALSE)),"MISSING"))))</f>
        <v/>
      </c>
    </row>
    <row r="719" spans="1:6">
      <c r="A719" s="18" t="s">
        <v>861</v>
      </c>
      <c r="B719" s="19" t="s">
        <v>5072</v>
      </c>
      <c r="C719" s="43"/>
      <c r="D719" s="36" t="str" cm="1">
        <f t="array" ref="D719">IF(C719="","",IF(OR(C719="#No page text",C719="#No block text",C719="#No subject text",C719="#No expectation text"),"// -- No Content",IFERROR(INDEX(_xlfn._xlws.FILTER(Checklist_KLM[ENTRIES],(Checklist_KLM[ENGLISH]=C719)*IFERROR(FIND("GAME.CHECKLIST_",Checklist_KLM[ENTRIES]),FALSE)),1),"MISSING")))</f>
        <v/>
      </c>
      <c r="E719" s="44"/>
      <c r="F719" s="39" t="str" cm="1">
        <f t="array" ref="F719">IF(E719="","",IF(E719="#No clue text","// -- No Content",
    IF(E719="/!\ Text too long for integration - See user guide to proceed /!\","/!\ Text too long for integration - See user guide to proceed /!\",
         IFERROR(_xlfn._xlws.FILTER(Checklist_KLM[ENTRIES],(Checklist_KLM[ENGLISH]=E719)*IFERROR(FIND("CLUE.",Checklist_KLM[ENTRIES]),FALSE)),"MISSING"))))</f>
        <v/>
      </c>
    </row>
    <row r="720" spans="1:6" ht="28.8">
      <c r="A720" s="18" t="s">
        <v>862</v>
      </c>
      <c r="B720" s="19" t="s">
        <v>5073</v>
      </c>
      <c r="C720" s="38"/>
      <c r="D720" s="36" t="str" cm="1">
        <f t="array" ref="D720">IF(C720="","",IF(OR(C720="#No page text",C720="#No block text",C720="#No subject text",C720="#No expectation text"),"// -- No Content",IFERROR(INDEX(_xlfn._xlws.FILTER(Checklist_KLM[ENTRIES],(Checklist_KLM[ENGLISH]=C720)*IFERROR(FIND("GAME.CHECKLIST_",Checklist_KLM[ENTRIES]),FALSE)),1),"MISSING")))</f>
        <v/>
      </c>
      <c r="E720" s="40"/>
      <c r="F720" s="39" t="str" cm="1">
        <f t="array" ref="F720">IF(E720="","",IF(E720="#No clue text","// -- No Content",
    IF(E720="/!\ Text too long for integration - See user guide to proceed /!\","/!\ Text too long for integration - See user guide to proceed /!\",
         IFERROR(_xlfn._xlws.FILTER(Checklist_KLM[ENTRIES],(Checklist_KLM[ENGLISH]=E720)*IFERROR(FIND("CLUE.",Checklist_KLM[ENTRIES]),FALSE)),"MISSING"))))</f>
        <v/>
      </c>
    </row>
    <row r="721" spans="1:6" ht="28.8">
      <c r="A721" s="18" t="s">
        <v>863</v>
      </c>
      <c r="B721" s="19" t="s">
        <v>5074</v>
      </c>
      <c r="C721" s="43"/>
      <c r="D721" s="36" t="str" cm="1">
        <f t="array" ref="D721">IF(C721="","",IF(OR(C721="#No page text",C721="#No block text",C721="#No subject text",C721="#No expectation text"),"// -- No Content",IFERROR(INDEX(_xlfn._xlws.FILTER(Checklist_KLM[ENTRIES],(Checklist_KLM[ENGLISH]=C721)*IFERROR(FIND("GAME.CHECKLIST_",Checklist_KLM[ENTRIES]),FALSE)),1),"MISSING")))</f>
        <v/>
      </c>
      <c r="E721" s="44"/>
      <c r="F721" s="39" t="str" cm="1">
        <f t="array" ref="F721">IF(E721="","",IF(E721="#No clue text","// -- No Content",
    IF(E721="/!\ Text too long for integration - See user guide to proceed /!\","/!\ Text too long for integration - See user guide to proceed /!\",
         IFERROR(_xlfn._xlws.FILTER(Checklist_KLM[ENTRIES],(Checklist_KLM[ENGLISH]=E721)*IFERROR(FIND("CLUE.",Checklist_KLM[ENTRIES]),FALSE)),"MISSING"))))</f>
        <v/>
      </c>
    </row>
    <row r="722" spans="1:6">
      <c r="A722" s="18" t="s">
        <v>864</v>
      </c>
      <c r="B722" s="19" t="s">
        <v>5075</v>
      </c>
      <c r="C722" s="38"/>
      <c r="D722" s="36" t="str" cm="1">
        <f t="array" ref="D722">IF(C722="","",IF(OR(C722="#No page text",C722="#No block text",C722="#No subject text",C722="#No expectation text"),"// -- No Content",IFERROR(INDEX(_xlfn._xlws.FILTER(Checklist_KLM[ENTRIES],(Checklist_KLM[ENGLISH]=C722)*IFERROR(FIND("GAME.CHECKLIST_",Checklist_KLM[ENTRIES]),FALSE)),1),"MISSING")))</f>
        <v/>
      </c>
      <c r="E722" s="40"/>
      <c r="F722" s="39" t="str" cm="1">
        <f t="array" ref="F722">IF(E722="","",IF(E722="#No clue text","// -- No Content",
    IF(E722="/!\ Text too long for integration - See user guide to proceed /!\","/!\ Text too long for integration - See user guide to proceed /!\",
         IFERROR(_xlfn._xlws.FILTER(Checklist_KLM[ENTRIES],(Checklist_KLM[ENGLISH]=E722)*IFERROR(FIND("CLUE.",Checklist_KLM[ENTRIES]),FALSE)),"MISSING"))))</f>
        <v/>
      </c>
    </row>
    <row r="723" spans="1:6" ht="28.8">
      <c r="A723" s="18" t="s">
        <v>865</v>
      </c>
      <c r="B723" s="19" t="s">
        <v>5076</v>
      </c>
      <c r="C723" s="43"/>
      <c r="D723" s="36" t="str" cm="1">
        <f t="array" ref="D723">IF(C723="","",IF(OR(C723="#No page text",C723="#No block text",C723="#No subject text",C723="#No expectation text"),"// -- No Content",IFERROR(INDEX(_xlfn._xlws.FILTER(Checklist_KLM[ENTRIES],(Checklist_KLM[ENGLISH]=C723)*IFERROR(FIND("GAME.CHECKLIST_",Checklist_KLM[ENTRIES]),FALSE)),1),"MISSING")))</f>
        <v/>
      </c>
      <c r="E723" s="44"/>
      <c r="F723" s="39" t="str" cm="1">
        <f t="array" ref="F723">IF(E723="","",IF(E723="#No clue text","// -- No Content",
    IF(E723="/!\ Text too long for integration - See user guide to proceed /!\","/!\ Text too long for integration - See user guide to proceed /!\",
         IFERROR(_xlfn._xlws.FILTER(Checklist_KLM[ENTRIES],(Checklist_KLM[ENGLISH]=E723)*IFERROR(FIND("CLUE.",Checklist_KLM[ENTRIES]),FALSE)),"MISSING"))))</f>
        <v/>
      </c>
    </row>
    <row r="724" spans="1:6">
      <c r="A724" s="18" t="s">
        <v>866</v>
      </c>
      <c r="B724" s="19" t="s">
        <v>5077</v>
      </c>
      <c r="C724" s="38"/>
      <c r="D724" s="36" t="str" cm="1">
        <f t="array" ref="D724">IF(C724="","",IF(OR(C724="#No page text",C724="#No block text",C724="#No subject text",C724="#No expectation text"),"// -- No Content",IFERROR(INDEX(_xlfn._xlws.FILTER(Checklist_KLM[ENTRIES],(Checklist_KLM[ENGLISH]=C724)*IFERROR(FIND("GAME.CHECKLIST_",Checklist_KLM[ENTRIES]),FALSE)),1),"MISSING")))</f>
        <v/>
      </c>
      <c r="E724" s="40"/>
      <c r="F724" s="39" t="str" cm="1">
        <f t="array" ref="F724">IF(E724="","",IF(E724="#No clue text","// -- No Content",
    IF(E724="/!\ Text too long for integration - See user guide to proceed /!\","/!\ Text too long for integration - See user guide to proceed /!\",
         IFERROR(_xlfn._xlws.FILTER(Checklist_KLM[ENTRIES],(Checklist_KLM[ENGLISH]=E724)*IFERROR(FIND("CLUE.",Checklist_KLM[ENTRIES]),FALSE)),"MISSING"))))</f>
        <v/>
      </c>
    </row>
    <row r="725" spans="1:6">
      <c r="A725" s="18" t="s">
        <v>867</v>
      </c>
      <c r="B725" s="19" t="s">
        <v>5078</v>
      </c>
      <c r="C725" s="43"/>
      <c r="D725" s="36" t="str" cm="1">
        <f t="array" ref="D725">IF(C725="","",IF(OR(C725="#No page text",C725="#No block text",C725="#No subject text",C725="#No expectation text"),"// -- No Content",IFERROR(INDEX(_xlfn._xlws.FILTER(Checklist_KLM[ENTRIES],(Checklist_KLM[ENGLISH]=C725)*IFERROR(FIND("GAME.CHECKLIST_",Checklist_KLM[ENTRIES]),FALSE)),1),"MISSING")))</f>
        <v/>
      </c>
      <c r="E725" s="44"/>
      <c r="F725" s="39" t="str" cm="1">
        <f t="array" ref="F725">IF(E725="","",IF(E725="#No clue text","// -- No Content",
    IF(E725="/!\ Text too long for integration - See user guide to proceed /!\","/!\ Text too long for integration - See user guide to proceed /!\",
         IFERROR(_xlfn._xlws.FILTER(Checklist_KLM[ENTRIES],(Checklist_KLM[ENGLISH]=E725)*IFERROR(FIND("CLUE.",Checklist_KLM[ENTRIES]),FALSE)),"MISSING"))))</f>
        <v/>
      </c>
    </row>
    <row r="726" spans="1:6">
      <c r="A726" s="18" t="s">
        <v>868</v>
      </c>
      <c r="B726" s="19" t="s">
        <v>5079</v>
      </c>
      <c r="C726" s="38"/>
      <c r="D726" s="36" t="str" cm="1">
        <f t="array" ref="D726">IF(C726="","",IF(OR(C726="#No page text",C726="#No block text",C726="#No subject text",C726="#No expectation text"),"// -- No Content",IFERROR(INDEX(_xlfn._xlws.FILTER(Checklist_KLM[ENTRIES],(Checklist_KLM[ENGLISH]=C726)*IFERROR(FIND("GAME.CHECKLIST_",Checklist_KLM[ENTRIES]),FALSE)),1),"MISSING")))</f>
        <v/>
      </c>
      <c r="E726" s="40"/>
      <c r="F726" s="39" t="str" cm="1">
        <f t="array" ref="F726">IF(E726="","",IF(E726="#No clue text","// -- No Content",
    IF(E726="/!\ Text too long for integration - See user guide to proceed /!\","/!\ Text too long for integration - See user guide to proceed /!\",
         IFERROR(_xlfn._xlws.FILTER(Checklist_KLM[ENTRIES],(Checklist_KLM[ENGLISH]=E726)*IFERROR(FIND("CLUE.",Checklist_KLM[ENTRIES]),FALSE)),"MISSING"))))</f>
        <v/>
      </c>
    </row>
    <row r="727" spans="1:6" ht="28.8">
      <c r="A727" s="18" t="s">
        <v>869</v>
      </c>
      <c r="B727" s="19" t="s">
        <v>5080</v>
      </c>
      <c r="C727" s="43"/>
      <c r="D727" s="36" t="str" cm="1">
        <f t="array" ref="D727">IF(C727="","",IF(OR(C727="#No page text",C727="#No block text",C727="#No subject text",C727="#No expectation text"),"// -- No Content",IFERROR(INDEX(_xlfn._xlws.FILTER(Checklist_KLM[ENTRIES],(Checklist_KLM[ENGLISH]=C727)*IFERROR(FIND("GAME.CHECKLIST_",Checklist_KLM[ENTRIES]),FALSE)),1),"MISSING")))</f>
        <v/>
      </c>
      <c r="E727" s="44"/>
      <c r="F727" s="39" t="str" cm="1">
        <f t="array" ref="F727">IF(E727="","",IF(E727="#No clue text","// -- No Content",
    IF(E727="/!\ Text too long for integration - See user guide to proceed /!\","/!\ Text too long for integration - See user guide to proceed /!\",
         IFERROR(_xlfn._xlws.FILTER(Checklist_KLM[ENTRIES],(Checklist_KLM[ENGLISH]=E727)*IFERROR(FIND("CLUE.",Checklist_KLM[ENTRIES]),FALSE)),"MISSING"))))</f>
        <v/>
      </c>
    </row>
    <row r="728" spans="1:6" ht="57.6">
      <c r="A728" s="18" t="s">
        <v>870</v>
      </c>
      <c r="B728" s="19" t="s">
        <v>5081</v>
      </c>
      <c r="C728" s="38"/>
      <c r="D728" s="36" t="str" cm="1">
        <f t="array" ref="D728">IF(C728="","",IF(OR(C728="#No page text",C728="#No block text",C728="#No subject text",C728="#No expectation text"),"// -- No Content",IFERROR(INDEX(_xlfn._xlws.FILTER(Checklist_KLM[ENTRIES],(Checklist_KLM[ENGLISH]=C728)*IFERROR(FIND("GAME.CHECKLIST_",Checklist_KLM[ENTRIES]),FALSE)),1),"MISSING")))</f>
        <v/>
      </c>
      <c r="E728" s="40"/>
      <c r="F728" s="39" t="str" cm="1">
        <f t="array" ref="F728">IF(E728="","",IF(E728="#No clue text","// -- No Content",
    IF(E728="/!\ Text too long for integration - See user guide to proceed /!\","/!\ Text too long for integration - See user guide to proceed /!\",
         IFERROR(_xlfn._xlws.FILTER(Checklist_KLM[ENTRIES],(Checklist_KLM[ENGLISH]=E728)*IFERROR(FIND("CLUE.",Checklist_KLM[ENTRIES]),FALSE)),"MISSING"))))</f>
        <v/>
      </c>
    </row>
    <row r="729" spans="1:6" ht="72">
      <c r="A729" s="18" t="s">
        <v>871</v>
      </c>
      <c r="B729" s="19" t="s">
        <v>5082</v>
      </c>
      <c r="C729" s="43"/>
      <c r="D729" s="36" t="str" cm="1">
        <f t="array" ref="D729">IF(C729="","",IF(OR(C729="#No page text",C729="#No block text",C729="#No subject text",C729="#No expectation text"),"// -- No Content",IFERROR(INDEX(_xlfn._xlws.FILTER(Checklist_KLM[ENTRIES],(Checklist_KLM[ENGLISH]=C729)*IFERROR(FIND("GAME.CHECKLIST_",Checklist_KLM[ENTRIES]),FALSE)),1),"MISSING")))</f>
        <v/>
      </c>
      <c r="E729" s="44"/>
      <c r="F729" s="39" t="str" cm="1">
        <f t="array" ref="F729">IF(E729="","",IF(E729="#No clue text","// -- No Content",
    IF(E729="/!\ Text too long for integration - See user guide to proceed /!\","/!\ Text too long for integration - See user guide to proceed /!\",
         IFERROR(_xlfn._xlws.FILTER(Checklist_KLM[ENTRIES],(Checklist_KLM[ENGLISH]=E729)*IFERROR(FIND("CLUE.",Checklist_KLM[ENTRIES]),FALSE)),"MISSING"))))</f>
        <v/>
      </c>
    </row>
    <row r="730" spans="1:6">
      <c r="A730" s="18" t="s">
        <v>872</v>
      </c>
      <c r="B730" s="19" t="s">
        <v>5083</v>
      </c>
      <c r="C730" s="38"/>
      <c r="D730" s="36" t="str" cm="1">
        <f t="array" ref="D730">IF(C730="","",IF(OR(C730="#No page text",C730="#No block text",C730="#No subject text",C730="#No expectation text"),"// -- No Content",IFERROR(INDEX(_xlfn._xlws.FILTER(Checklist_KLM[ENTRIES],(Checklist_KLM[ENGLISH]=C730)*IFERROR(FIND("GAME.CHECKLIST_",Checklist_KLM[ENTRIES]),FALSE)),1),"MISSING")))</f>
        <v/>
      </c>
      <c r="E730" s="40"/>
      <c r="F730" s="39" t="str" cm="1">
        <f t="array" ref="F730">IF(E730="","",IF(E730="#No clue text","// -- No Content",
    IF(E730="/!\ Text too long for integration - See user guide to proceed /!\","/!\ Text too long for integration - See user guide to proceed /!\",
         IFERROR(_xlfn._xlws.FILTER(Checklist_KLM[ENTRIES],(Checklist_KLM[ENGLISH]=E730)*IFERROR(FIND("CLUE.",Checklist_KLM[ENTRIES]),FALSE)),"MISSING"))))</f>
        <v/>
      </c>
    </row>
    <row r="731" spans="1:6" ht="28.8">
      <c r="A731" s="18" t="s">
        <v>873</v>
      </c>
      <c r="B731" s="19" t="s">
        <v>5084</v>
      </c>
      <c r="C731" s="43"/>
      <c r="D731" s="36" t="str" cm="1">
        <f t="array" ref="D731">IF(C731="","",IF(OR(C731="#No page text",C731="#No block text",C731="#No subject text",C731="#No expectation text"),"// -- No Content",IFERROR(INDEX(_xlfn._xlws.FILTER(Checklist_KLM[ENTRIES],(Checklist_KLM[ENGLISH]=C731)*IFERROR(FIND("GAME.CHECKLIST_",Checklist_KLM[ENTRIES]),FALSE)),1),"MISSING")))</f>
        <v/>
      </c>
      <c r="E731" s="44"/>
      <c r="F731" s="39" t="str" cm="1">
        <f t="array" ref="F731">IF(E731="","",IF(E731="#No clue text","// -- No Content",
    IF(E731="/!\ Text too long for integration - See user guide to proceed /!\","/!\ Text too long for integration - See user guide to proceed /!\",
         IFERROR(_xlfn._xlws.FILTER(Checklist_KLM[ENTRIES],(Checklist_KLM[ENGLISH]=E731)*IFERROR(FIND("CLUE.",Checklist_KLM[ENTRIES]),FALSE)),"MISSING"))))</f>
        <v/>
      </c>
    </row>
    <row r="732" spans="1:6" ht="43.2">
      <c r="A732" s="18" t="s">
        <v>874</v>
      </c>
      <c r="B732" s="19" t="s">
        <v>5085</v>
      </c>
      <c r="C732" s="38"/>
      <c r="D732" s="36" t="str" cm="1">
        <f t="array" ref="D732">IF(C732="","",IF(OR(C732="#No page text",C732="#No block text",C732="#No subject text",C732="#No expectation text"),"// -- No Content",IFERROR(INDEX(_xlfn._xlws.FILTER(Checklist_KLM[ENTRIES],(Checklist_KLM[ENGLISH]=C732)*IFERROR(FIND("GAME.CHECKLIST_",Checklist_KLM[ENTRIES]),FALSE)),1),"MISSING")))</f>
        <v/>
      </c>
      <c r="E732" s="40"/>
      <c r="F732" s="39" t="str" cm="1">
        <f t="array" ref="F732">IF(E732="","",IF(E732="#No clue text","// -- No Content",
    IF(E732="/!\ Text too long for integration - See user guide to proceed /!\","/!\ Text too long for integration - See user guide to proceed /!\",
         IFERROR(_xlfn._xlws.FILTER(Checklist_KLM[ENTRIES],(Checklist_KLM[ENGLISH]=E732)*IFERROR(FIND("CLUE.",Checklist_KLM[ENTRIES]),FALSE)),"MISSING"))))</f>
        <v/>
      </c>
    </row>
    <row r="733" spans="1:6" ht="28.8">
      <c r="A733" s="18" t="s">
        <v>875</v>
      </c>
      <c r="B733" s="19" t="s">
        <v>5086</v>
      </c>
      <c r="C733" s="43"/>
      <c r="D733" s="36" t="str" cm="1">
        <f t="array" ref="D733">IF(C733="","",IF(OR(C733="#No page text",C733="#No block text",C733="#No subject text",C733="#No expectation text"),"// -- No Content",IFERROR(INDEX(_xlfn._xlws.FILTER(Checklist_KLM[ENTRIES],(Checklist_KLM[ENGLISH]=C733)*IFERROR(FIND("GAME.CHECKLIST_",Checklist_KLM[ENTRIES]),FALSE)),1),"MISSING")))</f>
        <v/>
      </c>
      <c r="E733" s="44"/>
      <c r="F733" s="39" t="str" cm="1">
        <f t="array" ref="F733">IF(E733="","",IF(E733="#No clue text","// -- No Content",
    IF(E733="/!\ Text too long for integration - See user guide to proceed /!\","/!\ Text too long for integration - See user guide to proceed /!\",
         IFERROR(_xlfn._xlws.FILTER(Checklist_KLM[ENTRIES],(Checklist_KLM[ENGLISH]=E733)*IFERROR(FIND("CLUE.",Checklist_KLM[ENTRIES]),FALSE)),"MISSING"))))</f>
        <v/>
      </c>
    </row>
    <row r="734" spans="1:6" ht="28.8">
      <c r="A734" s="18" t="s">
        <v>876</v>
      </c>
      <c r="B734" s="19" t="s">
        <v>5087</v>
      </c>
      <c r="C734" s="38"/>
      <c r="D734" s="36" t="str" cm="1">
        <f t="array" ref="D734">IF(C734="","",IF(OR(C734="#No page text",C734="#No block text",C734="#No subject text",C734="#No expectation text"),"// -- No Content",IFERROR(INDEX(_xlfn._xlws.FILTER(Checklist_KLM[ENTRIES],(Checklist_KLM[ENGLISH]=C734)*IFERROR(FIND("GAME.CHECKLIST_",Checklist_KLM[ENTRIES]),FALSE)),1),"MISSING")))</f>
        <v/>
      </c>
      <c r="E734" s="40"/>
      <c r="F734" s="39" t="str" cm="1">
        <f t="array" ref="F734">IF(E734="","",IF(E734="#No clue text","// -- No Content",
    IF(E734="/!\ Text too long for integration - See user guide to proceed /!\","/!\ Text too long for integration - See user guide to proceed /!\",
         IFERROR(_xlfn._xlws.FILTER(Checklist_KLM[ENTRIES],(Checklist_KLM[ENGLISH]=E734)*IFERROR(FIND("CLUE.",Checklist_KLM[ENTRIES]),FALSE)),"MISSING"))))</f>
        <v/>
      </c>
    </row>
    <row r="735" spans="1:6">
      <c r="A735" s="18" t="s">
        <v>877</v>
      </c>
      <c r="B735" s="19" t="s">
        <v>5088</v>
      </c>
      <c r="C735" s="43"/>
      <c r="D735" s="36" t="str" cm="1">
        <f t="array" ref="D735">IF(C735="","",IF(OR(C735="#No page text",C735="#No block text",C735="#No subject text",C735="#No expectation text"),"// -- No Content",IFERROR(INDEX(_xlfn._xlws.FILTER(Checklist_KLM[ENTRIES],(Checklist_KLM[ENGLISH]=C735)*IFERROR(FIND("GAME.CHECKLIST_",Checklist_KLM[ENTRIES]),FALSE)),1),"MISSING")))</f>
        <v/>
      </c>
      <c r="E735" s="44"/>
      <c r="F735" s="39" t="str" cm="1">
        <f t="array" ref="F735">IF(E735="","",IF(E735="#No clue text","// -- No Content",
    IF(E735="/!\ Text too long for integration - See user guide to proceed /!\","/!\ Text too long for integration - See user guide to proceed /!\",
         IFERROR(_xlfn._xlws.FILTER(Checklist_KLM[ENTRIES],(Checklist_KLM[ENGLISH]=E735)*IFERROR(FIND("CLUE.",Checklist_KLM[ENTRIES]),FALSE)),"MISSING"))))</f>
        <v/>
      </c>
    </row>
    <row r="736" spans="1:6">
      <c r="A736" s="18" t="s">
        <v>878</v>
      </c>
      <c r="B736" s="19" t="s">
        <v>5089</v>
      </c>
      <c r="C736" s="38"/>
      <c r="D736" s="36" t="str" cm="1">
        <f t="array" ref="D736">IF(C736="","",IF(OR(C736="#No page text",C736="#No block text",C736="#No subject text",C736="#No expectation text"),"// -- No Content",IFERROR(INDEX(_xlfn._xlws.FILTER(Checklist_KLM[ENTRIES],(Checklist_KLM[ENGLISH]=C736)*IFERROR(FIND("GAME.CHECKLIST_",Checklist_KLM[ENTRIES]),FALSE)),1),"MISSING")))</f>
        <v/>
      </c>
      <c r="E736" s="40"/>
      <c r="F736" s="39" t="str" cm="1">
        <f t="array" ref="F736">IF(E736="","",IF(E736="#No clue text","// -- No Content",
    IF(E736="/!\ Text too long for integration - See user guide to proceed /!\","/!\ Text too long for integration - See user guide to proceed /!\",
         IFERROR(_xlfn._xlws.FILTER(Checklist_KLM[ENTRIES],(Checklist_KLM[ENGLISH]=E736)*IFERROR(FIND("CLUE.",Checklist_KLM[ENTRIES]),FALSE)),"MISSING"))))</f>
        <v/>
      </c>
    </row>
    <row r="737" spans="1:6">
      <c r="A737" s="18" t="s">
        <v>879</v>
      </c>
      <c r="B737" s="19" t="s">
        <v>5090</v>
      </c>
      <c r="C737" s="43"/>
      <c r="D737" s="36" t="str" cm="1">
        <f t="array" ref="D737">IF(C737="","",IF(OR(C737="#No page text",C737="#No block text",C737="#No subject text",C737="#No expectation text"),"// -- No Content",IFERROR(INDEX(_xlfn._xlws.FILTER(Checklist_KLM[ENTRIES],(Checklist_KLM[ENGLISH]=C737)*IFERROR(FIND("GAME.CHECKLIST_",Checklist_KLM[ENTRIES]),FALSE)),1),"MISSING")))</f>
        <v/>
      </c>
      <c r="E737" s="44"/>
      <c r="F737" s="39" t="str" cm="1">
        <f t="array" ref="F737">IF(E737="","",IF(E737="#No clue text","// -- No Content",
    IF(E737="/!\ Text too long for integration - See user guide to proceed /!\","/!\ Text too long for integration - See user guide to proceed /!\",
         IFERROR(_xlfn._xlws.FILTER(Checklist_KLM[ENTRIES],(Checklist_KLM[ENGLISH]=E737)*IFERROR(FIND("CLUE.",Checklist_KLM[ENTRIES]),FALSE)),"MISSING"))))</f>
        <v/>
      </c>
    </row>
    <row r="738" spans="1:6" ht="28.8">
      <c r="A738" s="18" t="s">
        <v>880</v>
      </c>
      <c r="B738" s="19" t="s">
        <v>5091</v>
      </c>
      <c r="C738" s="38"/>
      <c r="D738" s="36" t="str" cm="1">
        <f t="array" ref="D738">IF(C738="","",IF(OR(C738="#No page text",C738="#No block text",C738="#No subject text",C738="#No expectation text"),"// -- No Content",IFERROR(INDEX(_xlfn._xlws.FILTER(Checklist_KLM[ENTRIES],(Checklist_KLM[ENGLISH]=C738)*IFERROR(FIND("GAME.CHECKLIST_",Checklist_KLM[ENTRIES]),FALSE)),1),"MISSING")))</f>
        <v/>
      </c>
      <c r="E738" s="40"/>
      <c r="F738" s="39" t="str" cm="1">
        <f t="array" ref="F738">IF(E738="","",IF(E738="#No clue text","// -- No Content",
    IF(E738="/!\ Text too long for integration - See user guide to proceed /!\","/!\ Text too long for integration - See user guide to proceed /!\",
         IFERROR(_xlfn._xlws.FILTER(Checklist_KLM[ENTRIES],(Checklist_KLM[ENGLISH]=E738)*IFERROR(FIND("CLUE.",Checklist_KLM[ENTRIES]),FALSE)),"MISSING"))))</f>
        <v/>
      </c>
    </row>
    <row r="739" spans="1:6" ht="28.8">
      <c r="A739" s="18" t="s">
        <v>881</v>
      </c>
      <c r="B739" s="19" t="s">
        <v>5092</v>
      </c>
      <c r="C739" s="43"/>
      <c r="D739" s="36" t="str" cm="1">
        <f t="array" ref="D739">IF(C739="","",IF(OR(C739="#No page text",C739="#No block text",C739="#No subject text",C739="#No expectation text"),"// -- No Content",IFERROR(INDEX(_xlfn._xlws.FILTER(Checklist_KLM[ENTRIES],(Checklist_KLM[ENGLISH]=C739)*IFERROR(FIND("GAME.CHECKLIST_",Checklist_KLM[ENTRIES]),FALSE)),1),"MISSING")))</f>
        <v/>
      </c>
      <c r="E739" s="44"/>
      <c r="F739" s="39" t="str" cm="1">
        <f t="array" ref="F739">IF(E739="","",IF(E739="#No clue text","// -- No Content",
    IF(E739="/!\ Text too long for integration - See user guide to proceed /!\","/!\ Text too long for integration - See user guide to proceed /!\",
         IFERROR(_xlfn._xlws.FILTER(Checklist_KLM[ENTRIES],(Checklist_KLM[ENGLISH]=E739)*IFERROR(FIND("CLUE.",Checklist_KLM[ENTRIES]),FALSE)),"MISSING"))))</f>
        <v/>
      </c>
    </row>
    <row r="740" spans="1:6">
      <c r="A740" s="18" t="s">
        <v>882</v>
      </c>
      <c r="B740" s="19" t="s">
        <v>5093</v>
      </c>
      <c r="C740" s="38"/>
      <c r="D740" s="36" t="str" cm="1">
        <f t="array" ref="D740">IF(C740="","",IF(OR(C740="#No page text",C740="#No block text",C740="#No subject text",C740="#No expectation text"),"// -- No Content",IFERROR(INDEX(_xlfn._xlws.FILTER(Checklist_KLM[ENTRIES],(Checklist_KLM[ENGLISH]=C740)*IFERROR(FIND("GAME.CHECKLIST_",Checklist_KLM[ENTRIES]),FALSE)),1),"MISSING")))</f>
        <v/>
      </c>
      <c r="E740" s="40"/>
      <c r="F740" s="39" t="str" cm="1">
        <f t="array" ref="F740">IF(E740="","",IF(E740="#No clue text","// -- No Content",
    IF(E740="/!\ Text too long for integration - See user guide to proceed /!\","/!\ Text too long for integration - See user guide to proceed /!\",
         IFERROR(_xlfn._xlws.FILTER(Checklist_KLM[ENTRIES],(Checklist_KLM[ENGLISH]=E740)*IFERROR(FIND("CLUE.",Checklist_KLM[ENTRIES]),FALSE)),"MISSING"))))</f>
        <v/>
      </c>
    </row>
    <row r="741" spans="1:6">
      <c r="A741" s="18" t="s">
        <v>883</v>
      </c>
      <c r="B741" s="19" t="s">
        <v>5094</v>
      </c>
      <c r="C741" s="43"/>
      <c r="D741" s="36" t="str" cm="1">
        <f t="array" ref="D741">IF(C741="","",IF(OR(C741="#No page text",C741="#No block text",C741="#No subject text",C741="#No expectation text"),"// -- No Content",IFERROR(INDEX(_xlfn._xlws.FILTER(Checklist_KLM[ENTRIES],(Checklist_KLM[ENGLISH]=C741)*IFERROR(FIND("GAME.CHECKLIST_",Checklist_KLM[ENTRIES]),FALSE)),1),"MISSING")))</f>
        <v/>
      </c>
      <c r="E741" s="44"/>
      <c r="F741" s="39" t="str" cm="1">
        <f t="array" ref="F741">IF(E741="","",IF(E741="#No clue text","// -- No Content",
    IF(E741="/!\ Text too long for integration - See user guide to proceed /!\","/!\ Text too long for integration - See user guide to proceed /!\",
         IFERROR(_xlfn._xlws.FILTER(Checklist_KLM[ENTRIES],(Checklist_KLM[ENGLISH]=E741)*IFERROR(FIND("CLUE.",Checklist_KLM[ENTRIES]),FALSE)),"MISSING"))))</f>
        <v/>
      </c>
    </row>
    <row r="742" spans="1:6" ht="43.2">
      <c r="A742" s="18" t="s">
        <v>884</v>
      </c>
      <c r="B742" s="19" t="s">
        <v>5095</v>
      </c>
      <c r="C742" s="38"/>
      <c r="D742" s="36" t="str" cm="1">
        <f t="array" ref="D742">IF(C742="","",IF(OR(C742="#No page text",C742="#No block text",C742="#No subject text",C742="#No expectation text"),"// -- No Content",IFERROR(INDEX(_xlfn._xlws.FILTER(Checklist_KLM[ENTRIES],(Checklist_KLM[ENGLISH]=C742)*IFERROR(FIND("GAME.CHECKLIST_",Checklist_KLM[ENTRIES]),FALSE)),1),"MISSING")))</f>
        <v/>
      </c>
      <c r="E742" s="40"/>
      <c r="F742" s="39" t="str" cm="1">
        <f t="array" ref="F742">IF(E742="","",IF(E742="#No clue text","// -- No Content",
    IF(E742="/!\ Text too long for integration - See user guide to proceed /!\","/!\ Text too long for integration - See user guide to proceed /!\",
         IFERROR(_xlfn._xlws.FILTER(Checklist_KLM[ENTRIES],(Checklist_KLM[ENGLISH]=E742)*IFERROR(FIND("CLUE.",Checklist_KLM[ENTRIES]),FALSE)),"MISSING"))))</f>
        <v/>
      </c>
    </row>
    <row r="743" spans="1:6">
      <c r="A743" s="18" t="s">
        <v>885</v>
      </c>
      <c r="B743" s="19" t="s">
        <v>5096</v>
      </c>
      <c r="C743" s="43"/>
      <c r="D743" s="36" t="str" cm="1">
        <f t="array" ref="D743">IF(C743="","",IF(OR(C743="#No page text",C743="#No block text",C743="#No subject text",C743="#No expectation text"),"// -- No Content",IFERROR(INDEX(_xlfn._xlws.FILTER(Checklist_KLM[ENTRIES],(Checklist_KLM[ENGLISH]=C743)*IFERROR(FIND("GAME.CHECKLIST_",Checklist_KLM[ENTRIES]),FALSE)),1),"MISSING")))</f>
        <v/>
      </c>
      <c r="E743" s="44"/>
      <c r="F743" s="39" t="str" cm="1">
        <f t="array" ref="F743">IF(E743="","",IF(E743="#No clue text","// -- No Content",
    IF(E743="/!\ Text too long for integration - See user guide to proceed /!\","/!\ Text too long for integration - See user guide to proceed /!\",
         IFERROR(_xlfn._xlws.FILTER(Checklist_KLM[ENTRIES],(Checklist_KLM[ENGLISH]=E743)*IFERROR(FIND("CLUE.",Checklist_KLM[ENTRIES]),FALSE)),"MISSING"))))</f>
        <v/>
      </c>
    </row>
    <row r="744" spans="1:6" ht="28.8">
      <c r="A744" s="18" t="s">
        <v>886</v>
      </c>
      <c r="B744" s="19" t="s">
        <v>5097</v>
      </c>
      <c r="C744" s="38"/>
      <c r="D744" s="36" t="str" cm="1">
        <f t="array" ref="D744">IF(C744="","",IF(OR(C744="#No page text",C744="#No block text",C744="#No subject text",C744="#No expectation text"),"// -- No Content",IFERROR(INDEX(_xlfn._xlws.FILTER(Checklist_KLM[ENTRIES],(Checklist_KLM[ENGLISH]=C744)*IFERROR(FIND("GAME.CHECKLIST_",Checklist_KLM[ENTRIES]),FALSE)),1),"MISSING")))</f>
        <v/>
      </c>
      <c r="E744" s="40"/>
      <c r="F744" s="39" t="str" cm="1">
        <f t="array" ref="F744">IF(E744="","",IF(E744="#No clue text","// -- No Content",
    IF(E744="/!\ Text too long for integration - See user guide to proceed /!\","/!\ Text too long for integration - See user guide to proceed /!\",
         IFERROR(_xlfn._xlws.FILTER(Checklist_KLM[ENTRIES],(Checklist_KLM[ENGLISH]=E744)*IFERROR(FIND("CLUE.",Checklist_KLM[ENTRIES]),FALSE)),"MISSING"))))</f>
        <v/>
      </c>
    </row>
    <row r="745" spans="1:6">
      <c r="A745" s="18" t="s">
        <v>887</v>
      </c>
      <c r="B745" s="19" t="s">
        <v>5098</v>
      </c>
      <c r="C745" s="43"/>
      <c r="D745" s="36" t="str" cm="1">
        <f t="array" ref="D745">IF(C745="","",IF(OR(C745="#No page text",C745="#No block text",C745="#No subject text",C745="#No expectation text"),"// -- No Content",IFERROR(INDEX(_xlfn._xlws.FILTER(Checklist_KLM[ENTRIES],(Checklist_KLM[ENGLISH]=C745)*IFERROR(FIND("GAME.CHECKLIST_",Checklist_KLM[ENTRIES]),FALSE)),1),"MISSING")))</f>
        <v/>
      </c>
      <c r="E745" s="44"/>
      <c r="F745" s="39" t="str" cm="1">
        <f t="array" ref="F745">IF(E745="","",IF(E745="#No clue text","// -- No Content",
    IF(E745="/!\ Text too long for integration - See user guide to proceed /!\","/!\ Text too long for integration - See user guide to proceed /!\",
         IFERROR(_xlfn._xlws.FILTER(Checklist_KLM[ENTRIES],(Checklist_KLM[ENGLISH]=E745)*IFERROR(FIND("CLUE.",Checklist_KLM[ENTRIES]),FALSE)),"MISSING"))))</f>
        <v/>
      </c>
    </row>
    <row r="746" spans="1:6" ht="28.8">
      <c r="A746" s="18" t="s">
        <v>888</v>
      </c>
      <c r="B746" s="19" t="s">
        <v>5099</v>
      </c>
      <c r="C746" s="38"/>
      <c r="D746" s="36" t="str" cm="1">
        <f t="array" ref="D746">IF(C746="","",IF(OR(C746="#No page text",C746="#No block text",C746="#No subject text",C746="#No expectation text"),"// -- No Content",IFERROR(INDEX(_xlfn._xlws.FILTER(Checklist_KLM[ENTRIES],(Checklist_KLM[ENGLISH]=C746)*IFERROR(FIND("GAME.CHECKLIST_",Checklist_KLM[ENTRIES]),FALSE)),1),"MISSING")))</f>
        <v/>
      </c>
      <c r="E746" s="40"/>
      <c r="F746" s="39" t="str" cm="1">
        <f t="array" ref="F746">IF(E746="","",IF(E746="#No clue text","// -- No Content",
    IF(E746="/!\ Text too long for integration - See user guide to proceed /!\","/!\ Text too long for integration - See user guide to proceed /!\",
         IFERROR(_xlfn._xlws.FILTER(Checklist_KLM[ENTRIES],(Checklist_KLM[ENGLISH]=E746)*IFERROR(FIND("CLUE.",Checklist_KLM[ENTRIES]),FALSE)),"MISSING"))))</f>
        <v/>
      </c>
    </row>
    <row r="747" spans="1:6">
      <c r="A747" s="18" t="s">
        <v>889</v>
      </c>
      <c r="B747" s="19" t="s">
        <v>5100</v>
      </c>
      <c r="C747" s="43"/>
      <c r="D747" s="36" t="str" cm="1">
        <f t="array" ref="D747">IF(C747="","",IF(OR(C747="#No page text",C747="#No block text",C747="#No subject text",C747="#No expectation text"),"// -- No Content",IFERROR(INDEX(_xlfn._xlws.FILTER(Checklist_KLM[ENTRIES],(Checklist_KLM[ENGLISH]=C747)*IFERROR(FIND("GAME.CHECKLIST_",Checklist_KLM[ENTRIES]),FALSE)),1),"MISSING")))</f>
        <v/>
      </c>
      <c r="E747" s="44"/>
      <c r="F747" s="39" t="str" cm="1">
        <f t="array" ref="F747">IF(E747="","",IF(E747="#No clue text","// -- No Content",
    IF(E747="/!\ Text too long for integration - See user guide to proceed /!\","/!\ Text too long for integration - See user guide to proceed /!\",
         IFERROR(_xlfn._xlws.FILTER(Checklist_KLM[ENTRIES],(Checklist_KLM[ENGLISH]=E747)*IFERROR(FIND("CLUE.",Checklist_KLM[ENTRIES]),FALSE)),"MISSING"))))</f>
        <v/>
      </c>
    </row>
    <row r="748" spans="1:6">
      <c r="A748" s="18" t="s">
        <v>890</v>
      </c>
      <c r="B748" s="19" t="s">
        <v>5101</v>
      </c>
      <c r="C748" s="38"/>
      <c r="D748" s="36" t="str" cm="1">
        <f t="array" ref="D748">IF(C748="","",IF(OR(C748="#No page text",C748="#No block text",C748="#No subject text",C748="#No expectation text"),"// -- No Content",IFERROR(INDEX(_xlfn._xlws.FILTER(Checklist_KLM[ENTRIES],(Checklist_KLM[ENGLISH]=C748)*IFERROR(FIND("GAME.CHECKLIST_",Checklist_KLM[ENTRIES]),FALSE)),1),"MISSING")))</f>
        <v/>
      </c>
      <c r="E748" s="40"/>
      <c r="F748" s="39" t="str" cm="1">
        <f t="array" ref="F748">IF(E748="","",IF(E748="#No clue text","// -- No Content",
    IF(E748="/!\ Text too long for integration - See user guide to proceed /!\","/!\ Text too long for integration - See user guide to proceed /!\",
         IFERROR(_xlfn._xlws.FILTER(Checklist_KLM[ENTRIES],(Checklist_KLM[ENGLISH]=E748)*IFERROR(FIND("CLUE.",Checklist_KLM[ENTRIES]),FALSE)),"MISSING"))))</f>
        <v/>
      </c>
    </row>
    <row r="749" spans="1:6" ht="28.8">
      <c r="A749" s="18" t="s">
        <v>891</v>
      </c>
      <c r="B749" s="19" t="s">
        <v>5102</v>
      </c>
      <c r="C749" s="43"/>
      <c r="D749" s="36" t="str" cm="1">
        <f t="array" ref="D749">IF(C749="","",IF(OR(C749="#No page text",C749="#No block text",C749="#No subject text",C749="#No expectation text"),"// -- No Content",IFERROR(INDEX(_xlfn._xlws.FILTER(Checklist_KLM[ENTRIES],(Checklist_KLM[ENGLISH]=C749)*IFERROR(FIND("GAME.CHECKLIST_",Checklist_KLM[ENTRIES]),FALSE)),1),"MISSING")))</f>
        <v/>
      </c>
      <c r="E749" s="44"/>
      <c r="F749" s="39" t="str" cm="1">
        <f t="array" ref="F749">IF(E749="","",IF(E749="#No clue text","// -- No Content",
    IF(E749="/!\ Text too long for integration - See user guide to proceed /!\","/!\ Text too long for integration - See user guide to proceed /!\",
         IFERROR(_xlfn._xlws.FILTER(Checklist_KLM[ENTRIES],(Checklist_KLM[ENGLISH]=E749)*IFERROR(FIND("CLUE.",Checklist_KLM[ENTRIES]),FALSE)),"MISSING"))))</f>
        <v/>
      </c>
    </row>
    <row r="750" spans="1:6">
      <c r="A750" s="18" t="s">
        <v>892</v>
      </c>
      <c r="B750" s="19" t="s">
        <v>5103</v>
      </c>
      <c r="C750" s="38"/>
      <c r="D750" s="36" t="str" cm="1">
        <f t="array" ref="D750">IF(C750="","",IF(OR(C750="#No page text",C750="#No block text",C750="#No subject text",C750="#No expectation text"),"// -- No Content",IFERROR(INDEX(_xlfn._xlws.FILTER(Checklist_KLM[ENTRIES],(Checklist_KLM[ENGLISH]=C750)*IFERROR(FIND("GAME.CHECKLIST_",Checklist_KLM[ENTRIES]),FALSE)),1),"MISSING")))</f>
        <v/>
      </c>
      <c r="E750" s="40"/>
      <c r="F750" s="39" t="str" cm="1">
        <f t="array" ref="F750">IF(E750="","",IF(E750="#No clue text","// -- No Content",
    IF(E750="/!\ Text too long for integration - See user guide to proceed /!\","/!\ Text too long for integration - See user guide to proceed /!\",
         IFERROR(_xlfn._xlws.FILTER(Checklist_KLM[ENTRIES],(Checklist_KLM[ENGLISH]=E750)*IFERROR(FIND("CLUE.",Checklist_KLM[ENTRIES]),FALSE)),"MISSING"))))</f>
        <v/>
      </c>
    </row>
    <row r="751" spans="1:6">
      <c r="A751" s="18" t="s">
        <v>893</v>
      </c>
      <c r="B751" s="19" t="s">
        <v>5104</v>
      </c>
      <c r="C751" s="43"/>
      <c r="D751" s="36" t="str" cm="1">
        <f t="array" ref="D751">IF(C751="","",IF(OR(C751="#No page text",C751="#No block text",C751="#No subject text",C751="#No expectation text"),"// -- No Content",IFERROR(INDEX(_xlfn._xlws.FILTER(Checklist_KLM[ENTRIES],(Checklist_KLM[ENGLISH]=C751)*IFERROR(FIND("GAME.CHECKLIST_",Checklist_KLM[ENTRIES]),FALSE)),1),"MISSING")))</f>
        <v/>
      </c>
      <c r="E751" s="44"/>
      <c r="F751" s="39" t="str" cm="1">
        <f t="array" ref="F751">IF(E751="","",IF(E751="#No clue text","// -- No Content",
    IF(E751="/!\ Text too long for integration - See user guide to proceed /!\","/!\ Text too long for integration - See user guide to proceed /!\",
         IFERROR(_xlfn._xlws.FILTER(Checklist_KLM[ENTRIES],(Checklist_KLM[ENGLISH]=E751)*IFERROR(FIND("CLUE.",Checklist_KLM[ENTRIES]),FALSE)),"MISSING"))))</f>
        <v/>
      </c>
    </row>
    <row r="752" spans="1:6">
      <c r="A752" s="18" t="s">
        <v>894</v>
      </c>
      <c r="B752" s="19" t="s">
        <v>5105</v>
      </c>
      <c r="C752" s="38"/>
      <c r="D752" s="36" t="str" cm="1">
        <f t="array" ref="D752">IF(C752="","",IF(OR(C752="#No page text",C752="#No block text",C752="#No subject text",C752="#No expectation text"),"// -- No Content",IFERROR(INDEX(_xlfn._xlws.FILTER(Checklist_KLM[ENTRIES],(Checklist_KLM[ENGLISH]=C752)*IFERROR(FIND("GAME.CHECKLIST_",Checklist_KLM[ENTRIES]),FALSE)),1),"MISSING")))</f>
        <v/>
      </c>
      <c r="E752" s="40"/>
      <c r="F752" s="39" t="str" cm="1">
        <f t="array" ref="F752">IF(E752="","",IF(E752="#No clue text","// -- No Content",
    IF(E752="/!\ Text too long for integration - See user guide to proceed /!\","/!\ Text too long for integration - See user guide to proceed /!\",
         IFERROR(_xlfn._xlws.FILTER(Checklist_KLM[ENTRIES],(Checklist_KLM[ENGLISH]=E752)*IFERROR(FIND("CLUE.",Checklist_KLM[ENTRIES]),FALSE)),"MISSING"))))</f>
        <v/>
      </c>
    </row>
    <row r="753" spans="1:6">
      <c r="A753" s="18" t="s">
        <v>895</v>
      </c>
      <c r="B753" s="19" t="s">
        <v>5106</v>
      </c>
      <c r="C753" s="43"/>
      <c r="D753" s="36" t="str" cm="1">
        <f t="array" ref="D753">IF(C753="","",IF(OR(C753="#No page text",C753="#No block text",C753="#No subject text",C753="#No expectation text"),"// -- No Content",IFERROR(INDEX(_xlfn._xlws.FILTER(Checklist_KLM[ENTRIES],(Checklist_KLM[ENGLISH]=C753)*IFERROR(FIND("GAME.CHECKLIST_",Checklist_KLM[ENTRIES]),FALSE)),1),"MISSING")))</f>
        <v/>
      </c>
      <c r="E753" s="44"/>
      <c r="F753" s="39" t="str" cm="1">
        <f t="array" ref="F753">IF(E753="","",IF(E753="#No clue text","// -- No Content",
    IF(E753="/!\ Text too long for integration - See user guide to proceed /!\","/!\ Text too long for integration - See user guide to proceed /!\",
         IFERROR(_xlfn._xlws.FILTER(Checklist_KLM[ENTRIES],(Checklist_KLM[ENGLISH]=E753)*IFERROR(FIND("CLUE.",Checklist_KLM[ENTRIES]),FALSE)),"MISSING"))))</f>
        <v/>
      </c>
    </row>
    <row r="754" spans="1:6" ht="28.8">
      <c r="A754" s="18" t="s">
        <v>896</v>
      </c>
      <c r="B754" s="19" t="s">
        <v>5107</v>
      </c>
      <c r="C754" s="38"/>
      <c r="D754" s="36" t="str" cm="1">
        <f t="array" ref="D754">IF(C754="","",IF(OR(C754="#No page text",C754="#No block text",C754="#No subject text",C754="#No expectation text"),"// -- No Content",IFERROR(INDEX(_xlfn._xlws.FILTER(Checklist_KLM[ENTRIES],(Checklist_KLM[ENGLISH]=C754)*IFERROR(FIND("GAME.CHECKLIST_",Checklist_KLM[ENTRIES]),FALSE)),1),"MISSING")))</f>
        <v/>
      </c>
      <c r="E754" s="40"/>
      <c r="F754" s="39" t="str" cm="1">
        <f t="array" ref="F754">IF(E754="","",IF(E754="#No clue text","// -- No Content",
    IF(E754="/!\ Text too long for integration - See user guide to proceed /!\","/!\ Text too long for integration - See user guide to proceed /!\",
         IFERROR(_xlfn._xlws.FILTER(Checklist_KLM[ENTRIES],(Checklist_KLM[ENGLISH]=E754)*IFERROR(FIND("CLUE.",Checklist_KLM[ENTRIES]),FALSE)),"MISSING"))))</f>
        <v/>
      </c>
    </row>
    <row r="755" spans="1:6" ht="28.8">
      <c r="A755" s="18" t="s">
        <v>897</v>
      </c>
      <c r="B755" s="19" t="s">
        <v>5108</v>
      </c>
      <c r="C755" s="43"/>
      <c r="D755" s="36" t="str" cm="1">
        <f t="array" ref="D755">IF(C755="","",IF(OR(C755="#No page text",C755="#No block text",C755="#No subject text",C755="#No expectation text"),"// -- No Content",IFERROR(INDEX(_xlfn._xlws.FILTER(Checklist_KLM[ENTRIES],(Checklist_KLM[ENGLISH]=C755)*IFERROR(FIND("GAME.CHECKLIST_",Checklist_KLM[ENTRIES]),FALSE)),1),"MISSING")))</f>
        <v/>
      </c>
      <c r="E755" s="44"/>
      <c r="F755" s="39" t="str" cm="1">
        <f t="array" ref="F755">IF(E755="","",IF(E755="#No clue text","// -- No Content",
    IF(E755="/!\ Text too long for integration - See user guide to proceed /!\","/!\ Text too long for integration - See user guide to proceed /!\",
         IFERROR(_xlfn._xlws.FILTER(Checklist_KLM[ENTRIES],(Checklist_KLM[ENGLISH]=E755)*IFERROR(FIND("CLUE.",Checklist_KLM[ENTRIES]),FALSE)),"MISSING"))))</f>
        <v/>
      </c>
    </row>
    <row r="756" spans="1:6">
      <c r="A756" s="18" t="s">
        <v>898</v>
      </c>
      <c r="B756" s="19" t="s">
        <v>5109</v>
      </c>
      <c r="C756" s="38"/>
      <c r="D756" s="36" t="str" cm="1">
        <f t="array" ref="D756">IF(C756="","",IF(OR(C756="#No page text",C756="#No block text",C756="#No subject text",C756="#No expectation text"),"// -- No Content",IFERROR(INDEX(_xlfn._xlws.FILTER(Checklist_KLM[ENTRIES],(Checklist_KLM[ENGLISH]=C756)*IFERROR(FIND("GAME.CHECKLIST_",Checklist_KLM[ENTRIES]),FALSE)),1),"MISSING")))</f>
        <v/>
      </c>
      <c r="E756" s="40"/>
      <c r="F756" s="39" t="str" cm="1">
        <f t="array" ref="F756">IF(E756="","",IF(E756="#No clue text","// -- No Content",
    IF(E756="/!\ Text too long for integration - See user guide to proceed /!\","/!\ Text too long for integration - See user guide to proceed /!\",
         IFERROR(_xlfn._xlws.FILTER(Checklist_KLM[ENTRIES],(Checklist_KLM[ENGLISH]=E756)*IFERROR(FIND("CLUE.",Checklist_KLM[ENTRIES]),FALSE)),"MISSING"))))</f>
        <v/>
      </c>
    </row>
    <row r="757" spans="1:6">
      <c r="A757" s="18" t="s">
        <v>899</v>
      </c>
      <c r="B757" s="19" t="s">
        <v>5110</v>
      </c>
      <c r="C757" s="43"/>
      <c r="D757" s="36" t="str" cm="1">
        <f t="array" ref="D757">IF(C757="","",IF(OR(C757="#No page text",C757="#No block text",C757="#No subject text",C757="#No expectation text"),"// -- No Content",IFERROR(INDEX(_xlfn._xlws.FILTER(Checklist_KLM[ENTRIES],(Checklist_KLM[ENGLISH]=C757)*IFERROR(FIND("GAME.CHECKLIST_",Checklist_KLM[ENTRIES]),FALSE)),1),"MISSING")))</f>
        <v/>
      </c>
      <c r="E757" s="44"/>
      <c r="F757" s="39" t="str" cm="1">
        <f t="array" ref="F757">IF(E757="","",IF(E757="#No clue text","// -- No Content",
    IF(E757="/!\ Text too long for integration - See user guide to proceed /!\","/!\ Text too long for integration - See user guide to proceed /!\",
         IFERROR(_xlfn._xlws.FILTER(Checklist_KLM[ENTRIES],(Checklist_KLM[ENGLISH]=E757)*IFERROR(FIND("CLUE.",Checklist_KLM[ENTRIES]),FALSE)),"MISSING"))))</f>
        <v/>
      </c>
    </row>
    <row r="758" spans="1:6">
      <c r="A758" s="18" t="s">
        <v>900</v>
      </c>
      <c r="B758" s="19" t="s">
        <v>5111</v>
      </c>
      <c r="C758" s="38"/>
      <c r="D758" s="36" t="str" cm="1">
        <f t="array" ref="D758">IF(C758="","",IF(OR(C758="#No page text",C758="#No block text",C758="#No subject text",C758="#No expectation text"),"// -- No Content",IFERROR(INDEX(_xlfn._xlws.FILTER(Checklist_KLM[ENTRIES],(Checklist_KLM[ENGLISH]=C758)*IFERROR(FIND("GAME.CHECKLIST_",Checklist_KLM[ENTRIES]),FALSE)),1),"MISSING")))</f>
        <v/>
      </c>
      <c r="E758" s="40"/>
      <c r="F758" s="39" t="str" cm="1">
        <f t="array" ref="F758">IF(E758="","",IF(E758="#No clue text","// -- No Content",
    IF(E758="/!\ Text too long for integration - See user guide to proceed /!\","/!\ Text too long for integration - See user guide to proceed /!\",
         IFERROR(_xlfn._xlws.FILTER(Checklist_KLM[ENTRIES],(Checklist_KLM[ENGLISH]=E758)*IFERROR(FIND("CLUE.",Checklist_KLM[ENTRIES]),FALSE)),"MISSING"))))</f>
        <v/>
      </c>
    </row>
    <row r="759" spans="1:6">
      <c r="A759" s="18" t="s">
        <v>901</v>
      </c>
      <c r="B759" s="19" t="s">
        <v>5112</v>
      </c>
      <c r="C759" s="43"/>
      <c r="D759" s="36" t="str" cm="1">
        <f t="array" ref="D759">IF(C759="","",IF(OR(C759="#No page text",C759="#No block text",C759="#No subject text",C759="#No expectation text"),"// -- No Content",IFERROR(INDEX(_xlfn._xlws.FILTER(Checklist_KLM[ENTRIES],(Checklist_KLM[ENGLISH]=C759)*IFERROR(FIND("GAME.CHECKLIST_",Checklist_KLM[ENTRIES]),FALSE)),1),"MISSING")))</f>
        <v/>
      </c>
      <c r="E759" s="44"/>
      <c r="F759" s="39" t="str" cm="1">
        <f t="array" ref="F759">IF(E759="","",IF(E759="#No clue text","// -- No Content",
    IF(E759="/!\ Text too long for integration - See user guide to proceed /!\","/!\ Text too long for integration - See user guide to proceed /!\",
         IFERROR(_xlfn._xlws.FILTER(Checklist_KLM[ENTRIES],(Checklist_KLM[ENGLISH]=E759)*IFERROR(FIND("CLUE.",Checklist_KLM[ENTRIES]),FALSE)),"MISSING"))))</f>
        <v/>
      </c>
    </row>
    <row r="760" spans="1:6" ht="28.8">
      <c r="A760" s="18" t="s">
        <v>902</v>
      </c>
      <c r="B760" s="19" t="s">
        <v>5113</v>
      </c>
      <c r="C760" s="38"/>
      <c r="D760" s="36" t="str" cm="1">
        <f t="array" ref="D760">IF(C760="","",IF(OR(C760="#No page text",C760="#No block text",C760="#No subject text",C760="#No expectation text"),"// -- No Content",IFERROR(INDEX(_xlfn._xlws.FILTER(Checklist_KLM[ENTRIES],(Checklist_KLM[ENGLISH]=C760)*IFERROR(FIND("GAME.CHECKLIST_",Checklist_KLM[ENTRIES]),FALSE)),1),"MISSING")))</f>
        <v/>
      </c>
      <c r="E760" s="40"/>
      <c r="F760" s="39" t="str" cm="1">
        <f t="array" ref="F760">IF(E760="","",IF(E760="#No clue text","// -- No Content",
    IF(E760="/!\ Text too long for integration - See user guide to proceed /!\","/!\ Text too long for integration - See user guide to proceed /!\",
         IFERROR(_xlfn._xlws.FILTER(Checklist_KLM[ENTRIES],(Checklist_KLM[ENGLISH]=E760)*IFERROR(FIND("CLUE.",Checklist_KLM[ENTRIES]),FALSE)),"MISSING"))))</f>
        <v/>
      </c>
    </row>
    <row r="761" spans="1:6" ht="28.8">
      <c r="A761" s="18" t="s">
        <v>903</v>
      </c>
      <c r="B761" s="19" t="s">
        <v>5114</v>
      </c>
      <c r="C761" s="43"/>
      <c r="D761" s="36" t="str" cm="1">
        <f t="array" ref="D761">IF(C761="","",IF(OR(C761="#No page text",C761="#No block text",C761="#No subject text",C761="#No expectation text"),"// -- No Content",IFERROR(INDEX(_xlfn._xlws.FILTER(Checklist_KLM[ENTRIES],(Checklist_KLM[ENGLISH]=C761)*IFERROR(FIND("GAME.CHECKLIST_",Checklist_KLM[ENTRIES]),FALSE)),1),"MISSING")))</f>
        <v/>
      </c>
      <c r="E761" s="44"/>
      <c r="F761" s="39" t="str" cm="1">
        <f t="array" ref="F761">IF(E761="","",IF(E761="#No clue text","// -- No Content",
    IF(E761="/!\ Text too long for integration - See user guide to proceed /!\","/!\ Text too long for integration - See user guide to proceed /!\",
         IFERROR(_xlfn._xlws.FILTER(Checklist_KLM[ENTRIES],(Checklist_KLM[ENGLISH]=E761)*IFERROR(FIND("CLUE.",Checklist_KLM[ENTRIES]),FALSE)),"MISSING"))))</f>
        <v/>
      </c>
    </row>
    <row r="762" spans="1:6">
      <c r="A762" s="18" t="s">
        <v>904</v>
      </c>
      <c r="B762" s="19" t="s">
        <v>5115</v>
      </c>
      <c r="C762" s="38"/>
      <c r="D762" s="36" t="str" cm="1">
        <f t="array" ref="D762">IF(C762="","",IF(OR(C762="#No page text",C762="#No block text",C762="#No subject text",C762="#No expectation text"),"// -- No Content",IFERROR(INDEX(_xlfn._xlws.FILTER(Checklist_KLM[ENTRIES],(Checklist_KLM[ENGLISH]=C762)*IFERROR(FIND("GAME.CHECKLIST_",Checklist_KLM[ENTRIES]),FALSE)),1),"MISSING")))</f>
        <v/>
      </c>
      <c r="E762" s="40"/>
      <c r="F762" s="39" t="str" cm="1">
        <f t="array" ref="F762">IF(E762="","",IF(E762="#No clue text","// -- No Content",
    IF(E762="/!\ Text too long for integration - See user guide to proceed /!\","/!\ Text too long for integration - See user guide to proceed /!\",
         IFERROR(_xlfn._xlws.FILTER(Checklist_KLM[ENTRIES],(Checklist_KLM[ENGLISH]=E762)*IFERROR(FIND("CLUE.",Checklist_KLM[ENTRIES]),FALSE)),"MISSING"))))</f>
        <v/>
      </c>
    </row>
    <row r="763" spans="1:6" ht="43.2">
      <c r="A763" s="18" t="s">
        <v>905</v>
      </c>
      <c r="B763" s="19" t="s">
        <v>5116</v>
      </c>
      <c r="C763" s="43"/>
      <c r="D763" s="36" t="str" cm="1">
        <f t="array" ref="D763">IF(C763="","",IF(OR(C763="#No page text",C763="#No block text",C763="#No subject text",C763="#No expectation text"),"// -- No Content",IFERROR(INDEX(_xlfn._xlws.FILTER(Checklist_KLM[ENTRIES],(Checklist_KLM[ENGLISH]=C763)*IFERROR(FIND("GAME.CHECKLIST_",Checklist_KLM[ENTRIES]),FALSE)),1),"MISSING")))</f>
        <v/>
      </c>
      <c r="E763" s="44"/>
      <c r="F763" s="39" t="str" cm="1">
        <f t="array" ref="F763">IF(E763="","",IF(E763="#No clue text","// -- No Content",
    IF(E763="/!\ Text too long for integration - See user guide to proceed /!\","/!\ Text too long for integration - See user guide to proceed /!\",
         IFERROR(_xlfn._xlws.FILTER(Checklist_KLM[ENTRIES],(Checklist_KLM[ENGLISH]=E763)*IFERROR(FIND("CLUE.",Checklist_KLM[ENTRIES]),FALSE)),"MISSING"))))</f>
        <v/>
      </c>
    </row>
    <row r="764" spans="1:6" ht="28.8">
      <c r="A764" s="18" t="s">
        <v>906</v>
      </c>
      <c r="B764" s="19" t="s">
        <v>5117</v>
      </c>
      <c r="C764" s="38"/>
      <c r="D764" s="36" t="str" cm="1">
        <f t="array" ref="D764">IF(C764="","",IF(OR(C764="#No page text",C764="#No block text",C764="#No subject text",C764="#No expectation text"),"// -- No Content",IFERROR(INDEX(_xlfn._xlws.FILTER(Checklist_KLM[ENTRIES],(Checklist_KLM[ENGLISH]=C764)*IFERROR(FIND("GAME.CHECKLIST_",Checklist_KLM[ENTRIES]),FALSE)),1),"MISSING")))</f>
        <v/>
      </c>
      <c r="E764" s="40"/>
      <c r="F764" s="39" t="str" cm="1">
        <f t="array" ref="F764">IF(E764="","",IF(E764="#No clue text","// -- No Content",
    IF(E764="/!\ Text too long for integration - See user guide to proceed /!\","/!\ Text too long for integration - See user guide to proceed /!\",
         IFERROR(_xlfn._xlws.FILTER(Checklist_KLM[ENTRIES],(Checklist_KLM[ENGLISH]=E764)*IFERROR(FIND("CLUE.",Checklist_KLM[ENTRIES]),FALSE)),"MISSING"))))</f>
        <v/>
      </c>
    </row>
    <row r="765" spans="1:6">
      <c r="A765" s="18" t="s">
        <v>907</v>
      </c>
      <c r="B765" s="19" t="s">
        <v>5118</v>
      </c>
      <c r="C765" s="43"/>
      <c r="D765" s="36" t="str" cm="1">
        <f t="array" ref="D765">IF(C765="","",IF(OR(C765="#No page text",C765="#No block text",C765="#No subject text",C765="#No expectation text"),"// -- No Content",IFERROR(INDEX(_xlfn._xlws.FILTER(Checklist_KLM[ENTRIES],(Checklist_KLM[ENGLISH]=C765)*IFERROR(FIND("GAME.CHECKLIST_",Checklist_KLM[ENTRIES]),FALSE)),1),"MISSING")))</f>
        <v/>
      </c>
      <c r="E765" s="44"/>
      <c r="F765" s="39" t="str" cm="1">
        <f t="array" ref="F765">IF(E765="","",IF(E765="#No clue text","// -- No Content",
    IF(E765="/!\ Text too long for integration - See user guide to proceed /!\","/!\ Text too long for integration - See user guide to proceed /!\",
         IFERROR(_xlfn._xlws.FILTER(Checklist_KLM[ENTRIES],(Checklist_KLM[ENGLISH]=E765)*IFERROR(FIND("CLUE.",Checklist_KLM[ENTRIES]),FALSE)),"MISSING"))))</f>
        <v/>
      </c>
    </row>
    <row r="766" spans="1:6">
      <c r="A766" s="18" t="s">
        <v>908</v>
      </c>
      <c r="B766" s="19" t="s">
        <v>5119</v>
      </c>
      <c r="C766" s="38"/>
      <c r="D766" s="36" t="str" cm="1">
        <f t="array" ref="D766">IF(C766="","",IF(OR(C766="#No page text",C766="#No block text",C766="#No subject text",C766="#No expectation text"),"// -- No Content",IFERROR(INDEX(_xlfn._xlws.FILTER(Checklist_KLM[ENTRIES],(Checklist_KLM[ENGLISH]=C766)*IFERROR(FIND("GAME.CHECKLIST_",Checklist_KLM[ENTRIES]),FALSE)),1),"MISSING")))</f>
        <v/>
      </c>
      <c r="E766" s="40"/>
      <c r="F766" s="39" t="str" cm="1">
        <f t="array" ref="F766">IF(E766="","",IF(E766="#No clue text","// -- No Content",
    IF(E766="/!\ Text too long for integration - See user guide to proceed /!\","/!\ Text too long for integration - See user guide to proceed /!\",
         IFERROR(_xlfn._xlws.FILTER(Checklist_KLM[ENTRIES],(Checklist_KLM[ENGLISH]=E766)*IFERROR(FIND("CLUE.",Checklist_KLM[ENTRIES]),FALSE)),"MISSING"))))</f>
        <v/>
      </c>
    </row>
    <row r="767" spans="1:6" ht="28.8">
      <c r="A767" s="18" t="s">
        <v>909</v>
      </c>
      <c r="B767" s="19" t="s">
        <v>4867</v>
      </c>
      <c r="C767" s="43"/>
      <c r="D767" s="36" t="str" cm="1">
        <f t="array" ref="D767">IF(C767="","",IF(OR(C767="#No page text",C767="#No block text",C767="#No subject text",C767="#No expectation text"),"// -- No Content",IFERROR(INDEX(_xlfn._xlws.FILTER(Checklist_KLM[ENTRIES],(Checklist_KLM[ENGLISH]=C767)*IFERROR(FIND("GAME.CHECKLIST_",Checklist_KLM[ENTRIES]),FALSE)),1),"MISSING")))</f>
        <v/>
      </c>
      <c r="E767" s="44"/>
      <c r="F767" s="39" t="str" cm="1">
        <f t="array" ref="F767">IF(E767="","",IF(E767="#No clue text","// -- No Content",
    IF(E767="/!\ Text too long for integration - See user guide to proceed /!\","/!\ Text too long for integration - See user guide to proceed /!\",
         IFERROR(_xlfn._xlws.FILTER(Checklist_KLM[ENTRIES],(Checklist_KLM[ENGLISH]=E767)*IFERROR(FIND("CLUE.",Checklist_KLM[ENTRIES]),FALSE)),"MISSING"))))</f>
        <v/>
      </c>
    </row>
    <row r="768" spans="1:6">
      <c r="A768" s="18" t="s">
        <v>910</v>
      </c>
      <c r="B768" s="19" t="s">
        <v>5120</v>
      </c>
      <c r="C768" s="38"/>
      <c r="D768" s="36" t="str" cm="1">
        <f t="array" ref="D768">IF(C768="","",IF(OR(C768="#No page text",C768="#No block text",C768="#No subject text",C768="#No expectation text"),"// -- No Content",IFERROR(INDEX(_xlfn._xlws.FILTER(Checklist_KLM[ENTRIES],(Checklist_KLM[ENGLISH]=C768)*IFERROR(FIND("GAME.CHECKLIST_",Checklist_KLM[ENTRIES]),FALSE)),1),"MISSING")))</f>
        <v/>
      </c>
      <c r="E768" s="40"/>
      <c r="F768" s="39" t="str" cm="1">
        <f t="array" ref="F768">IF(E768="","",IF(E768="#No clue text","// -- No Content",
    IF(E768="/!\ Text too long for integration - See user guide to proceed /!\","/!\ Text too long for integration - See user guide to proceed /!\",
         IFERROR(_xlfn._xlws.FILTER(Checklist_KLM[ENTRIES],(Checklist_KLM[ENGLISH]=E768)*IFERROR(FIND("CLUE.",Checklist_KLM[ENTRIES]),FALSE)),"MISSING"))))</f>
        <v/>
      </c>
    </row>
    <row r="769" spans="1:6">
      <c r="A769" s="18" t="s">
        <v>911</v>
      </c>
      <c r="B769" s="19" t="s">
        <v>5121</v>
      </c>
      <c r="C769" s="43"/>
      <c r="D769" s="36" t="str" cm="1">
        <f t="array" ref="D769">IF(C769="","",IF(OR(C769="#No page text",C769="#No block text",C769="#No subject text",C769="#No expectation text"),"// -- No Content",IFERROR(INDEX(_xlfn._xlws.FILTER(Checklist_KLM[ENTRIES],(Checklist_KLM[ENGLISH]=C769)*IFERROR(FIND("GAME.CHECKLIST_",Checklist_KLM[ENTRIES]),FALSE)),1),"MISSING")))</f>
        <v/>
      </c>
      <c r="E769" s="44"/>
      <c r="F769" s="39" t="str" cm="1">
        <f t="array" ref="F769">IF(E769="","",IF(E769="#No clue text","// -- No Content",
    IF(E769="/!\ Text too long for integration - See user guide to proceed /!\","/!\ Text too long for integration - See user guide to proceed /!\",
         IFERROR(_xlfn._xlws.FILTER(Checklist_KLM[ENTRIES],(Checklist_KLM[ENGLISH]=E769)*IFERROR(FIND("CLUE.",Checklist_KLM[ENTRIES]),FALSE)),"MISSING"))))</f>
        <v/>
      </c>
    </row>
    <row r="770" spans="1:6">
      <c r="A770" s="18" t="s">
        <v>912</v>
      </c>
      <c r="B770" s="19" t="s">
        <v>5122</v>
      </c>
      <c r="C770" s="38"/>
      <c r="D770" s="36" t="str" cm="1">
        <f t="array" ref="D770">IF(C770="","",IF(OR(C770="#No page text",C770="#No block text",C770="#No subject text",C770="#No expectation text"),"// -- No Content",IFERROR(INDEX(_xlfn._xlws.FILTER(Checklist_KLM[ENTRIES],(Checklist_KLM[ENGLISH]=C770)*IFERROR(FIND("GAME.CHECKLIST_",Checklist_KLM[ENTRIES]),FALSE)),1),"MISSING")))</f>
        <v/>
      </c>
      <c r="E770" s="40"/>
      <c r="F770" s="39" t="str" cm="1">
        <f t="array" ref="F770">IF(E770="","",IF(E770="#No clue text","// -- No Content",
    IF(E770="/!\ Text too long for integration - See user guide to proceed /!\","/!\ Text too long for integration - See user guide to proceed /!\",
         IFERROR(_xlfn._xlws.FILTER(Checklist_KLM[ENTRIES],(Checklist_KLM[ENGLISH]=E770)*IFERROR(FIND("CLUE.",Checklist_KLM[ENTRIES]),FALSE)),"MISSING"))))</f>
        <v/>
      </c>
    </row>
    <row r="771" spans="1:6">
      <c r="A771" s="18" t="s">
        <v>913</v>
      </c>
      <c r="B771" s="19" t="s">
        <v>5123</v>
      </c>
      <c r="C771" s="43"/>
      <c r="D771" s="36" t="str" cm="1">
        <f t="array" ref="D771">IF(C771="","",IF(OR(C771="#No page text",C771="#No block text",C771="#No subject text",C771="#No expectation text"),"// -- No Content",IFERROR(INDEX(_xlfn._xlws.FILTER(Checklist_KLM[ENTRIES],(Checklist_KLM[ENGLISH]=C771)*IFERROR(FIND("GAME.CHECKLIST_",Checklist_KLM[ENTRIES]),FALSE)),1),"MISSING")))</f>
        <v/>
      </c>
      <c r="E771" s="44"/>
      <c r="F771" s="39" t="str" cm="1">
        <f t="array" ref="F771">IF(E771="","",IF(E771="#No clue text","// -- No Content",
    IF(E771="/!\ Text too long for integration - See user guide to proceed /!\","/!\ Text too long for integration - See user guide to proceed /!\",
         IFERROR(_xlfn._xlws.FILTER(Checklist_KLM[ENTRIES],(Checklist_KLM[ENGLISH]=E771)*IFERROR(FIND("CLUE.",Checklist_KLM[ENTRIES]),FALSE)),"MISSING"))))</f>
        <v/>
      </c>
    </row>
    <row r="772" spans="1:6" ht="28.8">
      <c r="A772" s="18" t="s">
        <v>914</v>
      </c>
      <c r="B772" s="19" t="s">
        <v>5124</v>
      </c>
      <c r="C772" s="38"/>
      <c r="D772" s="36" t="str" cm="1">
        <f t="array" ref="D772">IF(C772="","",IF(OR(C772="#No page text",C772="#No block text",C772="#No subject text",C772="#No expectation text"),"// -- No Content",IFERROR(INDEX(_xlfn._xlws.FILTER(Checklist_KLM[ENTRIES],(Checklist_KLM[ENGLISH]=C772)*IFERROR(FIND("GAME.CHECKLIST_",Checklist_KLM[ENTRIES]),FALSE)),1),"MISSING")))</f>
        <v/>
      </c>
      <c r="E772" s="40"/>
      <c r="F772" s="39" t="str" cm="1">
        <f t="array" ref="F772">IF(E772="","",IF(E772="#No clue text","// -- No Content",
    IF(E772="/!\ Text too long for integration - See user guide to proceed /!\","/!\ Text too long for integration - See user guide to proceed /!\",
         IFERROR(_xlfn._xlws.FILTER(Checklist_KLM[ENTRIES],(Checklist_KLM[ENGLISH]=E772)*IFERROR(FIND("CLUE.",Checklist_KLM[ENTRIES]),FALSE)),"MISSING"))))</f>
        <v/>
      </c>
    </row>
    <row r="773" spans="1:6">
      <c r="A773" s="18" t="s">
        <v>915</v>
      </c>
      <c r="B773" s="19" t="s">
        <v>5125</v>
      </c>
      <c r="C773" s="43"/>
      <c r="D773" s="36" t="str" cm="1">
        <f t="array" ref="D773">IF(C773="","",IF(OR(C773="#No page text",C773="#No block text",C773="#No subject text",C773="#No expectation text"),"// -- No Content",IFERROR(INDEX(_xlfn._xlws.FILTER(Checklist_KLM[ENTRIES],(Checklist_KLM[ENGLISH]=C773)*IFERROR(FIND("GAME.CHECKLIST_",Checklist_KLM[ENTRIES]),FALSE)),1),"MISSING")))</f>
        <v/>
      </c>
      <c r="E773" s="44"/>
      <c r="F773" s="39" t="str" cm="1">
        <f t="array" ref="F773">IF(E773="","",IF(E773="#No clue text","// -- No Content",
    IF(E773="/!\ Text too long for integration - See user guide to proceed /!\","/!\ Text too long for integration - See user guide to proceed /!\",
         IFERROR(_xlfn._xlws.FILTER(Checklist_KLM[ENTRIES],(Checklist_KLM[ENGLISH]=E773)*IFERROR(FIND("CLUE.",Checklist_KLM[ENTRIES]),FALSE)),"MISSING"))))</f>
        <v/>
      </c>
    </row>
    <row r="774" spans="1:6">
      <c r="A774" s="18" t="s">
        <v>916</v>
      </c>
      <c r="B774" s="19" t="s">
        <v>5126</v>
      </c>
      <c r="C774" s="38"/>
      <c r="D774" s="36" t="str" cm="1">
        <f t="array" ref="D774">IF(C774="","",IF(OR(C774="#No page text",C774="#No block text",C774="#No subject text",C774="#No expectation text"),"// -- No Content",IFERROR(INDEX(_xlfn._xlws.FILTER(Checklist_KLM[ENTRIES],(Checklist_KLM[ENGLISH]=C774)*IFERROR(FIND("GAME.CHECKLIST_",Checklist_KLM[ENTRIES]),FALSE)),1),"MISSING")))</f>
        <v/>
      </c>
      <c r="E774" s="40"/>
      <c r="F774" s="39" t="str" cm="1">
        <f t="array" ref="F774">IF(E774="","",IF(E774="#No clue text","// -- No Content",
    IF(E774="/!\ Text too long for integration - See user guide to proceed /!\","/!\ Text too long for integration - See user guide to proceed /!\",
         IFERROR(_xlfn._xlws.FILTER(Checklist_KLM[ENTRIES],(Checklist_KLM[ENGLISH]=E774)*IFERROR(FIND("CLUE.",Checklist_KLM[ENTRIES]),FALSE)),"MISSING"))))</f>
        <v/>
      </c>
    </row>
    <row r="775" spans="1:6">
      <c r="A775" s="18" t="s">
        <v>917</v>
      </c>
      <c r="B775" s="19" t="s">
        <v>5127</v>
      </c>
      <c r="C775" s="43"/>
      <c r="D775" s="36" t="str" cm="1">
        <f t="array" ref="D775">IF(C775="","",IF(OR(C775="#No page text",C775="#No block text",C775="#No subject text",C775="#No expectation text"),"// -- No Content",IFERROR(INDEX(_xlfn._xlws.FILTER(Checklist_KLM[ENTRIES],(Checklist_KLM[ENGLISH]=C775)*IFERROR(FIND("GAME.CHECKLIST_",Checklist_KLM[ENTRIES]),FALSE)),1),"MISSING")))</f>
        <v/>
      </c>
      <c r="E775" s="44"/>
      <c r="F775" s="39" t="str" cm="1">
        <f t="array" ref="F775">IF(E775="","",IF(E775="#No clue text","// -- No Content",
    IF(E775="/!\ Text too long for integration - See user guide to proceed /!\","/!\ Text too long for integration - See user guide to proceed /!\",
         IFERROR(_xlfn._xlws.FILTER(Checklist_KLM[ENTRIES],(Checklist_KLM[ENGLISH]=E775)*IFERROR(FIND("CLUE.",Checklist_KLM[ENTRIES]),FALSE)),"MISSING"))))</f>
        <v/>
      </c>
    </row>
    <row r="776" spans="1:6">
      <c r="A776" s="18" t="s">
        <v>918</v>
      </c>
      <c r="B776" s="19" t="s">
        <v>5128</v>
      </c>
      <c r="C776" s="38"/>
      <c r="D776" s="36" t="str" cm="1">
        <f t="array" ref="D776">IF(C776="","",IF(OR(C776="#No page text",C776="#No block text",C776="#No subject text",C776="#No expectation text"),"// -- No Content",IFERROR(INDEX(_xlfn._xlws.FILTER(Checklist_KLM[ENTRIES],(Checklist_KLM[ENGLISH]=C776)*IFERROR(FIND("GAME.CHECKLIST_",Checklist_KLM[ENTRIES]),FALSE)),1),"MISSING")))</f>
        <v/>
      </c>
      <c r="E776" s="40"/>
      <c r="F776" s="39" t="str" cm="1">
        <f t="array" ref="F776">IF(E776="","",IF(E776="#No clue text","// -- No Content",
    IF(E776="/!\ Text too long for integration - See user guide to proceed /!\","/!\ Text too long for integration - See user guide to proceed /!\",
         IFERROR(_xlfn._xlws.FILTER(Checklist_KLM[ENTRIES],(Checklist_KLM[ENGLISH]=E776)*IFERROR(FIND("CLUE.",Checklist_KLM[ENTRIES]),FALSE)),"MISSING"))))</f>
        <v/>
      </c>
    </row>
    <row r="777" spans="1:6" ht="28.8">
      <c r="A777" s="18" t="s">
        <v>919</v>
      </c>
      <c r="B777" s="19" t="s">
        <v>5129</v>
      </c>
      <c r="C777" s="43"/>
      <c r="D777" s="36" t="str" cm="1">
        <f t="array" ref="D777">IF(C777="","",IF(OR(C777="#No page text",C777="#No block text",C777="#No subject text",C777="#No expectation text"),"// -- No Content",IFERROR(INDEX(_xlfn._xlws.FILTER(Checklist_KLM[ENTRIES],(Checklist_KLM[ENGLISH]=C777)*IFERROR(FIND("GAME.CHECKLIST_",Checklist_KLM[ENTRIES]),FALSE)),1),"MISSING")))</f>
        <v/>
      </c>
      <c r="E777" s="44"/>
      <c r="F777" s="39" t="str" cm="1">
        <f t="array" ref="F777">IF(E777="","",IF(E777="#No clue text","// -- No Content",
    IF(E777="/!\ Text too long for integration - See user guide to proceed /!\","/!\ Text too long for integration - See user guide to proceed /!\",
         IFERROR(_xlfn._xlws.FILTER(Checklist_KLM[ENTRIES],(Checklist_KLM[ENGLISH]=E777)*IFERROR(FIND("CLUE.",Checklist_KLM[ENTRIES]),FALSE)),"MISSING"))))</f>
        <v/>
      </c>
    </row>
    <row r="778" spans="1:6">
      <c r="A778" s="18" t="s">
        <v>920</v>
      </c>
      <c r="B778" s="19" t="s">
        <v>5130</v>
      </c>
      <c r="C778" s="38"/>
      <c r="D778" s="36" t="str" cm="1">
        <f t="array" ref="D778">IF(C778="","",IF(OR(C778="#No page text",C778="#No block text",C778="#No subject text",C778="#No expectation text"),"// -- No Content",IFERROR(INDEX(_xlfn._xlws.FILTER(Checklist_KLM[ENTRIES],(Checklist_KLM[ENGLISH]=C778)*IFERROR(FIND("GAME.CHECKLIST_",Checklist_KLM[ENTRIES]),FALSE)),1),"MISSING")))</f>
        <v/>
      </c>
      <c r="E778" s="40"/>
      <c r="F778" s="39" t="str" cm="1">
        <f t="array" ref="F778">IF(E778="","",IF(E778="#No clue text","// -- No Content",
    IF(E778="/!\ Text too long for integration - See user guide to proceed /!\","/!\ Text too long for integration - See user guide to proceed /!\",
         IFERROR(_xlfn._xlws.FILTER(Checklist_KLM[ENTRIES],(Checklist_KLM[ENGLISH]=E778)*IFERROR(FIND("CLUE.",Checklist_KLM[ENTRIES]),FALSE)),"MISSING"))))</f>
        <v/>
      </c>
    </row>
    <row r="779" spans="1:6">
      <c r="A779" s="18" t="s">
        <v>921</v>
      </c>
      <c r="B779" s="19" t="s">
        <v>5131</v>
      </c>
      <c r="C779" s="43"/>
      <c r="D779" s="36" t="str" cm="1">
        <f t="array" ref="D779">IF(C779="","",IF(OR(C779="#No page text",C779="#No block text",C779="#No subject text",C779="#No expectation text"),"// -- No Content",IFERROR(INDEX(_xlfn._xlws.FILTER(Checklist_KLM[ENTRIES],(Checklist_KLM[ENGLISH]=C779)*IFERROR(FIND("GAME.CHECKLIST_",Checklist_KLM[ENTRIES]),FALSE)),1),"MISSING")))</f>
        <v/>
      </c>
      <c r="E779" s="44"/>
      <c r="F779" s="39" t="str" cm="1">
        <f t="array" ref="F779">IF(E779="","",IF(E779="#No clue text","// -- No Content",
    IF(E779="/!\ Text too long for integration - See user guide to proceed /!\","/!\ Text too long for integration - See user guide to proceed /!\",
         IFERROR(_xlfn._xlws.FILTER(Checklist_KLM[ENTRIES],(Checklist_KLM[ENGLISH]=E779)*IFERROR(FIND("CLUE.",Checklist_KLM[ENTRIES]),FALSE)),"MISSING"))))</f>
        <v/>
      </c>
    </row>
    <row r="780" spans="1:6" ht="28.8">
      <c r="A780" s="18" t="s">
        <v>922</v>
      </c>
      <c r="B780" s="19" t="s">
        <v>5132</v>
      </c>
      <c r="C780" s="38"/>
      <c r="D780" s="36" t="str" cm="1">
        <f t="array" ref="D780">IF(C780="","",IF(OR(C780="#No page text",C780="#No block text",C780="#No subject text",C780="#No expectation text"),"// -- No Content",IFERROR(INDEX(_xlfn._xlws.FILTER(Checklist_KLM[ENTRIES],(Checklist_KLM[ENGLISH]=C780)*IFERROR(FIND("GAME.CHECKLIST_",Checklist_KLM[ENTRIES]),FALSE)),1),"MISSING")))</f>
        <v/>
      </c>
      <c r="E780" s="40"/>
      <c r="F780" s="39" t="str" cm="1">
        <f t="array" ref="F780">IF(E780="","",IF(E780="#No clue text","// -- No Content",
    IF(E780="/!\ Text too long for integration - See user guide to proceed /!\","/!\ Text too long for integration - See user guide to proceed /!\",
         IFERROR(_xlfn._xlws.FILTER(Checklist_KLM[ENTRIES],(Checklist_KLM[ENGLISH]=E780)*IFERROR(FIND("CLUE.",Checklist_KLM[ENTRIES]),FALSE)),"MISSING"))))</f>
        <v/>
      </c>
    </row>
    <row r="781" spans="1:6">
      <c r="A781" s="18" t="s">
        <v>923</v>
      </c>
      <c r="B781" s="19" t="s">
        <v>5133</v>
      </c>
      <c r="C781" s="43"/>
      <c r="D781" s="36" t="str" cm="1">
        <f t="array" ref="D781">IF(C781="","",IF(OR(C781="#No page text",C781="#No block text",C781="#No subject text",C781="#No expectation text"),"// -- No Content",IFERROR(INDEX(_xlfn._xlws.FILTER(Checklist_KLM[ENTRIES],(Checklist_KLM[ENGLISH]=C781)*IFERROR(FIND("GAME.CHECKLIST_",Checklist_KLM[ENTRIES]),FALSE)),1),"MISSING")))</f>
        <v/>
      </c>
      <c r="E781" s="44"/>
      <c r="F781" s="39" t="str" cm="1">
        <f t="array" ref="F781">IF(E781="","",IF(E781="#No clue text","// -- No Content",
    IF(E781="/!\ Text too long for integration - See user guide to proceed /!\","/!\ Text too long for integration - See user guide to proceed /!\",
         IFERROR(_xlfn._xlws.FILTER(Checklist_KLM[ENTRIES],(Checklist_KLM[ENGLISH]=E781)*IFERROR(FIND("CLUE.",Checklist_KLM[ENTRIES]),FALSE)),"MISSING"))))</f>
        <v/>
      </c>
    </row>
    <row r="782" spans="1:6">
      <c r="A782" s="18" t="s">
        <v>924</v>
      </c>
      <c r="B782" s="19" t="s">
        <v>5134</v>
      </c>
      <c r="C782" s="38"/>
      <c r="D782" s="36" t="str" cm="1">
        <f t="array" ref="D782">IF(C782="","",IF(OR(C782="#No page text",C782="#No block text",C782="#No subject text",C782="#No expectation text"),"// -- No Content",IFERROR(INDEX(_xlfn._xlws.FILTER(Checklist_KLM[ENTRIES],(Checklist_KLM[ENGLISH]=C782)*IFERROR(FIND("GAME.CHECKLIST_",Checklist_KLM[ENTRIES]),FALSE)),1),"MISSING")))</f>
        <v/>
      </c>
      <c r="E782" s="40"/>
      <c r="F782" s="39" t="str" cm="1">
        <f t="array" ref="F782">IF(E782="","",IF(E782="#No clue text","// -- No Content",
    IF(E782="/!\ Text too long for integration - See user guide to proceed /!\","/!\ Text too long for integration - See user guide to proceed /!\",
         IFERROR(_xlfn._xlws.FILTER(Checklist_KLM[ENTRIES],(Checklist_KLM[ENGLISH]=E782)*IFERROR(FIND("CLUE.",Checklist_KLM[ENTRIES]),FALSE)),"MISSING"))))</f>
        <v/>
      </c>
    </row>
    <row r="783" spans="1:6">
      <c r="A783" s="18" t="s">
        <v>925</v>
      </c>
      <c r="B783" s="19" t="s">
        <v>5135</v>
      </c>
      <c r="C783" s="43"/>
      <c r="D783" s="36" t="str" cm="1">
        <f t="array" ref="D783">IF(C783="","",IF(OR(C783="#No page text",C783="#No block text",C783="#No subject text",C783="#No expectation text"),"// -- No Content",IFERROR(INDEX(_xlfn._xlws.FILTER(Checklist_KLM[ENTRIES],(Checklist_KLM[ENGLISH]=C783)*IFERROR(FIND("GAME.CHECKLIST_",Checklist_KLM[ENTRIES]),FALSE)),1),"MISSING")))</f>
        <v/>
      </c>
      <c r="E783" s="44"/>
      <c r="F783" s="39" t="str" cm="1">
        <f t="array" ref="F783">IF(E783="","",IF(E783="#No clue text","// -- No Content",
    IF(E783="/!\ Text too long for integration - See user guide to proceed /!\","/!\ Text too long for integration - See user guide to proceed /!\",
         IFERROR(_xlfn._xlws.FILTER(Checklist_KLM[ENTRIES],(Checklist_KLM[ENGLISH]=E783)*IFERROR(FIND("CLUE.",Checklist_KLM[ENTRIES]),FALSE)),"MISSING"))))</f>
        <v/>
      </c>
    </row>
    <row r="784" spans="1:6">
      <c r="A784" s="18" t="s">
        <v>926</v>
      </c>
      <c r="B784" s="19" t="s">
        <v>5136</v>
      </c>
      <c r="C784" s="38"/>
      <c r="D784" s="36" t="str" cm="1">
        <f t="array" ref="D784">IF(C784="","",IF(OR(C784="#No page text",C784="#No block text",C784="#No subject text",C784="#No expectation text"),"// -- No Content",IFERROR(INDEX(_xlfn._xlws.FILTER(Checklist_KLM[ENTRIES],(Checklist_KLM[ENGLISH]=C784)*IFERROR(FIND("GAME.CHECKLIST_",Checklist_KLM[ENTRIES]),FALSE)),1),"MISSING")))</f>
        <v/>
      </c>
      <c r="E784" s="40"/>
      <c r="F784" s="39" t="str" cm="1">
        <f t="array" ref="F784">IF(E784="","",IF(E784="#No clue text","// -- No Content",
    IF(E784="/!\ Text too long for integration - See user guide to proceed /!\","/!\ Text too long for integration - See user guide to proceed /!\",
         IFERROR(_xlfn._xlws.FILTER(Checklist_KLM[ENTRIES],(Checklist_KLM[ENGLISH]=E784)*IFERROR(FIND("CLUE.",Checklist_KLM[ENTRIES]),FALSE)),"MISSING"))))</f>
        <v/>
      </c>
    </row>
    <row r="785" spans="1:6" ht="28.8">
      <c r="A785" s="18" t="s">
        <v>927</v>
      </c>
      <c r="B785" s="19" t="s">
        <v>5137</v>
      </c>
      <c r="C785" s="43"/>
      <c r="D785" s="36" t="str" cm="1">
        <f t="array" ref="D785">IF(C785="","",IF(OR(C785="#No page text",C785="#No block text",C785="#No subject text",C785="#No expectation text"),"// -- No Content",IFERROR(INDEX(_xlfn._xlws.FILTER(Checklist_KLM[ENTRIES],(Checklist_KLM[ENGLISH]=C785)*IFERROR(FIND("GAME.CHECKLIST_",Checklist_KLM[ENTRIES]),FALSE)),1),"MISSING")))</f>
        <v/>
      </c>
      <c r="E785" s="44"/>
      <c r="F785" s="39" t="str" cm="1">
        <f t="array" ref="F785">IF(E785="","",IF(E785="#No clue text","// -- No Content",
    IF(E785="/!\ Text too long for integration - See user guide to proceed /!\","/!\ Text too long for integration - See user guide to proceed /!\",
         IFERROR(_xlfn._xlws.FILTER(Checklist_KLM[ENTRIES],(Checklist_KLM[ENGLISH]=E785)*IFERROR(FIND("CLUE.",Checklist_KLM[ENTRIES]),FALSE)),"MISSING"))))</f>
        <v/>
      </c>
    </row>
    <row r="786" spans="1:6">
      <c r="A786" s="18" t="s">
        <v>928</v>
      </c>
      <c r="B786" s="19" t="s">
        <v>5138</v>
      </c>
      <c r="C786" s="38"/>
      <c r="D786" s="36" t="str" cm="1">
        <f t="array" ref="D786">IF(C786="","",IF(OR(C786="#No page text",C786="#No block text",C786="#No subject text",C786="#No expectation text"),"// -- No Content",IFERROR(INDEX(_xlfn._xlws.FILTER(Checklist_KLM[ENTRIES],(Checklist_KLM[ENGLISH]=C786)*IFERROR(FIND("GAME.CHECKLIST_",Checklist_KLM[ENTRIES]),FALSE)),1),"MISSING")))</f>
        <v/>
      </c>
      <c r="E786" s="40"/>
      <c r="F786" s="39" t="str" cm="1">
        <f t="array" ref="F786">IF(E786="","",IF(E786="#No clue text","// -- No Content",
    IF(E786="/!\ Text too long for integration - See user guide to proceed /!\","/!\ Text too long for integration - See user guide to proceed /!\",
         IFERROR(_xlfn._xlws.FILTER(Checklist_KLM[ENTRIES],(Checklist_KLM[ENGLISH]=E786)*IFERROR(FIND("CLUE.",Checklist_KLM[ENTRIES]),FALSE)),"MISSING"))))</f>
        <v/>
      </c>
    </row>
    <row r="787" spans="1:6">
      <c r="A787" s="18" t="s">
        <v>929</v>
      </c>
      <c r="B787" s="19" t="s">
        <v>5139</v>
      </c>
      <c r="C787" s="43"/>
      <c r="D787" s="36" t="str" cm="1">
        <f t="array" ref="D787">IF(C787="","",IF(OR(C787="#No page text",C787="#No block text",C787="#No subject text",C787="#No expectation text"),"// -- No Content",IFERROR(INDEX(_xlfn._xlws.FILTER(Checklist_KLM[ENTRIES],(Checklist_KLM[ENGLISH]=C787)*IFERROR(FIND("GAME.CHECKLIST_",Checklist_KLM[ENTRIES]),FALSE)),1),"MISSING")))</f>
        <v/>
      </c>
      <c r="E787" s="44"/>
      <c r="F787" s="39" t="str" cm="1">
        <f t="array" ref="F787">IF(E787="","",IF(E787="#No clue text","// -- No Content",
    IF(E787="/!\ Text too long for integration - See user guide to proceed /!\","/!\ Text too long for integration - See user guide to proceed /!\",
         IFERROR(_xlfn._xlws.FILTER(Checklist_KLM[ENTRIES],(Checklist_KLM[ENGLISH]=E787)*IFERROR(FIND("CLUE.",Checklist_KLM[ENTRIES]),FALSE)),"MISSING"))))</f>
        <v/>
      </c>
    </row>
    <row r="788" spans="1:6" ht="28.8">
      <c r="A788" s="18" t="s">
        <v>930</v>
      </c>
      <c r="B788" s="19" t="s">
        <v>5140</v>
      </c>
      <c r="C788" s="38"/>
      <c r="D788" s="36" t="str" cm="1">
        <f t="array" ref="D788">IF(C788="","",IF(OR(C788="#No page text",C788="#No block text",C788="#No subject text",C788="#No expectation text"),"// -- No Content",IFERROR(INDEX(_xlfn._xlws.FILTER(Checklist_KLM[ENTRIES],(Checklist_KLM[ENGLISH]=C788)*IFERROR(FIND("GAME.CHECKLIST_",Checklist_KLM[ENTRIES]),FALSE)),1),"MISSING")))</f>
        <v/>
      </c>
      <c r="E788" s="40"/>
      <c r="F788" s="39" t="str" cm="1">
        <f t="array" ref="F788">IF(E788="","",IF(E788="#No clue text","// -- No Content",
    IF(E788="/!\ Text too long for integration - See user guide to proceed /!\","/!\ Text too long for integration - See user guide to proceed /!\",
         IFERROR(_xlfn._xlws.FILTER(Checklist_KLM[ENTRIES],(Checklist_KLM[ENGLISH]=E788)*IFERROR(FIND("CLUE.",Checklist_KLM[ENTRIES]),FALSE)),"MISSING"))))</f>
        <v/>
      </c>
    </row>
    <row r="789" spans="1:6" ht="28.8">
      <c r="A789" s="18" t="s">
        <v>931</v>
      </c>
      <c r="B789" s="19" t="s">
        <v>5141</v>
      </c>
      <c r="C789" s="43"/>
      <c r="D789" s="36" t="str" cm="1">
        <f t="array" ref="D789">IF(C789="","",IF(OR(C789="#No page text",C789="#No block text",C789="#No subject text",C789="#No expectation text"),"// -- No Content",IFERROR(INDEX(_xlfn._xlws.FILTER(Checklist_KLM[ENTRIES],(Checklist_KLM[ENGLISH]=C789)*IFERROR(FIND("GAME.CHECKLIST_",Checklist_KLM[ENTRIES]),FALSE)),1),"MISSING")))</f>
        <v/>
      </c>
      <c r="E789" s="44"/>
      <c r="F789" s="39" t="str" cm="1">
        <f t="array" ref="F789">IF(E789="","",IF(E789="#No clue text","// -- No Content",
    IF(E789="/!\ Text too long for integration - See user guide to proceed /!\","/!\ Text too long for integration - See user guide to proceed /!\",
         IFERROR(_xlfn._xlws.FILTER(Checklist_KLM[ENTRIES],(Checklist_KLM[ENGLISH]=E789)*IFERROR(FIND("CLUE.",Checklist_KLM[ENTRIES]),FALSE)),"MISSING"))))</f>
        <v/>
      </c>
    </row>
    <row r="790" spans="1:6" ht="28.8">
      <c r="A790" s="18" t="s">
        <v>932</v>
      </c>
      <c r="B790" s="19" t="s">
        <v>5142</v>
      </c>
      <c r="C790" s="38"/>
      <c r="D790" s="36" t="str" cm="1">
        <f t="array" ref="D790">IF(C790="","",IF(OR(C790="#No page text",C790="#No block text",C790="#No subject text",C790="#No expectation text"),"// -- No Content",IFERROR(INDEX(_xlfn._xlws.FILTER(Checklist_KLM[ENTRIES],(Checklist_KLM[ENGLISH]=C790)*IFERROR(FIND("GAME.CHECKLIST_",Checklist_KLM[ENTRIES]),FALSE)),1),"MISSING")))</f>
        <v/>
      </c>
      <c r="E790" s="40"/>
      <c r="F790" s="39" t="str" cm="1">
        <f t="array" ref="F790">IF(E790="","",IF(E790="#No clue text","// -- No Content",
    IF(E790="/!\ Text too long for integration - See user guide to proceed /!\","/!\ Text too long for integration - See user guide to proceed /!\",
         IFERROR(_xlfn._xlws.FILTER(Checklist_KLM[ENTRIES],(Checklist_KLM[ENGLISH]=E790)*IFERROR(FIND("CLUE.",Checklist_KLM[ENTRIES]),FALSE)),"MISSING"))))</f>
        <v/>
      </c>
    </row>
    <row r="791" spans="1:6" ht="28.8">
      <c r="A791" s="18" t="s">
        <v>933</v>
      </c>
      <c r="B791" s="19" t="s">
        <v>5143</v>
      </c>
      <c r="C791" s="43"/>
      <c r="D791" s="36" t="str" cm="1">
        <f t="array" ref="D791">IF(C791="","",IF(OR(C791="#No page text",C791="#No block text",C791="#No subject text",C791="#No expectation text"),"// -- No Content",IFERROR(INDEX(_xlfn._xlws.FILTER(Checklist_KLM[ENTRIES],(Checklist_KLM[ENGLISH]=C791)*IFERROR(FIND("GAME.CHECKLIST_",Checklist_KLM[ENTRIES]),FALSE)),1),"MISSING")))</f>
        <v/>
      </c>
      <c r="E791" s="44"/>
      <c r="F791" s="39" t="str" cm="1">
        <f t="array" ref="F791">IF(E791="","",IF(E791="#No clue text","// -- No Content",
    IF(E791="/!\ Text too long for integration - See user guide to proceed /!\","/!\ Text too long for integration - See user guide to proceed /!\",
         IFERROR(_xlfn._xlws.FILTER(Checklist_KLM[ENTRIES],(Checklist_KLM[ENGLISH]=E791)*IFERROR(FIND("CLUE.",Checklist_KLM[ENTRIES]),FALSE)),"MISSING"))))</f>
        <v/>
      </c>
    </row>
    <row r="792" spans="1:6">
      <c r="A792" s="18" t="s">
        <v>934</v>
      </c>
      <c r="B792" s="19" t="s">
        <v>5144</v>
      </c>
      <c r="C792" s="38"/>
      <c r="D792" s="36" t="str" cm="1">
        <f t="array" ref="D792">IF(C792="","",IF(OR(C792="#No page text",C792="#No block text",C792="#No subject text",C792="#No expectation text"),"// -- No Content",IFERROR(INDEX(_xlfn._xlws.FILTER(Checklist_KLM[ENTRIES],(Checklist_KLM[ENGLISH]=C792)*IFERROR(FIND("GAME.CHECKLIST_",Checklist_KLM[ENTRIES]),FALSE)),1),"MISSING")))</f>
        <v/>
      </c>
      <c r="E792" s="40"/>
      <c r="F792" s="39" t="str" cm="1">
        <f t="array" ref="F792">IF(E792="","",IF(E792="#No clue text","// -- No Content",
    IF(E792="/!\ Text too long for integration - See user guide to proceed /!\","/!\ Text too long for integration - See user guide to proceed /!\",
         IFERROR(_xlfn._xlws.FILTER(Checklist_KLM[ENTRIES],(Checklist_KLM[ENGLISH]=E792)*IFERROR(FIND("CLUE.",Checklist_KLM[ENTRIES]),FALSE)),"MISSING"))))</f>
        <v/>
      </c>
    </row>
    <row r="793" spans="1:6">
      <c r="A793" s="18" t="s">
        <v>935</v>
      </c>
      <c r="B793" s="19" t="s">
        <v>5145</v>
      </c>
      <c r="C793" s="43"/>
      <c r="D793" s="36" t="str" cm="1">
        <f t="array" ref="D793">IF(C793="","",IF(OR(C793="#No page text",C793="#No block text",C793="#No subject text",C793="#No expectation text"),"// -- No Content",IFERROR(INDEX(_xlfn._xlws.FILTER(Checklist_KLM[ENTRIES],(Checklist_KLM[ENGLISH]=C793)*IFERROR(FIND("GAME.CHECKLIST_",Checklist_KLM[ENTRIES]),FALSE)),1),"MISSING")))</f>
        <v/>
      </c>
      <c r="E793" s="44"/>
      <c r="F793" s="39" t="str" cm="1">
        <f t="array" ref="F793">IF(E793="","",IF(E793="#No clue text","// -- No Content",
    IF(E793="/!\ Text too long for integration - See user guide to proceed /!\","/!\ Text too long for integration - See user guide to proceed /!\",
         IFERROR(_xlfn._xlws.FILTER(Checklist_KLM[ENTRIES],(Checklist_KLM[ENGLISH]=E793)*IFERROR(FIND("CLUE.",Checklist_KLM[ENTRIES]),FALSE)),"MISSING"))))</f>
        <v/>
      </c>
    </row>
    <row r="794" spans="1:6">
      <c r="A794" s="18" t="s">
        <v>936</v>
      </c>
      <c r="B794" s="19" t="s">
        <v>5146</v>
      </c>
      <c r="C794" s="38"/>
      <c r="D794" s="36" t="str" cm="1">
        <f t="array" ref="D794">IF(C794="","",IF(OR(C794="#No page text",C794="#No block text",C794="#No subject text",C794="#No expectation text"),"// -- No Content",IFERROR(INDEX(_xlfn._xlws.FILTER(Checklist_KLM[ENTRIES],(Checklist_KLM[ENGLISH]=C794)*IFERROR(FIND("GAME.CHECKLIST_",Checklist_KLM[ENTRIES]),FALSE)),1),"MISSING")))</f>
        <v/>
      </c>
      <c r="E794" s="40"/>
      <c r="F794" s="39" t="str" cm="1">
        <f t="array" ref="F794">IF(E794="","",IF(E794="#No clue text","// -- No Content",
    IF(E794="/!\ Text too long for integration - See user guide to proceed /!\","/!\ Text too long for integration - See user guide to proceed /!\",
         IFERROR(_xlfn._xlws.FILTER(Checklist_KLM[ENTRIES],(Checklist_KLM[ENGLISH]=E794)*IFERROR(FIND("CLUE.",Checklist_KLM[ENTRIES]),FALSE)),"MISSING"))))</f>
        <v/>
      </c>
    </row>
    <row r="795" spans="1:6">
      <c r="A795" s="18" t="s">
        <v>937</v>
      </c>
      <c r="B795" s="19" t="s">
        <v>5147</v>
      </c>
      <c r="C795" s="43"/>
      <c r="D795" s="36" t="str" cm="1">
        <f t="array" ref="D795">IF(C795="","",IF(OR(C795="#No page text",C795="#No block text",C795="#No subject text",C795="#No expectation text"),"// -- No Content",IFERROR(INDEX(_xlfn._xlws.FILTER(Checklist_KLM[ENTRIES],(Checklist_KLM[ENGLISH]=C795)*IFERROR(FIND("GAME.CHECKLIST_",Checklist_KLM[ENTRIES]),FALSE)),1),"MISSING")))</f>
        <v/>
      </c>
      <c r="E795" s="44"/>
      <c r="F795" s="39" t="str" cm="1">
        <f t="array" ref="F795">IF(E795="","",IF(E795="#No clue text","// -- No Content",
    IF(E795="/!\ Text too long for integration - See user guide to proceed /!\","/!\ Text too long for integration - See user guide to proceed /!\",
         IFERROR(_xlfn._xlws.FILTER(Checklist_KLM[ENTRIES],(Checklist_KLM[ENGLISH]=E795)*IFERROR(FIND("CLUE.",Checklist_KLM[ENTRIES]),FALSE)),"MISSING"))))</f>
        <v/>
      </c>
    </row>
    <row r="796" spans="1:6" ht="28.8">
      <c r="A796" s="18" t="s">
        <v>938</v>
      </c>
      <c r="B796" s="19" t="s">
        <v>5148</v>
      </c>
      <c r="C796" s="38"/>
      <c r="D796" s="36" t="str" cm="1">
        <f t="array" ref="D796">IF(C796="","",IF(OR(C796="#No page text",C796="#No block text",C796="#No subject text",C796="#No expectation text"),"// -- No Content",IFERROR(INDEX(_xlfn._xlws.FILTER(Checklist_KLM[ENTRIES],(Checklist_KLM[ENGLISH]=C796)*IFERROR(FIND("GAME.CHECKLIST_",Checklist_KLM[ENTRIES]),FALSE)),1),"MISSING")))</f>
        <v/>
      </c>
      <c r="E796" s="40"/>
      <c r="F796" s="39" t="str" cm="1">
        <f t="array" ref="F796">IF(E796="","",IF(E796="#No clue text","// -- No Content",
    IF(E796="/!\ Text too long for integration - See user guide to proceed /!\","/!\ Text too long for integration - See user guide to proceed /!\",
         IFERROR(_xlfn._xlws.FILTER(Checklist_KLM[ENTRIES],(Checklist_KLM[ENGLISH]=E796)*IFERROR(FIND("CLUE.",Checklist_KLM[ENTRIES]),FALSE)),"MISSING"))))</f>
        <v/>
      </c>
    </row>
    <row r="797" spans="1:6">
      <c r="A797" s="18" t="s">
        <v>939</v>
      </c>
      <c r="B797" s="19" t="s">
        <v>5149</v>
      </c>
      <c r="C797" s="43"/>
      <c r="D797" s="36" t="str" cm="1">
        <f t="array" ref="D797">IF(C797="","",IF(OR(C797="#No page text",C797="#No block text",C797="#No subject text",C797="#No expectation text"),"// -- No Content",IFERROR(INDEX(_xlfn._xlws.FILTER(Checklist_KLM[ENTRIES],(Checklist_KLM[ENGLISH]=C797)*IFERROR(FIND("GAME.CHECKLIST_",Checklist_KLM[ENTRIES]),FALSE)),1),"MISSING")))</f>
        <v/>
      </c>
      <c r="E797" s="44"/>
      <c r="F797" s="39" t="str" cm="1">
        <f t="array" ref="F797">IF(E797="","",IF(E797="#No clue text","// -- No Content",
    IF(E797="/!\ Text too long for integration - See user guide to proceed /!\","/!\ Text too long for integration - See user guide to proceed /!\",
         IFERROR(_xlfn._xlws.FILTER(Checklist_KLM[ENTRIES],(Checklist_KLM[ENGLISH]=E797)*IFERROR(FIND("CLUE.",Checklist_KLM[ENTRIES]),FALSE)),"MISSING"))))</f>
        <v/>
      </c>
    </row>
    <row r="798" spans="1:6">
      <c r="A798" s="18" t="s">
        <v>940</v>
      </c>
      <c r="B798" s="19" t="s">
        <v>5150</v>
      </c>
      <c r="C798" s="38"/>
      <c r="D798" s="36" t="str" cm="1">
        <f t="array" ref="D798">IF(C798="","",IF(OR(C798="#No page text",C798="#No block text",C798="#No subject text",C798="#No expectation text"),"// -- No Content",IFERROR(INDEX(_xlfn._xlws.FILTER(Checklist_KLM[ENTRIES],(Checklist_KLM[ENGLISH]=C798)*IFERROR(FIND("GAME.CHECKLIST_",Checklist_KLM[ENTRIES]),FALSE)),1),"MISSING")))</f>
        <v/>
      </c>
      <c r="E798" s="40"/>
      <c r="F798" s="39" t="str" cm="1">
        <f t="array" ref="F798">IF(E798="","",IF(E798="#No clue text","// -- No Content",
    IF(E798="/!\ Text too long for integration - See user guide to proceed /!\","/!\ Text too long for integration - See user guide to proceed /!\",
         IFERROR(_xlfn._xlws.FILTER(Checklist_KLM[ENTRIES],(Checklist_KLM[ENGLISH]=E798)*IFERROR(FIND("CLUE.",Checklist_KLM[ENTRIES]),FALSE)),"MISSING"))))</f>
        <v/>
      </c>
    </row>
    <row r="799" spans="1:6" ht="57.6">
      <c r="A799" s="18" t="s">
        <v>941</v>
      </c>
      <c r="B799" s="19" t="s">
        <v>5151</v>
      </c>
      <c r="C799" s="43"/>
      <c r="D799" s="36" t="str" cm="1">
        <f t="array" ref="D799">IF(C799="","",IF(OR(C799="#No page text",C799="#No block text",C799="#No subject text",C799="#No expectation text"),"// -- No Content",IFERROR(INDEX(_xlfn._xlws.FILTER(Checklist_KLM[ENTRIES],(Checklist_KLM[ENGLISH]=C799)*IFERROR(FIND("GAME.CHECKLIST_",Checklist_KLM[ENTRIES]),FALSE)),1),"MISSING")))</f>
        <v/>
      </c>
      <c r="E799" s="44"/>
      <c r="F799" s="39" t="str" cm="1">
        <f t="array" ref="F799">IF(E799="","",IF(E799="#No clue text","// -- No Content",
    IF(E799="/!\ Text too long for integration - See user guide to proceed /!\","/!\ Text too long for integration - See user guide to proceed /!\",
         IFERROR(_xlfn._xlws.FILTER(Checklist_KLM[ENTRIES],(Checklist_KLM[ENGLISH]=E799)*IFERROR(FIND("CLUE.",Checklist_KLM[ENTRIES]),FALSE)),"MISSING"))))</f>
        <v/>
      </c>
    </row>
    <row r="800" spans="1:6" ht="28.8">
      <c r="A800" s="18" t="s">
        <v>942</v>
      </c>
      <c r="B800" s="19" t="s">
        <v>5152</v>
      </c>
      <c r="C800" s="38"/>
      <c r="D800" s="36" t="str" cm="1">
        <f t="array" ref="D800">IF(C800="","",IF(OR(C800="#No page text",C800="#No block text",C800="#No subject text",C800="#No expectation text"),"// -- No Content",IFERROR(INDEX(_xlfn._xlws.FILTER(Checklist_KLM[ENTRIES],(Checklist_KLM[ENGLISH]=C800)*IFERROR(FIND("GAME.CHECKLIST_",Checklist_KLM[ENTRIES]),FALSE)),1),"MISSING")))</f>
        <v/>
      </c>
      <c r="E800" s="40"/>
      <c r="F800" s="39" t="str" cm="1">
        <f t="array" ref="F800">IF(E800="","",IF(E800="#No clue text","// -- No Content",
    IF(E800="/!\ Text too long for integration - See user guide to proceed /!\","/!\ Text too long for integration - See user guide to proceed /!\",
         IFERROR(_xlfn._xlws.FILTER(Checklist_KLM[ENTRIES],(Checklist_KLM[ENGLISH]=E800)*IFERROR(FIND("CLUE.",Checklist_KLM[ENTRIES]),FALSE)),"MISSING"))))</f>
        <v/>
      </c>
    </row>
    <row r="801" spans="1:6" ht="28.8">
      <c r="A801" s="18" t="s">
        <v>943</v>
      </c>
      <c r="B801" s="19" t="s">
        <v>5153</v>
      </c>
      <c r="C801" s="43"/>
      <c r="D801" s="36" t="str" cm="1">
        <f t="array" ref="D801">IF(C801="","",IF(OR(C801="#No page text",C801="#No block text",C801="#No subject text",C801="#No expectation text"),"// -- No Content",IFERROR(INDEX(_xlfn._xlws.FILTER(Checklist_KLM[ENTRIES],(Checklist_KLM[ENGLISH]=C801)*IFERROR(FIND("GAME.CHECKLIST_",Checklist_KLM[ENTRIES]),FALSE)),1),"MISSING")))</f>
        <v/>
      </c>
      <c r="E801" s="44"/>
      <c r="F801" s="39" t="str" cm="1">
        <f t="array" ref="F801">IF(E801="","",IF(E801="#No clue text","// -- No Content",
    IF(E801="/!\ Text too long for integration - See user guide to proceed /!\","/!\ Text too long for integration - See user guide to proceed /!\",
         IFERROR(_xlfn._xlws.FILTER(Checklist_KLM[ENTRIES],(Checklist_KLM[ENGLISH]=E801)*IFERROR(FIND("CLUE.",Checklist_KLM[ENTRIES]),FALSE)),"MISSING"))))</f>
        <v/>
      </c>
    </row>
    <row r="802" spans="1:6">
      <c r="A802" s="18" t="s">
        <v>944</v>
      </c>
      <c r="B802" s="19" t="s">
        <v>5154</v>
      </c>
      <c r="C802" s="38"/>
      <c r="D802" s="36" t="str" cm="1">
        <f t="array" ref="D802">IF(C802="","",IF(OR(C802="#No page text",C802="#No block text",C802="#No subject text",C802="#No expectation text"),"// -- No Content",IFERROR(INDEX(_xlfn._xlws.FILTER(Checklist_KLM[ENTRIES],(Checklist_KLM[ENGLISH]=C802)*IFERROR(FIND("GAME.CHECKLIST_",Checklist_KLM[ENTRIES]),FALSE)),1),"MISSING")))</f>
        <v/>
      </c>
      <c r="E802" s="40"/>
      <c r="F802" s="39" t="str" cm="1">
        <f t="array" ref="F802">IF(E802="","",IF(E802="#No clue text","// -- No Content",
    IF(E802="/!\ Text too long for integration - See user guide to proceed /!\","/!\ Text too long for integration - See user guide to proceed /!\",
         IFERROR(_xlfn._xlws.FILTER(Checklist_KLM[ENTRIES],(Checklist_KLM[ENGLISH]=E802)*IFERROR(FIND("CLUE.",Checklist_KLM[ENTRIES]),FALSE)),"MISSING"))))</f>
        <v/>
      </c>
    </row>
    <row r="803" spans="1:6">
      <c r="A803" s="18" t="s">
        <v>945</v>
      </c>
      <c r="B803" s="19" t="s">
        <v>5155</v>
      </c>
      <c r="C803" s="43"/>
      <c r="D803" s="36" t="str" cm="1">
        <f t="array" ref="D803">IF(C803="","",IF(OR(C803="#No page text",C803="#No block text",C803="#No subject text",C803="#No expectation text"),"// -- No Content",IFERROR(INDEX(_xlfn._xlws.FILTER(Checklist_KLM[ENTRIES],(Checklist_KLM[ENGLISH]=C803)*IFERROR(FIND("GAME.CHECKLIST_",Checklist_KLM[ENTRIES]),FALSE)),1),"MISSING")))</f>
        <v/>
      </c>
      <c r="E803" s="44"/>
      <c r="F803" s="39" t="str" cm="1">
        <f t="array" ref="F803">IF(E803="","",IF(E803="#No clue text","// -- No Content",
    IF(E803="/!\ Text too long for integration - See user guide to proceed /!\","/!\ Text too long for integration - See user guide to proceed /!\",
         IFERROR(_xlfn._xlws.FILTER(Checklist_KLM[ENTRIES],(Checklist_KLM[ENGLISH]=E803)*IFERROR(FIND("CLUE.",Checklist_KLM[ENTRIES]),FALSE)),"MISSING"))))</f>
        <v/>
      </c>
    </row>
    <row r="804" spans="1:6">
      <c r="A804" s="18" t="s">
        <v>946</v>
      </c>
      <c r="B804" s="19" t="s">
        <v>5156</v>
      </c>
      <c r="C804" s="38"/>
      <c r="D804" s="36" t="str" cm="1">
        <f t="array" ref="D804">IF(C804="","",IF(OR(C804="#No page text",C804="#No block text",C804="#No subject text",C804="#No expectation text"),"// -- No Content",IFERROR(INDEX(_xlfn._xlws.FILTER(Checklist_KLM[ENTRIES],(Checklist_KLM[ENGLISH]=C804)*IFERROR(FIND("GAME.CHECKLIST_",Checklist_KLM[ENTRIES]),FALSE)),1),"MISSING")))</f>
        <v/>
      </c>
      <c r="E804" s="40"/>
      <c r="F804" s="39" t="str" cm="1">
        <f t="array" ref="F804">IF(E804="","",IF(E804="#No clue text","// -- No Content",
    IF(E804="/!\ Text too long for integration - See user guide to proceed /!\","/!\ Text too long for integration - See user guide to proceed /!\",
         IFERROR(_xlfn._xlws.FILTER(Checklist_KLM[ENTRIES],(Checklist_KLM[ENGLISH]=E804)*IFERROR(FIND("CLUE.",Checklist_KLM[ENTRIES]),FALSE)),"MISSING"))))</f>
        <v/>
      </c>
    </row>
    <row r="805" spans="1:6" ht="28.8">
      <c r="A805" s="18" t="s">
        <v>947</v>
      </c>
      <c r="B805" s="19" t="s">
        <v>5157</v>
      </c>
      <c r="C805" s="43"/>
      <c r="D805" s="36" t="str" cm="1">
        <f t="array" ref="D805">IF(C805="","",IF(OR(C805="#No page text",C805="#No block text",C805="#No subject text",C805="#No expectation text"),"// -- No Content",IFERROR(INDEX(_xlfn._xlws.FILTER(Checklist_KLM[ENTRIES],(Checklist_KLM[ENGLISH]=C805)*IFERROR(FIND("GAME.CHECKLIST_",Checklist_KLM[ENTRIES]),FALSE)),1),"MISSING")))</f>
        <v/>
      </c>
      <c r="E805" s="44"/>
      <c r="F805" s="39" t="str" cm="1">
        <f t="array" ref="F805">IF(E805="","",IF(E805="#No clue text","// -- No Content",
    IF(E805="/!\ Text too long for integration - See user guide to proceed /!\","/!\ Text too long for integration - See user guide to proceed /!\",
         IFERROR(_xlfn._xlws.FILTER(Checklist_KLM[ENTRIES],(Checklist_KLM[ENGLISH]=E805)*IFERROR(FIND("CLUE.",Checklist_KLM[ENTRIES]),FALSE)),"MISSING"))))</f>
        <v/>
      </c>
    </row>
    <row r="806" spans="1:6">
      <c r="A806" s="18" t="s">
        <v>948</v>
      </c>
      <c r="B806" s="19" t="s">
        <v>5158</v>
      </c>
      <c r="C806" s="38"/>
      <c r="D806" s="36" t="str" cm="1">
        <f t="array" ref="D806">IF(C806="","",IF(OR(C806="#No page text",C806="#No block text",C806="#No subject text",C806="#No expectation text"),"// -- No Content",IFERROR(INDEX(_xlfn._xlws.FILTER(Checklist_KLM[ENTRIES],(Checklist_KLM[ENGLISH]=C806)*IFERROR(FIND("GAME.CHECKLIST_",Checklist_KLM[ENTRIES]),FALSE)),1),"MISSING")))</f>
        <v/>
      </c>
      <c r="E806" s="40"/>
      <c r="F806" s="39" t="str" cm="1">
        <f t="array" ref="F806">IF(E806="","",IF(E806="#No clue text","// -- No Content",
    IF(E806="/!\ Text too long for integration - See user guide to proceed /!\","/!\ Text too long for integration - See user guide to proceed /!\",
         IFERROR(_xlfn._xlws.FILTER(Checklist_KLM[ENTRIES],(Checklist_KLM[ENGLISH]=E806)*IFERROR(FIND("CLUE.",Checklist_KLM[ENTRIES]),FALSE)),"MISSING"))))</f>
        <v/>
      </c>
    </row>
    <row r="807" spans="1:6" ht="28.8">
      <c r="A807" s="18" t="s">
        <v>949</v>
      </c>
      <c r="B807" s="19" t="s">
        <v>5159</v>
      </c>
      <c r="C807" s="43"/>
      <c r="D807" s="36" t="str" cm="1">
        <f t="array" ref="D807">IF(C807="","",IF(OR(C807="#No page text",C807="#No block text",C807="#No subject text",C807="#No expectation text"),"// -- No Content",IFERROR(INDEX(_xlfn._xlws.FILTER(Checklist_KLM[ENTRIES],(Checklist_KLM[ENGLISH]=C807)*IFERROR(FIND("GAME.CHECKLIST_",Checklist_KLM[ENTRIES]),FALSE)),1),"MISSING")))</f>
        <v/>
      </c>
      <c r="E807" s="44"/>
      <c r="F807" s="39" t="str" cm="1">
        <f t="array" ref="F807">IF(E807="","",IF(E807="#No clue text","// -- No Content",
    IF(E807="/!\ Text too long for integration - See user guide to proceed /!\","/!\ Text too long for integration - See user guide to proceed /!\",
         IFERROR(_xlfn._xlws.FILTER(Checklist_KLM[ENTRIES],(Checklist_KLM[ENGLISH]=E807)*IFERROR(FIND("CLUE.",Checklist_KLM[ENTRIES]),FALSE)),"MISSING"))))</f>
        <v/>
      </c>
    </row>
    <row r="808" spans="1:6">
      <c r="A808" s="18" t="s">
        <v>950</v>
      </c>
      <c r="B808" s="19" t="s">
        <v>5160</v>
      </c>
      <c r="C808" s="38"/>
      <c r="D808" s="36" t="str" cm="1">
        <f t="array" ref="D808">IF(C808="","",IF(OR(C808="#No page text",C808="#No block text",C808="#No subject text",C808="#No expectation text"),"// -- No Content",IFERROR(INDEX(_xlfn._xlws.FILTER(Checklist_KLM[ENTRIES],(Checklist_KLM[ENGLISH]=C808)*IFERROR(FIND("GAME.CHECKLIST_",Checklist_KLM[ENTRIES]),FALSE)),1),"MISSING")))</f>
        <v/>
      </c>
      <c r="E808" s="40"/>
      <c r="F808" s="39" t="str" cm="1">
        <f t="array" ref="F808">IF(E808="","",IF(E808="#No clue text","// -- No Content",
    IF(E808="/!\ Text too long for integration - See user guide to proceed /!\","/!\ Text too long for integration - See user guide to proceed /!\",
         IFERROR(_xlfn._xlws.FILTER(Checklist_KLM[ENTRIES],(Checklist_KLM[ENGLISH]=E808)*IFERROR(FIND("CLUE.",Checklist_KLM[ENTRIES]),FALSE)),"MISSING"))))</f>
        <v/>
      </c>
    </row>
    <row r="809" spans="1:6">
      <c r="A809" s="18" t="s">
        <v>951</v>
      </c>
      <c r="B809" s="19" t="s">
        <v>5161</v>
      </c>
      <c r="C809" s="43"/>
      <c r="D809" s="36" t="str" cm="1">
        <f t="array" ref="D809">IF(C809="","",IF(OR(C809="#No page text",C809="#No block text",C809="#No subject text",C809="#No expectation text"),"// -- No Content",IFERROR(INDEX(_xlfn._xlws.FILTER(Checklist_KLM[ENTRIES],(Checklist_KLM[ENGLISH]=C809)*IFERROR(FIND("GAME.CHECKLIST_",Checklist_KLM[ENTRIES]),FALSE)),1),"MISSING")))</f>
        <v/>
      </c>
      <c r="E809" s="44"/>
      <c r="F809" s="39" t="str" cm="1">
        <f t="array" ref="F809">IF(E809="","",IF(E809="#No clue text","// -- No Content",
    IF(E809="/!\ Text too long for integration - See user guide to proceed /!\","/!\ Text too long for integration - See user guide to proceed /!\",
         IFERROR(_xlfn._xlws.FILTER(Checklist_KLM[ENTRIES],(Checklist_KLM[ENGLISH]=E809)*IFERROR(FIND("CLUE.",Checklist_KLM[ENTRIES]),FALSE)),"MISSING"))))</f>
        <v/>
      </c>
    </row>
    <row r="810" spans="1:6">
      <c r="A810" s="18" t="s">
        <v>952</v>
      </c>
      <c r="B810" s="19" t="s">
        <v>5162</v>
      </c>
      <c r="C810" s="38"/>
      <c r="D810" s="36" t="str" cm="1">
        <f t="array" ref="D810">IF(C810="","",IF(OR(C810="#No page text",C810="#No block text",C810="#No subject text",C810="#No expectation text"),"// -- No Content",IFERROR(INDEX(_xlfn._xlws.FILTER(Checklist_KLM[ENTRIES],(Checklist_KLM[ENGLISH]=C810)*IFERROR(FIND("GAME.CHECKLIST_",Checklist_KLM[ENTRIES]),FALSE)),1),"MISSING")))</f>
        <v/>
      </c>
      <c r="E810" s="40"/>
      <c r="F810" s="39" t="str" cm="1">
        <f t="array" ref="F810">IF(E810="","",IF(E810="#No clue text","// -- No Content",
    IF(E810="/!\ Text too long for integration - See user guide to proceed /!\","/!\ Text too long for integration - See user guide to proceed /!\",
         IFERROR(_xlfn._xlws.FILTER(Checklist_KLM[ENTRIES],(Checklist_KLM[ENGLISH]=E810)*IFERROR(FIND("CLUE.",Checklist_KLM[ENTRIES]),FALSE)),"MISSING"))))</f>
        <v/>
      </c>
    </row>
    <row r="811" spans="1:6">
      <c r="A811" s="18" t="s">
        <v>953</v>
      </c>
      <c r="B811" s="19" t="s">
        <v>5163</v>
      </c>
      <c r="C811" s="43"/>
      <c r="D811" s="36" t="str" cm="1">
        <f t="array" ref="D811">IF(C811="","",IF(OR(C811="#No page text",C811="#No block text",C811="#No subject text",C811="#No expectation text"),"// -- No Content",IFERROR(INDEX(_xlfn._xlws.FILTER(Checklist_KLM[ENTRIES],(Checklist_KLM[ENGLISH]=C811)*IFERROR(FIND("GAME.CHECKLIST_",Checklist_KLM[ENTRIES]),FALSE)),1),"MISSING")))</f>
        <v/>
      </c>
      <c r="E811" s="44"/>
      <c r="F811" s="39" t="str" cm="1">
        <f t="array" ref="F811">IF(E811="","",IF(E811="#No clue text","// -- No Content",
    IF(E811="/!\ Text too long for integration - See user guide to proceed /!\","/!\ Text too long for integration - See user guide to proceed /!\",
         IFERROR(_xlfn._xlws.FILTER(Checklist_KLM[ENTRIES],(Checklist_KLM[ENGLISH]=E811)*IFERROR(FIND("CLUE.",Checklist_KLM[ENTRIES]),FALSE)),"MISSING"))))</f>
        <v/>
      </c>
    </row>
    <row r="812" spans="1:6">
      <c r="A812" s="18" t="s">
        <v>954</v>
      </c>
      <c r="B812" s="19" t="s">
        <v>5164</v>
      </c>
      <c r="C812" s="38"/>
      <c r="D812" s="36" t="str" cm="1">
        <f t="array" ref="D812">IF(C812="","",IF(OR(C812="#No page text",C812="#No block text",C812="#No subject text",C812="#No expectation text"),"// -- No Content",IFERROR(INDEX(_xlfn._xlws.FILTER(Checklist_KLM[ENTRIES],(Checklist_KLM[ENGLISH]=C812)*IFERROR(FIND("GAME.CHECKLIST_",Checklist_KLM[ENTRIES]),FALSE)),1),"MISSING")))</f>
        <v/>
      </c>
      <c r="E812" s="40"/>
      <c r="F812" s="39" t="str" cm="1">
        <f t="array" ref="F812">IF(E812="","",IF(E812="#No clue text","// -- No Content",
    IF(E812="/!\ Text too long for integration - See user guide to proceed /!\","/!\ Text too long for integration - See user guide to proceed /!\",
         IFERROR(_xlfn._xlws.FILTER(Checklist_KLM[ENTRIES],(Checklist_KLM[ENGLISH]=E812)*IFERROR(FIND("CLUE.",Checklist_KLM[ENTRIES]),FALSE)),"MISSING"))))</f>
        <v/>
      </c>
    </row>
    <row r="813" spans="1:6" ht="144">
      <c r="A813" s="18" t="s">
        <v>955</v>
      </c>
      <c r="B813" s="19" t="s">
        <v>5165</v>
      </c>
      <c r="C813" s="43"/>
      <c r="D813" s="36" t="str" cm="1">
        <f t="array" ref="D813">IF(C813="","",IF(OR(C813="#No page text",C813="#No block text",C813="#No subject text",C813="#No expectation text"),"// -- No Content",IFERROR(INDEX(_xlfn._xlws.FILTER(Checklist_KLM[ENTRIES],(Checklist_KLM[ENGLISH]=C813)*IFERROR(FIND("GAME.CHECKLIST_",Checklist_KLM[ENTRIES]),FALSE)),1),"MISSING")))</f>
        <v/>
      </c>
      <c r="E813" s="44"/>
      <c r="F813" s="39" t="str" cm="1">
        <f t="array" ref="F813">IF(E813="","",IF(E813="#No clue text","// -- No Content",
    IF(E813="/!\ Text too long for integration - See user guide to proceed /!\","/!\ Text too long for integration - See user guide to proceed /!\",
         IFERROR(_xlfn._xlws.FILTER(Checklist_KLM[ENTRIES],(Checklist_KLM[ENGLISH]=E813)*IFERROR(FIND("CLUE.",Checklist_KLM[ENTRIES]),FALSE)),"MISSING"))))</f>
        <v/>
      </c>
    </row>
    <row r="814" spans="1:6">
      <c r="A814" s="18" t="s">
        <v>956</v>
      </c>
      <c r="B814" s="19" t="s">
        <v>5166</v>
      </c>
      <c r="C814" s="38"/>
      <c r="D814" s="36" t="str" cm="1">
        <f t="array" ref="D814">IF(C814="","",IF(OR(C814="#No page text",C814="#No block text",C814="#No subject text",C814="#No expectation text"),"// -- No Content",IFERROR(INDEX(_xlfn._xlws.FILTER(Checklist_KLM[ENTRIES],(Checklist_KLM[ENGLISH]=C814)*IFERROR(FIND("GAME.CHECKLIST_",Checklist_KLM[ENTRIES]),FALSE)),1),"MISSING")))</f>
        <v/>
      </c>
      <c r="E814" s="40"/>
      <c r="F814" s="39" t="str" cm="1">
        <f t="array" ref="F814">IF(E814="","",IF(E814="#No clue text","// -- No Content",
    IF(E814="/!\ Text too long for integration - See user guide to proceed /!\","/!\ Text too long for integration - See user guide to proceed /!\",
         IFERROR(_xlfn._xlws.FILTER(Checklist_KLM[ENTRIES],(Checklist_KLM[ENGLISH]=E814)*IFERROR(FIND("CLUE.",Checklist_KLM[ENTRIES]),FALSE)),"MISSING"))))</f>
        <v/>
      </c>
    </row>
    <row r="815" spans="1:6">
      <c r="A815" s="18" t="s">
        <v>957</v>
      </c>
      <c r="B815" s="19" t="s">
        <v>5167</v>
      </c>
      <c r="C815" s="43"/>
      <c r="D815" s="36" t="str" cm="1">
        <f t="array" ref="D815">IF(C815="","",IF(OR(C815="#No page text",C815="#No block text",C815="#No subject text",C815="#No expectation text"),"// -- No Content",IFERROR(INDEX(_xlfn._xlws.FILTER(Checklist_KLM[ENTRIES],(Checklist_KLM[ENGLISH]=C815)*IFERROR(FIND("GAME.CHECKLIST_",Checklist_KLM[ENTRIES]),FALSE)),1),"MISSING")))</f>
        <v/>
      </c>
      <c r="E815" s="44"/>
      <c r="F815" s="39" t="str" cm="1">
        <f t="array" ref="F815">IF(E815="","",IF(E815="#No clue text","// -- No Content",
    IF(E815="/!\ Text too long for integration - See user guide to proceed /!\","/!\ Text too long for integration - See user guide to proceed /!\",
         IFERROR(_xlfn._xlws.FILTER(Checklist_KLM[ENTRIES],(Checklist_KLM[ENGLISH]=E815)*IFERROR(FIND("CLUE.",Checklist_KLM[ENTRIES]),FALSE)),"MISSING"))))</f>
        <v/>
      </c>
    </row>
    <row r="816" spans="1:6" ht="28.8">
      <c r="A816" s="18" t="s">
        <v>958</v>
      </c>
      <c r="B816" s="19" t="s">
        <v>5168</v>
      </c>
      <c r="C816" s="38"/>
      <c r="D816" s="36" t="str" cm="1">
        <f t="array" ref="D816">IF(C816="","",IF(OR(C816="#No page text",C816="#No block text",C816="#No subject text",C816="#No expectation text"),"// -- No Content",IFERROR(INDEX(_xlfn._xlws.FILTER(Checklist_KLM[ENTRIES],(Checklist_KLM[ENGLISH]=C816)*IFERROR(FIND("GAME.CHECKLIST_",Checklist_KLM[ENTRIES]),FALSE)),1),"MISSING")))</f>
        <v/>
      </c>
      <c r="E816" s="40"/>
      <c r="F816" s="39" t="str" cm="1">
        <f t="array" ref="F816">IF(E816="","",IF(E816="#No clue text","// -- No Content",
    IF(E816="/!\ Text too long for integration - See user guide to proceed /!\","/!\ Text too long for integration - See user guide to proceed /!\",
         IFERROR(_xlfn._xlws.FILTER(Checklist_KLM[ENTRIES],(Checklist_KLM[ENGLISH]=E816)*IFERROR(FIND("CLUE.",Checklist_KLM[ENTRIES]),FALSE)),"MISSING"))))</f>
        <v/>
      </c>
    </row>
    <row r="817" spans="1:6" ht="28.8">
      <c r="A817" s="18" t="s">
        <v>959</v>
      </c>
      <c r="B817" s="19" t="s">
        <v>5169</v>
      </c>
      <c r="C817" s="43"/>
      <c r="D817" s="36" t="str" cm="1">
        <f t="array" ref="D817">IF(C817="","",IF(OR(C817="#No page text",C817="#No block text",C817="#No subject text",C817="#No expectation text"),"// -- No Content",IFERROR(INDEX(_xlfn._xlws.FILTER(Checklist_KLM[ENTRIES],(Checklist_KLM[ENGLISH]=C817)*IFERROR(FIND("GAME.CHECKLIST_",Checklist_KLM[ENTRIES]),FALSE)),1),"MISSING")))</f>
        <v/>
      </c>
      <c r="E817" s="44"/>
      <c r="F817" s="39" t="str" cm="1">
        <f t="array" ref="F817">IF(E817="","",IF(E817="#No clue text","// -- No Content",
    IF(E817="/!\ Text too long for integration - See user guide to proceed /!\","/!\ Text too long for integration - See user guide to proceed /!\",
         IFERROR(_xlfn._xlws.FILTER(Checklist_KLM[ENTRIES],(Checklist_KLM[ENGLISH]=E817)*IFERROR(FIND("CLUE.",Checklist_KLM[ENTRIES]),FALSE)),"MISSING"))))</f>
        <v/>
      </c>
    </row>
    <row r="818" spans="1:6" ht="43.2">
      <c r="A818" s="18" t="s">
        <v>960</v>
      </c>
      <c r="B818" s="19" t="s">
        <v>5170</v>
      </c>
      <c r="C818" s="38"/>
      <c r="D818" s="36" t="str" cm="1">
        <f t="array" ref="D818">IF(C818="","",IF(OR(C818="#No page text",C818="#No block text",C818="#No subject text",C818="#No expectation text"),"// -- No Content",IFERROR(INDEX(_xlfn._xlws.FILTER(Checklist_KLM[ENTRIES],(Checklist_KLM[ENGLISH]=C818)*IFERROR(FIND("GAME.CHECKLIST_",Checklist_KLM[ENTRIES]),FALSE)),1),"MISSING")))</f>
        <v/>
      </c>
      <c r="E818" s="40"/>
      <c r="F818" s="39" t="str" cm="1">
        <f t="array" ref="F818">IF(E818="","",IF(E818="#No clue text","// -- No Content",
    IF(E818="/!\ Text too long for integration - See user guide to proceed /!\","/!\ Text too long for integration - See user guide to proceed /!\",
         IFERROR(_xlfn._xlws.FILTER(Checklist_KLM[ENTRIES],(Checklist_KLM[ENGLISH]=E818)*IFERROR(FIND("CLUE.",Checklist_KLM[ENTRIES]),FALSE)),"MISSING"))))</f>
        <v/>
      </c>
    </row>
    <row r="819" spans="1:6">
      <c r="A819" s="18" t="s">
        <v>961</v>
      </c>
      <c r="B819" s="19" t="s">
        <v>5171</v>
      </c>
      <c r="C819" s="43"/>
      <c r="D819" s="36" t="str" cm="1">
        <f t="array" ref="D819">IF(C819="","",IF(OR(C819="#No page text",C819="#No block text",C819="#No subject text",C819="#No expectation text"),"// -- No Content",IFERROR(INDEX(_xlfn._xlws.FILTER(Checklist_KLM[ENTRIES],(Checklist_KLM[ENGLISH]=C819)*IFERROR(FIND("GAME.CHECKLIST_",Checklist_KLM[ENTRIES]),FALSE)),1),"MISSING")))</f>
        <v/>
      </c>
      <c r="E819" s="44"/>
      <c r="F819" s="39" t="str" cm="1">
        <f t="array" ref="F819">IF(E819="","",IF(E819="#No clue text","// -- No Content",
    IF(E819="/!\ Text too long for integration - See user guide to proceed /!\","/!\ Text too long for integration - See user guide to proceed /!\",
         IFERROR(_xlfn._xlws.FILTER(Checklist_KLM[ENTRIES],(Checklist_KLM[ENGLISH]=E819)*IFERROR(FIND("CLUE.",Checklist_KLM[ENTRIES]),FALSE)),"MISSING"))))</f>
        <v/>
      </c>
    </row>
    <row r="820" spans="1:6" ht="28.8">
      <c r="A820" s="18" t="s">
        <v>962</v>
      </c>
      <c r="B820" s="19" t="s">
        <v>5172</v>
      </c>
      <c r="C820" s="38"/>
      <c r="D820" s="36" t="str" cm="1">
        <f t="array" ref="D820">IF(C820="","",IF(OR(C820="#No page text",C820="#No block text",C820="#No subject text",C820="#No expectation text"),"// -- No Content",IFERROR(INDEX(_xlfn._xlws.FILTER(Checklist_KLM[ENTRIES],(Checklist_KLM[ENGLISH]=C820)*IFERROR(FIND("GAME.CHECKLIST_",Checklist_KLM[ENTRIES]),FALSE)),1),"MISSING")))</f>
        <v/>
      </c>
      <c r="E820" s="40"/>
      <c r="F820" s="39" t="str" cm="1">
        <f t="array" ref="F820">IF(E820="","",IF(E820="#No clue text","// -- No Content",
    IF(E820="/!\ Text too long for integration - See user guide to proceed /!\","/!\ Text too long for integration - See user guide to proceed /!\",
         IFERROR(_xlfn._xlws.FILTER(Checklist_KLM[ENTRIES],(Checklist_KLM[ENGLISH]=E820)*IFERROR(FIND("CLUE.",Checklist_KLM[ENTRIES]),FALSE)),"MISSING"))))</f>
        <v/>
      </c>
    </row>
    <row r="821" spans="1:6" ht="28.8">
      <c r="A821" s="18" t="s">
        <v>963</v>
      </c>
      <c r="B821" s="19" t="s">
        <v>5173</v>
      </c>
      <c r="C821" s="43"/>
      <c r="D821" s="36" t="str" cm="1">
        <f t="array" ref="D821">IF(C821="","",IF(OR(C821="#No page text",C821="#No block text",C821="#No subject text",C821="#No expectation text"),"// -- No Content",IFERROR(INDEX(_xlfn._xlws.FILTER(Checklist_KLM[ENTRIES],(Checklist_KLM[ENGLISH]=C821)*IFERROR(FIND("GAME.CHECKLIST_",Checklist_KLM[ENTRIES]),FALSE)),1),"MISSING")))</f>
        <v/>
      </c>
      <c r="E821" s="44"/>
      <c r="F821" s="39" t="str" cm="1">
        <f t="array" ref="F821">IF(E821="","",IF(E821="#No clue text","// -- No Content",
    IF(E821="/!\ Text too long for integration - See user guide to proceed /!\","/!\ Text too long for integration - See user guide to proceed /!\",
         IFERROR(_xlfn._xlws.FILTER(Checklist_KLM[ENTRIES],(Checklist_KLM[ENGLISH]=E821)*IFERROR(FIND("CLUE.",Checklist_KLM[ENTRIES]),FALSE)),"MISSING"))))</f>
        <v/>
      </c>
    </row>
    <row r="822" spans="1:6">
      <c r="A822" s="18" t="s">
        <v>964</v>
      </c>
      <c r="B822" s="19" t="s">
        <v>5174</v>
      </c>
      <c r="C822" s="38"/>
      <c r="D822" s="36" t="str" cm="1">
        <f t="array" ref="D822">IF(C822="","",IF(OR(C822="#No page text",C822="#No block text",C822="#No subject text",C822="#No expectation text"),"// -- No Content",IFERROR(INDEX(_xlfn._xlws.FILTER(Checklist_KLM[ENTRIES],(Checklist_KLM[ENGLISH]=C822)*IFERROR(FIND("GAME.CHECKLIST_",Checklist_KLM[ENTRIES]),FALSE)),1),"MISSING")))</f>
        <v/>
      </c>
      <c r="E822" s="40"/>
      <c r="F822" s="39" t="str" cm="1">
        <f t="array" ref="F822">IF(E822="","",IF(E822="#No clue text","// -- No Content",
    IF(E822="/!\ Text too long for integration - See user guide to proceed /!\","/!\ Text too long for integration - See user guide to proceed /!\",
         IFERROR(_xlfn._xlws.FILTER(Checklist_KLM[ENTRIES],(Checklist_KLM[ENGLISH]=E822)*IFERROR(FIND("CLUE.",Checklist_KLM[ENTRIES]),FALSE)),"MISSING"))))</f>
        <v/>
      </c>
    </row>
    <row r="823" spans="1:6" ht="28.8">
      <c r="A823" s="18" t="s">
        <v>965</v>
      </c>
      <c r="B823" s="19" t="s">
        <v>5175</v>
      </c>
      <c r="C823" s="43"/>
      <c r="D823" s="36" t="str" cm="1">
        <f t="array" ref="D823">IF(C823="","",IF(OR(C823="#No page text",C823="#No block text",C823="#No subject text",C823="#No expectation text"),"// -- No Content",IFERROR(INDEX(_xlfn._xlws.FILTER(Checklist_KLM[ENTRIES],(Checklist_KLM[ENGLISH]=C823)*IFERROR(FIND("GAME.CHECKLIST_",Checklist_KLM[ENTRIES]),FALSE)),1),"MISSING")))</f>
        <v/>
      </c>
      <c r="E823" s="44"/>
      <c r="F823" s="39" t="str" cm="1">
        <f t="array" ref="F823">IF(E823="","",IF(E823="#No clue text","// -- No Content",
    IF(E823="/!\ Text too long for integration - See user guide to proceed /!\","/!\ Text too long for integration - See user guide to proceed /!\",
         IFERROR(_xlfn._xlws.FILTER(Checklist_KLM[ENTRIES],(Checklist_KLM[ENGLISH]=E823)*IFERROR(FIND("CLUE.",Checklist_KLM[ENTRIES]),FALSE)),"MISSING"))))</f>
        <v/>
      </c>
    </row>
    <row r="824" spans="1:6">
      <c r="A824" s="18" t="s">
        <v>966</v>
      </c>
      <c r="B824" s="19" t="s">
        <v>5176</v>
      </c>
      <c r="C824" s="38"/>
      <c r="D824" s="36" t="str" cm="1">
        <f t="array" ref="D824">IF(C824="","",IF(OR(C824="#No page text",C824="#No block text",C824="#No subject text",C824="#No expectation text"),"// -- No Content",IFERROR(INDEX(_xlfn._xlws.FILTER(Checklist_KLM[ENTRIES],(Checklist_KLM[ENGLISH]=C824)*IFERROR(FIND("GAME.CHECKLIST_",Checklist_KLM[ENTRIES]),FALSE)),1),"MISSING")))</f>
        <v/>
      </c>
      <c r="E824" s="40"/>
      <c r="F824" s="39" t="str" cm="1">
        <f t="array" ref="F824">IF(E824="","",IF(E824="#No clue text","// -- No Content",
    IF(E824="/!\ Text too long for integration - See user guide to proceed /!\","/!\ Text too long for integration - See user guide to proceed /!\",
         IFERROR(_xlfn._xlws.FILTER(Checklist_KLM[ENTRIES],(Checklist_KLM[ENGLISH]=E824)*IFERROR(FIND("CLUE.",Checklist_KLM[ENTRIES]),FALSE)),"MISSING"))))</f>
        <v/>
      </c>
    </row>
    <row r="825" spans="1:6" ht="28.8">
      <c r="A825" s="18" t="s">
        <v>967</v>
      </c>
      <c r="B825" s="19" t="s">
        <v>5177</v>
      </c>
      <c r="C825" s="43"/>
      <c r="D825" s="36" t="str" cm="1">
        <f t="array" ref="D825">IF(C825="","",IF(OR(C825="#No page text",C825="#No block text",C825="#No subject text",C825="#No expectation text"),"// -- No Content",IFERROR(INDEX(_xlfn._xlws.FILTER(Checklist_KLM[ENTRIES],(Checklist_KLM[ENGLISH]=C825)*IFERROR(FIND("GAME.CHECKLIST_",Checklist_KLM[ENTRIES]),FALSE)),1),"MISSING")))</f>
        <v/>
      </c>
      <c r="E825" s="44"/>
      <c r="F825" s="39" t="str" cm="1">
        <f t="array" ref="F825">IF(E825="","",IF(E825="#No clue text","// -- No Content",
    IF(E825="/!\ Text too long for integration - See user guide to proceed /!\","/!\ Text too long for integration - See user guide to proceed /!\",
         IFERROR(_xlfn._xlws.FILTER(Checklist_KLM[ENTRIES],(Checklist_KLM[ENGLISH]=E825)*IFERROR(FIND("CLUE.",Checklist_KLM[ENTRIES]),FALSE)),"MISSING"))))</f>
        <v/>
      </c>
    </row>
    <row r="826" spans="1:6" ht="28.8">
      <c r="A826" s="18" t="s">
        <v>968</v>
      </c>
      <c r="B826" s="19" t="s">
        <v>5178</v>
      </c>
      <c r="C826" s="38"/>
      <c r="D826" s="36" t="str" cm="1">
        <f t="array" ref="D826">IF(C826="","",IF(OR(C826="#No page text",C826="#No block text",C826="#No subject text",C826="#No expectation text"),"// -- No Content",IFERROR(INDEX(_xlfn._xlws.FILTER(Checklist_KLM[ENTRIES],(Checklist_KLM[ENGLISH]=C826)*IFERROR(FIND("GAME.CHECKLIST_",Checklist_KLM[ENTRIES]),FALSE)),1),"MISSING")))</f>
        <v/>
      </c>
      <c r="E826" s="40"/>
      <c r="F826" s="39" t="str" cm="1">
        <f t="array" ref="F826">IF(E826="","",IF(E826="#No clue text","// -- No Content",
    IF(E826="/!\ Text too long for integration - See user guide to proceed /!\","/!\ Text too long for integration - See user guide to proceed /!\",
         IFERROR(_xlfn._xlws.FILTER(Checklist_KLM[ENTRIES],(Checklist_KLM[ENGLISH]=E826)*IFERROR(FIND("CLUE.",Checklist_KLM[ENTRIES]),FALSE)),"MISSING"))))</f>
        <v/>
      </c>
    </row>
    <row r="827" spans="1:6">
      <c r="A827" s="18" t="s">
        <v>969</v>
      </c>
      <c r="B827" s="19" t="s">
        <v>5179</v>
      </c>
      <c r="C827" s="43"/>
      <c r="D827" s="36" t="str" cm="1">
        <f t="array" ref="D827">IF(C827="","",IF(OR(C827="#No page text",C827="#No block text",C827="#No subject text",C827="#No expectation text"),"// -- No Content",IFERROR(INDEX(_xlfn._xlws.FILTER(Checklist_KLM[ENTRIES],(Checklist_KLM[ENGLISH]=C827)*IFERROR(FIND("GAME.CHECKLIST_",Checklist_KLM[ENTRIES]),FALSE)),1),"MISSING")))</f>
        <v/>
      </c>
      <c r="E827" s="44"/>
      <c r="F827" s="39" t="str" cm="1">
        <f t="array" ref="F827">IF(E827="","",IF(E827="#No clue text","// -- No Content",
    IF(E827="/!\ Text too long for integration - See user guide to proceed /!\","/!\ Text too long for integration - See user guide to proceed /!\",
         IFERROR(_xlfn._xlws.FILTER(Checklist_KLM[ENTRIES],(Checklist_KLM[ENGLISH]=E827)*IFERROR(FIND("CLUE.",Checklist_KLM[ENTRIES]),FALSE)),"MISSING"))))</f>
        <v/>
      </c>
    </row>
    <row r="828" spans="1:6">
      <c r="A828" s="18" t="s">
        <v>970</v>
      </c>
      <c r="B828" s="19" t="s">
        <v>5180</v>
      </c>
      <c r="C828" s="38"/>
      <c r="D828" s="36" t="str" cm="1">
        <f t="array" ref="D828">IF(C828="","",IF(OR(C828="#No page text",C828="#No block text",C828="#No subject text",C828="#No expectation text"),"// -- No Content",IFERROR(INDEX(_xlfn._xlws.FILTER(Checklist_KLM[ENTRIES],(Checklist_KLM[ENGLISH]=C828)*IFERROR(FIND("GAME.CHECKLIST_",Checklist_KLM[ENTRIES]),FALSE)),1),"MISSING")))</f>
        <v/>
      </c>
      <c r="E828" s="40"/>
      <c r="F828" s="39" t="str" cm="1">
        <f t="array" ref="F828">IF(E828="","",IF(E828="#No clue text","// -- No Content",
    IF(E828="/!\ Text too long for integration - See user guide to proceed /!\","/!\ Text too long for integration - See user guide to proceed /!\",
         IFERROR(_xlfn._xlws.FILTER(Checklist_KLM[ENTRIES],(Checklist_KLM[ENGLISH]=E828)*IFERROR(FIND("CLUE.",Checklist_KLM[ENTRIES]),FALSE)),"MISSING"))))</f>
        <v/>
      </c>
    </row>
    <row r="829" spans="1:6">
      <c r="A829" s="18" t="s">
        <v>971</v>
      </c>
      <c r="B829" s="19" t="s">
        <v>5181</v>
      </c>
      <c r="C829" s="43"/>
      <c r="D829" s="36" t="str" cm="1">
        <f t="array" ref="D829">IF(C829="","",IF(OR(C829="#No page text",C829="#No block text",C829="#No subject text",C829="#No expectation text"),"// -- No Content",IFERROR(INDEX(_xlfn._xlws.FILTER(Checklist_KLM[ENTRIES],(Checklist_KLM[ENGLISH]=C829)*IFERROR(FIND("GAME.CHECKLIST_",Checklist_KLM[ENTRIES]),FALSE)),1),"MISSING")))</f>
        <v/>
      </c>
      <c r="E829" s="44"/>
      <c r="F829" s="39" t="str" cm="1">
        <f t="array" ref="F829">IF(E829="","",IF(E829="#No clue text","// -- No Content",
    IF(E829="/!\ Text too long for integration - See user guide to proceed /!\","/!\ Text too long for integration - See user guide to proceed /!\",
         IFERROR(_xlfn._xlws.FILTER(Checklist_KLM[ENTRIES],(Checklist_KLM[ENGLISH]=E829)*IFERROR(FIND("CLUE.",Checklist_KLM[ENTRIES]),FALSE)),"MISSING"))))</f>
        <v/>
      </c>
    </row>
    <row r="830" spans="1:6">
      <c r="A830" s="18" t="s">
        <v>972</v>
      </c>
      <c r="B830" s="19" t="s">
        <v>5182</v>
      </c>
      <c r="C830" s="38"/>
      <c r="D830" s="36" t="str" cm="1">
        <f t="array" ref="D830">IF(C830="","",IF(OR(C830="#No page text",C830="#No block text",C830="#No subject text",C830="#No expectation text"),"// -- No Content",IFERROR(INDEX(_xlfn._xlws.FILTER(Checklist_KLM[ENTRIES],(Checklist_KLM[ENGLISH]=C830)*IFERROR(FIND("GAME.CHECKLIST_",Checklist_KLM[ENTRIES]),FALSE)),1),"MISSING")))</f>
        <v/>
      </c>
      <c r="E830" s="40"/>
      <c r="F830" s="39" t="str" cm="1">
        <f t="array" ref="F830">IF(E830="","",IF(E830="#No clue text","// -- No Content",
    IF(E830="/!\ Text too long for integration - See user guide to proceed /!\","/!\ Text too long for integration - See user guide to proceed /!\",
         IFERROR(_xlfn._xlws.FILTER(Checklist_KLM[ENTRIES],(Checklist_KLM[ENGLISH]=E830)*IFERROR(FIND("CLUE.",Checklist_KLM[ENTRIES]),FALSE)),"MISSING"))))</f>
        <v/>
      </c>
    </row>
    <row r="831" spans="1:6" ht="28.8">
      <c r="A831" s="18" t="s">
        <v>973</v>
      </c>
      <c r="B831" s="19" t="s">
        <v>5183</v>
      </c>
      <c r="C831" s="43"/>
      <c r="D831" s="36" t="str" cm="1">
        <f t="array" ref="D831">IF(C831="","",IF(OR(C831="#No page text",C831="#No block text",C831="#No subject text",C831="#No expectation text"),"// -- No Content",IFERROR(INDEX(_xlfn._xlws.FILTER(Checklist_KLM[ENTRIES],(Checklist_KLM[ENGLISH]=C831)*IFERROR(FIND("GAME.CHECKLIST_",Checklist_KLM[ENTRIES]),FALSE)),1),"MISSING")))</f>
        <v/>
      </c>
      <c r="E831" s="44"/>
      <c r="F831" s="39" t="str" cm="1">
        <f t="array" ref="F831">IF(E831="","",IF(E831="#No clue text","// -- No Content",
    IF(E831="/!\ Text too long for integration - See user guide to proceed /!\","/!\ Text too long for integration - See user guide to proceed /!\",
         IFERROR(_xlfn._xlws.FILTER(Checklist_KLM[ENTRIES],(Checklist_KLM[ENGLISH]=E831)*IFERROR(FIND("CLUE.",Checklist_KLM[ENTRIES]),FALSE)),"MISSING"))))</f>
        <v/>
      </c>
    </row>
    <row r="832" spans="1:6">
      <c r="A832" s="18" t="s">
        <v>974</v>
      </c>
      <c r="B832" s="19" t="s">
        <v>5184</v>
      </c>
      <c r="C832" s="38"/>
      <c r="D832" s="36" t="str" cm="1">
        <f t="array" ref="D832">IF(C832="","",IF(OR(C832="#No page text",C832="#No block text",C832="#No subject text",C832="#No expectation text"),"// -- No Content",IFERROR(INDEX(_xlfn._xlws.FILTER(Checklist_KLM[ENTRIES],(Checklist_KLM[ENGLISH]=C832)*IFERROR(FIND("GAME.CHECKLIST_",Checklist_KLM[ENTRIES]),FALSE)),1),"MISSING")))</f>
        <v/>
      </c>
      <c r="E832" s="40"/>
      <c r="F832" s="39" t="str" cm="1">
        <f t="array" ref="F832">IF(E832="","",IF(E832="#No clue text","// -- No Content",
    IF(E832="/!\ Text too long for integration - See user guide to proceed /!\","/!\ Text too long for integration - See user guide to proceed /!\",
         IFERROR(_xlfn._xlws.FILTER(Checklist_KLM[ENTRIES],(Checklist_KLM[ENGLISH]=E832)*IFERROR(FIND("CLUE.",Checklist_KLM[ENTRIES]),FALSE)),"MISSING"))))</f>
        <v/>
      </c>
    </row>
    <row r="833" spans="1:6" ht="28.8">
      <c r="A833" s="18" t="s">
        <v>975</v>
      </c>
      <c r="B833" s="19" t="s">
        <v>5185</v>
      </c>
      <c r="C833" s="43"/>
      <c r="D833" s="36" t="str" cm="1">
        <f t="array" ref="D833">IF(C833="","",IF(OR(C833="#No page text",C833="#No block text",C833="#No subject text",C833="#No expectation text"),"// -- No Content",IFERROR(INDEX(_xlfn._xlws.FILTER(Checklist_KLM[ENTRIES],(Checklist_KLM[ENGLISH]=C833)*IFERROR(FIND("GAME.CHECKLIST_",Checklist_KLM[ENTRIES]),FALSE)),1),"MISSING")))</f>
        <v/>
      </c>
      <c r="E833" s="44"/>
      <c r="F833" s="39" t="str" cm="1">
        <f t="array" ref="F833">IF(E833="","",IF(E833="#No clue text","// -- No Content",
    IF(E833="/!\ Text too long for integration - See user guide to proceed /!\","/!\ Text too long for integration - See user guide to proceed /!\",
         IFERROR(_xlfn._xlws.FILTER(Checklist_KLM[ENTRIES],(Checklist_KLM[ENGLISH]=E833)*IFERROR(FIND("CLUE.",Checklist_KLM[ENTRIES]),FALSE)),"MISSING"))))</f>
        <v/>
      </c>
    </row>
    <row r="834" spans="1:6">
      <c r="A834" s="18" t="s">
        <v>976</v>
      </c>
      <c r="B834" s="19" t="s">
        <v>5186</v>
      </c>
      <c r="C834" s="38"/>
      <c r="D834" s="36" t="str" cm="1">
        <f t="array" ref="D834">IF(C834="","",IF(OR(C834="#No page text",C834="#No block text",C834="#No subject text",C834="#No expectation text"),"// -- No Content",IFERROR(INDEX(_xlfn._xlws.FILTER(Checklist_KLM[ENTRIES],(Checklist_KLM[ENGLISH]=C834)*IFERROR(FIND("GAME.CHECKLIST_",Checklist_KLM[ENTRIES]),FALSE)),1),"MISSING")))</f>
        <v/>
      </c>
      <c r="E834" s="40"/>
      <c r="F834" s="39" t="str" cm="1">
        <f t="array" ref="F834">IF(E834="","",IF(E834="#No clue text","// -- No Content",
    IF(E834="/!\ Text too long for integration - See user guide to proceed /!\","/!\ Text too long for integration - See user guide to proceed /!\",
         IFERROR(_xlfn._xlws.FILTER(Checklist_KLM[ENTRIES],(Checklist_KLM[ENGLISH]=E834)*IFERROR(FIND("CLUE.",Checklist_KLM[ENTRIES]),FALSE)),"MISSING"))))</f>
        <v/>
      </c>
    </row>
    <row r="835" spans="1:6" ht="43.2">
      <c r="A835" s="18" t="s">
        <v>977</v>
      </c>
      <c r="B835" s="19" t="s">
        <v>5187</v>
      </c>
      <c r="C835" s="43"/>
      <c r="D835" s="36" t="str" cm="1">
        <f t="array" ref="D835">IF(C835="","",IF(OR(C835="#No page text",C835="#No block text",C835="#No subject text",C835="#No expectation text"),"// -- No Content",IFERROR(INDEX(_xlfn._xlws.FILTER(Checklist_KLM[ENTRIES],(Checklist_KLM[ENGLISH]=C835)*IFERROR(FIND("GAME.CHECKLIST_",Checklist_KLM[ENTRIES]),FALSE)),1),"MISSING")))</f>
        <v/>
      </c>
      <c r="E835" s="44"/>
      <c r="F835" s="39" t="str" cm="1">
        <f t="array" ref="F835">IF(E835="","",IF(E835="#No clue text","// -- No Content",
    IF(E835="/!\ Text too long for integration - See user guide to proceed /!\","/!\ Text too long for integration - See user guide to proceed /!\",
         IFERROR(_xlfn._xlws.FILTER(Checklist_KLM[ENTRIES],(Checklist_KLM[ENGLISH]=E835)*IFERROR(FIND("CLUE.",Checklist_KLM[ENTRIES]),FALSE)),"MISSING"))))</f>
        <v/>
      </c>
    </row>
    <row r="836" spans="1:6">
      <c r="A836" s="18" t="s">
        <v>978</v>
      </c>
      <c r="B836" s="19" t="s">
        <v>5188</v>
      </c>
      <c r="C836" s="38"/>
      <c r="D836" s="36" t="str" cm="1">
        <f t="array" ref="D836">IF(C836="","",IF(OR(C836="#No page text",C836="#No block text",C836="#No subject text",C836="#No expectation text"),"// -- No Content",IFERROR(INDEX(_xlfn._xlws.FILTER(Checklist_KLM[ENTRIES],(Checklist_KLM[ENGLISH]=C836)*IFERROR(FIND("GAME.CHECKLIST_",Checklist_KLM[ENTRIES]),FALSE)),1),"MISSING")))</f>
        <v/>
      </c>
      <c r="E836" s="40"/>
      <c r="F836" s="39" t="str" cm="1">
        <f t="array" ref="F836">IF(E836="","",IF(E836="#No clue text","// -- No Content",
    IF(E836="/!\ Text too long for integration - See user guide to proceed /!\","/!\ Text too long for integration - See user guide to proceed /!\",
         IFERROR(_xlfn._xlws.FILTER(Checklist_KLM[ENTRIES],(Checklist_KLM[ENGLISH]=E836)*IFERROR(FIND("CLUE.",Checklist_KLM[ENTRIES]),FALSE)),"MISSING"))))</f>
        <v/>
      </c>
    </row>
    <row r="837" spans="1:6">
      <c r="A837" s="18" t="s">
        <v>979</v>
      </c>
      <c r="B837" s="19" t="s">
        <v>5189</v>
      </c>
      <c r="C837" s="43"/>
      <c r="D837" s="36" t="str" cm="1">
        <f t="array" ref="D837">IF(C837="","",IF(OR(C837="#No page text",C837="#No block text",C837="#No subject text",C837="#No expectation text"),"// -- No Content",IFERROR(INDEX(_xlfn._xlws.FILTER(Checklist_KLM[ENTRIES],(Checklist_KLM[ENGLISH]=C837)*IFERROR(FIND("GAME.CHECKLIST_",Checklist_KLM[ENTRIES]),FALSE)),1),"MISSING")))</f>
        <v/>
      </c>
      <c r="E837" s="44"/>
      <c r="F837" s="39" t="str" cm="1">
        <f t="array" ref="F837">IF(E837="","",IF(E837="#No clue text","// -- No Content",
    IF(E837="/!\ Text too long for integration - See user guide to proceed /!\","/!\ Text too long for integration - See user guide to proceed /!\",
         IFERROR(_xlfn._xlws.FILTER(Checklist_KLM[ENTRIES],(Checklist_KLM[ENGLISH]=E837)*IFERROR(FIND("CLUE.",Checklist_KLM[ENTRIES]),FALSE)),"MISSING"))))</f>
        <v/>
      </c>
    </row>
    <row r="838" spans="1:6">
      <c r="A838" s="18" t="s">
        <v>980</v>
      </c>
      <c r="B838" s="19" t="s">
        <v>5190</v>
      </c>
      <c r="C838" s="38"/>
      <c r="D838" s="36" t="str" cm="1">
        <f t="array" ref="D838">IF(C838="","",IF(OR(C838="#No page text",C838="#No block text",C838="#No subject text",C838="#No expectation text"),"// -- No Content",IFERROR(INDEX(_xlfn._xlws.FILTER(Checklist_KLM[ENTRIES],(Checklist_KLM[ENGLISH]=C838)*IFERROR(FIND("GAME.CHECKLIST_",Checklist_KLM[ENTRIES]),FALSE)),1),"MISSING")))</f>
        <v/>
      </c>
      <c r="E838" s="40"/>
      <c r="F838" s="39" t="str" cm="1">
        <f t="array" ref="F838">IF(E838="","",IF(E838="#No clue text","// -- No Content",
    IF(E838="/!\ Text too long for integration - See user guide to proceed /!\","/!\ Text too long for integration - See user guide to proceed /!\",
         IFERROR(_xlfn._xlws.FILTER(Checklist_KLM[ENTRIES],(Checklist_KLM[ENGLISH]=E838)*IFERROR(FIND("CLUE.",Checklist_KLM[ENTRIES]),FALSE)),"MISSING"))))</f>
        <v/>
      </c>
    </row>
    <row r="839" spans="1:6">
      <c r="A839" s="18" t="s">
        <v>981</v>
      </c>
      <c r="B839" s="19" t="s">
        <v>5191</v>
      </c>
      <c r="C839" s="43"/>
      <c r="D839" s="36" t="str" cm="1">
        <f t="array" ref="D839">IF(C839="","",IF(OR(C839="#No page text",C839="#No block text",C839="#No subject text",C839="#No expectation text"),"// -- No Content",IFERROR(INDEX(_xlfn._xlws.FILTER(Checklist_KLM[ENTRIES],(Checklist_KLM[ENGLISH]=C839)*IFERROR(FIND("GAME.CHECKLIST_",Checklist_KLM[ENTRIES]),FALSE)),1),"MISSING")))</f>
        <v/>
      </c>
      <c r="E839" s="44"/>
      <c r="F839" s="39" t="str" cm="1">
        <f t="array" ref="F839">IF(E839="","",IF(E839="#No clue text","// -- No Content",
    IF(E839="/!\ Text too long for integration - See user guide to proceed /!\","/!\ Text too long for integration - See user guide to proceed /!\",
         IFERROR(_xlfn._xlws.FILTER(Checklist_KLM[ENTRIES],(Checklist_KLM[ENGLISH]=E839)*IFERROR(FIND("CLUE.",Checklist_KLM[ENTRIES]),FALSE)),"MISSING"))))</f>
        <v/>
      </c>
    </row>
    <row r="840" spans="1:6" ht="28.8">
      <c r="A840" s="18" t="s">
        <v>982</v>
      </c>
      <c r="B840" s="19" t="s">
        <v>5192</v>
      </c>
      <c r="C840" s="38"/>
      <c r="D840" s="36" t="str" cm="1">
        <f t="array" ref="D840">IF(C840="","",IF(OR(C840="#No page text",C840="#No block text",C840="#No subject text",C840="#No expectation text"),"// -- No Content",IFERROR(INDEX(_xlfn._xlws.FILTER(Checklist_KLM[ENTRIES],(Checklist_KLM[ENGLISH]=C840)*IFERROR(FIND("GAME.CHECKLIST_",Checklist_KLM[ENTRIES]),FALSE)),1),"MISSING")))</f>
        <v/>
      </c>
      <c r="E840" s="40"/>
      <c r="F840" s="39" t="str" cm="1">
        <f t="array" ref="F840">IF(E840="","",IF(E840="#No clue text","// -- No Content",
    IF(E840="/!\ Text too long for integration - See user guide to proceed /!\","/!\ Text too long for integration - See user guide to proceed /!\",
         IFERROR(_xlfn._xlws.FILTER(Checklist_KLM[ENTRIES],(Checklist_KLM[ENGLISH]=E840)*IFERROR(FIND("CLUE.",Checklist_KLM[ENTRIES]),FALSE)),"MISSING"))))</f>
        <v/>
      </c>
    </row>
    <row r="841" spans="1:6">
      <c r="A841" s="18" t="s">
        <v>983</v>
      </c>
      <c r="B841" s="19" t="s">
        <v>5193</v>
      </c>
      <c r="C841" s="43"/>
      <c r="D841" s="36" t="str" cm="1">
        <f t="array" ref="D841">IF(C841="","",IF(OR(C841="#No page text",C841="#No block text",C841="#No subject text",C841="#No expectation text"),"// -- No Content",IFERROR(INDEX(_xlfn._xlws.FILTER(Checklist_KLM[ENTRIES],(Checklist_KLM[ENGLISH]=C841)*IFERROR(FIND("GAME.CHECKLIST_",Checklist_KLM[ENTRIES]),FALSE)),1),"MISSING")))</f>
        <v/>
      </c>
      <c r="E841" s="44"/>
      <c r="F841" s="39" t="str" cm="1">
        <f t="array" ref="F841">IF(E841="","",IF(E841="#No clue text","// -- No Content",
    IF(E841="/!\ Text too long for integration - See user guide to proceed /!\","/!\ Text too long for integration - See user guide to proceed /!\",
         IFERROR(_xlfn._xlws.FILTER(Checklist_KLM[ENTRIES],(Checklist_KLM[ENGLISH]=E841)*IFERROR(FIND("CLUE.",Checklist_KLM[ENTRIES]),FALSE)),"MISSING"))))</f>
        <v/>
      </c>
    </row>
    <row r="842" spans="1:6" ht="28.8">
      <c r="A842" s="18" t="s">
        <v>984</v>
      </c>
      <c r="B842" s="19" t="s">
        <v>5194</v>
      </c>
      <c r="C842" s="38"/>
      <c r="D842" s="36" t="str" cm="1">
        <f t="array" ref="D842">IF(C842="","",IF(OR(C842="#No page text",C842="#No block text",C842="#No subject text",C842="#No expectation text"),"// -- No Content",IFERROR(INDEX(_xlfn._xlws.FILTER(Checklist_KLM[ENTRIES],(Checklist_KLM[ENGLISH]=C842)*IFERROR(FIND("GAME.CHECKLIST_",Checklist_KLM[ENTRIES]),FALSE)),1),"MISSING")))</f>
        <v/>
      </c>
      <c r="E842" s="40"/>
      <c r="F842" s="39" t="str" cm="1">
        <f t="array" ref="F842">IF(E842="","",IF(E842="#No clue text","// -- No Content",
    IF(E842="/!\ Text too long for integration - See user guide to proceed /!\","/!\ Text too long for integration - See user guide to proceed /!\",
         IFERROR(_xlfn._xlws.FILTER(Checklist_KLM[ENTRIES],(Checklist_KLM[ENGLISH]=E842)*IFERROR(FIND("CLUE.",Checklist_KLM[ENTRIES]),FALSE)),"MISSING"))))</f>
        <v/>
      </c>
    </row>
    <row r="843" spans="1:6">
      <c r="A843" s="18" t="s">
        <v>985</v>
      </c>
      <c r="B843" s="19" t="s">
        <v>5195</v>
      </c>
      <c r="C843" s="43"/>
      <c r="D843" s="36" t="str" cm="1">
        <f t="array" ref="D843">IF(C843="","",IF(OR(C843="#No page text",C843="#No block text",C843="#No subject text",C843="#No expectation text"),"// -- No Content",IFERROR(INDEX(_xlfn._xlws.FILTER(Checklist_KLM[ENTRIES],(Checklist_KLM[ENGLISH]=C843)*IFERROR(FIND("GAME.CHECKLIST_",Checklist_KLM[ENTRIES]),FALSE)),1),"MISSING")))</f>
        <v/>
      </c>
      <c r="E843" s="44"/>
      <c r="F843" s="39" t="str" cm="1">
        <f t="array" ref="F843">IF(E843="","",IF(E843="#No clue text","// -- No Content",
    IF(E843="/!\ Text too long for integration - See user guide to proceed /!\","/!\ Text too long for integration - See user guide to proceed /!\",
         IFERROR(_xlfn._xlws.FILTER(Checklist_KLM[ENTRIES],(Checklist_KLM[ENGLISH]=E843)*IFERROR(FIND("CLUE.",Checklist_KLM[ENTRIES]),FALSE)),"MISSING"))))</f>
        <v/>
      </c>
    </row>
    <row r="844" spans="1:6" ht="28.8">
      <c r="A844" s="18" t="s">
        <v>986</v>
      </c>
      <c r="B844" s="19" t="s">
        <v>5196</v>
      </c>
      <c r="C844" s="38"/>
      <c r="D844" s="36" t="str" cm="1">
        <f t="array" ref="D844">IF(C844="","",IF(OR(C844="#No page text",C844="#No block text",C844="#No subject text",C844="#No expectation text"),"// -- No Content",IFERROR(INDEX(_xlfn._xlws.FILTER(Checklist_KLM[ENTRIES],(Checklist_KLM[ENGLISH]=C844)*IFERROR(FIND("GAME.CHECKLIST_",Checklist_KLM[ENTRIES]),FALSE)),1),"MISSING")))</f>
        <v/>
      </c>
      <c r="E844" s="40"/>
      <c r="F844" s="39" t="str" cm="1">
        <f t="array" ref="F844">IF(E844="","",IF(E844="#No clue text","// -- No Content",
    IF(E844="/!\ Text too long for integration - See user guide to proceed /!\","/!\ Text too long for integration - See user guide to proceed /!\",
         IFERROR(_xlfn._xlws.FILTER(Checklist_KLM[ENTRIES],(Checklist_KLM[ENGLISH]=E844)*IFERROR(FIND("CLUE.",Checklist_KLM[ENTRIES]),FALSE)),"MISSING"))))</f>
        <v/>
      </c>
    </row>
    <row r="845" spans="1:6">
      <c r="A845" s="18" t="s">
        <v>987</v>
      </c>
      <c r="B845" s="19" t="s">
        <v>5197</v>
      </c>
      <c r="C845" s="43"/>
      <c r="D845" s="36" t="str" cm="1">
        <f t="array" ref="D845">IF(C845="","",IF(OR(C845="#No page text",C845="#No block text",C845="#No subject text",C845="#No expectation text"),"// -- No Content",IFERROR(INDEX(_xlfn._xlws.FILTER(Checklist_KLM[ENTRIES],(Checklist_KLM[ENGLISH]=C845)*IFERROR(FIND("GAME.CHECKLIST_",Checklist_KLM[ENTRIES]),FALSE)),1),"MISSING")))</f>
        <v/>
      </c>
      <c r="E845" s="44"/>
      <c r="F845" s="39" t="str" cm="1">
        <f t="array" ref="F845">IF(E845="","",IF(E845="#No clue text","// -- No Content",
    IF(E845="/!\ Text too long for integration - See user guide to proceed /!\","/!\ Text too long for integration - See user guide to proceed /!\",
         IFERROR(_xlfn._xlws.FILTER(Checklist_KLM[ENTRIES],(Checklist_KLM[ENGLISH]=E845)*IFERROR(FIND("CLUE.",Checklist_KLM[ENTRIES]),FALSE)),"MISSING"))))</f>
        <v/>
      </c>
    </row>
    <row r="846" spans="1:6" ht="28.8">
      <c r="A846" s="18" t="s">
        <v>988</v>
      </c>
      <c r="B846" s="19" t="s">
        <v>5198</v>
      </c>
      <c r="C846" s="38"/>
      <c r="D846" s="36" t="str" cm="1">
        <f t="array" ref="D846">IF(C846="","",IF(OR(C846="#No page text",C846="#No block text",C846="#No subject text",C846="#No expectation text"),"// -- No Content",IFERROR(INDEX(_xlfn._xlws.FILTER(Checklist_KLM[ENTRIES],(Checklist_KLM[ENGLISH]=C846)*IFERROR(FIND("GAME.CHECKLIST_",Checklist_KLM[ENTRIES]),FALSE)),1),"MISSING")))</f>
        <v/>
      </c>
      <c r="E846" s="40"/>
      <c r="F846" s="39" t="str" cm="1">
        <f t="array" ref="F846">IF(E846="","",IF(E846="#No clue text","// -- No Content",
    IF(E846="/!\ Text too long for integration - See user guide to proceed /!\","/!\ Text too long for integration - See user guide to proceed /!\",
         IFERROR(_xlfn._xlws.FILTER(Checklist_KLM[ENTRIES],(Checklist_KLM[ENGLISH]=E846)*IFERROR(FIND("CLUE.",Checklist_KLM[ENTRIES]),FALSE)),"MISSING"))))</f>
        <v/>
      </c>
    </row>
    <row r="847" spans="1:6">
      <c r="A847" s="18" t="s">
        <v>989</v>
      </c>
      <c r="B847" s="19" t="s">
        <v>5199</v>
      </c>
      <c r="C847" s="43"/>
      <c r="D847" s="36" t="str" cm="1">
        <f t="array" ref="D847">IF(C847="","",IF(OR(C847="#No page text",C847="#No block text",C847="#No subject text",C847="#No expectation text"),"// -- No Content",IFERROR(INDEX(_xlfn._xlws.FILTER(Checklist_KLM[ENTRIES],(Checklist_KLM[ENGLISH]=C847)*IFERROR(FIND("GAME.CHECKLIST_",Checklist_KLM[ENTRIES]),FALSE)),1),"MISSING")))</f>
        <v/>
      </c>
      <c r="E847" s="44"/>
      <c r="F847" s="39" t="str" cm="1">
        <f t="array" ref="F847">IF(E847="","",IF(E847="#No clue text","// -- No Content",
    IF(E847="/!\ Text too long for integration - See user guide to proceed /!\","/!\ Text too long for integration - See user guide to proceed /!\",
         IFERROR(_xlfn._xlws.FILTER(Checklist_KLM[ENTRIES],(Checklist_KLM[ENGLISH]=E847)*IFERROR(FIND("CLUE.",Checklist_KLM[ENTRIES]),FALSE)),"MISSING"))))</f>
        <v/>
      </c>
    </row>
    <row r="848" spans="1:6">
      <c r="A848" s="18" t="s">
        <v>990</v>
      </c>
      <c r="B848" s="19" t="s">
        <v>5200</v>
      </c>
      <c r="C848" s="38"/>
      <c r="D848" s="36" t="str" cm="1">
        <f t="array" ref="D848">IF(C848="","",IF(OR(C848="#No page text",C848="#No block text",C848="#No subject text",C848="#No expectation text"),"// -- No Content",IFERROR(INDEX(_xlfn._xlws.FILTER(Checklist_KLM[ENTRIES],(Checklist_KLM[ENGLISH]=C848)*IFERROR(FIND("GAME.CHECKLIST_",Checklist_KLM[ENTRIES]),FALSE)),1),"MISSING")))</f>
        <v/>
      </c>
      <c r="E848" s="40"/>
      <c r="F848" s="39" t="str" cm="1">
        <f t="array" ref="F848">IF(E848="","",IF(E848="#No clue text","// -- No Content",
    IF(E848="/!\ Text too long for integration - See user guide to proceed /!\","/!\ Text too long for integration - See user guide to proceed /!\",
         IFERROR(_xlfn._xlws.FILTER(Checklist_KLM[ENTRIES],(Checklist_KLM[ENGLISH]=E848)*IFERROR(FIND("CLUE.",Checklist_KLM[ENTRIES]),FALSE)),"MISSING"))))</f>
        <v/>
      </c>
    </row>
    <row r="849" spans="1:6" ht="28.8">
      <c r="A849" s="18" t="s">
        <v>991</v>
      </c>
      <c r="B849" s="19" t="s">
        <v>5201</v>
      </c>
      <c r="C849" s="43"/>
      <c r="D849" s="36" t="str" cm="1">
        <f t="array" ref="D849">IF(C849="","",IF(OR(C849="#No page text",C849="#No block text",C849="#No subject text",C849="#No expectation text"),"// -- No Content",IFERROR(INDEX(_xlfn._xlws.FILTER(Checklist_KLM[ENTRIES],(Checklist_KLM[ENGLISH]=C849)*IFERROR(FIND("GAME.CHECKLIST_",Checklist_KLM[ENTRIES]),FALSE)),1),"MISSING")))</f>
        <v/>
      </c>
      <c r="E849" s="44"/>
      <c r="F849" s="39" t="str" cm="1">
        <f t="array" ref="F849">IF(E849="","",IF(E849="#No clue text","// -- No Content",
    IF(E849="/!\ Text too long for integration - See user guide to proceed /!\","/!\ Text too long for integration - See user guide to proceed /!\",
         IFERROR(_xlfn._xlws.FILTER(Checklist_KLM[ENTRIES],(Checklist_KLM[ENGLISH]=E849)*IFERROR(FIND("CLUE.",Checklist_KLM[ENTRIES]),FALSE)),"MISSING"))))</f>
        <v/>
      </c>
    </row>
    <row r="850" spans="1:6">
      <c r="A850" s="18" t="s">
        <v>992</v>
      </c>
      <c r="B850" s="19" t="s">
        <v>5202</v>
      </c>
      <c r="C850" s="38"/>
      <c r="D850" s="36" t="str" cm="1">
        <f t="array" ref="D850">IF(C850="","",IF(OR(C850="#No page text",C850="#No block text",C850="#No subject text",C850="#No expectation text"),"// -- No Content",IFERROR(INDEX(_xlfn._xlws.FILTER(Checklist_KLM[ENTRIES],(Checklist_KLM[ENGLISH]=C850)*IFERROR(FIND("GAME.CHECKLIST_",Checklist_KLM[ENTRIES]),FALSE)),1),"MISSING")))</f>
        <v/>
      </c>
      <c r="E850" s="40"/>
      <c r="F850" s="39" t="str" cm="1">
        <f t="array" ref="F850">IF(E850="","",IF(E850="#No clue text","// -- No Content",
    IF(E850="/!\ Text too long for integration - See user guide to proceed /!\","/!\ Text too long for integration - See user guide to proceed /!\",
         IFERROR(_xlfn._xlws.FILTER(Checklist_KLM[ENTRIES],(Checklist_KLM[ENGLISH]=E850)*IFERROR(FIND("CLUE.",Checklist_KLM[ENTRIES]),FALSE)),"MISSING"))))</f>
        <v/>
      </c>
    </row>
    <row r="851" spans="1:6">
      <c r="A851" s="18" t="s">
        <v>993</v>
      </c>
      <c r="B851" s="19" t="s">
        <v>5203</v>
      </c>
      <c r="C851" s="43"/>
      <c r="D851" s="36" t="str" cm="1">
        <f t="array" ref="D851">IF(C851="","",IF(OR(C851="#No page text",C851="#No block text",C851="#No subject text",C851="#No expectation text"),"// -- No Content",IFERROR(INDEX(_xlfn._xlws.FILTER(Checklist_KLM[ENTRIES],(Checklist_KLM[ENGLISH]=C851)*IFERROR(FIND("GAME.CHECKLIST_",Checklist_KLM[ENTRIES]),FALSE)),1),"MISSING")))</f>
        <v/>
      </c>
      <c r="E851" s="44"/>
      <c r="F851" s="39" t="str" cm="1">
        <f t="array" ref="F851">IF(E851="","",IF(E851="#No clue text","// -- No Content",
    IF(E851="/!\ Text too long for integration - See user guide to proceed /!\","/!\ Text too long for integration - See user guide to proceed /!\",
         IFERROR(_xlfn._xlws.FILTER(Checklist_KLM[ENTRIES],(Checklist_KLM[ENGLISH]=E851)*IFERROR(FIND("CLUE.",Checklist_KLM[ENTRIES]),FALSE)),"MISSING"))))</f>
        <v/>
      </c>
    </row>
    <row r="852" spans="1:6">
      <c r="A852" s="18" t="s">
        <v>994</v>
      </c>
      <c r="B852" s="19" t="s">
        <v>5204</v>
      </c>
      <c r="C852" s="38"/>
      <c r="D852" s="36" t="str" cm="1">
        <f t="array" ref="D852">IF(C852="","",IF(OR(C852="#No page text",C852="#No block text",C852="#No subject text",C852="#No expectation text"),"// -- No Content",IFERROR(INDEX(_xlfn._xlws.FILTER(Checklist_KLM[ENTRIES],(Checklist_KLM[ENGLISH]=C852)*IFERROR(FIND("GAME.CHECKLIST_",Checklist_KLM[ENTRIES]),FALSE)),1),"MISSING")))</f>
        <v/>
      </c>
      <c r="E852" s="40"/>
      <c r="F852" s="39" t="str" cm="1">
        <f t="array" ref="F852">IF(E852="","",IF(E852="#No clue text","// -- No Content",
    IF(E852="/!\ Text too long for integration - See user guide to proceed /!\","/!\ Text too long for integration - See user guide to proceed /!\",
         IFERROR(_xlfn._xlws.FILTER(Checklist_KLM[ENTRIES],(Checklist_KLM[ENGLISH]=E852)*IFERROR(FIND("CLUE.",Checklist_KLM[ENTRIES]),FALSE)),"MISSING"))))</f>
        <v/>
      </c>
    </row>
    <row r="853" spans="1:6">
      <c r="A853" s="18" t="s">
        <v>995</v>
      </c>
      <c r="B853" s="19" t="s">
        <v>5205</v>
      </c>
      <c r="C853" s="43"/>
      <c r="D853" s="36" t="str" cm="1">
        <f t="array" ref="D853">IF(C853="","",IF(OR(C853="#No page text",C853="#No block text",C853="#No subject text",C853="#No expectation text"),"// -- No Content",IFERROR(INDEX(_xlfn._xlws.FILTER(Checklist_KLM[ENTRIES],(Checklist_KLM[ENGLISH]=C853)*IFERROR(FIND("GAME.CHECKLIST_",Checklist_KLM[ENTRIES]),FALSE)),1),"MISSING")))</f>
        <v/>
      </c>
      <c r="E853" s="44"/>
      <c r="F853" s="39" t="str" cm="1">
        <f t="array" ref="F853">IF(E853="","",IF(E853="#No clue text","// -- No Content",
    IF(E853="/!\ Text too long for integration - See user guide to proceed /!\","/!\ Text too long for integration - See user guide to proceed /!\",
         IFERROR(_xlfn._xlws.FILTER(Checklist_KLM[ENTRIES],(Checklist_KLM[ENGLISH]=E853)*IFERROR(FIND("CLUE.",Checklist_KLM[ENTRIES]),FALSE)),"MISSING"))))</f>
        <v/>
      </c>
    </row>
    <row r="854" spans="1:6">
      <c r="A854" s="18" t="s">
        <v>996</v>
      </c>
      <c r="B854" s="19" t="s">
        <v>5206</v>
      </c>
      <c r="C854" s="38"/>
      <c r="D854" s="36" t="str" cm="1">
        <f t="array" ref="D854">IF(C854="","",IF(OR(C854="#No page text",C854="#No block text",C854="#No subject text",C854="#No expectation text"),"// -- No Content",IFERROR(INDEX(_xlfn._xlws.FILTER(Checklist_KLM[ENTRIES],(Checklist_KLM[ENGLISH]=C854)*IFERROR(FIND("GAME.CHECKLIST_",Checklist_KLM[ENTRIES]),FALSE)),1),"MISSING")))</f>
        <v/>
      </c>
      <c r="E854" s="40"/>
      <c r="F854" s="39" t="str" cm="1">
        <f t="array" ref="F854">IF(E854="","",IF(E854="#No clue text","// -- No Content",
    IF(E854="/!\ Text too long for integration - See user guide to proceed /!\","/!\ Text too long for integration - See user guide to proceed /!\",
         IFERROR(_xlfn._xlws.FILTER(Checklist_KLM[ENTRIES],(Checklist_KLM[ENGLISH]=E854)*IFERROR(FIND("CLUE.",Checklist_KLM[ENTRIES]),FALSE)),"MISSING"))))</f>
        <v/>
      </c>
    </row>
    <row r="855" spans="1:6" ht="28.8">
      <c r="A855" s="18" t="s">
        <v>997</v>
      </c>
      <c r="B855" s="19" t="s">
        <v>5207</v>
      </c>
      <c r="C855" s="43"/>
      <c r="D855" s="36" t="str" cm="1">
        <f t="array" ref="D855">IF(C855="","",IF(OR(C855="#No page text",C855="#No block text",C855="#No subject text",C855="#No expectation text"),"// -- No Content",IFERROR(INDEX(_xlfn._xlws.FILTER(Checklist_KLM[ENTRIES],(Checklist_KLM[ENGLISH]=C855)*IFERROR(FIND("GAME.CHECKLIST_",Checklist_KLM[ENTRIES]),FALSE)),1),"MISSING")))</f>
        <v/>
      </c>
      <c r="E855" s="44"/>
      <c r="F855" s="39" t="str" cm="1">
        <f t="array" ref="F855">IF(E855="","",IF(E855="#No clue text","// -- No Content",
    IF(E855="/!\ Text too long for integration - See user guide to proceed /!\","/!\ Text too long for integration - See user guide to proceed /!\",
         IFERROR(_xlfn._xlws.FILTER(Checklist_KLM[ENTRIES],(Checklist_KLM[ENGLISH]=E855)*IFERROR(FIND("CLUE.",Checklist_KLM[ENTRIES]),FALSE)),"MISSING"))))</f>
        <v/>
      </c>
    </row>
    <row r="856" spans="1:6">
      <c r="A856" s="18" t="s">
        <v>998</v>
      </c>
      <c r="B856" s="19" t="s">
        <v>5208</v>
      </c>
      <c r="C856" s="38"/>
      <c r="D856" s="36" t="str" cm="1">
        <f t="array" ref="D856">IF(C856="","",IF(OR(C856="#No page text",C856="#No block text",C856="#No subject text",C856="#No expectation text"),"// -- No Content",IFERROR(INDEX(_xlfn._xlws.FILTER(Checklist_KLM[ENTRIES],(Checklist_KLM[ENGLISH]=C856)*IFERROR(FIND("GAME.CHECKLIST_",Checklist_KLM[ENTRIES]),FALSE)),1),"MISSING")))</f>
        <v/>
      </c>
      <c r="E856" s="40"/>
      <c r="F856" s="39" t="str" cm="1">
        <f t="array" ref="F856">IF(E856="","",IF(E856="#No clue text","// -- No Content",
    IF(E856="/!\ Text too long for integration - See user guide to proceed /!\","/!\ Text too long for integration - See user guide to proceed /!\",
         IFERROR(_xlfn._xlws.FILTER(Checklist_KLM[ENTRIES],(Checklist_KLM[ENGLISH]=E856)*IFERROR(FIND("CLUE.",Checklist_KLM[ENTRIES]),FALSE)),"MISSING"))))</f>
        <v/>
      </c>
    </row>
    <row r="857" spans="1:6">
      <c r="A857" s="18" t="s">
        <v>999</v>
      </c>
      <c r="B857" s="19" t="s">
        <v>5209</v>
      </c>
      <c r="C857" s="43"/>
      <c r="D857" s="36" t="str" cm="1">
        <f t="array" ref="D857">IF(C857="","",IF(OR(C857="#No page text",C857="#No block text",C857="#No subject text",C857="#No expectation text"),"// -- No Content",IFERROR(INDEX(_xlfn._xlws.FILTER(Checklist_KLM[ENTRIES],(Checklist_KLM[ENGLISH]=C857)*IFERROR(FIND("GAME.CHECKLIST_",Checklist_KLM[ENTRIES]),FALSE)),1),"MISSING")))</f>
        <v/>
      </c>
      <c r="E857" s="44"/>
      <c r="F857" s="39" t="str" cm="1">
        <f t="array" ref="F857">IF(E857="","",IF(E857="#No clue text","// -- No Content",
    IF(E857="/!\ Text too long for integration - See user guide to proceed /!\","/!\ Text too long for integration - See user guide to proceed /!\",
         IFERROR(_xlfn._xlws.FILTER(Checklist_KLM[ENTRIES],(Checklist_KLM[ENGLISH]=E857)*IFERROR(FIND("CLUE.",Checklist_KLM[ENTRIES]),FALSE)),"MISSING"))))</f>
        <v/>
      </c>
    </row>
    <row r="858" spans="1:6" ht="28.8">
      <c r="A858" s="18" t="s">
        <v>1000</v>
      </c>
      <c r="B858" s="19" t="s">
        <v>5210</v>
      </c>
      <c r="C858" s="38"/>
      <c r="D858" s="36" t="str" cm="1">
        <f t="array" ref="D858">IF(C858="","",IF(OR(C858="#No page text",C858="#No block text",C858="#No subject text",C858="#No expectation text"),"// -- No Content",IFERROR(INDEX(_xlfn._xlws.FILTER(Checklist_KLM[ENTRIES],(Checklist_KLM[ENGLISH]=C858)*IFERROR(FIND("GAME.CHECKLIST_",Checklist_KLM[ENTRIES]),FALSE)),1),"MISSING")))</f>
        <v/>
      </c>
      <c r="E858" s="40"/>
      <c r="F858" s="39" t="str" cm="1">
        <f t="array" ref="F858">IF(E858="","",IF(E858="#No clue text","// -- No Content",
    IF(E858="/!\ Text too long for integration - See user guide to proceed /!\","/!\ Text too long for integration - See user guide to proceed /!\",
         IFERROR(_xlfn._xlws.FILTER(Checklist_KLM[ENTRIES],(Checklist_KLM[ENGLISH]=E858)*IFERROR(FIND("CLUE.",Checklist_KLM[ENTRIES]),FALSE)),"MISSING"))))</f>
        <v/>
      </c>
    </row>
    <row r="859" spans="1:6">
      <c r="A859" s="18" t="s">
        <v>1001</v>
      </c>
      <c r="B859" s="19" t="s">
        <v>5211</v>
      </c>
      <c r="C859" s="43"/>
      <c r="D859" s="36" t="str" cm="1">
        <f t="array" ref="D859">IF(C859="","",IF(OR(C859="#No page text",C859="#No block text",C859="#No subject text",C859="#No expectation text"),"// -- No Content",IFERROR(INDEX(_xlfn._xlws.FILTER(Checklist_KLM[ENTRIES],(Checklist_KLM[ENGLISH]=C859)*IFERROR(FIND("GAME.CHECKLIST_",Checklist_KLM[ENTRIES]),FALSE)),1),"MISSING")))</f>
        <v/>
      </c>
      <c r="E859" s="44"/>
      <c r="F859" s="39" t="str" cm="1">
        <f t="array" ref="F859">IF(E859="","",IF(E859="#No clue text","// -- No Content",
    IF(E859="/!\ Text too long for integration - See user guide to proceed /!\","/!\ Text too long for integration - See user guide to proceed /!\",
         IFERROR(_xlfn._xlws.FILTER(Checklist_KLM[ENTRIES],(Checklist_KLM[ENGLISH]=E859)*IFERROR(FIND("CLUE.",Checklist_KLM[ENTRIES]),FALSE)),"MISSING"))))</f>
        <v/>
      </c>
    </row>
    <row r="860" spans="1:6">
      <c r="A860" s="18" t="s">
        <v>1002</v>
      </c>
      <c r="B860" s="19" t="s">
        <v>5212</v>
      </c>
      <c r="C860" s="38"/>
      <c r="D860" s="36" t="str" cm="1">
        <f t="array" ref="D860">IF(C860="","",IF(OR(C860="#No page text",C860="#No block text",C860="#No subject text",C860="#No expectation text"),"// -- No Content",IFERROR(INDEX(_xlfn._xlws.FILTER(Checklist_KLM[ENTRIES],(Checklist_KLM[ENGLISH]=C860)*IFERROR(FIND("GAME.CHECKLIST_",Checklist_KLM[ENTRIES]),FALSE)),1),"MISSING")))</f>
        <v/>
      </c>
      <c r="E860" s="40"/>
      <c r="F860" s="39" t="str" cm="1">
        <f t="array" ref="F860">IF(E860="","",IF(E860="#No clue text","// -- No Content",
    IF(E860="/!\ Text too long for integration - See user guide to proceed /!\","/!\ Text too long for integration - See user guide to proceed /!\",
         IFERROR(_xlfn._xlws.FILTER(Checklist_KLM[ENTRIES],(Checklist_KLM[ENGLISH]=E860)*IFERROR(FIND("CLUE.",Checklist_KLM[ENTRIES]),FALSE)),"MISSING"))))</f>
        <v/>
      </c>
    </row>
    <row r="861" spans="1:6" ht="28.8">
      <c r="A861" s="18" t="s">
        <v>1003</v>
      </c>
      <c r="B861" s="19" t="s">
        <v>5213</v>
      </c>
      <c r="C861" s="43"/>
      <c r="D861" s="36" t="str" cm="1">
        <f t="array" ref="D861">IF(C861="","",IF(OR(C861="#No page text",C861="#No block text",C861="#No subject text",C861="#No expectation text"),"// -- No Content",IFERROR(INDEX(_xlfn._xlws.FILTER(Checklist_KLM[ENTRIES],(Checklist_KLM[ENGLISH]=C861)*IFERROR(FIND("GAME.CHECKLIST_",Checklist_KLM[ENTRIES]),FALSE)),1),"MISSING")))</f>
        <v/>
      </c>
      <c r="E861" s="44"/>
      <c r="F861" s="39" t="str" cm="1">
        <f t="array" ref="F861">IF(E861="","",IF(E861="#No clue text","// -- No Content",
    IF(E861="/!\ Text too long for integration - See user guide to proceed /!\","/!\ Text too long for integration - See user guide to proceed /!\",
         IFERROR(_xlfn._xlws.FILTER(Checklist_KLM[ENTRIES],(Checklist_KLM[ENGLISH]=E861)*IFERROR(FIND("CLUE.",Checklist_KLM[ENTRIES]),FALSE)),"MISSING"))))</f>
        <v/>
      </c>
    </row>
    <row r="862" spans="1:6">
      <c r="A862" s="18" t="s">
        <v>1004</v>
      </c>
      <c r="B862" s="19" t="s">
        <v>5214</v>
      </c>
      <c r="C862" s="38"/>
      <c r="D862" s="36" t="str" cm="1">
        <f t="array" ref="D862">IF(C862="","",IF(OR(C862="#No page text",C862="#No block text",C862="#No subject text",C862="#No expectation text"),"// -- No Content",IFERROR(INDEX(_xlfn._xlws.FILTER(Checklist_KLM[ENTRIES],(Checklist_KLM[ENGLISH]=C862)*IFERROR(FIND("GAME.CHECKLIST_",Checklist_KLM[ENTRIES]),FALSE)),1),"MISSING")))</f>
        <v/>
      </c>
      <c r="E862" s="40"/>
      <c r="F862" s="39" t="str" cm="1">
        <f t="array" ref="F862">IF(E862="","",IF(E862="#No clue text","// -- No Content",
    IF(E862="/!\ Text too long for integration - See user guide to proceed /!\","/!\ Text too long for integration - See user guide to proceed /!\",
         IFERROR(_xlfn._xlws.FILTER(Checklist_KLM[ENTRIES],(Checklist_KLM[ENGLISH]=E862)*IFERROR(FIND("CLUE.",Checklist_KLM[ENTRIES]),FALSE)),"MISSING"))))</f>
        <v/>
      </c>
    </row>
    <row r="863" spans="1:6">
      <c r="A863" s="18" t="s">
        <v>1005</v>
      </c>
      <c r="B863" s="19" t="s">
        <v>5215</v>
      </c>
      <c r="C863" s="43"/>
      <c r="D863" s="36" t="str" cm="1">
        <f t="array" ref="D863">IF(C863="","",IF(OR(C863="#No page text",C863="#No block text",C863="#No subject text",C863="#No expectation text"),"// -- No Content",IFERROR(INDEX(_xlfn._xlws.FILTER(Checklist_KLM[ENTRIES],(Checklist_KLM[ENGLISH]=C863)*IFERROR(FIND("GAME.CHECKLIST_",Checklist_KLM[ENTRIES]),FALSE)),1),"MISSING")))</f>
        <v/>
      </c>
      <c r="E863" s="44"/>
      <c r="F863" s="39" t="str" cm="1">
        <f t="array" ref="F863">IF(E863="","",IF(E863="#No clue text","// -- No Content",
    IF(E863="/!\ Text too long for integration - See user guide to proceed /!\","/!\ Text too long for integration - See user guide to proceed /!\",
         IFERROR(_xlfn._xlws.FILTER(Checklist_KLM[ENTRIES],(Checklist_KLM[ENGLISH]=E863)*IFERROR(FIND("CLUE.",Checklist_KLM[ENTRIES]),FALSE)),"MISSING"))))</f>
        <v/>
      </c>
    </row>
    <row r="864" spans="1:6">
      <c r="A864" s="18" t="s">
        <v>1006</v>
      </c>
      <c r="B864" s="19" t="s">
        <v>5216</v>
      </c>
      <c r="C864" s="38"/>
      <c r="D864" s="36" t="str" cm="1">
        <f t="array" ref="D864">IF(C864="","",IF(OR(C864="#No page text",C864="#No block text",C864="#No subject text",C864="#No expectation text"),"// -- No Content",IFERROR(INDEX(_xlfn._xlws.FILTER(Checklist_KLM[ENTRIES],(Checklist_KLM[ENGLISH]=C864)*IFERROR(FIND("GAME.CHECKLIST_",Checklist_KLM[ENTRIES]),FALSE)),1),"MISSING")))</f>
        <v/>
      </c>
      <c r="E864" s="40"/>
      <c r="F864" s="39" t="str" cm="1">
        <f t="array" ref="F864">IF(E864="","",IF(E864="#No clue text","// -- No Content",
    IF(E864="/!\ Text too long for integration - See user guide to proceed /!\","/!\ Text too long for integration - See user guide to proceed /!\",
         IFERROR(_xlfn._xlws.FILTER(Checklist_KLM[ENTRIES],(Checklist_KLM[ENGLISH]=E864)*IFERROR(FIND("CLUE.",Checklist_KLM[ENTRIES]),FALSE)),"MISSING"))))</f>
        <v/>
      </c>
    </row>
    <row r="865" spans="1:6">
      <c r="A865" s="18" t="s">
        <v>1007</v>
      </c>
      <c r="B865" s="19" t="s">
        <v>5217</v>
      </c>
      <c r="C865" s="43"/>
      <c r="D865" s="36" t="str" cm="1">
        <f t="array" ref="D865">IF(C865="","",IF(OR(C865="#No page text",C865="#No block text",C865="#No subject text",C865="#No expectation text"),"// -- No Content",IFERROR(INDEX(_xlfn._xlws.FILTER(Checklist_KLM[ENTRIES],(Checklist_KLM[ENGLISH]=C865)*IFERROR(FIND("GAME.CHECKLIST_",Checklist_KLM[ENTRIES]),FALSE)),1),"MISSING")))</f>
        <v/>
      </c>
      <c r="E865" s="44"/>
      <c r="F865" s="39" t="str" cm="1">
        <f t="array" ref="F865">IF(E865="","",IF(E865="#No clue text","// -- No Content",
    IF(E865="/!\ Text too long for integration - See user guide to proceed /!\","/!\ Text too long for integration - See user guide to proceed /!\",
         IFERROR(_xlfn._xlws.FILTER(Checklist_KLM[ENTRIES],(Checklist_KLM[ENGLISH]=E865)*IFERROR(FIND("CLUE.",Checklist_KLM[ENTRIES]),FALSE)),"MISSING"))))</f>
        <v/>
      </c>
    </row>
    <row r="866" spans="1:6">
      <c r="A866" s="18" t="s">
        <v>1008</v>
      </c>
      <c r="B866" s="19" t="s">
        <v>5218</v>
      </c>
      <c r="C866" s="38"/>
      <c r="D866" s="36" t="str" cm="1">
        <f t="array" ref="D866">IF(C866="","",IF(OR(C866="#No page text",C866="#No block text",C866="#No subject text",C866="#No expectation text"),"// -- No Content",IFERROR(INDEX(_xlfn._xlws.FILTER(Checklist_KLM[ENTRIES],(Checklist_KLM[ENGLISH]=C866)*IFERROR(FIND("GAME.CHECKLIST_",Checklist_KLM[ENTRIES]),FALSE)),1),"MISSING")))</f>
        <v/>
      </c>
      <c r="E866" s="40"/>
      <c r="F866" s="39" t="str" cm="1">
        <f t="array" ref="F866">IF(E866="","",IF(E866="#No clue text","// -- No Content",
    IF(E866="/!\ Text too long for integration - See user guide to proceed /!\","/!\ Text too long for integration - See user guide to proceed /!\",
         IFERROR(_xlfn._xlws.FILTER(Checklist_KLM[ENTRIES],(Checklist_KLM[ENGLISH]=E866)*IFERROR(FIND("CLUE.",Checklist_KLM[ENTRIES]),FALSE)),"MISSING"))))</f>
        <v/>
      </c>
    </row>
    <row r="867" spans="1:6">
      <c r="A867" s="18" t="s">
        <v>1009</v>
      </c>
      <c r="B867" s="19" t="s">
        <v>5219</v>
      </c>
      <c r="C867" s="43"/>
      <c r="D867" s="36" t="str" cm="1">
        <f t="array" ref="D867">IF(C867="","",IF(OR(C867="#No page text",C867="#No block text",C867="#No subject text",C867="#No expectation text"),"// -- No Content",IFERROR(INDEX(_xlfn._xlws.FILTER(Checklist_KLM[ENTRIES],(Checklist_KLM[ENGLISH]=C867)*IFERROR(FIND("GAME.CHECKLIST_",Checklist_KLM[ENTRIES]),FALSE)),1),"MISSING")))</f>
        <v/>
      </c>
      <c r="E867" s="44"/>
      <c r="F867" s="39" t="str" cm="1">
        <f t="array" ref="F867">IF(E867="","",IF(E867="#No clue text","// -- No Content",
    IF(E867="/!\ Text too long for integration - See user guide to proceed /!\","/!\ Text too long for integration - See user guide to proceed /!\",
         IFERROR(_xlfn._xlws.FILTER(Checklist_KLM[ENTRIES],(Checklist_KLM[ENGLISH]=E867)*IFERROR(FIND("CLUE.",Checklist_KLM[ENTRIES]),FALSE)),"MISSING"))))</f>
        <v/>
      </c>
    </row>
    <row r="868" spans="1:6" ht="28.8">
      <c r="A868" s="18" t="s">
        <v>1010</v>
      </c>
      <c r="B868" s="19" t="s">
        <v>5220</v>
      </c>
      <c r="C868" s="38"/>
      <c r="D868" s="36" t="str" cm="1">
        <f t="array" ref="D868">IF(C868="","",IF(OR(C868="#No page text",C868="#No block text",C868="#No subject text",C868="#No expectation text"),"// -- No Content",IFERROR(INDEX(_xlfn._xlws.FILTER(Checklist_KLM[ENTRIES],(Checklist_KLM[ENGLISH]=C868)*IFERROR(FIND("GAME.CHECKLIST_",Checklist_KLM[ENTRIES]),FALSE)),1),"MISSING")))</f>
        <v/>
      </c>
      <c r="E868" s="40"/>
      <c r="F868" s="39" t="str" cm="1">
        <f t="array" ref="F868">IF(E868="","",IF(E868="#No clue text","// -- No Content",
    IF(E868="/!\ Text too long for integration - See user guide to proceed /!\","/!\ Text too long for integration - See user guide to proceed /!\",
         IFERROR(_xlfn._xlws.FILTER(Checklist_KLM[ENTRIES],(Checklist_KLM[ENGLISH]=E868)*IFERROR(FIND("CLUE.",Checklist_KLM[ENTRIES]),FALSE)),"MISSING"))))</f>
        <v/>
      </c>
    </row>
    <row r="869" spans="1:6">
      <c r="A869" s="18" t="s">
        <v>1011</v>
      </c>
      <c r="B869" s="19" t="s">
        <v>5221</v>
      </c>
      <c r="C869" s="43"/>
      <c r="D869" s="36" t="str" cm="1">
        <f t="array" ref="D869">IF(C869="","",IF(OR(C869="#No page text",C869="#No block text",C869="#No subject text",C869="#No expectation text"),"// -- No Content",IFERROR(INDEX(_xlfn._xlws.FILTER(Checklist_KLM[ENTRIES],(Checklist_KLM[ENGLISH]=C869)*IFERROR(FIND("GAME.CHECKLIST_",Checklist_KLM[ENTRIES]),FALSE)),1),"MISSING")))</f>
        <v/>
      </c>
      <c r="E869" s="44"/>
      <c r="F869" s="39" t="str" cm="1">
        <f t="array" ref="F869">IF(E869="","",IF(E869="#No clue text","// -- No Content",
    IF(E869="/!\ Text too long for integration - See user guide to proceed /!\","/!\ Text too long for integration - See user guide to proceed /!\",
         IFERROR(_xlfn._xlws.FILTER(Checklist_KLM[ENTRIES],(Checklist_KLM[ENGLISH]=E869)*IFERROR(FIND("CLUE.",Checklist_KLM[ENTRIES]),FALSE)),"MISSING"))))</f>
        <v/>
      </c>
    </row>
    <row r="870" spans="1:6">
      <c r="A870" s="18" t="s">
        <v>1012</v>
      </c>
      <c r="B870" s="19" t="s">
        <v>5222</v>
      </c>
      <c r="C870" s="38"/>
      <c r="D870" s="36" t="str" cm="1">
        <f t="array" ref="D870">IF(C870="","",IF(OR(C870="#No page text",C870="#No block text",C870="#No subject text",C870="#No expectation text"),"// -- No Content",IFERROR(INDEX(_xlfn._xlws.FILTER(Checklist_KLM[ENTRIES],(Checklist_KLM[ENGLISH]=C870)*IFERROR(FIND("GAME.CHECKLIST_",Checklist_KLM[ENTRIES]),FALSE)),1),"MISSING")))</f>
        <v/>
      </c>
      <c r="E870" s="40"/>
      <c r="F870" s="39" t="str" cm="1">
        <f t="array" ref="F870">IF(E870="","",IF(E870="#No clue text","// -- No Content",
    IF(E870="/!\ Text too long for integration - See user guide to proceed /!\","/!\ Text too long for integration - See user guide to proceed /!\",
         IFERROR(_xlfn._xlws.FILTER(Checklist_KLM[ENTRIES],(Checklist_KLM[ENGLISH]=E870)*IFERROR(FIND("CLUE.",Checklist_KLM[ENTRIES]),FALSE)),"MISSING"))))</f>
        <v/>
      </c>
    </row>
    <row r="871" spans="1:6">
      <c r="A871" s="18" t="s">
        <v>1013</v>
      </c>
      <c r="B871" s="19" t="s">
        <v>5223</v>
      </c>
      <c r="C871" s="43"/>
      <c r="D871" s="36" t="str" cm="1">
        <f t="array" ref="D871">IF(C871="","",IF(OR(C871="#No page text",C871="#No block text",C871="#No subject text",C871="#No expectation text"),"// -- No Content",IFERROR(INDEX(_xlfn._xlws.FILTER(Checklist_KLM[ENTRIES],(Checklist_KLM[ENGLISH]=C871)*IFERROR(FIND("GAME.CHECKLIST_",Checklist_KLM[ENTRIES]),FALSE)),1),"MISSING")))</f>
        <v/>
      </c>
      <c r="E871" s="44"/>
      <c r="F871" s="39" t="str" cm="1">
        <f t="array" ref="F871">IF(E871="","",IF(E871="#No clue text","// -- No Content",
    IF(E871="/!\ Text too long for integration - See user guide to proceed /!\","/!\ Text too long for integration - See user guide to proceed /!\",
         IFERROR(_xlfn._xlws.FILTER(Checklist_KLM[ENTRIES],(Checklist_KLM[ENGLISH]=E871)*IFERROR(FIND("CLUE.",Checklist_KLM[ENTRIES]),FALSE)),"MISSING"))))</f>
        <v/>
      </c>
    </row>
    <row r="872" spans="1:6" ht="28.8">
      <c r="A872" s="18" t="s">
        <v>1014</v>
      </c>
      <c r="B872" s="19" t="s">
        <v>5224</v>
      </c>
      <c r="C872" s="38"/>
      <c r="D872" s="36" t="str" cm="1">
        <f t="array" ref="D872">IF(C872="","",IF(OR(C872="#No page text",C872="#No block text",C872="#No subject text",C872="#No expectation text"),"// -- No Content",IFERROR(INDEX(_xlfn._xlws.FILTER(Checklist_KLM[ENTRIES],(Checklist_KLM[ENGLISH]=C872)*IFERROR(FIND("GAME.CHECKLIST_",Checklist_KLM[ENTRIES]),FALSE)),1),"MISSING")))</f>
        <v/>
      </c>
      <c r="E872" s="40"/>
      <c r="F872" s="39" t="str" cm="1">
        <f t="array" ref="F872">IF(E872="","",IF(E872="#No clue text","// -- No Content",
    IF(E872="/!\ Text too long for integration - See user guide to proceed /!\","/!\ Text too long for integration - See user guide to proceed /!\",
         IFERROR(_xlfn._xlws.FILTER(Checklist_KLM[ENTRIES],(Checklist_KLM[ENGLISH]=E872)*IFERROR(FIND("CLUE.",Checklist_KLM[ENTRIES]),FALSE)),"MISSING"))))</f>
        <v/>
      </c>
    </row>
    <row r="873" spans="1:6" ht="28.8">
      <c r="A873" s="18" t="s">
        <v>1015</v>
      </c>
      <c r="B873" s="19" t="s">
        <v>5225</v>
      </c>
      <c r="C873" s="43"/>
      <c r="D873" s="36" t="str" cm="1">
        <f t="array" ref="D873">IF(C873="","",IF(OR(C873="#No page text",C873="#No block text",C873="#No subject text",C873="#No expectation text"),"// -- No Content",IFERROR(INDEX(_xlfn._xlws.FILTER(Checklist_KLM[ENTRIES],(Checklist_KLM[ENGLISH]=C873)*IFERROR(FIND("GAME.CHECKLIST_",Checklist_KLM[ENTRIES]),FALSE)),1),"MISSING")))</f>
        <v/>
      </c>
      <c r="E873" s="44"/>
      <c r="F873" s="39" t="str" cm="1">
        <f t="array" ref="F873">IF(E873="","",IF(E873="#No clue text","// -- No Content",
    IF(E873="/!\ Text too long for integration - See user guide to proceed /!\","/!\ Text too long for integration - See user guide to proceed /!\",
         IFERROR(_xlfn._xlws.FILTER(Checklist_KLM[ENTRIES],(Checklist_KLM[ENGLISH]=E873)*IFERROR(FIND("CLUE.",Checklist_KLM[ENTRIES]),FALSE)),"MISSING"))))</f>
        <v/>
      </c>
    </row>
    <row r="874" spans="1:6" ht="28.8">
      <c r="A874" s="18" t="s">
        <v>1016</v>
      </c>
      <c r="B874" s="19" t="s">
        <v>5226</v>
      </c>
      <c r="C874" s="38"/>
      <c r="D874" s="36" t="str" cm="1">
        <f t="array" ref="D874">IF(C874="","",IF(OR(C874="#No page text",C874="#No block text",C874="#No subject text",C874="#No expectation text"),"// -- No Content",IFERROR(INDEX(_xlfn._xlws.FILTER(Checklist_KLM[ENTRIES],(Checklist_KLM[ENGLISH]=C874)*IFERROR(FIND("GAME.CHECKLIST_",Checklist_KLM[ENTRIES]),FALSE)),1),"MISSING")))</f>
        <v/>
      </c>
      <c r="E874" s="40"/>
      <c r="F874" s="39" t="str" cm="1">
        <f t="array" ref="F874">IF(E874="","",IF(E874="#No clue text","// -- No Content",
    IF(E874="/!\ Text too long for integration - See user guide to proceed /!\","/!\ Text too long for integration - See user guide to proceed /!\",
         IFERROR(_xlfn._xlws.FILTER(Checklist_KLM[ENTRIES],(Checklist_KLM[ENGLISH]=E874)*IFERROR(FIND("CLUE.",Checklist_KLM[ENTRIES]),FALSE)),"MISSING"))))</f>
        <v/>
      </c>
    </row>
    <row r="875" spans="1:6">
      <c r="A875" s="18" t="s">
        <v>1017</v>
      </c>
      <c r="B875" s="19" t="s">
        <v>5227</v>
      </c>
      <c r="C875" s="43"/>
      <c r="D875" s="36" t="str" cm="1">
        <f t="array" ref="D875">IF(C875="","",IF(OR(C875="#No page text",C875="#No block text",C875="#No subject text",C875="#No expectation text"),"// -- No Content",IFERROR(INDEX(_xlfn._xlws.FILTER(Checklist_KLM[ENTRIES],(Checklist_KLM[ENGLISH]=C875)*IFERROR(FIND("GAME.CHECKLIST_",Checklist_KLM[ENTRIES]),FALSE)),1),"MISSING")))</f>
        <v/>
      </c>
      <c r="E875" s="44"/>
      <c r="F875" s="39" t="str" cm="1">
        <f t="array" ref="F875">IF(E875="","",IF(E875="#No clue text","// -- No Content",
    IF(E875="/!\ Text too long for integration - See user guide to proceed /!\","/!\ Text too long for integration - See user guide to proceed /!\",
         IFERROR(_xlfn._xlws.FILTER(Checklist_KLM[ENTRIES],(Checklist_KLM[ENGLISH]=E875)*IFERROR(FIND("CLUE.",Checklist_KLM[ENTRIES]),FALSE)),"MISSING"))))</f>
        <v/>
      </c>
    </row>
    <row r="876" spans="1:6">
      <c r="A876" s="18" t="s">
        <v>1018</v>
      </c>
      <c r="B876" s="19" t="s">
        <v>5228</v>
      </c>
      <c r="C876" s="38"/>
      <c r="D876" s="36" t="str" cm="1">
        <f t="array" ref="D876">IF(C876="","",IF(OR(C876="#No page text",C876="#No block text",C876="#No subject text",C876="#No expectation text"),"// -- No Content",IFERROR(INDEX(_xlfn._xlws.FILTER(Checklist_KLM[ENTRIES],(Checklist_KLM[ENGLISH]=C876)*IFERROR(FIND("GAME.CHECKLIST_",Checklist_KLM[ENTRIES]),FALSE)),1),"MISSING")))</f>
        <v/>
      </c>
      <c r="E876" s="40"/>
      <c r="F876" s="39" t="str" cm="1">
        <f t="array" ref="F876">IF(E876="","",IF(E876="#No clue text","// -- No Content",
    IF(E876="/!\ Text too long for integration - See user guide to proceed /!\","/!\ Text too long for integration - See user guide to proceed /!\",
         IFERROR(_xlfn._xlws.FILTER(Checklist_KLM[ENTRIES],(Checklist_KLM[ENGLISH]=E876)*IFERROR(FIND("CLUE.",Checklist_KLM[ENTRIES]),FALSE)),"MISSING"))))</f>
        <v/>
      </c>
    </row>
    <row r="877" spans="1:6">
      <c r="A877" s="18" t="s">
        <v>1019</v>
      </c>
      <c r="B877" s="19" t="s">
        <v>5229</v>
      </c>
      <c r="C877" s="43"/>
      <c r="D877" s="36" t="str" cm="1">
        <f t="array" ref="D877">IF(C877="","",IF(OR(C877="#No page text",C877="#No block text",C877="#No subject text",C877="#No expectation text"),"// -- No Content",IFERROR(INDEX(_xlfn._xlws.FILTER(Checklist_KLM[ENTRIES],(Checklist_KLM[ENGLISH]=C877)*IFERROR(FIND("GAME.CHECKLIST_",Checklist_KLM[ENTRIES]),FALSE)),1),"MISSING")))</f>
        <v/>
      </c>
      <c r="E877" s="44"/>
      <c r="F877" s="39" t="str" cm="1">
        <f t="array" ref="F877">IF(E877="","",IF(E877="#No clue text","// -- No Content",
    IF(E877="/!\ Text too long for integration - See user guide to proceed /!\","/!\ Text too long for integration - See user guide to proceed /!\",
         IFERROR(_xlfn._xlws.FILTER(Checklist_KLM[ENTRIES],(Checklist_KLM[ENGLISH]=E877)*IFERROR(FIND("CLUE.",Checklist_KLM[ENTRIES]),FALSE)),"MISSING"))))</f>
        <v/>
      </c>
    </row>
    <row r="878" spans="1:6">
      <c r="A878" s="18" t="s">
        <v>1020</v>
      </c>
      <c r="B878" s="19" t="s">
        <v>5230</v>
      </c>
      <c r="C878" s="38"/>
      <c r="D878" s="36" t="str" cm="1">
        <f t="array" ref="D878">IF(C878="","",IF(OR(C878="#No page text",C878="#No block text",C878="#No subject text",C878="#No expectation text"),"// -- No Content",IFERROR(INDEX(_xlfn._xlws.FILTER(Checklist_KLM[ENTRIES],(Checklist_KLM[ENGLISH]=C878)*IFERROR(FIND("GAME.CHECKLIST_",Checklist_KLM[ENTRIES]),FALSE)),1),"MISSING")))</f>
        <v/>
      </c>
      <c r="E878" s="40"/>
      <c r="F878" s="39" t="str" cm="1">
        <f t="array" ref="F878">IF(E878="","",IF(E878="#No clue text","// -- No Content",
    IF(E878="/!\ Text too long for integration - See user guide to proceed /!\","/!\ Text too long for integration - See user guide to proceed /!\",
         IFERROR(_xlfn._xlws.FILTER(Checklist_KLM[ENTRIES],(Checklist_KLM[ENGLISH]=E878)*IFERROR(FIND("CLUE.",Checklist_KLM[ENTRIES]),FALSE)),"MISSING"))))</f>
        <v/>
      </c>
    </row>
    <row r="879" spans="1:6" ht="28.8">
      <c r="A879" s="18" t="s">
        <v>1021</v>
      </c>
      <c r="B879" s="19" t="s">
        <v>5231</v>
      </c>
      <c r="C879" s="43"/>
      <c r="D879" s="36" t="str" cm="1">
        <f t="array" ref="D879">IF(C879="","",IF(OR(C879="#No page text",C879="#No block text",C879="#No subject text",C879="#No expectation text"),"// -- No Content",IFERROR(INDEX(_xlfn._xlws.FILTER(Checklist_KLM[ENTRIES],(Checklist_KLM[ENGLISH]=C879)*IFERROR(FIND("GAME.CHECKLIST_",Checklist_KLM[ENTRIES]),FALSE)),1),"MISSING")))</f>
        <v/>
      </c>
      <c r="E879" s="44"/>
      <c r="F879" s="39" t="str" cm="1">
        <f t="array" ref="F879">IF(E879="","",IF(E879="#No clue text","// -- No Content",
    IF(E879="/!\ Text too long for integration - See user guide to proceed /!\","/!\ Text too long for integration - See user guide to proceed /!\",
         IFERROR(_xlfn._xlws.FILTER(Checklist_KLM[ENTRIES],(Checklist_KLM[ENGLISH]=E879)*IFERROR(FIND("CLUE.",Checklist_KLM[ENTRIES]),FALSE)),"MISSING"))))</f>
        <v/>
      </c>
    </row>
    <row r="880" spans="1:6">
      <c r="A880" s="18" t="s">
        <v>1022</v>
      </c>
      <c r="B880" s="19" t="s">
        <v>5232</v>
      </c>
      <c r="C880" s="38"/>
      <c r="D880" s="36" t="str" cm="1">
        <f t="array" ref="D880">IF(C880="","",IF(OR(C880="#No page text",C880="#No block text",C880="#No subject text",C880="#No expectation text"),"// -- No Content",IFERROR(INDEX(_xlfn._xlws.FILTER(Checklist_KLM[ENTRIES],(Checklist_KLM[ENGLISH]=C880)*IFERROR(FIND("GAME.CHECKLIST_",Checklist_KLM[ENTRIES]),FALSE)),1),"MISSING")))</f>
        <v/>
      </c>
      <c r="E880" s="40"/>
      <c r="F880" s="39" t="str" cm="1">
        <f t="array" ref="F880">IF(E880="","",IF(E880="#No clue text","// -- No Content",
    IF(E880="/!\ Text too long for integration - See user guide to proceed /!\","/!\ Text too long for integration - See user guide to proceed /!\",
         IFERROR(_xlfn._xlws.FILTER(Checklist_KLM[ENTRIES],(Checklist_KLM[ENGLISH]=E880)*IFERROR(FIND("CLUE.",Checklist_KLM[ENTRIES]),FALSE)),"MISSING"))))</f>
        <v/>
      </c>
    </row>
    <row r="881" spans="1:6">
      <c r="A881" s="18" t="s">
        <v>1023</v>
      </c>
      <c r="B881" s="19" t="s">
        <v>5233</v>
      </c>
      <c r="C881" s="43"/>
      <c r="D881" s="36" t="str" cm="1">
        <f t="array" ref="D881">IF(C881="","",IF(OR(C881="#No page text",C881="#No block text",C881="#No subject text",C881="#No expectation text"),"// -- No Content",IFERROR(INDEX(_xlfn._xlws.FILTER(Checklist_KLM[ENTRIES],(Checklist_KLM[ENGLISH]=C881)*IFERROR(FIND("GAME.CHECKLIST_",Checklist_KLM[ENTRIES]),FALSE)),1),"MISSING")))</f>
        <v/>
      </c>
      <c r="E881" s="44"/>
      <c r="F881" s="39" t="str" cm="1">
        <f t="array" ref="F881">IF(E881="","",IF(E881="#No clue text","// -- No Content",
    IF(E881="/!\ Text too long for integration - See user guide to proceed /!\","/!\ Text too long for integration - See user guide to proceed /!\",
         IFERROR(_xlfn._xlws.FILTER(Checklist_KLM[ENTRIES],(Checklist_KLM[ENGLISH]=E881)*IFERROR(FIND("CLUE.",Checklist_KLM[ENTRIES]),FALSE)),"MISSING"))))</f>
        <v/>
      </c>
    </row>
    <row r="882" spans="1:6">
      <c r="A882" s="18" t="s">
        <v>1024</v>
      </c>
      <c r="B882" s="19" t="s">
        <v>5234</v>
      </c>
      <c r="C882" s="38"/>
      <c r="D882" s="36" t="str" cm="1">
        <f t="array" ref="D882">IF(C882="","",IF(OR(C882="#No page text",C882="#No block text",C882="#No subject text",C882="#No expectation text"),"// -- No Content",IFERROR(INDEX(_xlfn._xlws.FILTER(Checklist_KLM[ENTRIES],(Checklist_KLM[ENGLISH]=C882)*IFERROR(FIND("GAME.CHECKLIST_",Checklist_KLM[ENTRIES]),FALSE)),1),"MISSING")))</f>
        <v/>
      </c>
      <c r="E882" s="40"/>
      <c r="F882" s="39" t="str" cm="1">
        <f t="array" ref="F882">IF(E882="","",IF(E882="#No clue text","// -- No Content",
    IF(E882="/!\ Text too long for integration - See user guide to proceed /!\","/!\ Text too long for integration - See user guide to proceed /!\",
         IFERROR(_xlfn._xlws.FILTER(Checklist_KLM[ENTRIES],(Checklist_KLM[ENGLISH]=E882)*IFERROR(FIND("CLUE.",Checklist_KLM[ENTRIES]),FALSE)),"MISSING"))))</f>
        <v/>
      </c>
    </row>
    <row r="883" spans="1:6" ht="28.8">
      <c r="A883" s="18" t="s">
        <v>1025</v>
      </c>
      <c r="B883" s="19" t="s">
        <v>5235</v>
      </c>
      <c r="C883" s="43"/>
      <c r="D883" s="36" t="str" cm="1">
        <f t="array" ref="D883">IF(C883="","",IF(OR(C883="#No page text",C883="#No block text",C883="#No subject text",C883="#No expectation text"),"// -- No Content",IFERROR(INDEX(_xlfn._xlws.FILTER(Checklist_KLM[ENTRIES],(Checklist_KLM[ENGLISH]=C883)*IFERROR(FIND("GAME.CHECKLIST_",Checklist_KLM[ENTRIES]),FALSE)),1),"MISSING")))</f>
        <v/>
      </c>
      <c r="E883" s="44"/>
      <c r="F883" s="39" t="str" cm="1">
        <f t="array" ref="F883">IF(E883="","",IF(E883="#No clue text","// -- No Content",
    IF(E883="/!\ Text too long for integration - See user guide to proceed /!\","/!\ Text too long for integration - See user guide to proceed /!\",
         IFERROR(_xlfn._xlws.FILTER(Checklist_KLM[ENTRIES],(Checklist_KLM[ENGLISH]=E883)*IFERROR(FIND("CLUE.",Checklist_KLM[ENTRIES]),FALSE)),"MISSING"))))</f>
        <v/>
      </c>
    </row>
    <row r="884" spans="1:6">
      <c r="A884" s="18" t="s">
        <v>1026</v>
      </c>
      <c r="B884" s="19" t="s">
        <v>5236</v>
      </c>
      <c r="C884" s="38"/>
      <c r="D884" s="36" t="str" cm="1">
        <f t="array" ref="D884">IF(C884="","",IF(OR(C884="#No page text",C884="#No block text",C884="#No subject text",C884="#No expectation text"),"// -- No Content",IFERROR(INDEX(_xlfn._xlws.FILTER(Checklist_KLM[ENTRIES],(Checklist_KLM[ENGLISH]=C884)*IFERROR(FIND("GAME.CHECKLIST_",Checklist_KLM[ENTRIES]),FALSE)),1),"MISSING")))</f>
        <v/>
      </c>
      <c r="E884" s="40"/>
      <c r="F884" s="39" t="str" cm="1">
        <f t="array" ref="F884">IF(E884="","",IF(E884="#No clue text","// -- No Content",
    IF(E884="/!\ Text too long for integration - See user guide to proceed /!\","/!\ Text too long for integration - See user guide to proceed /!\",
         IFERROR(_xlfn._xlws.FILTER(Checklist_KLM[ENTRIES],(Checklist_KLM[ENGLISH]=E884)*IFERROR(FIND("CLUE.",Checklist_KLM[ENTRIES]),FALSE)),"MISSING"))))</f>
        <v/>
      </c>
    </row>
    <row r="885" spans="1:6">
      <c r="A885" s="18" t="s">
        <v>1027</v>
      </c>
      <c r="B885" s="19" t="s">
        <v>5237</v>
      </c>
      <c r="C885" s="43"/>
      <c r="D885" s="36" t="str" cm="1">
        <f t="array" ref="D885">IF(C885="","",IF(OR(C885="#No page text",C885="#No block text",C885="#No subject text",C885="#No expectation text"),"// -- No Content",IFERROR(INDEX(_xlfn._xlws.FILTER(Checklist_KLM[ENTRIES],(Checklist_KLM[ENGLISH]=C885)*IFERROR(FIND("GAME.CHECKLIST_",Checklist_KLM[ENTRIES]),FALSE)),1),"MISSING")))</f>
        <v/>
      </c>
      <c r="E885" s="44"/>
      <c r="F885" s="39" t="str" cm="1">
        <f t="array" ref="F885">IF(E885="","",IF(E885="#No clue text","// -- No Content",
    IF(E885="/!\ Text too long for integration - See user guide to proceed /!\","/!\ Text too long for integration - See user guide to proceed /!\",
         IFERROR(_xlfn._xlws.FILTER(Checklist_KLM[ENTRIES],(Checklist_KLM[ENGLISH]=E885)*IFERROR(FIND("CLUE.",Checklist_KLM[ENTRIES]),FALSE)),"MISSING"))))</f>
        <v/>
      </c>
    </row>
    <row r="886" spans="1:6">
      <c r="A886" s="18" t="s">
        <v>1028</v>
      </c>
      <c r="B886" s="19" t="s">
        <v>5238</v>
      </c>
      <c r="C886" s="38"/>
      <c r="D886" s="36" t="str" cm="1">
        <f t="array" ref="D886">IF(C886="","",IF(OR(C886="#No page text",C886="#No block text",C886="#No subject text",C886="#No expectation text"),"// -- No Content",IFERROR(INDEX(_xlfn._xlws.FILTER(Checklist_KLM[ENTRIES],(Checklist_KLM[ENGLISH]=C886)*IFERROR(FIND("GAME.CHECKLIST_",Checklist_KLM[ENTRIES]),FALSE)),1),"MISSING")))</f>
        <v/>
      </c>
      <c r="E886" s="40"/>
      <c r="F886" s="39" t="str" cm="1">
        <f t="array" ref="F886">IF(E886="","",IF(E886="#No clue text","// -- No Content",
    IF(E886="/!\ Text too long for integration - See user guide to proceed /!\","/!\ Text too long for integration - See user guide to proceed /!\",
         IFERROR(_xlfn._xlws.FILTER(Checklist_KLM[ENTRIES],(Checklist_KLM[ENGLISH]=E886)*IFERROR(FIND("CLUE.",Checklist_KLM[ENTRIES]),FALSE)),"MISSING"))))</f>
        <v/>
      </c>
    </row>
    <row r="887" spans="1:6" ht="28.8">
      <c r="A887" s="18" t="s">
        <v>1029</v>
      </c>
      <c r="B887" s="19" t="s">
        <v>5239</v>
      </c>
      <c r="C887" s="43"/>
      <c r="D887" s="36" t="str" cm="1">
        <f t="array" ref="D887">IF(C887="","",IF(OR(C887="#No page text",C887="#No block text",C887="#No subject text",C887="#No expectation text"),"// -- No Content",IFERROR(INDEX(_xlfn._xlws.FILTER(Checklist_KLM[ENTRIES],(Checklist_KLM[ENGLISH]=C887)*IFERROR(FIND("GAME.CHECKLIST_",Checklist_KLM[ENTRIES]),FALSE)),1),"MISSING")))</f>
        <v/>
      </c>
      <c r="E887" s="44"/>
      <c r="F887" s="39" t="str" cm="1">
        <f t="array" ref="F887">IF(E887="","",IF(E887="#No clue text","// -- No Content",
    IF(E887="/!\ Text too long for integration - See user guide to proceed /!\","/!\ Text too long for integration - See user guide to proceed /!\",
         IFERROR(_xlfn._xlws.FILTER(Checklist_KLM[ENTRIES],(Checklist_KLM[ENGLISH]=E887)*IFERROR(FIND("CLUE.",Checklist_KLM[ENTRIES]),FALSE)),"MISSING"))))</f>
        <v/>
      </c>
    </row>
    <row r="888" spans="1:6">
      <c r="A888" s="18" t="s">
        <v>1030</v>
      </c>
      <c r="B888" s="19" t="s">
        <v>5240</v>
      </c>
      <c r="C888" s="38"/>
      <c r="D888" s="36" t="str" cm="1">
        <f t="array" ref="D888">IF(C888="","",IF(OR(C888="#No page text",C888="#No block text",C888="#No subject text",C888="#No expectation text"),"// -- No Content",IFERROR(INDEX(_xlfn._xlws.FILTER(Checklist_KLM[ENTRIES],(Checklist_KLM[ENGLISH]=C888)*IFERROR(FIND("GAME.CHECKLIST_",Checklist_KLM[ENTRIES]),FALSE)),1),"MISSING")))</f>
        <v/>
      </c>
      <c r="E888" s="40"/>
      <c r="F888" s="39" t="str" cm="1">
        <f t="array" ref="F888">IF(E888="","",IF(E888="#No clue text","// -- No Content",
    IF(E888="/!\ Text too long for integration - See user guide to proceed /!\","/!\ Text too long for integration - See user guide to proceed /!\",
         IFERROR(_xlfn._xlws.FILTER(Checklist_KLM[ENTRIES],(Checklist_KLM[ENGLISH]=E888)*IFERROR(FIND("CLUE.",Checklist_KLM[ENTRIES]),FALSE)),"MISSING"))))</f>
        <v/>
      </c>
    </row>
    <row r="889" spans="1:6">
      <c r="A889" s="18" t="s">
        <v>1031</v>
      </c>
      <c r="B889" s="19" t="s">
        <v>5241</v>
      </c>
      <c r="C889" s="43"/>
      <c r="D889" s="36" t="str" cm="1">
        <f t="array" ref="D889">IF(C889="","",IF(OR(C889="#No page text",C889="#No block text",C889="#No subject text",C889="#No expectation text"),"// -- No Content",IFERROR(INDEX(_xlfn._xlws.FILTER(Checklist_KLM[ENTRIES],(Checklist_KLM[ENGLISH]=C889)*IFERROR(FIND("GAME.CHECKLIST_",Checklist_KLM[ENTRIES]),FALSE)),1),"MISSING")))</f>
        <v/>
      </c>
      <c r="E889" s="44"/>
      <c r="F889" s="39" t="str" cm="1">
        <f t="array" ref="F889">IF(E889="","",IF(E889="#No clue text","// -- No Content",
    IF(E889="/!\ Text too long for integration - See user guide to proceed /!\","/!\ Text too long for integration - See user guide to proceed /!\",
         IFERROR(_xlfn._xlws.FILTER(Checklist_KLM[ENTRIES],(Checklist_KLM[ENGLISH]=E889)*IFERROR(FIND("CLUE.",Checklist_KLM[ENTRIES]),FALSE)),"MISSING"))))</f>
        <v/>
      </c>
    </row>
    <row r="890" spans="1:6" ht="28.8">
      <c r="A890" s="18" t="s">
        <v>1032</v>
      </c>
      <c r="B890" s="19" t="s">
        <v>5242</v>
      </c>
      <c r="C890" s="38"/>
      <c r="D890" s="36" t="str" cm="1">
        <f t="array" ref="D890">IF(C890="","",IF(OR(C890="#No page text",C890="#No block text",C890="#No subject text",C890="#No expectation text"),"// -- No Content",IFERROR(INDEX(_xlfn._xlws.FILTER(Checklist_KLM[ENTRIES],(Checklist_KLM[ENGLISH]=C890)*IFERROR(FIND("GAME.CHECKLIST_",Checklist_KLM[ENTRIES]),FALSE)),1),"MISSING")))</f>
        <v/>
      </c>
      <c r="E890" s="40"/>
      <c r="F890" s="39" t="str" cm="1">
        <f t="array" ref="F890">IF(E890="","",IF(E890="#No clue text","// -- No Content",
    IF(E890="/!\ Text too long for integration - See user guide to proceed /!\","/!\ Text too long for integration - See user guide to proceed /!\",
         IFERROR(_xlfn._xlws.FILTER(Checklist_KLM[ENTRIES],(Checklist_KLM[ENGLISH]=E890)*IFERROR(FIND("CLUE.",Checklist_KLM[ENTRIES]),FALSE)),"MISSING"))))</f>
        <v/>
      </c>
    </row>
    <row r="891" spans="1:6">
      <c r="A891" s="18" t="s">
        <v>1033</v>
      </c>
      <c r="B891" s="19" t="s">
        <v>5243</v>
      </c>
      <c r="C891" s="43"/>
      <c r="D891" s="36" t="str" cm="1">
        <f t="array" ref="D891">IF(C891="","",IF(OR(C891="#No page text",C891="#No block text",C891="#No subject text",C891="#No expectation text"),"// -- No Content",IFERROR(INDEX(_xlfn._xlws.FILTER(Checklist_KLM[ENTRIES],(Checklist_KLM[ENGLISH]=C891)*IFERROR(FIND("GAME.CHECKLIST_",Checklist_KLM[ENTRIES]),FALSE)),1),"MISSING")))</f>
        <v/>
      </c>
      <c r="E891" s="44"/>
      <c r="F891" s="39" t="str" cm="1">
        <f t="array" ref="F891">IF(E891="","",IF(E891="#No clue text","// -- No Content",
    IF(E891="/!\ Text too long for integration - See user guide to proceed /!\","/!\ Text too long for integration - See user guide to proceed /!\",
         IFERROR(_xlfn._xlws.FILTER(Checklist_KLM[ENTRIES],(Checklist_KLM[ENGLISH]=E891)*IFERROR(FIND("CLUE.",Checklist_KLM[ENTRIES]),FALSE)),"MISSING"))))</f>
        <v/>
      </c>
    </row>
    <row r="892" spans="1:6">
      <c r="A892" s="18" t="s">
        <v>1034</v>
      </c>
      <c r="B892" s="19" t="s">
        <v>5244</v>
      </c>
      <c r="C892" s="38"/>
      <c r="D892" s="36" t="str" cm="1">
        <f t="array" ref="D892">IF(C892="","",IF(OR(C892="#No page text",C892="#No block text",C892="#No subject text",C892="#No expectation text"),"// -- No Content",IFERROR(INDEX(_xlfn._xlws.FILTER(Checklist_KLM[ENTRIES],(Checklist_KLM[ENGLISH]=C892)*IFERROR(FIND("GAME.CHECKLIST_",Checklist_KLM[ENTRIES]),FALSE)),1),"MISSING")))</f>
        <v/>
      </c>
      <c r="E892" s="40"/>
      <c r="F892" s="39" t="str" cm="1">
        <f t="array" ref="F892">IF(E892="","",IF(E892="#No clue text","// -- No Content",
    IF(E892="/!\ Text too long for integration - See user guide to proceed /!\","/!\ Text too long for integration - See user guide to proceed /!\",
         IFERROR(_xlfn._xlws.FILTER(Checklist_KLM[ENTRIES],(Checklist_KLM[ENGLISH]=E892)*IFERROR(FIND("CLUE.",Checklist_KLM[ENTRIES]),FALSE)),"MISSING"))))</f>
        <v/>
      </c>
    </row>
    <row r="893" spans="1:6" ht="28.8">
      <c r="A893" s="18" t="s">
        <v>1035</v>
      </c>
      <c r="B893" s="19" t="s">
        <v>5245</v>
      </c>
      <c r="C893" s="43"/>
      <c r="D893" s="36" t="str" cm="1">
        <f t="array" ref="D893">IF(C893="","",IF(OR(C893="#No page text",C893="#No block text",C893="#No subject text",C893="#No expectation text"),"// -- No Content",IFERROR(INDEX(_xlfn._xlws.FILTER(Checklist_KLM[ENTRIES],(Checklist_KLM[ENGLISH]=C893)*IFERROR(FIND("GAME.CHECKLIST_",Checklist_KLM[ENTRIES]),FALSE)),1),"MISSING")))</f>
        <v/>
      </c>
      <c r="E893" s="44"/>
      <c r="F893" s="39" t="str" cm="1">
        <f t="array" ref="F893">IF(E893="","",IF(E893="#No clue text","// -- No Content",
    IF(E893="/!\ Text too long for integration - See user guide to proceed /!\","/!\ Text too long for integration - See user guide to proceed /!\",
         IFERROR(_xlfn._xlws.FILTER(Checklist_KLM[ENTRIES],(Checklist_KLM[ENGLISH]=E893)*IFERROR(FIND("CLUE.",Checklist_KLM[ENTRIES]),FALSE)),"MISSING"))))</f>
        <v/>
      </c>
    </row>
    <row r="894" spans="1:6">
      <c r="A894" s="18" t="s">
        <v>1036</v>
      </c>
      <c r="B894" s="19" t="s">
        <v>5246</v>
      </c>
      <c r="C894" s="38"/>
      <c r="D894" s="36" t="str" cm="1">
        <f t="array" ref="D894">IF(C894="","",IF(OR(C894="#No page text",C894="#No block text",C894="#No subject text",C894="#No expectation text"),"// -- No Content",IFERROR(INDEX(_xlfn._xlws.FILTER(Checklist_KLM[ENTRIES],(Checklist_KLM[ENGLISH]=C894)*IFERROR(FIND("GAME.CHECKLIST_",Checklist_KLM[ENTRIES]),FALSE)),1),"MISSING")))</f>
        <v/>
      </c>
      <c r="E894" s="40"/>
      <c r="F894" s="39" t="str" cm="1">
        <f t="array" ref="F894">IF(E894="","",IF(E894="#No clue text","// -- No Content",
    IF(E894="/!\ Text too long for integration - See user guide to proceed /!\","/!\ Text too long for integration - See user guide to proceed /!\",
         IFERROR(_xlfn._xlws.FILTER(Checklist_KLM[ENTRIES],(Checklist_KLM[ENGLISH]=E894)*IFERROR(FIND("CLUE.",Checklist_KLM[ENTRIES]),FALSE)),"MISSING"))))</f>
        <v/>
      </c>
    </row>
    <row r="895" spans="1:6">
      <c r="A895" s="18" t="s">
        <v>1037</v>
      </c>
      <c r="B895" s="19" t="s">
        <v>5247</v>
      </c>
      <c r="C895" s="43"/>
      <c r="D895" s="36" t="str" cm="1">
        <f t="array" ref="D895">IF(C895="","",IF(OR(C895="#No page text",C895="#No block text",C895="#No subject text",C895="#No expectation text"),"// -- No Content",IFERROR(INDEX(_xlfn._xlws.FILTER(Checklist_KLM[ENTRIES],(Checklist_KLM[ENGLISH]=C895)*IFERROR(FIND("GAME.CHECKLIST_",Checklist_KLM[ENTRIES]),FALSE)),1),"MISSING")))</f>
        <v/>
      </c>
      <c r="E895" s="44"/>
      <c r="F895" s="39" t="str" cm="1">
        <f t="array" ref="F895">IF(E895="","",IF(E895="#No clue text","// -- No Content",
    IF(E895="/!\ Text too long for integration - See user guide to proceed /!\","/!\ Text too long for integration - See user guide to proceed /!\",
         IFERROR(_xlfn._xlws.FILTER(Checklist_KLM[ENTRIES],(Checklist_KLM[ENGLISH]=E895)*IFERROR(FIND("CLUE.",Checklist_KLM[ENTRIES]),FALSE)),"MISSING"))))</f>
        <v/>
      </c>
    </row>
    <row r="896" spans="1:6" ht="28.8">
      <c r="A896" s="18" t="s">
        <v>1038</v>
      </c>
      <c r="B896" s="19" t="s">
        <v>5248</v>
      </c>
      <c r="C896" s="38"/>
      <c r="D896" s="36" t="str" cm="1">
        <f t="array" ref="D896">IF(C896="","",IF(OR(C896="#No page text",C896="#No block text",C896="#No subject text",C896="#No expectation text"),"// -- No Content",IFERROR(INDEX(_xlfn._xlws.FILTER(Checklist_KLM[ENTRIES],(Checklist_KLM[ENGLISH]=C896)*IFERROR(FIND("GAME.CHECKLIST_",Checklist_KLM[ENTRIES]),FALSE)),1),"MISSING")))</f>
        <v/>
      </c>
      <c r="E896" s="40"/>
      <c r="F896" s="39" t="str" cm="1">
        <f t="array" ref="F896">IF(E896="","",IF(E896="#No clue text","// -- No Content",
    IF(E896="/!\ Text too long for integration - See user guide to proceed /!\","/!\ Text too long for integration - See user guide to proceed /!\",
         IFERROR(_xlfn._xlws.FILTER(Checklist_KLM[ENTRIES],(Checklist_KLM[ENGLISH]=E896)*IFERROR(FIND("CLUE.",Checklist_KLM[ENTRIES]),FALSE)),"MISSING"))))</f>
        <v/>
      </c>
    </row>
    <row r="897" spans="1:6" ht="28.8">
      <c r="A897" s="18" t="s">
        <v>1039</v>
      </c>
      <c r="B897" s="19" t="s">
        <v>5249</v>
      </c>
      <c r="C897" s="43"/>
      <c r="D897" s="36" t="str" cm="1">
        <f t="array" ref="D897">IF(C897="","",IF(OR(C897="#No page text",C897="#No block text",C897="#No subject text",C897="#No expectation text"),"// -- No Content",IFERROR(INDEX(_xlfn._xlws.FILTER(Checklist_KLM[ENTRIES],(Checklist_KLM[ENGLISH]=C897)*IFERROR(FIND("GAME.CHECKLIST_",Checklist_KLM[ENTRIES]),FALSE)),1),"MISSING")))</f>
        <v/>
      </c>
      <c r="E897" s="44"/>
      <c r="F897" s="39" t="str" cm="1">
        <f t="array" ref="F897">IF(E897="","",IF(E897="#No clue text","// -- No Content",
    IF(E897="/!\ Text too long for integration - See user guide to proceed /!\","/!\ Text too long for integration - See user guide to proceed /!\",
         IFERROR(_xlfn._xlws.FILTER(Checklist_KLM[ENTRIES],(Checklist_KLM[ENGLISH]=E897)*IFERROR(FIND("CLUE.",Checklist_KLM[ENTRIES]),FALSE)),"MISSING"))))</f>
        <v/>
      </c>
    </row>
    <row r="898" spans="1:6" ht="28.8">
      <c r="A898" s="18" t="s">
        <v>1040</v>
      </c>
      <c r="B898" s="19" t="s">
        <v>5250</v>
      </c>
      <c r="C898" s="38"/>
      <c r="D898" s="36" t="str" cm="1">
        <f t="array" ref="D898">IF(C898="","",IF(OR(C898="#No page text",C898="#No block text",C898="#No subject text",C898="#No expectation text"),"// -- No Content",IFERROR(INDEX(_xlfn._xlws.FILTER(Checklist_KLM[ENTRIES],(Checklist_KLM[ENGLISH]=C898)*IFERROR(FIND("GAME.CHECKLIST_",Checklist_KLM[ENTRIES]),FALSE)),1),"MISSING")))</f>
        <v/>
      </c>
      <c r="E898" s="40"/>
      <c r="F898" s="39" t="str" cm="1">
        <f t="array" ref="F898">IF(E898="","",IF(E898="#No clue text","// -- No Content",
    IF(E898="/!\ Text too long for integration - See user guide to proceed /!\","/!\ Text too long for integration - See user guide to proceed /!\",
         IFERROR(_xlfn._xlws.FILTER(Checklist_KLM[ENTRIES],(Checklist_KLM[ENGLISH]=E898)*IFERROR(FIND("CLUE.",Checklist_KLM[ENTRIES]),FALSE)),"MISSING"))))</f>
        <v/>
      </c>
    </row>
    <row r="899" spans="1:6">
      <c r="A899" s="18" t="s">
        <v>1041</v>
      </c>
      <c r="B899" s="19" t="s">
        <v>5251</v>
      </c>
      <c r="C899" s="43"/>
      <c r="D899" s="36" t="str" cm="1">
        <f t="array" ref="D899">IF(C899="","",IF(OR(C899="#No page text",C899="#No block text",C899="#No subject text",C899="#No expectation text"),"// -- No Content",IFERROR(INDEX(_xlfn._xlws.FILTER(Checklist_KLM[ENTRIES],(Checklist_KLM[ENGLISH]=C899)*IFERROR(FIND("GAME.CHECKLIST_",Checklist_KLM[ENTRIES]),FALSE)),1),"MISSING")))</f>
        <v/>
      </c>
      <c r="E899" s="44"/>
      <c r="F899" s="39" t="str" cm="1">
        <f t="array" ref="F899">IF(E899="","",IF(E899="#No clue text","// -- No Content",
    IF(E899="/!\ Text too long for integration - See user guide to proceed /!\","/!\ Text too long for integration - See user guide to proceed /!\",
         IFERROR(_xlfn._xlws.FILTER(Checklist_KLM[ENTRIES],(Checklist_KLM[ENGLISH]=E899)*IFERROR(FIND("CLUE.",Checklist_KLM[ENTRIES]),FALSE)),"MISSING"))))</f>
        <v/>
      </c>
    </row>
    <row r="900" spans="1:6">
      <c r="A900" s="18" t="s">
        <v>1042</v>
      </c>
      <c r="B900" s="19" t="s">
        <v>5252</v>
      </c>
      <c r="C900" s="38"/>
      <c r="D900" s="36" t="str" cm="1">
        <f t="array" ref="D900">IF(C900="","",IF(OR(C900="#No page text",C900="#No block text",C900="#No subject text",C900="#No expectation text"),"// -- No Content",IFERROR(INDEX(_xlfn._xlws.FILTER(Checklist_KLM[ENTRIES],(Checklist_KLM[ENGLISH]=C900)*IFERROR(FIND("GAME.CHECKLIST_",Checklist_KLM[ENTRIES]),FALSE)),1),"MISSING")))</f>
        <v/>
      </c>
      <c r="E900" s="40"/>
      <c r="F900" s="39" t="str" cm="1">
        <f t="array" ref="F900">IF(E900="","",IF(E900="#No clue text","// -- No Content",
    IF(E900="/!\ Text too long for integration - See user guide to proceed /!\","/!\ Text too long for integration - See user guide to proceed /!\",
         IFERROR(_xlfn._xlws.FILTER(Checklist_KLM[ENTRIES],(Checklist_KLM[ENGLISH]=E900)*IFERROR(FIND("CLUE.",Checklist_KLM[ENTRIES]),FALSE)),"MISSING"))))</f>
        <v/>
      </c>
    </row>
    <row r="901" spans="1:6">
      <c r="A901" s="18" t="s">
        <v>1043</v>
      </c>
      <c r="B901" s="19" t="s">
        <v>5253</v>
      </c>
      <c r="C901" s="43"/>
      <c r="D901" s="36" t="str" cm="1">
        <f t="array" ref="D901">IF(C901="","",IF(OR(C901="#No page text",C901="#No block text",C901="#No subject text",C901="#No expectation text"),"// -- No Content",IFERROR(INDEX(_xlfn._xlws.FILTER(Checklist_KLM[ENTRIES],(Checklist_KLM[ENGLISH]=C901)*IFERROR(FIND("GAME.CHECKLIST_",Checklist_KLM[ENTRIES]),FALSE)),1),"MISSING")))</f>
        <v/>
      </c>
      <c r="E901" s="44"/>
      <c r="F901" s="39" t="str" cm="1">
        <f t="array" ref="F901">IF(E901="","",IF(E901="#No clue text","// -- No Content",
    IF(E901="/!\ Text too long for integration - See user guide to proceed /!\","/!\ Text too long for integration - See user guide to proceed /!\",
         IFERROR(_xlfn._xlws.FILTER(Checklist_KLM[ENTRIES],(Checklist_KLM[ENGLISH]=E901)*IFERROR(FIND("CLUE.",Checklist_KLM[ENTRIES]),FALSE)),"MISSING"))))</f>
        <v/>
      </c>
    </row>
    <row r="902" spans="1:6" ht="28.8">
      <c r="A902" s="18" t="s">
        <v>1044</v>
      </c>
      <c r="B902" s="19" t="s">
        <v>5254</v>
      </c>
      <c r="C902" s="38"/>
      <c r="D902" s="36" t="str" cm="1">
        <f t="array" ref="D902">IF(C902="","",IF(OR(C902="#No page text",C902="#No block text",C902="#No subject text",C902="#No expectation text"),"// -- No Content",IFERROR(INDEX(_xlfn._xlws.FILTER(Checklist_KLM[ENTRIES],(Checklist_KLM[ENGLISH]=C902)*IFERROR(FIND("GAME.CHECKLIST_",Checklist_KLM[ENTRIES]),FALSE)),1),"MISSING")))</f>
        <v/>
      </c>
      <c r="E902" s="40"/>
      <c r="F902" s="39" t="str" cm="1">
        <f t="array" ref="F902">IF(E902="","",IF(E902="#No clue text","// -- No Content",
    IF(E902="/!\ Text too long for integration - See user guide to proceed /!\","/!\ Text too long for integration - See user guide to proceed /!\",
         IFERROR(_xlfn._xlws.FILTER(Checklist_KLM[ENTRIES],(Checklist_KLM[ENGLISH]=E902)*IFERROR(FIND("CLUE.",Checklist_KLM[ENTRIES]),FALSE)),"MISSING"))))</f>
        <v/>
      </c>
    </row>
    <row r="903" spans="1:6">
      <c r="A903" s="18" t="s">
        <v>1045</v>
      </c>
      <c r="B903" s="19" t="s">
        <v>5255</v>
      </c>
      <c r="C903" s="43"/>
      <c r="D903" s="36" t="str" cm="1">
        <f t="array" ref="D903">IF(C903="","",IF(OR(C903="#No page text",C903="#No block text",C903="#No subject text",C903="#No expectation text"),"// -- No Content",IFERROR(INDEX(_xlfn._xlws.FILTER(Checklist_KLM[ENTRIES],(Checklist_KLM[ENGLISH]=C903)*IFERROR(FIND("GAME.CHECKLIST_",Checklist_KLM[ENTRIES]),FALSE)),1),"MISSING")))</f>
        <v/>
      </c>
      <c r="E903" s="44"/>
      <c r="F903" s="39" t="str" cm="1">
        <f t="array" ref="F903">IF(E903="","",IF(E903="#No clue text","// -- No Content",
    IF(E903="/!\ Text too long for integration - See user guide to proceed /!\","/!\ Text too long for integration - See user guide to proceed /!\",
         IFERROR(_xlfn._xlws.FILTER(Checklist_KLM[ENTRIES],(Checklist_KLM[ENGLISH]=E903)*IFERROR(FIND("CLUE.",Checklist_KLM[ENTRIES]),FALSE)),"MISSING"))))</f>
        <v/>
      </c>
    </row>
    <row r="904" spans="1:6">
      <c r="A904" s="18" t="s">
        <v>1046</v>
      </c>
      <c r="B904" s="19" t="s">
        <v>5256</v>
      </c>
      <c r="C904" s="38"/>
      <c r="D904" s="36" t="str" cm="1">
        <f t="array" ref="D904">IF(C904="","",IF(OR(C904="#No page text",C904="#No block text",C904="#No subject text",C904="#No expectation text"),"// -- No Content",IFERROR(INDEX(_xlfn._xlws.FILTER(Checklist_KLM[ENTRIES],(Checklist_KLM[ENGLISH]=C904)*IFERROR(FIND("GAME.CHECKLIST_",Checklist_KLM[ENTRIES]),FALSE)),1),"MISSING")))</f>
        <v/>
      </c>
      <c r="E904" s="40"/>
      <c r="F904" s="39" t="str" cm="1">
        <f t="array" ref="F904">IF(E904="","",IF(E904="#No clue text","// -- No Content",
    IF(E904="/!\ Text too long for integration - See user guide to proceed /!\","/!\ Text too long for integration - See user guide to proceed /!\",
         IFERROR(_xlfn._xlws.FILTER(Checklist_KLM[ENTRIES],(Checklist_KLM[ENGLISH]=E904)*IFERROR(FIND("CLUE.",Checklist_KLM[ENTRIES]),FALSE)),"MISSING"))))</f>
        <v/>
      </c>
    </row>
    <row r="905" spans="1:6">
      <c r="A905" s="18" t="s">
        <v>1047</v>
      </c>
      <c r="B905" s="19" t="s">
        <v>5257</v>
      </c>
      <c r="C905" s="43"/>
      <c r="D905" s="36" t="str" cm="1">
        <f t="array" ref="D905">IF(C905="","",IF(OR(C905="#No page text",C905="#No block text",C905="#No subject text",C905="#No expectation text"),"// -- No Content",IFERROR(INDEX(_xlfn._xlws.FILTER(Checklist_KLM[ENTRIES],(Checklist_KLM[ENGLISH]=C905)*IFERROR(FIND("GAME.CHECKLIST_",Checklist_KLM[ENTRIES]),FALSE)),1),"MISSING")))</f>
        <v/>
      </c>
      <c r="E905" s="44"/>
      <c r="F905" s="39" t="str" cm="1">
        <f t="array" ref="F905">IF(E905="","",IF(E905="#No clue text","// -- No Content",
    IF(E905="/!\ Text too long for integration - See user guide to proceed /!\","/!\ Text too long for integration - See user guide to proceed /!\",
         IFERROR(_xlfn._xlws.FILTER(Checklist_KLM[ENTRIES],(Checklist_KLM[ENGLISH]=E905)*IFERROR(FIND("CLUE.",Checklist_KLM[ENTRIES]),FALSE)),"MISSING"))))</f>
        <v/>
      </c>
    </row>
    <row r="906" spans="1:6" ht="28.8">
      <c r="A906" s="18" t="s">
        <v>1048</v>
      </c>
      <c r="B906" s="19" t="s">
        <v>5258</v>
      </c>
      <c r="C906" s="38"/>
      <c r="D906" s="36" t="str" cm="1">
        <f t="array" ref="D906">IF(C906="","",IF(OR(C906="#No page text",C906="#No block text",C906="#No subject text",C906="#No expectation text"),"// -- No Content",IFERROR(INDEX(_xlfn._xlws.FILTER(Checklist_KLM[ENTRIES],(Checklist_KLM[ENGLISH]=C906)*IFERROR(FIND("GAME.CHECKLIST_",Checklist_KLM[ENTRIES]),FALSE)),1),"MISSING")))</f>
        <v/>
      </c>
      <c r="E906" s="40"/>
      <c r="F906" s="39" t="str" cm="1">
        <f t="array" ref="F906">IF(E906="","",IF(E906="#No clue text","// -- No Content",
    IF(E906="/!\ Text too long for integration - See user guide to proceed /!\","/!\ Text too long for integration - See user guide to proceed /!\",
         IFERROR(_xlfn._xlws.FILTER(Checklist_KLM[ENTRIES],(Checklist_KLM[ENGLISH]=E906)*IFERROR(FIND("CLUE.",Checklist_KLM[ENTRIES]),FALSE)),"MISSING"))))</f>
        <v/>
      </c>
    </row>
    <row r="907" spans="1:6">
      <c r="A907" s="18" t="s">
        <v>1049</v>
      </c>
      <c r="B907" s="19" t="s">
        <v>5259</v>
      </c>
      <c r="C907" s="43"/>
      <c r="D907" s="36" t="str" cm="1">
        <f t="array" ref="D907">IF(C907="","",IF(OR(C907="#No page text",C907="#No block text",C907="#No subject text",C907="#No expectation text"),"// -- No Content",IFERROR(INDEX(_xlfn._xlws.FILTER(Checklist_KLM[ENTRIES],(Checklist_KLM[ENGLISH]=C907)*IFERROR(FIND("GAME.CHECKLIST_",Checklist_KLM[ENTRIES]),FALSE)),1),"MISSING")))</f>
        <v/>
      </c>
      <c r="E907" s="44"/>
      <c r="F907" s="39" t="str" cm="1">
        <f t="array" ref="F907">IF(E907="","",IF(E907="#No clue text","// -- No Content",
    IF(E907="/!\ Text too long for integration - See user guide to proceed /!\","/!\ Text too long for integration - See user guide to proceed /!\",
         IFERROR(_xlfn._xlws.FILTER(Checklist_KLM[ENTRIES],(Checklist_KLM[ENGLISH]=E907)*IFERROR(FIND("CLUE.",Checklist_KLM[ENTRIES]),FALSE)),"MISSING"))))</f>
        <v/>
      </c>
    </row>
    <row r="908" spans="1:6">
      <c r="A908" s="18" t="s">
        <v>1050</v>
      </c>
      <c r="B908" s="19" t="s">
        <v>5260</v>
      </c>
      <c r="C908" s="38"/>
      <c r="D908" s="36" t="str" cm="1">
        <f t="array" ref="D908">IF(C908="","",IF(OR(C908="#No page text",C908="#No block text",C908="#No subject text",C908="#No expectation text"),"// -- No Content",IFERROR(INDEX(_xlfn._xlws.FILTER(Checklist_KLM[ENTRIES],(Checklist_KLM[ENGLISH]=C908)*IFERROR(FIND("GAME.CHECKLIST_",Checklist_KLM[ENTRIES]),FALSE)),1),"MISSING")))</f>
        <v/>
      </c>
      <c r="E908" s="40"/>
      <c r="F908" s="39" t="str" cm="1">
        <f t="array" ref="F908">IF(E908="","",IF(E908="#No clue text","// -- No Content",
    IF(E908="/!\ Text too long for integration - See user guide to proceed /!\","/!\ Text too long for integration - See user guide to proceed /!\",
         IFERROR(_xlfn._xlws.FILTER(Checklist_KLM[ENTRIES],(Checklist_KLM[ENGLISH]=E908)*IFERROR(FIND("CLUE.",Checklist_KLM[ENTRIES]),FALSE)),"MISSING"))))</f>
        <v/>
      </c>
    </row>
    <row r="909" spans="1:6">
      <c r="A909" s="18" t="s">
        <v>1051</v>
      </c>
      <c r="B909" s="19" t="s">
        <v>5261</v>
      </c>
      <c r="C909" s="43"/>
      <c r="D909" s="36" t="str" cm="1">
        <f t="array" ref="D909">IF(C909="","",IF(OR(C909="#No page text",C909="#No block text",C909="#No subject text",C909="#No expectation text"),"// -- No Content",IFERROR(INDEX(_xlfn._xlws.FILTER(Checklist_KLM[ENTRIES],(Checklist_KLM[ENGLISH]=C909)*IFERROR(FIND("GAME.CHECKLIST_",Checklist_KLM[ENTRIES]),FALSE)),1),"MISSING")))</f>
        <v/>
      </c>
      <c r="E909" s="44"/>
      <c r="F909" s="39" t="str" cm="1">
        <f t="array" ref="F909">IF(E909="","",IF(E909="#No clue text","// -- No Content",
    IF(E909="/!\ Text too long for integration - See user guide to proceed /!\","/!\ Text too long for integration - See user guide to proceed /!\",
         IFERROR(_xlfn._xlws.FILTER(Checklist_KLM[ENTRIES],(Checklist_KLM[ENGLISH]=E909)*IFERROR(FIND("CLUE.",Checklist_KLM[ENTRIES]),FALSE)),"MISSING"))))</f>
        <v/>
      </c>
    </row>
    <row r="910" spans="1:6">
      <c r="A910" s="18" t="s">
        <v>1052</v>
      </c>
      <c r="B910" s="19" t="s">
        <v>5262</v>
      </c>
      <c r="C910" s="38"/>
      <c r="D910" s="36" t="str" cm="1">
        <f t="array" ref="D910">IF(C910="","",IF(OR(C910="#No page text",C910="#No block text",C910="#No subject text",C910="#No expectation text"),"// -- No Content",IFERROR(INDEX(_xlfn._xlws.FILTER(Checklist_KLM[ENTRIES],(Checklist_KLM[ENGLISH]=C910)*IFERROR(FIND("GAME.CHECKLIST_",Checklist_KLM[ENTRIES]),FALSE)),1),"MISSING")))</f>
        <v/>
      </c>
      <c r="E910" s="40"/>
      <c r="F910" s="39" t="str" cm="1">
        <f t="array" ref="F910">IF(E910="","",IF(E910="#No clue text","// -- No Content",
    IF(E910="/!\ Text too long for integration - See user guide to proceed /!\","/!\ Text too long for integration - See user guide to proceed /!\",
         IFERROR(_xlfn._xlws.FILTER(Checklist_KLM[ENTRIES],(Checklist_KLM[ENGLISH]=E910)*IFERROR(FIND("CLUE.",Checklist_KLM[ENTRIES]),FALSE)),"MISSING"))))</f>
        <v/>
      </c>
    </row>
    <row r="911" spans="1:6">
      <c r="A911" s="18" t="s">
        <v>1053</v>
      </c>
      <c r="B911" s="19" t="s">
        <v>5263</v>
      </c>
      <c r="C911" s="43"/>
      <c r="D911" s="36" t="str" cm="1">
        <f t="array" ref="D911">IF(C911="","",IF(OR(C911="#No page text",C911="#No block text",C911="#No subject text",C911="#No expectation text"),"// -- No Content",IFERROR(INDEX(_xlfn._xlws.FILTER(Checklist_KLM[ENTRIES],(Checklist_KLM[ENGLISH]=C911)*IFERROR(FIND("GAME.CHECKLIST_",Checklist_KLM[ENTRIES]),FALSE)),1),"MISSING")))</f>
        <v/>
      </c>
      <c r="E911" s="44"/>
      <c r="F911" s="39" t="str" cm="1">
        <f t="array" ref="F911">IF(E911="","",IF(E911="#No clue text","// -- No Content",
    IF(E911="/!\ Text too long for integration - See user guide to proceed /!\","/!\ Text too long for integration - See user guide to proceed /!\",
         IFERROR(_xlfn._xlws.FILTER(Checklist_KLM[ENTRIES],(Checklist_KLM[ENGLISH]=E911)*IFERROR(FIND("CLUE.",Checklist_KLM[ENTRIES]),FALSE)),"MISSING"))))</f>
        <v/>
      </c>
    </row>
    <row r="912" spans="1:6" ht="28.8">
      <c r="A912" s="18" t="s">
        <v>1054</v>
      </c>
      <c r="B912" s="19" t="s">
        <v>5264</v>
      </c>
      <c r="C912" s="38"/>
      <c r="D912" s="36" t="str" cm="1">
        <f t="array" ref="D912">IF(C912="","",IF(OR(C912="#No page text",C912="#No block text",C912="#No subject text",C912="#No expectation text"),"// -- No Content",IFERROR(INDEX(_xlfn._xlws.FILTER(Checklist_KLM[ENTRIES],(Checklist_KLM[ENGLISH]=C912)*IFERROR(FIND("GAME.CHECKLIST_",Checklist_KLM[ENTRIES]),FALSE)),1),"MISSING")))</f>
        <v/>
      </c>
      <c r="E912" s="40"/>
      <c r="F912" s="39" t="str" cm="1">
        <f t="array" ref="F912">IF(E912="","",IF(E912="#No clue text","// -- No Content",
    IF(E912="/!\ Text too long for integration - See user guide to proceed /!\","/!\ Text too long for integration - See user guide to proceed /!\",
         IFERROR(_xlfn._xlws.FILTER(Checklist_KLM[ENTRIES],(Checklist_KLM[ENGLISH]=E912)*IFERROR(FIND("CLUE.",Checklist_KLM[ENTRIES]),FALSE)),"MISSING"))))</f>
        <v/>
      </c>
    </row>
    <row r="913" spans="1:6" ht="28.8">
      <c r="A913" s="18" t="s">
        <v>1055</v>
      </c>
      <c r="B913" s="19" t="s">
        <v>5265</v>
      </c>
      <c r="C913" s="43"/>
      <c r="D913" s="36" t="str" cm="1">
        <f t="array" ref="D913">IF(C913="","",IF(OR(C913="#No page text",C913="#No block text",C913="#No subject text",C913="#No expectation text"),"// -- No Content",IFERROR(INDEX(_xlfn._xlws.FILTER(Checklist_KLM[ENTRIES],(Checklist_KLM[ENGLISH]=C913)*IFERROR(FIND("GAME.CHECKLIST_",Checklist_KLM[ENTRIES]),FALSE)),1),"MISSING")))</f>
        <v/>
      </c>
      <c r="E913" s="44"/>
      <c r="F913" s="39" t="str" cm="1">
        <f t="array" ref="F913">IF(E913="","",IF(E913="#No clue text","// -- No Content",
    IF(E913="/!\ Text too long for integration - See user guide to proceed /!\","/!\ Text too long for integration - See user guide to proceed /!\",
         IFERROR(_xlfn._xlws.FILTER(Checklist_KLM[ENTRIES],(Checklist_KLM[ENGLISH]=E913)*IFERROR(FIND("CLUE.",Checklist_KLM[ENTRIES]),FALSE)),"MISSING"))))</f>
        <v/>
      </c>
    </row>
    <row r="914" spans="1:6">
      <c r="A914" s="18" t="s">
        <v>1056</v>
      </c>
      <c r="B914" s="19" t="s">
        <v>5266</v>
      </c>
      <c r="C914" s="38"/>
      <c r="D914" s="36" t="str" cm="1">
        <f t="array" ref="D914">IF(C914="","",IF(OR(C914="#No page text",C914="#No block text",C914="#No subject text",C914="#No expectation text"),"// -- No Content",IFERROR(INDEX(_xlfn._xlws.FILTER(Checklist_KLM[ENTRIES],(Checklist_KLM[ENGLISH]=C914)*IFERROR(FIND("GAME.CHECKLIST_",Checklist_KLM[ENTRIES]),FALSE)),1),"MISSING")))</f>
        <v/>
      </c>
      <c r="E914" s="40"/>
      <c r="F914" s="39" t="str" cm="1">
        <f t="array" ref="F914">IF(E914="","",IF(E914="#No clue text","// -- No Content",
    IF(E914="/!\ Text too long for integration - See user guide to proceed /!\","/!\ Text too long for integration - See user guide to proceed /!\",
         IFERROR(_xlfn._xlws.FILTER(Checklist_KLM[ENTRIES],(Checklist_KLM[ENGLISH]=E914)*IFERROR(FIND("CLUE.",Checklist_KLM[ENTRIES]),FALSE)),"MISSING"))))</f>
        <v/>
      </c>
    </row>
    <row r="915" spans="1:6">
      <c r="A915" s="18" t="s">
        <v>1057</v>
      </c>
      <c r="B915" s="19" t="s">
        <v>5267</v>
      </c>
      <c r="C915" s="43"/>
      <c r="D915" s="36" t="str" cm="1">
        <f t="array" ref="D915">IF(C915="","",IF(OR(C915="#No page text",C915="#No block text",C915="#No subject text",C915="#No expectation text"),"// -- No Content",IFERROR(INDEX(_xlfn._xlws.FILTER(Checklist_KLM[ENTRIES],(Checklist_KLM[ENGLISH]=C915)*IFERROR(FIND("GAME.CHECKLIST_",Checklist_KLM[ENTRIES]),FALSE)),1),"MISSING")))</f>
        <v/>
      </c>
      <c r="E915" s="44"/>
      <c r="F915" s="39" t="str" cm="1">
        <f t="array" ref="F915">IF(E915="","",IF(E915="#No clue text","// -- No Content",
    IF(E915="/!\ Text too long for integration - See user guide to proceed /!\","/!\ Text too long for integration - See user guide to proceed /!\",
         IFERROR(_xlfn._xlws.FILTER(Checklist_KLM[ENTRIES],(Checklist_KLM[ENGLISH]=E915)*IFERROR(FIND("CLUE.",Checklist_KLM[ENTRIES]),FALSE)),"MISSING"))))</f>
        <v/>
      </c>
    </row>
    <row r="916" spans="1:6">
      <c r="A916" s="18" t="s">
        <v>1058</v>
      </c>
      <c r="B916" s="19" t="s">
        <v>5268</v>
      </c>
      <c r="C916" s="38"/>
      <c r="D916" s="36" t="str" cm="1">
        <f t="array" ref="D916">IF(C916="","",IF(OR(C916="#No page text",C916="#No block text",C916="#No subject text",C916="#No expectation text"),"// -- No Content",IFERROR(INDEX(_xlfn._xlws.FILTER(Checklist_KLM[ENTRIES],(Checklist_KLM[ENGLISH]=C916)*IFERROR(FIND("GAME.CHECKLIST_",Checklist_KLM[ENTRIES]),FALSE)),1),"MISSING")))</f>
        <v/>
      </c>
      <c r="E916" s="40"/>
      <c r="F916" s="39" t="str" cm="1">
        <f t="array" ref="F916">IF(E916="","",IF(E916="#No clue text","// -- No Content",
    IF(E916="/!\ Text too long for integration - See user guide to proceed /!\","/!\ Text too long for integration - See user guide to proceed /!\",
         IFERROR(_xlfn._xlws.FILTER(Checklist_KLM[ENTRIES],(Checklist_KLM[ENGLISH]=E916)*IFERROR(FIND("CLUE.",Checklist_KLM[ENTRIES]),FALSE)),"MISSING"))))</f>
        <v/>
      </c>
    </row>
    <row r="917" spans="1:6" ht="43.2">
      <c r="A917" s="18" t="s">
        <v>1059</v>
      </c>
      <c r="B917" s="19" t="s">
        <v>5269</v>
      </c>
      <c r="C917" s="43"/>
      <c r="D917" s="36" t="str" cm="1">
        <f t="array" ref="D917">IF(C917="","",IF(OR(C917="#No page text",C917="#No block text",C917="#No subject text",C917="#No expectation text"),"// -- No Content",IFERROR(INDEX(_xlfn._xlws.FILTER(Checklist_KLM[ENTRIES],(Checklist_KLM[ENGLISH]=C917)*IFERROR(FIND("GAME.CHECKLIST_",Checklist_KLM[ENTRIES]),FALSE)),1),"MISSING")))</f>
        <v/>
      </c>
      <c r="E917" s="44"/>
      <c r="F917" s="39" t="str" cm="1">
        <f t="array" ref="F917">IF(E917="","",IF(E917="#No clue text","// -- No Content",
    IF(E917="/!\ Text too long for integration - See user guide to proceed /!\","/!\ Text too long for integration - See user guide to proceed /!\",
         IFERROR(_xlfn._xlws.FILTER(Checklist_KLM[ENTRIES],(Checklist_KLM[ENGLISH]=E917)*IFERROR(FIND("CLUE.",Checklist_KLM[ENTRIES]),FALSE)),"MISSING"))))</f>
        <v/>
      </c>
    </row>
    <row r="918" spans="1:6" ht="28.8">
      <c r="A918" s="18" t="s">
        <v>1060</v>
      </c>
      <c r="B918" s="19" t="s">
        <v>5270</v>
      </c>
      <c r="C918" s="38"/>
      <c r="D918" s="36" t="str" cm="1">
        <f t="array" ref="D918">IF(C918="","",IF(OR(C918="#No page text",C918="#No block text",C918="#No subject text",C918="#No expectation text"),"// -- No Content",IFERROR(INDEX(_xlfn._xlws.FILTER(Checklist_KLM[ENTRIES],(Checklist_KLM[ENGLISH]=C918)*IFERROR(FIND("GAME.CHECKLIST_",Checklist_KLM[ENTRIES]),FALSE)),1),"MISSING")))</f>
        <v/>
      </c>
      <c r="E918" s="40"/>
      <c r="F918" s="39" t="str" cm="1">
        <f t="array" ref="F918">IF(E918="","",IF(E918="#No clue text","// -- No Content",
    IF(E918="/!\ Text too long for integration - See user guide to proceed /!\","/!\ Text too long for integration - See user guide to proceed /!\",
         IFERROR(_xlfn._xlws.FILTER(Checklist_KLM[ENTRIES],(Checklist_KLM[ENGLISH]=E918)*IFERROR(FIND("CLUE.",Checklist_KLM[ENTRIES]),FALSE)),"MISSING"))))</f>
        <v/>
      </c>
    </row>
    <row r="919" spans="1:6">
      <c r="A919" s="18" t="s">
        <v>1061</v>
      </c>
      <c r="B919" s="19" t="s">
        <v>5271</v>
      </c>
      <c r="C919" s="43"/>
      <c r="D919" s="36" t="str" cm="1">
        <f t="array" ref="D919">IF(C919="","",IF(OR(C919="#No page text",C919="#No block text",C919="#No subject text",C919="#No expectation text"),"// -- No Content",IFERROR(INDEX(_xlfn._xlws.FILTER(Checklist_KLM[ENTRIES],(Checklist_KLM[ENGLISH]=C919)*IFERROR(FIND("GAME.CHECKLIST_",Checklist_KLM[ENTRIES]),FALSE)),1),"MISSING")))</f>
        <v/>
      </c>
      <c r="E919" s="44"/>
      <c r="F919" s="39" t="str" cm="1">
        <f t="array" ref="F919">IF(E919="","",IF(E919="#No clue text","// -- No Content",
    IF(E919="/!\ Text too long for integration - See user guide to proceed /!\","/!\ Text too long for integration - See user guide to proceed /!\",
         IFERROR(_xlfn._xlws.FILTER(Checklist_KLM[ENTRIES],(Checklist_KLM[ENGLISH]=E919)*IFERROR(FIND("CLUE.",Checklist_KLM[ENTRIES]),FALSE)),"MISSING"))))</f>
        <v/>
      </c>
    </row>
    <row r="920" spans="1:6" ht="28.8">
      <c r="A920" s="18" t="s">
        <v>1062</v>
      </c>
      <c r="B920" s="19" t="s">
        <v>5272</v>
      </c>
      <c r="C920" s="38"/>
      <c r="D920" s="36" t="str" cm="1">
        <f t="array" ref="D920">IF(C920="","",IF(OR(C920="#No page text",C920="#No block text",C920="#No subject text",C920="#No expectation text"),"// -- No Content",IFERROR(INDEX(_xlfn._xlws.FILTER(Checklist_KLM[ENTRIES],(Checklist_KLM[ENGLISH]=C920)*IFERROR(FIND("GAME.CHECKLIST_",Checklist_KLM[ENTRIES]),FALSE)),1),"MISSING")))</f>
        <v/>
      </c>
      <c r="E920" s="40"/>
      <c r="F920" s="39" t="str" cm="1">
        <f t="array" ref="F920">IF(E920="","",IF(E920="#No clue text","// -- No Content",
    IF(E920="/!\ Text too long for integration - See user guide to proceed /!\","/!\ Text too long for integration - See user guide to proceed /!\",
         IFERROR(_xlfn._xlws.FILTER(Checklist_KLM[ENTRIES],(Checklist_KLM[ENGLISH]=E920)*IFERROR(FIND("CLUE.",Checklist_KLM[ENTRIES]),FALSE)),"MISSING"))))</f>
        <v/>
      </c>
    </row>
    <row r="921" spans="1:6">
      <c r="A921" s="18" t="s">
        <v>1063</v>
      </c>
      <c r="B921" s="19" t="s">
        <v>5273</v>
      </c>
      <c r="C921" s="43"/>
      <c r="D921" s="36" t="str" cm="1">
        <f t="array" ref="D921">IF(C921="","",IF(OR(C921="#No page text",C921="#No block text",C921="#No subject text",C921="#No expectation text"),"// -- No Content",IFERROR(INDEX(_xlfn._xlws.FILTER(Checklist_KLM[ENTRIES],(Checklist_KLM[ENGLISH]=C921)*IFERROR(FIND("GAME.CHECKLIST_",Checklist_KLM[ENTRIES]),FALSE)),1),"MISSING")))</f>
        <v/>
      </c>
      <c r="E921" s="44"/>
      <c r="F921" s="39" t="str" cm="1">
        <f t="array" ref="F921">IF(E921="","",IF(E921="#No clue text","// -- No Content",
    IF(E921="/!\ Text too long for integration - See user guide to proceed /!\","/!\ Text too long for integration - See user guide to proceed /!\",
         IFERROR(_xlfn._xlws.FILTER(Checklist_KLM[ENTRIES],(Checklist_KLM[ENGLISH]=E921)*IFERROR(FIND("CLUE.",Checklist_KLM[ENTRIES]),FALSE)),"MISSING"))))</f>
        <v/>
      </c>
    </row>
    <row r="922" spans="1:6" ht="28.8">
      <c r="A922" s="18" t="s">
        <v>1064</v>
      </c>
      <c r="B922" s="19" t="s">
        <v>5274</v>
      </c>
      <c r="C922" s="38"/>
      <c r="D922" s="36" t="str" cm="1">
        <f t="array" ref="D922">IF(C922="","",IF(OR(C922="#No page text",C922="#No block text",C922="#No subject text",C922="#No expectation text"),"// -- No Content",IFERROR(INDEX(_xlfn._xlws.FILTER(Checklist_KLM[ENTRIES],(Checklist_KLM[ENGLISH]=C922)*IFERROR(FIND("GAME.CHECKLIST_",Checklist_KLM[ENTRIES]),FALSE)),1),"MISSING")))</f>
        <v/>
      </c>
      <c r="E922" s="40"/>
      <c r="F922" s="39" t="str" cm="1">
        <f t="array" ref="F922">IF(E922="","",IF(E922="#No clue text","// -- No Content",
    IF(E922="/!\ Text too long for integration - See user guide to proceed /!\","/!\ Text too long for integration - See user guide to proceed /!\",
         IFERROR(_xlfn._xlws.FILTER(Checklist_KLM[ENTRIES],(Checklist_KLM[ENGLISH]=E922)*IFERROR(FIND("CLUE.",Checklist_KLM[ENTRIES]),FALSE)),"MISSING"))))</f>
        <v/>
      </c>
    </row>
    <row r="923" spans="1:6">
      <c r="A923" s="18" t="s">
        <v>1065</v>
      </c>
      <c r="B923" s="19" t="s">
        <v>5275</v>
      </c>
      <c r="C923" s="43"/>
      <c r="D923" s="36" t="str" cm="1">
        <f t="array" ref="D923">IF(C923="","",IF(OR(C923="#No page text",C923="#No block text",C923="#No subject text",C923="#No expectation text"),"// -- No Content",IFERROR(INDEX(_xlfn._xlws.FILTER(Checklist_KLM[ENTRIES],(Checklist_KLM[ENGLISH]=C923)*IFERROR(FIND("GAME.CHECKLIST_",Checklist_KLM[ENTRIES]),FALSE)),1),"MISSING")))</f>
        <v/>
      </c>
      <c r="E923" s="44"/>
      <c r="F923" s="39" t="str" cm="1">
        <f t="array" ref="F923">IF(E923="","",IF(E923="#No clue text","// -- No Content",
    IF(E923="/!\ Text too long for integration - See user guide to proceed /!\","/!\ Text too long for integration - See user guide to proceed /!\",
         IFERROR(_xlfn._xlws.FILTER(Checklist_KLM[ENTRIES],(Checklist_KLM[ENGLISH]=E923)*IFERROR(FIND("CLUE.",Checklist_KLM[ENTRIES]),FALSE)),"MISSING"))))</f>
        <v/>
      </c>
    </row>
    <row r="924" spans="1:6">
      <c r="A924" s="18" t="s">
        <v>1066</v>
      </c>
      <c r="B924" s="19" t="s">
        <v>5276</v>
      </c>
      <c r="C924" s="38"/>
      <c r="D924" s="36" t="str" cm="1">
        <f t="array" ref="D924">IF(C924="","",IF(OR(C924="#No page text",C924="#No block text",C924="#No subject text",C924="#No expectation text"),"// -- No Content",IFERROR(INDEX(_xlfn._xlws.FILTER(Checklist_KLM[ENTRIES],(Checklist_KLM[ENGLISH]=C924)*IFERROR(FIND("GAME.CHECKLIST_",Checklist_KLM[ENTRIES]),FALSE)),1),"MISSING")))</f>
        <v/>
      </c>
      <c r="E924" s="40"/>
      <c r="F924" s="39" t="str" cm="1">
        <f t="array" ref="F924">IF(E924="","",IF(E924="#No clue text","// -- No Content",
    IF(E924="/!\ Text too long for integration - See user guide to proceed /!\","/!\ Text too long for integration - See user guide to proceed /!\",
         IFERROR(_xlfn._xlws.FILTER(Checklist_KLM[ENTRIES],(Checklist_KLM[ENGLISH]=E924)*IFERROR(FIND("CLUE.",Checklist_KLM[ENTRIES]),FALSE)),"MISSING"))))</f>
        <v/>
      </c>
    </row>
    <row r="925" spans="1:6">
      <c r="A925" s="18" t="s">
        <v>1067</v>
      </c>
      <c r="B925" s="19" t="s">
        <v>5277</v>
      </c>
      <c r="C925" s="43"/>
      <c r="D925" s="36" t="str" cm="1">
        <f t="array" ref="D925">IF(C925="","",IF(OR(C925="#No page text",C925="#No block text",C925="#No subject text",C925="#No expectation text"),"// -- No Content",IFERROR(INDEX(_xlfn._xlws.FILTER(Checklist_KLM[ENTRIES],(Checklist_KLM[ENGLISH]=C925)*IFERROR(FIND("GAME.CHECKLIST_",Checklist_KLM[ENTRIES]),FALSE)),1),"MISSING")))</f>
        <v/>
      </c>
      <c r="E925" s="44"/>
      <c r="F925" s="39" t="str" cm="1">
        <f t="array" ref="F925">IF(E925="","",IF(E925="#No clue text","// -- No Content",
    IF(E925="/!\ Text too long for integration - See user guide to proceed /!\","/!\ Text too long for integration - See user guide to proceed /!\",
         IFERROR(_xlfn._xlws.FILTER(Checklist_KLM[ENTRIES],(Checklist_KLM[ENGLISH]=E925)*IFERROR(FIND("CLUE.",Checklist_KLM[ENTRIES]),FALSE)),"MISSING"))))</f>
        <v/>
      </c>
    </row>
    <row r="926" spans="1:6">
      <c r="A926" s="18" t="s">
        <v>1068</v>
      </c>
      <c r="B926" s="19" t="s">
        <v>5278</v>
      </c>
      <c r="C926" s="38"/>
      <c r="D926" s="36" t="str" cm="1">
        <f t="array" ref="D926">IF(C926="","",IF(OR(C926="#No page text",C926="#No block text",C926="#No subject text",C926="#No expectation text"),"// -- No Content",IFERROR(INDEX(_xlfn._xlws.FILTER(Checklist_KLM[ENTRIES],(Checklist_KLM[ENGLISH]=C926)*IFERROR(FIND("GAME.CHECKLIST_",Checklist_KLM[ENTRIES]),FALSE)),1),"MISSING")))</f>
        <v/>
      </c>
      <c r="E926" s="40"/>
      <c r="F926" s="39" t="str" cm="1">
        <f t="array" ref="F926">IF(E926="","",IF(E926="#No clue text","// -- No Content",
    IF(E926="/!\ Text too long for integration - See user guide to proceed /!\","/!\ Text too long for integration - See user guide to proceed /!\",
         IFERROR(_xlfn._xlws.FILTER(Checklist_KLM[ENTRIES],(Checklist_KLM[ENGLISH]=E926)*IFERROR(FIND("CLUE.",Checklist_KLM[ENTRIES]),FALSE)),"MISSING"))))</f>
        <v/>
      </c>
    </row>
    <row r="927" spans="1:6">
      <c r="A927" s="18" t="s">
        <v>1069</v>
      </c>
      <c r="B927" s="19" t="s">
        <v>5279</v>
      </c>
      <c r="C927" s="43"/>
      <c r="D927" s="36" t="str" cm="1">
        <f t="array" ref="D927">IF(C927="","",IF(OR(C927="#No page text",C927="#No block text",C927="#No subject text",C927="#No expectation text"),"// -- No Content",IFERROR(INDEX(_xlfn._xlws.FILTER(Checklist_KLM[ENTRIES],(Checklist_KLM[ENGLISH]=C927)*IFERROR(FIND("GAME.CHECKLIST_",Checklist_KLM[ENTRIES]),FALSE)),1),"MISSING")))</f>
        <v/>
      </c>
      <c r="E927" s="44"/>
      <c r="F927" s="39" t="str" cm="1">
        <f t="array" ref="F927">IF(E927="","",IF(E927="#No clue text","// -- No Content",
    IF(E927="/!\ Text too long for integration - See user guide to proceed /!\","/!\ Text too long for integration - See user guide to proceed /!\",
         IFERROR(_xlfn._xlws.FILTER(Checklist_KLM[ENTRIES],(Checklist_KLM[ENGLISH]=E927)*IFERROR(FIND("CLUE.",Checklist_KLM[ENTRIES]),FALSE)),"MISSING"))))</f>
        <v/>
      </c>
    </row>
    <row r="928" spans="1:6">
      <c r="A928" s="18" t="s">
        <v>1070</v>
      </c>
      <c r="B928" s="19" t="s">
        <v>5280</v>
      </c>
      <c r="C928" s="38"/>
      <c r="D928" s="36" t="str" cm="1">
        <f t="array" ref="D928">IF(C928="","",IF(OR(C928="#No page text",C928="#No block text",C928="#No subject text",C928="#No expectation text"),"// -- No Content",IFERROR(INDEX(_xlfn._xlws.FILTER(Checklist_KLM[ENTRIES],(Checklist_KLM[ENGLISH]=C928)*IFERROR(FIND("GAME.CHECKLIST_",Checklist_KLM[ENTRIES]),FALSE)),1),"MISSING")))</f>
        <v/>
      </c>
      <c r="E928" s="40"/>
      <c r="F928" s="39" t="str" cm="1">
        <f t="array" ref="F928">IF(E928="","",IF(E928="#No clue text","// -- No Content",
    IF(E928="/!\ Text too long for integration - See user guide to proceed /!\","/!\ Text too long for integration - See user guide to proceed /!\",
         IFERROR(_xlfn._xlws.FILTER(Checklist_KLM[ENTRIES],(Checklist_KLM[ENGLISH]=E928)*IFERROR(FIND("CLUE.",Checklist_KLM[ENTRIES]),FALSE)),"MISSING"))))</f>
        <v/>
      </c>
    </row>
    <row r="929" spans="1:6" ht="28.8">
      <c r="A929" s="18" t="s">
        <v>1071</v>
      </c>
      <c r="B929" s="19" t="s">
        <v>5281</v>
      </c>
      <c r="C929" s="43"/>
      <c r="D929" s="36" t="str" cm="1">
        <f t="array" ref="D929">IF(C929="","",IF(OR(C929="#No page text",C929="#No block text",C929="#No subject text",C929="#No expectation text"),"// -- No Content",IFERROR(INDEX(_xlfn._xlws.FILTER(Checklist_KLM[ENTRIES],(Checklist_KLM[ENGLISH]=C929)*IFERROR(FIND("GAME.CHECKLIST_",Checklist_KLM[ENTRIES]),FALSE)),1),"MISSING")))</f>
        <v/>
      </c>
      <c r="E929" s="44"/>
      <c r="F929" s="39" t="str" cm="1">
        <f t="array" ref="F929">IF(E929="","",IF(E929="#No clue text","// -- No Content",
    IF(E929="/!\ Text too long for integration - See user guide to proceed /!\","/!\ Text too long for integration - See user guide to proceed /!\",
         IFERROR(_xlfn._xlws.FILTER(Checklist_KLM[ENTRIES],(Checklist_KLM[ENGLISH]=E929)*IFERROR(FIND("CLUE.",Checklist_KLM[ENTRIES]),FALSE)),"MISSING"))))</f>
        <v/>
      </c>
    </row>
    <row r="930" spans="1:6">
      <c r="A930" s="18" t="s">
        <v>1072</v>
      </c>
      <c r="B930" s="19" t="s">
        <v>5282</v>
      </c>
      <c r="C930" s="38"/>
      <c r="D930" s="36" t="str" cm="1">
        <f t="array" ref="D930">IF(C930="","",IF(OR(C930="#No page text",C930="#No block text",C930="#No subject text",C930="#No expectation text"),"// -- No Content",IFERROR(INDEX(_xlfn._xlws.FILTER(Checklist_KLM[ENTRIES],(Checklist_KLM[ENGLISH]=C930)*IFERROR(FIND("GAME.CHECKLIST_",Checklist_KLM[ENTRIES]),FALSE)),1),"MISSING")))</f>
        <v/>
      </c>
      <c r="E930" s="40"/>
      <c r="F930" s="39" t="str" cm="1">
        <f t="array" ref="F930">IF(E930="","",IF(E930="#No clue text","// -- No Content",
    IF(E930="/!\ Text too long for integration - See user guide to proceed /!\","/!\ Text too long for integration - See user guide to proceed /!\",
         IFERROR(_xlfn._xlws.FILTER(Checklist_KLM[ENTRIES],(Checklist_KLM[ENGLISH]=E930)*IFERROR(FIND("CLUE.",Checklist_KLM[ENTRIES]),FALSE)),"MISSING"))))</f>
        <v/>
      </c>
    </row>
    <row r="931" spans="1:6">
      <c r="A931" s="18" t="s">
        <v>1073</v>
      </c>
      <c r="B931" s="19" t="s">
        <v>5283</v>
      </c>
      <c r="C931" s="43"/>
      <c r="D931" s="36" t="str" cm="1">
        <f t="array" ref="D931">IF(C931="","",IF(OR(C931="#No page text",C931="#No block text",C931="#No subject text",C931="#No expectation text"),"// -- No Content",IFERROR(INDEX(_xlfn._xlws.FILTER(Checklist_KLM[ENTRIES],(Checklist_KLM[ENGLISH]=C931)*IFERROR(FIND("GAME.CHECKLIST_",Checklist_KLM[ENTRIES]),FALSE)),1),"MISSING")))</f>
        <v/>
      </c>
      <c r="E931" s="44"/>
      <c r="F931" s="39" t="str" cm="1">
        <f t="array" ref="F931">IF(E931="","",IF(E931="#No clue text","// -- No Content",
    IF(E931="/!\ Text too long for integration - See user guide to proceed /!\","/!\ Text too long for integration - See user guide to proceed /!\",
         IFERROR(_xlfn._xlws.FILTER(Checklist_KLM[ENTRIES],(Checklist_KLM[ENGLISH]=E931)*IFERROR(FIND("CLUE.",Checklist_KLM[ENTRIES]),FALSE)),"MISSING"))))</f>
        <v/>
      </c>
    </row>
    <row r="932" spans="1:6" ht="28.8">
      <c r="A932" s="18" t="s">
        <v>1074</v>
      </c>
      <c r="B932" s="19" t="s">
        <v>5284</v>
      </c>
      <c r="C932" s="38"/>
      <c r="D932" s="36" t="str" cm="1">
        <f t="array" ref="D932">IF(C932="","",IF(OR(C932="#No page text",C932="#No block text",C932="#No subject text",C932="#No expectation text"),"// -- No Content",IFERROR(INDEX(_xlfn._xlws.FILTER(Checklist_KLM[ENTRIES],(Checklist_KLM[ENGLISH]=C932)*IFERROR(FIND("GAME.CHECKLIST_",Checklist_KLM[ENTRIES]),FALSE)),1),"MISSING")))</f>
        <v/>
      </c>
      <c r="E932" s="40"/>
      <c r="F932" s="39" t="str" cm="1">
        <f t="array" ref="F932">IF(E932="","",IF(E932="#No clue text","// -- No Content",
    IF(E932="/!\ Text too long for integration - See user guide to proceed /!\","/!\ Text too long for integration - See user guide to proceed /!\",
         IFERROR(_xlfn._xlws.FILTER(Checklist_KLM[ENTRIES],(Checklist_KLM[ENGLISH]=E932)*IFERROR(FIND("CLUE.",Checklist_KLM[ENTRIES]),FALSE)),"MISSING"))))</f>
        <v/>
      </c>
    </row>
    <row r="933" spans="1:6" ht="57.6">
      <c r="A933" s="18" t="s">
        <v>1075</v>
      </c>
      <c r="B933" s="19" t="s">
        <v>5285</v>
      </c>
      <c r="C933" s="43"/>
      <c r="D933" s="36" t="str" cm="1">
        <f t="array" ref="D933">IF(C933="","",IF(OR(C933="#No page text",C933="#No block text",C933="#No subject text",C933="#No expectation text"),"// -- No Content",IFERROR(INDEX(_xlfn._xlws.FILTER(Checklist_KLM[ENTRIES],(Checklist_KLM[ENGLISH]=C933)*IFERROR(FIND("GAME.CHECKLIST_",Checklist_KLM[ENTRIES]),FALSE)),1),"MISSING")))</f>
        <v/>
      </c>
      <c r="E933" s="44"/>
      <c r="F933" s="39" t="str" cm="1">
        <f t="array" ref="F933">IF(E933="","",IF(E933="#No clue text","// -- No Content",
    IF(E933="/!\ Text too long for integration - See user guide to proceed /!\","/!\ Text too long for integration - See user guide to proceed /!\",
         IFERROR(_xlfn._xlws.FILTER(Checklist_KLM[ENTRIES],(Checklist_KLM[ENGLISH]=E933)*IFERROR(FIND("CLUE.",Checklist_KLM[ENTRIES]),FALSE)),"MISSING"))))</f>
        <v/>
      </c>
    </row>
    <row r="934" spans="1:6">
      <c r="A934" s="18" t="s">
        <v>1076</v>
      </c>
      <c r="B934" s="19" t="s">
        <v>5286</v>
      </c>
      <c r="C934" s="38"/>
      <c r="D934" s="36" t="str" cm="1">
        <f t="array" ref="D934">IF(C934="","",IF(OR(C934="#No page text",C934="#No block text",C934="#No subject text",C934="#No expectation text"),"// -- No Content",IFERROR(INDEX(_xlfn._xlws.FILTER(Checklist_KLM[ENTRIES],(Checklist_KLM[ENGLISH]=C934)*IFERROR(FIND("GAME.CHECKLIST_",Checklist_KLM[ENTRIES]),FALSE)),1),"MISSING")))</f>
        <v/>
      </c>
      <c r="E934" s="40"/>
      <c r="F934" s="39" t="str" cm="1">
        <f t="array" ref="F934">IF(E934="","",IF(E934="#No clue text","// -- No Content",
    IF(E934="/!\ Text too long for integration - See user guide to proceed /!\","/!\ Text too long for integration - See user guide to proceed /!\",
         IFERROR(_xlfn._xlws.FILTER(Checklist_KLM[ENTRIES],(Checklist_KLM[ENGLISH]=E934)*IFERROR(FIND("CLUE.",Checklist_KLM[ENTRIES]),FALSE)),"MISSING"))))</f>
        <v/>
      </c>
    </row>
    <row r="935" spans="1:6">
      <c r="A935" s="18" t="s">
        <v>1077</v>
      </c>
      <c r="B935" s="19" t="s">
        <v>5287</v>
      </c>
      <c r="C935" s="43"/>
      <c r="D935" s="36" t="str" cm="1">
        <f t="array" ref="D935">IF(C935="","",IF(OR(C935="#No page text",C935="#No block text",C935="#No subject text",C935="#No expectation text"),"// -- No Content",IFERROR(INDEX(_xlfn._xlws.FILTER(Checklist_KLM[ENTRIES],(Checklist_KLM[ENGLISH]=C935)*IFERROR(FIND("GAME.CHECKLIST_",Checklist_KLM[ENTRIES]),FALSE)),1),"MISSING")))</f>
        <v/>
      </c>
      <c r="E935" s="44"/>
      <c r="F935" s="39" t="str" cm="1">
        <f t="array" ref="F935">IF(E935="","",IF(E935="#No clue text","// -- No Content",
    IF(E935="/!\ Text too long for integration - See user guide to proceed /!\","/!\ Text too long for integration - See user guide to proceed /!\",
         IFERROR(_xlfn._xlws.FILTER(Checklist_KLM[ENTRIES],(Checklist_KLM[ENGLISH]=E935)*IFERROR(FIND("CLUE.",Checklist_KLM[ENTRIES]),FALSE)),"MISSING"))))</f>
        <v/>
      </c>
    </row>
    <row r="936" spans="1:6" ht="28.8">
      <c r="A936" s="18" t="s">
        <v>1078</v>
      </c>
      <c r="B936" s="19" t="s">
        <v>5288</v>
      </c>
      <c r="C936" s="38"/>
      <c r="D936" s="36" t="str" cm="1">
        <f t="array" ref="D936">IF(C936="","",IF(OR(C936="#No page text",C936="#No block text",C936="#No subject text",C936="#No expectation text"),"// -- No Content",IFERROR(INDEX(_xlfn._xlws.FILTER(Checklist_KLM[ENTRIES],(Checklist_KLM[ENGLISH]=C936)*IFERROR(FIND("GAME.CHECKLIST_",Checklist_KLM[ENTRIES]),FALSE)),1),"MISSING")))</f>
        <v/>
      </c>
      <c r="E936" s="40"/>
      <c r="F936" s="39" t="str" cm="1">
        <f t="array" ref="F936">IF(E936="","",IF(E936="#No clue text","// -- No Content",
    IF(E936="/!\ Text too long for integration - See user guide to proceed /!\","/!\ Text too long for integration - See user guide to proceed /!\",
         IFERROR(_xlfn._xlws.FILTER(Checklist_KLM[ENTRIES],(Checklist_KLM[ENGLISH]=E936)*IFERROR(FIND("CLUE.",Checklist_KLM[ENTRIES]),FALSE)),"MISSING"))))</f>
        <v/>
      </c>
    </row>
    <row r="937" spans="1:6">
      <c r="A937" s="18" t="s">
        <v>1079</v>
      </c>
      <c r="B937" s="19" t="s">
        <v>5289</v>
      </c>
      <c r="C937" s="43"/>
      <c r="D937" s="36" t="str" cm="1">
        <f t="array" ref="D937">IF(C937="","",IF(OR(C937="#No page text",C937="#No block text",C937="#No subject text",C937="#No expectation text"),"// -- No Content",IFERROR(INDEX(_xlfn._xlws.FILTER(Checklist_KLM[ENTRIES],(Checklist_KLM[ENGLISH]=C937)*IFERROR(FIND("GAME.CHECKLIST_",Checklist_KLM[ENTRIES]),FALSE)),1),"MISSING")))</f>
        <v/>
      </c>
      <c r="E937" s="44"/>
      <c r="F937" s="39" t="str" cm="1">
        <f t="array" ref="F937">IF(E937="","",IF(E937="#No clue text","// -- No Content",
    IF(E937="/!\ Text too long for integration - See user guide to proceed /!\","/!\ Text too long for integration - See user guide to proceed /!\",
         IFERROR(_xlfn._xlws.FILTER(Checklist_KLM[ENTRIES],(Checklist_KLM[ENGLISH]=E937)*IFERROR(FIND("CLUE.",Checklist_KLM[ENTRIES]),FALSE)),"MISSING"))))</f>
        <v/>
      </c>
    </row>
    <row r="938" spans="1:6">
      <c r="A938" s="18" t="s">
        <v>1080</v>
      </c>
      <c r="B938" s="19" t="s">
        <v>5290</v>
      </c>
      <c r="C938" s="38"/>
      <c r="D938" s="36" t="str" cm="1">
        <f t="array" ref="D938">IF(C938="","",IF(OR(C938="#No page text",C938="#No block text",C938="#No subject text",C938="#No expectation text"),"// -- No Content",IFERROR(INDEX(_xlfn._xlws.FILTER(Checklist_KLM[ENTRIES],(Checklist_KLM[ENGLISH]=C938)*IFERROR(FIND("GAME.CHECKLIST_",Checklist_KLM[ENTRIES]),FALSE)),1),"MISSING")))</f>
        <v/>
      </c>
      <c r="E938" s="40"/>
      <c r="F938" s="39" t="str" cm="1">
        <f t="array" ref="F938">IF(E938="","",IF(E938="#No clue text","// -- No Content",
    IF(E938="/!\ Text too long for integration - See user guide to proceed /!\","/!\ Text too long for integration - See user guide to proceed /!\",
         IFERROR(_xlfn._xlws.FILTER(Checklist_KLM[ENTRIES],(Checklist_KLM[ENGLISH]=E938)*IFERROR(FIND("CLUE.",Checklist_KLM[ENTRIES]),FALSE)),"MISSING"))))</f>
        <v/>
      </c>
    </row>
    <row r="939" spans="1:6">
      <c r="A939" s="18" t="s">
        <v>1081</v>
      </c>
      <c r="B939" s="19" t="s">
        <v>5291</v>
      </c>
      <c r="C939" s="43"/>
      <c r="D939" s="36" t="str" cm="1">
        <f t="array" ref="D939">IF(C939="","",IF(OR(C939="#No page text",C939="#No block text",C939="#No subject text",C939="#No expectation text"),"// -- No Content",IFERROR(INDEX(_xlfn._xlws.FILTER(Checklist_KLM[ENTRIES],(Checklist_KLM[ENGLISH]=C939)*IFERROR(FIND("GAME.CHECKLIST_",Checklist_KLM[ENTRIES]),FALSE)),1),"MISSING")))</f>
        <v/>
      </c>
      <c r="E939" s="44"/>
      <c r="F939" s="39" t="str" cm="1">
        <f t="array" ref="F939">IF(E939="","",IF(E939="#No clue text","// -- No Content",
    IF(E939="/!\ Text too long for integration - See user guide to proceed /!\","/!\ Text too long for integration - See user guide to proceed /!\",
         IFERROR(_xlfn._xlws.FILTER(Checklist_KLM[ENTRIES],(Checklist_KLM[ENGLISH]=E939)*IFERROR(FIND("CLUE.",Checklist_KLM[ENTRIES]),FALSE)),"MISSING"))))</f>
        <v/>
      </c>
    </row>
    <row r="940" spans="1:6">
      <c r="A940" s="18" t="s">
        <v>1082</v>
      </c>
      <c r="B940" s="19" t="s">
        <v>5292</v>
      </c>
      <c r="C940" s="38"/>
      <c r="D940" s="36" t="str" cm="1">
        <f t="array" ref="D940">IF(C940="","",IF(OR(C940="#No page text",C940="#No block text",C940="#No subject text",C940="#No expectation text"),"// -- No Content",IFERROR(INDEX(_xlfn._xlws.FILTER(Checklist_KLM[ENTRIES],(Checklist_KLM[ENGLISH]=C940)*IFERROR(FIND("GAME.CHECKLIST_",Checklist_KLM[ENTRIES]),FALSE)),1),"MISSING")))</f>
        <v/>
      </c>
      <c r="E940" s="40"/>
      <c r="F940" s="39" t="str" cm="1">
        <f t="array" ref="F940">IF(E940="","",IF(E940="#No clue text","// -- No Content",
    IF(E940="/!\ Text too long for integration - See user guide to proceed /!\","/!\ Text too long for integration - See user guide to proceed /!\",
         IFERROR(_xlfn._xlws.FILTER(Checklist_KLM[ENTRIES],(Checklist_KLM[ENGLISH]=E940)*IFERROR(FIND("CLUE.",Checklist_KLM[ENTRIES]),FALSE)),"MISSING"))))</f>
        <v/>
      </c>
    </row>
    <row r="941" spans="1:6">
      <c r="A941" s="18" t="s">
        <v>1083</v>
      </c>
      <c r="B941" s="19" t="s">
        <v>5293</v>
      </c>
      <c r="C941" s="43"/>
      <c r="D941" s="36" t="str" cm="1">
        <f t="array" ref="D941">IF(C941="","",IF(OR(C941="#No page text",C941="#No block text",C941="#No subject text",C941="#No expectation text"),"// -- No Content",IFERROR(INDEX(_xlfn._xlws.FILTER(Checklist_KLM[ENTRIES],(Checklist_KLM[ENGLISH]=C941)*IFERROR(FIND("GAME.CHECKLIST_",Checklist_KLM[ENTRIES]),FALSE)),1),"MISSING")))</f>
        <v/>
      </c>
      <c r="E941" s="44"/>
      <c r="F941" s="39" t="str" cm="1">
        <f t="array" ref="F941">IF(E941="","",IF(E941="#No clue text","// -- No Content",
    IF(E941="/!\ Text too long for integration - See user guide to proceed /!\","/!\ Text too long for integration - See user guide to proceed /!\",
         IFERROR(_xlfn._xlws.FILTER(Checklist_KLM[ENTRIES],(Checklist_KLM[ENGLISH]=E941)*IFERROR(FIND("CLUE.",Checklist_KLM[ENTRIES]),FALSE)),"MISSING"))))</f>
        <v/>
      </c>
    </row>
    <row r="942" spans="1:6" ht="28.8">
      <c r="A942" s="18" t="s">
        <v>1084</v>
      </c>
      <c r="B942" s="19" t="s">
        <v>5294</v>
      </c>
      <c r="C942" s="38"/>
      <c r="D942" s="36" t="str" cm="1">
        <f t="array" ref="D942">IF(C942="","",IF(OR(C942="#No page text",C942="#No block text",C942="#No subject text",C942="#No expectation text"),"// -- No Content",IFERROR(INDEX(_xlfn._xlws.FILTER(Checklist_KLM[ENTRIES],(Checklist_KLM[ENGLISH]=C942)*IFERROR(FIND("GAME.CHECKLIST_",Checklist_KLM[ENTRIES]),FALSE)),1),"MISSING")))</f>
        <v/>
      </c>
      <c r="E942" s="40"/>
      <c r="F942" s="39" t="str" cm="1">
        <f t="array" ref="F942">IF(E942="","",IF(E942="#No clue text","// -- No Content",
    IF(E942="/!\ Text too long for integration - See user guide to proceed /!\","/!\ Text too long for integration - See user guide to proceed /!\",
         IFERROR(_xlfn._xlws.FILTER(Checklist_KLM[ENTRIES],(Checklist_KLM[ENGLISH]=E942)*IFERROR(FIND("CLUE.",Checklist_KLM[ENTRIES]),FALSE)),"MISSING"))))</f>
        <v/>
      </c>
    </row>
    <row r="943" spans="1:6">
      <c r="A943" s="18" t="s">
        <v>1085</v>
      </c>
      <c r="B943" s="19" t="s">
        <v>5295</v>
      </c>
      <c r="C943" s="43"/>
      <c r="D943" s="36" t="str" cm="1">
        <f t="array" ref="D943">IF(C943="","",IF(OR(C943="#No page text",C943="#No block text",C943="#No subject text",C943="#No expectation text"),"// -- No Content",IFERROR(INDEX(_xlfn._xlws.FILTER(Checklist_KLM[ENTRIES],(Checklist_KLM[ENGLISH]=C943)*IFERROR(FIND("GAME.CHECKLIST_",Checklist_KLM[ENTRIES]),FALSE)),1),"MISSING")))</f>
        <v/>
      </c>
      <c r="E943" s="44"/>
      <c r="F943" s="39" t="str" cm="1">
        <f t="array" ref="F943">IF(E943="","",IF(E943="#No clue text","// -- No Content",
    IF(E943="/!\ Text too long for integration - See user guide to proceed /!\","/!\ Text too long for integration - See user guide to proceed /!\",
         IFERROR(_xlfn._xlws.FILTER(Checklist_KLM[ENTRIES],(Checklist_KLM[ENGLISH]=E943)*IFERROR(FIND("CLUE.",Checklist_KLM[ENTRIES]),FALSE)),"MISSING"))))</f>
        <v/>
      </c>
    </row>
    <row r="944" spans="1:6">
      <c r="A944" s="18" t="s">
        <v>1086</v>
      </c>
      <c r="B944" s="19" t="s">
        <v>5296</v>
      </c>
      <c r="C944" s="38"/>
      <c r="D944" s="36" t="str" cm="1">
        <f t="array" ref="D944">IF(C944="","",IF(OR(C944="#No page text",C944="#No block text",C944="#No subject text",C944="#No expectation text"),"// -- No Content",IFERROR(INDEX(_xlfn._xlws.FILTER(Checklist_KLM[ENTRIES],(Checklist_KLM[ENGLISH]=C944)*IFERROR(FIND("GAME.CHECKLIST_",Checklist_KLM[ENTRIES]),FALSE)),1),"MISSING")))</f>
        <v/>
      </c>
      <c r="E944" s="40"/>
      <c r="F944" s="39" t="str" cm="1">
        <f t="array" ref="F944">IF(E944="","",IF(E944="#No clue text","// -- No Content",
    IF(E944="/!\ Text too long for integration - See user guide to proceed /!\","/!\ Text too long for integration - See user guide to proceed /!\",
         IFERROR(_xlfn._xlws.FILTER(Checklist_KLM[ENTRIES],(Checklist_KLM[ENGLISH]=E944)*IFERROR(FIND("CLUE.",Checklist_KLM[ENTRIES]),FALSE)),"MISSING"))))</f>
        <v/>
      </c>
    </row>
    <row r="945" spans="1:6">
      <c r="A945" s="18" t="s">
        <v>1087</v>
      </c>
      <c r="B945" s="19" t="s">
        <v>5297</v>
      </c>
      <c r="C945" s="43"/>
      <c r="D945" s="36" t="str" cm="1">
        <f t="array" ref="D945">IF(C945="","",IF(OR(C945="#No page text",C945="#No block text",C945="#No subject text",C945="#No expectation text"),"// -- No Content",IFERROR(INDEX(_xlfn._xlws.FILTER(Checklist_KLM[ENTRIES],(Checklist_KLM[ENGLISH]=C945)*IFERROR(FIND("GAME.CHECKLIST_",Checklist_KLM[ENTRIES]),FALSE)),1),"MISSING")))</f>
        <v/>
      </c>
      <c r="E945" s="44"/>
      <c r="F945" s="39" t="str" cm="1">
        <f t="array" ref="F945">IF(E945="","",IF(E945="#No clue text","// -- No Content",
    IF(E945="/!\ Text too long for integration - See user guide to proceed /!\","/!\ Text too long for integration - See user guide to proceed /!\",
         IFERROR(_xlfn._xlws.FILTER(Checklist_KLM[ENTRIES],(Checklist_KLM[ENGLISH]=E945)*IFERROR(FIND("CLUE.",Checklist_KLM[ENTRIES]),FALSE)),"MISSING"))))</f>
        <v/>
      </c>
    </row>
    <row r="946" spans="1:6">
      <c r="A946" s="18" t="s">
        <v>1088</v>
      </c>
      <c r="B946" s="19" t="s">
        <v>5298</v>
      </c>
      <c r="C946" s="38"/>
      <c r="D946" s="36" t="str" cm="1">
        <f t="array" ref="D946">IF(C946="","",IF(OR(C946="#No page text",C946="#No block text",C946="#No subject text",C946="#No expectation text"),"// -- No Content",IFERROR(INDEX(_xlfn._xlws.FILTER(Checklist_KLM[ENTRIES],(Checklist_KLM[ENGLISH]=C946)*IFERROR(FIND("GAME.CHECKLIST_",Checklist_KLM[ENTRIES]),FALSE)),1),"MISSING")))</f>
        <v/>
      </c>
      <c r="E946" s="40"/>
      <c r="F946" s="39" t="str" cm="1">
        <f t="array" ref="F946">IF(E946="","",IF(E946="#No clue text","// -- No Content",
    IF(E946="/!\ Text too long for integration - See user guide to proceed /!\","/!\ Text too long for integration - See user guide to proceed /!\",
         IFERROR(_xlfn._xlws.FILTER(Checklist_KLM[ENTRIES],(Checklist_KLM[ENGLISH]=E946)*IFERROR(FIND("CLUE.",Checklist_KLM[ENTRIES]),FALSE)),"MISSING"))))</f>
        <v/>
      </c>
    </row>
    <row r="947" spans="1:6">
      <c r="A947" s="18" t="s">
        <v>1089</v>
      </c>
      <c r="B947" s="19" t="s">
        <v>5299</v>
      </c>
      <c r="C947" s="43"/>
      <c r="D947" s="36" t="str" cm="1">
        <f t="array" ref="D947">IF(C947="","",IF(OR(C947="#No page text",C947="#No block text",C947="#No subject text",C947="#No expectation text"),"// -- No Content",IFERROR(INDEX(_xlfn._xlws.FILTER(Checklist_KLM[ENTRIES],(Checklist_KLM[ENGLISH]=C947)*IFERROR(FIND("GAME.CHECKLIST_",Checklist_KLM[ENTRIES]),FALSE)),1),"MISSING")))</f>
        <v/>
      </c>
      <c r="E947" s="44"/>
      <c r="F947" s="39" t="str" cm="1">
        <f t="array" ref="F947">IF(E947="","",IF(E947="#No clue text","// -- No Content",
    IF(E947="/!\ Text too long for integration - See user guide to proceed /!\","/!\ Text too long for integration - See user guide to proceed /!\",
         IFERROR(_xlfn._xlws.FILTER(Checklist_KLM[ENTRIES],(Checklist_KLM[ENGLISH]=E947)*IFERROR(FIND("CLUE.",Checklist_KLM[ENTRIES]),FALSE)),"MISSING"))))</f>
        <v/>
      </c>
    </row>
    <row r="948" spans="1:6">
      <c r="A948" s="18" t="s">
        <v>1090</v>
      </c>
      <c r="B948" s="19" t="s">
        <v>5300</v>
      </c>
      <c r="C948" s="38"/>
      <c r="D948" s="36" t="str" cm="1">
        <f t="array" ref="D948">IF(C948="","",IF(OR(C948="#No page text",C948="#No block text",C948="#No subject text",C948="#No expectation text"),"// -- No Content",IFERROR(INDEX(_xlfn._xlws.FILTER(Checklist_KLM[ENTRIES],(Checklist_KLM[ENGLISH]=C948)*IFERROR(FIND("GAME.CHECKLIST_",Checklist_KLM[ENTRIES]),FALSE)),1),"MISSING")))</f>
        <v/>
      </c>
      <c r="E948" s="40"/>
      <c r="F948" s="39" t="str" cm="1">
        <f t="array" ref="F948">IF(E948="","",IF(E948="#No clue text","// -- No Content",
    IF(E948="/!\ Text too long for integration - See user guide to proceed /!\","/!\ Text too long for integration - See user guide to proceed /!\",
         IFERROR(_xlfn._xlws.FILTER(Checklist_KLM[ENTRIES],(Checklist_KLM[ENGLISH]=E948)*IFERROR(FIND("CLUE.",Checklist_KLM[ENTRIES]),FALSE)),"MISSING"))))</f>
        <v/>
      </c>
    </row>
    <row r="949" spans="1:6">
      <c r="A949" s="18" t="s">
        <v>1091</v>
      </c>
      <c r="B949" s="19" t="s">
        <v>5301</v>
      </c>
      <c r="C949" s="43"/>
      <c r="D949" s="36" t="str" cm="1">
        <f t="array" ref="D949">IF(C949="","",IF(OR(C949="#No page text",C949="#No block text",C949="#No subject text",C949="#No expectation text"),"// -- No Content",IFERROR(INDEX(_xlfn._xlws.FILTER(Checklist_KLM[ENTRIES],(Checklist_KLM[ENGLISH]=C949)*IFERROR(FIND("GAME.CHECKLIST_",Checklist_KLM[ENTRIES]),FALSE)),1),"MISSING")))</f>
        <v/>
      </c>
      <c r="E949" s="44"/>
      <c r="F949" s="39" t="str" cm="1">
        <f t="array" ref="F949">IF(E949="","",IF(E949="#No clue text","// -- No Content",
    IF(E949="/!\ Text too long for integration - See user guide to proceed /!\","/!\ Text too long for integration - See user guide to proceed /!\",
         IFERROR(_xlfn._xlws.FILTER(Checklist_KLM[ENTRIES],(Checklist_KLM[ENGLISH]=E949)*IFERROR(FIND("CLUE.",Checklist_KLM[ENTRIES]),FALSE)),"MISSING"))))</f>
        <v/>
      </c>
    </row>
    <row r="950" spans="1:6">
      <c r="A950" s="18" t="s">
        <v>1092</v>
      </c>
      <c r="B950" s="19" t="s">
        <v>5302</v>
      </c>
      <c r="C950" s="38"/>
      <c r="D950" s="36" t="str" cm="1">
        <f t="array" ref="D950">IF(C950="","",IF(OR(C950="#No page text",C950="#No block text",C950="#No subject text",C950="#No expectation text"),"// -- No Content",IFERROR(INDEX(_xlfn._xlws.FILTER(Checklist_KLM[ENTRIES],(Checklist_KLM[ENGLISH]=C950)*IFERROR(FIND("GAME.CHECKLIST_",Checklist_KLM[ENTRIES]),FALSE)),1),"MISSING")))</f>
        <v/>
      </c>
      <c r="E950" s="40"/>
      <c r="F950" s="39" t="str" cm="1">
        <f t="array" ref="F950">IF(E950="","",IF(E950="#No clue text","// -- No Content",
    IF(E950="/!\ Text too long for integration - See user guide to proceed /!\","/!\ Text too long for integration - See user guide to proceed /!\",
         IFERROR(_xlfn._xlws.FILTER(Checklist_KLM[ENTRIES],(Checklist_KLM[ENGLISH]=E950)*IFERROR(FIND("CLUE.",Checklist_KLM[ENTRIES]),FALSE)),"MISSING"))))</f>
        <v/>
      </c>
    </row>
    <row r="951" spans="1:6" ht="28.8">
      <c r="A951" s="18" t="s">
        <v>1093</v>
      </c>
      <c r="B951" s="19" t="s">
        <v>5303</v>
      </c>
      <c r="C951" s="43"/>
      <c r="D951" s="36" t="str" cm="1">
        <f t="array" ref="D951">IF(C951="","",IF(OR(C951="#No page text",C951="#No block text",C951="#No subject text",C951="#No expectation text"),"// -- No Content",IFERROR(INDEX(_xlfn._xlws.FILTER(Checklist_KLM[ENTRIES],(Checklist_KLM[ENGLISH]=C951)*IFERROR(FIND("GAME.CHECKLIST_",Checklist_KLM[ENTRIES]),FALSE)),1),"MISSING")))</f>
        <v/>
      </c>
      <c r="E951" s="44"/>
      <c r="F951" s="39" t="str" cm="1">
        <f t="array" ref="F951">IF(E951="","",IF(E951="#No clue text","// -- No Content",
    IF(E951="/!\ Text too long for integration - See user guide to proceed /!\","/!\ Text too long for integration - See user guide to proceed /!\",
         IFERROR(_xlfn._xlws.FILTER(Checklist_KLM[ENTRIES],(Checklist_KLM[ENGLISH]=E951)*IFERROR(FIND("CLUE.",Checklist_KLM[ENTRIES]),FALSE)),"MISSING"))))</f>
        <v/>
      </c>
    </row>
    <row r="952" spans="1:6">
      <c r="A952" s="18" t="s">
        <v>1094</v>
      </c>
      <c r="B952" s="19" t="s">
        <v>5304</v>
      </c>
      <c r="C952" s="38"/>
      <c r="D952" s="36" t="str" cm="1">
        <f t="array" ref="D952">IF(C952="","",IF(OR(C952="#No page text",C952="#No block text",C952="#No subject text",C952="#No expectation text"),"// -- No Content",IFERROR(INDEX(_xlfn._xlws.FILTER(Checklist_KLM[ENTRIES],(Checklist_KLM[ENGLISH]=C952)*IFERROR(FIND("GAME.CHECKLIST_",Checklist_KLM[ENTRIES]),FALSE)),1),"MISSING")))</f>
        <v/>
      </c>
      <c r="E952" s="40"/>
      <c r="F952" s="39" t="str" cm="1">
        <f t="array" ref="F952">IF(E952="","",IF(E952="#No clue text","// -- No Content",
    IF(E952="/!\ Text too long for integration - See user guide to proceed /!\","/!\ Text too long for integration - See user guide to proceed /!\",
         IFERROR(_xlfn._xlws.FILTER(Checklist_KLM[ENTRIES],(Checklist_KLM[ENGLISH]=E952)*IFERROR(FIND("CLUE.",Checklist_KLM[ENTRIES]),FALSE)),"MISSING"))))</f>
        <v/>
      </c>
    </row>
    <row r="953" spans="1:6" ht="43.2">
      <c r="A953" s="18" t="s">
        <v>1095</v>
      </c>
      <c r="B953" s="19" t="s">
        <v>5305</v>
      </c>
      <c r="C953" s="43"/>
      <c r="D953" s="36" t="str" cm="1">
        <f t="array" ref="D953">IF(C953="","",IF(OR(C953="#No page text",C953="#No block text",C953="#No subject text",C953="#No expectation text"),"// -- No Content",IFERROR(INDEX(_xlfn._xlws.FILTER(Checklist_KLM[ENTRIES],(Checklist_KLM[ENGLISH]=C953)*IFERROR(FIND("GAME.CHECKLIST_",Checklist_KLM[ENTRIES]),FALSE)),1),"MISSING")))</f>
        <v/>
      </c>
      <c r="E953" s="44"/>
      <c r="F953" s="39" t="str" cm="1">
        <f t="array" ref="F953">IF(E953="","",IF(E953="#No clue text","// -- No Content",
    IF(E953="/!\ Text too long for integration - See user guide to proceed /!\","/!\ Text too long for integration - See user guide to proceed /!\",
         IFERROR(_xlfn._xlws.FILTER(Checklist_KLM[ENTRIES],(Checklist_KLM[ENGLISH]=E953)*IFERROR(FIND("CLUE.",Checklist_KLM[ENTRIES]),FALSE)),"MISSING"))))</f>
        <v/>
      </c>
    </row>
    <row r="954" spans="1:6">
      <c r="A954" s="18" t="s">
        <v>1096</v>
      </c>
      <c r="B954" s="19" t="s">
        <v>5306</v>
      </c>
      <c r="C954" s="38"/>
      <c r="D954" s="36" t="str" cm="1">
        <f t="array" ref="D954">IF(C954="","",IF(OR(C954="#No page text",C954="#No block text",C954="#No subject text",C954="#No expectation text"),"// -- No Content",IFERROR(INDEX(_xlfn._xlws.FILTER(Checklist_KLM[ENTRIES],(Checklist_KLM[ENGLISH]=C954)*IFERROR(FIND("GAME.CHECKLIST_",Checklist_KLM[ENTRIES]),FALSE)),1),"MISSING")))</f>
        <v/>
      </c>
      <c r="E954" s="40"/>
      <c r="F954" s="39" t="str" cm="1">
        <f t="array" ref="F954">IF(E954="","",IF(E954="#No clue text","// -- No Content",
    IF(E954="/!\ Text too long for integration - See user guide to proceed /!\","/!\ Text too long for integration - See user guide to proceed /!\",
         IFERROR(_xlfn._xlws.FILTER(Checklist_KLM[ENTRIES],(Checklist_KLM[ENGLISH]=E954)*IFERROR(FIND("CLUE.",Checklist_KLM[ENTRIES]),FALSE)),"MISSING"))))</f>
        <v/>
      </c>
    </row>
    <row r="955" spans="1:6">
      <c r="A955" s="18" t="s">
        <v>1097</v>
      </c>
      <c r="B955" s="19" t="s">
        <v>5307</v>
      </c>
      <c r="C955" s="43"/>
      <c r="D955" s="36" t="str" cm="1">
        <f t="array" ref="D955">IF(C955="","",IF(OR(C955="#No page text",C955="#No block text",C955="#No subject text",C955="#No expectation text"),"// -- No Content",IFERROR(INDEX(_xlfn._xlws.FILTER(Checklist_KLM[ENTRIES],(Checklist_KLM[ENGLISH]=C955)*IFERROR(FIND("GAME.CHECKLIST_",Checklist_KLM[ENTRIES]),FALSE)),1),"MISSING")))</f>
        <v/>
      </c>
      <c r="E955" s="44"/>
      <c r="F955" s="39" t="str" cm="1">
        <f t="array" ref="F955">IF(E955="","",IF(E955="#No clue text","// -- No Content",
    IF(E955="/!\ Text too long for integration - See user guide to proceed /!\","/!\ Text too long for integration - See user guide to proceed /!\",
         IFERROR(_xlfn._xlws.FILTER(Checklist_KLM[ENTRIES],(Checklist_KLM[ENGLISH]=E955)*IFERROR(FIND("CLUE.",Checklist_KLM[ENTRIES]),FALSE)),"MISSING"))))</f>
        <v/>
      </c>
    </row>
    <row r="956" spans="1:6" ht="28.8">
      <c r="A956" s="18" t="s">
        <v>1098</v>
      </c>
      <c r="B956" s="19" t="s">
        <v>5308</v>
      </c>
      <c r="C956" s="38"/>
      <c r="D956" s="36" t="str" cm="1">
        <f t="array" ref="D956">IF(C956="","",IF(OR(C956="#No page text",C956="#No block text",C956="#No subject text",C956="#No expectation text"),"// -- No Content",IFERROR(INDEX(_xlfn._xlws.FILTER(Checklist_KLM[ENTRIES],(Checklist_KLM[ENGLISH]=C956)*IFERROR(FIND("GAME.CHECKLIST_",Checklist_KLM[ENTRIES]),FALSE)),1),"MISSING")))</f>
        <v/>
      </c>
      <c r="E956" s="40"/>
      <c r="F956" s="39" t="str" cm="1">
        <f t="array" ref="F956">IF(E956="","",IF(E956="#No clue text","// -- No Content",
    IF(E956="/!\ Text too long for integration - See user guide to proceed /!\","/!\ Text too long for integration - See user guide to proceed /!\",
         IFERROR(_xlfn._xlws.FILTER(Checklist_KLM[ENTRIES],(Checklist_KLM[ENGLISH]=E956)*IFERROR(FIND("CLUE.",Checklist_KLM[ENTRIES]),FALSE)),"MISSING"))))</f>
        <v/>
      </c>
    </row>
    <row r="957" spans="1:6" ht="28.8">
      <c r="A957" s="18" t="s">
        <v>1099</v>
      </c>
      <c r="B957" s="19" t="s">
        <v>5309</v>
      </c>
      <c r="C957" s="43"/>
      <c r="D957" s="36" t="str" cm="1">
        <f t="array" ref="D957">IF(C957="","",IF(OR(C957="#No page text",C957="#No block text",C957="#No subject text",C957="#No expectation text"),"// -- No Content",IFERROR(INDEX(_xlfn._xlws.FILTER(Checklist_KLM[ENTRIES],(Checklist_KLM[ENGLISH]=C957)*IFERROR(FIND("GAME.CHECKLIST_",Checklist_KLM[ENTRIES]),FALSE)),1),"MISSING")))</f>
        <v/>
      </c>
      <c r="E957" s="44"/>
      <c r="F957" s="39" t="str" cm="1">
        <f t="array" ref="F957">IF(E957="","",IF(E957="#No clue text","// -- No Content",
    IF(E957="/!\ Text too long for integration - See user guide to proceed /!\","/!\ Text too long for integration - See user guide to proceed /!\",
         IFERROR(_xlfn._xlws.FILTER(Checklist_KLM[ENTRIES],(Checklist_KLM[ENGLISH]=E957)*IFERROR(FIND("CLUE.",Checklist_KLM[ENTRIES]),FALSE)),"MISSING"))))</f>
        <v/>
      </c>
    </row>
    <row r="958" spans="1:6" ht="28.8">
      <c r="A958" s="18" t="s">
        <v>1100</v>
      </c>
      <c r="B958" s="19" t="s">
        <v>5310</v>
      </c>
      <c r="C958" s="38"/>
      <c r="D958" s="36" t="str" cm="1">
        <f t="array" ref="D958">IF(C958="","",IF(OR(C958="#No page text",C958="#No block text",C958="#No subject text",C958="#No expectation text"),"// -- No Content",IFERROR(INDEX(_xlfn._xlws.FILTER(Checklist_KLM[ENTRIES],(Checklist_KLM[ENGLISH]=C958)*IFERROR(FIND("GAME.CHECKLIST_",Checklist_KLM[ENTRIES]),FALSE)),1),"MISSING")))</f>
        <v/>
      </c>
      <c r="E958" s="40"/>
      <c r="F958" s="39" t="str" cm="1">
        <f t="array" ref="F958">IF(E958="","",IF(E958="#No clue text","// -- No Content",
    IF(E958="/!\ Text too long for integration - See user guide to proceed /!\","/!\ Text too long for integration - See user guide to proceed /!\",
         IFERROR(_xlfn._xlws.FILTER(Checklist_KLM[ENTRIES],(Checklist_KLM[ENGLISH]=E958)*IFERROR(FIND("CLUE.",Checklist_KLM[ENTRIES]),FALSE)),"MISSING"))))</f>
        <v/>
      </c>
    </row>
    <row r="959" spans="1:6">
      <c r="A959" s="18" t="s">
        <v>1101</v>
      </c>
      <c r="B959" s="19" t="s">
        <v>5311</v>
      </c>
      <c r="C959" s="43"/>
      <c r="D959" s="36" t="str" cm="1">
        <f t="array" ref="D959">IF(C959="","",IF(OR(C959="#No page text",C959="#No block text",C959="#No subject text",C959="#No expectation text"),"// -- No Content",IFERROR(INDEX(_xlfn._xlws.FILTER(Checklist_KLM[ENTRIES],(Checklist_KLM[ENGLISH]=C959)*IFERROR(FIND("GAME.CHECKLIST_",Checklist_KLM[ENTRIES]),FALSE)),1),"MISSING")))</f>
        <v/>
      </c>
      <c r="E959" s="44"/>
      <c r="F959" s="39" t="str" cm="1">
        <f t="array" ref="F959">IF(E959="","",IF(E959="#No clue text","// -- No Content",
    IF(E959="/!\ Text too long for integration - See user guide to proceed /!\","/!\ Text too long for integration - See user guide to proceed /!\",
         IFERROR(_xlfn._xlws.FILTER(Checklist_KLM[ENTRIES],(Checklist_KLM[ENGLISH]=E959)*IFERROR(FIND("CLUE.",Checklist_KLM[ENTRIES]),FALSE)),"MISSING"))))</f>
        <v/>
      </c>
    </row>
    <row r="960" spans="1:6">
      <c r="A960" s="18" t="s">
        <v>1102</v>
      </c>
      <c r="B960" s="19" t="s">
        <v>5312</v>
      </c>
      <c r="C960" s="38"/>
      <c r="D960" s="36" t="str" cm="1">
        <f t="array" ref="D960">IF(C960="","",IF(OR(C960="#No page text",C960="#No block text",C960="#No subject text",C960="#No expectation text"),"// -- No Content",IFERROR(INDEX(_xlfn._xlws.FILTER(Checklist_KLM[ENTRIES],(Checklist_KLM[ENGLISH]=C960)*IFERROR(FIND("GAME.CHECKLIST_",Checklist_KLM[ENTRIES]),FALSE)),1),"MISSING")))</f>
        <v/>
      </c>
      <c r="E960" s="40"/>
      <c r="F960" s="39" t="str" cm="1">
        <f t="array" ref="F960">IF(E960="","",IF(E960="#No clue text","// -- No Content",
    IF(E960="/!\ Text too long for integration - See user guide to proceed /!\","/!\ Text too long for integration - See user guide to proceed /!\",
         IFERROR(_xlfn._xlws.FILTER(Checklist_KLM[ENTRIES],(Checklist_KLM[ENGLISH]=E960)*IFERROR(FIND("CLUE.",Checklist_KLM[ENTRIES]),FALSE)),"MISSING"))))</f>
        <v/>
      </c>
    </row>
    <row r="961" spans="1:6">
      <c r="A961" s="18" t="s">
        <v>1103</v>
      </c>
      <c r="B961" s="19" t="s">
        <v>5313</v>
      </c>
      <c r="C961" s="43"/>
      <c r="D961" s="36" t="str" cm="1">
        <f t="array" ref="D961">IF(C961="","",IF(OR(C961="#No page text",C961="#No block text",C961="#No subject text",C961="#No expectation text"),"// -- No Content",IFERROR(INDEX(_xlfn._xlws.FILTER(Checklist_KLM[ENTRIES],(Checklist_KLM[ENGLISH]=C961)*IFERROR(FIND("GAME.CHECKLIST_",Checklist_KLM[ENTRIES]),FALSE)),1),"MISSING")))</f>
        <v/>
      </c>
      <c r="E961" s="44"/>
      <c r="F961" s="39" t="str" cm="1">
        <f t="array" ref="F961">IF(E961="","",IF(E961="#No clue text","// -- No Content",
    IF(E961="/!\ Text too long for integration - See user guide to proceed /!\","/!\ Text too long for integration - See user guide to proceed /!\",
         IFERROR(_xlfn._xlws.FILTER(Checklist_KLM[ENTRIES],(Checklist_KLM[ENGLISH]=E961)*IFERROR(FIND("CLUE.",Checklist_KLM[ENTRIES]),FALSE)),"MISSING"))))</f>
        <v/>
      </c>
    </row>
    <row r="962" spans="1:6">
      <c r="A962" s="18" t="s">
        <v>1104</v>
      </c>
      <c r="B962" s="19" t="s">
        <v>5314</v>
      </c>
      <c r="C962" s="38"/>
      <c r="D962" s="36" t="str" cm="1">
        <f t="array" ref="D962">IF(C962="","",IF(OR(C962="#No page text",C962="#No block text",C962="#No subject text",C962="#No expectation text"),"// -- No Content",IFERROR(INDEX(_xlfn._xlws.FILTER(Checklist_KLM[ENTRIES],(Checklist_KLM[ENGLISH]=C962)*IFERROR(FIND("GAME.CHECKLIST_",Checklist_KLM[ENTRIES]),FALSE)),1),"MISSING")))</f>
        <v/>
      </c>
      <c r="E962" s="40"/>
      <c r="F962" s="39" t="str" cm="1">
        <f t="array" ref="F962">IF(E962="","",IF(E962="#No clue text","// -- No Content",
    IF(E962="/!\ Text too long for integration - See user guide to proceed /!\","/!\ Text too long for integration - See user guide to proceed /!\",
         IFERROR(_xlfn._xlws.FILTER(Checklist_KLM[ENTRIES],(Checklist_KLM[ENGLISH]=E962)*IFERROR(FIND("CLUE.",Checklist_KLM[ENTRIES]),FALSE)),"MISSING"))))</f>
        <v/>
      </c>
    </row>
    <row r="963" spans="1:6">
      <c r="A963" s="18" t="s">
        <v>1105</v>
      </c>
      <c r="B963" s="19" t="s">
        <v>5315</v>
      </c>
      <c r="C963" s="43"/>
      <c r="D963" s="36" t="str" cm="1">
        <f t="array" ref="D963">IF(C963="","",IF(OR(C963="#No page text",C963="#No block text",C963="#No subject text",C963="#No expectation text"),"// -- No Content",IFERROR(INDEX(_xlfn._xlws.FILTER(Checklist_KLM[ENTRIES],(Checklist_KLM[ENGLISH]=C963)*IFERROR(FIND("GAME.CHECKLIST_",Checklist_KLM[ENTRIES]),FALSE)),1),"MISSING")))</f>
        <v/>
      </c>
      <c r="E963" s="44"/>
      <c r="F963" s="39" t="str" cm="1">
        <f t="array" ref="F963">IF(E963="","",IF(E963="#No clue text","// -- No Content",
    IF(E963="/!\ Text too long for integration - See user guide to proceed /!\","/!\ Text too long for integration - See user guide to proceed /!\",
         IFERROR(_xlfn._xlws.FILTER(Checklist_KLM[ENTRIES],(Checklist_KLM[ENGLISH]=E963)*IFERROR(FIND("CLUE.",Checklist_KLM[ENTRIES]),FALSE)),"MISSING"))))</f>
        <v/>
      </c>
    </row>
    <row r="964" spans="1:6">
      <c r="A964" s="18" t="s">
        <v>1106</v>
      </c>
      <c r="B964" s="19" t="s">
        <v>5316</v>
      </c>
      <c r="C964" s="38"/>
      <c r="D964" s="36" t="str" cm="1">
        <f t="array" ref="D964">IF(C964="","",IF(OR(C964="#No page text",C964="#No block text",C964="#No subject text",C964="#No expectation text"),"// -- No Content",IFERROR(INDEX(_xlfn._xlws.FILTER(Checklist_KLM[ENTRIES],(Checklist_KLM[ENGLISH]=C964)*IFERROR(FIND("GAME.CHECKLIST_",Checklist_KLM[ENTRIES]),FALSE)),1),"MISSING")))</f>
        <v/>
      </c>
      <c r="E964" s="40"/>
      <c r="F964" s="39" t="str" cm="1">
        <f t="array" ref="F964">IF(E964="","",IF(E964="#No clue text","// -- No Content",
    IF(E964="/!\ Text too long for integration - See user guide to proceed /!\","/!\ Text too long for integration - See user guide to proceed /!\",
         IFERROR(_xlfn._xlws.FILTER(Checklist_KLM[ENTRIES],(Checklist_KLM[ENGLISH]=E964)*IFERROR(FIND("CLUE.",Checklist_KLM[ENTRIES]),FALSE)),"MISSING"))))</f>
        <v/>
      </c>
    </row>
    <row r="965" spans="1:6">
      <c r="A965" s="18" t="s">
        <v>1107</v>
      </c>
      <c r="B965" s="19" t="s">
        <v>5317</v>
      </c>
      <c r="C965" s="43"/>
      <c r="D965" s="36" t="str" cm="1">
        <f t="array" ref="D965">IF(C965="","",IF(OR(C965="#No page text",C965="#No block text",C965="#No subject text",C965="#No expectation text"),"// -- No Content",IFERROR(INDEX(_xlfn._xlws.FILTER(Checklist_KLM[ENTRIES],(Checklist_KLM[ENGLISH]=C965)*IFERROR(FIND("GAME.CHECKLIST_",Checklist_KLM[ENTRIES]),FALSE)),1),"MISSING")))</f>
        <v/>
      </c>
      <c r="E965" s="44"/>
      <c r="F965" s="39" t="str" cm="1">
        <f t="array" ref="F965">IF(E965="","",IF(E965="#No clue text","// -- No Content",
    IF(E965="/!\ Text too long for integration - See user guide to proceed /!\","/!\ Text too long for integration - See user guide to proceed /!\",
         IFERROR(_xlfn._xlws.FILTER(Checklist_KLM[ENTRIES],(Checklist_KLM[ENGLISH]=E965)*IFERROR(FIND("CLUE.",Checklist_KLM[ENTRIES]),FALSE)),"MISSING"))))</f>
        <v/>
      </c>
    </row>
    <row r="966" spans="1:6">
      <c r="A966" s="18" t="s">
        <v>1108</v>
      </c>
      <c r="B966" s="19" t="s">
        <v>5318</v>
      </c>
      <c r="C966" s="38"/>
      <c r="D966" s="36" t="str" cm="1">
        <f t="array" ref="D966">IF(C966="","",IF(OR(C966="#No page text",C966="#No block text",C966="#No subject text",C966="#No expectation text"),"// -- No Content",IFERROR(INDEX(_xlfn._xlws.FILTER(Checklist_KLM[ENTRIES],(Checklist_KLM[ENGLISH]=C966)*IFERROR(FIND("GAME.CHECKLIST_",Checklist_KLM[ENTRIES]),FALSE)),1),"MISSING")))</f>
        <v/>
      </c>
      <c r="E966" s="40"/>
      <c r="F966" s="39" t="str" cm="1">
        <f t="array" ref="F966">IF(E966="","",IF(E966="#No clue text","// -- No Content",
    IF(E966="/!\ Text too long for integration - See user guide to proceed /!\","/!\ Text too long for integration - See user guide to proceed /!\",
         IFERROR(_xlfn._xlws.FILTER(Checklist_KLM[ENTRIES],(Checklist_KLM[ENGLISH]=E966)*IFERROR(FIND("CLUE.",Checklist_KLM[ENTRIES]),FALSE)),"MISSING"))))</f>
        <v/>
      </c>
    </row>
    <row r="967" spans="1:6">
      <c r="A967" s="18" t="s">
        <v>1109</v>
      </c>
      <c r="B967" s="19" t="s">
        <v>5319</v>
      </c>
      <c r="C967" s="43"/>
      <c r="D967" s="36" t="str" cm="1">
        <f t="array" ref="D967">IF(C967="","",IF(OR(C967="#No page text",C967="#No block text",C967="#No subject text",C967="#No expectation text"),"// -- No Content",IFERROR(INDEX(_xlfn._xlws.FILTER(Checklist_KLM[ENTRIES],(Checklist_KLM[ENGLISH]=C967)*IFERROR(FIND("GAME.CHECKLIST_",Checklist_KLM[ENTRIES]),FALSE)),1),"MISSING")))</f>
        <v/>
      </c>
      <c r="E967" s="44"/>
      <c r="F967" s="39" t="str" cm="1">
        <f t="array" ref="F967">IF(E967="","",IF(E967="#No clue text","// -- No Content",
    IF(E967="/!\ Text too long for integration - See user guide to proceed /!\","/!\ Text too long for integration - See user guide to proceed /!\",
         IFERROR(_xlfn._xlws.FILTER(Checklist_KLM[ENTRIES],(Checklist_KLM[ENGLISH]=E967)*IFERROR(FIND("CLUE.",Checklist_KLM[ENTRIES]),FALSE)),"MISSING"))))</f>
        <v/>
      </c>
    </row>
    <row r="968" spans="1:6" ht="28.8">
      <c r="A968" s="18" t="s">
        <v>1110</v>
      </c>
      <c r="B968" s="19" t="s">
        <v>5320</v>
      </c>
      <c r="C968" s="38"/>
      <c r="D968" s="36" t="str" cm="1">
        <f t="array" ref="D968">IF(C968="","",IF(OR(C968="#No page text",C968="#No block text",C968="#No subject text",C968="#No expectation text"),"// -- No Content",IFERROR(INDEX(_xlfn._xlws.FILTER(Checklist_KLM[ENTRIES],(Checklist_KLM[ENGLISH]=C968)*IFERROR(FIND("GAME.CHECKLIST_",Checklist_KLM[ENTRIES]),FALSE)),1),"MISSING")))</f>
        <v/>
      </c>
      <c r="E968" s="40"/>
      <c r="F968" s="39" t="str" cm="1">
        <f t="array" ref="F968">IF(E968="","",IF(E968="#No clue text","// -- No Content",
    IF(E968="/!\ Text too long for integration - See user guide to proceed /!\","/!\ Text too long for integration - See user guide to proceed /!\",
         IFERROR(_xlfn._xlws.FILTER(Checklist_KLM[ENTRIES],(Checklist_KLM[ENGLISH]=E968)*IFERROR(FIND("CLUE.",Checklist_KLM[ENTRIES]),FALSE)),"MISSING"))))</f>
        <v/>
      </c>
    </row>
    <row r="969" spans="1:6">
      <c r="A969" s="18" t="s">
        <v>1111</v>
      </c>
      <c r="B969" s="19" t="s">
        <v>5321</v>
      </c>
      <c r="C969" s="43"/>
      <c r="D969" s="36" t="str" cm="1">
        <f t="array" ref="D969">IF(C969="","",IF(OR(C969="#No page text",C969="#No block text",C969="#No subject text",C969="#No expectation text"),"// -- No Content",IFERROR(INDEX(_xlfn._xlws.FILTER(Checklist_KLM[ENTRIES],(Checklist_KLM[ENGLISH]=C969)*IFERROR(FIND("GAME.CHECKLIST_",Checklist_KLM[ENTRIES]),FALSE)),1),"MISSING")))</f>
        <v/>
      </c>
      <c r="E969" s="44"/>
      <c r="F969" s="39" t="str" cm="1">
        <f t="array" ref="F969">IF(E969="","",IF(E969="#No clue text","// -- No Content",
    IF(E969="/!\ Text too long for integration - See user guide to proceed /!\","/!\ Text too long for integration - See user guide to proceed /!\",
         IFERROR(_xlfn._xlws.FILTER(Checklist_KLM[ENTRIES],(Checklist_KLM[ENGLISH]=E969)*IFERROR(FIND("CLUE.",Checklist_KLM[ENTRIES]),FALSE)),"MISSING"))))</f>
        <v/>
      </c>
    </row>
    <row r="970" spans="1:6">
      <c r="A970" s="18" t="s">
        <v>1112</v>
      </c>
      <c r="B970" s="19" t="s">
        <v>5322</v>
      </c>
      <c r="C970" s="38"/>
      <c r="D970" s="36" t="str" cm="1">
        <f t="array" ref="D970">IF(C970="","",IF(OR(C970="#No page text",C970="#No block text",C970="#No subject text",C970="#No expectation text"),"// -- No Content",IFERROR(INDEX(_xlfn._xlws.FILTER(Checklist_KLM[ENTRIES],(Checklist_KLM[ENGLISH]=C970)*IFERROR(FIND("GAME.CHECKLIST_",Checklist_KLM[ENTRIES]),FALSE)),1),"MISSING")))</f>
        <v/>
      </c>
      <c r="E970" s="40"/>
      <c r="F970" s="39" t="str" cm="1">
        <f t="array" ref="F970">IF(E970="","",IF(E970="#No clue text","// -- No Content",
    IF(E970="/!\ Text too long for integration - See user guide to proceed /!\","/!\ Text too long for integration - See user guide to proceed /!\",
         IFERROR(_xlfn._xlws.FILTER(Checklist_KLM[ENTRIES],(Checklist_KLM[ENGLISH]=E970)*IFERROR(FIND("CLUE.",Checklist_KLM[ENTRIES]),FALSE)),"MISSING"))))</f>
        <v/>
      </c>
    </row>
    <row r="971" spans="1:6">
      <c r="A971" s="18" t="s">
        <v>1113</v>
      </c>
      <c r="B971" s="19" t="s">
        <v>5323</v>
      </c>
      <c r="C971" s="43"/>
      <c r="D971" s="36" t="str" cm="1">
        <f t="array" ref="D971">IF(C971="","",IF(OR(C971="#No page text",C971="#No block text",C971="#No subject text",C971="#No expectation text"),"// -- No Content",IFERROR(INDEX(_xlfn._xlws.FILTER(Checklist_KLM[ENTRIES],(Checklist_KLM[ENGLISH]=C971)*IFERROR(FIND("GAME.CHECKLIST_",Checklist_KLM[ENTRIES]),FALSE)),1),"MISSING")))</f>
        <v/>
      </c>
      <c r="E971" s="44"/>
      <c r="F971" s="39" t="str" cm="1">
        <f t="array" ref="F971">IF(E971="","",IF(E971="#No clue text","// -- No Content",
    IF(E971="/!\ Text too long for integration - See user guide to proceed /!\","/!\ Text too long for integration - See user guide to proceed /!\",
         IFERROR(_xlfn._xlws.FILTER(Checklist_KLM[ENTRIES],(Checklist_KLM[ENGLISH]=E971)*IFERROR(FIND("CLUE.",Checklist_KLM[ENTRIES]),FALSE)),"MISSING"))))</f>
        <v/>
      </c>
    </row>
    <row r="972" spans="1:6">
      <c r="A972" s="18" t="s">
        <v>1114</v>
      </c>
      <c r="B972" s="19" t="s">
        <v>5324</v>
      </c>
      <c r="C972" s="38"/>
      <c r="D972" s="36" t="str" cm="1">
        <f t="array" ref="D972">IF(C972="","",IF(OR(C972="#No page text",C972="#No block text",C972="#No subject text",C972="#No expectation text"),"// -- No Content",IFERROR(INDEX(_xlfn._xlws.FILTER(Checklist_KLM[ENTRIES],(Checklist_KLM[ENGLISH]=C972)*IFERROR(FIND("GAME.CHECKLIST_",Checklist_KLM[ENTRIES]),FALSE)),1),"MISSING")))</f>
        <v/>
      </c>
      <c r="E972" s="40"/>
      <c r="F972" s="39" t="str" cm="1">
        <f t="array" ref="F972">IF(E972="","",IF(E972="#No clue text","// -- No Content",
    IF(E972="/!\ Text too long for integration - See user guide to proceed /!\","/!\ Text too long for integration - See user guide to proceed /!\",
         IFERROR(_xlfn._xlws.FILTER(Checklist_KLM[ENTRIES],(Checklist_KLM[ENGLISH]=E972)*IFERROR(FIND("CLUE.",Checklist_KLM[ENTRIES]),FALSE)),"MISSING"))))</f>
        <v/>
      </c>
    </row>
    <row r="973" spans="1:6">
      <c r="A973" s="18" t="s">
        <v>1115</v>
      </c>
      <c r="B973" s="19" t="s">
        <v>5325</v>
      </c>
      <c r="C973" s="43"/>
      <c r="D973" s="36" t="str" cm="1">
        <f t="array" ref="D973">IF(C973="","",IF(OR(C973="#No page text",C973="#No block text",C973="#No subject text",C973="#No expectation text"),"// -- No Content",IFERROR(INDEX(_xlfn._xlws.FILTER(Checklist_KLM[ENTRIES],(Checklist_KLM[ENGLISH]=C973)*IFERROR(FIND("GAME.CHECKLIST_",Checklist_KLM[ENTRIES]),FALSE)),1),"MISSING")))</f>
        <v/>
      </c>
      <c r="E973" s="44"/>
      <c r="F973" s="39" t="str" cm="1">
        <f t="array" ref="F973">IF(E973="","",IF(E973="#No clue text","// -- No Content",
    IF(E973="/!\ Text too long for integration - See user guide to proceed /!\","/!\ Text too long for integration - See user guide to proceed /!\",
         IFERROR(_xlfn._xlws.FILTER(Checklist_KLM[ENTRIES],(Checklist_KLM[ENGLISH]=E973)*IFERROR(FIND("CLUE.",Checklist_KLM[ENTRIES]),FALSE)),"MISSING"))))</f>
        <v/>
      </c>
    </row>
    <row r="974" spans="1:6">
      <c r="A974" s="18" t="s">
        <v>1116</v>
      </c>
      <c r="B974" s="19" t="s">
        <v>5326</v>
      </c>
      <c r="C974" s="38"/>
      <c r="D974" s="36" t="str" cm="1">
        <f t="array" ref="D974">IF(C974="","",IF(OR(C974="#No page text",C974="#No block text",C974="#No subject text",C974="#No expectation text"),"// -- No Content",IFERROR(INDEX(_xlfn._xlws.FILTER(Checklist_KLM[ENTRIES],(Checklist_KLM[ENGLISH]=C974)*IFERROR(FIND("GAME.CHECKLIST_",Checklist_KLM[ENTRIES]),FALSE)),1),"MISSING")))</f>
        <v/>
      </c>
      <c r="E974" s="40"/>
      <c r="F974" s="39" t="str" cm="1">
        <f t="array" ref="F974">IF(E974="","",IF(E974="#No clue text","// -- No Content",
    IF(E974="/!\ Text too long for integration - See user guide to proceed /!\","/!\ Text too long for integration - See user guide to proceed /!\",
         IFERROR(_xlfn._xlws.FILTER(Checklist_KLM[ENTRIES],(Checklist_KLM[ENGLISH]=E974)*IFERROR(FIND("CLUE.",Checklist_KLM[ENTRIES]),FALSE)),"MISSING"))))</f>
        <v/>
      </c>
    </row>
    <row r="975" spans="1:6">
      <c r="A975" s="18" t="s">
        <v>1117</v>
      </c>
      <c r="B975" s="19" t="s">
        <v>5327</v>
      </c>
      <c r="C975" s="43"/>
      <c r="D975" s="36" t="str" cm="1">
        <f t="array" ref="D975">IF(C975="","",IF(OR(C975="#No page text",C975="#No block text",C975="#No subject text",C975="#No expectation text"),"// -- No Content",IFERROR(INDEX(_xlfn._xlws.FILTER(Checklist_KLM[ENTRIES],(Checklist_KLM[ENGLISH]=C975)*IFERROR(FIND("GAME.CHECKLIST_",Checklist_KLM[ENTRIES]),FALSE)),1),"MISSING")))</f>
        <v/>
      </c>
      <c r="E975" s="44"/>
      <c r="F975" s="39" t="str" cm="1">
        <f t="array" ref="F975">IF(E975="","",IF(E975="#No clue text","// -- No Content",
    IF(E975="/!\ Text too long for integration - See user guide to proceed /!\","/!\ Text too long for integration - See user guide to proceed /!\",
         IFERROR(_xlfn._xlws.FILTER(Checklist_KLM[ENTRIES],(Checklist_KLM[ENGLISH]=E975)*IFERROR(FIND("CLUE.",Checklist_KLM[ENTRIES]),FALSE)),"MISSING"))))</f>
        <v/>
      </c>
    </row>
    <row r="976" spans="1:6" ht="28.8">
      <c r="A976" s="18" t="s">
        <v>1118</v>
      </c>
      <c r="B976" s="19" t="s">
        <v>5328</v>
      </c>
      <c r="C976" s="38"/>
      <c r="D976" s="36" t="str" cm="1">
        <f t="array" ref="D976">IF(C976="","",IF(OR(C976="#No page text",C976="#No block text",C976="#No subject text",C976="#No expectation text"),"// -- No Content",IFERROR(INDEX(_xlfn._xlws.FILTER(Checklist_KLM[ENTRIES],(Checklist_KLM[ENGLISH]=C976)*IFERROR(FIND("GAME.CHECKLIST_",Checklist_KLM[ENTRIES]),FALSE)),1),"MISSING")))</f>
        <v/>
      </c>
      <c r="E976" s="40"/>
      <c r="F976" s="39" t="str" cm="1">
        <f t="array" ref="F976">IF(E976="","",IF(E976="#No clue text","// -- No Content",
    IF(E976="/!\ Text too long for integration - See user guide to proceed /!\","/!\ Text too long for integration - See user guide to proceed /!\",
         IFERROR(_xlfn._xlws.FILTER(Checklist_KLM[ENTRIES],(Checklist_KLM[ENGLISH]=E976)*IFERROR(FIND("CLUE.",Checklist_KLM[ENTRIES]),FALSE)),"MISSING"))))</f>
        <v/>
      </c>
    </row>
    <row r="977" spans="1:6">
      <c r="A977" s="18" t="s">
        <v>1119</v>
      </c>
      <c r="B977" s="19" t="s">
        <v>5329</v>
      </c>
      <c r="C977" s="43"/>
      <c r="D977" s="36" t="str" cm="1">
        <f t="array" ref="D977">IF(C977="","",IF(OR(C977="#No page text",C977="#No block text",C977="#No subject text",C977="#No expectation text"),"// -- No Content",IFERROR(INDEX(_xlfn._xlws.FILTER(Checklist_KLM[ENTRIES],(Checklist_KLM[ENGLISH]=C977)*IFERROR(FIND("GAME.CHECKLIST_",Checklist_KLM[ENTRIES]),FALSE)),1),"MISSING")))</f>
        <v/>
      </c>
      <c r="E977" s="44"/>
      <c r="F977" s="39" t="str" cm="1">
        <f t="array" ref="F977">IF(E977="","",IF(E977="#No clue text","// -- No Content",
    IF(E977="/!\ Text too long for integration - See user guide to proceed /!\","/!\ Text too long for integration - See user guide to proceed /!\",
         IFERROR(_xlfn._xlws.FILTER(Checklist_KLM[ENTRIES],(Checklist_KLM[ENGLISH]=E977)*IFERROR(FIND("CLUE.",Checklist_KLM[ENTRIES]),FALSE)),"MISSING"))))</f>
        <v/>
      </c>
    </row>
    <row r="978" spans="1:6" ht="28.8">
      <c r="A978" s="18" t="s">
        <v>1120</v>
      </c>
      <c r="B978" s="19" t="s">
        <v>5330</v>
      </c>
      <c r="C978" s="38"/>
      <c r="D978" s="36" t="str" cm="1">
        <f t="array" ref="D978">IF(C978="","",IF(OR(C978="#No page text",C978="#No block text",C978="#No subject text",C978="#No expectation text"),"// -- No Content",IFERROR(INDEX(_xlfn._xlws.FILTER(Checklist_KLM[ENTRIES],(Checklist_KLM[ENGLISH]=C978)*IFERROR(FIND("GAME.CHECKLIST_",Checklist_KLM[ENTRIES]),FALSE)),1),"MISSING")))</f>
        <v/>
      </c>
      <c r="E978" s="40"/>
      <c r="F978" s="39" t="str" cm="1">
        <f t="array" ref="F978">IF(E978="","",IF(E978="#No clue text","// -- No Content",
    IF(E978="/!\ Text too long for integration - See user guide to proceed /!\","/!\ Text too long for integration - See user guide to proceed /!\",
         IFERROR(_xlfn._xlws.FILTER(Checklist_KLM[ENTRIES],(Checklist_KLM[ENGLISH]=E978)*IFERROR(FIND("CLUE.",Checklist_KLM[ENTRIES]),FALSE)),"MISSING"))))</f>
        <v/>
      </c>
    </row>
    <row r="979" spans="1:6">
      <c r="A979" s="18" t="s">
        <v>1121</v>
      </c>
      <c r="B979" s="19" t="s">
        <v>5331</v>
      </c>
      <c r="C979" s="43"/>
      <c r="D979" s="36" t="str" cm="1">
        <f t="array" ref="D979">IF(C979="","",IF(OR(C979="#No page text",C979="#No block text",C979="#No subject text",C979="#No expectation text"),"// -- No Content",IFERROR(INDEX(_xlfn._xlws.FILTER(Checklist_KLM[ENTRIES],(Checklist_KLM[ENGLISH]=C979)*IFERROR(FIND("GAME.CHECKLIST_",Checklist_KLM[ENTRIES]),FALSE)),1),"MISSING")))</f>
        <v/>
      </c>
      <c r="E979" s="44"/>
      <c r="F979" s="39" t="str" cm="1">
        <f t="array" ref="F979">IF(E979="","",IF(E979="#No clue text","// -- No Content",
    IF(E979="/!\ Text too long for integration - See user guide to proceed /!\","/!\ Text too long for integration - See user guide to proceed /!\",
         IFERROR(_xlfn._xlws.FILTER(Checklist_KLM[ENTRIES],(Checklist_KLM[ENGLISH]=E979)*IFERROR(FIND("CLUE.",Checklist_KLM[ENTRIES]),FALSE)),"MISSING"))))</f>
        <v/>
      </c>
    </row>
    <row r="980" spans="1:6" ht="28.8">
      <c r="A980" s="18" t="s">
        <v>1122</v>
      </c>
      <c r="B980" s="19" t="s">
        <v>5332</v>
      </c>
      <c r="C980" s="38"/>
      <c r="D980" s="36" t="str" cm="1">
        <f t="array" ref="D980">IF(C980="","",IF(OR(C980="#No page text",C980="#No block text",C980="#No subject text",C980="#No expectation text"),"// -- No Content",IFERROR(INDEX(_xlfn._xlws.FILTER(Checklist_KLM[ENTRIES],(Checklist_KLM[ENGLISH]=C980)*IFERROR(FIND("GAME.CHECKLIST_",Checklist_KLM[ENTRIES]),FALSE)),1),"MISSING")))</f>
        <v/>
      </c>
      <c r="E980" s="40"/>
      <c r="F980" s="39" t="str" cm="1">
        <f t="array" ref="F980">IF(E980="","",IF(E980="#No clue text","// -- No Content",
    IF(E980="/!\ Text too long for integration - See user guide to proceed /!\","/!\ Text too long for integration - See user guide to proceed /!\",
         IFERROR(_xlfn._xlws.FILTER(Checklist_KLM[ENTRIES],(Checklist_KLM[ENGLISH]=E980)*IFERROR(FIND("CLUE.",Checklist_KLM[ENTRIES]),FALSE)),"MISSING"))))</f>
        <v/>
      </c>
    </row>
    <row r="981" spans="1:6">
      <c r="A981" s="18" t="s">
        <v>1123</v>
      </c>
      <c r="B981" s="19" t="s">
        <v>5333</v>
      </c>
      <c r="C981" s="43"/>
      <c r="D981" s="36" t="str" cm="1">
        <f t="array" ref="D981">IF(C981="","",IF(OR(C981="#No page text",C981="#No block text",C981="#No subject text",C981="#No expectation text"),"// -- No Content",IFERROR(INDEX(_xlfn._xlws.FILTER(Checklist_KLM[ENTRIES],(Checklist_KLM[ENGLISH]=C981)*IFERROR(FIND("GAME.CHECKLIST_",Checklist_KLM[ENTRIES]),FALSE)),1),"MISSING")))</f>
        <v/>
      </c>
      <c r="E981" s="44"/>
      <c r="F981" s="39" t="str" cm="1">
        <f t="array" ref="F981">IF(E981="","",IF(E981="#No clue text","// -- No Content",
    IF(E981="/!\ Text too long for integration - See user guide to proceed /!\","/!\ Text too long for integration - See user guide to proceed /!\",
         IFERROR(_xlfn._xlws.FILTER(Checklist_KLM[ENTRIES],(Checklist_KLM[ENGLISH]=E981)*IFERROR(FIND("CLUE.",Checklist_KLM[ENTRIES]),FALSE)),"MISSING"))))</f>
        <v/>
      </c>
    </row>
    <row r="982" spans="1:6">
      <c r="A982" s="18" t="s">
        <v>1124</v>
      </c>
      <c r="B982" s="19" t="s">
        <v>5334</v>
      </c>
      <c r="C982" s="38"/>
      <c r="D982" s="36" t="str" cm="1">
        <f t="array" ref="D982">IF(C982="","",IF(OR(C982="#No page text",C982="#No block text",C982="#No subject text",C982="#No expectation text"),"// -- No Content",IFERROR(INDEX(_xlfn._xlws.FILTER(Checklist_KLM[ENTRIES],(Checklist_KLM[ENGLISH]=C982)*IFERROR(FIND("GAME.CHECKLIST_",Checklist_KLM[ENTRIES]),FALSE)),1),"MISSING")))</f>
        <v/>
      </c>
      <c r="E982" s="40"/>
      <c r="F982" s="39" t="str" cm="1">
        <f t="array" ref="F982">IF(E982="","",IF(E982="#No clue text","// -- No Content",
    IF(E982="/!\ Text too long for integration - See user guide to proceed /!\","/!\ Text too long for integration - See user guide to proceed /!\",
         IFERROR(_xlfn._xlws.FILTER(Checklist_KLM[ENTRIES],(Checklist_KLM[ENGLISH]=E982)*IFERROR(FIND("CLUE.",Checklist_KLM[ENTRIES]),FALSE)),"MISSING"))))</f>
        <v/>
      </c>
    </row>
    <row r="983" spans="1:6">
      <c r="A983" s="18" t="s">
        <v>1125</v>
      </c>
      <c r="B983" s="19" t="s">
        <v>5335</v>
      </c>
      <c r="C983" s="43"/>
      <c r="D983" s="36" t="str" cm="1">
        <f t="array" ref="D983">IF(C983="","",IF(OR(C983="#No page text",C983="#No block text",C983="#No subject text",C983="#No expectation text"),"// -- No Content",IFERROR(INDEX(_xlfn._xlws.FILTER(Checklist_KLM[ENTRIES],(Checklist_KLM[ENGLISH]=C983)*IFERROR(FIND("GAME.CHECKLIST_",Checklist_KLM[ENTRIES]),FALSE)),1),"MISSING")))</f>
        <v/>
      </c>
      <c r="E983" s="44"/>
      <c r="F983" s="39" t="str" cm="1">
        <f t="array" ref="F983">IF(E983="","",IF(E983="#No clue text","// -- No Content",
    IF(E983="/!\ Text too long for integration - See user guide to proceed /!\","/!\ Text too long for integration - See user guide to proceed /!\",
         IFERROR(_xlfn._xlws.FILTER(Checklist_KLM[ENTRIES],(Checklist_KLM[ENGLISH]=E983)*IFERROR(FIND("CLUE.",Checklist_KLM[ENTRIES]),FALSE)),"MISSING"))))</f>
        <v/>
      </c>
    </row>
    <row r="984" spans="1:6" ht="28.8">
      <c r="A984" s="18" t="s">
        <v>1126</v>
      </c>
      <c r="B984" s="19" t="s">
        <v>5336</v>
      </c>
      <c r="C984" s="38"/>
      <c r="D984" s="36" t="str" cm="1">
        <f t="array" ref="D984">IF(C984="","",IF(OR(C984="#No page text",C984="#No block text",C984="#No subject text",C984="#No expectation text"),"// -- No Content",IFERROR(INDEX(_xlfn._xlws.FILTER(Checklist_KLM[ENTRIES],(Checklist_KLM[ENGLISH]=C984)*IFERROR(FIND("GAME.CHECKLIST_",Checklist_KLM[ENTRIES]),FALSE)),1),"MISSING")))</f>
        <v/>
      </c>
      <c r="E984" s="40"/>
      <c r="F984" s="39" t="str" cm="1">
        <f t="array" ref="F984">IF(E984="","",IF(E984="#No clue text","// -- No Content",
    IF(E984="/!\ Text too long for integration - See user guide to proceed /!\","/!\ Text too long for integration - See user guide to proceed /!\",
         IFERROR(_xlfn._xlws.FILTER(Checklist_KLM[ENTRIES],(Checklist_KLM[ENGLISH]=E984)*IFERROR(FIND("CLUE.",Checklist_KLM[ENTRIES]),FALSE)),"MISSING"))))</f>
        <v/>
      </c>
    </row>
    <row r="985" spans="1:6" ht="28.8">
      <c r="A985" s="18" t="s">
        <v>1127</v>
      </c>
      <c r="B985" s="19" t="s">
        <v>5337</v>
      </c>
      <c r="C985" s="43"/>
      <c r="D985" s="36" t="str" cm="1">
        <f t="array" ref="D985">IF(C985="","",IF(OR(C985="#No page text",C985="#No block text",C985="#No subject text",C985="#No expectation text"),"// -- No Content",IFERROR(INDEX(_xlfn._xlws.FILTER(Checklist_KLM[ENTRIES],(Checklist_KLM[ENGLISH]=C985)*IFERROR(FIND("GAME.CHECKLIST_",Checklist_KLM[ENTRIES]),FALSE)),1),"MISSING")))</f>
        <v/>
      </c>
      <c r="E985" s="44"/>
      <c r="F985" s="39" t="str" cm="1">
        <f t="array" ref="F985">IF(E985="","",IF(E985="#No clue text","// -- No Content",
    IF(E985="/!\ Text too long for integration - See user guide to proceed /!\","/!\ Text too long for integration - See user guide to proceed /!\",
         IFERROR(_xlfn._xlws.FILTER(Checklist_KLM[ENTRIES],(Checklist_KLM[ENGLISH]=E985)*IFERROR(FIND("CLUE.",Checklist_KLM[ENTRIES]),FALSE)),"MISSING"))))</f>
        <v/>
      </c>
    </row>
    <row r="986" spans="1:6">
      <c r="A986" s="18" t="s">
        <v>1128</v>
      </c>
      <c r="B986" s="19" t="s">
        <v>5338</v>
      </c>
      <c r="C986" s="38"/>
      <c r="D986" s="36" t="str" cm="1">
        <f t="array" ref="D986">IF(C986="","",IF(OR(C986="#No page text",C986="#No block text",C986="#No subject text",C986="#No expectation text"),"// -- No Content",IFERROR(INDEX(_xlfn._xlws.FILTER(Checklist_KLM[ENTRIES],(Checklist_KLM[ENGLISH]=C986)*IFERROR(FIND("GAME.CHECKLIST_",Checklist_KLM[ENTRIES]),FALSE)),1),"MISSING")))</f>
        <v/>
      </c>
      <c r="E986" s="40"/>
      <c r="F986" s="39" t="str" cm="1">
        <f t="array" ref="F986">IF(E986="","",IF(E986="#No clue text","// -- No Content",
    IF(E986="/!\ Text too long for integration - See user guide to proceed /!\","/!\ Text too long for integration - See user guide to proceed /!\",
         IFERROR(_xlfn._xlws.FILTER(Checklist_KLM[ENTRIES],(Checklist_KLM[ENGLISH]=E986)*IFERROR(FIND("CLUE.",Checklist_KLM[ENTRIES]),FALSE)),"MISSING"))))</f>
        <v/>
      </c>
    </row>
    <row r="987" spans="1:6">
      <c r="A987" s="18" t="s">
        <v>1129</v>
      </c>
      <c r="B987" s="19" t="s">
        <v>5339</v>
      </c>
      <c r="C987" s="43"/>
      <c r="D987" s="36" t="str" cm="1">
        <f t="array" ref="D987">IF(C987="","",IF(OR(C987="#No page text",C987="#No block text",C987="#No subject text",C987="#No expectation text"),"// -- No Content",IFERROR(INDEX(_xlfn._xlws.FILTER(Checklist_KLM[ENTRIES],(Checklist_KLM[ENGLISH]=C987)*IFERROR(FIND("GAME.CHECKLIST_",Checklist_KLM[ENTRIES]),FALSE)),1),"MISSING")))</f>
        <v/>
      </c>
      <c r="E987" s="44"/>
      <c r="F987" s="39" t="str" cm="1">
        <f t="array" ref="F987">IF(E987="","",IF(E987="#No clue text","// -- No Content",
    IF(E987="/!\ Text too long for integration - See user guide to proceed /!\","/!\ Text too long for integration - See user guide to proceed /!\",
         IFERROR(_xlfn._xlws.FILTER(Checklist_KLM[ENTRIES],(Checklist_KLM[ENGLISH]=E987)*IFERROR(FIND("CLUE.",Checklist_KLM[ENTRIES]),FALSE)),"MISSING"))))</f>
        <v/>
      </c>
    </row>
    <row r="988" spans="1:6" ht="28.8">
      <c r="A988" s="18" t="s">
        <v>1130</v>
      </c>
      <c r="B988" s="19" t="s">
        <v>5340</v>
      </c>
      <c r="C988" s="38"/>
      <c r="D988" s="36" t="str" cm="1">
        <f t="array" ref="D988">IF(C988="","",IF(OR(C988="#No page text",C988="#No block text",C988="#No subject text",C988="#No expectation text"),"// -- No Content",IFERROR(INDEX(_xlfn._xlws.FILTER(Checklist_KLM[ENTRIES],(Checklist_KLM[ENGLISH]=C988)*IFERROR(FIND("GAME.CHECKLIST_",Checklist_KLM[ENTRIES]),FALSE)),1),"MISSING")))</f>
        <v/>
      </c>
      <c r="E988" s="40"/>
      <c r="F988" s="39" t="str" cm="1">
        <f t="array" ref="F988">IF(E988="","",IF(E988="#No clue text","// -- No Content",
    IF(E988="/!\ Text too long for integration - See user guide to proceed /!\","/!\ Text too long for integration - See user guide to proceed /!\",
         IFERROR(_xlfn._xlws.FILTER(Checklist_KLM[ENTRIES],(Checklist_KLM[ENGLISH]=E988)*IFERROR(FIND("CLUE.",Checklist_KLM[ENTRIES]),FALSE)),"MISSING"))))</f>
        <v/>
      </c>
    </row>
    <row r="989" spans="1:6">
      <c r="A989" s="18" t="s">
        <v>1131</v>
      </c>
      <c r="B989" s="19" t="s">
        <v>5341</v>
      </c>
      <c r="C989" s="43"/>
      <c r="D989" s="36" t="str" cm="1">
        <f t="array" ref="D989">IF(C989="","",IF(OR(C989="#No page text",C989="#No block text",C989="#No subject text",C989="#No expectation text"),"// -- No Content",IFERROR(INDEX(_xlfn._xlws.FILTER(Checklist_KLM[ENTRIES],(Checklist_KLM[ENGLISH]=C989)*IFERROR(FIND("GAME.CHECKLIST_",Checklist_KLM[ENTRIES]),FALSE)),1),"MISSING")))</f>
        <v/>
      </c>
      <c r="E989" s="44"/>
      <c r="F989" s="39" t="str" cm="1">
        <f t="array" ref="F989">IF(E989="","",IF(E989="#No clue text","// -- No Content",
    IF(E989="/!\ Text too long for integration - See user guide to proceed /!\","/!\ Text too long for integration - See user guide to proceed /!\",
         IFERROR(_xlfn._xlws.FILTER(Checklist_KLM[ENTRIES],(Checklist_KLM[ENGLISH]=E989)*IFERROR(FIND("CLUE.",Checklist_KLM[ENTRIES]),FALSE)),"MISSING"))))</f>
        <v/>
      </c>
    </row>
    <row r="990" spans="1:6">
      <c r="A990" s="18" t="s">
        <v>1132</v>
      </c>
      <c r="B990" s="19" t="s">
        <v>5342</v>
      </c>
      <c r="C990" s="38"/>
      <c r="D990" s="36" t="str" cm="1">
        <f t="array" ref="D990">IF(C990="","",IF(OR(C990="#No page text",C990="#No block text",C990="#No subject text",C990="#No expectation text"),"// -- No Content",IFERROR(INDEX(_xlfn._xlws.FILTER(Checklist_KLM[ENTRIES],(Checklist_KLM[ENGLISH]=C990)*IFERROR(FIND("GAME.CHECKLIST_",Checklist_KLM[ENTRIES]),FALSE)),1),"MISSING")))</f>
        <v/>
      </c>
      <c r="E990" s="40"/>
      <c r="F990" s="39" t="str" cm="1">
        <f t="array" ref="F990">IF(E990="","",IF(E990="#No clue text","// -- No Content",
    IF(E990="/!\ Text too long for integration - See user guide to proceed /!\","/!\ Text too long for integration - See user guide to proceed /!\",
         IFERROR(_xlfn._xlws.FILTER(Checklist_KLM[ENTRIES],(Checklist_KLM[ENGLISH]=E990)*IFERROR(FIND("CLUE.",Checklist_KLM[ENTRIES]),FALSE)),"MISSING"))))</f>
        <v/>
      </c>
    </row>
    <row r="991" spans="1:6" ht="43.2">
      <c r="A991" s="18" t="s">
        <v>1133</v>
      </c>
      <c r="B991" s="19" t="s">
        <v>5343</v>
      </c>
      <c r="C991" s="43"/>
      <c r="D991" s="36" t="str" cm="1">
        <f t="array" ref="D991">IF(C991="","",IF(OR(C991="#No page text",C991="#No block text",C991="#No subject text",C991="#No expectation text"),"// -- No Content",IFERROR(INDEX(_xlfn._xlws.FILTER(Checklist_KLM[ENTRIES],(Checklist_KLM[ENGLISH]=C991)*IFERROR(FIND("GAME.CHECKLIST_",Checklist_KLM[ENTRIES]),FALSE)),1),"MISSING")))</f>
        <v/>
      </c>
      <c r="E991" s="44"/>
      <c r="F991" s="39" t="str" cm="1">
        <f t="array" ref="F991">IF(E991="","",IF(E991="#No clue text","// -- No Content",
    IF(E991="/!\ Text too long for integration - See user guide to proceed /!\","/!\ Text too long for integration - See user guide to proceed /!\",
         IFERROR(_xlfn._xlws.FILTER(Checklist_KLM[ENTRIES],(Checklist_KLM[ENGLISH]=E991)*IFERROR(FIND("CLUE.",Checklist_KLM[ENTRIES]),FALSE)),"MISSING"))))</f>
        <v/>
      </c>
    </row>
    <row r="992" spans="1:6">
      <c r="A992" s="18" t="s">
        <v>1134</v>
      </c>
      <c r="B992" s="19" t="s">
        <v>5344</v>
      </c>
      <c r="C992" s="38"/>
      <c r="D992" s="36" t="str" cm="1">
        <f t="array" ref="D992">IF(C992="","",IF(OR(C992="#No page text",C992="#No block text",C992="#No subject text",C992="#No expectation text"),"// -- No Content",IFERROR(INDEX(_xlfn._xlws.FILTER(Checklist_KLM[ENTRIES],(Checklist_KLM[ENGLISH]=C992)*IFERROR(FIND("GAME.CHECKLIST_",Checklist_KLM[ENTRIES]),FALSE)),1),"MISSING")))</f>
        <v/>
      </c>
      <c r="E992" s="40"/>
      <c r="F992" s="39" t="str" cm="1">
        <f t="array" ref="F992">IF(E992="","",IF(E992="#No clue text","// -- No Content",
    IF(E992="/!\ Text too long for integration - See user guide to proceed /!\","/!\ Text too long for integration - See user guide to proceed /!\",
         IFERROR(_xlfn._xlws.FILTER(Checklist_KLM[ENTRIES],(Checklist_KLM[ENGLISH]=E992)*IFERROR(FIND("CLUE.",Checklist_KLM[ENTRIES]),FALSE)),"MISSING"))))</f>
        <v/>
      </c>
    </row>
    <row r="993" spans="1:6">
      <c r="A993" s="18" t="s">
        <v>1135</v>
      </c>
      <c r="B993" s="19" t="s">
        <v>5345</v>
      </c>
      <c r="C993" s="43"/>
      <c r="D993" s="36" t="str" cm="1">
        <f t="array" ref="D993">IF(C993="","",IF(OR(C993="#No page text",C993="#No block text",C993="#No subject text",C993="#No expectation text"),"// -- No Content",IFERROR(INDEX(_xlfn._xlws.FILTER(Checklist_KLM[ENTRIES],(Checklist_KLM[ENGLISH]=C993)*IFERROR(FIND("GAME.CHECKLIST_",Checklist_KLM[ENTRIES]),FALSE)),1),"MISSING")))</f>
        <v/>
      </c>
      <c r="E993" s="44"/>
      <c r="F993" s="39" t="str" cm="1">
        <f t="array" ref="F993">IF(E993="","",IF(E993="#No clue text","// -- No Content",
    IF(E993="/!\ Text too long for integration - See user guide to proceed /!\","/!\ Text too long for integration - See user guide to proceed /!\",
         IFERROR(_xlfn._xlws.FILTER(Checklist_KLM[ENTRIES],(Checklist_KLM[ENGLISH]=E993)*IFERROR(FIND("CLUE.",Checklist_KLM[ENTRIES]),FALSE)),"MISSING"))))</f>
        <v/>
      </c>
    </row>
    <row r="994" spans="1:6" ht="28.8">
      <c r="A994" s="18" t="s">
        <v>1136</v>
      </c>
      <c r="B994" s="19" t="s">
        <v>5346</v>
      </c>
      <c r="C994" s="38"/>
      <c r="D994" s="36" t="str" cm="1">
        <f t="array" ref="D994">IF(C994="","",IF(OR(C994="#No page text",C994="#No block text",C994="#No subject text",C994="#No expectation text"),"// -- No Content",IFERROR(INDEX(_xlfn._xlws.FILTER(Checklist_KLM[ENTRIES],(Checklist_KLM[ENGLISH]=C994)*IFERROR(FIND("GAME.CHECKLIST_",Checklist_KLM[ENTRIES]),FALSE)),1),"MISSING")))</f>
        <v/>
      </c>
      <c r="E994" s="40"/>
      <c r="F994" s="39" t="str" cm="1">
        <f t="array" ref="F994">IF(E994="","",IF(E994="#No clue text","// -- No Content",
    IF(E994="/!\ Text too long for integration - See user guide to proceed /!\","/!\ Text too long for integration - See user guide to proceed /!\",
         IFERROR(_xlfn._xlws.FILTER(Checklist_KLM[ENTRIES],(Checklist_KLM[ENGLISH]=E994)*IFERROR(FIND("CLUE.",Checklist_KLM[ENTRIES]),FALSE)),"MISSING"))))</f>
        <v/>
      </c>
    </row>
    <row r="995" spans="1:6">
      <c r="A995" s="18" t="s">
        <v>1137</v>
      </c>
      <c r="B995" s="19" t="s">
        <v>5347</v>
      </c>
      <c r="C995" s="43"/>
      <c r="D995" s="36" t="str" cm="1">
        <f t="array" ref="D995">IF(C995="","",IF(OR(C995="#No page text",C995="#No block text",C995="#No subject text",C995="#No expectation text"),"// -- No Content",IFERROR(INDEX(_xlfn._xlws.FILTER(Checklist_KLM[ENTRIES],(Checklist_KLM[ENGLISH]=C995)*IFERROR(FIND("GAME.CHECKLIST_",Checklist_KLM[ENTRIES]),FALSE)),1),"MISSING")))</f>
        <v/>
      </c>
      <c r="E995" s="44"/>
      <c r="F995" s="39" t="str" cm="1">
        <f t="array" ref="F995">IF(E995="","",IF(E995="#No clue text","// -- No Content",
    IF(E995="/!\ Text too long for integration - See user guide to proceed /!\","/!\ Text too long for integration - See user guide to proceed /!\",
         IFERROR(_xlfn._xlws.FILTER(Checklist_KLM[ENTRIES],(Checklist_KLM[ENGLISH]=E995)*IFERROR(FIND("CLUE.",Checklist_KLM[ENTRIES]),FALSE)),"MISSING"))))</f>
        <v/>
      </c>
    </row>
    <row r="996" spans="1:6">
      <c r="A996" s="18" t="s">
        <v>1138</v>
      </c>
      <c r="B996" s="19" t="s">
        <v>5348</v>
      </c>
      <c r="C996" s="38"/>
      <c r="D996" s="36" t="str" cm="1">
        <f t="array" ref="D996">IF(C996="","",IF(OR(C996="#No page text",C996="#No block text",C996="#No subject text",C996="#No expectation text"),"// -- No Content",IFERROR(INDEX(_xlfn._xlws.FILTER(Checklist_KLM[ENTRIES],(Checklist_KLM[ENGLISH]=C996)*IFERROR(FIND("GAME.CHECKLIST_",Checklist_KLM[ENTRIES]),FALSE)),1),"MISSING")))</f>
        <v/>
      </c>
      <c r="E996" s="40"/>
      <c r="F996" s="39" t="str" cm="1">
        <f t="array" ref="F996">IF(E996="","",IF(E996="#No clue text","// -- No Content",
    IF(E996="/!\ Text too long for integration - See user guide to proceed /!\","/!\ Text too long for integration - See user guide to proceed /!\",
         IFERROR(_xlfn._xlws.FILTER(Checklist_KLM[ENTRIES],(Checklist_KLM[ENGLISH]=E996)*IFERROR(FIND("CLUE.",Checklist_KLM[ENTRIES]),FALSE)),"MISSING"))))</f>
        <v/>
      </c>
    </row>
    <row r="997" spans="1:6">
      <c r="A997" s="18" t="s">
        <v>1139</v>
      </c>
      <c r="B997" s="19" t="s">
        <v>5349</v>
      </c>
      <c r="C997" s="43"/>
      <c r="D997" s="36" t="str" cm="1">
        <f t="array" ref="D997">IF(C997="","",IF(OR(C997="#No page text",C997="#No block text",C997="#No subject text",C997="#No expectation text"),"// -- No Content",IFERROR(INDEX(_xlfn._xlws.FILTER(Checklist_KLM[ENTRIES],(Checklist_KLM[ENGLISH]=C997)*IFERROR(FIND("GAME.CHECKLIST_",Checklist_KLM[ENTRIES]),FALSE)),1),"MISSING")))</f>
        <v/>
      </c>
      <c r="E997" s="44"/>
      <c r="F997" s="39" t="str" cm="1">
        <f t="array" ref="F997">IF(E997="","",IF(E997="#No clue text","// -- No Content",
    IF(E997="/!\ Text too long for integration - See user guide to proceed /!\","/!\ Text too long for integration - See user guide to proceed /!\",
         IFERROR(_xlfn._xlws.FILTER(Checklist_KLM[ENTRIES],(Checklist_KLM[ENGLISH]=E997)*IFERROR(FIND("CLUE.",Checklist_KLM[ENTRIES]),FALSE)),"MISSING"))))</f>
        <v/>
      </c>
    </row>
    <row r="998" spans="1:6">
      <c r="A998" s="18" t="s">
        <v>1140</v>
      </c>
      <c r="B998" s="19" t="s">
        <v>5350</v>
      </c>
      <c r="C998" s="38"/>
      <c r="D998" s="36" t="str" cm="1">
        <f t="array" ref="D998">IF(C998="","",IF(OR(C998="#No page text",C998="#No block text",C998="#No subject text",C998="#No expectation text"),"// -- No Content",IFERROR(INDEX(_xlfn._xlws.FILTER(Checklist_KLM[ENTRIES],(Checklist_KLM[ENGLISH]=C998)*IFERROR(FIND("GAME.CHECKLIST_",Checklist_KLM[ENTRIES]),FALSE)),1),"MISSING")))</f>
        <v/>
      </c>
      <c r="E998" s="40"/>
      <c r="F998" s="39" t="str" cm="1">
        <f t="array" ref="F998">IF(E998="","",IF(E998="#No clue text","// -- No Content",
    IF(E998="/!\ Text too long for integration - See user guide to proceed /!\","/!\ Text too long for integration - See user guide to proceed /!\",
         IFERROR(_xlfn._xlws.FILTER(Checklist_KLM[ENTRIES],(Checklist_KLM[ENGLISH]=E998)*IFERROR(FIND("CLUE.",Checklist_KLM[ENTRIES]),FALSE)),"MISSING"))))</f>
        <v/>
      </c>
    </row>
    <row r="999" spans="1:6">
      <c r="A999" s="18" t="s">
        <v>1141</v>
      </c>
      <c r="B999" s="19" t="s">
        <v>5351</v>
      </c>
      <c r="C999" s="43"/>
      <c r="D999" s="36" t="str" cm="1">
        <f t="array" ref="D999">IF(C999="","",IF(OR(C999="#No page text",C999="#No block text",C999="#No subject text",C999="#No expectation text"),"// -- No Content",IFERROR(INDEX(_xlfn._xlws.FILTER(Checklist_KLM[ENTRIES],(Checklist_KLM[ENGLISH]=C999)*IFERROR(FIND("GAME.CHECKLIST_",Checklist_KLM[ENTRIES]),FALSE)),1),"MISSING")))</f>
        <v/>
      </c>
      <c r="E999" s="44"/>
      <c r="F999" s="39" t="str" cm="1">
        <f t="array" ref="F999">IF(E999="","",IF(E999="#No clue text","// -- No Content",
    IF(E999="/!\ Text too long for integration - See user guide to proceed /!\","/!\ Text too long for integration - See user guide to proceed /!\",
         IFERROR(_xlfn._xlws.FILTER(Checklist_KLM[ENTRIES],(Checklist_KLM[ENGLISH]=E999)*IFERROR(FIND("CLUE.",Checklist_KLM[ENTRIES]),FALSE)),"MISSING"))))</f>
        <v/>
      </c>
    </row>
    <row r="1000" spans="1:6">
      <c r="A1000" s="18" t="s">
        <v>1142</v>
      </c>
      <c r="B1000" s="19" t="s">
        <v>5352</v>
      </c>
      <c r="C1000" s="43"/>
      <c r="D1000" s="36" t="str" cm="1">
        <f t="array" ref="D1000">IF(C1000="","",IF(OR(C1000="#No page text",C1000="#No block text",C1000="#No subject text",C1000="#No expectation text"),"// -- No Content",IFERROR(INDEX(_xlfn._xlws.FILTER(Checklist_KLM[ENTRIES],(Checklist_KLM[ENGLISH]=C1000)*IFERROR(FIND("GAME.CHECKLIST_",Checklist_KLM[ENTRIES]),FALSE)),1),"MISSING")))</f>
        <v/>
      </c>
      <c r="E1000" s="44"/>
      <c r="F1000" s="39" t="str" cm="1">
        <f t="array" ref="F1000">IF(E1000="","",IF(E1000="#No clue text","// -- No Content",
    IF(E1000="/!\ Text too long for integration - See user guide to proceed /!\","/!\ Text too long for integration - See user guide to proceed /!\",
         IFERROR(_xlfn._xlws.FILTER(Checklist_KLM[ENTRIES],(Checklist_KLM[ENGLISH]=E1000)*IFERROR(FIND("CLUE.",Checklist_KLM[ENTRIES]),FALSE)),"MISSING"))))</f>
        <v/>
      </c>
    </row>
    <row r="1001" spans="1:6">
      <c r="A1001" s="18" t="s">
        <v>1143</v>
      </c>
      <c r="B1001" s="19" t="s">
        <v>5353</v>
      </c>
      <c r="C1001" s="43"/>
      <c r="D1001" s="36" t="str" cm="1">
        <f t="array" ref="D1001">IF(C1001="","",IF(OR(C1001="#No page text",C1001="#No block text",C1001="#No subject text",C1001="#No expectation text"),"// -- No Content",IFERROR(INDEX(_xlfn._xlws.FILTER(Checklist_KLM[ENTRIES],(Checklist_KLM[ENGLISH]=C1001)*IFERROR(FIND("GAME.CHECKLIST_",Checklist_KLM[ENTRIES]),FALSE)),1),"MISSING")))</f>
        <v/>
      </c>
      <c r="E1001" s="44"/>
      <c r="F1001" s="39" t="str" cm="1">
        <f t="array" ref="F1001">IF(E1001="","",IF(E1001="#No clue text","// -- No Content",
    IF(E1001="/!\ Text too long for integration - See user guide to proceed /!\","/!\ Text too long for integration - See user guide to proceed /!\",
         IFERROR(_xlfn._xlws.FILTER(Checklist_KLM[ENTRIES],(Checklist_KLM[ENGLISH]=E1001)*IFERROR(FIND("CLUE.",Checklist_KLM[ENTRIES]),FALSE)),"MISSING"))))</f>
        <v/>
      </c>
    </row>
    <row r="1002" spans="1:6" ht="28.8">
      <c r="A1002" s="18" t="s">
        <v>1144</v>
      </c>
      <c r="B1002" s="19" t="s">
        <v>5354</v>
      </c>
      <c r="C1002" s="43"/>
      <c r="D1002" s="36" t="str" cm="1">
        <f t="array" ref="D1002">IF(C1002="","",IF(OR(C1002="#No page text",C1002="#No block text",C1002="#No subject text",C1002="#No expectation text"),"// -- No Content",IFERROR(INDEX(_xlfn._xlws.FILTER(Checklist_KLM[ENTRIES],(Checklist_KLM[ENGLISH]=C1002)*IFERROR(FIND("GAME.CHECKLIST_",Checklist_KLM[ENTRIES]),FALSE)),1),"MISSING")))</f>
        <v/>
      </c>
      <c r="E1002" s="44"/>
      <c r="F1002" s="39" t="str" cm="1">
        <f t="array" ref="F1002">IF(E1002="","",IF(E1002="#No clue text","// -- No Content",
    IF(E1002="/!\ Text too long for integration - See user guide to proceed /!\","/!\ Text too long for integration - See user guide to proceed /!\",
         IFERROR(_xlfn._xlws.FILTER(Checklist_KLM[ENTRIES],(Checklist_KLM[ENGLISH]=E1002)*IFERROR(FIND("CLUE.",Checklist_KLM[ENTRIES]),FALSE)),"MISSING"))))</f>
        <v/>
      </c>
    </row>
    <row r="1003" spans="1:6">
      <c r="A1003" s="18" t="s">
        <v>1145</v>
      </c>
      <c r="B1003" s="19" t="s">
        <v>5355</v>
      </c>
      <c r="C1003" s="43"/>
      <c r="D1003" s="36" t="str" cm="1">
        <f t="array" ref="D1003">IF(C1003="","",IF(OR(C1003="#No page text",C1003="#No block text",C1003="#No subject text",C1003="#No expectation text"),"// -- No Content",IFERROR(INDEX(_xlfn._xlws.FILTER(Checklist_KLM[ENTRIES],(Checklist_KLM[ENGLISH]=C1003)*IFERROR(FIND("GAME.CHECKLIST_",Checklist_KLM[ENTRIES]),FALSE)),1),"MISSING")))</f>
        <v/>
      </c>
      <c r="E1003" s="44"/>
      <c r="F1003" s="39" t="str" cm="1">
        <f t="array" ref="F1003">IF(E1003="","",IF(E1003="#No clue text","// -- No Content",
    IF(E1003="/!\ Text too long for integration - See user guide to proceed /!\","/!\ Text too long for integration - See user guide to proceed /!\",
         IFERROR(_xlfn._xlws.FILTER(Checklist_KLM[ENTRIES],(Checklist_KLM[ENGLISH]=E1003)*IFERROR(FIND("CLUE.",Checklist_KLM[ENTRIES]),FALSE)),"MISSING"))))</f>
        <v/>
      </c>
    </row>
    <row r="1004" spans="1:6">
      <c r="A1004" s="18" t="s">
        <v>1146</v>
      </c>
      <c r="B1004" s="19" t="s">
        <v>5356</v>
      </c>
      <c r="C1004" s="43"/>
      <c r="D1004" s="36" t="str" cm="1">
        <f t="array" ref="D1004">IF(C1004="","",IF(OR(C1004="#No page text",C1004="#No block text",C1004="#No subject text",C1004="#No expectation text"),"// -- No Content",IFERROR(INDEX(_xlfn._xlws.FILTER(Checklist_KLM[ENTRIES],(Checklist_KLM[ENGLISH]=C1004)*IFERROR(FIND("GAME.CHECKLIST_",Checklist_KLM[ENTRIES]),FALSE)),1),"MISSING")))</f>
        <v/>
      </c>
      <c r="E1004" s="44"/>
      <c r="F1004" s="39" t="str" cm="1">
        <f t="array" ref="F1004">IF(E1004="","",IF(E1004="#No clue text","// -- No Content",
    IF(E1004="/!\ Text too long for integration - See user guide to proceed /!\","/!\ Text too long for integration - See user guide to proceed /!\",
         IFERROR(_xlfn._xlws.FILTER(Checklist_KLM[ENTRIES],(Checklist_KLM[ENGLISH]=E1004)*IFERROR(FIND("CLUE.",Checklist_KLM[ENTRIES]),FALSE)),"MISSING"))))</f>
        <v/>
      </c>
    </row>
    <row r="1005" spans="1:6">
      <c r="A1005" s="18" t="s">
        <v>1147</v>
      </c>
      <c r="B1005" s="19" t="s">
        <v>5357</v>
      </c>
      <c r="C1005" s="43"/>
      <c r="D1005" s="36" t="str" cm="1">
        <f t="array" ref="D1005">IF(C1005="","",IF(OR(C1005="#No page text",C1005="#No block text",C1005="#No subject text",C1005="#No expectation text"),"// -- No Content",IFERROR(INDEX(_xlfn._xlws.FILTER(Checklist_KLM[ENTRIES],(Checklist_KLM[ENGLISH]=C1005)*IFERROR(FIND("GAME.CHECKLIST_",Checklist_KLM[ENTRIES]),FALSE)),1),"MISSING")))</f>
        <v/>
      </c>
      <c r="E1005" s="44"/>
      <c r="F1005" s="39" t="str" cm="1">
        <f t="array" ref="F1005">IF(E1005="","",IF(E1005="#No clue text","// -- No Content",
    IF(E1005="/!\ Text too long for integration - See user guide to proceed /!\","/!\ Text too long for integration - See user guide to proceed /!\",
         IFERROR(_xlfn._xlws.FILTER(Checklist_KLM[ENTRIES],(Checklist_KLM[ENGLISH]=E1005)*IFERROR(FIND("CLUE.",Checklist_KLM[ENTRIES]),FALSE)),"MISSING"))))</f>
        <v/>
      </c>
    </row>
    <row r="1006" spans="1:6" ht="28.8">
      <c r="A1006" s="18" t="s">
        <v>1148</v>
      </c>
      <c r="B1006" s="19" t="s">
        <v>5358</v>
      </c>
      <c r="C1006" s="43"/>
      <c r="D1006" s="36" t="str" cm="1">
        <f t="array" ref="D1006">IF(C1006="","",IF(OR(C1006="#No page text",C1006="#No block text",C1006="#No subject text",C1006="#No expectation text"),"// -- No Content",IFERROR(INDEX(_xlfn._xlws.FILTER(Checklist_KLM[ENTRIES],(Checklist_KLM[ENGLISH]=C1006)*IFERROR(FIND("GAME.CHECKLIST_",Checklist_KLM[ENTRIES]),FALSE)),1),"MISSING")))</f>
        <v/>
      </c>
      <c r="E1006" s="44"/>
      <c r="F1006" s="39" t="str" cm="1">
        <f t="array" ref="F1006">IF(E1006="","",IF(E1006="#No clue text","// -- No Content",
    IF(E1006="/!\ Text too long for integration - See user guide to proceed /!\","/!\ Text too long for integration - See user guide to proceed /!\",
         IFERROR(_xlfn._xlws.FILTER(Checklist_KLM[ENTRIES],(Checklist_KLM[ENGLISH]=E1006)*IFERROR(FIND("CLUE.",Checklist_KLM[ENTRIES]),FALSE)),"MISSING"))))</f>
        <v/>
      </c>
    </row>
    <row r="1007" spans="1:6" ht="28.8">
      <c r="A1007" s="18" t="s">
        <v>1149</v>
      </c>
      <c r="B1007" s="19" t="s">
        <v>5359</v>
      </c>
      <c r="C1007" s="43"/>
      <c r="D1007" s="36" t="str" cm="1">
        <f t="array" ref="D1007">IF(C1007="","",IF(OR(C1007="#No page text",C1007="#No block text",C1007="#No subject text",C1007="#No expectation text"),"// -- No Content",IFERROR(INDEX(_xlfn._xlws.FILTER(Checklist_KLM[ENTRIES],(Checklist_KLM[ENGLISH]=C1007)*IFERROR(FIND("GAME.CHECKLIST_",Checklist_KLM[ENTRIES]),FALSE)),1),"MISSING")))</f>
        <v/>
      </c>
      <c r="E1007" s="44"/>
      <c r="F1007" s="39" t="str" cm="1">
        <f t="array" ref="F1007">IF(E1007="","",IF(E1007="#No clue text","// -- No Content",
    IF(E1007="/!\ Text too long for integration - See user guide to proceed /!\","/!\ Text too long for integration - See user guide to proceed /!\",
         IFERROR(_xlfn._xlws.FILTER(Checklist_KLM[ENTRIES],(Checklist_KLM[ENGLISH]=E1007)*IFERROR(FIND("CLUE.",Checklist_KLM[ENTRIES]),FALSE)),"MISSING"))))</f>
        <v/>
      </c>
    </row>
    <row r="1008" spans="1:6" ht="28.8">
      <c r="A1008" s="18" t="s">
        <v>1150</v>
      </c>
      <c r="B1008" s="19" t="s">
        <v>5360</v>
      </c>
      <c r="C1008" s="43"/>
      <c r="D1008" s="36" t="str" cm="1">
        <f t="array" ref="D1008">IF(C1008="","",IF(OR(C1008="#No page text",C1008="#No block text",C1008="#No subject text",C1008="#No expectation text"),"// -- No Content",IFERROR(INDEX(_xlfn._xlws.FILTER(Checklist_KLM[ENTRIES],(Checklist_KLM[ENGLISH]=C1008)*IFERROR(FIND("GAME.CHECKLIST_",Checklist_KLM[ENTRIES]),FALSE)),1),"MISSING")))</f>
        <v/>
      </c>
      <c r="E1008" s="44"/>
      <c r="F1008" s="39" t="str" cm="1">
        <f t="array" ref="F1008">IF(E1008="","",IF(E1008="#No clue text","// -- No Content",
    IF(E1008="/!\ Text too long for integration - See user guide to proceed /!\","/!\ Text too long for integration - See user guide to proceed /!\",
         IFERROR(_xlfn._xlws.FILTER(Checklist_KLM[ENTRIES],(Checklist_KLM[ENGLISH]=E1008)*IFERROR(FIND("CLUE.",Checklist_KLM[ENTRIES]),FALSE)),"MISSING"))))</f>
        <v/>
      </c>
    </row>
    <row r="1009" spans="1:6" ht="28.8">
      <c r="A1009" s="18" t="s">
        <v>1151</v>
      </c>
      <c r="B1009" s="19" t="s">
        <v>5361</v>
      </c>
      <c r="C1009" s="43"/>
      <c r="D1009" s="36" t="str" cm="1">
        <f t="array" ref="D1009">IF(C1009="","",IF(OR(C1009="#No page text",C1009="#No block text",C1009="#No subject text",C1009="#No expectation text"),"// -- No Content",IFERROR(INDEX(_xlfn._xlws.FILTER(Checklist_KLM[ENTRIES],(Checklist_KLM[ENGLISH]=C1009)*IFERROR(FIND("GAME.CHECKLIST_",Checklist_KLM[ENTRIES]),FALSE)),1),"MISSING")))</f>
        <v/>
      </c>
      <c r="E1009" s="44"/>
      <c r="F1009" s="39" t="str" cm="1">
        <f t="array" ref="F1009">IF(E1009="","",IF(E1009="#No clue text","// -- No Content",
    IF(E1009="/!\ Text too long for integration - See user guide to proceed /!\","/!\ Text too long for integration - See user guide to proceed /!\",
         IFERROR(_xlfn._xlws.FILTER(Checklist_KLM[ENTRIES],(Checklist_KLM[ENGLISH]=E1009)*IFERROR(FIND("CLUE.",Checklist_KLM[ENTRIES]),FALSE)),"MISSING"))))</f>
        <v/>
      </c>
    </row>
    <row r="1010" spans="1:6" ht="43.2">
      <c r="A1010" s="18" t="s">
        <v>1152</v>
      </c>
      <c r="B1010" s="19" t="s">
        <v>5362</v>
      </c>
      <c r="C1010" s="43"/>
      <c r="D1010" s="36" t="str" cm="1">
        <f t="array" ref="D1010">IF(C1010="","",IF(OR(C1010="#No page text",C1010="#No block text",C1010="#No subject text",C1010="#No expectation text"),"// -- No Content",IFERROR(INDEX(_xlfn._xlws.FILTER(Checklist_KLM[ENTRIES],(Checklist_KLM[ENGLISH]=C1010)*IFERROR(FIND("GAME.CHECKLIST_",Checklist_KLM[ENTRIES]),FALSE)),1),"MISSING")))</f>
        <v/>
      </c>
      <c r="E1010" s="44"/>
      <c r="F1010" s="39" t="str" cm="1">
        <f t="array" ref="F1010">IF(E1010="","",IF(E1010="#No clue text","// -- No Content",
    IF(E1010="/!\ Text too long for integration - See user guide to proceed /!\","/!\ Text too long for integration - See user guide to proceed /!\",
         IFERROR(_xlfn._xlws.FILTER(Checklist_KLM[ENTRIES],(Checklist_KLM[ENGLISH]=E1010)*IFERROR(FIND("CLUE.",Checklist_KLM[ENTRIES]),FALSE)),"MISSING"))))</f>
        <v/>
      </c>
    </row>
    <row r="1011" spans="1:6">
      <c r="A1011" s="18" t="s">
        <v>1153</v>
      </c>
      <c r="B1011" s="19" t="s">
        <v>5363</v>
      </c>
      <c r="C1011" s="43"/>
      <c r="D1011" s="36" t="str" cm="1">
        <f t="array" ref="D1011">IF(C1011="","",IF(OR(C1011="#No page text",C1011="#No block text",C1011="#No subject text",C1011="#No expectation text"),"// -- No Content",IFERROR(INDEX(_xlfn._xlws.FILTER(Checklist_KLM[ENTRIES],(Checklist_KLM[ENGLISH]=C1011)*IFERROR(FIND("GAME.CHECKLIST_",Checklist_KLM[ENTRIES]),FALSE)),1),"MISSING")))</f>
        <v/>
      </c>
      <c r="E1011" s="44"/>
      <c r="F1011" s="39" t="str" cm="1">
        <f t="array" ref="F1011">IF(E1011="","",IF(E1011="#No clue text","// -- No Content",
    IF(E1011="/!\ Text too long for integration - See user guide to proceed /!\","/!\ Text too long for integration - See user guide to proceed /!\",
         IFERROR(_xlfn._xlws.FILTER(Checklist_KLM[ENTRIES],(Checklist_KLM[ENGLISH]=E1011)*IFERROR(FIND("CLUE.",Checklist_KLM[ENTRIES]),FALSE)),"MISSING"))))</f>
        <v/>
      </c>
    </row>
    <row r="1012" spans="1:6">
      <c r="A1012" s="18" t="s">
        <v>1154</v>
      </c>
      <c r="B1012" s="19" t="s">
        <v>5364</v>
      </c>
      <c r="C1012" s="43"/>
      <c r="D1012" s="36" t="str" cm="1">
        <f t="array" ref="D1012">IF(C1012="","",IF(OR(C1012="#No page text",C1012="#No block text",C1012="#No subject text",C1012="#No expectation text"),"// -- No Content",IFERROR(INDEX(_xlfn._xlws.FILTER(Checklist_KLM[ENTRIES],(Checklist_KLM[ENGLISH]=C1012)*IFERROR(FIND("GAME.CHECKLIST_",Checklist_KLM[ENTRIES]),FALSE)),1),"MISSING")))</f>
        <v/>
      </c>
      <c r="E1012" s="44"/>
      <c r="F1012" s="39" t="str" cm="1">
        <f t="array" ref="F1012">IF(E1012="","",IF(E1012="#No clue text","// -- No Content",
    IF(E1012="/!\ Text too long for integration - See user guide to proceed /!\","/!\ Text too long for integration - See user guide to proceed /!\",
         IFERROR(_xlfn._xlws.FILTER(Checklist_KLM[ENTRIES],(Checklist_KLM[ENGLISH]=E1012)*IFERROR(FIND("CLUE.",Checklist_KLM[ENTRIES]),FALSE)),"MISSING"))))</f>
        <v/>
      </c>
    </row>
    <row r="1013" spans="1:6">
      <c r="A1013" s="18" t="s">
        <v>1155</v>
      </c>
      <c r="B1013" s="19" t="s">
        <v>5365</v>
      </c>
      <c r="C1013" s="43"/>
      <c r="D1013" s="36" t="str" cm="1">
        <f t="array" ref="D1013">IF(C1013="","",IF(OR(C1013="#No page text",C1013="#No block text",C1013="#No subject text",C1013="#No expectation text"),"// -- No Content",IFERROR(INDEX(_xlfn._xlws.FILTER(Checklist_KLM[ENTRIES],(Checklist_KLM[ENGLISH]=C1013)*IFERROR(FIND("GAME.CHECKLIST_",Checklist_KLM[ENTRIES]),FALSE)),1),"MISSING")))</f>
        <v/>
      </c>
      <c r="E1013" s="44"/>
      <c r="F1013" s="39" t="str" cm="1">
        <f t="array" ref="F1013">IF(E1013="","",IF(E1013="#No clue text","// -- No Content",
    IF(E1013="/!\ Text too long for integration - See user guide to proceed /!\","/!\ Text too long for integration - See user guide to proceed /!\",
         IFERROR(_xlfn._xlws.FILTER(Checklist_KLM[ENTRIES],(Checklist_KLM[ENGLISH]=E1013)*IFERROR(FIND("CLUE.",Checklist_KLM[ENTRIES]),FALSE)),"MISSING"))))</f>
        <v/>
      </c>
    </row>
    <row r="1014" spans="1:6">
      <c r="A1014" s="18" t="s">
        <v>1156</v>
      </c>
      <c r="B1014" s="19" t="s">
        <v>5366</v>
      </c>
      <c r="C1014" s="43"/>
      <c r="D1014" s="36" t="str" cm="1">
        <f t="array" ref="D1014">IF(C1014="","",IF(OR(C1014="#No page text",C1014="#No block text",C1014="#No subject text",C1014="#No expectation text"),"// -- No Content",IFERROR(INDEX(_xlfn._xlws.FILTER(Checklist_KLM[ENTRIES],(Checklist_KLM[ENGLISH]=C1014)*IFERROR(FIND("GAME.CHECKLIST_",Checklist_KLM[ENTRIES]),FALSE)),1),"MISSING")))</f>
        <v/>
      </c>
      <c r="E1014" s="44"/>
      <c r="F1014" s="39" t="str" cm="1">
        <f t="array" ref="F1014">IF(E1014="","",IF(E1014="#No clue text","// -- No Content",
    IF(E1014="/!\ Text too long for integration - See user guide to proceed /!\","/!\ Text too long for integration - See user guide to proceed /!\",
         IFERROR(_xlfn._xlws.FILTER(Checklist_KLM[ENTRIES],(Checklist_KLM[ENGLISH]=E1014)*IFERROR(FIND("CLUE.",Checklist_KLM[ENTRIES]),FALSE)),"MISSING"))))</f>
        <v/>
      </c>
    </row>
    <row r="1015" spans="1:6">
      <c r="A1015" s="18" t="s">
        <v>1157</v>
      </c>
      <c r="B1015" s="19" t="s">
        <v>5367</v>
      </c>
      <c r="C1015" s="43"/>
      <c r="D1015" s="36" t="str" cm="1">
        <f t="array" ref="D1015">IF(C1015="","",IF(OR(C1015="#No page text",C1015="#No block text",C1015="#No subject text",C1015="#No expectation text"),"// -- No Content",IFERROR(INDEX(_xlfn._xlws.FILTER(Checklist_KLM[ENTRIES],(Checklist_KLM[ENGLISH]=C1015)*IFERROR(FIND("GAME.CHECKLIST_",Checklist_KLM[ENTRIES]),FALSE)),1),"MISSING")))</f>
        <v/>
      </c>
      <c r="E1015" s="44"/>
      <c r="F1015" s="39" t="str" cm="1">
        <f t="array" ref="F1015">IF(E1015="","",IF(E1015="#No clue text","// -- No Content",
    IF(E1015="/!\ Text too long for integration - See user guide to proceed /!\","/!\ Text too long for integration - See user guide to proceed /!\",
         IFERROR(_xlfn._xlws.FILTER(Checklist_KLM[ENTRIES],(Checklist_KLM[ENGLISH]=E1015)*IFERROR(FIND("CLUE.",Checklist_KLM[ENTRIES]),FALSE)),"MISSING"))))</f>
        <v/>
      </c>
    </row>
    <row r="1016" spans="1:6">
      <c r="A1016" s="18" t="s">
        <v>1158</v>
      </c>
      <c r="B1016" s="19" t="s">
        <v>5368</v>
      </c>
      <c r="C1016" s="43"/>
      <c r="D1016" s="36" t="str" cm="1">
        <f t="array" ref="D1016">IF(C1016="","",IF(OR(C1016="#No page text",C1016="#No block text",C1016="#No subject text",C1016="#No expectation text"),"// -- No Content",IFERROR(INDEX(_xlfn._xlws.FILTER(Checklist_KLM[ENTRIES],(Checklist_KLM[ENGLISH]=C1016)*IFERROR(FIND("GAME.CHECKLIST_",Checklist_KLM[ENTRIES]),FALSE)),1),"MISSING")))</f>
        <v/>
      </c>
      <c r="E1016" s="44"/>
      <c r="F1016" s="39" t="str" cm="1">
        <f t="array" ref="F1016">IF(E1016="","",IF(E1016="#No clue text","// -- No Content",
    IF(E1016="/!\ Text too long for integration - See user guide to proceed /!\","/!\ Text too long for integration - See user guide to proceed /!\",
         IFERROR(_xlfn._xlws.FILTER(Checklist_KLM[ENTRIES],(Checklist_KLM[ENGLISH]=E1016)*IFERROR(FIND("CLUE.",Checklist_KLM[ENTRIES]),FALSE)),"MISSING"))))</f>
        <v/>
      </c>
    </row>
    <row r="1017" spans="1:6">
      <c r="A1017" s="18" t="s">
        <v>1159</v>
      </c>
      <c r="B1017" s="19" t="s">
        <v>5369</v>
      </c>
      <c r="C1017" s="43"/>
      <c r="D1017" s="36" t="str" cm="1">
        <f t="array" ref="D1017">IF(C1017="","",IF(OR(C1017="#No page text",C1017="#No block text",C1017="#No subject text",C1017="#No expectation text"),"// -- No Content",IFERROR(INDEX(_xlfn._xlws.FILTER(Checklist_KLM[ENTRIES],(Checklist_KLM[ENGLISH]=C1017)*IFERROR(FIND("GAME.CHECKLIST_",Checklist_KLM[ENTRIES]),FALSE)),1),"MISSING")))</f>
        <v/>
      </c>
      <c r="E1017" s="44"/>
      <c r="F1017" s="39" t="str" cm="1">
        <f t="array" ref="F1017">IF(E1017="","",IF(E1017="#No clue text","// -- No Content",
    IF(E1017="/!\ Text too long for integration - See user guide to proceed /!\","/!\ Text too long for integration - See user guide to proceed /!\",
         IFERROR(_xlfn._xlws.FILTER(Checklist_KLM[ENTRIES],(Checklist_KLM[ENGLISH]=E1017)*IFERROR(FIND("CLUE.",Checklist_KLM[ENTRIES]),FALSE)),"MISSING"))))</f>
        <v/>
      </c>
    </row>
    <row r="1018" spans="1:6" ht="28.8">
      <c r="A1018" s="18" t="s">
        <v>1160</v>
      </c>
      <c r="B1018" s="19" t="s">
        <v>5370</v>
      </c>
      <c r="C1018" s="43"/>
      <c r="D1018" s="36" t="str" cm="1">
        <f t="array" ref="D1018">IF(C1018="","",IF(OR(C1018="#No page text",C1018="#No block text",C1018="#No subject text",C1018="#No expectation text"),"// -- No Content",IFERROR(INDEX(_xlfn._xlws.FILTER(Checklist_KLM[ENTRIES],(Checklist_KLM[ENGLISH]=C1018)*IFERROR(FIND("GAME.CHECKLIST_",Checklist_KLM[ENTRIES]),FALSE)),1),"MISSING")))</f>
        <v/>
      </c>
      <c r="E1018" s="44"/>
      <c r="F1018" s="39" t="str" cm="1">
        <f t="array" ref="F1018">IF(E1018="","",IF(E1018="#No clue text","// -- No Content",
    IF(E1018="/!\ Text too long for integration - See user guide to proceed /!\","/!\ Text too long for integration - See user guide to proceed /!\",
         IFERROR(_xlfn._xlws.FILTER(Checklist_KLM[ENTRIES],(Checklist_KLM[ENGLISH]=E1018)*IFERROR(FIND("CLUE.",Checklist_KLM[ENTRIES]),FALSE)),"MISSING"))))</f>
        <v/>
      </c>
    </row>
    <row r="1019" spans="1:6" ht="28.8">
      <c r="A1019" s="18" t="s">
        <v>1161</v>
      </c>
      <c r="B1019" s="19" t="s">
        <v>5371</v>
      </c>
      <c r="C1019" s="43"/>
      <c r="D1019" s="36" t="str" cm="1">
        <f t="array" ref="D1019">IF(C1019="","",IF(OR(C1019="#No page text",C1019="#No block text",C1019="#No subject text",C1019="#No expectation text"),"// -- No Content",IFERROR(INDEX(_xlfn._xlws.FILTER(Checklist_KLM[ENTRIES],(Checklist_KLM[ENGLISH]=C1019)*IFERROR(FIND("GAME.CHECKLIST_",Checklist_KLM[ENTRIES]),FALSE)),1),"MISSING")))</f>
        <v/>
      </c>
      <c r="E1019" s="44"/>
      <c r="F1019" s="39" t="str" cm="1">
        <f t="array" ref="F1019">IF(E1019="","",IF(E1019="#No clue text","// -- No Content",
    IF(E1019="/!\ Text too long for integration - See user guide to proceed /!\","/!\ Text too long for integration - See user guide to proceed /!\",
         IFERROR(_xlfn._xlws.FILTER(Checklist_KLM[ENTRIES],(Checklist_KLM[ENGLISH]=E1019)*IFERROR(FIND("CLUE.",Checklist_KLM[ENTRIES]),FALSE)),"MISSING"))))</f>
        <v/>
      </c>
    </row>
    <row r="1020" spans="1:6">
      <c r="A1020" s="18" t="s">
        <v>1162</v>
      </c>
      <c r="B1020" s="19" t="s">
        <v>5372</v>
      </c>
      <c r="C1020" s="43"/>
      <c r="D1020" s="36" t="str" cm="1">
        <f t="array" ref="D1020">IF(C1020="","",IF(OR(C1020="#No page text",C1020="#No block text",C1020="#No subject text",C1020="#No expectation text"),"// -- No Content",IFERROR(INDEX(_xlfn._xlws.FILTER(Checklist_KLM[ENTRIES],(Checklist_KLM[ENGLISH]=C1020)*IFERROR(FIND("GAME.CHECKLIST_",Checklist_KLM[ENTRIES]),FALSE)),1),"MISSING")))</f>
        <v/>
      </c>
      <c r="E1020" s="44"/>
      <c r="F1020" s="39" t="str" cm="1">
        <f t="array" ref="F1020">IF(E1020="","",IF(E1020="#No clue text","// -- No Content",
    IF(E1020="/!\ Text too long for integration - See user guide to proceed /!\","/!\ Text too long for integration - See user guide to proceed /!\",
         IFERROR(_xlfn._xlws.FILTER(Checklist_KLM[ENTRIES],(Checklist_KLM[ENGLISH]=E1020)*IFERROR(FIND("CLUE.",Checklist_KLM[ENTRIES]),FALSE)),"MISSING"))))</f>
        <v/>
      </c>
    </row>
    <row r="1021" spans="1:6" ht="28.8">
      <c r="A1021" s="18" t="s">
        <v>1163</v>
      </c>
      <c r="B1021" s="19" t="s">
        <v>5373</v>
      </c>
      <c r="C1021" s="43"/>
      <c r="D1021" s="36" t="str" cm="1">
        <f t="array" ref="D1021">IF(C1021="","",IF(OR(C1021="#No page text",C1021="#No block text",C1021="#No subject text",C1021="#No expectation text"),"// -- No Content",IFERROR(INDEX(_xlfn._xlws.FILTER(Checklist_KLM[ENTRIES],(Checklist_KLM[ENGLISH]=C1021)*IFERROR(FIND("GAME.CHECKLIST_",Checklist_KLM[ENTRIES]),FALSE)),1),"MISSING")))</f>
        <v/>
      </c>
      <c r="E1021" s="44"/>
      <c r="F1021" s="39" t="str" cm="1">
        <f t="array" ref="F1021">IF(E1021="","",IF(E1021="#No clue text","// -- No Content",
    IF(E1021="/!\ Text too long for integration - See user guide to proceed /!\","/!\ Text too long for integration - See user guide to proceed /!\",
         IFERROR(_xlfn._xlws.FILTER(Checklist_KLM[ENTRIES],(Checklist_KLM[ENGLISH]=E1021)*IFERROR(FIND("CLUE.",Checklist_KLM[ENTRIES]),FALSE)),"MISSING"))))</f>
        <v/>
      </c>
    </row>
    <row r="1022" spans="1:6" ht="28.8">
      <c r="A1022" s="18" t="s">
        <v>1164</v>
      </c>
      <c r="B1022" s="19" t="s">
        <v>5374</v>
      </c>
      <c r="C1022" s="43"/>
      <c r="D1022" s="36" t="str" cm="1">
        <f t="array" ref="D1022">IF(C1022="","",IF(OR(C1022="#No page text",C1022="#No block text",C1022="#No subject text",C1022="#No expectation text"),"// -- No Content",IFERROR(INDEX(_xlfn._xlws.FILTER(Checklist_KLM[ENTRIES],(Checklist_KLM[ENGLISH]=C1022)*IFERROR(FIND("GAME.CHECKLIST_",Checklist_KLM[ENTRIES]),FALSE)),1),"MISSING")))</f>
        <v/>
      </c>
      <c r="E1022" s="44"/>
      <c r="F1022" s="39" t="str" cm="1">
        <f t="array" ref="F1022">IF(E1022="","",IF(E1022="#No clue text","// -- No Content",
    IF(E1022="/!\ Text too long for integration - See user guide to proceed /!\","/!\ Text too long for integration - See user guide to proceed /!\",
         IFERROR(_xlfn._xlws.FILTER(Checklist_KLM[ENTRIES],(Checklist_KLM[ENGLISH]=E1022)*IFERROR(FIND("CLUE.",Checklist_KLM[ENTRIES]),FALSE)),"MISSING"))))</f>
        <v/>
      </c>
    </row>
    <row r="1023" spans="1:6">
      <c r="A1023" s="18" t="s">
        <v>1165</v>
      </c>
      <c r="B1023" s="19" t="s">
        <v>5375</v>
      </c>
      <c r="C1023" s="43"/>
      <c r="D1023" s="36" t="str" cm="1">
        <f t="array" ref="D1023">IF(C1023="","",IF(OR(C1023="#No page text",C1023="#No block text",C1023="#No subject text",C1023="#No expectation text"),"// -- No Content",IFERROR(INDEX(_xlfn._xlws.FILTER(Checklist_KLM[ENTRIES],(Checklist_KLM[ENGLISH]=C1023)*IFERROR(FIND("GAME.CHECKLIST_",Checklist_KLM[ENTRIES]),FALSE)),1),"MISSING")))</f>
        <v/>
      </c>
      <c r="E1023" s="44"/>
      <c r="F1023" s="39" t="str" cm="1">
        <f t="array" ref="F1023">IF(E1023="","",IF(E1023="#No clue text","// -- No Content",
    IF(E1023="/!\ Text too long for integration - See user guide to proceed /!\","/!\ Text too long for integration - See user guide to proceed /!\",
         IFERROR(_xlfn._xlws.FILTER(Checklist_KLM[ENTRIES],(Checklist_KLM[ENGLISH]=E1023)*IFERROR(FIND("CLUE.",Checklist_KLM[ENTRIES]),FALSE)),"MISSING"))))</f>
        <v/>
      </c>
    </row>
    <row r="1024" spans="1:6">
      <c r="A1024" s="18" t="s">
        <v>1166</v>
      </c>
      <c r="B1024" s="19" t="s">
        <v>5376</v>
      </c>
      <c r="C1024" s="43"/>
      <c r="D1024" s="36" t="str" cm="1">
        <f t="array" ref="D1024">IF(C1024="","",IF(OR(C1024="#No page text",C1024="#No block text",C1024="#No subject text",C1024="#No expectation text"),"// -- No Content",IFERROR(INDEX(_xlfn._xlws.FILTER(Checklist_KLM[ENTRIES],(Checklist_KLM[ENGLISH]=C1024)*IFERROR(FIND("GAME.CHECKLIST_",Checklist_KLM[ENTRIES]),FALSE)),1),"MISSING")))</f>
        <v/>
      </c>
      <c r="E1024" s="44"/>
      <c r="F1024" s="39" t="str" cm="1">
        <f t="array" ref="F1024">IF(E1024="","",IF(E1024="#No clue text","// -- No Content",
    IF(E1024="/!\ Text too long for integration - See user guide to proceed /!\","/!\ Text too long for integration - See user guide to proceed /!\",
         IFERROR(_xlfn._xlws.FILTER(Checklist_KLM[ENTRIES],(Checklist_KLM[ENGLISH]=E1024)*IFERROR(FIND("CLUE.",Checklist_KLM[ENTRIES]),FALSE)),"MISSING"))))</f>
        <v/>
      </c>
    </row>
    <row r="1025" spans="1:6">
      <c r="A1025" s="18" t="s">
        <v>1167</v>
      </c>
      <c r="B1025" s="19" t="s">
        <v>5377</v>
      </c>
      <c r="C1025" s="43"/>
      <c r="D1025" s="36" t="str" cm="1">
        <f t="array" ref="D1025">IF(C1025="","",IF(OR(C1025="#No page text",C1025="#No block text",C1025="#No subject text",C1025="#No expectation text"),"// -- No Content",IFERROR(INDEX(_xlfn._xlws.FILTER(Checklist_KLM[ENTRIES],(Checklist_KLM[ENGLISH]=C1025)*IFERROR(FIND("GAME.CHECKLIST_",Checklist_KLM[ENTRIES]),FALSE)),1),"MISSING")))</f>
        <v/>
      </c>
      <c r="E1025" s="44"/>
      <c r="F1025" s="39" t="str" cm="1">
        <f t="array" ref="F1025">IF(E1025="","",IF(E1025="#No clue text","// -- No Content",
    IF(E1025="/!\ Text too long for integration - See user guide to proceed /!\","/!\ Text too long for integration - See user guide to proceed /!\",
         IFERROR(_xlfn._xlws.FILTER(Checklist_KLM[ENTRIES],(Checklist_KLM[ENGLISH]=E1025)*IFERROR(FIND("CLUE.",Checklist_KLM[ENTRIES]),FALSE)),"MISSING"))))</f>
        <v/>
      </c>
    </row>
    <row r="1026" spans="1:6">
      <c r="A1026" s="18" t="s">
        <v>1168</v>
      </c>
      <c r="B1026" s="19" t="s">
        <v>5378</v>
      </c>
      <c r="C1026" s="43"/>
      <c r="D1026" s="36" t="str" cm="1">
        <f t="array" ref="D1026">IF(C1026="","",IF(OR(C1026="#No page text",C1026="#No block text",C1026="#No subject text",C1026="#No expectation text"),"// -- No Content",IFERROR(INDEX(_xlfn._xlws.FILTER(Checklist_KLM[ENTRIES],(Checklist_KLM[ENGLISH]=C1026)*IFERROR(FIND("GAME.CHECKLIST_",Checklist_KLM[ENTRIES]),FALSE)),1),"MISSING")))</f>
        <v/>
      </c>
      <c r="E1026" s="44"/>
      <c r="F1026" s="39" t="str" cm="1">
        <f t="array" ref="F1026">IF(E1026="","",IF(E1026="#No clue text","// -- No Content",
    IF(E1026="/!\ Text too long for integration - See user guide to proceed /!\","/!\ Text too long for integration - See user guide to proceed /!\",
         IFERROR(_xlfn._xlws.FILTER(Checklist_KLM[ENTRIES],(Checklist_KLM[ENGLISH]=E1026)*IFERROR(FIND("CLUE.",Checklist_KLM[ENTRIES]),FALSE)),"MISSING"))))</f>
        <v/>
      </c>
    </row>
    <row r="1027" spans="1:6">
      <c r="A1027" s="18" t="s">
        <v>1169</v>
      </c>
      <c r="B1027" s="19" t="s">
        <v>4876</v>
      </c>
      <c r="C1027" s="43"/>
      <c r="D1027" s="36" t="str" cm="1">
        <f t="array" ref="D1027">IF(C1027="","",IF(OR(C1027="#No page text",C1027="#No block text",C1027="#No subject text",C1027="#No expectation text"),"// -- No Content",IFERROR(INDEX(_xlfn._xlws.FILTER(Checklist_KLM[ENTRIES],(Checklist_KLM[ENGLISH]=C1027)*IFERROR(FIND("GAME.CHECKLIST_",Checklist_KLM[ENTRIES]),FALSE)),1),"MISSING")))</f>
        <v/>
      </c>
      <c r="E1027" s="44"/>
      <c r="F1027" s="39" t="str" cm="1">
        <f t="array" ref="F1027">IF(E1027="","",IF(E1027="#No clue text","// -- No Content",
    IF(E1027="/!\ Text too long for integration - See user guide to proceed /!\","/!\ Text too long for integration - See user guide to proceed /!\",
         IFERROR(_xlfn._xlws.FILTER(Checklist_KLM[ENTRIES],(Checklist_KLM[ENGLISH]=E1027)*IFERROR(FIND("CLUE.",Checklist_KLM[ENTRIES]),FALSE)),"MISSING"))))</f>
        <v/>
      </c>
    </row>
    <row r="1028" spans="1:6" ht="28.8">
      <c r="A1028" s="18" t="s">
        <v>1170</v>
      </c>
      <c r="B1028" s="19" t="s">
        <v>5379</v>
      </c>
      <c r="C1028" s="43"/>
      <c r="D1028" s="36" t="str" cm="1">
        <f t="array" ref="D1028">IF(C1028="","",IF(OR(C1028="#No page text",C1028="#No block text",C1028="#No subject text",C1028="#No expectation text"),"// -- No Content",IFERROR(INDEX(_xlfn._xlws.FILTER(Checklist_KLM[ENTRIES],(Checklist_KLM[ENGLISH]=C1028)*IFERROR(FIND("GAME.CHECKLIST_",Checklist_KLM[ENTRIES]),FALSE)),1),"MISSING")))</f>
        <v/>
      </c>
      <c r="E1028" s="44"/>
      <c r="F1028" s="39" t="str" cm="1">
        <f t="array" ref="F1028">IF(E1028="","",IF(E1028="#No clue text","// -- No Content",
    IF(E1028="/!\ Text too long for integration - See user guide to proceed /!\","/!\ Text too long for integration - See user guide to proceed /!\",
         IFERROR(_xlfn._xlws.FILTER(Checklist_KLM[ENTRIES],(Checklist_KLM[ENGLISH]=E1028)*IFERROR(FIND("CLUE.",Checklist_KLM[ENTRIES]),FALSE)),"MISSING"))))</f>
        <v/>
      </c>
    </row>
    <row r="1029" spans="1:6">
      <c r="A1029" s="18" t="s">
        <v>1171</v>
      </c>
      <c r="B1029" s="19" t="s">
        <v>5380</v>
      </c>
      <c r="C1029" s="43"/>
      <c r="D1029" s="36" t="str" cm="1">
        <f t="array" ref="D1029">IF(C1029="","",IF(OR(C1029="#No page text",C1029="#No block text",C1029="#No subject text",C1029="#No expectation text"),"// -- No Content",IFERROR(INDEX(_xlfn._xlws.FILTER(Checklist_KLM[ENTRIES],(Checklist_KLM[ENGLISH]=C1029)*IFERROR(FIND("GAME.CHECKLIST_",Checklist_KLM[ENTRIES]),FALSE)),1),"MISSING")))</f>
        <v/>
      </c>
      <c r="E1029" s="44"/>
      <c r="F1029" s="39" t="str" cm="1">
        <f t="array" ref="F1029">IF(E1029="","",IF(E1029="#No clue text","// -- No Content",
    IF(E1029="/!\ Text too long for integration - See user guide to proceed /!\","/!\ Text too long for integration - See user guide to proceed /!\",
         IFERROR(_xlfn._xlws.FILTER(Checklist_KLM[ENTRIES],(Checklist_KLM[ENGLISH]=E1029)*IFERROR(FIND("CLUE.",Checklist_KLM[ENTRIES]),FALSE)),"MISSING"))))</f>
        <v/>
      </c>
    </row>
    <row r="1030" spans="1:6" ht="28.8">
      <c r="A1030" s="18" t="s">
        <v>1172</v>
      </c>
      <c r="B1030" s="19" t="s">
        <v>5381</v>
      </c>
      <c r="C1030" s="43"/>
      <c r="D1030" s="36" t="str" cm="1">
        <f t="array" ref="D1030">IF(C1030="","",IF(OR(C1030="#No page text",C1030="#No block text",C1030="#No subject text",C1030="#No expectation text"),"// -- No Content",IFERROR(INDEX(_xlfn._xlws.FILTER(Checklist_KLM[ENTRIES],(Checklist_KLM[ENGLISH]=C1030)*IFERROR(FIND("GAME.CHECKLIST_",Checklist_KLM[ENTRIES]),FALSE)),1),"MISSING")))</f>
        <v/>
      </c>
      <c r="E1030" s="44"/>
      <c r="F1030" s="39" t="str" cm="1">
        <f t="array" ref="F1030">IF(E1030="","",IF(E1030="#No clue text","// -- No Content",
    IF(E1030="/!\ Text too long for integration - See user guide to proceed /!\","/!\ Text too long for integration - See user guide to proceed /!\",
         IFERROR(_xlfn._xlws.FILTER(Checklist_KLM[ENTRIES],(Checklist_KLM[ENGLISH]=E1030)*IFERROR(FIND("CLUE.",Checklist_KLM[ENTRIES]),FALSE)),"MISSING"))))</f>
        <v/>
      </c>
    </row>
    <row r="1031" spans="1:6">
      <c r="A1031" s="18" t="s">
        <v>1173</v>
      </c>
      <c r="B1031" s="19" t="s">
        <v>5382</v>
      </c>
      <c r="C1031" s="43"/>
      <c r="D1031" s="36" t="str" cm="1">
        <f t="array" ref="D1031">IF(C1031="","",IF(OR(C1031="#No page text",C1031="#No block text",C1031="#No subject text",C1031="#No expectation text"),"// -- No Content",IFERROR(INDEX(_xlfn._xlws.FILTER(Checklist_KLM[ENTRIES],(Checklist_KLM[ENGLISH]=C1031)*IFERROR(FIND("GAME.CHECKLIST_",Checklist_KLM[ENTRIES]),FALSE)),1),"MISSING")))</f>
        <v/>
      </c>
      <c r="E1031" s="44"/>
      <c r="F1031" s="39" t="str" cm="1">
        <f t="array" ref="F1031">IF(E1031="","",IF(E1031="#No clue text","// -- No Content",
    IF(E1031="/!\ Text too long for integration - See user guide to proceed /!\","/!\ Text too long for integration - See user guide to proceed /!\",
         IFERROR(_xlfn._xlws.FILTER(Checklist_KLM[ENTRIES],(Checklist_KLM[ENGLISH]=E1031)*IFERROR(FIND("CLUE.",Checklist_KLM[ENTRIES]),FALSE)),"MISSING"))))</f>
        <v/>
      </c>
    </row>
    <row r="1032" spans="1:6">
      <c r="A1032" s="18" t="s">
        <v>1174</v>
      </c>
      <c r="B1032" s="19" t="s">
        <v>5383</v>
      </c>
      <c r="C1032" s="43"/>
      <c r="D1032" s="36" t="str" cm="1">
        <f t="array" ref="D1032">IF(C1032="","",IF(OR(C1032="#No page text",C1032="#No block text",C1032="#No subject text",C1032="#No expectation text"),"// -- No Content",IFERROR(INDEX(_xlfn._xlws.FILTER(Checklist_KLM[ENTRIES],(Checklist_KLM[ENGLISH]=C1032)*IFERROR(FIND("GAME.CHECKLIST_",Checklist_KLM[ENTRIES]),FALSE)),1),"MISSING")))</f>
        <v/>
      </c>
      <c r="E1032" s="44"/>
      <c r="F1032" s="39" t="str" cm="1">
        <f t="array" ref="F1032">IF(E1032="","",IF(E1032="#No clue text","// -- No Content",
    IF(E1032="/!\ Text too long for integration - See user guide to proceed /!\","/!\ Text too long for integration - See user guide to proceed /!\",
         IFERROR(_xlfn._xlws.FILTER(Checklist_KLM[ENTRIES],(Checklist_KLM[ENGLISH]=E1032)*IFERROR(FIND("CLUE.",Checklist_KLM[ENTRIES]),FALSE)),"MISSING"))))</f>
        <v/>
      </c>
    </row>
    <row r="1033" spans="1:6">
      <c r="A1033" s="18" t="s">
        <v>1175</v>
      </c>
      <c r="B1033" s="19" t="s">
        <v>5384</v>
      </c>
      <c r="C1033" s="43"/>
      <c r="D1033" s="36" t="str" cm="1">
        <f t="array" ref="D1033">IF(C1033="","",IF(OR(C1033="#No page text",C1033="#No block text",C1033="#No subject text",C1033="#No expectation text"),"// -- No Content",IFERROR(INDEX(_xlfn._xlws.FILTER(Checklist_KLM[ENTRIES],(Checklist_KLM[ENGLISH]=C1033)*IFERROR(FIND("GAME.CHECKLIST_",Checklist_KLM[ENTRIES]),FALSE)),1),"MISSING")))</f>
        <v/>
      </c>
      <c r="E1033" s="44"/>
      <c r="F1033" s="39" t="str" cm="1">
        <f t="array" ref="F1033">IF(E1033="","",IF(E1033="#No clue text","// -- No Content",
    IF(E1033="/!\ Text too long for integration - See user guide to proceed /!\","/!\ Text too long for integration - See user guide to proceed /!\",
         IFERROR(_xlfn._xlws.FILTER(Checklist_KLM[ENTRIES],(Checklist_KLM[ENGLISH]=E1033)*IFERROR(FIND("CLUE.",Checklist_KLM[ENTRIES]),FALSE)),"MISSING"))))</f>
        <v/>
      </c>
    </row>
    <row r="1034" spans="1:6">
      <c r="A1034" s="18" t="s">
        <v>1176</v>
      </c>
      <c r="B1034" s="19" t="s">
        <v>5385</v>
      </c>
      <c r="C1034" s="43"/>
      <c r="D1034" s="36" t="str" cm="1">
        <f t="array" ref="D1034">IF(C1034="","",IF(OR(C1034="#No page text",C1034="#No block text",C1034="#No subject text",C1034="#No expectation text"),"// -- No Content",IFERROR(INDEX(_xlfn._xlws.FILTER(Checklist_KLM[ENTRIES],(Checklist_KLM[ENGLISH]=C1034)*IFERROR(FIND("GAME.CHECKLIST_",Checklist_KLM[ENTRIES]),FALSE)),1),"MISSING")))</f>
        <v/>
      </c>
      <c r="E1034" s="44"/>
      <c r="F1034" s="39" t="str" cm="1">
        <f t="array" ref="F1034">IF(E1034="","",IF(E1034="#No clue text","// -- No Content",
    IF(E1034="/!\ Text too long for integration - See user guide to proceed /!\","/!\ Text too long for integration - See user guide to proceed /!\",
         IFERROR(_xlfn._xlws.FILTER(Checklist_KLM[ENTRIES],(Checklist_KLM[ENGLISH]=E1034)*IFERROR(FIND("CLUE.",Checklist_KLM[ENTRIES]),FALSE)),"MISSING"))))</f>
        <v/>
      </c>
    </row>
    <row r="1035" spans="1:6" ht="28.8">
      <c r="A1035" s="18" t="s">
        <v>1177</v>
      </c>
      <c r="B1035" s="19" t="s">
        <v>5386</v>
      </c>
      <c r="C1035" s="43"/>
      <c r="D1035" s="36" t="str" cm="1">
        <f t="array" ref="D1035">IF(C1035="","",IF(OR(C1035="#No page text",C1035="#No block text",C1035="#No subject text",C1035="#No expectation text"),"// -- No Content",IFERROR(INDEX(_xlfn._xlws.FILTER(Checklist_KLM[ENTRIES],(Checklist_KLM[ENGLISH]=C1035)*IFERROR(FIND("GAME.CHECKLIST_",Checklist_KLM[ENTRIES]),FALSE)),1),"MISSING")))</f>
        <v/>
      </c>
      <c r="E1035" s="44"/>
      <c r="F1035" s="39" t="str" cm="1">
        <f t="array" ref="F1035">IF(E1035="","",IF(E1035="#No clue text","// -- No Content",
    IF(E1035="/!\ Text too long for integration - See user guide to proceed /!\","/!\ Text too long for integration - See user guide to proceed /!\",
         IFERROR(_xlfn._xlws.FILTER(Checklist_KLM[ENTRIES],(Checklist_KLM[ENGLISH]=E1035)*IFERROR(FIND("CLUE.",Checklist_KLM[ENTRIES]),FALSE)),"MISSING"))))</f>
        <v/>
      </c>
    </row>
    <row r="1036" spans="1:6">
      <c r="A1036" s="18" t="s">
        <v>1178</v>
      </c>
      <c r="B1036" s="19" t="s">
        <v>5387</v>
      </c>
      <c r="C1036" s="43"/>
      <c r="D1036" s="36" t="str" cm="1">
        <f t="array" ref="D1036">IF(C1036="","",IF(OR(C1036="#No page text",C1036="#No block text",C1036="#No subject text",C1036="#No expectation text"),"// -- No Content",IFERROR(INDEX(_xlfn._xlws.FILTER(Checklist_KLM[ENTRIES],(Checklist_KLM[ENGLISH]=C1036)*IFERROR(FIND("GAME.CHECKLIST_",Checklist_KLM[ENTRIES]),FALSE)),1),"MISSING")))</f>
        <v/>
      </c>
      <c r="E1036" s="44"/>
      <c r="F1036" s="39" t="str" cm="1">
        <f t="array" ref="F1036">IF(E1036="","",IF(E1036="#No clue text","// -- No Content",
    IF(E1036="/!\ Text too long for integration - See user guide to proceed /!\","/!\ Text too long for integration - See user guide to proceed /!\",
         IFERROR(_xlfn._xlws.FILTER(Checklist_KLM[ENTRIES],(Checklist_KLM[ENGLISH]=E1036)*IFERROR(FIND("CLUE.",Checklist_KLM[ENTRIES]),FALSE)),"MISSING"))))</f>
        <v/>
      </c>
    </row>
    <row r="1037" spans="1:6">
      <c r="A1037" s="18" t="s">
        <v>1179</v>
      </c>
      <c r="B1037" s="19" t="s">
        <v>133</v>
      </c>
      <c r="C1037" s="43"/>
      <c r="D1037" s="36" t="str" cm="1">
        <f t="array" ref="D1037">IF(C1037="","",IF(OR(C1037="#No page text",C1037="#No block text",C1037="#No subject text",C1037="#No expectation text"),"// -- No Content",IFERROR(INDEX(_xlfn._xlws.FILTER(Checklist_KLM[ENTRIES],(Checklist_KLM[ENGLISH]=C1037)*IFERROR(FIND("GAME.CHECKLIST_",Checklist_KLM[ENTRIES]),FALSE)),1),"MISSING")))</f>
        <v/>
      </c>
      <c r="E1037" s="44"/>
      <c r="F1037" s="39" t="str" cm="1">
        <f t="array" ref="F1037">IF(E1037="","",IF(E1037="#No clue text","// -- No Content",
    IF(E1037="/!\ Text too long for integration - See user guide to proceed /!\","/!\ Text too long for integration - See user guide to proceed /!\",
         IFERROR(_xlfn._xlws.FILTER(Checklist_KLM[ENTRIES],(Checklist_KLM[ENGLISH]=E1037)*IFERROR(FIND("CLUE.",Checklist_KLM[ENTRIES]),FALSE)),"MISSING"))))</f>
        <v/>
      </c>
    </row>
    <row r="1038" spans="1:6">
      <c r="A1038" s="18" t="s">
        <v>1180</v>
      </c>
      <c r="B1038" s="19" t="s">
        <v>5388</v>
      </c>
      <c r="C1038" s="43"/>
      <c r="D1038" s="36" t="str" cm="1">
        <f t="array" ref="D1038">IF(C1038="","",IF(OR(C1038="#No page text",C1038="#No block text",C1038="#No subject text",C1038="#No expectation text"),"// -- No Content",IFERROR(INDEX(_xlfn._xlws.FILTER(Checklist_KLM[ENTRIES],(Checklist_KLM[ENGLISH]=C1038)*IFERROR(FIND("GAME.CHECKLIST_",Checklist_KLM[ENTRIES]),FALSE)),1),"MISSING")))</f>
        <v/>
      </c>
      <c r="E1038" s="44"/>
      <c r="F1038" s="39" t="str" cm="1">
        <f t="array" ref="F1038">IF(E1038="","",IF(E1038="#No clue text","// -- No Content",
    IF(E1038="/!\ Text too long for integration - See user guide to proceed /!\","/!\ Text too long for integration - See user guide to proceed /!\",
         IFERROR(_xlfn._xlws.FILTER(Checklist_KLM[ENTRIES],(Checklist_KLM[ENGLISH]=E1038)*IFERROR(FIND("CLUE.",Checklist_KLM[ENTRIES]),FALSE)),"MISSING"))))</f>
        <v/>
      </c>
    </row>
    <row r="1039" spans="1:6" ht="43.2">
      <c r="A1039" s="18" t="s">
        <v>1181</v>
      </c>
      <c r="B1039" s="19" t="s">
        <v>5389</v>
      </c>
      <c r="C1039" s="43"/>
      <c r="D1039" s="36" t="str" cm="1">
        <f t="array" ref="D1039">IF(C1039="","",IF(OR(C1039="#No page text",C1039="#No block text",C1039="#No subject text",C1039="#No expectation text"),"// -- No Content",IFERROR(INDEX(_xlfn._xlws.FILTER(Checklist_KLM[ENTRIES],(Checklist_KLM[ENGLISH]=C1039)*IFERROR(FIND("GAME.CHECKLIST_",Checklist_KLM[ENTRIES]),FALSE)),1),"MISSING")))</f>
        <v/>
      </c>
      <c r="E1039" s="44"/>
      <c r="F1039" s="39" t="str" cm="1">
        <f t="array" ref="F1039">IF(E1039="","",IF(E1039="#No clue text","// -- No Content",
    IF(E1039="/!\ Text too long for integration - See user guide to proceed /!\","/!\ Text too long for integration - See user guide to proceed /!\",
         IFERROR(_xlfn._xlws.FILTER(Checklist_KLM[ENTRIES],(Checklist_KLM[ENGLISH]=E1039)*IFERROR(FIND("CLUE.",Checklist_KLM[ENTRIES]),FALSE)),"MISSING"))))</f>
        <v/>
      </c>
    </row>
    <row r="1040" spans="1:6">
      <c r="A1040" s="18" t="s">
        <v>1182</v>
      </c>
      <c r="B1040" s="19" t="s">
        <v>5390</v>
      </c>
      <c r="C1040" s="43"/>
      <c r="D1040" s="36" t="str" cm="1">
        <f t="array" ref="D1040">IF(C1040="","",IF(OR(C1040="#No page text",C1040="#No block text",C1040="#No subject text",C1040="#No expectation text"),"// -- No Content",IFERROR(INDEX(_xlfn._xlws.FILTER(Checklist_KLM[ENTRIES],(Checklist_KLM[ENGLISH]=C1040)*IFERROR(FIND("GAME.CHECKLIST_",Checklist_KLM[ENTRIES]),FALSE)),1),"MISSING")))</f>
        <v/>
      </c>
      <c r="E1040" s="44"/>
      <c r="F1040" s="39" t="str" cm="1">
        <f t="array" ref="F1040">IF(E1040="","",IF(E1040="#No clue text","// -- No Content",
    IF(E1040="/!\ Text too long for integration - See user guide to proceed /!\","/!\ Text too long for integration - See user guide to proceed /!\",
         IFERROR(_xlfn._xlws.FILTER(Checklist_KLM[ENTRIES],(Checklist_KLM[ENGLISH]=E1040)*IFERROR(FIND("CLUE.",Checklist_KLM[ENTRIES]),FALSE)),"MISSING"))))</f>
        <v/>
      </c>
    </row>
    <row r="1041" spans="1:6">
      <c r="A1041" s="18" t="s">
        <v>1183</v>
      </c>
      <c r="B1041" s="19" t="s">
        <v>5391</v>
      </c>
      <c r="C1041" s="43"/>
      <c r="D1041" s="36" t="str" cm="1">
        <f t="array" ref="D1041">IF(C1041="","",IF(OR(C1041="#No page text",C1041="#No block text",C1041="#No subject text",C1041="#No expectation text"),"// -- No Content",IFERROR(INDEX(_xlfn._xlws.FILTER(Checklist_KLM[ENTRIES],(Checklist_KLM[ENGLISH]=C1041)*IFERROR(FIND("GAME.CHECKLIST_",Checklist_KLM[ENTRIES]),FALSE)),1),"MISSING")))</f>
        <v/>
      </c>
      <c r="E1041" s="44"/>
      <c r="F1041" s="39" t="str" cm="1">
        <f t="array" ref="F1041">IF(E1041="","",IF(E1041="#No clue text","// -- No Content",
    IF(E1041="/!\ Text too long for integration - See user guide to proceed /!\","/!\ Text too long for integration - See user guide to proceed /!\",
         IFERROR(_xlfn._xlws.FILTER(Checklist_KLM[ENTRIES],(Checklist_KLM[ENGLISH]=E1041)*IFERROR(FIND("CLUE.",Checklist_KLM[ENTRIES]),FALSE)),"MISSING"))))</f>
        <v/>
      </c>
    </row>
    <row r="1042" spans="1:6" ht="28.8">
      <c r="A1042" s="18" t="s">
        <v>1184</v>
      </c>
      <c r="B1042" s="19" t="s">
        <v>5392</v>
      </c>
      <c r="C1042" s="43"/>
      <c r="D1042" s="36" t="str" cm="1">
        <f t="array" ref="D1042">IF(C1042="","",IF(OR(C1042="#No page text",C1042="#No block text",C1042="#No subject text",C1042="#No expectation text"),"// -- No Content",IFERROR(INDEX(_xlfn._xlws.FILTER(Checklist_KLM[ENTRIES],(Checklist_KLM[ENGLISH]=C1042)*IFERROR(FIND("GAME.CHECKLIST_",Checklist_KLM[ENTRIES]),FALSE)),1),"MISSING")))</f>
        <v/>
      </c>
      <c r="E1042" s="44"/>
      <c r="F1042" s="39" t="str" cm="1">
        <f t="array" ref="F1042">IF(E1042="","",IF(E1042="#No clue text","// -- No Content",
    IF(E1042="/!\ Text too long for integration - See user guide to proceed /!\","/!\ Text too long for integration - See user guide to proceed /!\",
         IFERROR(_xlfn._xlws.FILTER(Checklist_KLM[ENTRIES],(Checklist_KLM[ENGLISH]=E1042)*IFERROR(FIND("CLUE.",Checklist_KLM[ENTRIES]),FALSE)),"MISSING"))))</f>
        <v/>
      </c>
    </row>
    <row r="1043" spans="1:6" ht="28.8">
      <c r="A1043" s="18" t="s">
        <v>1185</v>
      </c>
      <c r="B1043" s="19" t="s">
        <v>5393</v>
      </c>
      <c r="C1043" s="43"/>
      <c r="D1043" s="36" t="str" cm="1">
        <f t="array" ref="D1043">IF(C1043="","",IF(OR(C1043="#No page text",C1043="#No block text",C1043="#No subject text",C1043="#No expectation text"),"// -- No Content",IFERROR(INDEX(_xlfn._xlws.FILTER(Checklist_KLM[ENTRIES],(Checklist_KLM[ENGLISH]=C1043)*IFERROR(FIND("GAME.CHECKLIST_",Checklist_KLM[ENTRIES]),FALSE)),1),"MISSING")))</f>
        <v/>
      </c>
      <c r="E1043" s="44"/>
      <c r="F1043" s="39" t="str" cm="1">
        <f t="array" ref="F1043">IF(E1043="","",IF(E1043="#No clue text","// -- No Content",
    IF(E1043="/!\ Text too long for integration - See user guide to proceed /!\","/!\ Text too long for integration - See user guide to proceed /!\",
         IFERROR(_xlfn._xlws.FILTER(Checklist_KLM[ENTRIES],(Checklist_KLM[ENGLISH]=E1043)*IFERROR(FIND("CLUE.",Checklist_KLM[ENTRIES]),FALSE)),"MISSING"))))</f>
        <v/>
      </c>
    </row>
    <row r="1044" spans="1:6">
      <c r="A1044" s="18" t="s">
        <v>1186</v>
      </c>
      <c r="B1044" s="19" t="s">
        <v>5394</v>
      </c>
      <c r="C1044" s="43"/>
      <c r="D1044" s="36" t="str" cm="1">
        <f t="array" ref="D1044">IF(C1044="","",IF(OR(C1044="#No page text",C1044="#No block text",C1044="#No subject text",C1044="#No expectation text"),"// -- No Content",IFERROR(INDEX(_xlfn._xlws.FILTER(Checklist_KLM[ENTRIES],(Checklist_KLM[ENGLISH]=C1044)*IFERROR(FIND("GAME.CHECKLIST_",Checklist_KLM[ENTRIES]),FALSE)),1),"MISSING")))</f>
        <v/>
      </c>
      <c r="E1044" s="44"/>
      <c r="F1044" s="39" t="str" cm="1">
        <f t="array" ref="F1044">IF(E1044="","",IF(E1044="#No clue text","// -- No Content",
    IF(E1044="/!\ Text too long for integration - See user guide to proceed /!\","/!\ Text too long for integration - See user guide to proceed /!\",
         IFERROR(_xlfn._xlws.FILTER(Checklist_KLM[ENTRIES],(Checklist_KLM[ENGLISH]=E1044)*IFERROR(FIND("CLUE.",Checklist_KLM[ENTRIES]),FALSE)),"MISSING"))))</f>
        <v/>
      </c>
    </row>
    <row r="1045" spans="1:6" ht="28.8">
      <c r="A1045" s="18" t="s">
        <v>1187</v>
      </c>
      <c r="B1045" s="19" t="s">
        <v>5395</v>
      </c>
      <c r="C1045" s="43"/>
      <c r="D1045" s="36" t="str" cm="1">
        <f t="array" ref="D1045">IF(C1045="","",IF(OR(C1045="#No page text",C1045="#No block text",C1045="#No subject text",C1045="#No expectation text"),"// -- No Content",IFERROR(INDEX(_xlfn._xlws.FILTER(Checklist_KLM[ENTRIES],(Checklist_KLM[ENGLISH]=C1045)*IFERROR(FIND("GAME.CHECKLIST_",Checklist_KLM[ENTRIES]),FALSE)),1),"MISSING")))</f>
        <v/>
      </c>
      <c r="E1045" s="44"/>
      <c r="F1045" s="39" t="str" cm="1">
        <f t="array" ref="F1045">IF(E1045="","",IF(E1045="#No clue text","// -- No Content",
    IF(E1045="/!\ Text too long for integration - See user guide to proceed /!\","/!\ Text too long for integration - See user guide to proceed /!\",
         IFERROR(_xlfn._xlws.FILTER(Checklist_KLM[ENTRIES],(Checklist_KLM[ENGLISH]=E1045)*IFERROR(FIND("CLUE.",Checklist_KLM[ENTRIES]),FALSE)),"MISSING"))))</f>
        <v/>
      </c>
    </row>
    <row r="1046" spans="1:6" ht="28.8">
      <c r="A1046" s="18" t="s">
        <v>1188</v>
      </c>
      <c r="B1046" s="19" t="s">
        <v>5396</v>
      </c>
      <c r="C1046" s="43"/>
      <c r="D1046" s="36" t="str" cm="1">
        <f t="array" ref="D1046">IF(C1046="","",IF(OR(C1046="#No page text",C1046="#No block text",C1046="#No subject text",C1046="#No expectation text"),"// -- No Content",IFERROR(INDEX(_xlfn._xlws.FILTER(Checklist_KLM[ENTRIES],(Checklist_KLM[ENGLISH]=C1046)*IFERROR(FIND("GAME.CHECKLIST_",Checklist_KLM[ENTRIES]),FALSE)),1),"MISSING")))</f>
        <v/>
      </c>
      <c r="E1046" s="44"/>
      <c r="F1046" s="39" t="str" cm="1">
        <f t="array" ref="F1046">IF(E1046="","",IF(E1046="#No clue text","// -- No Content",
    IF(E1046="/!\ Text too long for integration - See user guide to proceed /!\","/!\ Text too long for integration - See user guide to proceed /!\",
         IFERROR(_xlfn._xlws.FILTER(Checklist_KLM[ENTRIES],(Checklist_KLM[ENGLISH]=E1046)*IFERROR(FIND("CLUE.",Checklist_KLM[ENTRIES]),FALSE)),"MISSING"))))</f>
        <v/>
      </c>
    </row>
    <row r="1047" spans="1:6">
      <c r="A1047" s="18" t="s">
        <v>1189</v>
      </c>
      <c r="B1047" s="19" t="s">
        <v>5397</v>
      </c>
      <c r="C1047" s="43"/>
      <c r="D1047" s="36" t="str" cm="1">
        <f t="array" ref="D1047">IF(C1047="","",IF(OR(C1047="#No page text",C1047="#No block text",C1047="#No subject text",C1047="#No expectation text"),"// -- No Content",IFERROR(INDEX(_xlfn._xlws.FILTER(Checklist_KLM[ENTRIES],(Checklist_KLM[ENGLISH]=C1047)*IFERROR(FIND("GAME.CHECKLIST_",Checklist_KLM[ENTRIES]),FALSE)),1),"MISSING")))</f>
        <v/>
      </c>
      <c r="E1047" s="44"/>
      <c r="F1047" s="39" t="str" cm="1">
        <f t="array" ref="F1047">IF(E1047="","",IF(E1047="#No clue text","// -- No Content",
    IF(E1047="/!\ Text too long for integration - See user guide to proceed /!\","/!\ Text too long for integration - See user guide to proceed /!\",
         IFERROR(_xlfn._xlws.FILTER(Checklist_KLM[ENTRIES],(Checklist_KLM[ENGLISH]=E1047)*IFERROR(FIND("CLUE.",Checklist_KLM[ENTRIES]),FALSE)),"MISSING"))))</f>
        <v/>
      </c>
    </row>
    <row r="1048" spans="1:6">
      <c r="A1048" s="18" t="s">
        <v>1190</v>
      </c>
      <c r="B1048" s="19" t="s">
        <v>5398</v>
      </c>
      <c r="C1048" s="43"/>
      <c r="D1048" s="36" t="str" cm="1">
        <f t="array" ref="D1048">IF(C1048="","",IF(OR(C1048="#No page text",C1048="#No block text",C1048="#No subject text",C1048="#No expectation text"),"// -- No Content",IFERROR(INDEX(_xlfn._xlws.FILTER(Checklist_KLM[ENTRIES],(Checklist_KLM[ENGLISH]=C1048)*IFERROR(FIND("GAME.CHECKLIST_",Checklist_KLM[ENTRIES]),FALSE)),1),"MISSING")))</f>
        <v/>
      </c>
      <c r="E1048" s="44"/>
      <c r="F1048" s="39" t="str" cm="1">
        <f t="array" ref="F1048">IF(E1048="","",IF(E1048="#No clue text","// -- No Content",
    IF(E1048="/!\ Text too long for integration - See user guide to proceed /!\","/!\ Text too long for integration - See user guide to proceed /!\",
         IFERROR(_xlfn._xlws.FILTER(Checklist_KLM[ENTRIES],(Checklist_KLM[ENGLISH]=E1048)*IFERROR(FIND("CLUE.",Checklist_KLM[ENTRIES]),FALSE)),"MISSING"))))</f>
        <v/>
      </c>
    </row>
    <row r="1049" spans="1:6">
      <c r="A1049" s="18" t="s">
        <v>1191</v>
      </c>
      <c r="B1049" s="19" t="s">
        <v>5399</v>
      </c>
      <c r="C1049" s="43"/>
      <c r="D1049" s="36" t="str" cm="1">
        <f t="array" ref="D1049">IF(C1049="","",IF(OR(C1049="#No page text",C1049="#No block text",C1049="#No subject text",C1049="#No expectation text"),"// -- No Content",IFERROR(INDEX(_xlfn._xlws.FILTER(Checklist_KLM[ENTRIES],(Checklist_KLM[ENGLISH]=C1049)*IFERROR(FIND("GAME.CHECKLIST_",Checklist_KLM[ENTRIES]),FALSE)),1),"MISSING")))</f>
        <v/>
      </c>
      <c r="E1049" s="44"/>
      <c r="F1049" s="39" t="str" cm="1">
        <f t="array" ref="F1049">IF(E1049="","",IF(E1049="#No clue text","// -- No Content",
    IF(E1049="/!\ Text too long for integration - See user guide to proceed /!\","/!\ Text too long for integration - See user guide to proceed /!\",
         IFERROR(_xlfn._xlws.FILTER(Checklist_KLM[ENTRIES],(Checklist_KLM[ENGLISH]=E1049)*IFERROR(FIND("CLUE.",Checklist_KLM[ENTRIES]),FALSE)),"MISSING"))))</f>
        <v/>
      </c>
    </row>
    <row r="1050" spans="1:6">
      <c r="A1050" s="18" t="s">
        <v>1192</v>
      </c>
      <c r="B1050" s="19" t="s">
        <v>5400</v>
      </c>
      <c r="C1050" s="43"/>
      <c r="D1050" s="36" t="str" cm="1">
        <f t="array" ref="D1050">IF(C1050="","",IF(OR(C1050="#No page text",C1050="#No block text",C1050="#No subject text",C1050="#No expectation text"),"// -- No Content",IFERROR(INDEX(_xlfn._xlws.FILTER(Checklist_KLM[ENTRIES],(Checklist_KLM[ENGLISH]=C1050)*IFERROR(FIND("GAME.CHECKLIST_",Checklist_KLM[ENTRIES]),FALSE)),1),"MISSING")))</f>
        <v/>
      </c>
      <c r="E1050" s="44"/>
      <c r="F1050" s="39" t="str" cm="1">
        <f t="array" ref="F1050">IF(E1050="","",IF(E1050="#No clue text","// -- No Content",
    IF(E1050="/!\ Text too long for integration - See user guide to proceed /!\","/!\ Text too long for integration - See user guide to proceed /!\",
         IFERROR(_xlfn._xlws.FILTER(Checklist_KLM[ENTRIES],(Checklist_KLM[ENGLISH]=E1050)*IFERROR(FIND("CLUE.",Checklist_KLM[ENTRIES]),FALSE)),"MISSING"))))</f>
        <v/>
      </c>
    </row>
    <row r="1051" spans="1:6">
      <c r="A1051" s="18" t="s">
        <v>1193</v>
      </c>
      <c r="B1051" s="19" t="s">
        <v>5401</v>
      </c>
      <c r="C1051" s="43"/>
      <c r="D1051" s="36" t="str" cm="1">
        <f t="array" ref="D1051">IF(C1051="","",IF(OR(C1051="#No page text",C1051="#No block text",C1051="#No subject text",C1051="#No expectation text"),"// -- No Content",IFERROR(INDEX(_xlfn._xlws.FILTER(Checklist_KLM[ENTRIES],(Checklist_KLM[ENGLISH]=C1051)*IFERROR(FIND("GAME.CHECKLIST_",Checklist_KLM[ENTRIES]),FALSE)),1),"MISSING")))</f>
        <v/>
      </c>
      <c r="E1051" s="44"/>
      <c r="F1051" s="39" t="str" cm="1">
        <f t="array" ref="F1051">IF(E1051="","",IF(E1051="#No clue text","// -- No Content",
    IF(E1051="/!\ Text too long for integration - See user guide to proceed /!\","/!\ Text too long for integration - See user guide to proceed /!\",
         IFERROR(_xlfn._xlws.FILTER(Checklist_KLM[ENTRIES],(Checklist_KLM[ENGLISH]=E1051)*IFERROR(FIND("CLUE.",Checklist_KLM[ENTRIES]),FALSE)),"MISSING"))))</f>
        <v/>
      </c>
    </row>
    <row r="1052" spans="1:6">
      <c r="A1052" s="18" t="s">
        <v>1194</v>
      </c>
      <c r="B1052" s="19" t="s">
        <v>5402</v>
      </c>
      <c r="C1052" s="43"/>
      <c r="D1052" s="36" t="str" cm="1">
        <f t="array" ref="D1052">IF(C1052="","",IF(OR(C1052="#No page text",C1052="#No block text",C1052="#No subject text",C1052="#No expectation text"),"// -- No Content",IFERROR(INDEX(_xlfn._xlws.FILTER(Checklist_KLM[ENTRIES],(Checklist_KLM[ENGLISH]=C1052)*IFERROR(FIND("GAME.CHECKLIST_",Checklist_KLM[ENTRIES]),FALSE)),1),"MISSING")))</f>
        <v/>
      </c>
      <c r="E1052" s="44"/>
      <c r="F1052" s="39" t="str" cm="1">
        <f t="array" ref="F1052">IF(E1052="","",IF(E1052="#No clue text","// -- No Content",
    IF(E1052="/!\ Text too long for integration - See user guide to proceed /!\","/!\ Text too long for integration - See user guide to proceed /!\",
         IFERROR(_xlfn._xlws.FILTER(Checklist_KLM[ENTRIES],(Checklist_KLM[ENGLISH]=E1052)*IFERROR(FIND("CLUE.",Checklist_KLM[ENTRIES]),FALSE)),"MISSING"))))</f>
        <v/>
      </c>
    </row>
    <row r="1053" spans="1:6" ht="28.8">
      <c r="A1053" s="18" t="s">
        <v>1195</v>
      </c>
      <c r="B1053" s="19" t="s">
        <v>5403</v>
      </c>
      <c r="C1053" s="43"/>
      <c r="D1053" s="36" t="str" cm="1">
        <f t="array" ref="D1053">IF(C1053="","",IF(OR(C1053="#No page text",C1053="#No block text",C1053="#No subject text",C1053="#No expectation text"),"// -- No Content",IFERROR(INDEX(_xlfn._xlws.FILTER(Checklist_KLM[ENTRIES],(Checklist_KLM[ENGLISH]=C1053)*IFERROR(FIND("GAME.CHECKLIST_",Checklist_KLM[ENTRIES]),FALSE)),1),"MISSING")))</f>
        <v/>
      </c>
      <c r="E1053" s="44"/>
      <c r="F1053" s="39" t="str" cm="1">
        <f t="array" ref="F1053">IF(E1053="","",IF(E1053="#No clue text","// -- No Content",
    IF(E1053="/!\ Text too long for integration - See user guide to proceed /!\","/!\ Text too long for integration - See user guide to proceed /!\",
         IFERROR(_xlfn._xlws.FILTER(Checklist_KLM[ENTRIES],(Checklist_KLM[ENGLISH]=E1053)*IFERROR(FIND("CLUE.",Checklist_KLM[ENTRIES]),FALSE)),"MISSING"))))</f>
        <v/>
      </c>
    </row>
    <row r="1054" spans="1:6" ht="28.8">
      <c r="A1054" s="18" t="s">
        <v>1196</v>
      </c>
      <c r="B1054" s="19" t="s">
        <v>5404</v>
      </c>
      <c r="C1054" s="43"/>
      <c r="D1054" s="36" t="str" cm="1">
        <f t="array" ref="D1054">IF(C1054="","",IF(OR(C1054="#No page text",C1054="#No block text",C1054="#No subject text",C1054="#No expectation text"),"// -- No Content",IFERROR(INDEX(_xlfn._xlws.FILTER(Checklist_KLM[ENTRIES],(Checklist_KLM[ENGLISH]=C1054)*IFERROR(FIND("GAME.CHECKLIST_",Checklist_KLM[ENTRIES]),FALSE)),1),"MISSING")))</f>
        <v/>
      </c>
      <c r="E1054" s="44"/>
      <c r="F1054" s="39" t="str" cm="1">
        <f t="array" ref="F1054">IF(E1054="","",IF(E1054="#No clue text","// -- No Content",
    IF(E1054="/!\ Text too long for integration - See user guide to proceed /!\","/!\ Text too long for integration - See user guide to proceed /!\",
         IFERROR(_xlfn._xlws.FILTER(Checklist_KLM[ENTRIES],(Checklist_KLM[ENGLISH]=E1054)*IFERROR(FIND("CLUE.",Checklist_KLM[ENTRIES]),FALSE)),"MISSING"))))</f>
        <v/>
      </c>
    </row>
    <row r="1055" spans="1:6">
      <c r="A1055" s="18" t="s">
        <v>1197</v>
      </c>
      <c r="B1055" s="19" t="s">
        <v>5405</v>
      </c>
      <c r="C1055" s="43"/>
      <c r="D1055" s="36" t="str" cm="1">
        <f t="array" ref="D1055">IF(C1055="","",IF(OR(C1055="#No page text",C1055="#No block text",C1055="#No subject text",C1055="#No expectation text"),"// -- No Content",IFERROR(INDEX(_xlfn._xlws.FILTER(Checklist_KLM[ENTRIES],(Checklist_KLM[ENGLISH]=C1055)*IFERROR(FIND("GAME.CHECKLIST_",Checklist_KLM[ENTRIES]),FALSE)),1),"MISSING")))</f>
        <v/>
      </c>
      <c r="E1055" s="44"/>
      <c r="F1055" s="39" t="str" cm="1">
        <f t="array" ref="F1055">IF(E1055="","",IF(E1055="#No clue text","// -- No Content",
    IF(E1055="/!\ Text too long for integration - See user guide to proceed /!\","/!\ Text too long for integration - See user guide to proceed /!\",
         IFERROR(_xlfn._xlws.FILTER(Checklist_KLM[ENTRIES],(Checklist_KLM[ENGLISH]=E1055)*IFERROR(FIND("CLUE.",Checklist_KLM[ENTRIES]),FALSE)),"MISSING"))))</f>
        <v/>
      </c>
    </row>
    <row r="1056" spans="1:6">
      <c r="A1056" s="18" t="s">
        <v>1198</v>
      </c>
      <c r="B1056" s="19" t="s">
        <v>5406</v>
      </c>
      <c r="C1056" s="43"/>
      <c r="D1056" s="36" t="str" cm="1">
        <f t="array" ref="D1056">IF(C1056="","",IF(OR(C1056="#No page text",C1056="#No block text",C1056="#No subject text",C1056="#No expectation text"),"// -- No Content",IFERROR(INDEX(_xlfn._xlws.FILTER(Checklist_KLM[ENTRIES],(Checklist_KLM[ENGLISH]=C1056)*IFERROR(FIND("GAME.CHECKLIST_",Checklist_KLM[ENTRIES]),FALSE)),1),"MISSING")))</f>
        <v/>
      </c>
      <c r="E1056" s="44"/>
      <c r="F1056" s="39" t="str" cm="1">
        <f t="array" ref="F1056">IF(E1056="","",IF(E1056="#No clue text","// -- No Content",
    IF(E1056="/!\ Text too long for integration - See user guide to proceed /!\","/!\ Text too long for integration - See user guide to proceed /!\",
         IFERROR(_xlfn._xlws.FILTER(Checklist_KLM[ENTRIES],(Checklist_KLM[ENGLISH]=E1056)*IFERROR(FIND("CLUE.",Checklist_KLM[ENTRIES]),FALSE)),"MISSING"))))</f>
        <v/>
      </c>
    </row>
    <row r="1057" spans="1:6">
      <c r="A1057" s="18" t="s">
        <v>1199</v>
      </c>
      <c r="B1057" s="19" t="s">
        <v>5407</v>
      </c>
      <c r="C1057" s="43"/>
      <c r="D1057" s="36" t="str" cm="1">
        <f t="array" ref="D1057">IF(C1057="","",IF(OR(C1057="#No page text",C1057="#No block text",C1057="#No subject text",C1057="#No expectation text"),"// -- No Content",IFERROR(INDEX(_xlfn._xlws.FILTER(Checklist_KLM[ENTRIES],(Checklist_KLM[ENGLISH]=C1057)*IFERROR(FIND("GAME.CHECKLIST_",Checklist_KLM[ENTRIES]),FALSE)),1),"MISSING")))</f>
        <v/>
      </c>
      <c r="E1057" s="44"/>
      <c r="F1057" s="39" t="str" cm="1">
        <f t="array" ref="F1057">IF(E1057="","",IF(E1057="#No clue text","// -- No Content",
    IF(E1057="/!\ Text too long for integration - See user guide to proceed /!\","/!\ Text too long for integration - See user guide to proceed /!\",
         IFERROR(_xlfn._xlws.FILTER(Checklist_KLM[ENTRIES],(Checklist_KLM[ENGLISH]=E1057)*IFERROR(FIND("CLUE.",Checklist_KLM[ENTRIES]),FALSE)),"MISSING"))))</f>
        <v/>
      </c>
    </row>
    <row r="1058" spans="1:6">
      <c r="A1058" s="18" t="s">
        <v>1200</v>
      </c>
      <c r="B1058" s="19" t="s">
        <v>5408</v>
      </c>
      <c r="C1058" s="43"/>
      <c r="D1058" s="36" t="str" cm="1">
        <f t="array" ref="D1058">IF(C1058="","",IF(OR(C1058="#No page text",C1058="#No block text",C1058="#No subject text",C1058="#No expectation text"),"// -- No Content",IFERROR(INDEX(_xlfn._xlws.FILTER(Checklist_KLM[ENTRIES],(Checklist_KLM[ENGLISH]=C1058)*IFERROR(FIND("GAME.CHECKLIST_",Checklist_KLM[ENTRIES]),FALSE)),1),"MISSING")))</f>
        <v/>
      </c>
      <c r="E1058" s="44"/>
      <c r="F1058" s="39" t="str" cm="1">
        <f t="array" ref="F1058">IF(E1058="","",IF(E1058="#No clue text","// -- No Content",
    IF(E1058="/!\ Text too long for integration - See user guide to proceed /!\","/!\ Text too long for integration - See user guide to proceed /!\",
         IFERROR(_xlfn._xlws.FILTER(Checklist_KLM[ENTRIES],(Checklist_KLM[ENGLISH]=E1058)*IFERROR(FIND("CLUE.",Checklist_KLM[ENTRIES]),FALSE)),"MISSING"))))</f>
        <v/>
      </c>
    </row>
    <row r="1059" spans="1:6">
      <c r="A1059" s="18" t="s">
        <v>1201</v>
      </c>
      <c r="B1059" s="19" t="s">
        <v>5409</v>
      </c>
      <c r="C1059" s="43"/>
      <c r="D1059" s="36" t="str" cm="1">
        <f t="array" ref="D1059">IF(C1059="","",IF(OR(C1059="#No page text",C1059="#No block text",C1059="#No subject text",C1059="#No expectation text"),"// -- No Content",IFERROR(INDEX(_xlfn._xlws.FILTER(Checklist_KLM[ENTRIES],(Checklist_KLM[ENGLISH]=C1059)*IFERROR(FIND("GAME.CHECKLIST_",Checklist_KLM[ENTRIES]),FALSE)),1),"MISSING")))</f>
        <v/>
      </c>
      <c r="E1059" s="44"/>
      <c r="F1059" s="39" t="str" cm="1">
        <f t="array" ref="F1059">IF(E1059="","",IF(E1059="#No clue text","// -- No Content",
    IF(E1059="/!\ Text too long for integration - See user guide to proceed /!\","/!\ Text too long for integration - See user guide to proceed /!\",
         IFERROR(_xlfn._xlws.FILTER(Checklist_KLM[ENTRIES],(Checklist_KLM[ENGLISH]=E1059)*IFERROR(FIND("CLUE.",Checklist_KLM[ENTRIES]),FALSE)),"MISSING"))))</f>
        <v/>
      </c>
    </row>
    <row r="1060" spans="1:6">
      <c r="A1060" s="18" t="s">
        <v>1202</v>
      </c>
      <c r="B1060" s="19" t="s">
        <v>5410</v>
      </c>
      <c r="C1060" s="43"/>
      <c r="D1060" s="36" t="str" cm="1">
        <f t="array" ref="D1060">IF(C1060="","",IF(OR(C1060="#No page text",C1060="#No block text",C1060="#No subject text",C1060="#No expectation text"),"// -- No Content",IFERROR(INDEX(_xlfn._xlws.FILTER(Checklist_KLM[ENTRIES],(Checklist_KLM[ENGLISH]=C1060)*IFERROR(FIND("GAME.CHECKLIST_",Checklist_KLM[ENTRIES]),FALSE)),1),"MISSING")))</f>
        <v/>
      </c>
      <c r="E1060" s="44"/>
      <c r="F1060" s="39" t="str" cm="1">
        <f t="array" ref="F1060">IF(E1060="","",IF(E1060="#No clue text","// -- No Content",
    IF(E1060="/!\ Text too long for integration - See user guide to proceed /!\","/!\ Text too long for integration - See user guide to proceed /!\",
         IFERROR(_xlfn._xlws.FILTER(Checklist_KLM[ENTRIES],(Checklist_KLM[ENGLISH]=E1060)*IFERROR(FIND("CLUE.",Checklist_KLM[ENTRIES]),FALSE)),"MISSING"))))</f>
        <v/>
      </c>
    </row>
    <row r="1061" spans="1:6">
      <c r="A1061" s="18" t="s">
        <v>1203</v>
      </c>
      <c r="B1061" s="19" t="s">
        <v>5411</v>
      </c>
      <c r="C1061" s="43"/>
      <c r="D1061" s="36" t="str" cm="1">
        <f t="array" ref="D1061">IF(C1061="","",IF(OR(C1061="#No page text",C1061="#No block text",C1061="#No subject text",C1061="#No expectation text"),"// -- No Content",IFERROR(INDEX(_xlfn._xlws.FILTER(Checklist_KLM[ENTRIES],(Checklist_KLM[ENGLISH]=C1061)*IFERROR(FIND("GAME.CHECKLIST_",Checklist_KLM[ENTRIES]),FALSE)),1),"MISSING")))</f>
        <v/>
      </c>
      <c r="E1061" s="44"/>
      <c r="F1061" s="39" t="str" cm="1">
        <f t="array" ref="F1061">IF(E1061="","",IF(E1061="#No clue text","// -- No Content",
    IF(E1061="/!\ Text too long for integration - See user guide to proceed /!\","/!\ Text too long for integration - See user guide to proceed /!\",
         IFERROR(_xlfn._xlws.FILTER(Checklist_KLM[ENTRIES],(Checklist_KLM[ENGLISH]=E1061)*IFERROR(FIND("CLUE.",Checklist_KLM[ENTRIES]),FALSE)),"MISSING"))))</f>
        <v/>
      </c>
    </row>
    <row r="1062" spans="1:6" ht="28.8">
      <c r="A1062" s="18" t="s">
        <v>1204</v>
      </c>
      <c r="B1062" s="19" t="s">
        <v>5412</v>
      </c>
      <c r="C1062" s="43"/>
      <c r="D1062" s="36" t="str" cm="1">
        <f t="array" ref="D1062">IF(C1062="","",IF(OR(C1062="#No page text",C1062="#No block text",C1062="#No subject text",C1062="#No expectation text"),"// -- No Content",IFERROR(INDEX(_xlfn._xlws.FILTER(Checklist_KLM[ENTRIES],(Checklist_KLM[ENGLISH]=C1062)*IFERROR(FIND("GAME.CHECKLIST_",Checklist_KLM[ENTRIES]),FALSE)),1),"MISSING")))</f>
        <v/>
      </c>
      <c r="E1062" s="44"/>
      <c r="F1062" s="39" t="str" cm="1">
        <f t="array" ref="F1062">IF(E1062="","",IF(E1062="#No clue text","// -- No Content",
    IF(E1062="/!\ Text too long for integration - See user guide to proceed /!\","/!\ Text too long for integration - See user guide to proceed /!\",
         IFERROR(_xlfn._xlws.FILTER(Checklist_KLM[ENTRIES],(Checklist_KLM[ENGLISH]=E1062)*IFERROR(FIND("CLUE.",Checklist_KLM[ENTRIES]),FALSE)),"MISSING"))))</f>
        <v/>
      </c>
    </row>
    <row r="1063" spans="1:6" ht="43.2">
      <c r="A1063" s="18" t="s">
        <v>1205</v>
      </c>
      <c r="B1063" s="19" t="s">
        <v>5413</v>
      </c>
      <c r="C1063" s="43"/>
      <c r="D1063" s="36" t="str" cm="1">
        <f t="array" ref="D1063">IF(C1063="","",IF(OR(C1063="#No page text",C1063="#No block text",C1063="#No subject text",C1063="#No expectation text"),"// -- No Content",IFERROR(INDEX(_xlfn._xlws.FILTER(Checklist_KLM[ENTRIES],(Checklist_KLM[ENGLISH]=C1063)*IFERROR(FIND("GAME.CHECKLIST_",Checklist_KLM[ENTRIES]),FALSE)),1),"MISSING")))</f>
        <v/>
      </c>
      <c r="E1063" s="44"/>
      <c r="F1063" s="39" t="str" cm="1">
        <f t="array" ref="F1063">IF(E1063="","",IF(E1063="#No clue text","// -- No Content",
    IF(E1063="/!\ Text too long for integration - See user guide to proceed /!\","/!\ Text too long for integration - See user guide to proceed /!\",
         IFERROR(_xlfn._xlws.FILTER(Checklist_KLM[ENTRIES],(Checklist_KLM[ENGLISH]=E1063)*IFERROR(FIND("CLUE.",Checklist_KLM[ENTRIES]),FALSE)),"MISSING"))))</f>
        <v/>
      </c>
    </row>
    <row r="1064" spans="1:6">
      <c r="A1064" s="18" t="s">
        <v>1206</v>
      </c>
      <c r="B1064" s="19" t="s">
        <v>5414</v>
      </c>
      <c r="C1064" s="43"/>
      <c r="D1064" s="36" t="str" cm="1">
        <f t="array" ref="D1064">IF(C1064="","",IF(OR(C1064="#No page text",C1064="#No block text",C1064="#No subject text",C1064="#No expectation text"),"// -- No Content",IFERROR(INDEX(_xlfn._xlws.FILTER(Checklist_KLM[ENTRIES],(Checklist_KLM[ENGLISH]=C1064)*IFERROR(FIND("GAME.CHECKLIST_",Checklist_KLM[ENTRIES]),FALSE)),1),"MISSING")))</f>
        <v/>
      </c>
      <c r="E1064" s="44"/>
      <c r="F1064" s="39" t="str" cm="1">
        <f t="array" ref="F1064">IF(E1064="","",IF(E1064="#No clue text","// -- No Content",
    IF(E1064="/!\ Text too long for integration - See user guide to proceed /!\","/!\ Text too long for integration - See user guide to proceed /!\",
         IFERROR(_xlfn._xlws.FILTER(Checklist_KLM[ENTRIES],(Checklist_KLM[ENGLISH]=E1064)*IFERROR(FIND("CLUE.",Checklist_KLM[ENTRIES]),FALSE)),"MISSING"))))</f>
        <v/>
      </c>
    </row>
    <row r="1065" spans="1:6">
      <c r="A1065" s="18" t="s">
        <v>1207</v>
      </c>
      <c r="B1065" s="19" t="s">
        <v>5415</v>
      </c>
      <c r="C1065" s="43"/>
      <c r="D1065" s="36" t="str" cm="1">
        <f t="array" ref="D1065">IF(C1065="","",IF(OR(C1065="#No page text",C1065="#No block text",C1065="#No subject text",C1065="#No expectation text"),"// -- No Content",IFERROR(INDEX(_xlfn._xlws.FILTER(Checklist_KLM[ENTRIES],(Checklist_KLM[ENGLISH]=C1065)*IFERROR(FIND("GAME.CHECKLIST_",Checklist_KLM[ENTRIES]),FALSE)),1),"MISSING")))</f>
        <v/>
      </c>
      <c r="E1065" s="44"/>
      <c r="F1065" s="39" t="str" cm="1">
        <f t="array" ref="F1065">IF(E1065="","",IF(E1065="#No clue text","// -- No Content",
    IF(E1065="/!\ Text too long for integration - See user guide to proceed /!\","/!\ Text too long for integration - See user guide to proceed /!\",
         IFERROR(_xlfn._xlws.FILTER(Checklist_KLM[ENTRIES],(Checklist_KLM[ENGLISH]=E1065)*IFERROR(FIND("CLUE.",Checklist_KLM[ENTRIES]),FALSE)),"MISSING"))))</f>
        <v/>
      </c>
    </row>
    <row r="1066" spans="1:6" ht="28.8">
      <c r="A1066" s="18" t="s">
        <v>1208</v>
      </c>
      <c r="B1066" s="19" t="s">
        <v>5416</v>
      </c>
      <c r="C1066" s="43"/>
      <c r="D1066" s="36" t="str" cm="1">
        <f t="array" ref="D1066">IF(C1066="","",IF(OR(C1066="#No page text",C1066="#No block text",C1066="#No subject text",C1066="#No expectation text"),"// -- No Content",IFERROR(INDEX(_xlfn._xlws.FILTER(Checklist_KLM[ENTRIES],(Checklist_KLM[ENGLISH]=C1066)*IFERROR(FIND("GAME.CHECKLIST_",Checklist_KLM[ENTRIES]),FALSE)),1),"MISSING")))</f>
        <v/>
      </c>
      <c r="E1066" s="44"/>
      <c r="F1066" s="39" t="str" cm="1">
        <f t="array" ref="F1066">IF(E1066="","",IF(E1066="#No clue text","// -- No Content",
    IF(E1066="/!\ Text too long for integration - See user guide to proceed /!\","/!\ Text too long for integration - See user guide to proceed /!\",
         IFERROR(_xlfn._xlws.FILTER(Checklist_KLM[ENTRIES],(Checklist_KLM[ENGLISH]=E1066)*IFERROR(FIND("CLUE.",Checklist_KLM[ENTRIES]),FALSE)),"MISSING"))))</f>
        <v/>
      </c>
    </row>
    <row r="1067" spans="1:6" ht="28.8">
      <c r="A1067" s="18" t="s">
        <v>1209</v>
      </c>
      <c r="B1067" s="19" t="s">
        <v>5417</v>
      </c>
      <c r="C1067" s="43"/>
      <c r="D1067" s="36" t="str" cm="1">
        <f t="array" ref="D1067">IF(C1067="","",IF(OR(C1067="#No page text",C1067="#No block text",C1067="#No subject text",C1067="#No expectation text"),"// -- No Content",IFERROR(INDEX(_xlfn._xlws.FILTER(Checklist_KLM[ENTRIES],(Checklist_KLM[ENGLISH]=C1067)*IFERROR(FIND("GAME.CHECKLIST_",Checklist_KLM[ENTRIES]),FALSE)),1),"MISSING")))</f>
        <v/>
      </c>
      <c r="E1067" s="44"/>
      <c r="F1067" s="39" t="str" cm="1">
        <f t="array" ref="F1067">IF(E1067="","",IF(E1067="#No clue text","// -- No Content",
    IF(E1067="/!\ Text too long for integration - See user guide to proceed /!\","/!\ Text too long for integration - See user guide to proceed /!\",
         IFERROR(_xlfn._xlws.FILTER(Checklist_KLM[ENTRIES],(Checklist_KLM[ENGLISH]=E1067)*IFERROR(FIND("CLUE.",Checklist_KLM[ENTRIES]),FALSE)),"MISSING"))))</f>
        <v/>
      </c>
    </row>
    <row r="1068" spans="1:6">
      <c r="A1068" s="18" t="s">
        <v>1210</v>
      </c>
      <c r="B1068" s="19" t="s">
        <v>5418</v>
      </c>
      <c r="C1068" s="43"/>
      <c r="D1068" s="36" t="str" cm="1">
        <f t="array" ref="D1068">IF(C1068="","",IF(OR(C1068="#No page text",C1068="#No block text",C1068="#No subject text",C1068="#No expectation text"),"// -- No Content",IFERROR(INDEX(_xlfn._xlws.FILTER(Checklist_KLM[ENTRIES],(Checklist_KLM[ENGLISH]=C1068)*IFERROR(FIND("GAME.CHECKLIST_",Checklist_KLM[ENTRIES]),FALSE)),1),"MISSING")))</f>
        <v/>
      </c>
      <c r="E1068" s="44"/>
      <c r="F1068" s="39" t="str" cm="1">
        <f t="array" ref="F1068">IF(E1068="","",IF(E1068="#No clue text","// -- No Content",
    IF(E1068="/!\ Text too long for integration - See user guide to proceed /!\","/!\ Text too long for integration - See user guide to proceed /!\",
         IFERROR(_xlfn._xlws.FILTER(Checklist_KLM[ENTRIES],(Checklist_KLM[ENGLISH]=E1068)*IFERROR(FIND("CLUE.",Checklist_KLM[ENTRIES]),FALSE)),"MISSING"))))</f>
        <v/>
      </c>
    </row>
    <row r="1069" spans="1:6">
      <c r="A1069" s="18" t="s">
        <v>1211</v>
      </c>
      <c r="B1069" s="19" t="s">
        <v>5419</v>
      </c>
      <c r="C1069" s="43"/>
      <c r="D1069" s="36" t="str" cm="1">
        <f t="array" ref="D1069">IF(C1069="","",IF(OR(C1069="#No page text",C1069="#No block text",C1069="#No subject text",C1069="#No expectation text"),"// -- No Content",IFERROR(INDEX(_xlfn._xlws.FILTER(Checklist_KLM[ENTRIES],(Checklist_KLM[ENGLISH]=C1069)*IFERROR(FIND("GAME.CHECKLIST_",Checklist_KLM[ENTRIES]),FALSE)),1),"MISSING")))</f>
        <v/>
      </c>
      <c r="E1069" s="44"/>
      <c r="F1069" s="39" t="str" cm="1">
        <f t="array" ref="F1069">IF(E1069="","",IF(E1069="#No clue text","// -- No Content",
    IF(E1069="/!\ Text too long for integration - See user guide to proceed /!\","/!\ Text too long for integration - See user guide to proceed /!\",
         IFERROR(_xlfn._xlws.FILTER(Checklist_KLM[ENTRIES],(Checklist_KLM[ENGLISH]=E1069)*IFERROR(FIND("CLUE.",Checklist_KLM[ENTRIES]),FALSE)),"MISSING"))))</f>
        <v/>
      </c>
    </row>
    <row r="1070" spans="1:6">
      <c r="A1070" s="18" t="s">
        <v>1212</v>
      </c>
      <c r="B1070" s="19" t="s">
        <v>5420</v>
      </c>
      <c r="C1070" s="43"/>
      <c r="D1070" s="36" t="str" cm="1">
        <f t="array" ref="D1070">IF(C1070="","",IF(OR(C1070="#No page text",C1070="#No block text",C1070="#No subject text",C1070="#No expectation text"),"// -- No Content",IFERROR(INDEX(_xlfn._xlws.FILTER(Checklist_KLM[ENTRIES],(Checklist_KLM[ENGLISH]=C1070)*IFERROR(FIND("GAME.CHECKLIST_",Checklist_KLM[ENTRIES]),FALSE)),1),"MISSING")))</f>
        <v/>
      </c>
      <c r="E1070" s="44"/>
      <c r="F1070" s="39" t="str" cm="1">
        <f t="array" ref="F1070">IF(E1070="","",IF(E1070="#No clue text","// -- No Content",
    IF(E1070="/!\ Text too long for integration - See user guide to proceed /!\","/!\ Text too long for integration - See user guide to proceed /!\",
         IFERROR(_xlfn._xlws.FILTER(Checklist_KLM[ENTRIES],(Checklist_KLM[ENGLISH]=E1070)*IFERROR(FIND("CLUE.",Checklist_KLM[ENTRIES]),FALSE)),"MISSING"))))</f>
        <v/>
      </c>
    </row>
    <row r="1071" spans="1:6" ht="28.8">
      <c r="A1071" s="18" t="s">
        <v>1213</v>
      </c>
      <c r="B1071" s="19" t="s">
        <v>5421</v>
      </c>
      <c r="C1071" s="43"/>
      <c r="D1071" s="36" t="str" cm="1">
        <f t="array" ref="D1071">IF(C1071="","",IF(OR(C1071="#No page text",C1071="#No block text",C1071="#No subject text",C1071="#No expectation text"),"// -- No Content",IFERROR(INDEX(_xlfn._xlws.FILTER(Checklist_KLM[ENTRIES],(Checklist_KLM[ENGLISH]=C1071)*IFERROR(FIND("GAME.CHECKLIST_",Checklist_KLM[ENTRIES]),FALSE)),1),"MISSING")))</f>
        <v/>
      </c>
      <c r="E1071" s="44"/>
      <c r="F1071" s="39" t="str" cm="1">
        <f t="array" ref="F1071">IF(E1071="","",IF(E1071="#No clue text","// -- No Content",
    IF(E1071="/!\ Text too long for integration - See user guide to proceed /!\","/!\ Text too long for integration - See user guide to proceed /!\",
         IFERROR(_xlfn._xlws.FILTER(Checklist_KLM[ENTRIES],(Checklist_KLM[ENGLISH]=E1071)*IFERROR(FIND("CLUE.",Checklist_KLM[ENTRIES]),FALSE)),"MISSING"))))</f>
        <v/>
      </c>
    </row>
    <row r="1072" spans="1:6">
      <c r="A1072" s="18" t="s">
        <v>1214</v>
      </c>
      <c r="B1072" s="19" t="s">
        <v>5422</v>
      </c>
      <c r="C1072" s="43"/>
      <c r="D1072" s="36" t="str" cm="1">
        <f t="array" ref="D1072">IF(C1072="","",IF(OR(C1072="#No page text",C1072="#No block text",C1072="#No subject text",C1072="#No expectation text"),"// -- No Content",IFERROR(INDEX(_xlfn._xlws.FILTER(Checklist_KLM[ENTRIES],(Checklist_KLM[ENGLISH]=C1072)*IFERROR(FIND("GAME.CHECKLIST_",Checklist_KLM[ENTRIES]),FALSE)),1),"MISSING")))</f>
        <v/>
      </c>
      <c r="E1072" s="44"/>
      <c r="F1072" s="39" t="str" cm="1">
        <f t="array" ref="F1072">IF(E1072="","",IF(E1072="#No clue text","// -- No Content",
    IF(E1072="/!\ Text too long for integration - See user guide to proceed /!\","/!\ Text too long for integration - See user guide to proceed /!\",
         IFERROR(_xlfn._xlws.FILTER(Checklist_KLM[ENTRIES],(Checklist_KLM[ENGLISH]=E1072)*IFERROR(FIND("CLUE.",Checklist_KLM[ENTRIES]),FALSE)),"MISSING"))))</f>
        <v/>
      </c>
    </row>
    <row r="1073" spans="1:6" ht="43.2">
      <c r="A1073" s="18" t="s">
        <v>1215</v>
      </c>
      <c r="B1073" s="19" t="s">
        <v>5423</v>
      </c>
      <c r="C1073" s="43"/>
      <c r="D1073" s="36" t="str" cm="1">
        <f t="array" ref="D1073">IF(C1073="","",IF(OR(C1073="#No page text",C1073="#No block text",C1073="#No subject text",C1073="#No expectation text"),"// -- No Content",IFERROR(INDEX(_xlfn._xlws.FILTER(Checklist_KLM[ENTRIES],(Checklist_KLM[ENGLISH]=C1073)*IFERROR(FIND("GAME.CHECKLIST_",Checklist_KLM[ENTRIES]),FALSE)),1),"MISSING")))</f>
        <v/>
      </c>
      <c r="E1073" s="44"/>
      <c r="F1073" s="39" t="str" cm="1">
        <f t="array" ref="F1073">IF(E1073="","",IF(E1073="#No clue text","// -- No Content",
    IF(E1073="/!\ Text too long for integration - See user guide to proceed /!\","/!\ Text too long for integration - See user guide to proceed /!\",
         IFERROR(_xlfn._xlws.FILTER(Checklist_KLM[ENTRIES],(Checklist_KLM[ENGLISH]=E1073)*IFERROR(FIND("CLUE.",Checklist_KLM[ENTRIES]),FALSE)),"MISSING"))))</f>
        <v/>
      </c>
    </row>
    <row r="1074" spans="1:6" ht="43.2">
      <c r="A1074" s="18" t="s">
        <v>1216</v>
      </c>
      <c r="B1074" s="19" t="s">
        <v>5424</v>
      </c>
      <c r="C1074" s="43"/>
      <c r="D1074" s="36" t="str" cm="1">
        <f t="array" ref="D1074">IF(C1074="","",IF(OR(C1074="#No page text",C1074="#No block text",C1074="#No subject text",C1074="#No expectation text"),"// -- No Content",IFERROR(INDEX(_xlfn._xlws.FILTER(Checklist_KLM[ENTRIES],(Checklist_KLM[ENGLISH]=C1074)*IFERROR(FIND("GAME.CHECKLIST_",Checklist_KLM[ENTRIES]),FALSE)),1),"MISSING")))</f>
        <v/>
      </c>
      <c r="E1074" s="44"/>
      <c r="F1074" s="39" t="str" cm="1">
        <f t="array" ref="F1074">IF(E1074="","",IF(E1074="#No clue text","// -- No Content",
    IF(E1074="/!\ Text too long for integration - See user guide to proceed /!\","/!\ Text too long for integration - See user guide to proceed /!\",
         IFERROR(_xlfn._xlws.FILTER(Checklist_KLM[ENTRIES],(Checklist_KLM[ENGLISH]=E1074)*IFERROR(FIND("CLUE.",Checklist_KLM[ENTRIES]),FALSE)),"MISSING"))))</f>
        <v/>
      </c>
    </row>
    <row r="1075" spans="1:6">
      <c r="A1075" s="18" t="s">
        <v>1217</v>
      </c>
      <c r="B1075" s="19" t="s">
        <v>5425</v>
      </c>
      <c r="C1075" s="43"/>
      <c r="D1075" s="36" t="str" cm="1">
        <f t="array" ref="D1075">IF(C1075="","",IF(OR(C1075="#No page text",C1075="#No block text",C1075="#No subject text",C1075="#No expectation text"),"// -- No Content",IFERROR(INDEX(_xlfn._xlws.FILTER(Checklist_KLM[ENTRIES],(Checklist_KLM[ENGLISH]=C1075)*IFERROR(FIND("GAME.CHECKLIST_",Checklist_KLM[ENTRIES]),FALSE)),1),"MISSING")))</f>
        <v/>
      </c>
      <c r="E1075" s="44"/>
      <c r="F1075" s="39" t="str" cm="1">
        <f t="array" ref="F1075">IF(E1075="","",IF(E1075="#No clue text","// -- No Content",
    IF(E1075="/!\ Text too long for integration - See user guide to proceed /!\","/!\ Text too long for integration - See user guide to proceed /!\",
         IFERROR(_xlfn._xlws.FILTER(Checklist_KLM[ENTRIES],(Checklist_KLM[ENGLISH]=E1075)*IFERROR(FIND("CLUE.",Checklist_KLM[ENTRIES]),FALSE)),"MISSING"))))</f>
        <v/>
      </c>
    </row>
    <row r="1076" spans="1:6">
      <c r="A1076" s="18" t="s">
        <v>1218</v>
      </c>
      <c r="B1076" s="19" t="s">
        <v>5426</v>
      </c>
      <c r="C1076" s="43"/>
      <c r="D1076" s="36" t="str" cm="1">
        <f t="array" ref="D1076">IF(C1076="","",IF(OR(C1076="#No page text",C1076="#No block text",C1076="#No subject text",C1076="#No expectation text"),"// -- No Content",IFERROR(INDEX(_xlfn._xlws.FILTER(Checklist_KLM[ENTRIES],(Checklist_KLM[ENGLISH]=C1076)*IFERROR(FIND("GAME.CHECKLIST_",Checklist_KLM[ENTRIES]),FALSE)),1),"MISSING")))</f>
        <v/>
      </c>
      <c r="E1076" s="44"/>
      <c r="F1076" s="39" t="str" cm="1">
        <f t="array" ref="F1076">IF(E1076="","",IF(E1076="#No clue text","// -- No Content",
    IF(E1076="/!\ Text too long for integration - See user guide to proceed /!\","/!\ Text too long for integration - See user guide to proceed /!\",
         IFERROR(_xlfn._xlws.FILTER(Checklist_KLM[ENTRIES],(Checklist_KLM[ENGLISH]=E1076)*IFERROR(FIND("CLUE.",Checklist_KLM[ENTRIES]),FALSE)),"MISSING"))))</f>
        <v/>
      </c>
    </row>
    <row r="1077" spans="1:6" ht="28.8">
      <c r="A1077" s="18" t="s">
        <v>1219</v>
      </c>
      <c r="B1077" s="19" t="s">
        <v>5427</v>
      </c>
      <c r="C1077" s="43"/>
      <c r="D1077" s="36" t="str" cm="1">
        <f t="array" ref="D1077">IF(C1077="","",IF(OR(C1077="#No page text",C1077="#No block text",C1077="#No subject text",C1077="#No expectation text"),"// -- No Content",IFERROR(INDEX(_xlfn._xlws.FILTER(Checklist_KLM[ENTRIES],(Checklist_KLM[ENGLISH]=C1077)*IFERROR(FIND("GAME.CHECKLIST_",Checklist_KLM[ENTRIES]),FALSE)),1),"MISSING")))</f>
        <v/>
      </c>
      <c r="E1077" s="44"/>
      <c r="F1077" s="39" t="str" cm="1">
        <f t="array" ref="F1077">IF(E1077="","",IF(E1077="#No clue text","// -- No Content",
    IF(E1077="/!\ Text too long for integration - See user guide to proceed /!\","/!\ Text too long for integration - See user guide to proceed /!\",
         IFERROR(_xlfn._xlws.FILTER(Checklist_KLM[ENTRIES],(Checklist_KLM[ENGLISH]=E1077)*IFERROR(FIND("CLUE.",Checklist_KLM[ENTRIES]),FALSE)),"MISSING"))))</f>
        <v/>
      </c>
    </row>
    <row r="1078" spans="1:6">
      <c r="A1078" s="18" t="s">
        <v>1220</v>
      </c>
      <c r="B1078" s="19" t="s">
        <v>5428</v>
      </c>
      <c r="C1078" s="43"/>
      <c r="D1078" s="36" t="str" cm="1">
        <f t="array" ref="D1078">IF(C1078="","",IF(OR(C1078="#No page text",C1078="#No block text",C1078="#No subject text",C1078="#No expectation text"),"// -- No Content",IFERROR(INDEX(_xlfn._xlws.FILTER(Checklist_KLM[ENTRIES],(Checklist_KLM[ENGLISH]=C1078)*IFERROR(FIND("GAME.CHECKLIST_",Checklist_KLM[ENTRIES]),FALSE)),1),"MISSING")))</f>
        <v/>
      </c>
      <c r="E1078" s="44"/>
      <c r="F1078" s="39" t="str" cm="1">
        <f t="array" ref="F1078">IF(E1078="","",IF(E1078="#No clue text","// -- No Content",
    IF(E1078="/!\ Text too long for integration - See user guide to proceed /!\","/!\ Text too long for integration - See user guide to proceed /!\",
         IFERROR(_xlfn._xlws.FILTER(Checklist_KLM[ENTRIES],(Checklist_KLM[ENGLISH]=E1078)*IFERROR(FIND("CLUE.",Checklist_KLM[ENTRIES]),FALSE)),"MISSING"))))</f>
        <v/>
      </c>
    </row>
    <row r="1079" spans="1:6" ht="28.8">
      <c r="A1079" s="18" t="s">
        <v>1221</v>
      </c>
      <c r="B1079" s="19" t="s">
        <v>5429</v>
      </c>
      <c r="C1079" s="43"/>
      <c r="D1079" s="36" t="str" cm="1">
        <f t="array" ref="D1079">IF(C1079="","",IF(OR(C1079="#No page text",C1079="#No block text",C1079="#No subject text",C1079="#No expectation text"),"// -- No Content",IFERROR(INDEX(_xlfn._xlws.FILTER(Checklist_KLM[ENTRIES],(Checklist_KLM[ENGLISH]=C1079)*IFERROR(FIND("GAME.CHECKLIST_",Checklist_KLM[ENTRIES]),FALSE)),1),"MISSING")))</f>
        <v/>
      </c>
      <c r="E1079" s="44"/>
      <c r="F1079" s="39" t="str" cm="1">
        <f t="array" ref="F1079">IF(E1079="","",IF(E1079="#No clue text","// -- No Content",
    IF(E1079="/!\ Text too long for integration - See user guide to proceed /!\","/!\ Text too long for integration - See user guide to proceed /!\",
         IFERROR(_xlfn._xlws.FILTER(Checklist_KLM[ENTRIES],(Checklist_KLM[ENGLISH]=E1079)*IFERROR(FIND("CLUE.",Checklist_KLM[ENTRIES]),FALSE)),"MISSING"))))</f>
        <v/>
      </c>
    </row>
    <row r="1080" spans="1:6">
      <c r="A1080" s="18" t="s">
        <v>1222</v>
      </c>
      <c r="B1080" s="19" t="s">
        <v>5430</v>
      </c>
      <c r="C1080" s="43"/>
      <c r="D1080" s="36" t="str" cm="1">
        <f t="array" ref="D1080">IF(C1080="","",IF(OR(C1080="#No page text",C1080="#No block text",C1080="#No subject text",C1080="#No expectation text"),"// -- No Content",IFERROR(INDEX(_xlfn._xlws.FILTER(Checklist_KLM[ENTRIES],(Checklist_KLM[ENGLISH]=C1080)*IFERROR(FIND("GAME.CHECKLIST_",Checklist_KLM[ENTRIES]),FALSE)),1),"MISSING")))</f>
        <v/>
      </c>
      <c r="E1080" s="44"/>
      <c r="F1080" s="39" t="str" cm="1">
        <f t="array" ref="F1080">IF(E1080="","",IF(E1080="#No clue text","// -- No Content",
    IF(E1080="/!\ Text too long for integration - See user guide to proceed /!\","/!\ Text too long for integration - See user guide to proceed /!\",
         IFERROR(_xlfn._xlws.FILTER(Checklist_KLM[ENTRIES],(Checklist_KLM[ENGLISH]=E1080)*IFERROR(FIND("CLUE.",Checklist_KLM[ENTRIES]),FALSE)),"MISSING"))))</f>
        <v/>
      </c>
    </row>
    <row r="1081" spans="1:6">
      <c r="A1081" s="18" t="s">
        <v>1223</v>
      </c>
      <c r="B1081" s="19" t="s">
        <v>5431</v>
      </c>
      <c r="C1081" s="43"/>
      <c r="D1081" s="36" t="str" cm="1">
        <f t="array" ref="D1081">IF(C1081="","",IF(OR(C1081="#No page text",C1081="#No block text",C1081="#No subject text",C1081="#No expectation text"),"// -- No Content",IFERROR(INDEX(_xlfn._xlws.FILTER(Checklist_KLM[ENTRIES],(Checklist_KLM[ENGLISH]=C1081)*IFERROR(FIND("GAME.CHECKLIST_",Checklist_KLM[ENTRIES]),FALSE)),1),"MISSING")))</f>
        <v/>
      </c>
      <c r="E1081" s="44"/>
      <c r="F1081" s="39" t="str" cm="1">
        <f t="array" ref="F1081">IF(E1081="","",IF(E1081="#No clue text","// -- No Content",
    IF(E1081="/!\ Text too long for integration - See user guide to proceed /!\","/!\ Text too long for integration - See user guide to proceed /!\",
         IFERROR(_xlfn._xlws.FILTER(Checklist_KLM[ENTRIES],(Checklist_KLM[ENGLISH]=E1081)*IFERROR(FIND("CLUE.",Checklist_KLM[ENTRIES]),FALSE)),"MISSING"))))</f>
        <v/>
      </c>
    </row>
    <row r="1082" spans="1:6" ht="28.8">
      <c r="A1082" s="18" t="s">
        <v>1224</v>
      </c>
      <c r="B1082" s="19" t="s">
        <v>5432</v>
      </c>
      <c r="C1082" s="43"/>
      <c r="D1082" s="36" t="str" cm="1">
        <f t="array" ref="D1082">IF(C1082="","",IF(OR(C1082="#No page text",C1082="#No block text",C1082="#No subject text",C1082="#No expectation text"),"// -- No Content",IFERROR(INDEX(_xlfn._xlws.FILTER(Checklist_KLM[ENTRIES],(Checklist_KLM[ENGLISH]=C1082)*IFERROR(FIND("GAME.CHECKLIST_",Checklist_KLM[ENTRIES]),FALSE)),1),"MISSING")))</f>
        <v/>
      </c>
      <c r="E1082" s="44"/>
      <c r="F1082" s="39" t="str" cm="1">
        <f t="array" ref="F1082">IF(E1082="","",IF(E1082="#No clue text","// -- No Content",
    IF(E1082="/!\ Text too long for integration - See user guide to proceed /!\","/!\ Text too long for integration - See user guide to proceed /!\",
         IFERROR(_xlfn._xlws.FILTER(Checklist_KLM[ENTRIES],(Checklist_KLM[ENGLISH]=E1082)*IFERROR(FIND("CLUE.",Checklist_KLM[ENTRIES]),FALSE)),"MISSING"))))</f>
        <v/>
      </c>
    </row>
    <row r="1083" spans="1:6">
      <c r="A1083" s="18" t="s">
        <v>1225</v>
      </c>
      <c r="B1083" s="19" t="s">
        <v>5433</v>
      </c>
      <c r="C1083" s="43"/>
      <c r="D1083" s="36" t="str" cm="1">
        <f t="array" ref="D1083">IF(C1083="","",IF(OR(C1083="#No page text",C1083="#No block text",C1083="#No subject text",C1083="#No expectation text"),"// -- No Content",IFERROR(INDEX(_xlfn._xlws.FILTER(Checklist_KLM[ENTRIES],(Checklist_KLM[ENGLISH]=C1083)*IFERROR(FIND("GAME.CHECKLIST_",Checklist_KLM[ENTRIES]),FALSE)),1),"MISSING")))</f>
        <v/>
      </c>
      <c r="E1083" s="44"/>
      <c r="F1083" s="39" t="str" cm="1">
        <f t="array" ref="F1083">IF(E1083="","",IF(E1083="#No clue text","// -- No Content",
    IF(E1083="/!\ Text too long for integration - See user guide to proceed /!\","/!\ Text too long for integration - See user guide to proceed /!\",
         IFERROR(_xlfn._xlws.FILTER(Checklist_KLM[ENTRIES],(Checklist_KLM[ENGLISH]=E1083)*IFERROR(FIND("CLUE.",Checklist_KLM[ENTRIES]),FALSE)),"MISSING"))))</f>
        <v/>
      </c>
    </row>
    <row r="1084" spans="1:6">
      <c r="A1084" s="18" t="s">
        <v>1226</v>
      </c>
      <c r="B1084" s="19" t="s">
        <v>5434</v>
      </c>
      <c r="C1084" s="43"/>
      <c r="D1084" s="36" t="str" cm="1">
        <f t="array" ref="D1084">IF(C1084="","",IF(OR(C1084="#No page text",C1084="#No block text",C1084="#No subject text",C1084="#No expectation text"),"// -- No Content",IFERROR(INDEX(_xlfn._xlws.FILTER(Checklist_KLM[ENTRIES],(Checklist_KLM[ENGLISH]=C1084)*IFERROR(FIND("GAME.CHECKLIST_",Checklist_KLM[ENTRIES]),FALSE)),1),"MISSING")))</f>
        <v/>
      </c>
      <c r="E1084" s="44"/>
      <c r="F1084" s="39" t="str" cm="1">
        <f t="array" ref="F1084">IF(E1084="","",IF(E1084="#No clue text","// -- No Content",
    IF(E1084="/!\ Text too long for integration - See user guide to proceed /!\","/!\ Text too long for integration - See user guide to proceed /!\",
         IFERROR(_xlfn._xlws.FILTER(Checklist_KLM[ENTRIES],(Checklist_KLM[ENGLISH]=E1084)*IFERROR(FIND("CLUE.",Checklist_KLM[ENTRIES]),FALSE)),"MISSING"))))</f>
        <v/>
      </c>
    </row>
    <row r="1085" spans="1:6">
      <c r="A1085" s="18" t="s">
        <v>1227</v>
      </c>
      <c r="B1085" s="19" t="s">
        <v>5435</v>
      </c>
      <c r="C1085" s="43"/>
      <c r="D1085" s="36" t="str" cm="1">
        <f t="array" ref="D1085">IF(C1085="","",IF(OR(C1085="#No page text",C1085="#No block text",C1085="#No subject text",C1085="#No expectation text"),"// -- No Content",IFERROR(INDEX(_xlfn._xlws.FILTER(Checklist_KLM[ENTRIES],(Checklist_KLM[ENGLISH]=C1085)*IFERROR(FIND("GAME.CHECKLIST_",Checklist_KLM[ENTRIES]),FALSE)),1),"MISSING")))</f>
        <v/>
      </c>
      <c r="E1085" s="44"/>
      <c r="F1085" s="39" t="str" cm="1">
        <f t="array" ref="F1085">IF(E1085="","",IF(E1085="#No clue text","// -- No Content",
    IF(E1085="/!\ Text too long for integration - See user guide to proceed /!\","/!\ Text too long for integration - See user guide to proceed /!\",
         IFERROR(_xlfn._xlws.FILTER(Checklist_KLM[ENTRIES],(Checklist_KLM[ENGLISH]=E1085)*IFERROR(FIND("CLUE.",Checklist_KLM[ENTRIES]),FALSE)),"MISSING"))))</f>
        <v/>
      </c>
    </row>
    <row r="1086" spans="1:6">
      <c r="A1086" s="18" t="s">
        <v>1228</v>
      </c>
      <c r="B1086" s="19" t="s">
        <v>5436</v>
      </c>
      <c r="C1086" s="43"/>
      <c r="D1086" s="36" t="str" cm="1">
        <f t="array" ref="D1086">IF(C1086="","",IF(OR(C1086="#No page text",C1086="#No block text",C1086="#No subject text",C1086="#No expectation text"),"// -- No Content",IFERROR(INDEX(_xlfn._xlws.FILTER(Checklist_KLM[ENTRIES],(Checklist_KLM[ENGLISH]=C1086)*IFERROR(FIND("GAME.CHECKLIST_",Checklist_KLM[ENTRIES]),FALSE)),1),"MISSING")))</f>
        <v/>
      </c>
      <c r="E1086" s="44"/>
      <c r="F1086" s="39" t="str" cm="1">
        <f t="array" ref="F1086">IF(E1086="","",IF(E1086="#No clue text","// -- No Content",
    IF(E1086="/!\ Text too long for integration - See user guide to proceed /!\","/!\ Text too long for integration - See user guide to proceed /!\",
         IFERROR(_xlfn._xlws.FILTER(Checklist_KLM[ENTRIES],(Checklist_KLM[ENGLISH]=E1086)*IFERROR(FIND("CLUE.",Checklist_KLM[ENTRIES]),FALSE)),"MISSING"))))</f>
        <v/>
      </c>
    </row>
    <row r="1087" spans="1:6" ht="28.8">
      <c r="A1087" s="18" t="s">
        <v>1229</v>
      </c>
      <c r="B1087" s="19" t="s">
        <v>5437</v>
      </c>
      <c r="C1087" s="43"/>
      <c r="D1087" s="36" t="str" cm="1">
        <f t="array" ref="D1087">IF(C1087="","",IF(OR(C1087="#No page text",C1087="#No block text",C1087="#No subject text",C1087="#No expectation text"),"// -- No Content",IFERROR(INDEX(_xlfn._xlws.FILTER(Checklist_KLM[ENTRIES],(Checklist_KLM[ENGLISH]=C1087)*IFERROR(FIND("GAME.CHECKLIST_",Checklist_KLM[ENTRIES]),FALSE)),1),"MISSING")))</f>
        <v/>
      </c>
      <c r="E1087" s="44"/>
      <c r="F1087" s="39" t="str" cm="1">
        <f t="array" ref="F1087">IF(E1087="","",IF(E1087="#No clue text","// -- No Content",
    IF(E1087="/!\ Text too long for integration - See user guide to proceed /!\","/!\ Text too long for integration - See user guide to proceed /!\",
         IFERROR(_xlfn._xlws.FILTER(Checklist_KLM[ENTRIES],(Checklist_KLM[ENGLISH]=E1087)*IFERROR(FIND("CLUE.",Checklist_KLM[ENTRIES]),FALSE)),"MISSING"))))</f>
        <v/>
      </c>
    </row>
    <row r="1088" spans="1:6">
      <c r="A1088" s="18" t="s">
        <v>1230</v>
      </c>
      <c r="B1088" s="19" t="s">
        <v>5438</v>
      </c>
      <c r="C1088" s="43"/>
      <c r="D1088" s="36" t="str" cm="1">
        <f t="array" ref="D1088">IF(C1088="","",IF(OR(C1088="#No page text",C1088="#No block text",C1088="#No subject text",C1088="#No expectation text"),"// -- No Content",IFERROR(INDEX(_xlfn._xlws.FILTER(Checklist_KLM[ENTRIES],(Checklist_KLM[ENGLISH]=C1088)*IFERROR(FIND("GAME.CHECKLIST_",Checklist_KLM[ENTRIES]),FALSE)),1),"MISSING")))</f>
        <v/>
      </c>
      <c r="E1088" s="44"/>
      <c r="F1088" s="39" t="str" cm="1">
        <f t="array" ref="F1088">IF(E1088="","",IF(E1088="#No clue text","// -- No Content",
    IF(E1088="/!\ Text too long for integration - See user guide to proceed /!\","/!\ Text too long for integration - See user guide to proceed /!\",
         IFERROR(_xlfn._xlws.FILTER(Checklist_KLM[ENTRIES],(Checklist_KLM[ENGLISH]=E1088)*IFERROR(FIND("CLUE.",Checklist_KLM[ENTRIES]),FALSE)),"MISSING"))))</f>
        <v/>
      </c>
    </row>
    <row r="1089" spans="1:6">
      <c r="A1089" s="18" t="s">
        <v>1231</v>
      </c>
      <c r="B1089" s="19" t="s">
        <v>5439</v>
      </c>
      <c r="C1089" s="43"/>
      <c r="D1089" s="36" t="str" cm="1">
        <f t="array" ref="D1089">IF(C1089="","",IF(OR(C1089="#No page text",C1089="#No block text",C1089="#No subject text",C1089="#No expectation text"),"// -- No Content",IFERROR(INDEX(_xlfn._xlws.FILTER(Checklist_KLM[ENTRIES],(Checklist_KLM[ENGLISH]=C1089)*IFERROR(FIND("GAME.CHECKLIST_",Checklist_KLM[ENTRIES]),FALSE)),1),"MISSING")))</f>
        <v/>
      </c>
      <c r="E1089" s="44"/>
      <c r="F1089" s="39" t="str" cm="1">
        <f t="array" ref="F1089">IF(E1089="","",IF(E1089="#No clue text","// -- No Content",
    IF(E1089="/!\ Text too long for integration - See user guide to proceed /!\","/!\ Text too long for integration - See user guide to proceed /!\",
         IFERROR(_xlfn._xlws.FILTER(Checklist_KLM[ENTRIES],(Checklist_KLM[ENGLISH]=E1089)*IFERROR(FIND("CLUE.",Checklist_KLM[ENTRIES]),FALSE)),"MISSING"))))</f>
        <v/>
      </c>
    </row>
    <row r="1090" spans="1:6" ht="28.8">
      <c r="A1090" s="18" t="s">
        <v>1232</v>
      </c>
      <c r="B1090" s="19" t="s">
        <v>5440</v>
      </c>
      <c r="C1090" s="43"/>
      <c r="D1090" s="36" t="str" cm="1">
        <f t="array" ref="D1090">IF(C1090="","",IF(OR(C1090="#No page text",C1090="#No block text",C1090="#No subject text",C1090="#No expectation text"),"// -- No Content",IFERROR(INDEX(_xlfn._xlws.FILTER(Checklist_KLM[ENTRIES],(Checklist_KLM[ENGLISH]=C1090)*IFERROR(FIND("GAME.CHECKLIST_",Checklist_KLM[ENTRIES]),FALSE)),1),"MISSING")))</f>
        <v/>
      </c>
      <c r="E1090" s="44"/>
      <c r="F1090" s="39" t="str" cm="1">
        <f t="array" ref="F1090">IF(E1090="","",IF(E1090="#No clue text","// -- No Content",
    IF(E1090="/!\ Text too long for integration - See user guide to proceed /!\","/!\ Text too long for integration - See user guide to proceed /!\",
         IFERROR(_xlfn._xlws.FILTER(Checklist_KLM[ENTRIES],(Checklist_KLM[ENGLISH]=E1090)*IFERROR(FIND("CLUE.",Checklist_KLM[ENTRIES]),FALSE)),"MISSING"))))</f>
        <v/>
      </c>
    </row>
    <row r="1091" spans="1:6" ht="28.8">
      <c r="A1091" s="18" t="s">
        <v>1233</v>
      </c>
      <c r="B1091" s="19" t="s">
        <v>5441</v>
      </c>
      <c r="C1091" s="43"/>
      <c r="D1091" s="36" t="str" cm="1">
        <f t="array" ref="D1091">IF(C1091="","",IF(OR(C1091="#No page text",C1091="#No block text",C1091="#No subject text",C1091="#No expectation text"),"// -- No Content",IFERROR(INDEX(_xlfn._xlws.FILTER(Checklist_KLM[ENTRIES],(Checklist_KLM[ENGLISH]=C1091)*IFERROR(FIND("GAME.CHECKLIST_",Checklist_KLM[ENTRIES]),FALSE)),1),"MISSING")))</f>
        <v/>
      </c>
      <c r="E1091" s="44"/>
      <c r="F1091" s="39" t="str" cm="1">
        <f t="array" ref="F1091">IF(E1091="","",IF(E1091="#No clue text","// -- No Content",
    IF(E1091="/!\ Text too long for integration - See user guide to proceed /!\","/!\ Text too long for integration - See user guide to proceed /!\",
         IFERROR(_xlfn._xlws.FILTER(Checklist_KLM[ENTRIES],(Checklist_KLM[ENGLISH]=E1091)*IFERROR(FIND("CLUE.",Checklist_KLM[ENTRIES]),FALSE)),"MISSING"))))</f>
        <v/>
      </c>
    </row>
    <row r="1092" spans="1:6">
      <c r="A1092" s="18" t="s">
        <v>1234</v>
      </c>
      <c r="B1092" s="19" t="s">
        <v>5442</v>
      </c>
      <c r="C1092" s="43"/>
      <c r="D1092" s="36" t="str" cm="1">
        <f t="array" ref="D1092">IF(C1092="","",IF(OR(C1092="#No page text",C1092="#No block text",C1092="#No subject text",C1092="#No expectation text"),"// -- No Content",IFERROR(INDEX(_xlfn._xlws.FILTER(Checklist_KLM[ENTRIES],(Checklist_KLM[ENGLISH]=C1092)*IFERROR(FIND("GAME.CHECKLIST_",Checklist_KLM[ENTRIES]),FALSE)),1),"MISSING")))</f>
        <v/>
      </c>
      <c r="E1092" s="44"/>
      <c r="F1092" s="39" t="str" cm="1">
        <f t="array" ref="F1092">IF(E1092="","",IF(E1092="#No clue text","// -- No Content",
    IF(E1092="/!\ Text too long for integration - See user guide to proceed /!\","/!\ Text too long for integration - See user guide to proceed /!\",
         IFERROR(_xlfn._xlws.FILTER(Checklist_KLM[ENTRIES],(Checklist_KLM[ENGLISH]=E1092)*IFERROR(FIND("CLUE.",Checklist_KLM[ENTRIES]),FALSE)),"MISSING"))))</f>
        <v/>
      </c>
    </row>
    <row r="1093" spans="1:6" ht="28.8">
      <c r="A1093" s="18" t="s">
        <v>1235</v>
      </c>
      <c r="B1093" s="19" t="s">
        <v>5443</v>
      </c>
      <c r="C1093" s="43"/>
      <c r="D1093" s="36" t="str" cm="1">
        <f t="array" ref="D1093">IF(C1093="","",IF(OR(C1093="#No page text",C1093="#No block text",C1093="#No subject text",C1093="#No expectation text"),"// -- No Content",IFERROR(INDEX(_xlfn._xlws.FILTER(Checklist_KLM[ENTRIES],(Checklist_KLM[ENGLISH]=C1093)*IFERROR(FIND("GAME.CHECKLIST_",Checklist_KLM[ENTRIES]),FALSE)),1),"MISSING")))</f>
        <v/>
      </c>
      <c r="E1093" s="44"/>
      <c r="F1093" s="39" t="str" cm="1">
        <f t="array" ref="F1093">IF(E1093="","",IF(E1093="#No clue text","// -- No Content",
    IF(E1093="/!\ Text too long for integration - See user guide to proceed /!\","/!\ Text too long for integration - See user guide to proceed /!\",
         IFERROR(_xlfn._xlws.FILTER(Checklist_KLM[ENTRIES],(Checklist_KLM[ENGLISH]=E1093)*IFERROR(FIND("CLUE.",Checklist_KLM[ENTRIES]),FALSE)),"MISSING"))))</f>
        <v/>
      </c>
    </row>
    <row r="1094" spans="1:6">
      <c r="A1094" s="18" t="s">
        <v>1236</v>
      </c>
      <c r="B1094" s="19" t="s">
        <v>5444</v>
      </c>
      <c r="C1094" s="43"/>
      <c r="D1094" s="36" t="str" cm="1">
        <f t="array" ref="D1094">IF(C1094="","",IF(OR(C1094="#No page text",C1094="#No block text",C1094="#No subject text",C1094="#No expectation text"),"// -- No Content",IFERROR(INDEX(_xlfn._xlws.FILTER(Checklist_KLM[ENTRIES],(Checklist_KLM[ENGLISH]=C1094)*IFERROR(FIND("GAME.CHECKLIST_",Checklist_KLM[ENTRIES]),FALSE)),1),"MISSING")))</f>
        <v/>
      </c>
      <c r="E1094" s="44"/>
      <c r="F1094" s="39" t="str" cm="1">
        <f t="array" ref="F1094">IF(E1094="","",IF(E1094="#No clue text","// -- No Content",
    IF(E1094="/!\ Text too long for integration - See user guide to proceed /!\","/!\ Text too long for integration - See user guide to proceed /!\",
         IFERROR(_xlfn._xlws.FILTER(Checklist_KLM[ENTRIES],(Checklist_KLM[ENGLISH]=E1094)*IFERROR(FIND("CLUE.",Checklist_KLM[ENTRIES]),FALSE)),"MISSING"))))</f>
        <v/>
      </c>
    </row>
    <row r="1095" spans="1:6">
      <c r="A1095" s="18" t="s">
        <v>1237</v>
      </c>
      <c r="B1095" s="19" t="s">
        <v>5445</v>
      </c>
      <c r="C1095" s="43"/>
      <c r="D1095" s="36" t="str" cm="1">
        <f t="array" ref="D1095">IF(C1095="","",IF(OR(C1095="#No page text",C1095="#No block text",C1095="#No subject text",C1095="#No expectation text"),"// -- No Content",IFERROR(INDEX(_xlfn._xlws.FILTER(Checklist_KLM[ENTRIES],(Checklist_KLM[ENGLISH]=C1095)*IFERROR(FIND("GAME.CHECKLIST_",Checklist_KLM[ENTRIES]),FALSE)),1),"MISSING")))</f>
        <v/>
      </c>
      <c r="E1095" s="44"/>
      <c r="F1095" s="39" t="str" cm="1">
        <f t="array" ref="F1095">IF(E1095="","",IF(E1095="#No clue text","// -- No Content",
    IF(E1095="/!\ Text too long for integration - See user guide to proceed /!\","/!\ Text too long for integration - See user guide to proceed /!\",
         IFERROR(_xlfn._xlws.FILTER(Checklist_KLM[ENTRIES],(Checklist_KLM[ENGLISH]=E1095)*IFERROR(FIND("CLUE.",Checklist_KLM[ENTRIES]),FALSE)),"MISSING"))))</f>
        <v/>
      </c>
    </row>
    <row r="1096" spans="1:6">
      <c r="A1096" s="18" t="s">
        <v>1238</v>
      </c>
      <c r="B1096" s="19" t="s">
        <v>5446</v>
      </c>
      <c r="C1096" s="43"/>
      <c r="D1096" s="36" t="str" cm="1">
        <f t="array" ref="D1096">IF(C1096="","",IF(OR(C1096="#No page text",C1096="#No block text",C1096="#No subject text",C1096="#No expectation text"),"// -- No Content",IFERROR(INDEX(_xlfn._xlws.FILTER(Checklist_KLM[ENTRIES],(Checklist_KLM[ENGLISH]=C1096)*IFERROR(FIND("GAME.CHECKLIST_",Checklist_KLM[ENTRIES]),FALSE)),1),"MISSING")))</f>
        <v/>
      </c>
      <c r="E1096" s="44"/>
      <c r="F1096" s="39" t="str" cm="1">
        <f t="array" ref="F1096">IF(E1096="","",IF(E1096="#No clue text","// -- No Content",
    IF(E1096="/!\ Text too long for integration - See user guide to proceed /!\","/!\ Text too long for integration - See user guide to proceed /!\",
         IFERROR(_xlfn._xlws.FILTER(Checklist_KLM[ENTRIES],(Checklist_KLM[ENGLISH]=E1096)*IFERROR(FIND("CLUE.",Checklist_KLM[ENTRIES]),FALSE)),"MISSING"))))</f>
        <v/>
      </c>
    </row>
    <row r="1097" spans="1:6">
      <c r="A1097" s="18" t="s">
        <v>1239</v>
      </c>
      <c r="B1097" s="19" t="s">
        <v>5447</v>
      </c>
      <c r="C1097" s="43"/>
      <c r="D1097" s="36" t="str" cm="1">
        <f t="array" ref="D1097">IF(C1097="","",IF(OR(C1097="#No page text",C1097="#No block text",C1097="#No subject text",C1097="#No expectation text"),"// -- No Content",IFERROR(INDEX(_xlfn._xlws.FILTER(Checklist_KLM[ENTRIES],(Checklist_KLM[ENGLISH]=C1097)*IFERROR(FIND("GAME.CHECKLIST_",Checklist_KLM[ENTRIES]),FALSE)),1),"MISSING")))</f>
        <v/>
      </c>
      <c r="E1097" s="44"/>
      <c r="F1097" s="39" t="str" cm="1">
        <f t="array" ref="F1097">IF(E1097="","",IF(E1097="#No clue text","// -- No Content",
    IF(E1097="/!\ Text too long for integration - See user guide to proceed /!\","/!\ Text too long for integration - See user guide to proceed /!\",
         IFERROR(_xlfn._xlws.FILTER(Checklist_KLM[ENTRIES],(Checklist_KLM[ENGLISH]=E1097)*IFERROR(FIND("CLUE.",Checklist_KLM[ENTRIES]),FALSE)),"MISSING"))))</f>
        <v/>
      </c>
    </row>
    <row r="1098" spans="1:6">
      <c r="A1098" s="18" t="s">
        <v>1240</v>
      </c>
      <c r="B1098" s="19" t="s">
        <v>5448</v>
      </c>
      <c r="C1098" s="43"/>
      <c r="D1098" s="36" t="str" cm="1">
        <f t="array" ref="D1098">IF(C1098="","",IF(OR(C1098="#No page text",C1098="#No block text",C1098="#No subject text",C1098="#No expectation text"),"// -- No Content",IFERROR(INDEX(_xlfn._xlws.FILTER(Checklist_KLM[ENTRIES],(Checklist_KLM[ENGLISH]=C1098)*IFERROR(FIND("GAME.CHECKLIST_",Checklist_KLM[ENTRIES]),FALSE)),1),"MISSING")))</f>
        <v/>
      </c>
      <c r="E1098" s="44"/>
      <c r="F1098" s="39" t="str" cm="1">
        <f t="array" ref="F1098">IF(E1098="","",IF(E1098="#No clue text","// -- No Content",
    IF(E1098="/!\ Text too long for integration - See user guide to proceed /!\","/!\ Text too long for integration - See user guide to proceed /!\",
         IFERROR(_xlfn._xlws.FILTER(Checklist_KLM[ENTRIES],(Checklist_KLM[ENGLISH]=E1098)*IFERROR(FIND("CLUE.",Checklist_KLM[ENTRIES]),FALSE)),"MISSING"))))</f>
        <v/>
      </c>
    </row>
    <row r="1099" spans="1:6" ht="28.8">
      <c r="A1099" s="18" t="s">
        <v>1241</v>
      </c>
      <c r="B1099" s="19" t="s">
        <v>5449</v>
      </c>
      <c r="C1099" s="43"/>
      <c r="D1099" s="36" t="str" cm="1">
        <f t="array" ref="D1099">IF(C1099="","",IF(OR(C1099="#No page text",C1099="#No block text",C1099="#No subject text",C1099="#No expectation text"),"// -- No Content",IFERROR(INDEX(_xlfn._xlws.FILTER(Checklist_KLM[ENTRIES],(Checklist_KLM[ENGLISH]=C1099)*IFERROR(FIND("GAME.CHECKLIST_",Checklist_KLM[ENTRIES]),FALSE)),1),"MISSING")))</f>
        <v/>
      </c>
      <c r="E1099" s="44"/>
      <c r="F1099" s="39" t="str" cm="1">
        <f t="array" ref="F1099">IF(E1099="","",IF(E1099="#No clue text","// -- No Content",
    IF(E1099="/!\ Text too long for integration - See user guide to proceed /!\","/!\ Text too long for integration - See user guide to proceed /!\",
         IFERROR(_xlfn._xlws.FILTER(Checklist_KLM[ENTRIES],(Checklist_KLM[ENGLISH]=E1099)*IFERROR(FIND("CLUE.",Checklist_KLM[ENTRIES]),FALSE)),"MISSING"))))</f>
        <v/>
      </c>
    </row>
    <row r="1100" spans="1:6">
      <c r="A1100" s="18" t="s">
        <v>1242</v>
      </c>
      <c r="B1100" s="19" t="s">
        <v>5450</v>
      </c>
      <c r="C1100" s="43"/>
      <c r="D1100" s="36" t="str" cm="1">
        <f t="array" ref="D1100">IF(C1100="","",IF(OR(C1100="#No page text",C1100="#No block text",C1100="#No subject text",C1100="#No expectation text"),"// -- No Content",IFERROR(INDEX(_xlfn._xlws.FILTER(Checklist_KLM[ENTRIES],(Checklist_KLM[ENGLISH]=C1100)*IFERROR(FIND("GAME.CHECKLIST_",Checklist_KLM[ENTRIES]),FALSE)),1),"MISSING")))</f>
        <v/>
      </c>
      <c r="E1100" s="44"/>
      <c r="F1100" s="39" t="str" cm="1">
        <f t="array" ref="F1100">IF(E1100="","",IF(E1100="#No clue text","// -- No Content",
    IF(E1100="/!\ Text too long for integration - See user guide to proceed /!\","/!\ Text too long for integration - See user guide to proceed /!\",
         IFERROR(_xlfn._xlws.FILTER(Checklist_KLM[ENTRIES],(Checklist_KLM[ENGLISH]=E1100)*IFERROR(FIND("CLUE.",Checklist_KLM[ENTRIES]),FALSE)),"MISSING"))))</f>
        <v/>
      </c>
    </row>
    <row r="1101" spans="1:6">
      <c r="A1101" s="18" t="s">
        <v>1243</v>
      </c>
      <c r="B1101" s="19" t="s">
        <v>5451</v>
      </c>
      <c r="C1101" s="43"/>
      <c r="D1101" s="36" t="str" cm="1">
        <f t="array" ref="D1101">IF(C1101="","",IF(OR(C1101="#No page text",C1101="#No block text",C1101="#No subject text",C1101="#No expectation text"),"// -- No Content",IFERROR(INDEX(_xlfn._xlws.FILTER(Checklist_KLM[ENTRIES],(Checklist_KLM[ENGLISH]=C1101)*IFERROR(FIND("GAME.CHECKLIST_",Checklist_KLM[ENTRIES]),FALSE)),1),"MISSING")))</f>
        <v/>
      </c>
      <c r="E1101" s="44"/>
      <c r="F1101" s="39" t="str" cm="1">
        <f t="array" ref="F1101">IF(E1101="","",IF(E1101="#No clue text","// -- No Content",
    IF(E1101="/!\ Text too long for integration - See user guide to proceed /!\","/!\ Text too long for integration - See user guide to proceed /!\",
         IFERROR(_xlfn._xlws.FILTER(Checklist_KLM[ENTRIES],(Checklist_KLM[ENGLISH]=E1101)*IFERROR(FIND("CLUE.",Checklist_KLM[ENTRIES]),FALSE)),"MISSING"))))</f>
        <v/>
      </c>
    </row>
    <row r="1102" spans="1:6">
      <c r="A1102" s="18" t="s">
        <v>1244</v>
      </c>
      <c r="B1102" s="19" t="s">
        <v>5452</v>
      </c>
      <c r="C1102" s="43"/>
      <c r="D1102" s="36" t="str" cm="1">
        <f t="array" ref="D1102">IF(C1102="","",IF(OR(C1102="#No page text",C1102="#No block text",C1102="#No subject text",C1102="#No expectation text"),"// -- No Content",IFERROR(INDEX(_xlfn._xlws.FILTER(Checklist_KLM[ENTRIES],(Checklist_KLM[ENGLISH]=C1102)*IFERROR(FIND("GAME.CHECKLIST_",Checklist_KLM[ENTRIES]),FALSE)),1),"MISSING")))</f>
        <v/>
      </c>
      <c r="E1102" s="44"/>
      <c r="F1102" s="39" t="str" cm="1">
        <f t="array" ref="F1102">IF(E1102="","",IF(E1102="#No clue text","// -- No Content",
    IF(E1102="/!\ Text too long for integration - See user guide to proceed /!\","/!\ Text too long for integration - See user guide to proceed /!\",
         IFERROR(_xlfn._xlws.FILTER(Checklist_KLM[ENTRIES],(Checklist_KLM[ENGLISH]=E1102)*IFERROR(FIND("CLUE.",Checklist_KLM[ENTRIES]),FALSE)),"MISSING"))))</f>
        <v/>
      </c>
    </row>
    <row r="1103" spans="1:6">
      <c r="A1103" s="18" t="s">
        <v>1245</v>
      </c>
      <c r="B1103" s="19" t="s">
        <v>5453</v>
      </c>
      <c r="C1103" s="43"/>
      <c r="D1103" s="36" t="str" cm="1">
        <f t="array" ref="D1103">IF(C1103="","",IF(OR(C1103="#No page text",C1103="#No block text",C1103="#No subject text",C1103="#No expectation text"),"// -- No Content",IFERROR(INDEX(_xlfn._xlws.FILTER(Checklist_KLM[ENTRIES],(Checklist_KLM[ENGLISH]=C1103)*IFERROR(FIND("GAME.CHECKLIST_",Checklist_KLM[ENTRIES]),FALSE)),1),"MISSING")))</f>
        <v/>
      </c>
      <c r="E1103" s="44"/>
      <c r="F1103" s="39" t="str" cm="1">
        <f t="array" ref="F1103">IF(E1103="","",IF(E1103="#No clue text","// -- No Content",
    IF(E1103="/!\ Text too long for integration - See user guide to proceed /!\","/!\ Text too long for integration - See user guide to proceed /!\",
         IFERROR(_xlfn._xlws.FILTER(Checklist_KLM[ENTRIES],(Checklist_KLM[ENGLISH]=E1103)*IFERROR(FIND("CLUE.",Checklist_KLM[ENTRIES]),FALSE)),"MISSING"))))</f>
        <v/>
      </c>
    </row>
    <row r="1104" spans="1:6">
      <c r="A1104" s="18" t="s">
        <v>1246</v>
      </c>
      <c r="B1104" s="19" t="s">
        <v>5454</v>
      </c>
      <c r="C1104" s="43"/>
      <c r="D1104" s="36" t="str" cm="1">
        <f t="array" ref="D1104">IF(C1104="","",IF(OR(C1104="#No page text",C1104="#No block text",C1104="#No subject text",C1104="#No expectation text"),"// -- No Content",IFERROR(INDEX(_xlfn._xlws.FILTER(Checklist_KLM[ENTRIES],(Checklist_KLM[ENGLISH]=C1104)*IFERROR(FIND("GAME.CHECKLIST_",Checklist_KLM[ENTRIES]),FALSE)),1),"MISSING")))</f>
        <v/>
      </c>
      <c r="E1104" s="44"/>
      <c r="F1104" s="39" t="str" cm="1">
        <f t="array" ref="F1104">IF(E1104="","",IF(E1104="#No clue text","// -- No Content",
    IF(E1104="/!\ Text too long for integration - See user guide to proceed /!\","/!\ Text too long for integration - See user guide to proceed /!\",
         IFERROR(_xlfn._xlws.FILTER(Checklist_KLM[ENTRIES],(Checklist_KLM[ENGLISH]=E1104)*IFERROR(FIND("CLUE.",Checklist_KLM[ENTRIES]),FALSE)),"MISSING"))))</f>
        <v/>
      </c>
    </row>
    <row r="1105" spans="1:6">
      <c r="A1105" s="18" t="s">
        <v>1247</v>
      </c>
      <c r="B1105" s="19" t="s">
        <v>5455</v>
      </c>
      <c r="C1105" s="43"/>
      <c r="D1105" s="36" t="str" cm="1">
        <f t="array" ref="D1105">IF(C1105="","",IF(OR(C1105="#No page text",C1105="#No block text",C1105="#No subject text",C1105="#No expectation text"),"// -- No Content",IFERROR(INDEX(_xlfn._xlws.FILTER(Checklist_KLM[ENTRIES],(Checklist_KLM[ENGLISH]=C1105)*IFERROR(FIND("GAME.CHECKLIST_",Checklist_KLM[ENTRIES]),FALSE)),1),"MISSING")))</f>
        <v/>
      </c>
      <c r="E1105" s="44"/>
      <c r="F1105" s="39" t="str" cm="1">
        <f t="array" ref="F1105">IF(E1105="","",IF(E1105="#No clue text","// -- No Content",
    IF(E1105="/!\ Text too long for integration - See user guide to proceed /!\","/!\ Text too long for integration - See user guide to proceed /!\",
         IFERROR(_xlfn._xlws.FILTER(Checklist_KLM[ENTRIES],(Checklist_KLM[ENGLISH]=E1105)*IFERROR(FIND("CLUE.",Checklist_KLM[ENTRIES]),FALSE)),"MISSING"))))</f>
        <v/>
      </c>
    </row>
    <row r="1106" spans="1:6" ht="28.8">
      <c r="A1106" s="18" t="s">
        <v>1248</v>
      </c>
      <c r="B1106" s="19" t="s">
        <v>5456</v>
      </c>
      <c r="C1106" s="43"/>
      <c r="D1106" s="36" t="str" cm="1">
        <f t="array" ref="D1106">IF(C1106="","",IF(OR(C1106="#No page text",C1106="#No block text",C1106="#No subject text",C1106="#No expectation text"),"// -- No Content",IFERROR(INDEX(_xlfn._xlws.FILTER(Checklist_KLM[ENTRIES],(Checklist_KLM[ENGLISH]=C1106)*IFERROR(FIND("GAME.CHECKLIST_",Checklist_KLM[ENTRIES]),FALSE)),1),"MISSING")))</f>
        <v/>
      </c>
      <c r="E1106" s="44"/>
      <c r="F1106" s="39" t="str" cm="1">
        <f t="array" ref="F1106">IF(E1106="","",IF(E1106="#No clue text","// -- No Content",
    IF(E1106="/!\ Text too long for integration - See user guide to proceed /!\","/!\ Text too long for integration - See user guide to proceed /!\",
         IFERROR(_xlfn._xlws.FILTER(Checklist_KLM[ENTRIES],(Checklist_KLM[ENGLISH]=E1106)*IFERROR(FIND("CLUE.",Checklist_KLM[ENTRIES]),FALSE)),"MISSING"))))</f>
        <v/>
      </c>
    </row>
    <row r="1107" spans="1:6">
      <c r="A1107" s="18" t="s">
        <v>1249</v>
      </c>
      <c r="B1107" s="19" t="s">
        <v>5457</v>
      </c>
      <c r="C1107" s="43"/>
      <c r="D1107" s="36" t="str" cm="1">
        <f t="array" ref="D1107">IF(C1107="","",IF(OR(C1107="#No page text",C1107="#No block text",C1107="#No subject text",C1107="#No expectation text"),"// -- No Content",IFERROR(INDEX(_xlfn._xlws.FILTER(Checklist_KLM[ENTRIES],(Checklist_KLM[ENGLISH]=C1107)*IFERROR(FIND("GAME.CHECKLIST_",Checklist_KLM[ENTRIES]),FALSE)),1),"MISSING")))</f>
        <v/>
      </c>
      <c r="E1107" s="44"/>
      <c r="F1107" s="39" t="str" cm="1">
        <f t="array" ref="F1107">IF(E1107="","",IF(E1107="#No clue text","// -- No Content",
    IF(E1107="/!\ Text too long for integration - See user guide to proceed /!\","/!\ Text too long for integration - See user guide to proceed /!\",
         IFERROR(_xlfn._xlws.FILTER(Checklist_KLM[ENTRIES],(Checklist_KLM[ENGLISH]=E1107)*IFERROR(FIND("CLUE.",Checklist_KLM[ENTRIES]),FALSE)),"MISSING"))))</f>
        <v/>
      </c>
    </row>
    <row r="1108" spans="1:6" ht="28.8">
      <c r="A1108" s="18" t="s">
        <v>1250</v>
      </c>
      <c r="B1108" s="19" t="s">
        <v>5458</v>
      </c>
      <c r="C1108" s="43"/>
      <c r="D1108" s="36" t="str" cm="1">
        <f t="array" ref="D1108">IF(C1108="","",IF(OR(C1108="#No page text",C1108="#No block text",C1108="#No subject text",C1108="#No expectation text"),"// -- No Content",IFERROR(INDEX(_xlfn._xlws.FILTER(Checklist_KLM[ENTRIES],(Checklist_KLM[ENGLISH]=C1108)*IFERROR(FIND("GAME.CHECKLIST_",Checklist_KLM[ENTRIES]),FALSE)),1),"MISSING")))</f>
        <v/>
      </c>
      <c r="E1108" s="44"/>
      <c r="F1108" s="39" t="str" cm="1">
        <f t="array" ref="F1108">IF(E1108="","",IF(E1108="#No clue text","// -- No Content",
    IF(E1108="/!\ Text too long for integration - See user guide to proceed /!\","/!\ Text too long for integration - See user guide to proceed /!\",
         IFERROR(_xlfn._xlws.FILTER(Checklist_KLM[ENTRIES],(Checklist_KLM[ENGLISH]=E1108)*IFERROR(FIND("CLUE.",Checklist_KLM[ENTRIES]),FALSE)),"MISSING"))))</f>
        <v/>
      </c>
    </row>
    <row r="1109" spans="1:6">
      <c r="A1109" s="18" t="s">
        <v>1251</v>
      </c>
      <c r="B1109" s="19" t="s">
        <v>5459</v>
      </c>
      <c r="C1109" s="43"/>
      <c r="D1109" s="36" t="str" cm="1">
        <f t="array" ref="D1109">IF(C1109="","",IF(OR(C1109="#No page text",C1109="#No block text",C1109="#No subject text",C1109="#No expectation text"),"// -- No Content",IFERROR(INDEX(_xlfn._xlws.FILTER(Checklist_KLM[ENTRIES],(Checklist_KLM[ENGLISH]=C1109)*IFERROR(FIND("GAME.CHECKLIST_",Checklist_KLM[ENTRIES]),FALSE)),1),"MISSING")))</f>
        <v/>
      </c>
      <c r="E1109" s="44"/>
      <c r="F1109" s="39" t="str" cm="1">
        <f t="array" ref="F1109">IF(E1109="","",IF(E1109="#No clue text","// -- No Content",
    IF(E1109="/!\ Text too long for integration - See user guide to proceed /!\","/!\ Text too long for integration - See user guide to proceed /!\",
         IFERROR(_xlfn._xlws.FILTER(Checklist_KLM[ENTRIES],(Checklist_KLM[ENGLISH]=E1109)*IFERROR(FIND("CLUE.",Checklist_KLM[ENTRIES]),FALSE)),"MISSING"))))</f>
        <v/>
      </c>
    </row>
    <row r="1110" spans="1:6">
      <c r="A1110" s="18" t="s">
        <v>1252</v>
      </c>
      <c r="B1110" s="19" t="s">
        <v>5460</v>
      </c>
      <c r="C1110" s="43"/>
      <c r="D1110" s="36" t="str" cm="1">
        <f t="array" ref="D1110">IF(C1110="","",IF(OR(C1110="#No page text",C1110="#No block text",C1110="#No subject text",C1110="#No expectation text"),"// -- No Content",IFERROR(INDEX(_xlfn._xlws.FILTER(Checklist_KLM[ENTRIES],(Checklist_KLM[ENGLISH]=C1110)*IFERROR(FIND("GAME.CHECKLIST_",Checklist_KLM[ENTRIES]),FALSE)),1),"MISSING")))</f>
        <v/>
      </c>
      <c r="E1110" s="44"/>
      <c r="F1110" s="39" t="str" cm="1">
        <f t="array" ref="F1110">IF(E1110="","",IF(E1110="#No clue text","// -- No Content",
    IF(E1110="/!\ Text too long for integration - See user guide to proceed /!\","/!\ Text too long for integration - See user guide to proceed /!\",
         IFERROR(_xlfn._xlws.FILTER(Checklist_KLM[ENTRIES],(Checklist_KLM[ENGLISH]=E1110)*IFERROR(FIND("CLUE.",Checklist_KLM[ENTRIES]),FALSE)),"MISSING"))))</f>
        <v/>
      </c>
    </row>
    <row r="1111" spans="1:6" ht="43.2">
      <c r="A1111" s="18" t="s">
        <v>1253</v>
      </c>
      <c r="B1111" s="19" t="s">
        <v>5461</v>
      </c>
      <c r="C1111" s="43"/>
      <c r="D1111" s="36" t="str" cm="1">
        <f t="array" ref="D1111">IF(C1111="","",IF(OR(C1111="#No page text",C1111="#No block text",C1111="#No subject text",C1111="#No expectation text"),"// -- No Content",IFERROR(INDEX(_xlfn._xlws.FILTER(Checklist_KLM[ENTRIES],(Checklist_KLM[ENGLISH]=C1111)*IFERROR(FIND("GAME.CHECKLIST_",Checklist_KLM[ENTRIES]),FALSE)),1),"MISSING")))</f>
        <v/>
      </c>
      <c r="E1111" s="44"/>
      <c r="F1111" s="39" t="str" cm="1">
        <f t="array" ref="F1111">IF(E1111="","",IF(E1111="#No clue text","// -- No Content",
    IF(E1111="/!\ Text too long for integration - See user guide to proceed /!\","/!\ Text too long for integration - See user guide to proceed /!\",
         IFERROR(_xlfn._xlws.FILTER(Checklist_KLM[ENTRIES],(Checklist_KLM[ENGLISH]=E1111)*IFERROR(FIND("CLUE.",Checklist_KLM[ENTRIES]),FALSE)),"MISSING"))))</f>
        <v/>
      </c>
    </row>
    <row r="1112" spans="1:6" ht="28.8">
      <c r="A1112" s="18" t="s">
        <v>1254</v>
      </c>
      <c r="B1112" s="19" t="s">
        <v>5462</v>
      </c>
      <c r="C1112" s="43"/>
      <c r="D1112" s="36" t="str" cm="1">
        <f t="array" ref="D1112">IF(C1112="","",IF(OR(C1112="#No page text",C1112="#No block text",C1112="#No subject text",C1112="#No expectation text"),"// -- No Content",IFERROR(INDEX(_xlfn._xlws.FILTER(Checklist_KLM[ENTRIES],(Checklist_KLM[ENGLISH]=C1112)*IFERROR(FIND("GAME.CHECKLIST_",Checklist_KLM[ENTRIES]),FALSE)),1),"MISSING")))</f>
        <v/>
      </c>
      <c r="E1112" s="44"/>
      <c r="F1112" s="39" t="str" cm="1">
        <f t="array" ref="F1112">IF(E1112="","",IF(E1112="#No clue text","// -- No Content",
    IF(E1112="/!\ Text too long for integration - See user guide to proceed /!\","/!\ Text too long for integration - See user guide to proceed /!\",
         IFERROR(_xlfn._xlws.FILTER(Checklist_KLM[ENTRIES],(Checklist_KLM[ENGLISH]=E1112)*IFERROR(FIND("CLUE.",Checklist_KLM[ENTRIES]),FALSE)),"MISSING"))))</f>
        <v/>
      </c>
    </row>
    <row r="1113" spans="1:6" ht="28.8">
      <c r="A1113" s="18" t="s">
        <v>1255</v>
      </c>
      <c r="B1113" s="19" t="s">
        <v>5463</v>
      </c>
      <c r="C1113" s="43"/>
      <c r="D1113" s="36" t="str" cm="1">
        <f t="array" ref="D1113">IF(C1113="","",IF(OR(C1113="#No page text",C1113="#No block text",C1113="#No subject text",C1113="#No expectation text"),"// -- No Content",IFERROR(INDEX(_xlfn._xlws.FILTER(Checklist_KLM[ENTRIES],(Checklist_KLM[ENGLISH]=C1113)*IFERROR(FIND("GAME.CHECKLIST_",Checklist_KLM[ENTRIES]),FALSE)),1),"MISSING")))</f>
        <v/>
      </c>
      <c r="E1113" s="44"/>
      <c r="F1113" s="39" t="str" cm="1">
        <f t="array" ref="F1113">IF(E1113="","",IF(E1113="#No clue text","// -- No Content",
    IF(E1113="/!\ Text too long for integration - See user guide to proceed /!\","/!\ Text too long for integration - See user guide to proceed /!\",
         IFERROR(_xlfn._xlws.FILTER(Checklist_KLM[ENTRIES],(Checklist_KLM[ENGLISH]=E1113)*IFERROR(FIND("CLUE.",Checklist_KLM[ENTRIES]),FALSE)),"MISSING"))))</f>
        <v/>
      </c>
    </row>
    <row r="1114" spans="1:6" ht="28.8">
      <c r="A1114" s="18" t="s">
        <v>1256</v>
      </c>
      <c r="B1114" s="19" t="s">
        <v>5464</v>
      </c>
      <c r="C1114" s="43"/>
      <c r="D1114" s="36" t="str" cm="1">
        <f t="array" ref="D1114">IF(C1114="","",IF(OR(C1114="#No page text",C1114="#No block text",C1114="#No subject text",C1114="#No expectation text"),"// -- No Content",IFERROR(INDEX(_xlfn._xlws.FILTER(Checklist_KLM[ENTRIES],(Checklist_KLM[ENGLISH]=C1114)*IFERROR(FIND("GAME.CHECKLIST_",Checklist_KLM[ENTRIES]),FALSE)),1),"MISSING")))</f>
        <v/>
      </c>
      <c r="E1114" s="44"/>
      <c r="F1114" s="39" t="str" cm="1">
        <f t="array" ref="F1114">IF(E1114="","",IF(E1114="#No clue text","// -- No Content",
    IF(E1114="/!\ Text too long for integration - See user guide to proceed /!\","/!\ Text too long for integration - See user guide to proceed /!\",
         IFERROR(_xlfn._xlws.FILTER(Checklist_KLM[ENTRIES],(Checklist_KLM[ENGLISH]=E1114)*IFERROR(FIND("CLUE.",Checklist_KLM[ENTRIES]),FALSE)),"MISSING"))))</f>
        <v/>
      </c>
    </row>
    <row r="1115" spans="1:6">
      <c r="A1115" s="18" t="s">
        <v>1257</v>
      </c>
      <c r="B1115" s="19" t="s">
        <v>5465</v>
      </c>
      <c r="C1115" s="43"/>
      <c r="D1115" s="36" t="str" cm="1">
        <f t="array" ref="D1115">IF(C1115="","",IF(OR(C1115="#No page text",C1115="#No block text",C1115="#No subject text",C1115="#No expectation text"),"// -- No Content",IFERROR(INDEX(_xlfn._xlws.FILTER(Checklist_KLM[ENTRIES],(Checklist_KLM[ENGLISH]=C1115)*IFERROR(FIND("GAME.CHECKLIST_",Checklist_KLM[ENTRIES]),FALSE)),1),"MISSING")))</f>
        <v/>
      </c>
      <c r="E1115" s="44"/>
      <c r="F1115" s="39" t="str" cm="1">
        <f t="array" ref="F1115">IF(E1115="","",IF(E1115="#No clue text","// -- No Content",
    IF(E1115="/!\ Text too long for integration - See user guide to proceed /!\","/!\ Text too long for integration - See user guide to proceed /!\",
         IFERROR(_xlfn._xlws.FILTER(Checklist_KLM[ENTRIES],(Checklist_KLM[ENGLISH]=E1115)*IFERROR(FIND("CLUE.",Checklist_KLM[ENTRIES]),FALSE)),"MISSING"))))</f>
        <v/>
      </c>
    </row>
    <row r="1116" spans="1:6">
      <c r="A1116" s="18" t="s">
        <v>1258</v>
      </c>
      <c r="B1116" s="19" t="s">
        <v>5466</v>
      </c>
      <c r="C1116" s="43"/>
      <c r="D1116" s="36" t="str" cm="1">
        <f t="array" ref="D1116">IF(C1116="","",IF(OR(C1116="#No page text",C1116="#No block text",C1116="#No subject text",C1116="#No expectation text"),"// -- No Content",IFERROR(INDEX(_xlfn._xlws.FILTER(Checklist_KLM[ENTRIES],(Checklist_KLM[ENGLISH]=C1116)*IFERROR(FIND("GAME.CHECKLIST_",Checklist_KLM[ENTRIES]),FALSE)),1),"MISSING")))</f>
        <v/>
      </c>
      <c r="E1116" s="44"/>
      <c r="F1116" s="39" t="str" cm="1">
        <f t="array" ref="F1116">IF(E1116="","",IF(E1116="#No clue text","// -- No Content",
    IF(E1116="/!\ Text too long for integration - See user guide to proceed /!\","/!\ Text too long for integration - See user guide to proceed /!\",
         IFERROR(_xlfn._xlws.FILTER(Checklist_KLM[ENTRIES],(Checklist_KLM[ENGLISH]=E1116)*IFERROR(FIND("CLUE.",Checklist_KLM[ENTRIES]),FALSE)),"MISSING"))))</f>
        <v/>
      </c>
    </row>
    <row r="1117" spans="1:6" ht="43.2">
      <c r="A1117" s="18" t="s">
        <v>1259</v>
      </c>
      <c r="B1117" s="19" t="s">
        <v>5467</v>
      </c>
      <c r="C1117" s="43"/>
      <c r="D1117" s="36" t="str" cm="1">
        <f t="array" ref="D1117">IF(C1117="","",IF(OR(C1117="#No page text",C1117="#No block text",C1117="#No subject text",C1117="#No expectation text"),"// -- No Content",IFERROR(INDEX(_xlfn._xlws.FILTER(Checklist_KLM[ENTRIES],(Checklist_KLM[ENGLISH]=C1117)*IFERROR(FIND("GAME.CHECKLIST_",Checklist_KLM[ENTRIES]),FALSE)),1),"MISSING")))</f>
        <v/>
      </c>
      <c r="E1117" s="44"/>
      <c r="F1117" s="39" t="str" cm="1">
        <f t="array" ref="F1117">IF(E1117="","",IF(E1117="#No clue text","// -- No Content",
    IF(E1117="/!\ Text too long for integration - See user guide to proceed /!\","/!\ Text too long for integration - See user guide to proceed /!\",
         IFERROR(_xlfn._xlws.FILTER(Checklist_KLM[ENTRIES],(Checklist_KLM[ENGLISH]=E1117)*IFERROR(FIND("CLUE.",Checklist_KLM[ENTRIES]),FALSE)),"MISSING"))))</f>
        <v/>
      </c>
    </row>
    <row r="1118" spans="1:6">
      <c r="A1118" s="18" t="s">
        <v>1260</v>
      </c>
      <c r="B1118" s="19" t="s">
        <v>5468</v>
      </c>
      <c r="C1118" s="43"/>
      <c r="D1118" s="36" t="str" cm="1">
        <f t="array" ref="D1118">IF(C1118="","",IF(OR(C1118="#No page text",C1118="#No block text",C1118="#No subject text",C1118="#No expectation text"),"// -- No Content",IFERROR(INDEX(_xlfn._xlws.FILTER(Checklist_KLM[ENTRIES],(Checklist_KLM[ENGLISH]=C1118)*IFERROR(FIND("GAME.CHECKLIST_",Checklist_KLM[ENTRIES]),FALSE)),1),"MISSING")))</f>
        <v/>
      </c>
      <c r="E1118" s="44"/>
      <c r="F1118" s="39" t="str" cm="1">
        <f t="array" ref="F1118">IF(E1118="","",IF(E1118="#No clue text","// -- No Content",
    IF(E1118="/!\ Text too long for integration - See user guide to proceed /!\","/!\ Text too long for integration - See user guide to proceed /!\",
         IFERROR(_xlfn._xlws.FILTER(Checklist_KLM[ENTRIES],(Checklist_KLM[ENGLISH]=E1118)*IFERROR(FIND("CLUE.",Checklist_KLM[ENTRIES]),FALSE)),"MISSING"))))</f>
        <v/>
      </c>
    </row>
    <row r="1119" spans="1:6" ht="43.2">
      <c r="A1119" s="18" t="s">
        <v>1261</v>
      </c>
      <c r="B1119" s="19" t="s">
        <v>5469</v>
      </c>
      <c r="C1119" s="43"/>
      <c r="D1119" s="36" t="str" cm="1">
        <f t="array" ref="D1119">IF(C1119="","",IF(OR(C1119="#No page text",C1119="#No block text",C1119="#No subject text",C1119="#No expectation text"),"// -- No Content",IFERROR(INDEX(_xlfn._xlws.FILTER(Checklist_KLM[ENTRIES],(Checklist_KLM[ENGLISH]=C1119)*IFERROR(FIND("GAME.CHECKLIST_",Checklist_KLM[ENTRIES]),FALSE)),1),"MISSING")))</f>
        <v/>
      </c>
      <c r="E1119" s="44"/>
      <c r="F1119" s="39" t="str" cm="1">
        <f t="array" ref="F1119">IF(E1119="","",IF(E1119="#No clue text","// -- No Content",
    IF(E1119="/!\ Text too long for integration - See user guide to proceed /!\","/!\ Text too long for integration - See user guide to proceed /!\",
         IFERROR(_xlfn._xlws.FILTER(Checklist_KLM[ENTRIES],(Checklist_KLM[ENGLISH]=E1119)*IFERROR(FIND("CLUE.",Checklist_KLM[ENTRIES]),FALSE)),"MISSING"))))</f>
        <v/>
      </c>
    </row>
    <row r="1120" spans="1:6">
      <c r="A1120" s="18" t="s">
        <v>1262</v>
      </c>
      <c r="B1120" s="19" t="s">
        <v>5470</v>
      </c>
      <c r="C1120" s="43"/>
      <c r="D1120" s="36" t="str" cm="1">
        <f t="array" ref="D1120">IF(C1120="","",IF(OR(C1120="#No page text",C1120="#No block text",C1120="#No subject text",C1120="#No expectation text"),"// -- No Content",IFERROR(INDEX(_xlfn._xlws.FILTER(Checklist_KLM[ENTRIES],(Checklist_KLM[ENGLISH]=C1120)*IFERROR(FIND("GAME.CHECKLIST_",Checklist_KLM[ENTRIES]),FALSE)),1),"MISSING")))</f>
        <v/>
      </c>
      <c r="E1120" s="44"/>
      <c r="F1120" s="39" t="str" cm="1">
        <f t="array" ref="F1120">IF(E1120="","",IF(E1120="#No clue text","// -- No Content",
    IF(E1120="/!\ Text too long for integration - See user guide to proceed /!\","/!\ Text too long for integration - See user guide to proceed /!\",
         IFERROR(_xlfn._xlws.FILTER(Checklist_KLM[ENTRIES],(Checklist_KLM[ENGLISH]=E1120)*IFERROR(FIND("CLUE.",Checklist_KLM[ENTRIES]),FALSE)),"MISSING"))))</f>
        <v/>
      </c>
    </row>
    <row r="1121" spans="1:6">
      <c r="A1121" s="18" t="s">
        <v>1263</v>
      </c>
      <c r="B1121" s="19" t="s">
        <v>5471</v>
      </c>
      <c r="C1121" s="43"/>
      <c r="D1121" s="36" t="str" cm="1">
        <f t="array" ref="D1121">IF(C1121="","",IF(OR(C1121="#No page text",C1121="#No block text",C1121="#No subject text",C1121="#No expectation text"),"// -- No Content",IFERROR(INDEX(_xlfn._xlws.FILTER(Checklist_KLM[ENTRIES],(Checklist_KLM[ENGLISH]=C1121)*IFERROR(FIND("GAME.CHECKLIST_",Checklist_KLM[ENTRIES]),FALSE)),1),"MISSING")))</f>
        <v/>
      </c>
      <c r="E1121" s="44"/>
      <c r="F1121" s="39" t="str" cm="1">
        <f t="array" ref="F1121">IF(E1121="","",IF(E1121="#No clue text","// -- No Content",
    IF(E1121="/!\ Text too long for integration - See user guide to proceed /!\","/!\ Text too long for integration - See user guide to proceed /!\",
         IFERROR(_xlfn._xlws.FILTER(Checklist_KLM[ENTRIES],(Checklist_KLM[ENGLISH]=E1121)*IFERROR(FIND("CLUE.",Checklist_KLM[ENTRIES]),FALSE)),"MISSING"))))</f>
        <v/>
      </c>
    </row>
    <row r="1122" spans="1:6" ht="28.8">
      <c r="A1122" s="18" t="s">
        <v>1264</v>
      </c>
      <c r="B1122" s="19" t="s">
        <v>5472</v>
      </c>
      <c r="C1122" s="43"/>
      <c r="D1122" s="36" t="str" cm="1">
        <f t="array" ref="D1122">IF(C1122="","",IF(OR(C1122="#No page text",C1122="#No block text",C1122="#No subject text",C1122="#No expectation text"),"// -- No Content",IFERROR(INDEX(_xlfn._xlws.FILTER(Checklist_KLM[ENTRIES],(Checklist_KLM[ENGLISH]=C1122)*IFERROR(FIND("GAME.CHECKLIST_",Checklist_KLM[ENTRIES]),FALSE)),1),"MISSING")))</f>
        <v/>
      </c>
      <c r="E1122" s="44"/>
      <c r="F1122" s="39" t="str" cm="1">
        <f t="array" ref="F1122">IF(E1122="","",IF(E1122="#No clue text","// -- No Content",
    IF(E1122="/!\ Text too long for integration - See user guide to proceed /!\","/!\ Text too long for integration - See user guide to proceed /!\",
         IFERROR(_xlfn._xlws.FILTER(Checklist_KLM[ENTRIES],(Checklist_KLM[ENGLISH]=E1122)*IFERROR(FIND("CLUE.",Checklist_KLM[ENTRIES]),FALSE)),"MISSING"))))</f>
        <v/>
      </c>
    </row>
    <row r="1123" spans="1:6" ht="28.8">
      <c r="A1123" s="18" t="s">
        <v>1265</v>
      </c>
      <c r="B1123" s="19" t="s">
        <v>5473</v>
      </c>
      <c r="C1123" s="43"/>
      <c r="D1123" s="36" t="str" cm="1">
        <f t="array" ref="D1123">IF(C1123="","",IF(OR(C1123="#No page text",C1123="#No block text",C1123="#No subject text",C1123="#No expectation text"),"// -- No Content",IFERROR(INDEX(_xlfn._xlws.FILTER(Checklist_KLM[ENTRIES],(Checklist_KLM[ENGLISH]=C1123)*IFERROR(FIND("GAME.CHECKLIST_",Checklist_KLM[ENTRIES]),FALSE)),1),"MISSING")))</f>
        <v/>
      </c>
      <c r="E1123" s="44"/>
      <c r="F1123" s="39" t="str" cm="1">
        <f t="array" ref="F1123">IF(E1123="","",IF(E1123="#No clue text","// -- No Content",
    IF(E1123="/!\ Text too long for integration - See user guide to proceed /!\","/!\ Text too long for integration - See user guide to proceed /!\",
         IFERROR(_xlfn._xlws.FILTER(Checklist_KLM[ENTRIES],(Checklist_KLM[ENGLISH]=E1123)*IFERROR(FIND("CLUE.",Checklist_KLM[ENTRIES]),FALSE)),"MISSING"))))</f>
        <v/>
      </c>
    </row>
    <row r="1124" spans="1:6" ht="28.8">
      <c r="A1124" s="18" t="s">
        <v>1266</v>
      </c>
      <c r="B1124" s="19" t="s">
        <v>5474</v>
      </c>
      <c r="C1124" s="43"/>
      <c r="D1124" s="36" t="str" cm="1">
        <f t="array" ref="D1124">IF(C1124="","",IF(OR(C1124="#No page text",C1124="#No block text",C1124="#No subject text",C1124="#No expectation text"),"// -- No Content",IFERROR(INDEX(_xlfn._xlws.FILTER(Checklist_KLM[ENTRIES],(Checklist_KLM[ENGLISH]=C1124)*IFERROR(FIND("GAME.CHECKLIST_",Checklist_KLM[ENTRIES]),FALSE)),1),"MISSING")))</f>
        <v/>
      </c>
      <c r="E1124" s="44"/>
      <c r="F1124" s="39" t="str" cm="1">
        <f t="array" ref="F1124">IF(E1124="","",IF(E1124="#No clue text","// -- No Content",
    IF(E1124="/!\ Text too long for integration - See user guide to proceed /!\","/!\ Text too long for integration - See user guide to proceed /!\",
         IFERROR(_xlfn._xlws.FILTER(Checklist_KLM[ENTRIES],(Checklist_KLM[ENGLISH]=E1124)*IFERROR(FIND("CLUE.",Checklist_KLM[ENTRIES]),FALSE)),"MISSING"))))</f>
        <v/>
      </c>
    </row>
    <row r="1125" spans="1:6">
      <c r="A1125" s="18" t="s">
        <v>1267</v>
      </c>
      <c r="B1125" s="19" t="s">
        <v>5475</v>
      </c>
      <c r="C1125" s="43"/>
      <c r="D1125" s="36" t="str" cm="1">
        <f t="array" ref="D1125">IF(C1125="","",IF(OR(C1125="#No page text",C1125="#No block text",C1125="#No subject text",C1125="#No expectation text"),"// -- No Content",IFERROR(INDEX(_xlfn._xlws.FILTER(Checklist_KLM[ENTRIES],(Checklist_KLM[ENGLISH]=C1125)*IFERROR(FIND("GAME.CHECKLIST_",Checklist_KLM[ENTRIES]),FALSE)),1),"MISSING")))</f>
        <v/>
      </c>
      <c r="E1125" s="44"/>
      <c r="F1125" s="39" t="str" cm="1">
        <f t="array" ref="F1125">IF(E1125="","",IF(E1125="#No clue text","// -- No Content",
    IF(E1125="/!\ Text too long for integration - See user guide to proceed /!\","/!\ Text too long for integration - See user guide to proceed /!\",
         IFERROR(_xlfn._xlws.FILTER(Checklist_KLM[ENTRIES],(Checklist_KLM[ENGLISH]=E1125)*IFERROR(FIND("CLUE.",Checklist_KLM[ENTRIES]),FALSE)),"MISSING"))))</f>
        <v/>
      </c>
    </row>
    <row r="1126" spans="1:6">
      <c r="A1126" s="18" t="s">
        <v>1268</v>
      </c>
      <c r="B1126" s="19" t="s">
        <v>5476</v>
      </c>
      <c r="C1126" s="43"/>
      <c r="D1126" s="36" t="str" cm="1">
        <f t="array" ref="D1126">IF(C1126="","",IF(OR(C1126="#No page text",C1126="#No block text",C1126="#No subject text",C1126="#No expectation text"),"// -- No Content",IFERROR(INDEX(_xlfn._xlws.FILTER(Checklist_KLM[ENTRIES],(Checklist_KLM[ENGLISH]=C1126)*IFERROR(FIND("GAME.CHECKLIST_",Checklist_KLM[ENTRIES]),FALSE)),1),"MISSING")))</f>
        <v/>
      </c>
      <c r="E1126" s="44"/>
      <c r="F1126" s="39" t="str" cm="1">
        <f t="array" ref="F1126">IF(E1126="","",IF(E1126="#No clue text","// -- No Content",
    IF(E1126="/!\ Text too long for integration - See user guide to proceed /!\","/!\ Text too long for integration - See user guide to proceed /!\",
         IFERROR(_xlfn._xlws.FILTER(Checklist_KLM[ENTRIES],(Checklist_KLM[ENGLISH]=E1126)*IFERROR(FIND("CLUE.",Checklist_KLM[ENTRIES]),FALSE)),"MISSING"))))</f>
        <v/>
      </c>
    </row>
    <row r="1127" spans="1:6" ht="28.8">
      <c r="A1127" s="18" t="s">
        <v>1269</v>
      </c>
      <c r="B1127" s="19" t="s">
        <v>5477</v>
      </c>
      <c r="C1127" s="43"/>
      <c r="D1127" s="36" t="str" cm="1">
        <f t="array" ref="D1127">IF(C1127="","",IF(OR(C1127="#No page text",C1127="#No block text",C1127="#No subject text",C1127="#No expectation text"),"// -- No Content",IFERROR(INDEX(_xlfn._xlws.FILTER(Checklist_KLM[ENTRIES],(Checklist_KLM[ENGLISH]=C1127)*IFERROR(FIND("GAME.CHECKLIST_",Checklist_KLM[ENTRIES]),FALSE)),1),"MISSING")))</f>
        <v/>
      </c>
      <c r="E1127" s="44"/>
      <c r="F1127" s="39" t="str" cm="1">
        <f t="array" ref="F1127">IF(E1127="","",IF(E1127="#No clue text","// -- No Content",
    IF(E1127="/!\ Text too long for integration - See user guide to proceed /!\","/!\ Text too long for integration - See user guide to proceed /!\",
         IFERROR(_xlfn._xlws.FILTER(Checklist_KLM[ENTRIES],(Checklist_KLM[ENGLISH]=E1127)*IFERROR(FIND("CLUE.",Checklist_KLM[ENTRIES]),FALSE)),"MISSING"))))</f>
        <v/>
      </c>
    </row>
    <row r="1128" spans="1:6" ht="28.8">
      <c r="A1128" s="18" t="s">
        <v>1270</v>
      </c>
      <c r="B1128" s="19" t="s">
        <v>5478</v>
      </c>
      <c r="C1128" s="43"/>
      <c r="D1128" s="36" t="str" cm="1">
        <f t="array" ref="D1128">IF(C1128="","",IF(OR(C1128="#No page text",C1128="#No block text",C1128="#No subject text",C1128="#No expectation text"),"// -- No Content",IFERROR(INDEX(_xlfn._xlws.FILTER(Checklist_KLM[ENTRIES],(Checklist_KLM[ENGLISH]=C1128)*IFERROR(FIND("GAME.CHECKLIST_",Checklist_KLM[ENTRIES]),FALSE)),1),"MISSING")))</f>
        <v/>
      </c>
      <c r="E1128" s="44"/>
      <c r="F1128" s="39" t="str" cm="1">
        <f t="array" ref="F1128">IF(E1128="","",IF(E1128="#No clue text","// -- No Content",
    IF(E1128="/!\ Text too long for integration - See user guide to proceed /!\","/!\ Text too long for integration - See user guide to proceed /!\",
         IFERROR(_xlfn._xlws.FILTER(Checklist_KLM[ENTRIES],(Checklist_KLM[ENGLISH]=E1128)*IFERROR(FIND("CLUE.",Checklist_KLM[ENTRIES]),FALSE)),"MISSING"))))</f>
        <v/>
      </c>
    </row>
    <row r="1129" spans="1:6">
      <c r="A1129" s="18" t="s">
        <v>1271</v>
      </c>
      <c r="B1129" s="19" t="s">
        <v>5479</v>
      </c>
      <c r="C1129" s="43"/>
      <c r="D1129" s="36" t="str" cm="1">
        <f t="array" ref="D1129">IF(C1129="","",IF(OR(C1129="#No page text",C1129="#No block text",C1129="#No subject text",C1129="#No expectation text"),"// -- No Content",IFERROR(INDEX(_xlfn._xlws.FILTER(Checklist_KLM[ENTRIES],(Checklist_KLM[ENGLISH]=C1129)*IFERROR(FIND("GAME.CHECKLIST_",Checklist_KLM[ENTRIES]),FALSE)),1),"MISSING")))</f>
        <v/>
      </c>
      <c r="E1129" s="44"/>
      <c r="F1129" s="39" t="str" cm="1">
        <f t="array" ref="F1129">IF(E1129="","",IF(E1129="#No clue text","// -- No Content",
    IF(E1129="/!\ Text too long for integration - See user guide to proceed /!\","/!\ Text too long for integration - See user guide to proceed /!\",
         IFERROR(_xlfn._xlws.FILTER(Checklist_KLM[ENTRIES],(Checklist_KLM[ENGLISH]=E1129)*IFERROR(FIND("CLUE.",Checklist_KLM[ENTRIES]),FALSE)),"MISSING"))))</f>
        <v/>
      </c>
    </row>
    <row r="1130" spans="1:6" ht="28.8">
      <c r="A1130" s="18" t="s">
        <v>1272</v>
      </c>
      <c r="B1130" s="19" t="s">
        <v>5480</v>
      </c>
      <c r="C1130" s="43"/>
      <c r="D1130" s="36" t="str" cm="1">
        <f t="array" ref="D1130">IF(C1130="","",IF(OR(C1130="#No page text",C1130="#No block text",C1130="#No subject text",C1130="#No expectation text"),"// -- No Content",IFERROR(INDEX(_xlfn._xlws.FILTER(Checklist_KLM[ENTRIES],(Checklist_KLM[ENGLISH]=C1130)*IFERROR(FIND("GAME.CHECKLIST_",Checklist_KLM[ENTRIES]),FALSE)),1),"MISSING")))</f>
        <v/>
      </c>
      <c r="E1130" s="44"/>
      <c r="F1130" s="39" t="str" cm="1">
        <f t="array" ref="F1130">IF(E1130="","",IF(E1130="#No clue text","// -- No Content",
    IF(E1130="/!\ Text too long for integration - See user guide to proceed /!\","/!\ Text too long for integration - See user guide to proceed /!\",
         IFERROR(_xlfn._xlws.FILTER(Checklist_KLM[ENTRIES],(Checklist_KLM[ENGLISH]=E1130)*IFERROR(FIND("CLUE.",Checklist_KLM[ENTRIES]),FALSE)),"MISSING"))))</f>
        <v/>
      </c>
    </row>
    <row r="1131" spans="1:6">
      <c r="A1131" s="18" t="s">
        <v>1273</v>
      </c>
      <c r="B1131" s="19" t="s">
        <v>5481</v>
      </c>
      <c r="C1131" s="43"/>
      <c r="D1131" s="36" t="str" cm="1">
        <f t="array" ref="D1131">IF(C1131="","",IF(OR(C1131="#No page text",C1131="#No block text",C1131="#No subject text",C1131="#No expectation text"),"// -- No Content",IFERROR(INDEX(_xlfn._xlws.FILTER(Checklist_KLM[ENTRIES],(Checklist_KLM[ENGLISH]=C1131)*IFERROR(FIND("GAME.CHECKLIST_",Checklist_KLM[ENTRIES]),FALSE)),1),"MISSING")))</f>
        <v/>
      </c>
      <c r="E1131" s="44"/>
      <c r="F1131" s="39" t="str" cm="1">
        <f t="array" ref="F1131">IF(E1131="","",IF(E1131="#No clue text","// -- No Content",
    IF(E1131="/!\ Text too long for integration - See user guide to proceed /!\","/!\ Text too long for integration - See user guide to proceed /!\",
         IFERROR(_xlfn._xlws.FILTER(Checklist_KLM[ENTRIES],(Checklist_KLM[ENGLISH]=E1131)*IFERROR(FIND("CLUE.",Checklist_KLM[ENTRIES]),FALSE)),"MISSING"))))</f>
        <v/>
      </c>
    </row>
    <row r="1132" spans="1:6">
      <c r="A1132" s="18" t="s">
        <v>1274</v>
      </c>
      <c r="B1132" s="19" t="s">
        <v>5482</v>
      </c>
      <c r="C1132" s="43"/>
      <c r="D1132" s="36" t="str" cm="1">
        <f t="array" ref="D1132">IF(C1132="","",IF(OR(C1132="#No page text",C1132="#No block text",C1132="#No subject text",C1132="#No expectation text"),"// -- No Content",IFERROR(INDEX(_xlfn._xlws.FILTER(Checklist_KLM[ENTRIES],(Checklist_KLM[ENGLISH]=C1132)*IFERROR(FIND("GAME.CHECKLIST_",Checklist_KLM[ENTRIES]),FALSE)),1),"MISSING")))</f>
        <v/>
      </c>
      <c r="E1132" s="44"/>
      <c r="F1132" s="39" t="str" cm="1">
        <f t="array" ref="F1132">IF(E1132="","",IF(E1132="#No clue text","// -- No Content",
    IF(E1132="/!\ Text too long for integration - See user guide to proceed /!\","/!\ Text too long for integration - See user guide to proceed /!\",
         IFERROR(_xlfn._xlws.FILTER(Checklist_KLM[ENTRIES],(Checklist_KLM[ENGLISH]=E1132)*IFERROR(FIND("CLUE.",Checklist_KLM[ENTRIES]),FALSE)),"MISSING"))))</f>
        <v/>
      </c>
    </row>
    <row r="1133" spans="1:6">
      <c r="A1133" s="18" t="s">
        <v>1275</v>
      </c>
      <c r="B1133" s="19" t="s">
        <v>5155</v>
      </c>
      <c r="C1133" s="43"/>
      <c r="D1133" s="36" t="str" cm="1">
        <f t="array" ref="D1133">IF(C1133="","",IF(OR(C1133="#No page text",C1133="#No block text",C1133="#No subject text",C1133="#No expectation text"),"// -- No Content",IFERROR(INDEX(_xlfn._xlws.FILTER(Checklist_KLM[ENTRIES],(Checklist_KLM[ENGLISH]=C1133)*IFERROR(FIND("GAME.CHECKLIST_",Checklist_KLM[ENTRIES]),FALSE)),1),"MISSING")))</f>
        <v/>
      </c>
      <c r="E1133" s="44"/>
      <c r="F1133" s="39" t="str" cm="1">
        <f t="array" ref="F1133">IF(E1133="","",IF(E1133="#No clue text","// -- No Content",
    IF(E1133="/!\ Text too long for integration - See user guide to proceed /!\","/!\ Text too long for integration - See user guide to proceed /!\",
         IFERROR(_xlfn._xlws.FILTER(Checklist_KLM[ENTRIES],(Checklist_KLM[ENGLISH]=E1133)*IFERROR(FIND("CLUE.",Checklist_KLM[ENTRIES]),FALSE)),"MISSING"))))</f>
        <v/>
      </c>
    </row>
    <row r="1134" spans="1:6" ht="28.8">
      <c r="A1134" s="18" t="s">
        <v>1276</v>
      </c>
      <c r="B1134" s="19" t="s">
        <v>5483</v>
      </c>
      <c r="C1134" s="43"/>
      <c r="D1134" s="36" t="str" cm="1">
        <f t="array" ref="D1134">IF(C1134="","",IF(OR(C1134="#No page text",C1134="#No block text",C1134="#No subject text",C1134="#No expectation text"),"// -- No Content",IFERROR(INDEX(_xlfn._xlws.FILTER(Checklist_KLM[ENTRIES],(Checklist_KLM[ENGLISH]=C1134)*IFERROR(FIND("GAME.CHECKLIST_",Checklist_KLM[ENTRIES]),FALSE)),1),"MISSING")))</f>
        <v/>
      </c>
      <c r="E1134" s="44"/>
      <c r="F1134" s="39" t="str" cm="1">
        <f t="array" ref="F1134">IF(E1134="","",IF(E1134="#No clue text","// -- No Content",
    IF(E1134="/!\ Text too long for integration - See user guide to proceed /!\","/!\ Text too long for integration - See user guide to proceed /!\",
         IFERROR(_xlfn._xlws.FILTER(Checklist_KLM[ENTRIES],(Checklist_KLM[ENGLISH]=E1134)*IFERROR(FIND("CLUE.",Checklist_KLM[ENTRIES]),FALSE)),"MISSING"))))</f>
        <v/>
      </c>
    </row>
    <row r="1135" spans="1:6" ht="28.8">
      <c r="A1135" s="18" t="s">
        <v>1277</v>
      </c>
      <c r="B1135" s="19" t="s">
        <v>5484</v>
      </c>
      <c r="C1135" s="43"/>
      <c r="D1135" s="36" t="str" cm="1">
        <f t="array" ref="D1135">IF(C1135="","",IF(OR(C1135="#No page text",C1135="#No block text",C1135="#No subject text",C1135="#No expectation text"),"// -- No Content",IFERROR(INDEX(_xlfn._xlws.FILTER(Checklist_KLM[ENTRIES],(Checklist_KLM[ENGLISH]=C1135)*IFERROR(FIND("GAME.CHECKLIST_",Checklist_KLM[ENTRIES]),FALSE)),1),"MISSING")))</f>
        <v/>
      </c>
      <c r="E1135" s="44"/>
      <c r="F1135" s="39" t="str" cm="1">
        <f t="array" ref="F1135">IF(E1135="","",IF(E1135="#No clue text","// -- No Content",
    IF(E1135="/!\ Text too long for integration - See user guide to proceed /!\","/!\ Text too long for integration - See user guide to proceed /!\",
         IFERROR(_xlfn._xlws.FILTER(Checklist_KLM[ENTRIES],(Checklist_KLM[ENGLISH]=E1135)*IFERROR(FIND("CLUE.",Checklist_KLM[ENTRIES]),FALSE)),"MISSING"))))</f>
        <v/>
      </c>
    </row>
    <row r="1136" spans="1:6">
      <c r="A1136" s="18" t="s">
        <v>1278</v>
      </c>
      <c r="B1136" s="19" t="s">
        <v>5485</v>
      </c>
      <c r="C1136" s="43"/>
      <c r="D1136" s="36" t="str" cm="1">
        <f t="array" ref="D1136">IF(C1136="","",IF(OR(C1136="#No page text",C1136="#No block text",C1136="#No subject text",C1136="#No expectation text"),"// -- No Content",IFERROR(INDEX(_xlfn._xlws.FILTER(Checklist_KLM[ENTRIES],(Checklist_KLM[ENGLISH]=C1136)*IFERROR(FIND("GAME.CHECKLIST_",Checklist_KLM[ENTRIES]),FALSE)),1),"MISSING")))</f>
        <v/>
      </c>
      <c r="E1136" s="44"/>
      <c r="F1136" s="39" t="str" cm="1">
        <f t="array" ref="F1136">IF(E1136="","",IF(E1136="#No clue text","// -- No Content",
    IF(E1136="/!\ Text too long for integration - See user guide to proceed /!\","/!\ Text too long for integration - See user guide to proceed /!\",
         IFERROR(_xlfn._xlws.FILTER(Checklist_KLM[ENTRIES],(Checklist_KLM[ENGLISH]=E1136)*IFERROR(FIND("CLUE.",Checklist_KLM[ENTRIES]),FALSE)),"MISSING"))))</f>
        <v/>
      </c>
    </row>
    <row r="1137" spans="1:6">
      <c r="A1137" s="18" t="s">
        <v>1279</v>
      </c>
      <c r="B1137" s="19" t="s">
        <v>5486</v>
      </c>
      <c r="C1137" s="43"/>
      <c r="D1137" s="36" t="str" cm="1">
        <f t="array" ref="D1137">IF(C1137="","",IF(OR(C1137="#No page text",C1137="#No block text",C1137="#No subject text",C1137="#No expectation text"),"// -- No Content",IFERROR(INDEX(_xlfn._xlws.FILTER(Checklist_KLM[ENTRIES],(Checklist_KLM[ENGLISH]=C1137)*IFERROR(FIND("GAME.CHECKLIST_",Checklist_KLM[ENTRIES]),FALSE)),1),"MISSING")))</f>
        <v/>
      </c>
      <c r="E1137" s="44"/>
      <c r="F1137" s="39" t="str" cm="1">
        <f t="array" ref="F1137">IF(E1137="","",IF(E1137="#No clue text","// -- No Content",
    IF(E1137="/!\ Text too long for integration - See user guide to proceed /!\","/!\ Text too long for integration - See user guide to proceed /!\",
         IFERROR(_xlfn._xlws.FILTER(Checklist_KLM[ENTRIES],(Checklist_KLM[ENGLISH]=E1137)*IFERROR(FIND("CLUE.",Checklist_KLM[ENTRIES]),FALSE)),"MISSING"))))</f>
        <v/>
      </c>
    </row>
    <row r="1138" spans="1:6" ht="28.8">
      <c r="A1138" s="18" t="s">
        <v>1280</v>
      </c>
      <c r="B1138" s="19" t="s">
        <v>5487</v>
      </c>
      <c r="C1138" s="43"/>
      <c r="D1138" s="36" t="str" cm="1">
        <f t="array" ref="D1138">IF(C1138="","",IF(OR(C1138="#No page text",C1138="#No block text",C1138="#No subject text",C1138="#No expectation text"),"// -- No Content",IFERROR(INDEX(_xlfn._xlws.FILTER(Checklist_KLM[ENTRIES],(Checklist_KLM[ENGLISH]=C1138)*IFERROR(FIND("GAME.CHECKLIST_",Checklist_KLM[ENTRIES]),FALSE)),1),"MISSING")))</f>
        <v/>
      </c>
      <c r="E1138" s="44"/>
      <c r="F1138" s="39" t="str" cm="1">
        <f t="array" ref="F1138">IF(E1138="","",IF(E1138="#No clue text","// -- No Content",
    IF(E1138="/!\ Text too long for integration - See user guide to proceed /!\","/!\ Text too long for integration - See user guide to proceed /!\",
         IFERROR(_xlfn._xlws.FILTER(Checklist_KLM[ENTRIES],(Checklist_KLM[ENGLISH]=E1138)*IFERROR(FIND("CLUE.",Checklist_KLM[ENTRIES]),FALSE)),"MISSING"))))</f>
        <v/>
      </c>
    </row>
    <row r="1139" spans="1:6" ht="28.8">
      <c r="A1139" s="18" t="s">
        <v>1281</v>
      </c>
      <c r="B1139" s="19" t="s">
        <v>5488</v>
      </c>
      <c r="C1139" s="43"/>
      <c r="D1139" s="36" t="str" cm="1">
        <f t="array" ref="D1139">IF(C1139="","",IF(OR(C1139="#No page text",C1139="#No block text",C1139="#No subject text",C1139="#No expectation text"),"// -- No Content",IFERROR(INDEX(_xlfn._xlws.FILTER(Checklist_KLM[ENTRIES],(Checklist_KLM[ENGLISH]=C1139)*IFERROR(FIND("GAME.CHECKLIST_",Checklist_KLM[ENTRIES]),FALSE)),1),"MISSING")))</f>
        <v/>
      </c>
      <c r="E1139" s="44"/>
      <c r="F1139" s="39" t="str" cm="1">
        <f t="array" ref="F1139">IF(E1139="","",IF(E1139="#No clue text","// -- No Content",
    IF(E1139="/!\ Text too long for integration - See user guide to proceed /!\","/!\ Text too long for integration - See user guide to proceed /!\",
         IFERROR(_xlfn._xlws.FILTER(Checklist_KLM[ENTRIES],(Checklist_KLM[ENGLISH]=E1139)*IFERROR(FIND("CLUE.",Checklist_KLM[ENTRIES]),FALSE)),"MISSING"))))</f>
        <v/>
      </c>
    </row>
    <row r="1140" spans="1:6" ht="43.2">
      <c r="A1140" s="18" t="s">
        <v>1282</v>
      </c>
      <c r="B1140" s="19" t="s">
        <v>5489</v>
      </c>
      <c r="C1140" s="43"/>
      <c r="D1140" s="36" t="str" cm="1">
        <f t="array" ref="D1140">IF(C1140="","",IF(OR(C1140="#No page text",C1140="#No block text",C1140="#No subject text",C1140="#No expectation text"),"// -- No Content",IFERROR(INDEX(_xlfn._xlws.FILTER(Checklist_KLM[ENTRIES],(Checklist_KLM[ENGLISH]=C1140)*IFERROR(FIND("GAME.CHECKLIST_",Checklist_KLM[ENTRIES]),FALSE)),1),"MISSING")))</f>
        <v/>
      </c>
      <c r="E1140" s="44"/>
      <c r="F1140" s="39" t="str" cm="1">
        <f t="array" ref="F1140">IF(E1140="","",IF(E1140="#No clue text","// -- No Content",
    IF(E1140="/!\ Text too long for integration - See user guide to proceed /!\","/!\ Text too long for integration - See user guide to proceed /!\",
         IFERROR(_xlfn._xlws.FILTER(Checklist_KLM[ENTRIES],(Checklist_KLM[ENGLISH]=E1140)*IFERROR(FIND("CLUE.",Checklist_KLM[ENTRIES]),FALSE)),"MISSING"))))</f>
        <v/>
      </c>
    </row>
    <row r="1141" spans="1:6">
      <c r="A1141" s="18" t="s">
        <v>1283</v>
      </c>
      <c r="B1141" s="19" t="s">
        <v>5490</v>
      </c>
      <c r="C1141" s="43"/>
      <c r="D1141" s="36" t="str" cm="1">
        <f t="array" ref="D1141">IF(C1141="","",IF(OR(C1141="#No page text",C1141="#No block text",C1141="#No subject text",C1141="#No expectation text"),"// -- No Content",IFERROR(INDEX(_xlfn._xlws.FILTER(Checklist_KLM[ENTRIES],(Checklist_KLM[ENGLISH]=C1141)*IFERROR(FIND("GAME.CHECKLIST_",Checklist_KLM[ENTRIES]),FALSE)),1),"MISSING")))</f>
        <v/>
      </c>
      <c r="E1141" s="44"/>
      <c r="F1141" s="39" t="str" cm="1">
        <f t="array" ref="F1141">IF(E1141="","",IF(E1141="#No clue text","// -- No Content",
    IF(E1141="/!\ Text too long for integration - See user guide to proceed /!\","/!\ Text too long for integration - See user guide to proceed /!\",
         IFERROR(_xlfn._xlws.FILTER(Checklist_KLM[ENTRIES],(Checklist_KLM[ENGLISH]=E1141)*IFERROR(FIND("CLUE.",Checklist_KLM[ENTRIES]),FALSE)),"MISSING"))))</f>
        <v/>
      </c>
    </row>
    <row r="1142" spans="1:6" ht="28.8">
      <c r="A1142" s="18" t="s">
        <v>1284</v>
      </c>
      <c r="B1142" s="19" t="s">
        <v>5491</v>
      </c>
      <c r="C1142" s="43"/>
      <c r="D1142" s="36" t="str" cm="1">
        <f t="array" ref="D1142">IF(C1142="","",IF(OR(C1142="#No page text",C1142="#No block text",C1142="#No subject text",C1142="#No expectation text"),"// -- No Content",IFERROR(INDEX(_xlfn._xlws.FILTER(Checklist_KLM[ENTRIES],(Checklist_KLM[ENGLISH]=C1142)*IFERROR(FIND("GAME.CHECKLIST_",Checklist_KLM[ENTRIES]),FALSE)),1),"MISSING")))</f>
        <v/>
      </c>
      <c r="E1142" s="44"/>
      <c r="F1142" s="39" t="str" cm="1">
        <f t="array" ref="F1142">IF(E1142="","",IF(E1142="#No clue text","// -- No Content",
    IF(E1142="/!\ Text too long for integration - See user guide to proceed /!\","/!\ Text too long for integration - See user guide to proceed /!\",
         IFERROR(_xlfn._xlws.FILTER(Checklist_KLM[ENTRIES],(Checklist_KLM[ENGLISH]=E1142)*IFERROR(FIND("CLUE.",Checklist_KLM[ENTRIES]),FALSE)),"MISSING"))))</f>
        <v/>
      </c>
    </row>
    <row r="1143" spans="1:6" ht="28.8">
      <c r="A1143" s="18" t="s">
        <v>1285</v>
      </c>
      <c r="B1143" s="19" t="s">
        <v>5492</v>
      </c>
      <c r="C1143" s="43"/>
      <c r="D1143" s="36" t="str" cm="1">
        <f t="array" ref="D1143">IF(C1143="","",IF(OR(C1143="#No page text",C1143="#No block text",C1143="#No subject text",C1143="#No expectation text"),"// -- No Content",IFERROR(INDEX(_xlfn._xlws.FILTER(Checklist_KLM[ENTRIES],(Checklist_KLM[ENGLISH]=C1143)*IFERROR(FIND("GAME.CHECKLIST_",Checklist_KLM[ENTRIES]),FALSE)),1),"MISSING")))</f>
        <v/>
      </c>
      <c r="E1143" s="44"/>
      <c r="F1143" s="39" t="str" cm="1">
        <f t="array" ref="F1143">IF(E1143="","",IF(E1143="#No clue text","// -- No Content",
    IF(E1143="/!\ Text too long for integration - See user guide to proceed /!\","/!\ Text too long for integration - See user guide to proceed /!\",
         IFERROR(_xlfn._xlws.FILTER(Checklist_KLM[ENTRIES],(Checklist_KLM[ENGLISH]=E1143)*IFERROR(FIND("CLUE.",Checklist_KLM[ENTRIES]),FALSE)),"MISSING"))))</f>
        <v/>
      </c>
    </row>
    <row r="1144" spans="1:6">
      <c r="A1144" s="18" t="s">
        <v>1286</v>
      </c>
      <c r="B1144" s="19" t="s">
        <v>5493</v>
      </c>
      <c r="C1144" s="43"/>
      <c r="D1144" s="36" t="str" cm="1">
        <f t="array" ref="D1144">IF(C1144="","",IF(OR(C1144="#No page text",C1144="#No block text",C1144="#No subject text",C1144="#No expectation text"),"// -- No Content",IFERROR(INDEX(_xlfn._xlws.FILTER(Checklist_KLM[ENTRIES],(Checklist_KLM[ENGLISH]=C1144)*IFERROR(FIND("GAME.CHECKLIST_",Checklist_KLM[ENTRIES]),FALSE)),1),"MISSING")))</f>
        <v/>
      </c>
      <c r="E1144" s="44"/>
      <c r="F1144" s="39" t="str" cm="1">
        <f t="array" ref="F1144">IF(E1144="","",IF(E1144="#No clue text","// -- No Content",
    IF(E1144="/!\ Text too long for integration - See user guide to proceed /!\","/!\ Text too long for integration - See user guide to proceed /!\",
         IFERROR(_xlfn._xlws.FILTER(Checklist_KLM[ENTRIES],(Checklist_KLM[ENGLISH]=E1144)*IFERROR(FIND("CLUE.",Checklist_KLM[ENTRIES]),FALSE)),"MISSING"))))</f>
        <v/>
      </c>
    </row>
    <row r="1145" spans="1:6">
      <c r="A1145" s="18" t="s">
        <v>1287</v>
      </c>
      <c r="B1145" s="19" t="s">
        <v>5494</v>
      </c>
      <c r="C1145" s="43"/>
      <c r="D1145" s="36" t="str" cm="1">
        <f t="array" ref="D1145">IF(C1145="","",IF(OR(C1145="#No page text",C1145="#No block text",C1145="#No subject text",C1145="#No expectation text"),"// -- No Content",IFERROR(INDEX(_xlfn._xlws.FILTER(Checklist_KLM[ENTRIES],(Checklist_KLM[ENGLISH]=C1145)*IFERROR(FIND("GAME.CHECKLIST_",Checklist_KLM[ENTRIES]),FALSE)),1),"MISSING")))</f>
        <v/>
      </c>
      <c r="E1145" s="44"/>
      <c r="F1145" s="39" t="str" cm="1">
        <f t="array" ref="F1145">IF(E1145="","",IF(E1145="#No clue text","// -- No Content",
    IF(E1145="/!\ Text too long for integration - See user guide to proceed /!\","/!\ Text too long for integration - See user guide to proceed /!\",
         IFERROR(_xlfn._xlws.FILTER(Checklist_KLM[ENTRIES],(Checklist_KLM[ENGLISH]=E1145)*IFERROR(FIND("CLUE.",Checklist_KLM[ENTRIES]),FALSE)),"MISSING"))))</f>
        <v/>
      </c>
    </row>
    <row r="1146" spans="1:6">
      <c r="A1146" s="18" t="s">
        <v>1288</v>
      </c>
      <c r="B1146" s="19" t="s">
        <v>5495</v>
      </c>
      <c r="C1146" s="43"/>
      <c r="D1146" s="36" t="str" cm="1">
        <f t="array" ref="D1146">IF(C1146="","",IF(OR(C1146="#No page text",C1146="#No block text",C1146="#No subject text",C1146="#No expectation text"),"// -- No Content",IFERROR(INDEX(_xlfn._xlws.FILTER(Checklist_KLM[ENTRIES],(Checklist_KLM[ENGLISH]=C1146)*IFERROR(FIND("GAME.CHECKLIST_",Checklist_KLM[ENTRIES]),FALSE)),1),"MISSING")))</f>
        <v/>
      </c>
      <c r="E1146" s="44"/>
      <c r="F1146" s="39" t="str" cm="1">
        <f t="array" ref="F1146">IF(E1146="","",IF(E1146="#No clue text","// -- No Content",
    IF(E1146="/!\ Text too long for integration - See user guide to proceed /!\","/!\ Text too long for integration - See user guide to proceed /!\",
         IFERROR(_xlfn._xlws.FILTER(Checklist_KLM[ENTRIES],(Checklist_KLM[ENGLISH]=E1146)*IFERROR(FIND("CLUE.",Checklist_KLM[ENTRIES]),FALSE)),"MISSING"))))</f>
        <v/>
      </c>
    </row>
    <row r="1147" spans="1:6">
      <c r="A1147" s="18" t="s">
        <v>1289</v>
      </c>
      <c r="B1147" s="19" t="s">
        <v>5496</v>
      </c>
      <c r="C1147" s="43"/>
      <c r="D1147" s="36" t="str" cm="1">
        <f t="array" ref="D1147">IF(C1147="","",IF(OR(C1147="#No page text",C1147="#No block text",C1147="#No subject text",C1147="#No expectation text"),"// -- No Content",IFERROR(INDEX(_xlfn._xlws.FILTER(Checklist_KLM[ENTRIES],(Checklist_KLM[ENGLISH]=C1147)*IFERROR(FIND("GAME.CHECKLIST_",Checklist_KLM[ENTRIES]),FALSE)),1),"MISSING")))</f>
        <v/>
      </c>
      <c r="E1147" s="44"/>
      <c r="F1147" s="39" t="str" cm="1">
        <f t="array" ref="F1147">IF(E1147="","",IF(E1147="#No clue text","// -- No Content",
    IF(E1147="/!\ Text too long for integration - See user guide to proceed /!\","/!\ Text too long for integration - See user guide to proceed /!\",
         IFERROR(_xlfn._xlws.FILTER(Checklist_KLM[ENTRIES],(Checklist_KLM[ENGLISH]=E1147)*IFERROR(FIND("CLUE.",Checklist_KLM[ENTRIES]),FALSE)),"MISSING"))))</f>
        <v/>
      </c>
    </row>
    <row r="1148" spans="1:6">
      <c r="A1148" s="18" t="s">
        <v>1290</v>
      </c>
      <c r="B1148" s="19" t="s">
        <v>5497</v>
      </c>
      <c r="C1148" s="43"/>
      <c r="D1148" s="36" t="str" cm="1">
        <f t="array" ref="D1148">IF(C1148="","",IF(OR(C1148="#No page text",C1148="#No block text",C1148="#No subject text",C1148="#No expectation text"),"// -- No Content",IFERROR(INDEX(_xlfn._xlws.FILTER(Checklist_KLM[ENTRIES],(Checklist_KLM[ENGLISH]=C1148)*IFERROR(FIND("GAME.CHECKLIST_",Checklist_KLM[ENTRIES]),FALSE)),1),"MISSING")))</f>
        <v/>
      </c>
      <c r="E1148" s="44"/>
      <c r="F1148" s="39" t="str" cm="1">
        <f t="array" ref="F1148">IF(E1148="","",IF(E1148="#No clue text","// -- No Content",
    IF(E1148="/!\ Text too long for integration - See user guide to proceed /!\","/!\ Text too long for integration - See user guide to proceed /!\",
         IFERROR(_xlfn._xlws.FILTER(Checklist_KLM[ENTRIES],(Checklist_KLM[ENGLISH]=E1148)*IFERROR(FIND("CLUE.",Checklist_KLM[ENTRIES]),FALSE)),"MISSING"))))</f>
        <v/>
      </c>
    </row>
    <row r="1149" spans="1:6">
      <c r="A1149" s="18" t="s">
        <v>1291</v>
      </c>
      <c r="B1149" s="19" t="s">
        <v>5498</v>
      </c>
      <c r="C1149" s="43"/>
      <c r="D1149" s="36" t="str" cm="1">
        <f t="array" ref="D1149">IF(C1149="","",IF(OR(C1149="#No page text",C1149="#No block text",C1149="#No subject text",C1149="#No expectation text"),"// -- No Content",IFERROR(INDEX(_xlfn._xlws.FILTER(Checklist_KLM[ENTRIES],(Checklist_KLM[ENGLISH]=C1149)*IFERROR(FIND("GAME.CHECKLIST_",Checklist_KLM[ENTRIES]),FALSE)),1),"MISSING")))</f>
        <v/>
      </c>
      <c r="E1149" s="44"/>
      <c r="F1149" s="39" t="str" cm="1">
        <f t="array" ref="F1149">IF(E1149="","",IF(E1149="#No clue text","// -- No Content",
    IF(E1149="/!\ Text too long for integration - See user guide to proceed /!\","/!\ Text too long for integration - See user guide to proceed /!\",
         IFERROR(_xlfn._xlws.FILTER(Checklist_KLM[ENTRIES],(Checklist_KLM[ENGLISH]=E1149)*IFERROR(FIND("CLUE.",Checklist_KLM[ENTRIES]),FALSE)),"MISSING"))))</f>
        <v/>
      </c>
    </row>
    <row r="1150" spans="1:6">
      <c r="A1150" s="18" t="s">
        <v>1292</v>
      </c>
      <c r="B1150" s="19" t="s">
        <v>5499</v>
      </c>
      <c r="C1150" s="43"/>
      <c r="D1150" s="36" t="str" cm="1">
        <f t="array" ref="D1150">IF(C1150="","",IF(OR(C1150="#No page text",C1150="#No block text",C1150="#No subject text",C1150="#No expectation text"),"// -- No Content",IFERROR(INDEX(_xlfn._xlws.FILTER(Checklist_KLM[ENTRIES],(Checklist_KLM[ENGLISH]=C1150)*IFERROR(FIND("GAME.CHECKLIST_",Checklist_KLM[ENTRIES]),FALSE)),1),"MISSING")))</f>
        <v/>
      </c>
      <c r="E1150" s="44"/>
      <c r="F1150" s="39" t="str" cm="1">
        <f t="array" ref="F1150">IF(E1150="","",IF(E1150="#No clue text","// -- No Content",
    IF(E1150="/!\ Text too long for integration - See user guide to proceed /!\","/!\ Text too long for integration - See user guide to proceed /!\",
         IFERROR(_xlfn._xlws.FILTER(Checklist_KLM[ENTRIES],(Checklist_KLM[ENGLISH]=E1150)*IFERROR(FIND("CLUE.",Checklist_KLM[ENTRIES]),FALSE)),"MISSING"))))</f>
        <v/>
      </c>
    </row>
    <row r="1151" spans="1:6">
      <c r="A1151" s="18" t="s">
        <v>1293</v>
      </c>
      <c r="B1151" s="19" t="s">
        <v>5500</v>
      </c>
      <c r="C1151" s="43"/>
      <c r="D1151" s="36" t="str" cm="1">
        <f t="array" ref="D1151">IF(C1151="","",IF(OR(C1151="#No page text",C1151="#No block text",C1151="#No subject text",C1151="#No expectation text"),"// -- No Content",IFERROR(INDEX(_xlfn._xlws.FILTER(Checklist_KLM[ENTRIES],(Checklist_KLM[ENGLISH]=C1151)*IFERROR(FIND("GAME.CHECKLIST_",Checklist_KLM[ENTRIES]),FALSE)),1),"MISSING")))</f>
        <v/>
      </c>
      <c r="E1151" s="44"/>
      <c r="F1151" s="39" t="str" cm="1">
        <f t="array" ref="F1151">IF(E1151="","",IF(E1151="#No clue text","// -- No Content",
    IF(E1151="/!\ Text too long for integration - See user guide to proceed /!\","/!\ Text too long for integration - See user guide to proceed /!\",
         IFERROR(_xlfn._xlws.FILTER(Checklist_KLM[ENTRIES],(Checklist_KLM[ENGLISH]=E1151)*IFERROR(FIND("CLUE.",Checklist_KLM[ENTRIES]),FALSE)),"MISSING"))))</f>
        <v/>
      </c>
    </row>
    <row r="1152" spans="1:6">
      <c r="A1152" s="18" t="s">
        <v>1294</v>
      </c>
      <c r="B1152" s="19" t="s">
        <v>5501</v>
      </c>
      <c r="C1152" s="43"/>
      <c r="D1152" s="36" t="str" cm="1">
        <f t="array" ref="D1152">IF(C1152="","",IF(OR(C1152="#No page text",C1152="#No block text",C1152="#No subject text",C1152="#No expectation text"),"// -- No Content",IFERROR(INDEX(_xlfn._xlws.FILTER(Checklist_KLM[ENTRIES],(Checklist_KLM[ENGLISH]=C1152)*IFERROR(FIND("GAME.CHECKLIST_",Checklist_KLM[ENTRIES]),FALSE)),1),"MISSING")))</f>
        <v/>
      </c>
      <c r="E1152" s="44"/>
      <c r="F1152" s="39" t="str" cm="1">
        <f t="array" ref="F1152">IF(E1152="","",IF(E1152="#No clue text","// -- No Content",
    IF(E1152="/!\ Text too long for integration - See user guide to proceed /!\","/!\ Text too long for integration - See user guide to proceed /!\",
         IFERROR(_xlfn._xlws.FILTER(Checklist_KLM[ENTRIES],(Checklist_KLM[ENGLISH]=E1152)*IFERROR(FIND("CLUE.",Checklist_KLM[ENTRIES]),FALSE)),"MISSING"))))</f>
        <v/>
      </c>
    </row>
    <row r="1153" spans="1:6" ht="28.8">
      <c r="A1153" s="18" t="s">
        <v>1295</v>
      </c>
      <c r="B1153" s="19" t="s">
        <v>5502</v>
      </c>
      <c r="C1153" s="43"/>
      <c r="D1153" s="36" t="str" cm="1">
        <f t="array" ref="D1153">IF(C1153="","",IF(OR(C1153="#No page text",C1153="#No block text",C1153="#No subject text",C1153="#No expectation text"),"// -- No Content",IFERROR(INDEX(_xlfn._xlws.FILTER(Checklist_KLM[ENTRIES],(Checklist_KLM[ENGLISH]=C1153)*IFERROR(FIND("GAME.CHECKLIST_",Checklist_KLM[ENTRIES]),FALSE)),1),"MISSING")))</f>
        <v/>
      </c>
      <c r="E1153" s="44"/>
      <c r="F1153" s="39" t="str" cm="1">
        <f t="array" ref="F1153">IF(E1153="","",IF(E1153="#No clue text","// -- No Content",
    IF(E1153="/!\ Text too long for integration - See user guide to proceed /!\","/!\ Text too long for integration - See user guide to proceed /!\",
         IFERROR(_xlfn._xlws.FILTER(Checklist_KLM[ENTRIES],(Checklist_KLM[ENGLISH]=E1153)*IFERROR(FIND("CLUE.",Checklist_KLM[ENTRIES]),FALSE)),"MISSING"))))</f>
        <v/>
      </c>
    </row>
    <row r="1154" spans="1:6" ht="43.2">
      <c r="A1154" s="18" t="s">
        <v>1296</v>
      </c>
      <c r="B1154" s="19" t="s">
        <v>5503</v>
      </c>
      <c r="C1154" s="43"/>
      <c r="D1154" s="36" t="str" cm="1">
        <f t="array" ref="D1154">IF(C1154="","",IF(OR(C1154="#No page text",C1154="#No block text",C1154="#No subject text",C1154="#No expectation text"),"// -- No Content",IFERROR(INDEX(_xlfn._xlws.FILTER(Checklist_KLM[ENTRIES],(Checklist_KLM[ENGLISH]=C1154)*IFERROR(FIND("GAME.CHECKLIST_",Checklist_KLM[ENTRIES]),FALSE)),1),"MISSING")))</f>
        <v/>
      </c>
      <c r="E1154" s="44"/>
      <c r="F1154" s="39" t="str" cm="1">
        <f t="array" ref="F1154">IF(E1154="","",IF(E1154="#No clue text","// -- No Content",
    IF(E1154="/!\ Text too long for integration - See user guide to proceed /!\","/!\ Text too long for integration - See user guide to proceed /!\",
         IFERROR(_xlfn._xlws.FILTER(Checklist_KLM[ENTRIES],(Checklist_KLM[ENGLISH]=E1154)*IFERROR(FIND("CLUE.",Checklist_KLM[ENTRIES]),FALSE)),"MISSING"))))</f>
        <v/>
      </c>
    </row>
    <row r="1155" spans="1:6">
      <c r="A1155" s="18" t="s">
        <v>1297</v>
      </c>
      <c r="B1155" s="19" t="s">
        <v>5504</v>
      </c>
      <c r="C1155" s="43"/>
      <c r="D1155" s="36" t="str" cm="1">
        <f t="array" ref="D1155">IF(C1155="","",IF(OR(C1155="#No page text",C1155="#No block text",C1155="#No subject text",C1155="#No expectation text"),"// -- No Content",IFERROR(INDEX(_xlfn._xlws.FILTER(Checklist_KLM[ENTRIES],(Checklist_KLM[ENGLISH]=C1155)*IFERROR(FIND("GAME.CHECKLIST_",Checklist_KLM[ENTRIES]),FALSE)),1),"MISSING")))</f>
        <v/>
      </c>
      <c r="E1155" s="44"/>
      <c r="F1155" s="39" t="str" cm="1">
        <f t="array" ref="F1155">IF(E1155="","",IF(E1155="#No clue text","// -- No Content",
    IF(E1155="/!\ Text too long for integration - See user guide to proceed /!\","/!\ Text too long for integration - See user guide to proceed /!\",
         IFERROR(_xlfn._xlws.FILTER(Checklist_KLM[ENTRIES],(Checklist_KLM[ENGLISH]=E1155)*IFERROR(FIND("CLUE.",Checklist_KLM[ENTRIES]),FALSE)),"MISSING"))))</f>
        <v/>
      </c>
    </row>
    <row r="1156" spans="1:6" ht="28.8">
      <c r="A1156" s="18" t="s">
        <v>1298</v>
      </c>
      <c r="B1156" s="19" t="s">
        <v>5505</v>
      </c>
      <c r="C1156" s="43"/>
      <c r="D1156" s="36" t="str" cm="1">
        <f t="array" ref="D1156">IF(C1156="","",IF(OR(C1156="#No page text",C1156="#No block text",C1156="#No subject text",C1156="#No expectation text"),"// -- No Content",IFERROR(INDEX(_xlfn._xlws.FILTER(Checklist_KLM[ENTRIES],(Checklist_KLM[ENGLISH]=C1156)*IFERROR(FIND("GAME.CHECKLIST_",Checklist_KLM[ENTRIES]),FALSE)),1),"MISSING")))</f>
        <v/>
      </c>
      <c r="E1156" s="44"/>
      <c r="F1156" s="39" t="str" cm="1">
        <f t="array" ref="F1156">IF(E1156="","",IF(E1156="#No clue text","// -- No Content",
    IF(E1156="/!\ Text too long for integration - See user guide to proceed /!\","/!\ Text too long for integration - See user guide to proceed /!\",
         IFERROR(_xlfn._xlws.FILTER(Checklist_KLM[ENTRIES],(Checklist_KLM[ENGLISH]=E1156)*IFERROR(FIND("CLUE.",Checklist_KLM[ENTRIES]),FALSE)),"MISSING"))))</f>
        <v/>
      </c>
    </row>
    <row r="1157" spans="1:6">
      <c r="A1157" s="18" t="s">
        <v>1299</v>
      </c>
      <c r="B1157" s="19" t="s">
        <v>132</v>
      </c>
      <c r="C1157" s="43"/>
      <c r="D1157" s="36" t="str" cm="1">
        <f t="array" ref="D1157">IF(C1157="","",IF(OR(C1157="#No page text",C1157="#No block text",C1157="#No subject text",C1157="#No expectation text"),"// -- No Content",IFERROR(INDEX(_xlfn._xlws.FILTER(Checklist_KLM[ENTRIES],(Checklist_KLM[ENGLISH]=C1157)*IFERROR(FIND("GAME.CHECKLIST_",Checklist_KLM[ENTRIES]),FALSE)),1),"MISSING")))</f>
        <v/>
      </c>
      <c r="E1157" s="44"/>
      <c r="F1157" s="39" t="str" cm="1">
        <f t="array" ref="F1157">IF(E1157="","",IF(E1157="#No clue text","// -- No Content",
    IF(E1157="/!\ Text too long for integration - See user guide to proceed /!\","/!\ Text too long for integration - See user guide to proceed /!\",
         IFERROR(_xlfn._xlws.FILTER(Checklist_KLM[ENTRIES],(Checklist_KLM[ENGLISH]=E1157)*IFERROR(FIND("CLUE.",Checklist_KLM[ENTRIES]),FALSE)),"MISSING"))))</f>
        <v/>
      </c>
    </row>
    <row r="1158" spans="1:6">
      <c r="A1158" s="18" t="s">
        <v>1300</v>
      </c>
      <c r="B1158" s="19" t="s">
        <v>5506</v>
      </c>
      <c r="C1158" s="43"/>
      <c r="D1158" s="36" t="str" cm="1">
        <f t="array" ref="D1158">IF(C1158="","",IF(OR(C1158="#No page text",C1158="#No block text",C1158="#No subject text",C1158="#No expectation text"),"// -- No Content",IFERROR(INDEX(_xlfn._xlws.FILTER(Checklist_KLM[ENTRIES],(Checklist_KLM[ENGLISH]=C1158)*IFERROR(FIND("GAME.CHECKLIST_",Checklist_KLM[ENTRIES]),FALSE)),1),"MISSING")))</f>
        <v/>
      </c>
      <c r="E1158" s="44"/>
      <c r="F1158" s="39" t="str" cm="1">
        <f t="array" ref="F1158">IF(E1158="","",IF(E1158="#No clue text","// -- No Content",
    IF(E1158="/!\ Text too long for integration - See user guide to proceed /!\","/!\ Text too long for integration - See user guide to proceed /!\",
         IFERROR(_xlfn._xlws.FILTER(Checklist_KLM[ENTRIES],(Checklist_KLM[ENGLISH]=E1158)*IFERROR(FIND("CLUE.",Checklist_KLM[ENTRIES]),FALSE)),"MISSING"))))</f>
        <v/>
      </c>
    </row>
    <row r="1159" spans="1:6" ht="28.8">
      <c r="A1159" s="18" t="s">
        <v>1301</v>
      </c>
      <c r="B1159" s="19" t="s">
        <v>5507</v>
      </c>
      <c r="C1159" s="43"/>
      <c r="D1159" s="36" t="str" cm="1">
        <f t="array" ref="D1159">IF(C1159="","",IF(OR(C1159="#No page text",C1159="#No block text",C1159="#No subject text",C1159="#No expectation text"),"// -- No Content",IFERROR(INDEX(_xlfn._xlws.FILTER(Checklist_KLM[ENTRIES],(Checklist_KLM[ENGLISH]=C1159)*IFERROR(FIND("GAME.CHECKLIST_",Checklist_KLM[ENTRIES]),FALSE)),1),"MISSING")))</f>
        <v/>
      </c>
      <c r="E1159" s="44"/>
      <c r="F1159" s="39" t="str" cm="1">
        <f t="array" ref="F1159">IF(E1159="","",IF(E1159="#No clue text","// -- No Content",
    IF(E1159="/!\ Text too long for integration - See user guide to proceed /!\","/!\ Text too long for integration - See user guide to proceed /!\",
         IFERROR(_xlfn._xlws.FILTER(Checklist_KLM[ENTRIES],(Checklist_KLM[ENGLISH]=E1159)*IFERROR(FIND("CLUE.",Checklist_KLM[ENTRIES]),FALSE)),"MISSING"))))</f>
        <v/>
      </c>
    </row>
    <row r="1160" spans="1:6">
      <c r="A1160" s="18" t="s">
        <v>1302</v>
      </c>
      <c r="B1160" s="19" t="s">
        <v>5508</v>
      </c>
      <c r="C1160" s="43"/>
      <c r="D1160" s="36" t="str" cm="1">
        <f t="array" ref="D1160">IF(C1160="","",IF(OR(C1160="#No page text",C1160="#No block text",C1160="#No subject text",C1160="#No expectation text"),"// -- No Content",IFERROR(INDEX(_xlfn._xlws.FILTER(Checklist_KLM[ENTRIES],(Checklist_KLM[ENGLISH]=C1160)*IFERROR(FIND("GAME.CHECKLIST_",Checklist_KLM[ENTRIES]),FALSE)),1),"MISSING")))</f>
        <v/>
      </c>
      <c r="E1160" s="44"/>
      <c r="F1160" s="39" t="str" cm="1">
        <f t="array" ref="F1160">IF(E1160="","",IF(E1160="#No clue text","// -- No Content",
    IF(E1160="/!\ Text too long for integration - See user guide to proceed /!\","/!\ Text too long for integration - See user guide to proceed /!\",
         IFERROR(_xlfn._xlws.FILTER(Checklist_KLM[ENTRIES],(Checklist_KLM[ENGLISH]=E1160)*IFERROR(FIND("CLUE.",Checklist_KLM[ENTRIES]),FALSE)),"MISSING"))))</f>
        <v/>
      </c>
    </row>
    <row r="1161" spans="1:6">
      <c r="A1161" s="18" t="s">
        <v>1303</v>
      </c>
      <c r="B1161" s="19" t="s">
        <v>5509</v>
      </c>
      <c r="C1161" s="43"/>
      <c r="D1161" s="36" t="str" cm="1">
        <f t="array" ref="D1161">IF(C1161="","",IF(OR(C1161="#No page text",C1161="#No block text",C1161="#No subject text",C1161="#No expectation text"),"// -- No Content",IFERROR(INDEX(_xlfn._xlws.FILTER(Checklist_KLM[ENTRIES],(Checklist_KLM[ENGLISH]=C1161)*IFERROR(FIND("GAME.CHECKLIST_",Checklist_KLM[ENTRIES]),FALSE)),1),"MISSING")))</f>
        <v/>
      </c>
      <c r="E1161" s="44"/>
      <c r="F1161" s="39" t="str" cm="1">
        <f t="array" ref="F1161">IF(E1161="","",IF(E1161="#No clue text","// -- No Content",
    IF(E1161="/!\ Text too long for integration - See user guide to proceed /!\","/!\ Text too long for integration - See user guide to proceed /!\",
         IFERROR(_xlfn._xlws.FILTER(Checklist_KLM[ENTRIES],(Checklist_KLM[ENGLISH]=E1161)*IFERROR(FIND("CLUE.",Checklist_KLM[ENTRIES]),FALSE)),"MISSING"))))</f>
        <v/>
      </c>
    </row>
    <row r="1162" spans="1:6" ht="72">
      <c r="A1162" s="18" t="s">
        <v>1304</v>
      </c>
      <c r="B1162" s="19" t="s">
        <v>5510</v>
      </c>
      <c r="C1162" s="43"/>
      <c r="D1162" s="36" t="str" cm="1">
        <f t="array" ref="D1162">IF(C1162="","",IF(OR(C1162="#No page text",C1162="#No block text",C1162="#No subject text",C1162="#No expectation text"),"// -- No Content",IFERROR(INDEX(_xlfn._xlws.FILTER(Checklist_KLM[ENTRIES],(Checklist_KLM[ENGLISH]=C1162)*IFERROR(FIND("GAME.CHECKLIST_",Checklist_KLM[ENTRIES]),FALSE)),1),"MISSING")))</f>
        <v/>
      </c>
      <c r="E1162" s="44"/>
      <c r="F1162" s="39" t="str" cm="1">
        <f t="array" ref="F1162">IF(E1162="","",IF(E1162="#No clue text","// -- No Content",
    IF(E1162="/!\ Text too long for integration - See user guide to proceed /!\","/!\ Text too long for integration - See user guide to proceed /!\",
         IFERROR(_xlfn._xlws.FILTER(Checklist_KLM[ENTRIES],(Checklist_KLM[ENGLISH]=E1162)*IFERROR(FIND("CLUE.",Checklist_KLM[ENTRIES]),FALSE)),"MISSING"))))</f>
        <v/>
      </c>
    </row>
    <row r="1163" spans="1:6">
      <c r="A1163" s="18" t="s">
        <v>1305</v>
      </c>
      <c r="B1163" s="19" t="s">
        <v>5511</v>
      </c>
      <c r="C1163" s="43"/>
      <c r="D1163" s="36" t="str" cm="1">
        <f t="array" ref="D1163">IF(C1163="","",IF(OR(C1163="#No page text",C1163="#No block text",C1163="#No subject text",C1163="#No expectation text"),"// -- No Content",IFERROR(INDEX(_xlfn._xlws.FILTER(Checklist_KLM[ENTRIES],(Checklist_KLM[ENGLISH]=C1163)*IFERROR(FIND("GAME.CHECKLIST_",Checklist_KLM[ENTRIES]),FALSE)),1),"MISSING")))</f>
        <v/>
      </c>
      <c r="E1163" s="44"/>
      <c r="F1163" s="39" t="str" cm="1">
        <f t="array" ref="F1163">IF(E1163="","",IF(E1163="#No clue text","// -- No Content",
    IF(E1163="/!\ Text too long for integration - See user guide to proceed /!\","/!\ Text too long for integration - See user guide to proceed /!\",
         IFERROR(_xlfn._xlws.FILTER(Checklist_KLM[ENTRIES],(Checklist_KLM[ENGLISH]=E1163)*IFERROR(FIND("CLUE.",Checklist_KLM[ENTRIES]),FALSE)),"MISSING"))))</f>
        <v/>
      </c>
    </row>
    <row r="1164" spans="1:6" ht="28.8">
      <c r="A1164" s="18" t="s">
        <v>1306</v>
      </c>
      <c r="B1164" s="19" t="s">
        <v>5512</v>
      </c>
      <c r="C1164" s="43"/>
      <c r="D1164" s="36" t="str" cm="1">
        <f t="array" ref="D1164">IF(C1164="","",IF(OR(C1164="#No page text",C1164="#No block text",C1164="#No subject text",C1164="#No expectation text"),"// -- No Content",IFERROR(INDEX(_xlfn._xlws.FILTER(Checklist_KLM[ENTRIES],(Checklist_KLM[ENGLISH]=C1164)*IFERROR(FIND("GAME.CHECKLIST_",Checklist_KLM[ENTRIES]),FALSE)),1),"MISSING")))</f>
        <v/>
      </c>
      <c r="E1164" s="44"/>
      <c r="F1164" s="39" t="str" cm="1">
        <f t="array" ref="F1164">IF(E1164="","",IF(E1164="#No clue text","// -- No Content",
    IF(E1164="/!\ Text too long for integration - See user guide to proceed /!\","/!\ Text too long for integration - See user guide to proceed /!\",
         IFERROR(_xlfn._xlws.FILTER(Checklist_KLM[ENTRIES],(Checklist_KLM[ENGLISH]=E1164)*IFERROR(FIND("CLUE.",Checklist_KLM[ENTRIES]),FALSE)),"MISSING"))))</f>
        <v/>
      </c>
    </row>
    <row r="1165" spans="1:6">
      <c r="A1165" s="18" t="s">
        <v>1307</v>
      </c>
      <c r="B1165" s="19" t="s">
        <v>5513</v>
      </c>
      <c r="C1165" s="43"/>
      <c r="D1165" s="36" t="str" cm="1">
        <f t="array" ref="D1165">IF(C1165="","",IF(OR(C1165="#No page text",C1165="#No block text",C1165="#No subject text",C1165="#No expectation text"),"// -- No Content",IFERROR(INDEX(_xlfn._xlws.FILTER(Checklist_KLM[ENTRIES],(Checklist_KLM[ENGLISH]=C1165)*IFERROR(FIND("GAME.CHECKLIST_",Checklist_KLM[ENTRIES]),FALSE)),1),"MISSING")))</f>
        <v/>
      </c>
      <c r="E1165" s="44"/>
      <c r="F1165" s="39" t="str" cm="1">
        <f t="array" ref="F1165">IF(E1165="","",IF(E1165="#No clue text","// -- No Content",
    IF(E1165="/!\ Text too long for integration - See user guide to proceed /!\","/!\ Text too long for integration - See user guide to proceed /!\",
         IFERROR(_xlfn._xlws.FILTER(Checklist_KLM[ENTRIES],(Checklist_KLM[ENGLISH]=E1165)*IFERROR(FIND("CLUE.",Checklist_KLM[ENTRIES]),FALSE)),"MISSING"))))</f>
        <v/>
      </c>
    </row>
    <row r="1166" spans="1:6">
      <c r="A1166" s="18" t="s">
        <v>1308</v>
      </c>
      <c r="B1166" s="19" t="s">
        <v>5514</v>
      </c>
      <c r="C1166" s="43"/>
      <c r="D1166" s="36" t="str" cm="1">
        <f t="array" ref="D1166">IF(C1166="","",IF(OR(C1166="#No page text",C1166="#No block text",C1166="#No subject text",C1166="#No expectation text"),"// -- No Content",IFERROR(INDEX(_xlfn._xlws.FILTER(Checklist_KLM[ENTRIES],(Checklist_KLM[ENGLISH]=C1166)*IFERROR(FIND("GAME.CHECKLIST_",Checklist_KLM[ENTRIES]),FALSE)),1),"MISSING")))</f>
        <v/>
      </c>
      <c r="E1166" s="44"/>
      <c r="F1166" s="39" t="str" cm="1">
        <f t="array" ref="F1166">IF(E1166="","",IF(E1166="#No clue text","// -- No Content",
    IF(E1166="/!\ Text too long for integration - See user guide to proceed /!\","/!\ Text too long for integration - See user guide to proceed /!\",
         IFERROR(_xlfn._xlws.FILTER(Checklist_KLM[ENTRIES],(Checklist_KLM[ENGLISH]=E1166)*IFERROR(FIND("CLUE.",Checklist_KLM[ENTRIES]),FALSE)),"MISSING"))))</f>
        <v/>
      </c>
    </row>
    <row r="1167" spans="1:6">
      <c r="A1167" s="18" t="s">
        <v>1309</v>
      </c>
      <c r="B1167" s="19" t="s">
        <v>5515</v>
      </c>
      <c r="C1167" s="43"/>
      <c r="D1167" s="36" t="str" cm="1">
        <f t="array" ref="D1167">IF(C1167="","",IF(OR(C1167="#No page text",C1167="#No block text",C1167="#No subject text",C1167="#No expectation text"),"// -- No Content",IFERROR(INDEX(_xlfn._xlws.FILTER(Checklist_KLM[ENTRIES],(Checklist_KLM[ENGLISH]=C1167)*IFERROR(FIND("GAME.CHECKLIST_",Checklist_KLM[ENTRIES]),FALSE)),1),"MISSING")))</f>
        <v/>
      </c>
      <c r="E1167" s="44"/>
      <c r="F1167" s="39" t="str" cm="1">
        <f t="array" ref="F1167">IF(E1167="","",IF(E1167="#No clue text","// -- No Content",
    IF(E1167="/!\ Text too long for integration - See user guide to proceed /!\","/!\ Text too long for integration - See user guide to proceed /!\",
         IFERROR(_xlfn._xlws.FILTER(Checklist_KLM[ENTRIES],(Checklist_KLM[ENGLISH]=E1167)*IFERROR(FIND("CLUE.",Checklist_KLM[ENTRIES]),FALSE)),"MISSING"))))</f>
        <v/>
      </c>
    </row>
    <row r="1168" spans="1:6">
      <c r="A1168" s="18" t="s">
        <v>1310</v>
      </c>
      <c r="B1168" s="19" t="s">
        <v>5516</v>
      </c>
      <c r="C1168" s="43"/>
      <c r="D1168" s="36" t="str" cm="1">
        <f t="array" ref="D1168">IF(C1168="","",IF(OR(C1168="#No page text",C1168="#No block text",C1168="#No subject text",C1168="#No expectation text"),"// -- No Content",IFERROR(INDEX(_xlfn._xlws.FILTER(Checklist_KLM[ENTRIES],(Checklist_KLM[ENGLISH]=C1168)*IFERROR(FIND("GAME.CHECKLIST_",Checklist_KLM[ENTRIES]),FALSE)),1),"MISSING")))</f>
        <v/>
      </c>
      <c r="E1168" s="44"/>
      <c r="F1168" s="39" t="str" cm="1">
        <f t="array" ref="F1168">IF(E1168="","",IF(E1168="#No clue text","// -- No Content",
    IF(E1168="/!\ Text too long for integration - See user guide to proceed /!\","/!\ Text too long for integration - See user guide to proceed /!\",
         IFERROR(_xlfn._xlws.FILTER(Checklist_KLM[ENTRIES],(Checklist_KLM[ENGLISH]=E1168)*IFERROR(FIND("CLUE.",Checklist_KLM[ENTRIES]),FALSE)),"MISSING"))))</f>
        <v/>
      </c>
    </row>
    <row r="1169" spans="1:6" ht="28.8">
      <c r="A1169" s="18" t="s">
        <v>1311</v>
      </c>
      <c r="B1169" s="19" t="s">
        <v>5517</v>
      </c>
      <c r="C1169" s="43"/>
      <c r="D1169" s="36" t="str" cm="1">
        <f t="array" ref="D1169">IF(C1169="","",IF(OR(C1169="#No page text",C1169="#No block text",C1169="#No subject text",C1169="#No expectation text"),"// -- No Content",IFERROR(INDEX(_xlfn._xlws.FILTER(Checklist_KLM[ENTRIES],(Checklist_KLM[ENGLISH]=C1169)*IFERROR(FIND("GAME.CHECKLIST_",Checklist_KLM[ENTRIES]),FALSE)),1),"MISSING")))</f>
        <v/>
      </c>
      <c r="E1169" s="44"/>
      <c r="F1169" s="39" t="str" cm="1">
        <f t="array" ref="F1169">IF(E1169="","",IF(E1169="#No clue text","// -- No Content",
    IF(E1169="/!\ Text too long for integration - See user guide to proceed /!\","/!\ Text too long for integration - See user guide to proceed /!\",
         IFERROR(_xlfn._xlws.FILTER(Checklist_KLM[ENTRIES],(Checklist_KLM[ENGLISH]=E1169)*IFERROR(FIND("CLUE.",Checklist_KLM[ENTRIES]),FALSE)),"MISSING"))))</f>
        <v/>
      </c>
    </row>
    <row r="1170" spans="1:6" ht="28.8">
      <c r="A1170" s="18" t="s">
        <v>1312</v>
      </c>
      <c r="B1170" s="19" t="s">
        <v>5518</v>
      </c>
      <c r="C1170" s="43"/>
      <c r="D1170" s="36" t="str" cm="1">
        <f t="array" ref="D1170">IF(C1170="","",IF(OR(C1170="#No page text",C1170="#No block text",C1170="#No subject text",C1170="#No expectation text"),"// -- No Content",IFERROR(INDEX(_xlfn._xlws.FILTER(Checklist_KLM[ENTRIES],(Checklist_KLM[ENGLISH]=C1170)*IFERROR(FIND("GAME.CHECKLIST_",Checklist_KLM[ENTRIES]),FALSE)),1),"MISSING")))</f>
        <v/>
      </c>
      <c r="E1170" s="44"/>
      <c r="F1170" s="39" t="str" cm="1">
        <f t="array" ref="F1170">IF(E1170="","",IF(E1170="#No clue text","// -- No Content",
    IF(E1170="/!\ Text too long for integration - See user guide to proceed /!\","/!\ Text too long for integration - See user guide to proceed /!\",
         IFERROR(_xlfn._xlws.FILTER(Checklist_KLM[ENTRIES],(Checklist_KLM[ENGLISH]=E1170)*IFERROR(FIND("CLUE.",Checklist_KLM[ENTRIES]),FALSE)),"MISSING"))))</f>
        <v/>
      </c>
    </row>
    <row r="1171" spans="1:6">
      <c r="A1171" s="18" t="s">
        <v>1313</v>
      </c>
      <c r="B1171" s="19" t="s">
        <v>5519</v>
      </c>
      <c r="C1171" s="43"/>
      <c r="D1171" s="36" t="str" cm="1">
        <f t="array" ref="D1171">IF(C1171="","",IF(OR(C1171="#No page text",C1171="#No block text",C1171="#No subject text",C1171="#No expectation text"),"// -- No Content",IFERROR(INDEX(_xlfn._xlws.FILTER(Checklist_KLM[ENTRIES],(Checklist_KLM[ENGLISH]=C1171)*IFERROR(FIND("GAME.CHECKLIST_",Checklist_KLM[ENTRIES]),FALSE)),1),"MISSING")))</f>
        <v/>
      </c>
      <c r="E1171" s="44"/>
      <c r="F1171" s="39" t="str" cm="1">
        <f t="array" ref="F1171">IF(E1171="","",IF(E1171="#No clue text","// -- No Content",
    IF(E1171="/!\ Text too long for integration - See user guide to proceed /!\","/!\ Text too long for integration - See user guide to proceed /!\",
         IFERROR(_xlfn._xlws.FILTER(Checklist_KLM[ENTRIES],(Checklist_KLM[ENGLISH]=E1171)*IFERROR(FIND("CLUE.",Checklist_KLM[ENTRIES]),FALSE)),"MISSING"))))</f>
        <v/>
      </c>
    </row>
    <row r="1172" spans="1:6">
      <c r="A1172" s="18" t="s">
        <v>1314</v>
      </c>
      <c r="B1172" s="19" t="s">
        <v>5520</v>
      </c>
      <c r="C1172" s="43"/>
      <c r="D1172" s="36" t="str" cm="1">
        <f t="array" ref="D1172">IF(C1172="","",IF(OR(C1172="#No page text",C1172="#No block text",C1172="#No subject text",C1172="#No expectation text"),"// -- No Content",IFERROR(INDEX(_xlfn._xlws.FILTER(Checklist_KLM[ENTRIES],(Checklist_KLM[ENGLISH]=C1172)*IFERROR(FIND("GAME.CHECKLIST_",Checklist_KLM[ENTRIES]),FALSE)),1),"MISSING")))</f>
        <v/>
      </c>
      <c r="E1172" s="44"/>
      <c r="F1172" s="39" t="str" cm="1">
        <f t="array" ref="F1172">IF(E1172="","",IF(E1172="#No clue text","// -- No Content",
    IF(E1172="/!\ Text too long for integration - See user guide to proceed /!\","/!\ Text too long for integration - See user guide to proceed /!\",
         IFERROR(_xlfn._xlws.FILTER(Checklist_KLM[ENTRIES],(Checklist_KLM[ENGLISH]=E1172)*IFERROR(FIND("CLUE.",Checklist_KLM[ENTRIES]),FALSE)),"MISSING"))))</f>
        <v/>
      </c>
    </row>
    <row r="1173" spans="1:6">
      <c r="A1173" s="18" t="s">
        <v>1315</v>
      </c>
      <c r="B1173" s="19" t="s">
        <v>5521</v>
      </c>
      <c r="C1173" s="43"/>
      <c r="D1173" s="36" t="str" cm="1">
        <f t="array" ref="D1173">IF(C1173="","",IF(OR(C1173="#No page text",C1173="#No block text",C1173="#No subject text",C1173="#No expectation text"),"// -- No Content",IFERROR(INDEX(_xlfn._xlws.FILTER(Checklist_KLM[ENTRIES],(Checklist_KLM[ENGLISH]=C1173)*IFERROR(FIND("GAME.CHECKLIST_",Checklist_KLM[ENTRIES]),FALSE)),1),"MISSING")))</f>
        <v/>
      </c>
      <c r="E1173" s="44"/>
      <c r="F1173" s="39" t="str" cm="1">
        <f t="array" ref="F1173">IF(E1173="","",IF(E1173="#No clue text","// -- No Content",
    IF(E1173="/!\ Text too long for integration - See user guide to proceed /!\","/!\ Text too long for integration - See user guide to proceed /!\",
         IFERROR(_xlfn._xlws.FILTER(Checklist_KLM[ENTRIES],(Checklist_KLM[ENGLISH]=E1173)*IFERROR(FIND("CLUE.",Checklist_KLM[ENTRIES]),FALSE)),"MISSING"))))</f>
        <v/>
      </c>
    </row>
    <row r="1174" spans="1:6" ht="28.8">
      <c r="A1174" s="18" t="s">
        <v>1316</v>
      </c>
      <c r="B1174" s="19" t="s">
        <v>5522</v>
      </c>
      <c r="C1174" s="43"/>
      <c r="D1174" s="36" t="str" cm="1">
        <f t="array" ref="D1174">IF(C1174="","",IF(OR(C1174="#No page text",C1174="#No block text",C1174="#No subject text",C1174="#No expectation text"),"// -- No Content",IFERROR(INDEX(_xlfn._xlws.FILTER(Checklist_KLM[ENTRIES],(Checklist_KLM[ENGLISH]=C1174)*IFERROR(FIND("GAME.CHECKLIST_",Checklist_KLM[ENTRIES]),FALSE)),1),"MISSING")))</f>
        <v/>
      </c>
      <c r="E1174" s="44"/>
      <c r="F1174" s="39" t="str" cm="1">
        <f t="array" ref="F1174">IF(E1174="","",IF(E1174="#No clue text","// -- No Content",
    IF(E1174="/!\ Text too long for integration - See user guide to proceed /!\","/!\ Text too long for integration - See user guide to proceed /!\",
         IFERROR(_xlfn._xlws.FILTER(Checklist_KLM[ENTRIES],(Checklist_KLM[ENGLISH]=E1174)*IFERROR(FIND("CLUE.",Checklist_KLM[ENTRIES]),FALSE)),"MISSING"))))</f>
        <v/>
      </c>
    </row>
    <row r="1175" spans="1:6" ht="28.8">
      <c r="A1175" s="18" t="s">
        <v>1317</v>
      </c>
      <c r="B1175" s="19" t="s">
        <v>5523</v>
      </c>
      <c r="C1175" s="43"/>
      <c r="D1175" s="36" t="str" cm="1">
        <f t="array" ref="D1175">IF(C1175="","",IF(OR(C1175="#No page text",C1175="#No block text",C1175="#No subject text",C1175="#No expectation text"),"// -- No Content",IFERROR(INDEX(_xlfn._xlws.FILTER(Checklist_KLM[ENTRIES],(Checklist_KLM[ENGLISH]=C1175)*IFERROR(FIND("GAME.CHECKLIST_",Checklist_KLM[ENTRIES]),FALSE)),1),"MISSING")))</f>
        <v/>
      </c>
      <c r="E1175" s="44"/>
      <c r="F1175" s="39" t="str" cm="1">
        <f t="array" ref="F1175">IF(E1175="","",IF(E1175="#No clue text","// -- No Content",
    IF(E1175="/!\ Text too long for integration - See user guide to proceed /!\","/!\ Text too long for integration - See user guide to proceed /!\",
         IFERROR(_xlfn._xlws.FILTER(Checklist_KLM[ENTRIES],(Checklist_KLM[ENGLISH]=E1175)*IFERROR(FIND("CLUE.",Checklist_KLM[ENTRIES]),FALSE)),"MISSING"))))</f>
        <v/>
      </c>
    </row>
    <row r="1176" spans="1:6" ht="28.8">
      <c r="A1176" s="18" t="s">
        <v>1318</v>
      </c>
      <c r="B1176" s="19" t="s">
        <v>5524</v>
      </c>
      <c r="C1176" s="43"/>
      <c r="D1176" s="36" t="str" cm="1">
        <f t="array" ref="D1176">IF(C1176="","",IF(OR(C1176="#No page text",C1176="#No block text",C1176="#No subject text",C1176="#No expectation text"),"// -- No Content",IFERROR(INDEX(_xlfn._xlws.FILTER(Checklist_KLM[ENTRIES],(Checklist_KLM[ENGLISH]=C1176)*IFERROR(FIND("GAME.CHECKLIST_",Checklist_KLM[ENTRIES]),FALSE)),1),"MISSING")))</f>
        <v/>
      </c>
      <c r="E1176" s="44"/>
      <c r="F1176" s="39" t="str" cm="1">
        <f t="array" ref="F1176">IF(E1176="","",IF(E1176="#No clue text","// -- No Content",
    IF(E1176="/!\ Text too long for integration - See user guide to proceed /!\","/!\ Text too long for integration - See user guide to proceed /!\",
         IFERROR(_xlfn._xlws.FILTER(Checklist_KLM[ENTRIES],(Checklist_KLM[ENGLISH]=E1176)*IFERROR(FIND("CLUE.",Checklist_KLM[ENTRIES]),FALSE)),"MISSING"))))</f>
        <v/>
      </c>
    </row>
    <row r="1177" spans="1:6">
      <c r="A1177" s="18" t="s">
        <v>1319</v>
      </c>
      <c r="B1177" s="19" t="s">
        <v>5525</v>
      </c>
      <c r="C1177" s="43"/>
      <c r="D1177" s="36" t="str" cm="1">
        <f t="array" ref="D1177">IF(C1177="","",IF(OR(C1177="#No page text",C1177="#No block text",C1177="#No subject text",C1177="#No expectation text"),"// -- No Content",IFERROR(INDEX(_xlfn._xlws.FILTER(Checklist_KLM[ENTRIES],(Checklist_KLM[ENGLISH]=C1177)*IFERROR(FIND("GAME.CHECKLIST_",Checklist_KLM[ENTRIES]),FALSE)),1),"MISSING")))</f>
        <v/>
      </c>
      <c r="E1177" s="44"/>
      <c r="F1177" s="39" t="str" cm="1">
        <f t="array" ref="F1177">IF(E1177="","",IF(E1177="#No clue text","// -- No Content",
    IF(E1177="/!\ Text too long for integration - See user guide to proceed /!\","/!\ Text too long for integration - See user guide to proceed /!\",
         IFERROR(_xlfn._xlws.FILTER(Checklist_KLM[ENTRIES],(Checklist_KLM[ENGLISH]=E1177)*IFERROR(FIND("CLUE.",Checklist_KLM[ENTRIES]),FALSE)),"MISSING"))))</f>
        <v/>
      </c>
    </row>
    <row r="1178" spans="1:6" ht="43.2">
      <c r="A1178" s="18" t="s">
        <v>1320</v>
      </c>
      <c r="B1178" s="19" t="s">
        <v>5526</v>
      </c>
      <c r="C1178" s="43"/>
      <c r="D1178" s="36" t="str" cm="1">
        <f t="array" ref="D1178">IF(C1178="","",IF(OR(C1178="#No page text",C1178="#No block text",C1178="#No subject text",C1178="#No expectation text"),"// -- No Content",IFERROR(INDEX(_xlfn._xlws.FILTER(Checklist_KLM[ENTRIES],(Checklist_KLM[ENGLISH]=C1178)*IFERROR(FIND("GAME.CHECKLIST_",Checklist_KLM[ENTRIES]),FALSE)),1),"MISSING")))</f>
        <v/>
      </c>
      <c r="E1178" s="44"/>
      <c r="F1178" s="39" t="str" cm="1">
        <f t="array" ref="F1178">IF(E1178="","",IF(E1178="#No clue text","// -- No Content",
    IF(E1178="/!\ Text too long for integration - See user guide to proceed /!\","/!\ Text too long for integration - See user guide to proceed /!\",
         IFERROR(_xlfn._xlws.FILTER(Checklist_KLM[ENTRIES],(Checklist_KLM[ENGLISH]=E1178)*IFERROR(FIND("CLUE.",Checklist_KLM[ENTRIES]),FALSE)),"MISSING"))))</f>
        <v/>
      </c>
    </row>
    <row r="1179" spans="1:6">
      <c r="A1179" s="18" t="s">
        <v>1321</v>
      </c>
      <c r="B1179" s="19" t="s">
        <v>5527</v>
      </c>
      <c r="C1179" s="43"/>
      <c r="D1179" s="36" t="str" cm="1">
        <f t="array" ref="D1179">IF(C1179="","",IF(OR(C1179="#No page text",C1179="#No block text",C1179="#No subject text",C1179="#No expectation text"),"// -- No Content",IFERROR(INDEX(_xlfn._xlws.FILTER(Checklist_KLM[ENTRIES],(Checklist_KLM[ENGLISH]=C1179)*IFERROR(FIND("GAME.CHECKLIST_",Checklist_KLM[ENTRIES]),FALSE)),1),"MISSING")))</f>
        <v/>
      </c>
      <c r="E1179" s="44"/>
      <c r="F1179" s="39" t="str" cm="1">
        <f t="array" ref="F1179">IF(E1179="","",IF(E1179="#No clue text","// -- No Content",
    IF(E1179="/!\ Text too long for integration - See user guide to proceed /!\","/!\ Text too long for integration - See user guide to proceed /!\",
         IFERROR(_xlfn._xlws.FILTER(Checklist_KLM[ENTRIES],(Checklist_KLM[ENGLISH]=E1179)*IFERROR(FIND("CLUE.",Checklist_KLM[ENTRIES]),FALSE)),"MISSING"))))</f>
        <v/>
      </c>
    </row>
    <row r="1180" spans="1:6">
      <c r="A1180" s="18" t="s">
        <v>1322</v>
      </c>
      <c r="B1180" s="19" t="s">
        <v>5528</v>
      </c>
      <c r="C1180" s="43"/>
      <c r="D1180" s="36" t="str" cm="1">
        <f t="array" ref="D1180">IF(C1180="","",IF(OR(C1180="#No page text",C1180="#No block text",C1180="#No subject text",C1180="#No expectation text"),"// -- No Content",IFERROR(INDEX(_xlfn._xlws.FILTER(Checklist_KLM[ENTRIES],(Checklist_KLM[ENGLISH]=C1180)*IFERROR(FIND("GAME.CHECKLIST_",Checklist_KLM[ENTRIES]),FALSE)),1),"MISSING")))</f>
        <v/>
      </c>
      <c r="E1180" s="44"/>
      <c r="F1180" s="39" t="str" cm="1">
        <f t="array" ref="F1180">IF(E1180="","",IF(E1180="#No clue text","// -- No Content",
    IF(E1180="/!\ Text too long for integration - See user guide to proceed /!\","/!\ Text too long for integration - See user guide to proceed /!\",
         IFERROR(_xlfn._xlws.FILTER(Checklist_KLM[ENTRIES],(Checklist_KLM[ENGLISH]=E1180)*IFERROR(FIND("CLUE.",Checklist_KLM[ENTRIES]),FALSE)),"MISSING"))))</f>
        <v/>
      </c>
    </row>
    <row r="1181" spans="1:6" ht="28.8">
      <c r="A1181" s="18" t="s">
        <v>1323</v>
      </c>
      <c r="B1181" s="19" t="s">
        <v>5529</v>
      </c>
      <c r="C1181" s="43"/>
      <c r="D1181" s="36" t="str" cm="1">
        <f t="array" ref="D1181">IF(C1181="","",IF(OR(C1181="#No page text",C1181="#No block text",C1181="#No subject text",C1181="#No expectation text"),"// -- No Content",IFERROR(INDEX(_xlfn._xlws.FILTER(Checklist_KLM[ENTRIES],(Checklist_KLM[ENGLISH]=C1181)*IFERROR(FIND("GAME.CHECKLIST_",Checklist_KLM[ENTRIES]),FALSE)),1),"MISSING")))</f>
        <v/>
      </c>
      <c r="E1181" s="44"/>
      <c r="F1181" s="39" t="str" cm="1">
        <f t="array" ref="F1181">IF(E1181="","",IF(E1181="#No clue text","// -- No Content",
    IF(E1181="/!\ Text too long for integration - See user guide to proceed /!\","/!\ Text too long for integration - See user guide to proceed /!\",
         IFERROR(_xlfn._xlws.FILTER(Checklist_KLM[ENTRIES],(Checklist_KLM[ENGLISH]=E1181)*IFERROR(FIND("CLUE.",Checklist_KLM[ENTRIES]),FALSE)),"MISSING"))))</f>
        <v/>
      </c>
    </row>
    <row r="1182" spans="1:6">
      <c r="A1182" s="18" t="s">
        <v>1324</v>
      </c>
      <c r="B1182" s="19" t="s">
        <v>5530</v>
      </c>
      <c r="C1182" s="43"/>
      <c r="D1182" s="36" t="str" cm="1">
        <f t="array" ref="D1182">IF(C1182="","",IF(OR(C1182="#No page text",C1182="#No block text",C1182="#No subject text",C1182="#No expectation text"),"// -- No Content",IFERROR(INDEX(_xlfn._xlws.FILTER(Checklist_KLM[ENTRIES],(Checklist_KLM[ENGLISH]=C1182)*IFERROR(FIND("GAME.CHECKLIST_",Checklist_KLM[ENTRIES]),FALSE)),1),"MISSING")))</f>
        <v/>
      </c>
      <c r="E1182" s="44"/>
      <c r="F1182" s="39" t="str" cm="1">
        <f t="array" ref="F1182">IF(E1182="","",IF(E1182="#No clue text","// -- No Content",
    IF(E1182="/!\ Text too long for integration - See user guide to proceed /!\","/!\ Text too long for integration - See user guide to proceed /!\",
         IFERROR(_xlfn._xlws.FILTER(Checklist_KLM[ENTRIES],(Checklist_KLM[ENGLISH]=E1182)*IFERROR(FIND("CLUE.",Checklist_KLM[ENTRIES]),FALSE)),"MISSING"))))</f>
        <v/>
      </c>
    </row>
    <row r="1183" spans="1:6">
      <c r="A1183" s="18" t="s">
        <v>1325</v>
      </c>
      <c r="B1183" s="19" t="s">
        <v>5531</v>
      </c>
      <c r="C1183" s="43"/>
      <c r="D1183" s="36" t="str" cm="1">
        <f t="array" ref="D1183">IF(C1183="","",IF(OR(C1183="#No page text",C1183="#No block text",C1183="#No subject text",C1183="#No expectation text"),"// -- No Content",IFERROR(INDEX(_xlfn._xlws.FILTER(Checklist_KLM[ENTRIES],(Checklist_KLM[ENGLISH]=C1183)*IFERROR(FIND("GAME.CHECKLIST_",Checklist_KLM[ENTRIES]),FALSE)),1),"MISSING")))</f>
        <v/>
      </c>
      <c r="E1183" s="44"/>
      <c r="F1183" s="39" t="str" cm="1">
        <f t="array" ref="F1183">IF(E1183="","",IF(E1183="#No clue text","// -- No Content",
    IF(E1183="/!\ Text too long for integration - See user guide to proceed /!\","/!\ Text too long for integration - See user guide to proceed /!\",
         IFERROR(_xlfn._xlws.FILTER(Checklist_KLM[ENTRIES],(Checklist_KLM[ENGLISH]=E1183)*IFERROR(FIND("CLUE.",Checklist_KLM[ENTRIES]),FALSE)),"MISSING"))))</f>
        <v/>
      </c>
    </row>
    <row r="1184" spans="1:6" ht="28.8">
      <c r="A1184" s="18" t="s">
        <v>1326</v>
      </c>
      <c r="B1184" s="19" t="s">
        <v>5532</v>
      </c>
      <c r="C1184" s="43"/>
      <c r="D1184" s="36" t="str" cm="1">
        <f t="array" ref="D1184">IF(C1184="","",IF(OR(C1184="#No page text",C1184="#No block text",C1184="#No subject text",C1184="#No expectation text"),"// -- No Content",IFERROR(INDEX(_xlfn._xlws.FILTER(Checklist_KLM[ENTRIES],(Checklist_KLM[ENGLISH]=C1184)*IFERROR(FIND("GAME.CHECKLIST_",Checklist_KLM[ENTRIES]),FALSE)),1),"MISSING")))</f>
        <v/>
      </c>
      <c r="E1184" s="44"/>
      <c r="F1184" s="39" t="str" cm="1">
        <f t="array" ref="F1184">IF(E1184="","",IF(E1184="#No clue text","// -- No Content",
    IF(E1184="/!\ Text too long for integration - See user guide to proceed /!\","/!\ Text too long for integration - See user guide to proceed /!\",
         IFERROR(_xlfn._xlws.FILTER(Checklist_KLM[ENTRIES],(Checklist_KLM[ENGLISH]=E1184)*IFERROR(FIND("CLUE.",Checklist_KLM[ENTRIES]),FALSE)),"MISSING"))))</f>
        <v/>
      </c>
    </row>
    <row r="1185" spans="1:6">
      <c r="A1185" s="18" t="s">
        <v>1327</v>
      </c>
      <c r="B1185" s="19" t="s">
        <v>5533</v>
      </c>
      <c r="C1185" s="43"/>
      <c r="D1185" s="36" t="str" cm="1">
        <f t="array" ref="D1185">IF(C1185="","",IF(OR(C1185="#No page text",C1185="#No block text",C1185="#No subject text",C1185="#No expectation text"),"// -- No Content",IFERROR(INDEX(_xlfn._xlws.FILTER(Checklist_KLM[ENTRIES],(Checklist_KLM[ENGLISH]=C1185)*IFERROR(FIND("GAME.CHECKLIST_",Checklist_KLM[ENTRIES]),FALSE)),1),"MISSING")))</f>
        <v/>
      </c>
      <c r="E1185" s="44"/>
      <c r="F1185" s="39" t="str" cm="1">
        <f t="array" ref="F1185">IF(E1185="","",IF(E1185="#No clue text","// -- No Content",
    IF(E1185="/!\ Text too long for integration - See user guide to proceed /!\","/!\ Text too long for integration - See user guide to proceed /!\",
         IFERROR(_xlfn._xlws.FILTER(Checklist_KLM[ENTRIES],(Checklist_KLM[ENGLISH]=E1185)*IFERROR(FIND("CLUE.",Checklist_KLM[ENTRIES]),FALSE)),"MISSING"))))</f>
        <v/>
      </c>
    </row>
    <row r="1186" spans="1:6">
      <c r="A1186" s="18" t="s">
        <v>1328</v>
      </c>
      <c r="B1186" s="19" t="s">
        <v>5534</v>
      </c>
      <c r="C1186" s="43"/>
      <c r="D1186" s="36" t="str" cm="1">
        <f t="array" ref="D1186">IF(C1186="","",IF(OR(C1186="#No page text",C1186="#No block text",C1186="#No subject text",C1186="#No expectation text"),"// -- No Content",IFERROR(INDEX(_xlfn._xlws.FILTER(Checklist_KLM[ENTRIES],(Checklist_KLM[ENGLISH]=C1186)*IFERROR(FIND("GAME.CHECKLIST_",Checklist_KLM[ENTRIES]),FALSE)),1),"MISSING")))</f>
        <v/>
      </c>
      <c r="E1186" s="44"/>
      <c r="F1186" s="39" t="str" cm="1">
        <f t="array" ref="F1186">IF(E1186="","",IF(E1186="#No clue text","// -- No Content",
    IF(E1186="/!\ Text too long for integration - See user guide to proceed /!\","/!\ Text too long for integration - See user guide to proceed /!\",
         IFERROR(_xlfn._xlws.FILTER(Checklist_KLM[ENTRIES],(Checklist_KLM[ENGLISH]=E1186)*IFERROR(FIND("CLUE.",Checklist_KLM[ENTRIES]),FALSE)),"MISSING"))))</f>
        <v/>
      </c>
    </row>
    <row r="1187" spans="1:6" ht="28.8">
      <c r="A1187" s="18" t="s">
        <v>1329</v>
      </c>
      <c r="B1187" s="19" t="s">
        <v>5535</v>
      </c>
      <c r="C1187" s="43"/>
      <c r="D1187" s="36" t="str" cm="1">
        <f t="array" ref="D1187">IF(C1187="","",IF(OR(C1187="#No page text",C1187="#No block text",C1187="#No subject text",C1187="#No expectation text"),"// -- No Content",IFERROR(INDEX(_xlfn._xlws.FILTER(Checklist_KLM[ENTRIES],(Checklist_KLM[ENGLISH]=C1187)*IFERROR(FIND("GAME.CHECKLIST_",Checklist_KLM[ENTRIES]),FALSE)),1),"MISSING")))</f>
        <v/>
      </c>
      <c r="E1187" s="44"/>
      <c r="F1187" s="39" t="str" cm="1">
        <f t="array" ref="F1187">IF(E1187="","",IF(E1187="#No clue text","// -- No Content",
    IF(E1187="/!\ Text too long for integration - See user guide to proceed /!\","/!\ Text too long for integration - See user guide to proceed /!\",
         IFERROR(_xlfn._xlws.FILTER(Checklist_KLM[ENTRIES],(Checklist_KLM[ENGLISH]=E1187)*IFERROR(FIND("CLUE.",Checklist_KLM[ENTRIES]),FALSE)),"MISSING"))))</f>
        <v/>
      </c>
    </row>
    <row r="1188" spans="1:6">
      <c r="A1188" s="18" t="s">
        <v>1330</v>
      </c>
      <c r="B1188" s="19" t="s">
        <v>5536</v>
      </c>
      <c r="C1188" s="43"/>
      <c r="D1188" s="36" t="str" cm="1">
        <f t="array" ref="D1188">IF(C1188="","",IF(OR(C1188="#No page text",C1188="#No block text",C1188="#No subject text",C1188="#No expectation text"),"// -- No Content",IFERROR(INDEX(_xlfn._xlws.FILTER(Checklist_KLM[ENTRIES],(Checklist_KLM[ENGLISH]=C1188)*IFERROR(FIND("GAME.CHECKLIST_",Checklist_KLM[ENTRIES]),FALSE)),1),"MISSING")))</f>
        <v/>
      </c>
      <c r="E1188" s="44"/>
      <c r="F1188" s="39" t="str" cm="1">
        <f t="array" ref="F1188">IF(E1188="","",IF(E1188="#No clue text","// -- No Content",
    IF(E1188="/!\ Text too long for integration - See user guide to proceed /!\","/!\ Text too long for integration - See user guide to proceed /!\",
         IFERROR(_xlfn._xlws.FILTER(Checklist_KLM[ENTRIES],(Checklist_KLM[ENGLISH]=E1188)*IFERROR(FIND("CLUE.",Checklist_KLM[ENTRIES]),FALSE)),"MISSING"))))</f>
        <v/>
      </c>
    </row>
    <row r="1189" spans="1:6" ht="43.2">
      <c r="A1189" s="18" t="s">
        <v>1331</v>
      </c>
      <c r="B1189" s="19" t="s">
        <v>5537</v>
      </c>
      <c r="C1189" s="43"/>
      <c r="D1189" s="36" t="str" cm="1">
        <f t="array" ref="D1189">IF(C1189="","",IF(OR(C1189="#No page text",C1189="#No block text",C1189="#No subject text",C1189="#No expectation text"),"// -- No Content",IFERROR(INDEX(_xlfn._xlws.FILTER(Checklist_KLM[ENTRIES],(Checklist_KLM[ENGLISH]=C1189)*IFERROR(FIND("GAME.CHECKLIST_",Checklist_KLM[ENTRIES]),FALSE)),1),"MISSING")))</f>
        <v/>
      </c>
      <c r="E1189" s="44"/>
      <c r="F1189" s="39" t="str" cm="1">
        <f t="array" ref="F1189">IF(E1189="","",IF(E1189="#No clue text","// -- No Content",
    IF(E1189="/!\ Text too long for integration - See user guide to proceed /!\","/!\ Text too long for integration - See user guide to proceed /!\",
         IFERROR(_xlfn._xlws.FILTER(Checklist_KLM[ENTRIES],(Checklist_KLM[ENGLISH]=E1189)*IFERROR(FIND("CLUE.",Checklist_KLM[ENTRIES]),FALSE)),"MISSING"))))</f>
        <v/>
      </c>
    </row>
    <row r="1190" spans="1:6" ht="28.8">
      <c r="A1190" s="18" t="s">
        <v>1332</v>
      </c>
      <c r="B1190" s="19" t="s">
        <v>5538</v>
      </c>
      <c r="C1190" s="43"/>
      <c r="D1190" s="36" t="str" cm="1">
        <f t="array" ref="D1190">IF(C1190="","",IF(OR(C1190="#No page text",C1190="#No block text",C1190="#No subject text",C1190="#No expectation text"),"// -- No Content",IFERROR(INDEX(_xlfn._xlws.FILTER(Checklist_KLM[ENTRIES],(Checklist_KLM[ENGLISH]=C1190)*IFERROR(FIND("GAME.CHECKLIST_",Checklist_KLM[ENTRIES]),FALSE)),1),"MISSING")))</f>
        <v/>
      </c>
      <c r="E1190" s="44"/>
      <c r="F1190" s="39" t="str" cm="1">
        <f t="array" ref="F1190">IF(E1190="","",IF(E1190="#No clue text","// -- No Content",
    IF(E1190="/!\ Text too long for integration - See user guide to proceed /!\","/!\ Text too long for integration - See user guide to proceed /!\",
         IFERROR(_xlfn._xlws.FILTER(Checklist_KLM[ENTRIES],(Checklist_KLM[ENGLISH]=E1190)*IFERROR(FIND("CLUE.",Checklist_KLM[ENTRIES]),FALSE)),"MISSING"))))</f>
        <v/>
      </c>
    </row>
    <row r="1191" spans="1:6">
      <c r="A1191" s="18" t="s">
        <v>1333</v>
      </c>
      <c r="B1191" s="19" t="s">
        <v>5539</v>
      </c>
      <c r="C1191" s="43"/>
      <c r="D1191" s="36" t="str" cm="1">
        <f t="array" ref="D1191">IF(C1191="","",IF(OR(C1191="#No page text",C1191="#No block text",C1191="#No subject text",C1191="#No expectation text"),"// -- No Content",IFERROR(INDEX(_xlfn._xlws.FILTER(Checklist_KLM[ENTRIES],(Checklist_KLM[ENGLISH]=C1191)*IFERROR(FIND("GAME.CHECKLIST_",Checklist_KLM[ENTRIES]),FALSE)),1),"MISSING")))</f>
        <v/>
      </c>
      <c r="E1191" s="44"/>
      <c r="F1191" s="39" t="str" cm="1">
        <f t="array" ref="F1191">IF(E1191="","",IF(E1191="#No clue text","// -- No Content",
    IF(E1191="/!\ Text too long for integration - See user guide to proceed /!\","/!\ Text too long for integration - See user guide to proceed /!\",
         IFERROR(_xlfn._xlws.FILTER(Checklist_KLM[ENTRIES],(Checklist_KLM[ENGLISH]=E1191)*IFERROR(FIND("CLUE.",Checklist_KLM[ENTRIES]),FALSE)),"MISSING"))))</f>
        <v/>
      </c>
    </row>
    <row r="1192" spans="1:6" ht="28.8">
      <c r="A1192" s="18" t="s">
        <v>1334</v>
      </c>
      <c r="B1192" s="19" t="s">
        <v>5540</v>
      </c>
      <c r="C1192" s="43"/>
      <c r="D1192" s="36" t="str" cm="1">
        <f t="array" ref="D1192">IF(C1192="","",IF(OR(C1192="#No page text",C1192="#No block text",C1192="#No subject text",C1192="#No expectation text"),"// -- No Content",IFERROR(INDEX(_xlfn._xlws.FILTER(Checklist_KLM[ENTRIES],(Checklist_KLM[ENGLISH]=C1192)*IFERROR(FIND("GAME.CHECKLIST_",Checklist_KLM[ENTRIES]),FALSE)),1),"MISSING")))</f>
        <v/>
      </c>
      <c r="E1192" s="44"/>
      <c r="F1192" s="39" t="str" cm="1">
        <f t="array" ref="F1192">IF(E1192="","",IF(E1192="#No clue text","// -- No Content",
    IF(E1192="/!\ Text too long for integration - See user guide to proceed /!\","/!\ Text too long for integration - See user guide to proceed /!\",
         IFERROR(_xlfn._xlws.FILTER(Checklist_KLM[ENTRIES],(Checklist_KLM[ENGLISH]=E1192)*IFERROR(FIND("CLUE.",Checklist_KLM[ENTRIES]),FALSE)),"MISSING"))))</f>
        <v/>
      </c>
    </row>
    <row r="1193" spans="1:6">
      <c r="A1193" s="18" t="s">
        <v>1335</v>
      </c>
      <c r="B1193" s="19" t="s">
        <v>5541</v>
      </c>
      <c r="C1193" s="43"/>
      <c r="D1193" s="36" t="str" cm="1">
        <f t="array" ref="D1193">IF(C1193="","",IF(OR(C1193="#No page text",C1193="#No block text",C1193="#No subject text",C1193="#No expectation text"),"// -- No Content",IFERROR(INDEX(_xlfn._xlws.FILTER(Checklist_KLM[ENTRIES],(Checklist_KLM[ENGLISH]=C1193)*IFERROR(FIND("GAME.CHECKLIST_",Checklist_KLM[ENTRIES]),FALSE)),1),"MISSING")))</f>
        <v/>
      </c>
      <c r="E1193" s="44"/>
      <c r="F1193" s="39" t="str" cm="1">
        <f t="array" ref="F1193">IF(E1193="","",IF(E1193="#No clue text","// -- No Content",
    IF(E1193="/!\ Text too long for integration - See user guide to proceed /!\","/!\ Text too long for integration - See user guide to proceed /!\",
         IFERROR(_xlfn._xlws.FILTER(Checklist_KLM[ENTRIES],(Checklist_KLM[ENGLISH]=E1193)*IFERROR(FIND("CLUE.",Checklist_KLM[ENTRIES]),FALSE)),"MISSING"))))</f>
        <v/>
      </c>
    </row>
    <row r="1194" spans="1:6" ht="28.8">
      <c r="A1194" s="18" t="s">
        <v>1336</v>
      </c>
      <c r="B1194" s="19" t="s">
        <v>5542</v>
      </c>
      <c r="C1194" s="43"/>
      <c r="D1194" s="36" t="str" cm="1">
        <f t="array" ref="D1194">IF(C1194="","",IF(OR(C1194="#No page text",C1194="#No block text",C1194="#No subject text",C1194="#No expectation text"),"// -- No Content",IFERROR(INDEX(_xlfn._xlws.FILTER(Checklist_KLM[ENTRIES],(Checklist_KLM[ENGLISH]=C1194)*IFERROR(FIND("GAME.CHECKLIST_",Checklist_KLM[ENTRIES]),FALSE)),1),"MISSING")))</f>
        <v/>
      </c>
      <c r="E1194" s="44"/>
      <c r="F1194" s="39" t="str" cm="1">
        <f t="array" ref="F1194">IF(E1194="","",IF(E1194="#No clue text","// -- No Content",
    IF(E1194="/!\ Text too long for integration - See user guide to proceed /!\","/!\ Text too long for integration - See user guide to proceed /!\",
         IFERROR(_xlfn._xlws.FILTER(Checklist_KLM[ENTRIES],(Checklist_KLM[ENGLISH]=E1194)*IFERROR(FIND("CLUE.",Checklist_KLM[ENTRIES]),FALSE)),"MISSING"))))</f>
        <v/>
      </c>
    </row>
    <row r="1195" spans="1:6">
      <c r="A1195" s="18" t="s">
        <v>1337</v>
      </c>
      <c r="B1195" s="19" t="s">
        <v>5543</v>
      </c>
      <c r="C1195" s="43"/>
      <c r="D1195" s="36" t="str" cm="1">
        <f t="array" ref="D1195">IF(C1195="","",IF(OR(C1195="#No page text",C1195="#No block text",C1195="#No subject text",C1195="#No expectation text"),"// -- No Content",IFERROR(INDEX(_xlfn._xlws.FILTER(Checklist_KLM[ENTRIES],(Checklist_KLM[ENGLISH]=C1195)*IFERROR(FIND("GAME.CHECKLIST_",Checklist_KLM[ENTRIES]),FALSE)),1),"MISSING")))</f>
        <v/>
      </c>
      <c r="E1195" s="44"/>
      <c r="F1195" s="39" t="str" cm="1">
        <f t="array" ref="F1195">IF(E1195="","",IF(E1195="#No clue text","// -- No Content",
    IF(E1195="/!\ Text too long for integration - See user guide to proceed /!\","/!\ Text too long for integration - See user guide to proceed /!\",
         IFERROR(_xlfn._xlws.FILTER(Checklist_KLM[ENTRIES],(Checklist_KLM[ENGLISH]=E1195)*IFERROR(FIND("CLUE.",Checklist_KLM[ENTRIES]),FALSE)),"MISSING"))))</f>
        <v/>
      </c>
    </row>
    <row r="1196" spans="1:6" ht="28.8">
      <c r="A1196" s="18" t="s">
        <v>1338</v>
      </c>
      <c r="B1196" s="19" t="s">
        <v>5544</v>
      </c>
      <c r="C1196" s="43"/>
      <c r="D1196" s="36" t="str" cm="1">
        <f t="array" ref="D1196">IF(C1196="","",IF(OR(C1196="#No page text",C1196="#No block text",C1196="#No subject text",C1196="#No expectation text"),"// -- No Content",IFERROR(INDEX(_xlfn._xlws.FILTER(Checklist_KLM[ENTRIES],(Checklist_KLM[ENGLISH]=C1196)*IFERROR(FIND("GAME.CHECKLIST_",Checklist_KLM[ENTRIES]),FALSE)),1),"MISSING")))</f>
        <v/>
      </c>
      <c r="E1196" s="44"/>
      <c r="F1196" s="39" t="str" cm="1">
        <f t="array" ref="F1196">IF(E1196="","",IF(E1196="#No clue text","// -- No Content",
    IF(E1196="/!\ Text too long for integration - See user guide to proceed /!\","/!\ Text too long for integration - See user guide to proceed /!\",
         IFERROR(_xlfn._xlws.FILTER(Checklist_KLM[ENTRIES],(Checklist_KLM[ENGLISH]=E1196)*IFERROR(FIND("CLUE.",Checklist_KLM[ENTRIES]),FALSE)),"MISSING"))))</f>
        <v/>
      </c>
    </row>
    <row r="1197" spans="1:6">
      <c r="A1197" s="18" t="s">
        <v>1339</v>
      </c>
      <c r="B1197" s="19" t="s">
        <v>5545</v>
      </c>
      <c r="C1197" s="43"/>
      <c r="D1197" s="36" t="str" cm="1">
        <f t="array" ref="D1197">IF(C1197="","",IF(OR(C1197="#No page text",C1197="#No block text",C1197="#No subject text",C1197="#No expectation text"),"// -- No Content",IFERROR(INDEX(_xlfn._xlws.FILTER(Checklist_KLM[ENTRIES],(Checklist_KLM[ENGLISH]=C1197)*IFERROR(FIND("GAME.CHECKLIST_",Checklist_KLM[ENTRIES]),FALSE)),1),"MISSING")))</f>
        <v/>
      </c>
      <c r="E1197" s="44"/>
      <c r="F1197" s="39" t="str" cm="1">
        <f t="array" ref="F1197">IF(E1197="","",IF(E1197="#No clue text","// -- No Content",
    IF(E1197="/!\ Text too long for integration - See user guide to proceed /!\","/!\ Text too long for integration - See user guide to proceed /!\",
         IFERROR(_xlfn._xlws.FILTER(Checklist_KLM[ENTRIES],(Checklist_KLM[ENGLISH]=E1197)*IFERROR(FIND("CLUE.",Checklist_KLM[ENTRIES]),FALSE)),"MISSING"))))</f>
        <v/>
      </c>
    </row>
    <row r="1198" spans="1:6">
      <c r="A1198" s="18" t="s">
        <v>1340</v>
      </c>
      <c r="B1198" s="19" t="s">
        <v>5546</v>
      </c>
      <c r="C1198" s="43"/>
      <c r="D1198" s="36" t="str" cm="1">
        <f t="array" ref="D1198">IF(C1198="","",IF(OR(C1198="#No page text",C1198="#No block text",C1198="#No subject text",C1198="#No expectation text"),"// -- No Content",IFERROR(INDEX(_xlfn._xlws.FILTER(Checklist_KLM[ENTRIES],(Checklist_KLM[ENGLISH]=C1198)*IFERROR(FIND("GAME.CHECKLIST_",Checklist_KLM[ENTRIES]),FALSE)),1),"MISSING")))</f>
        <v/>
      </c>
      <c r="E1198" s="44"/>
      <c r="F1198" s="39" t="str" cm="1">
        <f t="array" ref="F1198">IF(E1198="","",IF(E1198="#No clue text","// -- No Content",
    IF(E1198="/!\ Text too long for integration - See user guide to proceed /!\","/!\ Text too long for integration - See user guide to proceed /!\",
         IFERROR(_xlfn._xlws.FILTER(Checklist_KLM[ENTRIES],(Checklist_KLM[ENGLISH]=E1198)*IFERROR(FIND("CLUE.",Checklist_KLM[ENTRIES]),FALSE)),"MISSING"))))</f>
        <v/>
      </c>
    </row>
    <row r="1199" spans="1:6">
      <c r="A1199" s="18" t="s">
        <v>1341</v>
      </c>
      <c r="B1199" s="19" t="s">
        <v>5547</v>
      </c>
      <c r="C1199" s="43"/>
      <c r="D1199" s="36" t="str" cm="1">
        <f t="array" ref="D1199">IF(C1199="","",IF(OR(C1199="#No page text",C1199="#No block text",C1199="#No subject text",C1199="#No expectation text"),"// -- No Content",IFERROR(INDEX(_xlfn._xlws.FILTER(Checklist_KLM[ENTRIES],(Checklist_KLM[ENGLISH]=C1199)*IFERROR(FIND("GAME.CHECKLIST_",Checklist_KLM[ENTRIES]),FALSE)),1),"MISSING")))</f>
        <v/>
      </c>
      <c r="E1199" s="44"/>
      <c r="F1199" s="39" t="str" cm="1">
        <f t="array" ref="F1199">IF(E1199="","",IF(E1199="#No clue text","// -- No Content",
    IF(E1199="/!\ Text too long for integration - See user guide to proceed /!\","/!\ Text too long for integration - See user guide to proceed /!\",
         IFERROR(_xlfn._xlws.FILTER(Checklist_KLM[ENTRIES],(Checklist_KLM[ENGLISH]=E1199)*IFERROR(FIND("CLUE.",Checklist_KLM[ENTRIES]),FALSE)),"MISSING"))))</f>
        <v/>
      </c>
    </row>
    <row r="1200" spans="1:6">
      <c r="A1200" s="18" t="s">
        <v>1342</v>
      </c>
      <c r="B1200" s="19" t="s">
        <v>5548</v>
      </c>
      <c r="C1200" s="43"/>
      <c r="D1200" s="36" t="str" cm="1">
        <f t="array" ref="D1200">IF(C1200="","",IF(OR(C1200="#No page text",C1200="#No block text",C1200="#No subject text",C1200="#No expectation text"),"// -- No Content",IFERROR(INDEX(_xlfn._xlws.FILTER(Checklist_KLM[ENTRIES],(Checklist_KLM[ENGLISH]=C1200)*IFERROR(FIND("GAME.CHECKLIST_",Checklist_KLM[ENTRIES]),FALSE)),1),"MISSING")))</f>
        <v/>
      </c>
      <c r="E1200" s="44"/>
      <c r="F1200" s="39" t="str" cm="1">
        <f t="array" ref="F1200">IF(E1200="","",IF(E1200="#No clue text","// -- No Content",
    IF(E1200="/!\ Text too long for integration - See user guide to proceed /!\","/!\ Text too long for integration - See user guide to proceed /!\",
         IFERROR(_xlfn._xlws.FILTER(Checklist_KLM[ENTRIES],(Checklist_KLM[ENGLISH]=E1200)*IFERROR(FIND("CLUE.",Checklist_KLM[ENTRIES]),FALSE)),"MISSING"))))</f>
        <v/>
      </c>
    </row>
    <row r="1201" spans="1:6">
      <c r="A1201" s="18" t="s">
        <v>1343</v>
      </c>
      <c r="B1201" s="19" t="s">
        <v>5549</v>
      </c>
      <c r="C1201" s="43"/>
      <c r="D1201" s="36" t="str" cm="1">
        <f t="array" ref="D1201">IF(C1201="","",IF(OR(C1201="#No page text",C1201="#No block text",C1201="#No subject text",C1201="#No expectation text"),"// -- No Content",IFERROR(INDEX(_xlfn._xlws.FILTER(Checklist_KLM[ENTRIES],(Checklist_KLM[ENGLISH]=C1201)*IFERROR(FIND("GAME.CHECKLIST_",Checklist_KLM[ENTRIES]),FALSE)),1),"MISSING")))</f>
        <v/>
      </c>
      <c r="E1201" s="44"/>
      <c r="F1201" s="39" t="str" cm="1">
        <f t="array" ref="F1201">IF(E1201="","",IF(E1201="#No clue text","// -- No Content",
    IF(E1201="/!\ Text too long for integration - See user guide to proceed /!\","/!\ Text too long for integration - See user guide to proceed /!\",
         IFERROR(_xlfn._xlws.FILTER(Checklist_KLM[ENTRIES],(Checklist_KLM[ENGLISH]=E1201)*IFERROR(FIND("CLUE.",Checklist_KLM[ENTRIES]),FALSE)),"MISSING"))))</f>
        <v/>
      </c>
    </row>
    <row r="1202" spans="1:6" ht="28.8">
      <c r="A1202" s="18" t="s">
        <v>1344</v>
      </c>
      <c r="B1202" s="19" t="s">
        <v>5550</v>
      </c>
      <c r="C1202" s="43"/>
      <c r="D1202" s="36" t="str" cm="1">
        <f t="array" ref="D1202">IF(C1202="","",IF(OR(C1202="#No page text",C1202="#No block text",C1202="#No subject text",C1202="#No expectation text"),"// -- No Content",IFERROR(INDEX(_xlfn._xlws.FILTER(Checklist_KLM[ENTRIES],(Checklist_KLM[ENGLISH]=C1202)*IFERROR(FIND("GAME.CHECKLIST_",Checklist_KLM[ENTRIES]),FALSE)),1),"MISSING")))</f>
        <v/>
      </c>
      <c r="E1202" s="44"/>
      <c r="F1202" s="39" t="str" cm="1">
        <f t="array" ref="F1202">IF(E1202="","",IF(E1202="#No clue text","// -- No Content",
    IF(E1202="/!\ Text too long for integration - See user guide to proceed /!\","/!\ Text too long for integration - See user guide to proceed /!\",
         IFERROR(_xlfn._xlws.FILTER(Checklist_KLM[ENTRIES],(Checklist_KLM[ENGLISH]=E1202)*IFERROR(FIND("CLUE.",Checklist_KLM[ENTRIES]),FALSE)),"MISSING"))))</f>
        <v/>
      </c>
    </row>
    <row r="1203" spans="1:6">
      <c r="A1203" s="18" t="s">
        <v>1345</v>
      </c>
      <c r="B1203" s="19" t="s">
        <v>5551</v>
      </c>
      <c r="C1203" s="43"/>
      <c r="D1203" s="36" t="str" cm="1">
        <f t="array" ref="D1203">IF(C1203="","",IF(OR(C1203="#No page text",C1203="#No block text",C1203="#No subject text",C1203="#No expectation text"),"// -- No Content",IFERROR(INDEX(_xlfn._xlws.FILTER(Checklist_KLM[ENTRIES],(Checklist_KLM[ENGLISH]=C1203)*IFERROR(FIND("GAME.CHECKLIST_",Checklist_KLM[ENTRIES]),FALSE)),1),"MISSING")))</f>
        <v/>
      </c>
      <c r="E1203" s="44"/>
      <c r="F1203" s="39" t="str" cm="1">
        <f t="array" ref="F1203">IF(E1203="","",IF(E1203="#No clue text","// -- No Content",
    IF(E1203="/!\ Text too long for integration - See user guide to proceed /!\","/!\ Text too long for integration - See user guide to proceed /!\",
         IFERROR(_xlfn._xlws.FILTER(Checklist_KLM[ENTRIES],(Checklist_KLM[ENGLISH]=E1203)*IFERROR(FIND("CLUE.",Checklist_KLM[ENTRIES]),FALSE)),"MISSING"))))</f>
        <v/>
      </c>
    </row>
    <row r="1204" spans="1:6" ht="28.8">
      <c r="A1204" s="18" t="s">
        <v>1346</v>
      </c>
      <c r="B1204" s="19" t="s">
        <v>5552</v>
      </c>
      <c r="C1204" s="43"/>
      <c r="D1204" s="36" t="str" cm="1">
        <f t="array" ref="D1204">IF(C1204="","",IF(OR(C1204="#No page text",C1204="#No block text",C1204="#No subject text",C1204="#No expectation text"),"// -- No Content",IFERROR(INDEX(_xlfn._xlws.FILTER(Checklist_KLM[ENTRIES],(Checklist_KLM[ENGLISH]=C1204)*IFERROR(FIND("GAME.CHECKLIST_",Checklist_KLM[ENTRIES]),FALSE)),1),"MISSING")))</f>
        <v/>
      </c>
      <c r="E1204" s="44"/>
      <c r="F1204" s="39" t="str" cm="1">
        <f t="array" ref="F1204">IF(E1204="","",IF(E1204="#No clue text","// -- No Content",
    IF(E1204="/!\ Text too long for integration - See user guide to proceed /!\","/!\ Text too long for integration - See user guide to proceed /!\",
         IFERROR(_xlfn._xlws.FILTER(Checklist_KLM[ENTRIES],(Checklist_KLM[ENGLISH]=E1204)*IFERROR(FIND("CLUE.",Checklist_KLM[ENTRIES]),FALSE)),"MISSING"))))</f>
        <v/>
      </c>
    </row>
    <row r="1205" spans="1:6" ht="28.8">
      <c r="A1205" s="18" t="s">
        <v>1347</v>
      </c>
      <c r="B1205" s="19" t="s">
        <v>5553</v>
      </c>
      <c r="C1205" s="43"/>
      <c r="D1205" s="36" t="str" cm="1">
        <f t="array" ref="D1205">IF(C1205="","",IF(OR(C1205="#No page text",C1205="#No block text",C1205="#No subject text",C1205="#No expectation text"),"// -- No Content",IFERROR(INDEX(_xlfn._xlws.FILTER(Checklist_KLM[ENTRIES],(Checklist_KLM[ENGLISH]=C1205)*IFERROR(FIND("GAME.CHECKLIST_",Checklist_KLM[ENTRIES]),FALSE)),1),"MISSING")))</f>
        <v/>
      </c>
      <c r="E1205" s="44"/>
      <c r="F1205" s="39" t="str" cm="1">
        <f t="array" ref="F1205">IF(E1205="","",IF(E1205="#No clue text","// -- No Content",
    IF(E1205="/!\ Text too long for integration - See user guide to proceed /!\","/!\ Text too long for integration - See user guide to proceed /!\",
         IFERROR(_xlfn._xlws.FILTER(Checklist_KLM[ENTRIES],(Checklist_KLM[ENGLISH]=E1205)*IFERROR(FIND("CLUE.",Checklist_KLM[ENTRIES]),FALSE)),"MISSING"))))</f>
        <v/>
      </c>
    </row>
    <row r="1206" spans="1:6">
      <c r="A1206" s="18" t="s">
        <v>1348</v>
      </c>
      <c r="B1206" s="19" t="s">
        <v>5554</v>
      </c>
      <c r="C1206" s="43"/>
      <c r="D1206" s="36" t="str" cm="1">
        <f t="array" ref="D1206">IF(C1206="","",IF(OR(C1206="#No page text",C1206="#No block text",C1206="#No subject text",C1206="#No expectation text"),"// -- No Content",IFERROR(INDEX(_xlfn._xlws.FILTER(Checklist_KLM[ENTRIES],(Checklist_KLM[ENGLISH]=C1206)*IFERROR(FIND("GAME.CHECKLIST_",Checklist_KLM[ENTRIES]),FALSE)),1),"MISSING")))</f>
        <v/>
      </c>
      <c r="E1206" s="44"/>
      <c r="F1206" s="39" t="str" cm="1">
        <f t="array" ref="F1206">IF(E1206="","",IF(E1206="#No clue text","// -- No Content",
    IF(E1206="/!\ Text too long for integration - See user guide to proceed /!\","/!\ Text too long for integration - See user guide to proceed /!\",
         IFERROR(_xlfn._xlws.FILTER(Checklist_KLM[ENTRIES],(Checklist_KLM[ENGLISH]=E1206)*IFERROR(FIND("CLUE.",Checklist_KLM[ENTRIES]),FALSE)),"MISSING"))))</f>
        <v/>
      </c>
    </row>
    <row r="1207" spans="1:6">
      <c r="A1207" s="18" t="s">
        <v>1349</v>
      </c>
      <c r="B1207" s="19" t="s">
        <v>5555</v>
      </c>
      <c r="C1207" s="43"/>
      <c r="D1207" s="36" t="str" cm="1">
        <f t="array" ref="D1207">IF(C1207="","",IF(OR(C1207="#No page text",C1207="#No block text",C1207="#No subject text",C1207="#No expectation text"),"// -- No Content",IFERROR(INDEX(_xlfn._xlws.FILTER(Checklist_KLM[ENTRIES],(Checklist_KLM[ENGLISH]=C1207)*IFERROR(FIND("GAME.CHECKLIST_",Checklist_KLM[ENTRIES]),FALSE)),1),"MISSING")))</f>
        <v/>
      </c>
      <c r="E1207" s="44"/>
      <c r="F1207" s="39" t="str" cm="1">
        <f t="array" ref="F1207">IF(E1207="","",IF(E1207="#No clue text","// -- No Content",
    IF(E1207="/!\ Text too long for integration - See user guide to proceed /!\","/!\ Text too long for integration - See user guide to proceed /!\",
         IFERROR(_xlfn._xlws.FILTER(Checklist_KLM[ENTRIES],(Checklist_KLM[ENGLISH]=E1207)*IFERROR(FIND("CLUE.",Checklist_KLM[ENTRIES]),FALSE)),"MISSING"))))</f>
        <v/>
      </c>
    </row>
    <row r="1208" spans="1:6">
      <c r="A1208" s="18" t="s">
        <v>1350</v>
      </c>
      <c r="B1208" s="19" t="s">
        <v>5556</v>
      </c>
      <c r="C1208" s="43"/>
      <c r="D1208" s="36" t="str" cm="1">
        <f t="array" ref="D1208">IF(C1208="","",IF(OR(C1208="#No page text",C1208="#No block text",C1208="#No subject text",C1208="#No expectation text"),"// -- No Content",IFERROR(INDEX(_xlfn._xlws.FILTER(Checklist_KLM[ENTRIES],(Checklist_KLM[ENGLISH]=C1208)*IFERROR(FIND("GAME.CHECKLIST_",Checklist_KLM[ENTRIES]),FALSE)),1),"MISSING")))</f>
        <v/>
      </c>
      <c r="E1208" s="44"/>
      <c r="F1208" s="39" t="str" cm="1">
        <f t="array" ref="F1208">IF(E1208="","",IF(E1208="#No clue text","// -- No Content",
    IF(E1208="/!\ Text too long for integration - See user guide to proceed /!\","/!\ Text too long for integration - See user guide to proceed /!\",
         IFERROR(_xlfn._xlws.FILTER(Checklist_KLM[ENTRIES],(Checklist_KLM[ENGLISH]=E1208)*IFERROR(FIND("CLUE.",Checklist_KLM[ENTRIES]),FALSE)),"MISSING"))))</f>
        <v/>
      </c>
    </row>
    <row r="1209" spans="1:6">
      <c r="A1209" s="18" t="s">
        <v>1351</v>
      </c>
      <c r="B1209" s="19" t="s">
        <v>5557</v>
      </c>
      <c r="C1209" s="43"/>
      <c r="D1209" s="36" t="str" cm="1">
        <f t="array" ref="D1209">IF(C1209="","",IF(OR(C1209="#No page text",C1209="#No block text",C1209="#No subject text",C1209="#No expectation text"),"// -- No Content",IFERROR(INDEX(_xlfn._xlws.FILTER(Checklist_KLM[ENTRIES],(Checklist_KLM[ENGLISH]=C1209)*IFERROR(FIND("GAME.CHECKLIST_",Checklist_KLM[ENTRIES]),FALSE)),1),"MISSING")))</f>
        <v/>
      </c>
      <c r="E1209" s="44"/>
      <c r="F1209" s="39" t="str" cm="1">
        <f t="array" ref="F1209">IF(E1209="","",IF(E1209="#No clue text","// -- No Content",
    IF(E1209="/!\ Text too long for integration - See user guide to proceed /!\","/!\ Text too long for integration - See user guide to proceed /!\",
         IFERROR(_xlfn._xlws.FILTER(Checklist_KLM[ENTRIES],(Checklist_KLM[ENGLISH]=E1209)*IFERROR(FIND("CLUE.",Checklist_KLM[ENTRIES]),FALSE)),"MISSING"))))</f>
        <v/>
      </c>
    </row>
    <row r="1210" spans="1:6">
      <c r="A1210" s="18" t="s">
        <v>1352</v>
      </c>
      <c r="B1210" s="19" t="s">
        <v>5558</v>
      </c>
      <c r="C1210" s="43"/>
      <c r="D1210" s="36" t="str" cm="1">
        <f t="array" ref="D1210">IF(C1210="","",IF(OR(C1210="#No page text",C1210="#No block text",C1210="#No subject text",C1210="#No expectation text"),"// -- No Content",IFERROR(INDEX(_xlfn._xlws.FILTER(Checklist_KLM[ENTRIES],(Checklist_KLM[ENGLISH]=C1210)*IFERROR(FIND("GAME.CHECKLIST_",Checklist_KLM[ENTRIES]),FALSE)),1),"MISSING")))</f>
        <v/>
      </c>
      <c r="E1210" s="44"/>
      <c r="F1210" s="39" t="str" cm="1">
        <f t="array" ref="F1210">IF(E1210="","",IF(E1210="#No clue text","// -- No Content",
    IF(E1210="/!\ Text too long for integration - See user guide to proceed /!\","/!\ Text too long for integration - See user guide to proceed /!\",
         IFERROR(_xlfn._xlws.FILTER(Checklist_KLM[ENTRIES],(Checklist_KLM[ENGLISH]=E1210)*IFERROR(FIND("CLUE.",Checklist_KLM[ENTRIES]),FALSE)),"MISSING"))))</f>
        <v/>
      </c>
    </row>
    <row r="1211" spans="1:6">
      <c r="A1211" s="18" t="s">
        <v>1353</v>
      </c>
      <c r="B1211" s="19" t="s">
        <v>5559</v>
      </c>
      <c r="C1211" s="43"/>
      <c r="D1211" s="36" t="str" cm="1">
        <f t="array" ref="D1211">IF(C1211="","",IF(OR(C1211="#No page text",C1211="#No block text",C1211="#No subject text",C1211="#No expectation text"),"// -- No Content",IFERROR(INDEX(_xlfn._xlws.FILTER(Checklist_KLM[ENTRIES],(Checklist_KLM[ENGLISH]=C1211)*IFERROR(FIND("GAME.CHECKLIST_",Checklist_KLM[ENTRIES]),FALSE)),1),"MISSING")))</f>
        <v/>
      </c>
      <c r="E1211" s="44"/>
      <c r="F1211" s="39" t="str" cm="1">
        <f t="array" ref="F1211">IF(E1211="","",IF(E1211="#No clue text","// -- No Content",
    IF(E1211="/!\ Text too long for integration - See user guide to proceed /!\","/!\ Text too long for integration - See user guide to proceed /!\",
         IFERROR(_xlfn._xlws.FILTER(Checklist_KLM[ENTRIES],(Checklist_KLM[ENGLISH]=E1211)*IFERROR(FIND("CLUE.",Checklist_KLM[ENTRIES]),FALSE)),"MISSING"))))</f>
        <v/>
      </c>
    </row>
    <row r="1212" spans="1:6">
      <c r="A1212" s="18" t="s">
        <v>1354</v>
      </c>
      <c r="B1212" s="19" t="s">
        <v>5560</v>
      </c>
      <c r="C1212" s="43"/>
      <c r="D1212" s="36" t="str" cm="1">
        <f t="array" ref="D1212">IF(C1212="","",IF(OR(C1212="#No page text",C1212="#No block text",C1212="#No subject text",C1212="#No expectation text"),"// -- No Content",IFERROR(INDEX(_xlfn._xlws.FILTER(Checklist_KLM[ENTRIES],(Checklist_KLM[ENGLISH]=C1212)*IFERROR(FIND("GAME.CHECKLIST_",Checklist_KLM[ENTRIES]),FALSE)),1),"MISSING")))</f>
        <v/>
      </c>
      <c r="E1212" s="44"/>
      <c r="F1212" s="39" t="str" cm="1">
        <f t="array" ref="F1212">IF(E1212="","",IF(E1212="#No clue text","// -- No Content",
    IF(E1212="/!\ Text too long for integration - See user guide to proceed /!\","/!\ Text too long for integration - See user guide to proceed /!\",
         IFERROR(_xlfn._xlws.FILTER(Checklist_KLM[ENTRIES],(Checklist_KLM[ENGLISH]=E1212)*IFERROR(FIND("CLUE.",Checklist_KLM[ENTRIES]),FALSE)),"MISSING"))))</f>
        <v/>
      </c>
    </row>
    <row r="1213" spans="1:6" ht="28.8">
      <c r="A1213" s="18" t="s">
        <v>1355</v>
      </c>
      <c r="B1213" s="19" t="s">
        <v>5561</v>
      </c>
      <c r="C1213" s="43"/>
      <c r="D1213" s="36" t="str" cm="1">
        <f t="array" ref="D1213">IF(C1213="","",IF(OR(C1213="#No page text",C1213="#No block text",C1213="#No subject text",C1213="#No expectation text"),"// -- No Content",IFERROR(INDEX(_xlfn._xlws.FILTER(Checklist_KLM[ENTRIES],(Checklist_KLM[ENGLISH]=C1213)*IFERROR(FIND("GAME.CHECKLIST_",Checklist_KLM[ENTRIES]),FALSE)),1),"MISSING")))</f>
        <v/>
      </c>
      <c r="E1213" s="44"/>
      <c r="F1213" s="39" t="str" cm="1">
        <f t="array" ref="F1213">IF(E1213="","",IF(E1213="#No clue text","// -- No Content",
    IF(E1213="/!\ Text too long for integration - See user guide to proceed /!\","/!\ Text too long for integration - See user guide to proceed /!\",
         IFERROR(_xlfn._xlws.FILTER(Checklist_KLM[ENTRIES],(Checklist_KLM[ENGLISH]=E1213)*IFERROR(FIND("CLUE.",Checklist_KLM[ENTRIES]),FALSE)),"MISSING"))))</f>
        <v/>
      </c>
    </row>
    <row r="1214" spans="1:6" ht="28.8">
      <c r="A1214" s="18" t="s">
        <v>1356</v>
      </c>
      <c r="B1214" s="19" t="s">
        <v>5562</v>
      </c>
      <c r="C1214" s="43"/>
      <c r="D1214" s="36" t="str" cm="1">
        <f t="array" ref="D1214">IF(C1214="","",IF(OR(C1214="#No page text",C1214="#No block text",C1214="#No subject text",C1214="#No expectation text"),"// -- No Content",IFERROR(INDEX(_xlfn._xlws.FILTER(Checklist_KLM[ENTRIES],(Checklist_KLM[ENGLISH]=C1214)*IFERROR(FIND("GAME.CHECKLIST_",Checklist_KLM[ENTRIES]),FALSE)),1),"MISSING")))</f>
        <v/>
      </c>
      <c r="E1214" s="44"/>
      <c r="F1214" s="39" t="str" cm="1">
        <f t="array" ref="F1214">IF(E1214="","",IF(E1214="#No clue text","// -- No Content",
    IF(E1214="/!\ Text too long for integration - See user guide to proceed /!\","/!\ Text too long for integration - See user guide to proceed /!\",
         IFERROR(_xlfn._xlws.FILTER(Checklist_KLM[ENTRIES],(Checklist_KLM[ENGLISH]=E1214)*IFERROR(FIND("CLUE.",Checklist_KLM[ENTRIES]),FALSE)),"MISSING"))))</f>
        <v/>
      </c>
    </row>
    <row r="1215" spans="1:6">
      <c r="A1215" s="18" t="s">
        <v>1357</v>
      </c>
      <c r="B1215" s="19" t="s">
        <v>5563</v>
      </c>
      <c r="C1215" s="43"/>
      <c r="D1215" s="36" t="str" cm="1">
        <f t="array" ref="D1215">IF(C1215="","",IF(OR(C1215="#No page text",C1215="#No block text",C1215="#No subject text",C1215="#No expectation text"),"// -- No Content",IFERROR(INDEX(_xlfn._xlws.FILTER(Checklist_KLM[ENTRIES],(Checklist_KLM[ENGLISH]=C1215)*IFERROR(FIND("GAME.CHECKLIST_",Checklist_KLM[ENTRIES]),FALSE)),1),"MISSING")))</f>
        <v/>
      </c>
      <c r="E1215" s="44"/>
      <c r="F1215" s="39" t="str" cm="1">
        <f t="array" ref="F1215">IF(E1215="","",IF(E1215="#No clue text","// -- No Content",
    IF(E1215="/!\ Text too long for integration - See user guide to proceed /!\","/!\ Text too long for integration - See user guide to proceed /!\",
         IFERROR(_xlfn._xlws.FILTER(Checklist_KLM[ENTRIES],(Checklist_KLM[ENGLISH]=E1215)*IFERROR(FIND("CLUE.",Checklist_KLM[ENTRIES]),FALSE)),"MISSING"))))</f>
        <v/>
      </c>
    </row>
    <row r="1216" spans="1:6">
      <c r="A1216" s="18" t="s">
        <v>1358</v>
      </c>
      <c r="B1216" s="19" t="s">
        <v>5564</v>
      </c>
      <c r="C1216" s="43"/>
      <c r="D1216" s="36" t="str" cm="1">
        <f t="array" ref="D1216">IF(C1216="","",IF(OR(C1216="#No page text",C1216="#No block text",C1216="#No subject text",C1216="#No expectation text"),"// -- No Content",IFERROR(INDEX(_xlfn._xlws.FILTER(Checklist_KLM[ENTRIES],(Checklist_KLM[ENGLISH]=C1216)*IFERROR(FIND("GAME.CHECKLIST_",Checklist_KLM[ENTRIES]),FALSE)),1),"MISSING")))</f>
        <v/>
      </c>
      <c r="E1216" s="44"/>
      <c r="F1216" s="39" t="str" cm="1">
        <f t="array" ref="F1216">IF(E1216="","",IF(E1216="#No clue text","// -- No Content",
    IF(E1216="/!\ Text too long for integration - See user guide to proceed /!\","/!\ Text too long for integration - See user guide to proceed /!\",
         IFERROR(_xlfn._xlws.FILTER(Checklist_KLM[ENTRIES],(Checklist_KLM[ENGLISH]=E1216)*IFERROR(FIND("CLUE.",Checklist_KLM[ENTRIES]),FALSE)),"MISSING"))))</f>
        <v/>
      </c>
    </row>
    <row r="1217" spans="1:6" ht="28.8">
      <c r="A1217" s="18" t="s">
        <v>1359</v>
      </c>
      <c r="B1217" s="19" t="s">
        <v>5565</v>
      </c>
      <c r="C1217" s="43"/>
      <c r="D1217" s="36" t="str" cm="1">
        <f t="array" ref="D1217">IF(C1217="","",IF(OR(C1217="#No page text",C1217="#No block text",C1217="#No subject text",C1217="#No expectation text"),"// -- No Content",IFERROR(INDEX(_xlfn._xlws.FILTER(Checklist_KLM[ENTRIES],(Checklist_KLM[ENGLISH]=C1217)*IFERROR(FIND("GAME.CHECKLIST_",Checklist_KLM[ENTRIES]),FALSE)),1),"MISSING")))</f>
        <v/>
      </c>
      <c r="E1217" s="44"/>
      <c r="F1217" s="39" t="str" cm="1">
        <f t="array" ref="F1217">IF(E1217="","",IF(E1217="#No clue text","// -- No Content",
    IF(E1217="/!\ Text too long for integration - See user guide to proceed /!\","/!\ Text too long for integration - See user guide to proceed /!\",
         IFERROR(_xlfn._xlws.FILTER(Checklist_KLM[ENTRIES],(Checklist_KLM[ENGLISH]=E1217)*IFERROR(FIND("CLUE.",Checklist_KLM[ENTRIES]),FALSE)),"MISSING"))))</f>
        <v/>
      </c>
    </row>
    <row r="1218" spans="1:6">
      <c r="A1218" s="18" t="s">
        <v>1360</v>
      </c>
      <c r="B1218" s="19" t="s">
        <v>5566</v>
      </c>
      <c r="C1218" s="43"/>
      <c r="D1218" s="36" t="str" cm="1">
        <f t="array" ref="D1218">IF(C1218="","",IF(OR(C1218="#No page text",C1218="#No block text",C1218="#No subject text",C1218="#No expectation text"),"// -- No Content",IFERROR(INDEX(_xlfn._xlws.FILTER(Checklist_KLM[ENTRIES],(Checklist_KLM[ENGLISH]=C1218)*IFERROR(FIND("GAME.CHECKLIST_",Checklist_KLM[ENTRIES]),FALSE)),1),"MISSING")))</f>
        <v/>
      </c>
      <c r="E1218" s="44"/>
      <c r="F1218" s="39" t="str" cm="1">
        <f t="array" ref="F1218">IF(E1218="","",IF(E1218="#No clue text","// -- No Content",
    IF(E1218="/!\ Text too long for integration - See user guide to proceed /!\","/!\ Text too long for integration - See user guide to proceed /!\",
         IFERROR(_xlfn._xlws.FILTER(Checklist_KLM[ENTRIES],(Checklist_KLM[ENGLISH]=E1218)*IFERROR(FIND("CLUE.",Checklist_KLM[ENTRIES]),FALSE)),"MISSING"))))</f>
        <v/>
      </c>
    </row>
    <row r="1219" spans="1:6">
      <c r="A1219" s="18" t="s">
        <v>1361</v>
      </c>
      <c r="B1219" s="19" t="s">
        <v>5567</v>
      </c>
      <c r="C1219" s="43"/>
      <c r="D1219" s="36" t="str" cm="1">
        <f t="array" ref="D1219">IF(C1219="","",IF(OR(C1219="#No page text",C1219="#No block text",C1219="#No subject text",C1219="#No expectation text"),"// -- No Content",IFERROR(INDEX(_xlfn._xlws.FILTER(Checklist_KLM[ENTRIES],(Checklist_KLM[ENGLISH]=C1219)*IFERROR(FIND("GAME.CHECKLIST_",Checklist_KLM[ENTRIES]),FALSE)),1),"MISSING")))</f>
        <v/>
      </c>
      <c r="E1219" s="44"/>
      <c r="F1219" s="39" t="str" cm="1">
        <f t="array" ref="F1219">IF(E1219="","",IF(E1219="#No clue text","// -- No Content",
    IF(E1219="/!\ Text too long for integration - See user guide to proceed /!\","/!\ Text too long for integration - See user guide to proceed /!\",
         IFERROR(_xlfn._xlws.FILTER(Checklist_KLM[ENTRIES],(Checklist_KLM[ENGLISH]=E1219)*IFERROR(FIND("CLUE.",Checklist_KLM[ENTRIES]),FALSE)),"MISSING"))))</f>
        <v/>
      </c>
    </row>
    <row r="1220" spans="1:6">
      <c r="A1220" s="18" t="s">
        <v>1362</v>
      </c>
      <c r="B1220" s="19" t="s">
        <v>5568</v>
      </c>
      <c r="C1220" s="43"/>
      <c r="D1220" s="36" t="str" cm="1">
        <f t="array" ref="D1220">IF(C1220="","",IF(OR(C1220="#No page text",C1220="#No block text",C1220="#No subject text",C1220="#No expectation text"),"// -- No Content",IFERROR(INDEX(_xlfn._xlws.FILTER(Checklist_KLM[ENTRIES],(Checklist_KLM[ENGLISH]=C1220)*IFERROR(FIND("GAME.CHECKLIST_",Checklist_KLM[ENTRIES]),FALSE)),1),"MISSING")))</f>
        <v/>
      </c>
      <c r="E1220" s="44"/>
      <c r="F1220" s="39" t="str" cm="1">
        <f t="array" ref="F1220">IF(E1220="","",IF(E1220="#No clue text","// -- No Content",
    IF(E1220="/!\ Text too long for integration - See user guide to proceed /!\","/!\ Text too long for integration - See user guide to proceed /!\",
         IFERROR(_xlfn._xlws.FILTER(Checklist_KLM[ENTRIES],(Checklist_KLM[ENGLISH]=E1220)*IFERROR(FIND("CLUE.",Checklist_KLM[ENTRIES]),FALSE)),"MISSING"))))</f>
        <v/>
      </c>
    </row>
    <row r="1221" spans="1:6" ht="28.8">
      <c r="A1221" s="18" t="s">
        <v>1363</v>
      </c>
      <c r="B1221" s="19" t="s">
        <v>5569</v>
      </c>
      <c r="C1221" s="43"/>
      <c r="D1221" s="36" t="str" cm="1">
        <f t="array" ref="D1221">IF(C1221="","",IF(OR(C1221="#No page text",C1221="#No block text",C1221="#No subject text",C1221="#No expectation text"),"// -- No Content",IFERROR(INDEX(_xlfn._xlws.FILTER(Checklist_KLM[ENTRIES],(Checklist_KLM[ENGLISH]=C1221)*IFERROR(FIND("GAME.CHECKLIST_",Checklist_KLM[ENTRIES]),FALSE)),1),"MISSING")))</f>
        <v/>
      </c>
      <c r="E1221" s="44"/>
      <c r="F1221" s="39" t="str" cm="1">
        <f t="array" ref="F1221">IF(E1221="","",IF(E1221="#No clue text","// -- No Content",
    IF(E1221="/!\ Text too long for integration - See user guide to proceed /!\","/!\ Text too long for integration - See user guide to proceed /!\",
         IFERROR(_xlfn._xlws.FILTER(Checklist_KLM[ENTRIES],(Checklist_KLM[ENGLISH]=E1221)*IFERROR(FIND("CLUE.",Checklist_KLM[ENTRIES]),FALSE)),"MISSING"))))</f>
        <v/>
      </c>
    </row>
    <row r="1222" spans="1:6">
      <c r="A1222" s="18" t="s">
        <v>1364</v>
      </c>
      <c r="B1222" s="19" t="s">
        <v>5570</v>
      </c>
      <c r="C1222" s="43"/>
      <c r="D1222" s="36" t="str" cm="1">
        <f t="array" ref="D1222">IF(C1222="","",IF(OR(C1222="#No page text",C1222="#No block text",C1222="#No subject text",C1222="#No expectation text"),"// -- No Content",IFERROR(INDEX(_xlfn._xlws.FILTER(Checklist_KLM[ENTRIES],(Checklist_KLM[ENGLISH]=C1222)*IFERROR(FIND("GAME.CHECKLIST_",Checklist_KLM[ENTRIES]),FALSE)),1),"MISSING")))</f>
        <v/>
      </c>
      <c r="E1222" s="44"/>
      <c r="F1222" s="39" t="str" cm="1">
        <f t="array" ref="F1222">IF(E1222="","",IF(E1222="#No clue text","// -- No Content",
    IF(E1222="/!\ Text too long for integration - See user guide to proceed /!\","/!\ Text too long for integration - See user guide to proceed /!\",
         IFERROR(_xlfn._xlws.FILTER(Checklist_KLM[ENTRIES],(Checklist_KLM[ENGLISH]=E1222)*IFERROR(FIND("CLUE.",Checklist_KLM[ENTRIES]),FALSE)),"MISSING"))))</f>
        <v/>
      </c>
    </row>
    <row r="1223" spans="1:6">
      <c r="A1223" s="18" t="s">
        <v>1365</v>
      </c>
      <c r="B1223" s="19" t="s">
        <v>5571</v>
      </c>
      <c r="C1223" s="43"/>
      <c r="D1223" s="36" t="str" cm="1">
        <f t="array" ref="D1223">IF(C1223="","",IF(OR(C1223="#No page text",C1223="#No block text",C1223="#No subject text",C1223="#No expectation text"),"// -- No Content",IFERROR(INDEX(_xlfn._xlws.FILTER(Checklist_KLM[ENTRIES],(Checklist_KLM[ENGLISH]=C1223)*IFERROR(FIND("GAME.CHECKLIST_",Checklist_KLM[ENTRIES]),FALSE)),1),"MISSING")))</f>
        <v/>
      </c>
      <c r="E1223" s="44"/>
      <c r="F1223" s="39" t="str" cm="1">
        <f t="array" ref="F1223">IF(E1223="","",IF(E1223="#No clue text","// -- No Content",
    IF(E1223="/!\ Text too long for integration - See user guide to proceed /!\","/!\ Text too long for integration - See user guide to proceed /!\",
         IFERROR(_xlfn._xlws.FILTER(Checklist_KLM[ENTRIES],(Checklist_KLM[ENGLISH]=E1223)*IFERROR(FIND("CLUE.",Checklist_KLM[ENTRIES]),FALSE)),"MISSING"))))</f>
        <v/>
      </c>
    </row>
    <row r="1224" spans="1:6" ht="28.8">
      <c r="A1224" s="18" t="s">
        <v>1366</v>
      </c>
      <c r="B1224" s="19" t="s">
        <v>5572</v>
      </c>
      <c r="C1224" s="43"/>
      <c r="D1224" s="36" t="str" cm="1">
        <f t="array" ref="D1224">IF(C1224="","",IF(OR(C1224="#No page text",C1224="#No block text",C1224="#No subject text",C1224="#No expectation text"),"// -- No Content",IFERROR(INDEX(_xlfn._xlws.FILTER(Checklist_KLM[ENTRIES],(Checklist_KLM[ENGLISH]=C1224)*IFERROR(FIND("GAME.CHECKLIST_",Checklist_KLM[ENTRIES]),FALSE)),1),"MISSING")))</f>
        <v/>
      </c>
      <c r="E1224" s="44"/>
      <c r="F1224" s="39" t="str" cm="1">
        <f t="array" ref="F1224">IF(E1224="","",IF(E1224="#No clue text","// -- No Content",
    IF(E1224="/!\ Text too long for integration - See user guide to proceed /!\","/!\ Text too long for integration - See user guide to proceed /!\",
         IFERROR(_xlfn._xlws.FILTER(Checklist_KLM[ENTRIES],(Checklist_KLM[ENGLISH]=E1224)*IFERROR(FIND("CLUE.",Checklist_KLM[ENTRIES]),FALSE)),"MISSING"))))</f>
        <v/>
      </c>
    </row>
    <row r="1225" spans="1:6" ht="28.8">
      <c r="A1225" s="18" t="s">
        <v>1367</v>
      </c>
      <c r="B1225" s="19" t="s">
        <v>5573</v>
      </c>
      <c r="C1225" s="43"/>
      <c r="D1225" s="36" t="str" cm="1">
        <f t="array" ref="D1225">IF(C1225="","",IF(OR(C1225="#No page text",C1225="#No block text",C1225="#No subject text",C1225="#No expectation text"),"// -- No Content",IFERROR(INDEX(_xlfn._xlws.FILTER(Checklist_KLM[ENTRIES],(Checklist_KLM[ENGLISH]=C1225)*IFERROR(FIND("GAME.CHECKLIST_",Checklist_KLM[ENTRIES]),FALSE)),1),"MISSING")))</f>
        <v/>
      </c>
      <c r="E1225" s="44"/>
      <c r="F1225" s="39" t="str" cm="1">
        <f t="array" ref="F1225">IF(E1225="","",IF(E1225="#No clue text","// -- No Content",
    IF(E1225="/!\ Text too long for integration - See user guide to proceed /!\","/!\ Text too long for integration - See user guide to proceed /!\",
         IFERROR(_xlfn._xlws.FILTER(Checklist_KLM[ENTRIES],(Checklist_KLM[ENGLISH]=E1225)*IFERROR(FIND("CLUE.",Checklist_KLM[ENTRIES]),FALSE)),"MISSING"))))</f>
        <v/>
      </c>
    </row>
    <row r="1226" spans="1:6" ht="28.8">
      <c r="A1226" s="18" t="s">
        <v>1368</v>
      </c>
      <c r="B1226" s="19" t="s">
        <v>5574</v>
      </c>
      <c r="C1226" s="43"/>
      <c r="D1226" s="36" t="str" cm="1">
        <f t="array" ref="D1226">IF(C1226="","",IF(OR(C1226="#No page text",C1226="#No block text",C1226="#No subject text",C1226="#No expectation text"),"// -- No Content",IFERROR(INDEX(_xlfn._xlws.FILTER(Checklist_KLM[ENTRIES],(Checklist_KLM[ENGLISH]=C1226)*IFERROR(FIND("GAME.CHECKLIST_",Checklist_KLM[ENTRIES]),FALSE)),1),"MISSING")))</f>
        <v/>
      </c>
      <c r="E1226" s="44"/>
      <c r="F1226" s="39" t="str" cm="1">
        <f t="array" ref="F1226">IF(E1226="","",IF(E1226="#No clue text","// -- No Content",
    IF(E1226="/!\ Text too long for integration - See user guide to proceed /!\","/!\ Text too long for integration - See user guide to proceed /!\",
         IFERROR(_xlfn._xlws.FILTER(Checklist_KLM[ENTRIES],(Checklist_KLM[ENGLISH]=E1226)*IFERROR(FIND("CLUE.",Checklist_KLM[ENTRIES]),FALSE)),"MISSING"))))</f>
        <v/>
      </c>
    </row>
    <row r="1227" spans="1:6">
      <c r="A1227" s="18" t="s">
        <v>1369</v>
      </c>
      <c r="B1227" s="19" t="s">
        <v>5575</v>
      </c>
      <c r="C1227" s="43"/>
      <c r="D1227" s="36" t="str" cm="1">
        <f t="array" ref="D1227">IF(C1227="","",IF(OR(C1227="#No page text",C1227="#No block text",C1227="#No subject text",C1227="#No expectation text"),"// -- No Content",IFERROR(INDEX(_xlfn._xlws.FILTER(Checklist_KLM[ENTRIES],(Checklist_KLM[ENGLISH]=C1227)*IFERROR(FIND("GAME.CHECKLIST_",Checklist_KLM[ENTRIES]),FALSE)),1),"MISSING")))</f>
        <v/>
      </c>
      <c r="E1227" s="44"/>
      <c r="F1227" s="39" t="str" cm="1">
        <f t="array" ref="F1227">IF(E1227="","",IF(E1227="#No clue text","// -- No Content",
    IF(E1227="/!\ Text too long for integration - See user guide to proceed /!\","/!\ Text too long for integration - See user guide to proceed /!\",
         IFERROR(_xlfn._xlws.FILTER(Checklist_KLM[ENTRIES],(Checklist_KLM[ENGLISH]=E1227)*IFERROR(FIND("CLUE.",Checklist_KLM[ENTRIES]),FALSE)),"MISSING"))))</f>
        <v/>
      </c>
    </row>
    <row r="1228" spans="1:6" ht="28.8">
      <c r="A1228" s="18" t="s">
        <v>1370</v>
      </c>
      <c r="B1228" s="19" t="s">
        <v>5576</v>
      </c>
      <c r="C1228" s="43"/>
      <c r="D1228" s="36" t="str" cm="1">
        <f t="array" ref="D1228">IF(C1228="","",IF(OR(C1228="#No page text",C1228="#No block text",C1228="#No subject text",C1228="#No expectation text"),"// -- No Content",IFERROR(INDEX(_xlfn._xlws.FILTER(Checklist_KLM[ENTRIES],(Checklist_KLM[ENGLISH]=C1228)*IFERROR(FIND("GAME.CHECKLIST_",Checklist_KLM[ENTRIES]),FALSE)),1),"MISSING")))</f>
        <v/>
      </c>
      <c r="E1228" s="44"/>
      <c r="F1228" s="39" t="str" cm="1">
        <f t="array" ref="F1228">IF(E1228="","",IF(E1228="#No clue text","// -- No Content",
    IF(E1228="/!\ Text too long for integration - See user guide to proceed /!\","/!\ Text too long for integration - See user guide to proceed /!\",
         IFERROR(_xlfn._xlws.FILTER(Checklist_KLM[ENTRIES],(Checklist_KLM[ENGLISH]=E1228)*IFERROR(FIND("CLUE.",Checklist_KLM[ENTRIES]),FALSE)),"MISSING"))))</f>
        <v/>
      </c>
    </row>
    <row r="1229" spans="1:6">
      <c r="A1229" s="18" t="s">
        <v>1371</v>
      </c>
      <c r="B1229" s="19" t="s">
        <v>5577</v>
      </c>
      <c r="C1229" s="43"/>
      <c r="D1229" s="36" t="str" cm="1">
        <f t="array" ref="D1229">IF(C1229="","",IF(OR(C1229="#No page text",C1229="#No block text",C1229="#No subject text",C1229="#No expectation text"),"// -- No Content",IFERROR(INDEX(_xlfn._xlws.FILTER(Checklist_KLM[ENTRIES],(Checklist_KLM[ENGLISH]=C1229)*IFERROR(FIND("GAME.CHECKLIST_",Checklist_KLM[ENTRIES]),FALSE)),1),"MISSING")))</f>
        <v/>
      </c>
      <c r="E1229" s="44"/>
      <c r="F1229" s="39" t="str" cm="1">
        <f t="array" ref="F1229">IF(E1229="","",IF(E1229="#No clue text","// -- No Content",
    IF(E1229="/!\ Text too long for integration - See user guide to proceed /!\","/!\ Text too long for integration - See user guide to proceed /!\",
         IFERROR(_xlfn._xlws.FILTER(Checklist_KLM[ENTRIES],(Checklist_KLM[ENGLISH]=E1229)*IFERROR(FIND("CLUE.",Checklist_KLM[ENTRIES]),FALSE)),"MISSING"))))</f>
        <v/>
      </c>
    </row>
    <row r="1230" spans="1:6">
      <c r="A1230" s="18" t="s">
        <v>1372</v>
      </c>
      <c r="B1230" s="19" t="s">
        <v>5578</v>
      </c>
      <c r="C1230" s="43"/>
      <c r="D1230" s="36" t="str" cm="1">
        <f t="array" ref="D1230">IF(C1230="","",IF(OR(C1230="#No page text",C1230="#No block text",C1230="#No subject text",C1230="#No expectation text"),"// -- No Content",IFERROR(INDEX(_xlfn._xlws.FILTER(Checklist_KLM[ENTRIES],(Checklist_KLM[ENGLISH]=C1230)*IFERROR(FIND("GAME.CHECKLIST_",Checklist_KLM[ENTRIES]),FALSE)),1),"MISSING")))</f>
        <v/>
      </c>
      <c r="E1230" s="44"/>
      <c r="F1230" s="39" t="str" cm="1">
        <f t="array" ref="F1230">IF(E1230="","",IF(E1230="#No clue text","// -- No Content",
    IF(E1230="/!\ Text too long for integration - See user guide to proceed /!\","/!\ Text too long for integration - See user guide to proceed /!\",
         IFERROR(_xlfn._xlws.FILTER(Checklist_KLM[ENTRIES],(Checklist_KLM[ENGLISH]=E1230)*IFERROR(FIND("CLUE.",Checklist_KLM[ENTRIES]),FALSE)),"MISSING"))))</f>
        <v/>
      </c>
    </row>
    <row r="1231" spans="1:6" ht="28.8">
      <c r="A1231" s="18" t="s">
        <v>1373</v>
      </c>
      <c r="B1231" s="19" t="s">
        <v>5579</v>
      </c>
      <c r="C1231" s="43"/>
      <c r="D1231" s="36" t="str" cm="1">
        <f t="array" ref="D1231">IF(C1231="","",IF(OR(C1231="#No page text",C1231="#No block text",C1231="#No subject text",C1231="#No expectation text"),"// -- No Content",IFERROR(INDEX(_xlfn._xlws.FILTER(Checklist_KLM[ENTRIES],(Checklist_KLM[ENGLISH]=C1231)*IFERROR(FIND("GAME.CHECKLIST_",Checklist_KLM[ENTRIES]),FALSE)),1),"MISSING")))</f>
        <v/>
      </c>
      <c r="E1231" s="44"/>
      <c r="F1231" s="39" t="str" cm="1">
        <f t="array" ref="F1231">IF(E1231="","",IF(E1231="#No clue text","// -- No Content",
    IF(E1231="/!\ Text too long for integration - See user guide to proceed /!\","/!\ Text too long for integration - See user guide to proceed /!\",
         IFERROR(_xlfn._xlws.FILTER(Checklist_KLM[ENTRIES],(Checklist_KLM[ENGLISH]=E1231)*IFERROR(FIND("CLUE.",Checklist_KLM[ENTRIES]),FALSE)),"MISSING"))))</f>
        <v/>
      </c>
    </row>
    <row r="1232" spans="1:6">
      <c r="A1232" s="18" t="s">
        <v>1374</v>
      </c>
      <c r="B1232" s="19" t="s">
        <v>5580</v>
      </c>
      <c r="C1232" s="43"/>
      <c r="D1232" s="36" t="str" cm="1">
        <f t="array" ref="D1232">IF(C1232="","",IF(OR(C1232="#No page text",C1232="#No block text",C1232="#No subject text",C1232="#No expectation text"),"// -- No Content",IFERROR(INDEX(_xlfn._xlws.FILTER(Checklist_KLM[ENTRIES],(Checklist_KLM[ENGLISH]=C1232)*IFERROR(FIND("GAME.CHECKLIST_",Checklist_KLM[ENTRIES]),FALSE)),1),"MISSING")))</f>
        <v/>
      </c>
      <c r="E1232" s="44"/>
      <c r="F1232" s="39" t="str" cm="1">
        <f t="array" ref="F1232">IF(E1232="","",IF(E1232="#No clue text","// -- No Content",
    IF(E1232="/!\ Text too long for integration - See user guide to proceed /!\","/!\ Text too long for integration - See user guide to proceed /!\",
         IFERROR(_xlfn._xlws.FILTER(Checklist_KLM[ENTRIES],(Checklist_KLM[ENGLISH]=E1232)*IFERROR(FIND("CLUE.",Checklist_KLM[ENTRIES]),FALSE)),"MISSING"))))</f>
        <v/>
      </c>
    </row>
    <row r="1233" spans="1:6" ht="28.8">
      <c r="A1233" s="18" t="s">
        <v>1375</v>
      </c>
      <c r="B1233" s="19" t="s">
        <v>5581</v>
      </c>
      <c r="C1233" s="43"/>
      <c r="D1233" s="36" t="str" cm="1">
        <f t="array" ref="D1233">IF(C1233="","",IF(OR(C1233="#No page text",C1233="#No block text",C1233="#No subject text",C1233="#No expectation text"),"// -- No Content",IFERROR(INDEX(_xlfn._xlws.FILTER(Checklist_KLM[ENTRIES],(Checklist_KLM[ENGLISH]=C1233)*IFERROR(FIND("GAME.CHECKLIST_",Checklist_KLM[ENTRIES]),FALSE)),1),"MISSING")))</f>
        <v/>
      </c>
      <c r="E1233" s="44"/>
      <c r="F1233" s="39" t="str" cm="1">
        <f t="array" ref="F1233">IF(E1233="","",IF(E1233="#No clue text","// -- No Content",
    IF(E1233="/!\ Text too long for integration - See user guide to proceed /!\","/!\ Text too long for integration - See user guide to proceed /!\",
         IFERROR(_xlfn._xlws.FILTER(Checklist_KLM[ENTRIES],(Checklist_KLM[ENGLISH]=E1233)*IFERROR(FIND("CLUE.",Checklist_KLM[ENTRIES]),FALSE)),"MISSING"))))</f>
        <v/>
      </c>
    </row>
    <row r="1234" spans="1:6">
      <c r="A1234" s="18" t="s">
        <v>1376</v>
      </c>
      <c r="B1234" s="19" t="s">
        <v>5582</v>
      </c>
      <c r="C1234" s="43"/>
      <c r="D1234" s="36" t="str" cm="1">
        <f t="array" ref="D1234">IF(C1234="","",IF(OR(C1234="#No page text",C1234="#No block text",C1234="#No subject text",C1234="#No expectation text"),"// -- No Content",IFERROR(INDEX(_xlfn._xlws.FILTER(Checklist_KLM[ENTRIES],(Checklist_KLM[ENGLISH]=C1234)*IFERROR(FIND("GAME.CHECKLIST_",Checklist_KLM[ENTRIES]),FALSE)),1),"MISSING")))</f>
        <v/>
      </c>
      <c r="E1234" s="44"/>
      <c r="F1234" s="39" t="str" cm="1">
        <f t="array" ref="F1234">IF(E1234="","",IF(E1234="#No clue text","// -- No Content",
    IF(E1234="/!\ Text too long for integration - See user guide to proceed /!\","/!\ Text too long for integration - See user guide to proceed /!\",
         IFERROR(_xlfn._xlws.FILTER(Checklist_KLM[ENTRIES],(Checklist_KLM[ENGLISH]=E1234)*IFERROR(FIND("CLUE.",Checklist_KLM[ENTRIES]),FALSE)),"MISSING"))))</f>
        <v/>
      </c>
    </row>
    <row r="1235" spans="1:6">
      <c r="A1235" s="18" t="s">
        <v>1377</v>
      </c>
      <c r="B1235" s="19" t="s">
        <v>5583</v>
      </c>
      <c r="C1235" s="43"/>
      <c r="D1235" s="36" t="str" cm="1">
        <f t="array" ref="D1235">IF(C1235="","",IF(OR(C1235="#No page text",C1235="#No block text",C1235="#No subject text",C1235="#No expectation text"),"// -- No Content",IFERROR(INDEX(_xlfn._xlws.FILTER(Checklist_KLM[ENTRIES],(Checklist_KLM[ENGLISH]=C1235)*IFERROR(FIND("GAME.CHECKLIST_",Checklist_KLM[ENTRIES]),FALSE)),1),"MISSING")))</f>
        <v/>
      </c>
      <c r="E1235" s="44"/>
      <c r="F1235" s="39" t="str" cm="1">
        <f t="array" ref="F1235">IF(E1235="","",IF(E1235="#No clue text","// -- No Content",
    IF(E1235="/!\ Text too long for integration - See user guide to proceed /!\","/!\ Text too long for integration - See user guide to proceed /!\",
         IFERROR(_xlfn._xlws.FILTER(Checklist_KLM[ENTRIES],(Checklist_KLM[ENGLISH]=E1235)*IFERROR(FIND("CLUE.",Checklist_KLM[ENTRIES]),FALSE)),"MISSING"))))</f>
        <v/>
      </c>
    </row>
    <row r="1236" spans="1:6">
      <c r="A1236" s="18" t="s">
        <v>1378</v>
      </c>
      <c r="B1236" s="19" t="s">
        <v>5584</v>
      </c>
      <c r="C1236" s="43"/>
      <c r="D1236" s="36" t="str" cm="1">
        <f t="array" ref="D1236">IF(C1236="","",IF(OR(C1236="#No page text",C1236="#No block text",C1236="#No subject text",C1236="#No expectation text"),"// -- No Content",IFERROR(INDEX(_xlfn._xlws.FILTER(Checklist_KLM[ENTRIES],(Checklist_KLM[ENGLISH]=C1236)*IFERROR(FIND("GAME.CHECKLIST_",Checklist_KLM[ENTRIES]),FALSE)),1),"MISSING")))</f>
        <v/>
      </c>
      <c r="E1236" s="44"/>
      <c r="F1236" s="39" t="str" cm="1">
        <f t="array" ref="F1236">IF(E1236="","",IF(E1236="#No clue text","// -- No Content",
    IF(E1236="/!\ Text too long for integration - See user guide to proceed /!\","/!\ Text too long for integration - See user guide to proceed /!\",
         IFERROR(_xlfn._xlws.FILTER(Checklist_KLM[ENTRIES],(Checklist_KLM[ENGLISH]=E1236)*IFERROR(FIND("CLUE.",Checklist_KLM[ENTRIES]),FALSE)),"MISSING"))))</f>
        <v/>
      </c>
    </row>
    <row r="1237" spans="1:6">
      <c r="A1237" s="18" t="s">
        <v>1379</v>
      </c>
      <c r="B1237" s="19" t="s">
        <v>5585</v>
      </c>
      <c r="C1237" s="43"/>
      <c r="D1237" s="36" t="str" cm="1">
        <f t="array" ref="D1237">IF(C1237="","",IF(OR(C1237="#No page text",C1237="#No block text",C1237="#No subject text",C1237="#No expectation text"),"// -- No Content",IFERROR(INDEX(_xlfn._xlws.FILTER(Checklist_KLM[ENTRIES],(Checklist_KLM[ENGLISH]=C1237)*IFERROR(FIND("GAME.CHECKLIST_",Checklist_KLM[ENTRIES]),FALSE)),1),"MISSING")))</f>
        <v/>
      </c>
      <c r="E1237" s="44"/>
      <c r="F1237" s="39" t="str" cm="1">
        <f t="array" ref="F1237">IF(E1237="","",IF(E1237="#No clue text","// -- No Content",
    IF(E1237="/!\ Text too long for integration - See user guide to proceed /!\","/!\ Text too long for integration - See user guide to proceed /!\",
         IFERROR(_xlfn._xlws.FILTER(Checklist_KLM[ENTRIES],(Checklist_KLM[ENGLISH]=E1237)*IFERROR(FIND("CLUE.",Checklist_KLM[ENTRIES]),FALSE)),"MISSING"))))</f>
        <v/>
      </c>
    </row>
    <row r="1238" spans="1:6">
      <c r="A1238" s="18" t="s">
        <v>1380</v>
      </c>
      <c r="B1238" s="19" t="s">
        <v>5586</v>
      </c>
      <c r="C1238" s="43"/>
      <c r="D1238" s="36" t="str" cm="1">
        <f t="array" ref="D1238">IF(C1238="","",IF(OR(C1238="#No page text",C1238="#No block text",C1238="#No subject text",C1238="#No expectation text"),"// -- No Content",IFERROR(INDEX(_xlfn._xlws.FILTER(Checklist_KLM[ENTRIES],(Checklist_KLM[ENGLISH]=C1238)*IFERROR(FIND("GAME.CHECKLIST_",Checklist_KLM[ENTRIES]),FALSE)),1),"MISSING")))</f>
        <v/>
      </c>
      <c r="E1238" s="44"/>
      <c r="F1238" s="39" t="str" cm="1">
        <f t="array" ref="F1238">IF(E1238="","",IF(E1238="#No clue text","// -- No Content",
    IF(E1238="/!\ Text too long for integration - See user guide to proceed /!\","/!\ Text too long for integration - See user guide to proceed /!\",
         IFERROR(_xlfn._xlws.FILTER(Checklist_KLM[ENTRIES],(Checklist_KLM[ENGLISH]=E1238)*IFERROR(FIND("CLUE.",Checklist_KLM[ENTRIES]),FALSE)),"MISSING"))))</f>
        <v/>
      </c>
    </row>
    <row r="1239" spans="1:6">
      <c r="A1239" s="18" t="s">
        <v>1381</v>
      </c>
      <c r="B1239" s="19" t="s">
        <v>5587</v>
      </c>
      <c r="C1239" s="43"/>
      <c r="D1239" s="36" t="str" cm="1">
        <f t="array" ref="D1239">IF(C1239="","",IF(OR(C1239="#No page text",C1239="#No block text",C1239="#No subject text",C1239="#No expectation text"),"// -- No Content",IFERROR(INDEX(_xlfn._xlws.FILTER(Checklist_KLM[ENTRIES],(Checklist_KLM[ENGLISH]=C1239)*IFERROR(FIND("GAME.CHECKLIST_",Checklist_KLM[ENTRIES]),FALSE)),1),"MISSING")))</f>
        <v/>
      </c>
      <c r="E1239" s="44"/>
      <c r="F1239" s="39" t="str" cm="1">
        <f t="array" ref="F1239">IF(E1239="","",IF(E1239="#No clue text","// -- No Content",
    IF(E1239="/!\ Text too long for integration - See user guide to proceed /!\","/!\ Text too long for integration - See user guide to proceed /!\",
         IFERROR(_xlfn._xlws.FILTER(Checklist_KLM[ENTRIES],(Checklist_KLM[ENGLISH]=E1239)*IFERROR(FIND("CLUE.",Checklist_KLM[ENTRIES]),FALSE)),"MISSING"))))</f>
        <v/>
      </c>
    </row>
    <row r="1240" spans="1:6">
      <c r="A1240" s="18" t="s">
        <v>1382</v>
      </c>
      <c r="B1240" s="19" t="s">
        <v>5588</v>
      </c>
      <c r="C1240" s="43"/>
      <c r="D1240" s="36" t="str" cm="1">
        <f t="array" ref="D1240">IF(C1240="","",IF(OR(C1240="#No page text",C1240="#No block text",C1240="#No subject text",C1240="#No expectation text"),"// -- No Content",IFERROR(INDEX(_xlfn._xlws.FILTER(Checklist_KLM[ENTRIES],(Checklist_KLM[ENGLISH]=C1240)*IFERROR(FIND("GAME.CHECKLIST_",Checklist_KLM[ENTRIES]),FALSE)),1),"MISSING")))</f>
        <v/>
      </c>
      <c r="E1240" s="44"/>
      <c r="F1240" s="39" t="str" cm="1">
        <f t="array" ref="F1240">IF(E1240="","",IF(E1240="#No clue text","// -- No Content",
    IF(E1240="/!\ Text too long for integration - See user guide to proceed /!\","/!\ Text too long for integration - See user guide to proceed /!\",
         IFERROR(_xlfn._xlws.FILTER(Checklist_KLM[ENTRIES],(Checklist_KLM[ENGLISH]=E1240)*IFERROR(FIND("CLUE.",Checklist_KLM[ENTRIES]),FALSE)),"MISSING"))))</f>
        <v/>
      </c>
    </row>
    <row r="1241" spans="1:6">
      <c r="A1241" s="18" t="s">
        <v>1383</v>
      </c>
      <c r="B1241" s="19" t="s">
        <v>5589</v>
      </c>
      <c r="C1241" s="43"/>
      <c r="D1241" s="36" t="str" cm="1">
        <f t="array" ref="D1241">IF(C1241="","",IF(OR(C1241="#No page text",C1241="#No block text",C1241="#No subject text",C1241="#No expectation text"),"// -- No Content",IFERROR(INDEX(_xlfn._xlws.FILTER(Checklist_KLM[ENTRIES],(Checklist_KLM[ENGLISH]=C1241)*IFERROR(FIND("GAME.CHECKLIST_",Checklist_KLM[ENTRIES]),FALSE)),1),"MISSING")))</f>
        <v/>
      </c>
      <c r="E1241" s="44"/>
      <c r="F1241" s="39" t="str" cm="1">
        <f t="array" ref="F1241">IF(E1241="","",IF(E1241="#No clue text","// -- No Content",
    IF(E1241="/!\ Text too long for integration - See user guide to proceed /!\","/!\ Text too long for integration - See user guide to proceed /!\",
         IFERROR(_xlfn._xlws.FILTER(Checklist_KLM[ENTRIES],(Checklist_KLM[ENGLISH]=E1241)*IFERROR(FIND("CLUE.",Checklist_KLM[ENTRIES]),FALSE)),"MISSING"))))</f>
        <v/>
      </c>
    </row>
    <row r="1242" spans="1:6">
      <c r="A1242" s="18" t="s">
        <v>1384</v>
      </c>
      <c r="B1242" s="19" t="s">
        <v>5590</v>
      </c>
      <c r="C1242" s="43"/>
      <c r="D1242" s="36" t="str" cm="1">
        <f t="array" ref="D1242">IF(C1242="","",IF(OR(C1242="#No page text",C1242="#No block text",C1242="#No subject text",C1242="#No expectation text"),"// -- No Content",IFERROR(INDEX(_xlfn._xlws.FILTER(Checklist_KLM[ENTRIES],(Checklist_KLM[ENGLISH]=C1242)*IFERROR(FIND("GAME.CHECKLIST_",Checklist_KLM[ENTRIES]),FALSE)),1),"MISSING")))</f>
        <v/>
      </c>
      <c r="E1242" s="44"/>
      <c r="F1242" s="39" t="str" cm="1">
        <f t="array" ref="F1242">IF(E1242="","",IF(E1242="#No clue text","// -- No Content",
    IF(E1242="/!\ Text too long for integration - See user guide to proceed /!\","/!\ Text too long for integration - See user guide to proceed /!\",
         IFERROR(_xlfn._xlws.FILTER(Checklist_KLM[ENTRIES],(Checklist_KLM[ENGLISH]=E1242)*IFERROR(FIND("CLUE.",Checklist_KLM[ENTRIES]),FALSE)),"MISSING"))))</f>
        <v/>
      </c>
    </row>
    <row r="1243" spans="1:6" ht="28.8">
      <c r="A1243" s="18" t="s">
        <v>1385</v>
      </c>
      <c r="B1243" s="19" t="s">
        <v>5591</v>
      </c>
      <c r="C1243" s="43"/>
      <c r="D1243" s="36" t="str" cm="1">
        <f t="array" ref="D1243">IF(C1243="","",IF(OR(C1243="#No page text",C1243="#No block text",C1243="#No subject text",C1243="#No expectation text"),"// -- No Content",IFERROR(INDEX(_xlfn._xlws.FILTER(Checklist_KLM[ENTRIES],(Checklist_KLM[ENGLISH]=C1243)*IFERROR(FIND("GAME.CHECKLIST_",Checklist_KLM[ENTRIES]),FALSE)),1),"MISSING")))</f>
        <v/>
      </c>
      <c r="E1243" s="44"/>
      <c r="F1243" s="39" t="str" cm="1">
        <f t="array" ref="F1243">IF(E1243="","",IF(E1243="#No clue text","// -- No Content",
    IF(E1243="/!\ Text too long for integration - See user guide to proceed /!\","/!\ Text too long for integration - See user guide to proceed /!\",
         IFERROR(_xlfn._xlws.FILTER(Checklist_KLM[ENTRIES],(Checklist_KLM[ENGLISH]=E1243)*IFERROR(FIND("CLUE.",Checklist_KLM[ENTRIES]),FALSE)),"MISSING"))))</f>
        <v/>
      </c>
    </row>
    <row r="1244" spans="1:6" ht="28.8">
      <c r="A1244" s="18" t="s">
        <v>1386</v>
      </c>
      <c r="B1244" s="19" t="s">
        <v>5592</v>
      </c>
      <c r="C1244" s="43"/>
      <c r="D1244" s="36" t="str" cm="1">
        <f t="array" ref="D1244">IF(C1244="","",IF(OR(C1244="#No page text",C1244="#No block text",C1244="#No subject text",C1244="#No expectation text"),"// -- No Content",IFERROR(INDEX(_xlfn._xlws.FILTER(Checklist_KLM[ENTRIES],(Checklist_KLM[ENGLISH]=C1244)*IFERROR(FIND("GAME.CHECKLIST_",Checklist_KLM[ENTRIES]),FALSE)),1),"MISSING")))</f>
        <v/>
      </c>
      <c r="E1244" s="44"/>
      <c r="F1244" s="39" t="str" cm="1">
        <f t="array" ref="F1244">IF(E1244="","",IF(E1244="#No clue text","// -- No Content",
    IF(E1244="/!\ Text too long for integration - See user guide to proceed /!\","/!\ Text too long for integration - See user guide to proceed /!\",
         IFERROR(_xlfn._xlws.FILTER(Checklist_KLM[ENTRIES],(Checklist_KLM[ENGLISH]=E1244)*IFERROR(FIND("CLUE.",Checklist_KLM[ENTRIES]),FALSE)),"MISSING"))))</f>
        <v/>
      </c>
    </row>
    <row r="1245" spans="1:6">
      <c r="A1245" s="18" t="s">
        <v>1387</v>
      </c>
      <c r="B1245" s="19" t="s">
        <v>5593</v>
      </c>
      <c r="C1245" s="43"/>
      <c r="D1245" s="36" t="str" cm="1">
        <f t="array" ref="D1245">IF(C1245="","",IF(OR(C1245="#No page text",C1245="#No block text",C1245="#No subject text",C1245="#No expectation text"),"// -- No Content",IFERROR(INDEX(_xlfn._xlws.FILTER(Checklist_KLM[ENTRIES],(Checklist_KLM[ENGLISH]=C1245)*IFERROR(FIND("GAME.CHECKLIST_",Checklist_KLM[ENTRIES]),FALSE)),1),"MISSING")))</f>
        <v/>
      </c>
      <c r="E1245" s="44"/>
      <c r="F1245" s="39" t="str" cm="1">
        <f t="array" ref="F1245">IF(E1245="","",IF(E1245="#No clue text","// -- No Content",
    IF(E1245="/!\ Text too long for integration - See user guide to proceed /!\","/!\ Text too long for integration - See user guide to proceed /!\",
         IFERROR(_xlfn._xlws.FILTER(Checklist_KLM[ENTRIES],(Checklist_KLM[ENGLISH]=E1245)*IFERROR(FIND("CLUE.",Checklist_KLM[ENTRIES]),FALSE)),"MISSING"))))</f>
        <v/>
      </c>
    </row>
    <row r="1246" spans="1:6">
      <c r="A1246" s="18" t="s">
        <v>1388</v>
      </c>
      <c r="B1246" s="19" t="s">
        <v>5594</v>
      </c>
      <c r="C1246" s="43"/>
      <c r="D1246" s="36" t="str" cm="1">
        <f t="array" ref="D1246">IF(C1246="","",IF(OR(C1246="#No page text",C1246="#No block text",C1246="#No subject text",C1246="#No expectation text"),"// -- No Content",IFERROR(INDEX(_xlfn._xlws.FILTER(Checklist_KLM[ENTRIES],(Checklist_KLM[ENGLISH]=C1246)*IFERROR(FIND("GAME.CHECKLIST_",Checklist_KLM[ENTRIES]),FALSE)),1),"MISSING")))</f>
        <v/>
      </c>
      <c r="E1246" s="44"/>
      <c r="F1246" s="39" t="str" cm="1">
        <f t="array" ref="F1246">IF(E1246="","",IF(E1246="#No clue text","// -- No Content",
    IF(E1246="/!\ Text too long for integration - See user guide to proceed /!\","/!\ Text too long for integration - See user guide to proceed /!\",
         IFERROR(_xlfn._xlws.FILTER(Checklist_KLM[ENTRIES],(Checklist_KLM[ENGLISH]=E1246)*IFERROR(FIND("CLUE.",Checklist_KLM[ENTRIES]),FALSE)),"MISSING"))))</f>
        <v/>
      </c>
    </row>
    <row r="1247" spans="1:6">
      <c r="A1247" s="18" t="s">
        <v>1389</v>
      </c>
      <c r="B1247" s="19" t="s">
        <v>5595</v>
      </c>
      <c r="C1247" s="43"/>
      <c r="D1247" s="36" t="str" cm="1">
        <f t="array" ref="D1247">IF(C1247="","",IF(OR(C1247="#No page text",C1247="#No block text",C1247="#No subject text",C1247="#No expectation text"),"// -- No Content",IFERROR(INDEX(_xlfn._xlws.FILTER(Checklist_KLM[ENTRIES],(Checklist_KLM[ENGLISH]=C1247)*IFERROR(FIND("GAME.CHECKLIST_",Checklist_KLM[ENTRIES]),FALSE)),1),"MISSING")))</f>
        <v/>
      </c>
      <c r="E1247" s="44"/>
      <c r="F1247" s="39" t="str" cm="1">
        <f t="array" ref="F1247">IF(E1247="","",IF(E1247="#No clue text","// -- No Content",
    IF(E1247="/!\ Text too long for integration - See user guide to proceed /!\","/!\ Text too long for integration - See user guide to proceed /!\",
         IFERROR(_xlfn._xlws.FILTER(Checklist_KLM[ENTRIES],(Checklist_KLM[ENGLISH]=E1247)*IFERROR(FIND("CLUE.",Checklist_KLM[ENTRIES]),FALSE)),"MISSING"))))</f>
        <v/>
      </c>
    </row>
    <row r="1248" spans="1:6">
      <c r="A1248" s="18" t="s">
        <v>1390</v>
      </c>
      <c r="B1248" s="19" t="s">
        <v>5596</v>
      </c>
      <c r="C1248" s="43"/>
      <c r="D1248" s="36" t="str" cm="1">
        <f t="array" ref="D1248">IF(C1248="","",IF(OR(C1248="#No page text",C1248="#No block text",C1248="#No subject text",C1248="#No expectation text"),"// -- No Content",IFERROR(INDEX(_xlfn._xlws.FILTER(Checklist_KLM[ENTRIES],(Checklist_KLM[ENGLISH]=C1248)*IFERROR(FIND("GAME.CHECKLIST_",Checklist_KLM[ENTRIES]),FALSE)),1),"MISSING")))</f>
        <v/>
      </c>
      <c r="E1248" s="44"/>
      <c r="F1248" s="39" t="str" cm="1">
        <f t="array" ref="F1248">IF(E1248="","",IF(E1248="#No clue text","// -- No Content",
    IF(E1248="/!\ Text too long for integration - See user guide to proceed /!\","/!\ Text too long for integration - See user guide to proceed /!\",
         IFERROR(_xlfn._xlws.FILTER(Checklist_KLM[ENTRIES],(Checklist_KLM[ENGLISH]=E1248)*IFERROR(FIND("CLUE.",Checklist_KLM[ENTRIES]),FALSE)),"MISSING"))))</f>
        <v/>
      </c>
    </row>
    <row r="1249" spans="1:6">
      <c r="A1249" s="18" t="s">
        <v>1391</v>
      </c>
      <c r="B1249" s="19" t="s">
        <v>5597</v>
      </c>
      <c r="C1249" s="43"/>
      <c r="D1249" s="36" t="str" cm="1">
        <f t="array" ref="D1249">IF(C1249="","",IF(OR(C1249="#No page text",C1249="#No block text",C1249="#No subject text",C1249="#No expectation text"),"// -- No Content",IFERROR(INDEX(_xlfn._xlws.FILTER(Checklist_KLM[ENTRIES],(Checklist_KLM[ENGLISH]=C1249)*IFERROR(FIND("GAME.CHECKLIST_",Checklist_KLM[ENTRIES]),FALSE)),1),"MISSING")))</f>
        <v/>
      </c>
      <c r="E1249" s="44"/>
      <c r="F1249" s="39" t="str" cm="1">
        <f t="array" ref="F1249">IF(E1249="","",IF(E1249="#No clue text","// -- No Content",
    IF(E1249="/!\ Text too long for integration - See user guide to proceed /!\","/!\ Text too long for integration - See user guide to proceed /!\",
         IFERROR(_xlfn._xlws.FILTER(Checklist_KLM[ENTRIES],(Checklist_KLM[ENGLISH]=E1249)*IFERROR(FIND("CLUE.",Checklist_KLM[ENTRIES]),FALSE)),"MISSING"))))</f>
        <v/>
      </c>
    </row>
    <row r="1250" spans="1:6" ht="28.8">
      <c r="A1250" s="18" t="s">
        <v>1392</v>
      </c>
      <c r="B1250" s="19" t="s">
        <v>5598</v>
      </c>
      <c r="C1250" s="43"/>
      <c r="D1250" s="36" t="str" cm="1">
        <f t="array" ref="D1250">IF(C1250="","",IF(OR(C1250="#No page text",C1250="#No block text",C1250="#No subject text",C1250="#No expectation text"),"// -- No Content",IFERROR(INDEX(_xlfn._xlws.FILTER(Checklist_KLM[ENTRIES],(Checklist_KLM[ENGLISH]=C1250)*IFERROR(FIND("GAME.CHECKLIST_",Checklist_KLM[ENTRIES]),FALSE)),1),"MISSING")))</f>
        <v/>
      </c>
      <c r="E1250" s="44"/>
      <c r="F1250" s="39" t="str" cm="1">
        <f t="array" ref="F1250">IF(E1250="","",IF(E1250="#No clue text","// -- No Content",
    IF(E1250="/!\ Text too long for integration - See user guide to proceed /!\","/!\ Text too long for integration - See user guide to proceed /!\",
         IFERROR(_xlfn._xlws.FILTER(Checklist_KLM[ENTRIES],(Checklist_KLM[ENGLISH]=E1250)*IFERROR(FIND("CLUE.",Checklist_KLM[ENTRIES]),FALSE)),"MISSING"))))</f>
        <v/>
      </c>
    </row>
    <row r="1251" spans="1:6">
      <c r="A1251" s="18" t="s">
        <v>1393</v>
      </c>
      <c r="B1251" s="19" t="s">
        <v>5599</v>
      </c>
      <c r="C1251" s="43"/>
      <c r="D1251" s="36" t="str" cm="1">
        <f t="array" ref="D1251">IF(C1251="","",IF(OR(C1251="#No page text",C1251="#No block text",C1251="#No subject text",C1251="#No expectation text"),"// -- No Content",IFERROR(INDEX(_xlfn._xlws.FILTER(Checklist_KLM[ENTRIES],(Checklist_KLM[ENGLISH]=C1251)*IFERROR(FIND("GAME.CHECKLIST_",Checklist_KLM[ENTRIES]),FALSE)),1),"MISSING")))</f>
        <v/>
      </c>
      <c r="E1251" s="44"/>
      <c r="F1251" s="39" t="str" cm="1">
        <f t="array" ref="F1251">IF(E1251="","",IF(E1251="#No clue text","// -- No Content",
    IF(E1251="/!\ Text too long for integration - See user guide to proceed /!\","/!\ Text too long for integration - See user guide to proceed /!\",
         IFERROR(_xlfn._xlws.FILTER(Checklist_KLM[ENTRIES],(Checklist_KLM[ENGLISH]=E1251)*IFERROR(FIND("CLUE.",Checklist_KLM[ENTRIES]),FALSE)),"MISSING"))))</f>
        <v/>
      </c>
    </row>
    <row r="1252" spans="1:6" ht="28.8">
      <c r="A1252" s="18" t="s">
        <v>1394</v>
      </c>
      <c r="B1252" s="19" t="s">
        <v>5600</v>
      </c>
      <c r="C1252" s="43"/>
      <c r="D1252" s="36" t="str" cm="1">
        <f t="array" ref="D1252">IF(C1252="","",IF(OR(C1252="#No page text",C1252="#No block text",C1252="#No subject text",C1252="#No expectation text"),"// -- No Content",IFERROR(INDEX(_xlfn._xlws.FILTER(Checklist_KLM[ENTRIES],(Checklist_KLM[ENGLISH]=C1252)*IFERROR(FIND("GAME.CHECKLIST_",Checklist_KLM[ENTRIES]),FALSE)),1),"MISSING")))</f>
        <v/>
      </c>
      <c r="E1252" s="44"/>
      <c r="F1252" s="39" t="str" cm="1">
        <f t="array" ref="F1252">IF(E1252="","",IF(E1252="#No clue text","// -- No Content",
    IF(E1252="/!\ Text too long for integration - See user guide to proceed /!\","/!\ Text too long for integration - See user guide to proceed /!\",
         IFERROR(_xlfn._xlws.FILTER(Checklist_KLM[ENTRIES],(Checklist_KLM[ENGLISH]=E1252)*IFERROR(FIND("CLUE.",Checklist_KLM[ENTRIES]),FALSE)),"MISSING"))))</f>
        <v/>
      </c>
    </row>
    <row r="1253" spans="1:6">
      <c r="A1253" s="18" t="s">
        <v>1395</v>
      </c>
      <c r="B1253" s="19" t="s">
        <v>5601</v>
      </c>
      <c r="C1253" s="43"/>
      <c r="D1253" s="36" t="str" cm="1">
        <f t="array" ref="D1253">IF(C1253="","",IF(OR(C1253="#No page text",C1253="#No block text",C1253="#No subject text",C1253="#No expectation text"),"// -- No Content",IFERROR(INDEX(_xlfn._xlws.FILTER(Checklist_KLM[ENTRIES],(Checklist_KLM[ENGLISH]=C1253)*IFERROR(FIND("GAME.CHECKLIST_",Checklist_KLM[ENTRIES]),FALSE)),1),"MISSING")))</f>
        <v/>
      </c>
      <c r="E1253" s="44"/>
      <c r="F1253" s="39" t="str" cm="1">
        <f t="array" ref="F1253">IF(E1253="","",IF(E1253="#No clue text","// -- No Content",
    IF(E1253="/!\ Text too long for integration - See user guide to proceed /!\","/!\ Text too long for integration - See user guide to proceed /!\",
         IFERROR(_xlfn._xlws.FILTER(Checklist_KLM[ENTRIES],(Checklist_KLM[ENGLISH]=E1253)*IFERROR(FIND("CLUE.",Checklist_KLM[ENTRIES]),FALSE)),"MISSING"))))</f>
        <v/>
      </c>
    </row>
    <row r="1254" spans="1:6">
      <c r="A1254" s="18" t="s">
        <v>1396</v>
      </c>
      <c r="B1254" s="19" t="s">
        <v>5602</v>
      </c>
      <c r="C1254" s="43"/>
      <c r="D1254" s="36" t="str" cm="1">
        <f t="array" ref="D1254">IF(C1254="","",IF(OR(C1254="#No page text",C1254="#No block text",C1254="#No subject text",C1254="#No expectation text"),"// -- No Content",IFERROR(INDEX(_xlfn._xlws.FILTER(Checklist_KLM[ENTRIES],(Checklist_KLM[ENGLISH]=C1254)*IFERROR(FIND("GAME.CHECKLIST_",Checklist_KLM[ENTRIES]),FALSE)),1),"MISSING")))</f>
        <v/>
      </c>
      <c r="E1254" s="44"/>
      <c r="F1254" s="39" t="str" cm="1">
        <f t="array" ref="F1254">IF(E1254="","",IF(E1254="#No clue text","// -- No Content",
    IF(E1254="/!\ Text too long for integration - See user guide to proceed /!\","/!\ Text too long for integration - See user guide to proceed /!\",
         IFERROR(_xlfn._xlws.FILTER(Checklist_KLM[ENTRIES],(Checklist_KLM[ENGLISH]=E1254)*IFERROR(FIND("CLUE.",Checklist_KLM[ENTRIES]),FALSE)),"MISSING"))))</f>
        <v/>
      </c>
    </row>
    <row r="1255" spans="1:6" ht="28.8">
      <c r="A1255" s="18" t="s">
        <v>1397</v>
      </c>
      <c r="B1255" s="19" t="s">
        <v>5603</v>
      </c>
      <c r="C1255" s="43"/>
      <c r="D1255" s="36" t="str" cm="1">
        <f t="array" ref="D1255">IF(C1255="","",IF(OR(C1255="#No page text",C1255="#No block text",C1255="#No subject text",C1255="#No expectation text"),"// -- No Content",IFERROR(INDEX(_xlfn._xlws.FILTER(Checklist_KLM[ENTRIES],(Checklist_KLM[ENGLISH]=C1255)*IFERROR(FIND("GAME.CHECKLIST_",Checklist_KLM[ENTRIES]),FALSE)),1),"MISSING")))</f>
        <v/>
      </c>
      <c r="E1255" s="44"/>
      <c r="F1255" s="39" t="str" cm="1">
        <f t="array" ref="F1255">IF(E1255="","",IF(E1255="#No clue text","// -- No Content",
    IF(E1255="/!\ Text too long for integration - See user guide to proceed /!\","/!\ Text too long for integration - See user guide to proceed /!\",
         IFERROR(_xlfn._xlws.FILTER(Checklist_KLM[ENTRIES],(Checklist_KLM[ENGLISH]=E1255)*IFERROR(FIND("CLUE.",Checklist_KLM[ENTRIES]),FALSE)),"MISSING"))))</f>
        <v/>
      </c>
    </row>
    <row r="1256" spans="1:6">
      <c r="A1256" s="18" t="s">
        <v>1398</v>
      </c>
      <c r="B1256" s="19" t="s">
        <v>5604</v>
      </c>
      <c r="C1256" s="43"/>
      <c r="D1256" s="36" t="str" cm="1">
        <f t="array" ref="D1256">IF(C1256="","",IF(OR(C1256="#No page text",C1256="#No block text",C1256="#No subject text",C1256="#No expectation text"),"// -- No Content",IFERROR(INDEX(_xlfn._xlws.FILTER(Checklist_KLM[ENTRIES],(Checklist_KLM[ENGLISH]=C1256)*IFERROR(FIND("GAME.CHECKLIST_",Checklist_KLM[ENTRIES]),FALSE)),1),"MISSING")))</f>
        <v/>
      </c>
      <c r="E1256" s="44"/>
      <c r="F1256" s="39" t="str" cm="1">
        <f t="array" ref="F1256">IF(E1256="","",IF(E1256="#No clue text","// -- No Content",
    IF(E1256="/!\ Text too long for integration - See user guide to proceed /!\","/!\ Text too long for integration - See user guide to proceed /!\",
         IFERROR(_xlfn._xlws.FILTER(Checklist_KLM[ENTRIES],(Checklist_KLM[ENGLISH]=E1256)*IFERROR(FIND("CLUE.",Checklist_KLM[ENTRIES]),FALSE)),"MISSING"))))</f>
        <v/>
      </c>
    </row>
    <row r="1257" spans="1:6">
      <c r="A1257" s="18" t="s">
        <v>1399</v>
      </c>
      <c r="B1257" s="19" t="s">
        <v>5605</v>
      </c>
      <c r="C1257" s="43"/>
      <c r="D1257" s="36" t="str" cm="1">
        <f t="array" ref="D1257">IF(C1257="","",IF(OR(C1257="#No page text",C1257="#No block text",C1257="#No subject text",C1257="#No expectation text"),"// -- No Content",IFERROR(INDEX(_xlfn._xlws.FILTER(Checklist_KLM[ENTRIES],(Checklist_KLM[ENGLISH]=C1257)*IFERROR(FIND("GAME.CHECKLIST_",Checklist_KLM[ENTRIES]),FALSE)),1),"MISSING")))</f>
        <v/>
      </c>
      <c r="E1257" s="44"/>
      <c r="F1257" s="39" t="str" cm="1">
        <f t="array" ref="F1257">IF(E1257="","",IF(E1257="#No clue text","// -- No Content",
    IF(E1257="/!\ Text too long for integration - See user guide to proceed /!\","/!\ Text too long for integration - See user guide to proceed /!\",
         IFERROR(_xlfn._xlws.FILTER(Checklist_KLM[ENTRIES],(Checklist_KLM[ENGLISH]=E1257)*IFERROR(FIND("CLUE.",Checklist_KLM[ENTRIES]),FALSE)),"MISSING"))))</f>
        <v/>
      </c>
    </row>
    <row r="1258" spans="1:6">
      <c r="A1258" s="18" t="s">
        <v>1400</v>
      </c>
      <c r="B1258" s="19" t="s">
        <v>5606</v>
      </c>
      <c r="C1258" s="43"/>
      <c r="D1258" s="36" t="str" cm="1">
        <f t="array" ref="D1258">IF(C1258="","",IF(OR(C1258="#No page text",C1258="#No block text",C1258="#No subject text",C1258="#No expectation text"),"// -- No Content",IFERROR(INDEX(_xlfn._xlws.FILTER(Checklist_KLM[ENTRIES],(Checklist_KLM[ENGLISH]=C1258)*IFERROR(FIND("GAME.CHECKLIST_",Checklist_KLM[ENTRIES]),FALSE)),1),"MISSING")))</f>
        <v/>
      </c>
      <c r="E1258" s="44"/>
      <c r="F1258" s="39" t="str" cm="1">
        <f t="array" ref="F1258">IF(E1258="","",IF(E1258="#No clue text","// -- No Content",
    IF(E1258="/!\ Text too long for integration - See user guide to proceed /!\","/!\ Text too long for integration - See user guide to proceed /!\",
         IFERROR(_xlfn._xlws.FILTER(Checklist_KLM[ENTRIES],(Checklist_KLM[ENGLISH]=E1258)*IFERROR(FIND("CLUE.",Checklist_KLM[ENTRIES]),FALSE)),"MISSING"))))</f>
        <v/>
      </c>
    </row>
    <row r="1259" spans="1:6">
      <c r="A1259" s="18" t="s">
        <v>1401</v>
      </c>
      <c r="B1259" s="19" t="s">
        <v>5607</v>
      </c>
      <c r="C1259" s="43"/>
      <c r="D1259" s="36" t="str" cm="1">
        <f t="array" ref="D1259">IF(C1259="","",IF(OR(C1259="#No page text",C1259="#No block text",C1259="#No subject text",C1259="#No expectation text"),"// -- No Content",IFERROR(INDEX(_xlfn._xlws.FILTER(Checklist_KLM[ENTRIES],(Checklist_KLM[ENGLISH]=C1259)*IFERROR(FIND("GAME.CHECKLIST_",Checklist_KLM[ENTRIES]),FALSE)),1),"MISSING")))</f>
        <v/>
      </c>
      <c r="E1259" s="44"/>
      <c r="F1259" s="39" t="str" cm="1">
        <f t="array" ref="F1259">IF(E1259="","",IF(E1259="#No clue text","// -- No Content",
    IF(E1259="/!\ Text too long for integration - See user guide to proceed /!\","/!\ Text too long for integration - See user guide to proceed /!\",
         IFERROR(_xlfn._xlws.FILTER(Checklist_KLM[ENTRIES],(Checklist_KLM[ENGLISH]=E1259)*IFERROR(FIND("CLUE.",Checklist_KLM[ENTRIES]),FALSE)),"MISSING"))))</f>
        <v/>
      </c>
    </row>
    <row r="1260" spans="1:6">
      <c r="A1260" s="18" t="s">
        <v>1402</v>
      </c>
      <c r="B1260" s="19" t="s">
        <v>5608</v>
      </c>
      <c r="C1260" s="43"/>
      <c r="D1260" s="36" t="str" cm="1">
        <f t="array" ref="D1260">IF(C1260="","",IF(OR(C1260="#No page text",C1260="#No block text",C1260="#No subject text",C1260="#No expectation text"),"// -- No Content",IFERROR(INDEX(_xlfn._xlws.FILTER(Checklist_KLM[ENTRIES],(Checklist_KLM[ENGLISH]=C1260)*IFERROR(FIND("GAME.CHECKLIST_",Checklist_KLM[ENTRIES]),FALSE)),1),"MISSING")))</f>
        <v/>
      </c>
      <c r="E1260" s="44"/>
      <c r="F1260" s="39" t="str" cm="1">
        <f t="array" ref="F1260">IF(E1260="","",IF(E1260="#No clue text","// -- No Content",
    IF(E1260="/!\ Text too long for integration - See user guide to proceed /!\","/!\ Text too long for integration - See user guide to proceed /!\",
         IFERROR(_xlfn._xlws.FILTER(Checklist_KLM[ENTRIES],(Checklist_KLM[ENGLISH]=E1260)*IFERROR(FIND("CLUE.",Checklist_KLM[ENTRIES]),FALSE)),"MISSING"))))</f>
        <v/>
      </c>
    </row>
    <row r="1261" spans="1:6" ht="43.2">
      <c r="A1261" s="18" t="s">
        <v>1403</v>
      </c>
      <c r="B1261" s="19" t="s">
        <v>5609</v>
      </c>
      <c r="C1261" s="43"/>
      <c r="D1261" s="36" t="str" cm="1">
        <f t="array" ref="D1261">IF(C1261="","",IF(OR(C1261="#No page text",C1261="#No block text",C1261="#No subject text",C1261="#No expectation text"),"// -- No Content",IFERROR(INDEX(_xlfn._xlws.FILTER(Checklist_KLM[ENTRIES],(Checklist_KLM[ENGLISH]=C1261)*IFERROR(FIND("GAME.CHECKLIST_",Checklist_KLM[ENTRIES]),FALSE)),1),"MISSING")))</f>
        <v/>
      </c>
      <c r="E1261" s="44"/>
      <c r="F1261" s="39" t="str" cm="1">
        <f t="array" ref="F1261">IF(E1261="","",IF(E1261="#No clue text","// -- No Content",
    IF(E1261="/!\ Text too long for integration - See user guide to proceed /!\","/!\ Text too long for integration - See user guide to proceed /!\",
         IFERROR(_xlfn._xlws.FILTER(Checklist_KLM[ENTRIES],(Checklist_KLM[ENGLISH]=E1261)*IFERROR(FIND("CLUE.",Checklist_KLM[ENTRIES]),FALSE)),"MISSING"))))</f>
        <v/>
      </c>
    </row>
    <row r="1262" spans="1:6" ht="28.8">
      <c r="A1262" s="18" t="s">
        <v>1404</v>
      </c>
      <c r="B1262" s="19" t="s">
        <v>5610</v>
      </c>
      <c r="C1262" s="43"/>
      <c r="D1262" s="36" t="str" cm="1">
        <f t="array" ref="D1262">IF(C1262="","",IF(OR(C1262="#No page text",C1262="#No block text",C1262="#No subject text",C1262="#No expectation text"),"// -- No Content",IFERROR(INDEX(_xlfn._xlws.FILTER(Checklist_KLM[ENTRIES],(Checklist_KLM[ENGLISH]=C1262)*IFERROR(FIND("GAME.CHECKLIST_",Checklist_KLM[ENTRIES]),FALSE)),1),"MISSING")))</f>
        <v/>
      </c>
      <c r="E1262" s="44"/>
      <c r="F1262" s="39" t="str" cm="1">
        <f t="array" ref="F1262">IF(E1262="","",IF(E1262="#No clue text","// -- No Content",
    IF(E1262="/!\ Text too long for integration - See user guide to proceed /!\","/!\ Text too long for integration - See user guide to proceed /!\",
         IFERROR(_xlfn._xlws.FILTER(Checklist_KLM[ENTRIES],(Checklist_KLM[ENGLISH]=E1262)*IFERROR(FIND("CLUE.",Checklist_KLM[ENTRIES]),FALSE)),"MISSING"))))</f>
        <v/>
      </c>
    </row>
    <row r="1263" spans="1:6" ht="28.8">
      <c r="A1263" s="18" t="s">
        <v>1405</v>
      </c>
      <c r="B1263" s="19" t="s">
        <v>5611</v>
      </c>
      <c r="C1263" s="43"/>
      <c r="D1263" s="36" t="str" cm="1">
        <f t="array" ref="D1263">IF(C1263="","",IF(OR(C1263="#No page text",C1263="#No block text",C1263="#No subject text",C1263="#No expectation text"),"// -- No Content",IFERROR(INDEX(_xlfn._xlws.FILTER(Checklist_KLM[ENTRIES],(Checklist_KLM[ENGLISH]=C1263)*IFERROR(FIND("GAME.CHECKLIST_",Checklist_KLM[ENTRIES]),FALSE)),1),"MISSING")))</f>
        <v/>
      </c>
      <c r="E1263" s="44"/>
      <c r="F1263" s="39" t="str" cm="1">
        <f t="array" ref="F1263">IF(E1263="","",IF(E1263="#No clue text","// -- No Content",
    IF(E1263="/!\ Text too long for integration - See user guide to proceed /!\","/!\ Text too long for integration - See user guide to proceed /!\",
         IFERROR(_xlfn._xlws.FILTER(Checklist_KLM[ENTRIES],(Checklist_KLM[ENGLISH]=E1263)*IFERROR(FIND("CLUE.",Checklist_KLM[ENTRIES]),FALSE)),"MISSING"))))</f>
        <v/>
      </c>
    </row>
    <row r="1264" spans="1:6">
      <c r="A1264" s="18" t="s">
        <v>1406</v>
      </c>
      <c r="B1264" s="19" t="s">
        <v>5612</v>
      </c>
      <c r="C1264" s="43"/>
      <c r="D1264" s="36" t="str" cm="1">
        <f t="array" ref="D1264">IF(C1264="","",IF(OR(C1264="#No page text",C1264="#No block text",C1264="#No subject text",C1264="#No expectation text"),"// -- No Content",IFERROR(INDEX(_xlfn._xlws.FILTER(Checklist_KLM[ENTRIES],(Checklist_KLM[ENGLISH]=C1264)*IFERROR(FIND("GAME.CHECKLIST_",Checklist_KLM[ENTRIES]),FALSE)),1),"MISSING")))</f>
        <v/>
      </c>
      <c r="E1264" s="44"/>
      <c r="F1264" s="39" t="str" cm="1">
        <f t="array" ref="F1264">IF(E1264="","",IF(E1264="#No clue text","// -- No Content",
    IF(E1264="/!\ Text too long for integration - See user guide to proceed /!\","/!\ Text too long for integration - See user guide to proceed /!\",
         IFERROR(_xlfn._xlws.FILTER(Checklist_KLM[ENTRIES],(Checklist_KLM[ENGLISH]=E1264)*IFERROR(FIND("CLUE.",Checklist_KLM[ENTRIES]),FALSE)),"MISSING"))))</f>
        <v/>
      </c>
    </row>
    <row r="1265" spans="1:6" ht="28.8">
      <c r="A1265" s="18" t="s">
        <v>1407</v>
      </c>
      <c r="B1265" s="19" t="s">
        <v>5613</v>
      </c>
      <c r="C1265" s="43"/>
      <c r="D1265" s="36" t="str" cm="1">
        <f t="array" ref="D1265">IF(C1265="","",IF(OR(C1265="#No page text",C1265="#No block text",C1265="#No subject text",C1265="#No expectation text"),"// -- No Content",IFERROR(INDEX(_xlfn._xlws.FILTER(Checklist_KLM[ENTRIES],(Checklist_KLM[ENGLISH]=C1265)*IFERROR(FIND("GAME.CHECKLIST_",Checklist_KLM[ENTRIES]),FALSE)),1),"MISSING")))</f>
        <v/>
      </c>
      <c r="E1265" s="44"/>
      <c r="F1265" s="39" t="str" cm="1">
        <f t="array" ref="F1265">IF(E1265="","",IF(E1265="#No clue text","// -- No Content",
    IF(E1265="/!\ Text too long for integration - See user guide to proceed /!\","/!\ Text too long for integration - See user guide to proceed /!\",
         IFERROR(_xlfn._xlws.FILTER(Checklist_KLM[ENTRIES],(Checklist_KLM[ENGLISH]=E1265)*IFERROR(FIND("CLUE.",Checklist_KLM[ENTRIES]),FALSE)),"MISSING"))))</f>
        <v/>
      </c>
    </row>
    <row r="1266" spans="1:6">
      <c r="A1266" s="18" t="s">
        <v>1408</v>
      </c>
      <c r="B1266" s="19" t="s">
        <v>5614</v>
      </c>
      <c r="C1266" s="43"/>
      <c r="D1266" s="36" t="str" cm="1">
        <f t="array" ref="D1266">IF(C1266="","",IF(OR(C1266="#No page text",C1266="#No block text",C1266="#No subject text",C1266="#No expectation text"),"// -- No Content",IFERROR(INDEX(_xlfn._xlws.FILTER(Checklist_KLM[ENTRIES],(Checklist_KLM[ENGLISH]=C1266)*IFERROR(FIND("GAME.CHECKLIST_",Checklist_KLM[ENTRIES]),FALSE)),1),"MISSING")))</f>
        <v/>
      </c>
      <c r="E1266" s="44"/>
      <c r="F1266" s="39" t="str" cm="1">
        <f t="array" ref="F1266">IF(E1266="","",IF(E1266="#No clue text","// -- No Content",
    IF(E1266="/!\ Text too long for integration - See user guide to proceed /!\","/!\ Text too long for integration - See user guide to proceed /!\",
         IFERROR(_xlfn._xlws.FILTER(Checklist_KLM[ENTRIES],(Checklist_KLM[ENGLISH]=E1266)*IFERROR(FIND("CLUE.",Checklist_KLM[ENTRIES]),FALSE)),"MISSING"))))</f>
        <v/>
      </c>
    </row>
    <row r="1267" spans="1:6">
      <c r="A1267" s="18" t="s">
        <v>1409</v>
      </c>
      <c r="B1267" s="19" t="s">
        <v>5615</v>
      </c>
      <c r="C1267" s="43"/>
      <c r="D1267" s="36" t="str" cm="1">
        <f t="array" ref="D1267">IF(C1267="","",IF(OR(C1267="#No page text",C1267="#No block text",C1267="#No subject text",C1267="#No expectation text"),"// -- No Content",IFERROR(INDEX(_xlfn._xlws.FILTER(Checklist_KLM[ENTRIES],(Checklist_KLM[ENGLISH]=C1267)*IFERROR(FIND("GAME.CHECKLIST_",Checklist_KLM[ENTRIES]),FALSE)),1),"MISSING")))</f>
        <v/>
      </c>
      <c r="E1267" s="44"/>
      <c r="F1267" s="39" t="str" cm="1">
        <f t="array" ref="F1267">IF(E1267="","",IF(E1267="#No clue text","// -- No Content",
    IF(E1267="/!\ Text too long for integration - See user guide to proceed /!\","/!\ Text too long for integration - See user guide to proceed /!\",
         IFERROR(_xlfn._xlws.FILTER(Checklist_KLM[ENTRIES],(Checklist_KLM[ENGLISH]=E1267)*IFERROR(FIND("CLUE.",Checklist_KLM[ENTRIES]),FALSE)),"MISSING"))))</f>
        <v/>
      </c>
    </row>
    <row r="1268" spans="1:6">
      <c r="A1268" s="18" t="s">
        <v>1410</v>
      </c>
      <c r="B1268" s="19" t="s">
        <v>5616</v>
      </c>
      <c r="C1268" s="43"/>
      <c r="D1268" s="36" t="str" cm="1">
        <f t="array" ref="D1268">IF(C1268="","",IF(OR(C1268="#No page text",C1268="#No block text",C1268="#No subject text",C1268="#No expectation text"),"// -- No Content",IFERROR(INDEX(_xlfn._xlws.FILTER(Checklist_KLM[ENTRIES],(Checklist_KLM[ENGLISH]=C1268)*IFERROR(FIND("GAME.CHECKLIST_",Checklist_KLM[ENTRIES]),FALSE)),1),"MISSING")))</f>
        <v/>
      </c>
      <c r="E1268" s="44"/>
      <c r="F1268" s="39" t="str" cm="1">
        <f t="array" ref="F1268">IF(E1268="","",IF(E1268="#No clue text","// -- No Content",
    IF(E1268="/!\ Text too long for integration - See user guide to proceed /!\","/!\ Text too long for integration - See user guide to proceed /!\",
         IFERROR(_xlfn._xlws.FILTER(Checklist_KLM[ENTRIES],(Checklist_KLM[ENGLISH]=E1268)*IFERROR(FIND("CLUE.",Checklist_KLM[ENTRIES]),FALSE)),"MISSING"))))</f>
        <v/>
      </c>
    </row>
    <row r="1269" spans="1:6">
      <c r="A1269" s="18" t="s">
        <v>1411</v>
      </c>
      <c r="B1269" s="19" t="s">
        <v>5617</v>
      </c>
      <c r="C1269" s="43"/>
      <c r="D1269" s="36" t="str" cm="1">
        <f t="array" ref="D1269">IF(C1269="","",IF(OR(C1269="#No page text",C1269="#No block text",C1269="#No subject text",C1269="#No expectation text"),"// -- No Content",IFERROR(INDEX(_xlfn._xlws.FILTER(Checklist_KLM[ENTRIES],(Checklist_KLM[ENGLISH]=C1269)*IFERROR(FIND("GAME.CHECKLIST_",Checklist_KLM[ENTRIES]),FALSE)),1),"MISSING")))</f>
        <v/>
      </c>
      <c r="E1269" s="44"/>
      <c r="F1269" s="39" t="str" cm="1">
        <f t="array" ref="F1269">IF(E1269="","",IF(E1269="#No clue text","// -- No Content",
    IF(E1269="/!\ Text too long for integration - See user guide to proceed /!\","/!\ Text too long for integration - See user guide to proceed /!\",
         IFERROR(_xlfn._xlws.FILTER(Checklist_KLM[ENTRIES],(Checklist_KLM[ENGLISH]=E1269)*IFERROR(FIND("CLUE.",Checklist_KLM[ENTRIES]),FALSE)),"MISSING"))))</f>
        <v/>
      </c>
    </row>
    <row r="1270" spans="1:6" ht="28.8">
      <c r="A1270" s="18" t="s">
        <v>1412</v>
      </c>
      <c r="B1270" s="19" t="s">
        <v>5618</v>
      </c>
      <c r="C1270" s="43"/>
      <c r="D1270" s="36" t="str" cm="1">
        <f t="array" ref="D1270">IF(C1270="","",IF(OR(C1270="#No page text",C1270="#No block text",C1270="#No subject text",C1270="#No expectation text"),"// -- No Content",IFERROR(INDEX(_xlfn._xlws.FILTER(Checklist_KLM[ENTRIES],(Checklist_KLM[ENGLISH]=C1270)*IFERROR(FIND("GAME.CHECKLIST_",Checklist_KLM[ENTRIES]),FALSE)),1),"MISSING")))</f>
        <v/>
      </c>
      <c r="E1270" s="44"/>
      <c r="F1270" s="39" t="str" cm="1">
        <f t="array" ref="F1270">IF(E1270="","",IF(E1270="#No clue text","// -- No Content",
    IF(E1270="/!\ Text too long for integration - See user guide to proceed /!\","/!\ Text too long for integration - See user guide to proceed /!\",
         IFERROR(_xlfn._xlws.FILTER(Checklist_KLM[ENTRIES],(Checklist_KLM[ENGLISH]=E1270)*IFERROR(FIND("CLUE.",Checklist_KLM[ENTRIES]),FALSE)),"MISSING"))))</f>
        <v/>
      </c>
    </row>
    <row r="1271" spans="1:6">
      <c r="A1271" s="18" t="s">
        <v>1413</v>
      </c>
      <c r="B1271" s="19" t="s">
        <v>5619</v>
      </c>
      <c r="C1271" s="43"/>
      <c r="D1271" s="36" t="str" cm="1">
        <f t="array" ref="D1271">IF(C1271="","",IF(OR(C1271="#No page text",C1271="#No block text",C1271="#No subject text",C1271="#No expectation text"),"// -- No Content",IFERROR(INDEX(_xlfn._xlws.FILTER(Checklist_KLM[ENTRIES],(Checklist_KLM[ENGLISH]=C1271)*IFERROR(FIND("GAME.CHECKLIST_",Checklist_KLM[ENTRIES]),FALSE)),1),"MISSING")))</f>
        <v/>
      </c>
      <c r="E1271" s="44"/>
      <c r="F1271" s="39" t="str" cm="1">
        <f t="array" ref="F1271">IF(E1271="","",IF(E1271="#No clue text","// -- No Content",
    IF(E1271="/!\ Text too long for integration - See user guide to proceed /!\","/!\ Text too long for integration - See user guide to proceed /!\",
         IFERROR(_xlfn._xlws.FILTER(Checklist_KLM[ENTRIES],(Checklist_KLM[ENGLISH]=E1271)*IFERROR(FIND("CLUE.",Checklist_KLM[ENTRIES]),FALSE)),"MISSING"))))</f>
        <v/>
      </c>
    </row>
    <row r="1272" spans="1:6">
      <c r="A1272" s="18" t="s">
        <v>1414</v>
      </c>
      <c r="B1272" s="19" t="s">
        <v>5620</v>
      </c>
      <c r="C1272" s="43"/>
      <c r="D1272" s="36" t="str" cm="1">
        <f t="array" ref="D1272">IF(C1272="","",IF(OR(C1272="#No page text",C1272="#No block text",C1272="#No subject text",C1272="#No expectation text"),"// -- No Content",IFERROR(INDEX(_xlfn._xlws.FILTER(Checklist_KLM[ENTRIES],(Checklist_KLM[ENGLISH]=C1272)*IFERROR(FIND("GAME.CHECKLIST_",Checklist_KLM[ENTRIES]),FALSE)),1),"MISSING")))</f>
        <v/>
      </c>
      <c r="E1272" s="44"/>
      <c r="F1272" s="39" t="str" cm="1">
        <f t="array" ref="F1272">IF(E1272="","",IF(E1272="#No clue text","// -- No Content",
    IF(E1272="/!\ Text too long for integration - See user guide to proceed /!\","/!\ Text too long for integration - See user guide to proceed /!\",
         IFERROR(_xlfn._xlws.FILTER(Checklist_KLM[ENTRIES],(Checklist_KLM[ENGLISH]=E1272)*IFERROR(FIND("CLUE.",Checklist_KLM[ENTRIES]),FALSE)),"MISSING"))))</f>
        <v/>
      </c>
    </row>
    <row r="1273" spans="1:6" ht="28.8">
      <c r="A1273" s="18" t="s">
        <v>1415</v>
      </c>
      <c r="B1273" s="19" t="s">
        <v>5621</v>
      </c>
      <c r="C1273" s="43"/>
      <c r="D1273" s="36" t="str" cm="1">
        <f t="array" ref="D1273">IF(C1273="","",IF(OR(C1273="#No page text",C1273="#No block text",C1273="#No subject text",C1273="#No expectation text"),"// -- No Content",IFERROR(INDEX(_xlfn._xlws.FILTER(Checklist_KLM[ENTRIES],(Checklist_KLM[ENGLISH]=C1273)*IFERROR(FIND("GAME.CHECKLIST_",Checklist_KLM[ENTRIES]),FALSE)),1),"MISSING")))</f>
        <v/>
      </c>
      <c r="E1273" s="44"/>
      <c r="F1273" s="39" t="str" cm="1">
        <f t="array" ref="F1273">IF(E1273="","",IF(E1273="#No clue text","// -- No Content",
    IF(E1273="/!\ Text too long for integration - See user guide to proceed /!\","/!\ Text too long for integration - See user guide to proceed /!\",
         IFERROR(_xlfn._xlws.FILTER(Checklist_KLM[ENTRIES],(Checklist_KLM[ENGLISH]=E1273)*IFERROR(FIND("CLUE.",Checklist_KLM[ENTRIES]),FALSE)),"MISSING"))))</f>
        <v/>
      </c>
    </row>
    <row r="1274" spans="1:6" ht="28.8">
      <c r="A1274" s="18" t="s">
        <v>1416</v>
      </c>
      <c r="B1274" s="19" t="s">
        <v>5622</v>
      </c>
      <c r="C1274" s="43"/>
      <c r="D1274" s="36" t="str" cm="1">
        <f t="array" ref="D1274">IF(C1274="","",IF(OR(C1274="#No page text",C1274="#No block text",C1274="#No subject text",C1274="#No expectation text"),"// -- No Content",IFERROR(INDEX(_xlfn._xlws.FILTER(Checklist_KLM[ENTRIES],(Checklist_KLM[ENGLISH]=C1274)*IFERROR(FIND("GAME.CHECKLIST_",Checklist_KLM[ENTRIES]),FALSE)),1),"MISSING")))</f>
        <v/>
      </c>
      <c r="E1274" s="44"/>
      <c r="F1274" s="39" t="str" cm="1">
        <f t="array" ref="F1274">IF(E1274="","",IF(E1274="#No clue text","// -- No Content",
    IF(E1274="/!\ Text too long for integration - See user guide to proceed /!\","/!\ Text too long for integration - See user guide to proceed /!\",
         IFERROR(_xlfn._xlws.FILTER(Checklist_KLM[ENTRIES],(Checklist_KLM[ENGLISH]=E1274)*IFERROR(FIND("CLUE.",Checklist_KLM[ENTRIES]),FALSE)),"MISSING"))))</f>
        <v/>
      </c>
    </row>
    <row r="1275" spans="1:6" ht="28.8">
      <c r="A1275" s="18" t="s">
        <v>1417</v>
      </c>
      <c r="B1275" s="19" t="s">
        <v>5623</v>
      </c>
      <c r="C1275" s="43"/>
      <c r="D1275" s="36" t="str" cm="1">
        <f t="array" ref="D1275">IF(C1275="","",IF(OR(C1275="#No page text",C1275="#No block text",C1275="#No subject text",C1275="#No expectation text"),"// -- No Content",IFERROR(INDEX(_xlfn._xlws.FILTER(Checklist_KLM[ENTRIES],(Checklist_KLM[ENGLISH]=C1275)*IFERROR(FIND("GAME.CHECKLIST_",Checklist_KLM[ENTRIES]),FALSE)),1),"MISSING")))</f>
        <v/>
      </c>
      <c r="E1275" s="44"/>
      <c r="F1275" s="39" t="str" cm="1">
        <f t="array" ref="F1275">IF(E1275="","",IF(E1275="#No clue text","// -- No Content",
    IF(E1275="/!\ Text too long for integration - See user guide to proceed /!\","/!\ Text too long for integration - See user guide to proceed /!\",
         IFERROR(_xlfn._xlws.FILTER(Checklist_KLM[ENTRIES],(Checklist_KLM[ENGLISH]=E1275)*IFERROR(FIND("CLUE.",Checklist_KLM[ENTRIES]),FALSE)),"MISSING"))))</f>
        <v/>
      </c>
    </row>
    <row r="1276" spans="1:6">
      <c r="A1276" s="18" t="s">
        <v>1418</v>
      </c>
      <c r="B1276" s="19" t="s">
        <v>5624</v>
      </c>
      <c r="C1276" s="43"/>
      <c r="D1276" s="36" t="str" cm="1">
        <f t="array" ref="D1276">IF(C1276="","",IF(OR(C1276="#No page text",C1276="#No block text",C1276="#No subject text",C1276="#No expectation text"),"// -- No Content",IFERROR(INDEX(_xlfn._xlws.FILTER(Checklist_KLM[ENTRIES],(Checklist_KLM[ENGLISH]=C1276)*IFERROR(FIND("GAME.CHECKLIST_",Checklist_KLM[ENTRIES]),FALSE)),1),"MISSING")))</f>
        <v/>
      </c>
      <c r="E1276" s="44"/>
      <c r="F1276" s="39" t="str" cm="1">
        <f t="array" ref="F1276">IF(E1276="","",IF(E1276="#No clue text","// -- No Content",
    IF(E1276="/!\ Text too long for integration - See user guide to proceed /!\","/!\ Text too long for integration - See user guide to proceed /!\",
         IFERROR(_xlfn._xlws.FILTER(Checklist_KLM[ENTRIES],(Checklist_KLM[ENGLISH]=E1276)*IFERROR(FIND("CLUE.",Checklist_KLM[ENTRIES]),FALSE)),"MISSING"))))</f>
        <v/>
      </c>
    </row>
    <row r="1277" spans="1:6">
      <c r="A1277" s="18" t="s">
        <v>1419</v>
      </c>
      <c r="B1277" s="19" t="s">
        <v>5625</v>
      </c>
      <c r="C1277" s="43"/>
      <c r="D1277" s="36" t="str" cm="1">
        <f t="array" ref="D1277">IF(C1277="","",IF(OR(C1277="#No page text",C1277="#No block text",C1277="#No subject text",C1277="#No expectation text"),"// -- No Content",IFERROR(INDEX(_xlfn._xlws.FILTER(Checklist_KLM[ENTRIES],(Checklist_KLM[ENGLISH]=C1277)*IFERROR(FIND("GAME.CHECKLIST_",Checklist_KLM[ENTRIES]),FALSE)),1),"MISSING")))</f>
        <v/>
      </c>
      <c r="E1277" s="44"/>
      <c r="F1277" s="39" t="str" cm="1">
        <f t="array" ref="F1277">IF(E1277="","",IF(E1277="#No clue text","// -- No Content",
    IF(E1277="/!\ Text too long for integration - See user guide to proceed /!\","/!\ Text too long for integration - See user guide to proceed /!\",
         IFERROR(_xlfn._xlws.FILTER(Checklist_KLM[ENTRIES],(Checklist_KLM[ENGLISH]=E1277)*IFERROR(FIND("CLUE.",Checklist_KLM[ENTRIES]),FALSE)),"MISSING"))))</f>
        <v/>
      </c>
    </row>
    <row r="1278" spans="1:6">
      <c r="A1278" s="18" t="s">
        <v>1420</v>
      </c>
      <c r="B1278" s="19" t="s">
        <v>5626</v>
      </c>
      <c r="C1278" s="43"/>
      <c r="D1278" s="36" t="str" cm="1">
        <f t="array" ref="D1278">IF(C1278="","",IF(OR(C1278="#No page text",C1278="#No block text",C1278="#No subject text",C1278="#No expectation text"),"// -- No Content",IFERROR(INDEX(_xlfn._xlws.FILTER(Checklist_KLM[ENTRIES],(Checklist_KLM[ENGLISH]=C1278)*IFERROR(FIND("GAME.CHECKLIST_",Checklist_KLM[ENTRIES]),FALSE)),1),"MISSING")))</f>
        <v/>
      </c>
      <c r="E1278" s="44"/>
      <c r="F1278" s="39" t="str" cm="1">
        <f t="array" ref="F1278">IF(E1278="","",IF(E1278="#No clue text","// -- No Content",
    IF(E1278="/!\ Text too long for integration - See user guide to proceed /!\","/!\ Text too long for integration - See user guide to proceed /!\",
         IFERROR(_xlfn._xlws.FILTER(Checklist_KLM[ENTRIES],(Checklist_KLM[ENGLISH]=E1278)*IFERROR(FIND("CLUE.",Checklist_KLM[ENTRIES]),FALSE)),"MISSING"))))</f>
        <v/>
      </c>
    </row>
    <row r="1279" spans="1:6">
      <c r="A1279" s="18" t="s">
        <v>1421</v>
      </c>
      <c r="B1279" s="19" t="s">
        <v>5627</v>
      </c>
      <c r="C1279" s="43"/>
      <c r="D1279" s="36" t="str" cm="1">
        <f t="array" ref="D1279">IF(C1279="","",IF(OR(C1279="#No page text",C1279="#No block text",C1279="#No subject text",C1279="#No expectation text"),"// -- No Content",IFERROR(INDEX(_xlfn._xlws.FILTER(Checklist_KLM[ENTRIES],(Checklist_KLM[ENGLISH]=C1279)*IFERROR(FIND("GAME.CHECKLIST_",Checklist_KLM[ENTRIES]),FALSE)),1),"MISSING")))</f>
        <v/>
      </c>
      <c r="E1279" s="44"/>
      <c r="F1279" s="39" t="str" cm="1">
        <f t="array" ref="F1279">IF(E1279="","",IF(E1279="#No clue text","// -- No Content",
    IF(E1279="/!\ Text too long for integration - See user guide to proceed /!\","/!\ Text too long for integration - See user guide to proceed /!\",
         IFERROR(_xlfn._xlws.FILTER(Checklist_KLM[ENTRIES],(Checklist_KLM[ENGLISH]=E1279)*IFERROR(FIND("CLUE.",Checklist_KLM[ENTRIES]),FALSE)),"MISSING"))))</f>
        <v/>
      </c>
    </row>
    <row r="1280" spans="1:6" ht="28.8">
      <c r="A1280" s="18" t="s">
        <v>1422</v>
      </c>
      <c r="B1280" s="19" t="s">
        <v>5628</v>
      </c>
      <c r="C1280" s="43"/>
      <c r="D1280" s="36" t="str" cm="1">
        <f t="array" ref="D1280">IF(C1280="","",IF(OR(C1280="#No page text",C1280="#No block text",C1280="#No subject text",C1280="#No expectation text"),"// -- No Content",IFERROR(INDEX(_xlfn._xlws.FILTER(Checklist_KLM[ENTRIES],(Checklist_KLM[ENGLISH]=C1280)*IFERROR(FIND("GAME.CHECKLIST_",Checklist_KLM[ENTRIES]),FALSE)),1),"MISSING")))</f>
        <v/>
      </c>
      <c r="E1280" s="44"/>
      <c r="F1280" s="39" t="str" cm="1">
        <f t="array" ref="F1280">IF(E1280="","",IF(E1280="#No clue text","// -- No Content",
    IF(E1280="/!\ Text too long for integration - See user guide to proceed /!\","/!\ Text too long for integration - See user guide to proceed /!\",
         IFERROR(_xlfn._xlws.FILTER(Checklist_KLM[ENTRIES],(Checklist_KLM[ENGLISH]=E1280)*IFERROR(FIND("CLUE.",Checklist_KLM[ENTRIES]),FALSE)),"MISSING"))))</f>
        <v/>
      </c>
    </row>
    <row r="1281" spans="1:6">
      <c r="A1281" s="18" t="s">
        <v>1423</v>
      </c>
      <c r="B1281" s="19" t="s">
        <v>5629</v>
      </c>
      <c r="C1281" s="43"/>
      <c r="D1281" s="36" t="str" cm="1">
        <f t="array" ref="D1281">IF(C1281="","",IF(OR(C1281="#No page text",C1281="#No block text",C1281="#No subject text",C1281="#No expectation text"),"// -- No Content",IFERROR(INDEX(_xlfn._xlws.FILTER(Checklist_KLM[ENTRIES],(Checklist_KLM[ENGLISH]=C1281)*IFERROR(FIND("GAME.CHECKLIST_",Checklist_KLM[ENTRIES]),FALSE)),1),"MISSING")))</f>
        <v/>
      </c>
      <c r="E1281" s="44"/>
      <c r="F1281" s="39" t="str" cm="1">
        <f t="array" ref="F1281">IF(E1281="","",IF(E1281="#No clue text","// -- No Content",
    IF(E1281="/!\ Text too long for integration - See user guide to proceed /!\","/!\ Text too long for integration - See user guide to proceed /!\",
         IFERROR(_xlfn._xlws.FILTER(Checklist_KLM[ENTRIES],(Checklist_KLM[ENGLISH]=E1281)*IFERROR(FIND("CLUE.",Checklist_KLM[ENTRIES]),FALSE)),"MISSING"))))</f>
        <v/>
      </c>
    </row>
    <row r="1282" spans="1:6" ht="43.2">
      <c r="A1282" s="18" t="s">
        <v>1424</v>
      </c>
      <c r="B1282" s="19" t="s">
        <v>5630</v>
      </c>
      <c r="C1282" s="43"/>
      <c r="D1282" s="36" t="str" cm="1">
        <f t="array" ref="D1282">IF(C1282="","",IF(OR(C1282="#No page text",C1282="#No block text",C1282="#No subject text",C1282="#No expectation text"),"// -- No Content",IFERROR(INDEX(_xlfn._xlws.FILTER(Checklist_KLM[ENTRIES],(Checklist_KLM[ENGLISH]=C1282)*IFERROR(FIND("GAME.CHECKLIST_",Checklist_KLM[ENTRIES]),FALSE)),1),"MISSING")))</f>
        <v/>
      </c>
      <c r="E1282" s="44"/>
      <c r="F1282" s="39" t="str" cm="1">
        <f t="array" ref="F1282">IF(E1282="","",IF(E1282="#No clue text","// -- No Content",
    IF(E1282="/!\ Text too long for integration - See user guide to proceed /!\","/!\ Text too long for integration - See user guide to proceed /!\",
         IFERROR(_xlfn._xlws.FILTER(Checklist_KLM[ENTRIES],(Checklist_KLM[ENGLISH]=E1282)*IFERROR(FIND("CLUE.",Checklist_KLM[ENTRIES]),FALSE)),"MISSING"))))</f>
        <v/>
      </c>
    </row>
    <row r="1283" spans="1:6" ht="28.8">
      <c r="A1283" s="18" t="s">
        <v>1425</v>
      </c>
      <c r="B1283" s="19" t="s">
        <v>5631</v>
      </c>
      <c r="C1283" s="43"/>
      <c r="D1283" s="36" t="str" cm="1">
        <f t="array" ref="D1283">IF(C1283="","",IF(OR(C1283="#No page text",C1283="#No block text",C1283="#No subject text",C1283="#No expectation text"),"// -- No Content",IFERROR(INDEX(_xlfn._xlws.FILTER(Checklist_KLM[ENTRIES],(Checklist_KLM[ENGLISH]=C1283)*IFERROR(FIND("GAME.CHECKLIST_",Checklist_KLM[ENTRIES]),FALSE)),1),"MISSING")))</f>
        <v/>
      </c>
      <c r="E1283" s="44"/>
      <c r="F1283" s="39" t="str" cm="1">
        <f t="array" ref="F1283">IF(E1283="","",IF(E1283="#No clue text","// -- No Content",
    IF(E1283="/!\ Text too long for integration - See user guide to proceed /!\","/!\ Text too long for integration - See user guide to proceed /!\",
         IFERROR(_xlfn._xlws.FILTER(Checklist_KLM[ENTRIES],(Checklist_KLM[ENGLISH]=E1283)*IFERROR(FIND("CLUE.",Checklist_KLM[ENTRIES]),FALSE)),"MISSING"))))</f>
        <v/>
      </c>
    </row>
    <row r="1284" spans="1:6">
      <c r="A1284" s="18" t="s">
        <v>1426</v>
      </c>
      <c r="B1284" s="19" t="s">
        <v>5632</v>
      </c>
      <c r="C1284" s="43"/>
      <c r="D1284" s="36" t="str" cm="1">
        <f t="array" ref="D1284">IF(C1284="","",IF(OR(C1284="#No page text",C1284="#No block text",C1284="#No subject text",C1284="#No expectation text"),"// -- No Content",IFERROR(INDEX(_xlfn._xlws.FILTER(Checklist_KLM[ENTRIES],(Checklist_KLM[ENGLISH]=C1284)*IFERROR(FIND("GAME.CHECKLIST_",Checklist_KLM[ENTRIES]),FALSE)),1),"MISSING")))</f>
        <v/>
      </c>
      <c r="E1284" s="44"/>
      <c r="F1284" s="39" t="str" cm="1">
        <f t="array" ref="F1284">IF(E1284="","",IF(E1284="#No clue text","// -- No Content",
    IF(E1284="/!\ Text too long for integration - See user guide to proceed /!\","/!\ Text too long for integration - See user guide to proceed /!\",
         IFERROR(_xlfn._xlws.FILTER(Checklist_KLM[ENTRIES],(Checklist_KLM[ENGLISH]=E1284)*IFERROR(FIND("CLUE.",Checklist_KLM[ENTRIES]),FALSE)),"MISSING"))))</f>
        <v/>
      </c>
    </row>
    <row r="1285" spans="1:6">
      <c r="A1285" s="18" t="s">
        <v>1427</v>
      </c>
      <c r="B1285" s="19" t="s">
        <v>5633</v>
      </c>
      <c r="C1285" s="43"/>
      <c r="D1285" s="36" t="str" cm="1">
        <f t="array" ref="D1285">IF(C1285="","",IF(OR(C1285="#No page text",C1285="#No block text",C1285="#No subject text",C1285="#No expectation text"),"// -- No Content",IFERROR(INDEX(_xlfn._xlws.FILTER(Checklist_KLM[ENTRIES],(Checklist_KLM[ENGLISH]=C1285)*IFERROR(FIND("GAME.CHECKLIST_",Checklist_KLM[ENTRIES]),FALSE)),1),"MISSING")))</f>
        <v/>
      </c>
      <c r="E1285" s="44"/>
      <c r="F1285" s="39" t="str" cm="1">
        <f t="array" ref="F1285">IF(E1285="","",IF(E1285="#No clue text","// -- No Content",
    IF(E1285="/!\ Text too long for integration - See user guide to proceed /!\","/!\ Text too long for integration - See user guide to proceed /!\",
         IFERROR(_xlfn._xlws.FILTER(Checklist_KLM[ENTRIES],(Checklist_KLM[ENGLISH]=E1285)*IFERROR(FIND("CLUE.",Checklist_KLM[ENTRIES]),FALSE)),"MISSING"))))</f>
        <v/>
      </c>
    </row>
    <row r="1286" spans="1:6">
      <c r="A1286" s="18" t="s">
        <v>1428</v>
      </c>
      <c r="B1286" s="19" t="s">
        <v>5634</v>
      </c>
      <c r="C1286" s="43"/>
      <c r="D1286" s="36" t="str" cm="1">
        <f t="array" ref="D1286">IF(C1286="","",IF(OR(C1286="#No page text",C1286="#No block text",C1286="#No subject text",C1286="#No expectation text"),"// -- No Content",IFERROR(INDEX(_xlfn._xlws.FILTER(Checklist_KLM[ENTRIES],(Checklist_KLM[ENGLISH]=C1286)*IFERROR(FIND("GAME.CHECKLIST_",Checklist_KLM[ENTRIES]),FALSE)),1),"MISSING")))</f>
        <v/>
      </c>
      <c r="E1286" s="44"/>
      <c r="F1286" s="39" t="str" cm="1">
        <f t="array" ref="F1286">IF(E1286="","",IF(E1286="#No clue text","// -- No Content",
    IF(E1286="/!\ Text too long for integration - See user guide to proceed /!\","/!\ Text too long for integration - See user guide to proceed /!\",
         IFERROR(_xlfn._xlws.FILTER(Checklist_KLM[ENTRIES],(Checklist_KLM[ENGLISH]=E1286)*IFERROR(FIND("CLUE.",Checklist_KLM[ENTRIES]),FALSE)),"MISSING"))))</f>
        <v/>
      </c>
    </row>
    <row r="1287" spans="1:6">
      <c r="A1287" s="18" t="s">
        <v>1429</v>
      </c>
      <c r="B1287" s="19" t="s">
        <v>5635</v>
      </c>
      <c r="C1287" s="43"/>
      <c r="D1287" s="36" t="str" cm="1">
        <f t="array" ref="D1287">IF(C1287="","",IF(OR(C1287="#No page text",C1287="#No block text",C1287="#No subject text",C1287="#No expectation text"),"// -- No Content",IFERROR(INDEX(_xlfn._xlws.FILTER(Checklist_KLM[ENTRIES],(Checklist_KLM[ENGLISH]=C1287)*IFERROR(FIND("GAME.CHECKLIST_",Checklist_KLM[ENTRIES]),FALSE)),1),"MISSING")))</f>
        <v/>
      </c>
      <c r="E1287" s="44"/>
      <c r="F1287" s="39" t="str" cm="1">
        <f t="array" ref="F1287">IF(E1287="","",IF(E1287="#No clue text","// -- No Content",
    IF(E1287="/!\ Text too long for integration - See user guide to proceed /!\","/!\ Text too long for integration - See user guide to proceed /!\",
         IFERROR(_xlfn._xlws.FILTER(Checklist_KLM[ENTRIES],(Checklist_KLM[ENGLISH]=E1287)*IFERROR(FIND("CLUE.",Checklist_KLM[ENTRIES]),FALSE)),"MISSING"))))</f>
        <v/>
      </c>
    </row>
    <row r="1288" spans="1:6" ht="28.8">
      <c r="A1288" s="18" t="s">
        <v>1430</v>
      </c>
      <c r="B1288" s="19" t="s">
        <v>5636</v>
      </c>
      <c r="C1288" s="43"/>
      <c r="D1288" s="36" t="str" cm="1">
        <f t="array" ref="D1288">IF(C1288="","",IF(OR(C1288="#No page text",C1288="#No block text",C1288="#No subject text",C1288="#No expectation text"),"// -- No Content",IFERROR(INDEX(_xlfn._xlws.FILTER(Checklist_KLM[ENTRIES],(Checklist_KLM[ENGLISH]=C1288)*IFERROR(FIND("GAME.CHECKLIST_",Checklist_KLM[ENTRIES]),FALSE)),1),"MISSING")))</f>
        <v/>
      </c>
      <c r="E1288" s="44"/>
      <c r="F1288" s="39" t="str" cm="1">
        <f t="array" ref="F1288">IF(E1288="","",IF(E1288="#No clue text","// -- No Content",
    IF(E1288="/!\ Text too long for integration - See user guide to proceed /!\","/!\ Text too long for integration - See user guide to proceed /!\",
         IFERROR(_xlfn._xlws.FILTER(Checklist_KLM[ENTRIES],(Checklist_KLM[ENGLISH]=E1288)*IFERROR(FIND("CLUE.",Checklist_KLM[ENTRIES]),FALSE)),"MISSING"))))</f>
        <v/>
      </c>
    </row>
    <row r="1289" spans="1:6">
      <c r="A1289" s="18" t="s">
        <v>1431</v>
      </c>
      <c r="B1289" s="19" t="s">
        <v>5637</v>
      </c>
      <c r="C1289" s="43"/>
      <c r="D1289" s="36" t="str" cm="1">
        <f t="array" ref="D1289">IF(C1289="","",IF(OR(C1289="#No page text",C1289="#No block text",C1289="#No subject text",C1289="#No expectation text"),"// -- No Content",IFERROR(INDEX(_xlfn._xlws.FILTER(Checklist_KLM[ENTRIES],(Checklist_KLM[ENGLISH]=C1289)*IFERROR(FIND("GAME.CHECKLIST_",Checklist_KLM[ENTRIES]),FALSE)),1),"MISSING")))</f>
        <v/>
      </c>
      <c r="E1289" s="44"/>
      <c r="F1289" s="39" t="str" cm="1">
        <f t="array" ref="F1289">IF(E1289="","",IF(E1289="#No clue text","// -- No Content",
    IF(E1289="/!\ Text too long for integration - See user guide to proceed /!\","/!\ Text too long for integration - See user guide to proceed /!\",
         IFERROR(_xlfn._xlws.FILTER(Checklist_KLM[ENTRIES],(Checklist_KLM[ENGLISH]=E1289)*IFERROR(FIND("CLUE.",Checklist_KLM[ENTRIES]),FALSE)),"MISSING"))))</f>
        <v/>
      </c>
    </row>
    <row r="1290" spans="1:6">
      <c r="A1290" s="18" t="s">
        <v>1432</v>
      </c>
      <c r="B1290" s="19" t="s">
        <v>5638</v>
      </c>
      <c r="C1290" s="43"/>
      <c r="D1290" s="36" t="str" cm="1">
        <f t="array" ref="D1290">IF(C1290="","",IF(OR(C1290="#No page text",C1290="#No block text",C1290="#No subject text",C1290="#No expectation text"),"// -- No Content",IFERROR(INDEX(_xlfn._xlws.FILTER(Checklist_KLM[ENTRIES],(Checklist_KLM[ENGLISH]=C1290)*IFERROR(FIND("GAME.CHECKLIST_",Checklist_KLM[ENTRIES]),FALSE)),1),"MISSING")))</f>
        <v/>
      </c>
      <c r="E1290" s="44"/>
      <c r="F1290" s="39" t="str" cm="1">
        <f t="array" ref="F1290">IF(E1290="","",IF(E1290="#No clue text","// -- No Content",
    IF(E1290="/!\ Text too long for integration - See user guide to proceed /!\","/!\ Text too long for integration - See user guide to proceed /!\",
         IFERROR(_xlfn._xlws.FILTER(Checklist_KLM[ENTRIES],(Checklist_KLM[ENGLISH]=E1290)*IFERROR(FIND("CLUE.",Checklist_KLM[ENTRIES]),FALSE)),"MISSING"))))</f>
        <v/>
      </c>
    </row>
    <row r="1291" spans="1:6">
      <c r="A1291" s="18" t="s">
        <v>1433</v>
      </c>
      <c r="B1291" s="19" t="s">
        <v>5639</v>
      </c>
      <c r="C1291" s="43"/>
      <c r="D1291" s="36" t="str" cm="1">
        <f t="array" ref="D1291">IF(C1291="","",IF(OR(C1291="#No page text",C1291="#No block text",C1291="#No subject text",C1291="#No expectation text"),"// -- No Content",IFERROR(INDEX(_xlfn._xlws.FILTER(Checklist_KLM[ENTRIES],(Checklist_KLM[ENGLISH]=C1291)*IFERROR(FIND("GAME.CHECKLIST_",Checklist_KLM[ENTRIES]),FALSE)),1),"MISSING")))</f>
        <v/>
      </c>
      <c r="E1291" s="44"/>
      <c r="F1291" s="39" t="str" cm="1">
        <f t="array" ref="F1291">IF(E1291="","",IF(E1291="#No clue text","// -- No Content",
    IF(E1291="/!\ Text too long for integration - See user guide to proceed /!\","/!\ Text too long for integration - See user guide to proceed /!\",
         IFERROR(_xlfn._xlws.FILTER(Checklist_KLM[ENTRIES],(Checklist_KLM[ENGLISH]=E1291)*IFERROR(FIND("CLUE.",Checklist_KLM[ENTRIES]),FALSE)),"MISSING"))))</f>
        <v/>
      </c>
    </row>
    <row r="1292" spans="1:6">
      <c r="A1292" s="18" t="s">
        <v>1434</v>
      </c>
      <c r="B1292" s="19" t="s">
        <v>5640</v>
      </c>
      <c r="C1292" s="43"/>
      <c r="D1292" s="36" t="str" cm="1">
        <f t="array" ref="D1292">IF(C1292="","",IF(OR(C1292="#No page text",C1292="#No block text",C1292="#No subject text",C1292="#No expectation text"),"// -- No Content",IFERROR(INDEX(_xlfn._xlws.FILTER(Checklist_KLM[ENTRIES],(Checklist_KLM[ENGLISH]=C1292)*IFERROR(FIND("GAME.CHECKLIST_",Checklist_KLM[ENTRIES]),FALSE)),1),"MISSING")))</f>
        <v/>
      </c>
      <c r="E1292" s="44"/>
      <c r="F1292" s="39" t="str" cm="1">
        <f t="array" ref="F1292">IF(E1292="","",IF(E1292="#No clue text","// -- No Content",
    IF(E1292="/!\ Text too long for integration - See user guide to proceed /!\","/!\ Text too long for integration - See user guide to proceed /!\",
         IFERROR(_xlfn._xlws.FILTER(Checklist_KLM[ENTRIES],(Checklist_KLM[ENGLISH]=E1292)*IFERROR(FIND("CLUE.",Checklist_KLM[ENTRIES]),FALSE)),"MISSING"))))</f>
        <v/>
      </c>
    </row>
    <row r="1293" spans="1:6" ht="28.8">
      <c r="A1293" s="18" t="s">
        <v>1435</v>
      </c>
      <c r="B1293" s="19" t="s">
        <v>5641</v>
      </c>
      <c r="C1293" s="43"/>
      <c r="D1293" s="36" t="str" cm="1">
        <f t="array" ref="D1293">IF(C1293="","",IF(OR(C1293="#No page text",C1293="#No block text",C1293="#No subject text",C1293="#No expectation text"),"// -- No Content",IFERROR(INDEX(_xlfn._xlws.FILTER(Checklist_KLM[ENTRIES],(Checklist_KLM[ENGLISH]=C1293)*IFERROR(FIND("GAME.CHECKLIST_",Checklist_KLM[ENTRIES]),FALSE)),1),"MISSING")))</f>
        <v/>
      </c>
      <c r="E1293" s="44"/>
      <c r="F1293" s="39" t="str" cm="1">
        <f t="array" ref="F1293">IF(E1293="","",IF(E1293="#No clue text","// -- No Content",
    IF(E1293="/!\ Text too long for integration - See user guide to proceed /!\","/!\ Text too long for integration - See user guide to proceed /!\",
         IFERROR(_xlfn._xlws.FILTER(Checklist_KLM[ENTRIES],(Checklist_KLM[ENGLISH]=E1293)*IFERROR(FIND("CLUE.",Checklist_KLM[ENTRIES]),FALSE)),"MISSING"))))</f>
        <v/>
      </c>
    </row>
    <row r="1294" spans="1:6">
      <c r="A1294" s="18" t="s">
        <v>1436</v>
      </c>
      <c r="B1294" s="19" t="s">
        <v>5642</v>
      </c>
      <c r="C1294" s="43"/>
      <c r="D1294" s="36" t="str" cm="1">
        <f t="array" ref="D1294">IF(C1294="","",IF(OR(C1294="#No page text",C1294="#No block text",C1294="#No subject text",C1294="#No expectation text"),"// -- No Content",IFERROR(INDEX(_xlfn._xlws.FILTER(Checklist_KLM[ENTRIES],(Checklist_KLM[ENGLISH]=C1294)*IFERROR(FIND("GAME.CHECKLIST_",Checklist_KLM[ENTRIES]),FALSE)),1),"MISSING")))</f>
        <v/>
      </c>
      <c r="E1294" s="44"/>
      <c r="F1294" s="39" t="str" cm="1">
        <f t="array" ref="F1294">IF(E1294="","",IF(E1294="#No clue text","// -- No Content",
    IF(E1294="/!\ Text too long for integration - See user guide to proceed /!\","/!\ Text too long for integration - See user guide to proceed /!\",
         IFERROR(_xlfn._xlws.FILTER(Checklist_KLM[ENTRIES],(Checklist_KLM[ENGLISH]=E1294)*IFERROR(FIND("CLUE.",Checklist_KLM[ENTRIES]),FALSE)),"MISSING"))))</f>
        <v/>
      </c>
    </row>
    <row r="1295" spans="1:6">
      <c r="A1295" s="18" t="s">
        <v>1437</v>
      </c>
      <c r="B1295" s="19" t="s">
        <v>5643</v>
      </c>
      <c r="C1295" s="43"/>
      <c r="D1295" s="36" t="str" cm="1">
        <f t="array" ref="D1295">IF(C1295="","",IF(OR(C1295="#No page text",C1295="#No block text",C1295="#No subject text",C1295="#No expectation text"),"// -- No Content",IFERROR(INDEX(_xlfn._xlws.FILTER(Checklist_KLM[ENTRIES],(Checklist_KLM[ENGLISH]=C1295)*IFERROR(FIND("GAME.CHECKLIST_",Checklist_KLM[ENTRIES]),FALSE)),1),"MISSING")))</f>
        <v/>
      </c>
      <c r="E1295" s="44"/>
      <c r="F1295" s="39" t="str" cm="1">
        <f t="array" ref="F1295">IF(E1295="","",IF(E1295="#No clue text","// -- No Content",
    IF(E1295="/!\ Text too long for integration - See user guide to proceed /!\","/!\ Text too long for integration - See user guide to proceed /!\",
         IFERROR(_xlfn._xlws.FILTER(Checklist_KLM[ENTRIES],(Checklist_KLM[ENGLISH]=E1295)*IFERROR(FIND("CLUE.",Checklist_KLM[ENTRIES]),FALSE)),"MISSING"))))</f>
        <v/>
      </c>
    </row>
    <row r="1296" spans="1:6">
      <c r="A1296" s="18" t="s">
        <v>1438</v>
      </c>
      <c r="B1296" s="19" t="s">
        <v>5644</v>
      </c>
      <c r="C1296" s="43"/>
      <c r="D1296" s="36" t="str" cm="1">
        <f t="array" ref="D1296">IF(C1296="","",IF(OR(C1296="#No page text",C1296="#No block text",C1296="#No subject text",C1296="#No expectation text"),"// -- No Content",IFERROR(INDEX(_xlfn._xlws.FILTER(Checklist_KLM[ENTRIES],(Checklist_KLM[ENGLISH]=C1296)*IFERROR(FIND("GAME.CHECKLIST_",Checklist_KLM[ENTRIES]),FALSE)),1),"MISSING")))</f>
        <v/>
      </c>
      <c r="E1296" s="44"/>
      <c r="F1296" s="39" t="str" cm="1">
        <f t="array" ref="F1296">IF(E1296="","",IF(E1296="#No clue text","// -- No Content",
    IF(E1296="/!\ Text too long for integration - See user guide to proceed /!\","/!\ Text too long for integration - See user guide to proceed /!\",
         IFERROR(_xlfn._xlws.FILTER(Checklist_KLM[ENTRIES],(Checklist_KLM[ENGLISH]=E1296)*IFERROR(FIND("CLUE.",Checklist_KLM[ENTRIES]),FALSE)),"MISSING"))))</f>
        <v/>
      </c>
    </row>
    <row r="1297" spans="1:6" ht="28.8">
      <c r="A1297" s="18" t="s">
        <v>1439</v>
      </c>
      <c r="B1297" s="19" t="s">
        <v>5645</v>
      </c>
      <c r="C1297" s="43"/>
      <c r="D1297" s="36" t="str" cm="1">
        <f t="array" ref="D1297">IF(C1297="","",IF(OR(C1297="#No page text",C1297="#No block text",C1297="#No subject text",C1297="#No expectation text"),"// -- No Content",IFERROR(INDEX(_xlfn._xlws.FILTER(Checklist_KLM[ENTRIES],(Checklist_KLM[ENGLISH]=C1297)*IFERROR(FIND("GAME.CHECKLIST_",Checklist_KLM[ENTRIES]),FALSE)),1),"MISSING")))</f>
        <v/>
      </c>
      <c r="E1297" s="44"/>
      <c r="F1297" s="39" t="str" cm="1">
        <f t="array" ref="F1297">IF(E1297="","",IF(E1297="#No clue text","// -- No Content",
    IF(E1297="/!\ Text too long for integration - See user guide to proceed /!\","/!\ Text too long for integration - See user guide to proceed /!\",
         IFERROR(_xlfn._xlws.FILTER(Checklist_KLM[ENTRIES],(Checklist_KLM[ENGLISH]=E1297)*IFERROR(FIND("CLUE.",Checklist_KLM[ENTRIES]),FALSE)),"MISSING"))))</f>
        <v/>
      </c>
    </row>
    <row r="1298" spans="1:6" ht="28.8">
      <c r="A1298" s="18" t="s">
        <v>1440</v>
      </c>
      <c r="B1298" s="19" t="s">
        <v>5646</v>
      </c>
      <c r="C1298" s="43"/>
      <c r="D1298" s="36" t="str" cm="1">
        <f t="array" ref="D1298">IF(C1298="","",IF(OR(C1298="#No page text",C1298="#No block text",C1298="#No subject text",C1298="#No expectation text"),"// -- No Content",IFERROR(INDEX(_xlfn._xlws.FILTER(Checklist_KLM[ENTRIES],(Checklist_KLM[ENGLISH]=C1298)*IFERROR(FIND("GAME.CHECKLIST_",Checklist_KLM[ENTRIES]),FALSE)),1),"MISSING")))</f>
        <v/>
      </c>
      <c r="E1298" s="44"/>
      <c r="F1298" s="39" t="str" cm="1">
        <f t="array" ref="F1298">IF(E1298="","",IF(E1298="#No clue text","// -- No Content",
    IF(E1298="/!\ Text too long for integration - See user guide to proceed /!\","/!\ Text too long for integration - See user guide to proceed /!\",
         IFERROR(_xlfn._xlws.FILTER(Checklist_KLM[ENTRIES],(Checklist_KLM[ENGLISH]=E1298)*IFERROR(FIND("CLUE.",Checklist_KLM[ENTRIES]),FALSE)),"MISSING"))))</f>
        <v/>
      </c>
    </row>
    <row r="1299" spans="1:6">
      <c r="A1299" s="18" t="s">
        <v>1441</v>
      </c>
      <c r="B1299" s="19" t="s">
        <v>5647</v>
      </c>
      <c r="C1299" s="43"/>
      <c r="D1299" s="36" t="str" cm="1">
        <f t="array" ref="D1299">IF(C1299="","",IF(OR(C1299="#No page text",C1299="#No block text",C1299="#No subject text",C1299="#No expectation text"),"// -- No Content",IFERROR(INDEX(_xlfn._xlws.FILTER(Checklist_KLM[ENTRIES],(Checklist_KLM[ENGLISH]=C1299)*IFERROR(FIND("GAME.CHECKLIST_",Checklist_KLM[ENTRIES]),FALSE)),1),"MISSING")))</f>
        <v/>
      </c>
      <c r="E1299" s="44"/>
      <c r="F1299" s="39" t="str" cm="1">
        <f t="array" ref="F1299">IF(E1299="","",IF(E1299="#No clue text","// -- No Content",
    IF(E1299="/!\ Text too long for integration - See user guide to proceed /!\","/!\ Text too long for integration - See user guide to proceed /!\",
         IFERROR(_xlfn._xlws.FILTER(Checklist_KLM[ENTRIES],(Checklist_KLM[ENGLISH]=E1299)*IFERROR(FIND("CLUE.",Checklist_KLM[ENTRIES]),FALSE)),"MISSING"))))</f>
        <v/>
      </c>
    </row>
    <row r="1300" spans="1:6">
      <c r="A1300" s="18" t="s">
        <v>1442</v>
      </c>
      <c r="B1300" s="19" t="s">
        <v>5648</v>
      </c>
      <c r="C1300" s="43"/>
      <c r="D1300" s="36" t="str" cm="1">
        <f t="array" ref="D1300">IF(C1300="","",IF(OR(C1300="#No page text",C1300="#No block text",C1300="#No subject text",C1300="#No expectation text"),"// -- No Content",IFERROR(INDEX(_xlfn._xlws.FILTER(Checklist_KLM[ENTRIES],(Checklist_KLM[ENGLISH]=C1300)*IFERROR(FIND("GAME.CHECKLIST_",Checklist_KLM[ENTRIES]),FALSE)),1),"MISSING")))</f>
        <v/>
      </c>
      <c r="E1300" s="44"/>
      <c r="F1300" s="39" t="str" cm="1">
        <f t="array" ref="F1300">IF(E1300="","",IF(E1300="#No clue text","// -- No Content",
    IF(E1300="/!\ Text too long for integration - See user guide to proceed /!\","/!\ Text too long for integration - See user guide to proceed /!\",
         IFERROR(_xlfn._xlws.FILTER(Checklist_KLM[ENTRIES],(Checklist_KLM[ENGLISH]=E1300)*IFERROR(FIND("CLUE.",Checklist_KLM[ENTRIES]),FALSE)),"MISSING"))))</f>
        <v/>
      </c>
    </row>
    <row r="1301" spans="1:6">
      <c r="A1301" s="18" t="s">
        <v>1443</v>
      </c>
      <c r="B1301" s="19" t="s">
        <v>5649</v>
      </c>
      <c r="C1301" s="43"/>
      <c r="D1301" s="36" t="str" cm="1">
        <f t="array" ref="D1301">IF(C1301="","",IF(OR(C1301="#No page text",C1301="#No block text",C1301="#No subject text",C1301="#No expectation text"),"// -- No Content",IFERROR(INDEX(_xlfn._xlws.FILTER(Checklist_KLM[ENTRIES],(Checklist_KLM[ENGLISH]=C1301)*IFERROR(FIND("GAME.CHECKLIST_",Checklist_KLM[ENTRIES]),FALSE)),1),"MISSING")))</f>
        <v/>
      </c>
      <c r="E1301" s="44"/>
      <c r="F1301" s="39" t="str" cm="1">
        <f t="array" ref="F1301">IF(E1301="","",IF(E1301="#No clue text","// -- No Content",
    IF(E1301="/!\ Text too long for integration - See user guide to proceed /!\","/!\ Text too long for integration - See user guide to proceed /!\",
         IFERROR(_xlfn._xlws.FILTER(Checklist_KLM[ENTRIES],(Checklist_KLM[ENGLISH]=E1301)*IFERROR(FIND("CLUE.",Checklist_KLM[ENTRIES]),FALSE)),"MISSING"))))</f>
        <v/>
      </c>
    </row>
    <row r="1302" spans="1:6" ht="28.8">
      <c r="A1302" s="18" t="s">
        <v>1444</v>
      </c>
      <c r="B1302" s="19" t="s">
        <v>5650</v>
      </c>
      <c r="C1302" s="43"/>
      <c r="D1302" s="36" t="str" cm="1">
        <f t="array" ref="D1302">IF(C1302="","",IF(OR(C1302="#No page text",C1302="#No block text",C1302="#No subject text",C1302="#No expectation text"),"// -- No Content",IFERROR(INDEX(_xlfn._xlws.FILTER(Checklist_KLM[ENTRIES],(Checklist_KLM[ENGLISH]=C1302)*IFERROR(FIND("GAME.CHECKLIST_",Checklist_KLM[ENTRIES]),FALSE)),1),"MISSING")))</f>
        <v/>
      </c>
      <c r="E1302" s="44"/>
      <c r="F1302" s="39" t="str" cm="1">
        <f t="array" ref="F1302">IF(E1302="","",IF(E1302="#No clue text","// -- No Content",
    IF(E1302="/!\ Text too long for integration - See user guide to proceed /!\","/!\ Text too long for integration - See user guide to proceed /!\",
         IFERROR(_xlfn._xlws.FILTER(Checklist_KLM[ENTRIES],(Checklist_KLM[ENGLISH]=E1302)*IFERROR(FIND("CLUE.",Checklist_KLM[ENTRIES]),FALSE)),"MISSING"))))</f>
        <v/>
      </c>
    </row>
    <row r="1303" spans="1:6">
      <c r="A1303" s="18" t="s">
        <v>1445</v>
      </c>
      <c r="B1303" s="19" t="s">
        <v>5651</v>
      </c>
      <c r="C1303" s="43"/>
      <c r="D1303" s="36" t="str" cm="1">
        <f t="array" ref="D1303">IF(C1303="","",IF(OR(C1303="#No page text",C1303="#No block text",C1303="#No subject text",C1303="#No expectation text"),"// -- No Content",IFERROR(INDEX(_xlfn._xlws.FILTER(Checklist_KLM[ENTRIES],(Checklist_KLM[ENGLISH]=C1303)*IFERROR(FIND("GAME.CHECKLIST_",Checklist_KLM[ENTRIES]),FALSE)),1),"MISSING")))</f>
        <v/>
      </c>
      <c r="E1303" s="44"/>
      <c r="F1303" s="39" t="str" cm="1">
        <f t="array" ref="F1303">IF(E1303="","",IF(E1303="#No clue text","// -- No Content",
    IF(E1303="/!\ Text too long for integration - See user guide to proceed /!\","/!\ Text too long for integration - See user guide to proceed /!\",
         IFERROR(_xlfn._xlws.FILTER(Checklist_KLM[ENTRIES],(Checklist_KLM[ENGLISH]=E1303)*IFERROR(FIND("CLUE.",Checklist_KLM[ENTRIES]),FALSE)),"MISSING"))))</f>
        <v/>
      </c>
    </row>
    <row r="1304" spans="1:6">
      <c r="A1304" s="18" t="s">
        <v>1446</v>
      </c>
      <c r="B1304" s="19" t="s">
        <v>5652</v>
      </c>
      <c r="C1304" s="43"/>
      <c r="D1304" s="36" t="str" cm="1">
        <f t="array" ref="D1304">IF(C1304="","",IF(OR(C1304="#No page text",C1304="#No block text",C1304="#No subject text",C1304="#No expectation text"),"// -- No Content",IFERROR(INDEX(_xlfn._xlws.FILTER(Checklist_KLM[ENTRIES],(Checklist_KLM[ENGLISH]=C1304)*IFERROR(FIND("GAME.CHECKLIST_",Checklist_KLM[ENTRIES]),FALSE)),1),"MISSING")))</f>
        <v/>
      </c>
      <c r="E1304" s="44"/>
      <c r="F1304" s="39" t="str" cm="1">
        <f t="array" ref="F1304">IF(E1304="","",IF(E1304="#No clue text","// -- No Content",
    IF(E1304="/!\ Text too long for integration - See user guide to proceed /!\","/!\ Text too long for integration - See user guide to proceed /!\",
         IFERROR(_xlfn._xlws.FILTER(Checklist_KLM[ENTRIES],(Checklist_KLM[ENGLISH]=E1304)*IFERROR(FIND("CLUE.",Checklist_KLM[ENTRIES]),FALSE)),"MISSING"))))</f>
        <v/>
      </c>
    </row>
    <row r="1305" spans="1:6">
      <c r="A1305" s="18" t="s">
        <v>1447</v>
      </c>
      <c r="B1305" s="19" t="s">
        <v>5653</v>
      </c>
      <c r="C1305" s="43"/>
      <c r="D1305" s="36" t="str" cm="1">
        <f t="array" ref="D1305">IF(C1305="","",IF(OR(C1305="#No page text",C1305="#No block text",C1305="#No subject text",C1305="#No expectation text"),"// -- No Content",IFERROR(INDEX(_xlfn._xlws.FILTER(Checklist_KLM[ENTRIES],(Checklist_KLM[ENGLISH]=C1305)*IFERROR(FIND("GAME.CHECKLIST_",Checklist_KLM[ENTRIES]),FALSE)),1),"MISSING")))</f>
        <v/>
      </c>
      <c r="E1305" s="44"/>
      <c r="F1305" s="39" t="str" cm="1">
        <f t="array" ref="F1305">IF(E1305="","",IF(E1305="#No clue text","// -- No Content",
    IF(E1305="/!\ Text too long for integration - See user guide to proceed /!\","/!\ Text too long for integration - See user guide to proceed /!\",
         IFERROR(_xlfn._xlws.FILTER(Checklist_KLM[ENTRIES],(Checklist_KLM[ENGLISH]=E1305)*IFERROR(FIND("CLUE.",Checklist_KLM[ENTRIES]),FALSE)),"MISSING"))))</f>
        <v/>
      </c>
    </row>
    <row r="1306" spans="1:6">
      <c r="A1306" s="18" t="s">
        <v>1448</v>
      </c>
      <c r="B1306" s="19" t="s">
        <v>5654</v>
      </c>
      <c r="C1306" s="43"/>
      <c r="D1306" s="36" t="str" cm="1">
        <f t="array" ref="D1306">IF(C1306="","",IF(OR(C1306="#No page text",C1306="#No block text",C1306="#No subject text",C1306="#No expectation text"),"// -- No Content",IFERROR(INDEX(_xlfn._xlws.FILTER(Checklist_KLM[ENTRIES],(Checklist_KLM[ENGLISH]=C1306)*IFERROR(FIND("GAME.CHECKLIST_",Checklist_KLM[ENTRIES]),FALSE)),1),"MISSING")))</f>
        <v/>
      </c>
      <c r="E1306" s="44"/>
      <c r="F1306" s="39" t="str" cm="1">
        <f t="array" ref="F1306">IF(E1306="","",IF(E1306="#No clue text","// -- No Content",
    IF(E1306="/!\ Text too long for integration - See user guide to proceed /!\","/!\ Text too long for integration - See user guide to proceed /!\",
         IFERROR(_xlfn._xlws.FILTER(Checklist_KLM[ENTRIES],(Checklist_KLM[ENGLISH]=E1306)*IFERROR(FIND("CLUE.",Checklist_KLM[ENTRIES]),FALSE)),"MISSING"))))</f>
        <v/>
      </c>
    </row>
    <row r="1307" spans="1:6">
      <c r="A1307" s="18" t="s">
        <v>1449</v>
      </c>
      <c r="B1307" s="19" t="s">
        <v>5655</v>
      </c>
      <c r="C1307" s="43"/>
      <c r="D1307" s="36" t="str" cm="1">
        <f t="array" ref="D1307">IF(C1307="","",IF(OR(C1307="#No page text",C1307="#No block text",C1307="#No subject text",C1307="#No expectation text"),"// -- No Content",IFERROR(INDEX(_xlfn._xlws.FILTER(Checklist_KLM[ENTRIES],(Checklist_KLM[ENGLISH]=C1307)*IFERROR(FIND("GAME.CHECKLIST_",Checklist_KLM[ENTRIES]),FALSE)),1),"MISSING")))</f>
        <v/>
      </c>
      <c r="E1307" s="44"/>
      <c r="F1307" s="39" t="str" cm="1">
        <f t="array" ref="F1307">IF(E1307="","",IF(E1307="#No clue text","// -- No Content",
    IF(E1307="/!\ Text too long for integration - See user guide to proceed /!\","/!\ Text too long for integration - See user guide to proceed /!\",
         IFERROR(_xlfn._xlws.FILTER(Checklist_KLM[ENTRIES],(Checklist_KLM[ENGLISH]=E1307)*IFERROR(FIND("CLUE.",Checklist_KLM[ENTRIES]),FALSE)),"MISSING"))))</f>
        <v/>
      </c>
    </row>
    <row r="1308" spans="1:6">
      <c r="A1308" s="18" t="s">
        <v>1450</v>
      </c>
      <c r="B1308" s="19" t="s">
        <v>5656</v>
      </c>
      <c r="C1308" s="43"/>
      <c r="D1308" s="36" t="str" cm="1">
        <f t="array" ref="D1308">IF(C1308="","",IF(OR(C1308="#No page text",C1308="#No block text",C1308="#No subject text",C1308="#No expectation text"),"// -- No Content",IFERROR(INDEX(_xlfn._xlws.FILTER(Checklist_KLM[ENTRIES],(Checklist_KLM[ENGLISH]=C1308)*IFERROR(FIND("GAME.CHECKLIST_",Checklist_KLM[ENTRIES]),FALSE)),1),"MISSING")))</f>
        <v/>
      </c>
      <c r="E1308" s="44"/>
      <c r="F1308" s="39" t="str" cm="1">
        <f t="array" ref="F1308">IF(E1308="","",IF(E1308="#No clue text","// -- No Content",
    IF(E1308="/!\ Text too long for integration - See user guide to proceed /!\","/!\ Text too long for integration - See user guide to proceed /!\",
         IFERROR(_xlfn._xlws.FILTER(Checklist_KLM[ENTRIES],(Checklist_KLM[ENGLISH]=E1308)*IFERROR(FIND("CLUE.",Checklist_KLM[ENTRIES]),FALSE)),"MISSING"))))</f>
        <v/>
      </c>
    </row>
    <row r="1309" spans="1:6">
      <c r="A1309" s="18" t="s">
        <v>1451</v>
      </c>
      <c r="B1309" s="19" t="s">
        <v>5657</v>
      </c>
      <c r="C1309" s="43"/>
      <c r="D1309" s="36" t="str" cm="1">
        <f t="array" ref="D1309">IF(C1309="","",IF(OR(C1309="#No page text",C1309="#No block text",C1309="#No subject text",C1309="#No expectation text"),"// -- No Content",IFERROR(INDEX(_xlfn._xlws.FILTER(Checklist_KLM[ENTRIES],(Checklist_KLM[ENGLISH]=C1309)*IFERROR(FIND("GAME.CHECKLIST_",Checklist_KLM[ENTRIES]),FALSE)),1),"MISSING")))</f>
        <v/>
      </c>
      <c r="E1309" s="44"/>
      <c r="F1309" s="39" t="str" cm="1">
        <f t="array" ref="F1309">IF(E1309="","",IF(E1309="#No clue text","// -- No Content",
    IF(E1309="/!\ Text too long for integration - See user guide to proceed /!\","/!\ Text too long for integration - See user guide to proceed /!\",
         IFERROR(_xlfn._xlws.FILTER(Checklist_KLM[ENTRIES],(Checklist_KLM[ENGLISH]=E1309)*IFERROR(FIND("CLUE.",Checklist_KLM[ENTRIES]),FALSE)),"MISSING"))))</f>
        <v/>
      </c>
    </row>
    <row r="1310" spans="1:6">
      <c r="A1310" s="18" t="s">
        <v>1452</v>
      </c>
      <c r="B1310" s="19" t="s">
        <v>5658</v>
      </c>
      <c r="C1310" s="43"/>
      <c r="D1310" s="36" t="str" cm="1">
        <f t="array" ref="D1310">IF(C1310="","",IF(OR(C1310="#No page text",C1310="#No block text",C1310="#No subject text",C1310="#No expectation text"),"// -- No Content",IFERROR(INDEX(_xlfn._xlws.FILTER(Checklist_KLM[ENTRIES],(Checklist_KLM[ENGLISH]=C1310)*IFERROR(FIND("GAME.CHECKLIST_",Checklist_KLM[ENTRIES]),FALSE)),1),"MISSING")))</f>
        <v/>
      </c>
      <c r="E1310" s="44"/>
      <c r="F1310" s="39" t="str" cm="1">
        <f t="array" ref="F1310">IF(E1310="","",IF(E1310="#No clue text","// -- No Content",
    IF(E1310="/!\ Text too long for integration - See user guide to proceed /!\","/!\ Text too long for integration - See user guide to proceed /!\",
         IFERROR(_xlfn._xlws.FILTER(Checklist_KLM[ENTRIES],(Checklist_KLM[ENGLISH]=E1310)*IFERROR(FIND("CLUE.",Checklist_KLM[ENTRIES]),FALSE)),"MISSING"))))</f>
        <v/>
      </c>
    </row>
    <row r="1311" spans="1:6">
      <c r="A1311" s="18" t="s">
        <v>1453</v>
      </c>
      <c r="B1311" s="19" t="s">
        <v>5659</v>
      </c>
      <c r="C1311" s="43"/>
      <c r="D1311" s="36" t="str" cm="1">
        <f t="array" ref="D1311">IF(C1311="","",IF(OR(C1311="#No page text",C1311="#No block text",C1311="#No subject text",C1311="#No expectation text"),"// -- No Content",IFERROR(INDEX(_xlfn._xlws.FILTER(Checklist_KLM[ENTRIES],(Checklist_KLM[ENGLISH]=C1311)*IFERROR(FIND("GAME.CHECKLIST_",Checklist_KLM[ENTRIES]),FALSE)),1),"MISSING")))</f>
        <v/>
      </c>
      <c r="E1311" s="44"/>
      <c r="F1311" s="39" t="str" cm="1">
        <f t="array" ref="F1311">IF(E1311="","",IF(E1311="#No clue text","// -- No Content",
    IF(E1311="/!\ Text too long for integration - See user guide to proceed /!\","/!\ Text too long for integration - See user guide to proceed /!\",
         IFERROR(_xlfn._xlws.FILTER(Checklist_KLM[ENTRIES],(Checklist_KLM[ENGLISH]=E1311)*IFERROR(FIND("CLUE.",Checklist_KLM[ENTRIES]),FALSE)),"MISSING"))))</f>
        <v/>
      </c>
    </row>
    <row r="1312" spans="1:6" ht="57.6">
      <c r="A1312" s="18" t="s">
        <v>1454</v>
      </c>
      <c r="B1312" s="19" t="s">
        <v>5660</v>
      </c>
      <c r="C1312" s="43"/>
      <c r="D1312" s="36" t="str" cm="1">
        <f t="array" ref="D1312">IF(C1312="","",IF(OR(C1312="#No page text",C1312="#No block text",C1312="#No subject text",C1312="#No expectation text"),"// -- No Content",IFERROR(INDEX(_xlfn._xlws.FILTER(Checklist_KLM[ENTRIES],(Checklist_KLM[ENGLISH]=C1312)*IFERROR(FIND("GAME.CHECKLIST_",Checklist_KLM[ENTRIES]),FALSE)),1),"MISSING")))</f>
        <v/>
      </c>
      <c r="E1312" s="44"/>
      <c r="F1312" s="39" t="str" cm="1">
        <f t="array" ref="F1312">IF(E1312="","",IF(E1312="#No clue text","// -- No Content",
    IF(E1312="/!\ Text too long for integration - See user guide to proceed /!\","/!\ Text too long for integration - See user guide to proceed /!\",
         IFERROR(_xlfn._xlws.FILTER(Checklist_KLM[ENTRIES],(Checklist_KLM[ENGLISH]=E1312)*IFERROR(FIND("CLUE.",Checklist_KLM[ENTRIES]),FALSE)),"MISSING"))))</f>
        <v/>
      </c>
    </row>
    <row r="1313" spans="1:6">
      <c r="A1313" s="18" t="s">
        <v>1455</v>
      </c>
      <c r="B1313" s="19" t="s">
        <v>5661</v>
      </c>
      <c r="C1313" s="43"/>
      <c r="D1313" s="36" t="str" cm="1">
        <f t="array" ref="D1313">IF(C1313="","",IF(OR(C1313="#No page text",C1313="#No block text",C1313="#No subject text",C1313="#No expectation text"),"// -- No Content",IFERROR(INDEX(_xlfn._xlws.FILTER(Checklist_KLM[ENTRIES],(Checklist_KLM[ENGLISH]=C1313)*IFERROR(FIND("GAME.CHECKLIST_",Checklist_KLM[ENTRIES]),FALSE)),1),"MISSING")))</f>
        <v/>
      </c>
      <c r="E1313" s="44"/>
      <c r="F1313" s="39" t="str" cm="1">
        <f t="array" ref="F1313">IF(E1313="","",IF(E1313="#No clue text","// -- No Content",
    IF(E1313="/!\ Text too long for integration - See user guide to proceed /!\","/!\ Text too long for integration - See user guide to proceed /!\",
         IFERROR(_xlfn._xlws.FILTER(Checklist_KLM[ENTRIES],(Checklist_KLM[ENGLISH]=E1313)*IFERROR(FIND("CLUE.",Checklist_KLM[ENTRIES]),FALSE)),"MISSING"))))</f>
        <v/>
      </c>
    </row>
    <row r="1314" spans="1:6" ht="28.8">
      <c r="A1314" s="18" t="s">
        <v>1456</v>
      </c>
      <c r="B1314" s="19" t="s">
        <v>5662</v>
      </c>
      <c r="C1314" s="43"/>
      <c r="D1314" s="36" t="str" cm="1">
        <f t="array" ref="D1314">IF(C1314="","",IF(OR(C1314="#No page text",C1314="#No block text",C1314="#No subject text",C1314="#No expectation text"),"// -- No Content",IFERROR(INDEX(_xlfn._xlws.FILTER(Checklist_KLM[ENTRIES],(Checklist_KLM[ENGLISH]=C1314)*IFERROR(FIND("GAME.CHECKLIST_",Checklist_KLM[ENTRIES]),FALSE)),1),"MISSING")))</f>
        <v/>
      </c>
      <c r="E1314" s="44"/>
      <c r="F1314" s="39" t="str" cm="1">
        <f t="array" ref="F1314">IF(E1314="","",IF(E1314="#No clue text","// -- No Content",
    IF(E1314="/!\ Text too long for integration - See user guide to proceed /!\","/!\ Text too long for integration - See user guide to proceed /!\",
         IFERROR(_xlfn._xlws.FILTER(Checklist_KLM[ENTRIES],(Checklist_KLM[ENGLISH]=E1314)*IFERROR(FIND("CLUE.",Checklist_KLM[ENTRIES]),FALSE)),"MISSING"))))</f>
        <v/>
      </c>
    </row>
    <row r="1315" spans="1:6" ht="43.2">
      <c r="A1315" s="18" t="s">
        <v>1457</v>
      </c>
      <c r="B1315" s="19" t="s">
        <v>5663</v>
      </c>
      <c r="C1315" s="43"/>
      <c r="D1315" s="36" t="str" cm="1">
        <f t="array" ref="D1315">IF(C1315="","",IF(OR(C1315="#No page text",C1315="#No block text",C1315="#No subject text",C1315="#No expectation text"),"// -- No Content",IFERROR(INDEX(_xlfn._xlws.FILTER(Checklist_KLM[ENTRIES],(Checklist_KLM[ENGLISH]=C1315)*IFERROR(FIND("GAME.CHECKLIST_",Checklist_KLM[ENTRIES]),FALSE)),1),"MISSING")))</f>
        <v/>
      </c>
      <c r="E1315" s="44"/>
      <c r="F1315" s="39" t="str" cm="1">
        <f t="array" ref="F1315">IF(E1315="","",IF(E1315="#No clue text","// -- No Content",
    IF(E1315="/!\ Text too long for integration - See user guide to proceed /!\","/!\ Text too long for integration - See user guide to proceed /!\",
         IFERROR(_xlfn._xlws.FILTER(Checklist_KLM[ENTRIES],(Checklist_KLM[ENGLISH]=E1315)*IFERROR(FIND("CLUE.",Checklist_KLM[ENTRIES]),FALSE)),"MISSING"))))</f>
        <v/>
      </c>
    </row>
    <row r="1316" spans="1:6">
      <c r="A1316" s="18" t="s">
        <v>1458</v>
      </c>
      <c r="B1316" s="19" t="s">
        <v>5664</v>
      </c>
      <c r="C1316" s="43"/>
      <c r="D1316" s="36" t="str" cm="1">
        <f t="array" ref="D1316">IF(C1316="","",IF(OR(C1316="#No page text",C1316="#No block text",C1316="#No subject text",C1316="#No expectation text"),"// -- No Content",IFERROR(INDEX(_xlfn._xlws.FILTER(Checklist_KLM[ENTRIES],(Checklist_KLM[ENGLISH]=C1316)*IFERROR(FIND("GAME.CHECKLIST_",Checklist_KLM[ENTRIES]),FALSE)),1),"MISSING")))</f>
        <v/>
      </c>
      <c r="E1316" s="44"/>
      <c r="F1316" s="39" t="str" cm="1">
        <f t="array" ref="F1316">IF(E1316="","",IF(E1316="#No clue text","// -- No Content",
    IF(E1316="/!\ Text too long for integration - See user guide to proceed /!\","/!\ Text too long for integration - See user guide to proceed /!\",
         IFERROR(_xlfn._xlws.FILTER(Checklist_KLM[ENTRIES],(Checklist_KLM[ENGLISH]=E1316)*IFERROR(FIND("CLUE.",Checklist_KLM[ENTRIES]),FALSE)),"MISSING"))))</f>
        <v/>
      </c>
    </row>
    <row r="1317" spans="1:6">
      <c r="A1317" s="18" t="s">
        <v>1459</v>
      </c>
      <c r="B1317" s="19" t="s">
        <v>5665</v>
      </c>
      <c r="C1317" s="43"/>
      <c r="D1317" s="36" t="str" cm="1">
        <f t="array" ref="D1317">IF(C1317="","",IF(OR(C1317="#No page text",C1317="#No block text",C1317="#No subject text",C1317="#No expectation text"),"// -- No Content",IFERROR(INDEX(_xlfn._xlws.FILTER(Checklist_KLM[ENTRIES],(Checklist_KLM[ENGLISH]=C1317)*IFERROR(FIND("GAME.CHECKLIST_",Checklist_KLM[ENTRIES]),FALSE)),1),"MISSING")))</f>
        <v/>
      </c>
      <c r="E1317" s="44"/>
      <c r="F1317" s="39" t="str" cm="1">
        <f t="array" ref="F1317">IF(E1317="","",IF(E1317="#No clue text","// -- No Content",
    IF(E1317="/!\ Text too long for integration - See user guide to proceed /!\","/!\ Text too long for integration - See user guide to proceed /!\",
         IFERROR(_xlfn._xlws.FILTER(Checklist_KLM[ENTRIES],(Checklist_KLM[ENGLISH]=E1317)*IFERROR(FIND("CLUE.",Checklist_KLM[ENTRIES]),FALSE)),"MISSING"))))</f>
        <v/>
      </c>
    </row>
    <row r="1318" spans="1:6" ht="28.8">
      <c r="A1318" s="18" t="s">
        <v>1460</v>
      </c>
      <c r="B1318" s="19" t="s">
        <v>5666</v>
      </c>
      <c r="C1318" s="43"/>
      <c r="D1318" s="36" t="str" cm="1">
        <f t="array" ref="D1318">IF(C1318="","",IF(OR(C1318="#No page text",C1318="#No block text",C1318="#No subject text",C1318="#No expectation text"),"// -- No Content",IFERROR(INDEX(_xlfn._xlws.FILTER(Checklist_KLM[ENTRIES],(Checklist_KLM[ENGLISH]=C1318)*IFERROR(FIND("GAME.CHECKLIST_",Checklist_KLM[ENTRIES]),FALSE)),1),"MISSING")))</f>
        <v/>
      </c>
      <c r="E1318" s="44"/>
      <c r="F1318" s="39" t="str" cm="1">
        <f t="array" ref="F1318">IF(E1318="","",IF(E1318="#No clue text","// -- No Content",
    IF(E1318="/!\ Text too long for integration - See user guide to proceed /!\","/!\ Text too long for integration - See user guide to proceed /!\",
         IFERROR(_xlfn._xlws.FILTER(Checklist_KLM[ENTRIES],(Checklist_KLM[ENGLISH]=E1318)*IFERROR(FIND("CLUE.",Checklist_KLM[ENTRIES]),FALSE)),"MISSING"))))</f>
        <v/>
      </c>
    </row>
    <row r="1319" spans="1:6">
      <c r="A1319" s="18" t="s">
        <v>1461</v>
      </c>
      <c r="B1319" s="19" t="s">
        <v>5667</v>
      </c>
      <c r="C1319" s="43"/>
      <c r="D1319" s="36" t="str" cm="1">
        <f t="array" ref="D1319">IF(C1319="","",IF(OR(C1319="#No page text",C1319="#No block text",C1319="#No subject text",C1319="#No expectation text"),"// -- No Content",IFERROR(INDEX(_xlfn._xlws.FILTER(Checklist_KLM[ENTRIES],(Checklist_KLM[ENGLISH]=C1319)*IFERROR(FIND("GAME.CHECKLIST_",Checklist_KLM[ENTRIES]),FALSE)),1),"MISSING")))</f>
        <v/>
      </c>
      <c r="E1319" s="44"/>
      <c r="F1319" s="39" t="str" cm="1">
        <f t="array" ref="F1319">IF(E1319="","",IF(E1319="#No clue text","// -- No Content",
    IF(E1319="/!\ Text too long for integration - See user guide to proceed /!\","/!\ Text too long for integration - See user guide to proceed /!\",
         IFERROR(_xlfn._xlws.FILTER(Checklist_KLM[ENTRIES],(Checklist_KLM[ENGLISH]=E1319)*IFERROR(FIND("CLUE.",Checklist_KLM[ENTRIES]),FALSE)),"MISSING"))))</f>
        <v/>
      </c>
    </row>
    <row r="1320" spans="1:6" ht="43.2">
      <c r="A1320" s="18" t="s">
        <v>1462</v>
      </c>
      <c r="B1320" s="19" t="s">
        <v>5668</v>
      </c>
      <c r="C1320" s="43"/>
      <c r="D1320" s="36" t="str" cm="1">
        <f t="array" ref="D1320">IF(C1320="","",IF(OR(C1320="#No page text",C1320="#No block text",C1320="#No subject text",C1320="#No expectation text"),"// -- No Content",IFERROR(INDEX(_xlfn._xlws.FILTER(Checklist_KLM[ENTRIES],(Checklist_KLM[ENGLISH]=C1320)*IFERROR(FIND("GAME.CHECKLIST_",Checklist_KLM[ENTRIES]),FALSE)),1),"MISSING")))</f>
        <v/>
      </c>
      <c r="E1320" s="44"/>
      <c r="F1320" s="39" t="str" cm="1">
        <f t="array" ref="F1320">IF(E1320="","",IF(E1320="#No clue text","// -- No Content",
    IF(E1320="/!\ Text too long for integration - See user guide to proceed /!\","/!\ Text too long for integration - See user guide to proceed /!\",
         IFERROR(_xlfn._xlws.FILTER(Checklist_KLM[ENTRIES],(Checklist_KLM[ENGLISH]=E1320)*IFERROR(FIND("CLUE.",Checklist_KLM[ENTRIES]),FALSE)),"MISSING"))))</f>
        <v/>
      </c>
    </row>
    <row r="1321" spans="1:6">
      <c r="A1321" s="18" t="s">
        <v>1463</v>
      </c>
      <c r="B1321" s="19" t="s">
        <v>5669</v>
      </c>
      <c r="C1321" s="43"/>
      <c r="D1321" s="36" t="str" cm="1">
        <f t="array" ref="D1321">IF(C1321="","",IF(OR(C1321="#No page text",C1321="#No block text",C1321="#No subject text",C1321="#No expectation text"),"// -- No Content",IFERROR(INDEX(_xlfn._xlws.FILTER(Checklist_KLM[ENTRIES],(Checklist_KLM[ENGLISH]=C1321)*IFERROR(FIND("GAME.CHECKLIST_",Checklist_KLM[ENTRIES]),FALSE)),1),"MISSING")))</f>
        <v/>
      </c>
      <c r="E1321" s="44"/>
      <c r="F1321" s="39" t="str" cm="1">
        <f t="array" ref="F1321">IF(E1321="","",IF(E1321="#No clue text","// -- No Content",
    IF(E1321="/!\ Text too long for integration - See user guide to proceed /!\","/!\ Text too long for integration - See user guide to proceed /!\",
         IFERROR(_xlfn._xlws.FILTER(Checklist_KLM[ENTRIES],(Checklist_KLM[ENGLISH]=E1321)*IFERROR(FIND("CLUE.",Checklist_KLM[ENTRIES]),FALSE)),"MISSING"))))</f>
        <v/>
      </c>
    </row>
    <row r="1322" spans="1:6" ht="28.8">
      <c r="A1322" s="18" t="s">
        <v>1464</v>
      </c>
      <c r="B1322" s="19" t="s">
        <v>5670</v>
      </c>
      <c r="C1322" s="43"/>
      <c r="D1322" s="36" t="str" cm="1">
        <f t="array" ref="D1322">IF(C1322="","",IF(OR(C1322="#No page text",C1322="#No block text",C1322="#No subject text",C1322="#No expectation text"),"// -- No Content",IFERROR(INDEX(_xlfn._xlws.FILTER(Checklist_KLM[ENTRIES],(Checklist_KLM[ENGLISH]=C1322)*IFERROR(FIND("GAME.CHECKLIST_",Checklist_KLM[ENTRIES]),FALSE)),1),"MISSING")))</f>
        <v/>
      </c>
      <c r="E1322" s="44"/>
      <c r="F1322" s="39" t="str" cm="1">
        <f t="array" ref="F1322">IF(E1322="","",IF(E1322="#No clue text","// -- No Content",
    IF(E1322="/!\ Text too long for integration - See user guide to proceed /!\","/!\ Text too long for integration - See user guide to proceed /!\",
         IFERROR(_xlfn._xlws.FILTER(Checklist_KLM[ENTRIES],(Checklist_KLM[ENGLISH]=E1322)*IFERROR(FIND("CLUE.",Checklist_KLM[ENTRIES]),FALSE)),"MISSING"))))</f>
        <v/>
      </c>
    </row>
    <row r="1323" spans="1:6" ht="43.2">
      <c r="A1323" s="18" t="s">
        <v>1465</v>
      </c>
      <c r="B1323" s="19" t="s">
        <v>5671</v>
      </c>
      <c r="C1323" s="43"/>
      <c r="D1323" s="36" t="str" cm="1">
        <f t="array" ref="D1323">IF(C1323="","",IF(OR(C1323="#No page text",C1323="#No block text",C1323="#No subject text",C1323="#No expectation text"),"// -- No Content",IFERROR(INDEX(_xlfn._xlws.FILTER(Checklist_KLM[ENTRIES],(Checklist_KLM[ENGLISH]=C1323)*IFERROR(FIND("GAME.CHECKLIST_",Checklist_KLM[ENTRIES]),FALSE)),1),"MISSING")))</f>
        <v/>
      </c>
      <c r="E1323" s="44"/>
      <c r="F1323" s="39" t="str" cm="1">
        <f t="array" ref="F1323">IF(E1323="","",IF(E1323="#No clue text","// -- No Content",
    IF(E1323="/!\ Text too long for integration - See user guide to proceed /!\","/!\ Text too long for integration - See user guide to proceed /!\",
         IFERROR(_xlfn._xlws.FILTER(Checklist_KLM[ENTRIES],(Checklist_KLM[ENGLISH]=E1323)*IFERROR(FIND("CLUE.",Checklist_KLM[ENTRIES]),FALSE)),"MISSING"))))</f>
        <v/>
      </c>
    </row>
    <row r="1324" spans="1:6">
      <c r="A1324" s="18" t="s">
        <v>1466</v>
      </c>
      <c r="B1324" s="19" t="s">
        <v>5672</v>
      </c>
      <c r="C1324" s="43"/>
      <c r="D1324" s="36" t="str" cm="1">
        <f t="array" ref="D1324">IF(C1324="","",IF(OR(C1324="#No page text",C1324="#No block text",C1324="#No subject text",C1324="#No expectation text"),"// -- No Content",IFERROR(INDEX(_xlfn._xlws.FILTER(Checklist_KLM[ENTRIES],(Checklist_KLM[ENGLISH]=C1324)*IFERROR(FIND("GAME.CHECKLIST_",Checklist_KLM[ENTRIES]),FALSE)),1),"MISSING")))</f>
        <v/>
      </c>
      <c r="E1324" s="44"/>
      <c r="F1324" s="39" t="str" cm="1">
        <f t="array" ref="F1324">IF(E1324="","",IF(E1324="#No clue text","// -- No Content",
    IF(E1324="/!\ Text too long for integration - See user guide to proceed /!\","/!\ Text too long for integration - See user guide to proceed /!\",
         IFERROR(_xlfn._xlws.FILTER(Checklist_KLM[ENTRIES],(Checklist_KLM[ENGLISH]=E1324)*IFERROR(FIND("CLUE.",Checklist_KLM[ENTRIES]),FALSE)),"MISSING"))))</f>
        <v/>
      </c>
    </row>
    <row r="1325" spans="1:6">
      <c r="A1325" s="18" t="s">
        <v>1467</v>
      </c>
      <c r="B1325" s="19" t="s">
        <v>5673</v>
      </c>
      <c r="C1325" s="43"/>
      <c r="D1325" s="36" t="str" cm="1">
        <f t="array" ref="D1325">IF(C1325="","",IF(OR(C1325="#No page text",C1325="#No block text",C1325="#No subject text",C1325="#No expectation text"),"// -- No Content",IFERROR(INDEX(_xlfn._xlws.FILTER(Checklist_KLM[ENTRIES],(Checklist_KLM[ENGLISH]=C1325)*IFERROR(FIND("GAME.CHECKLIST_",Checklist_KLM[ENTRIES]),FALSE)),1),"MISSING")))</f>
        <v/>
      </c>
      <c r="E1325" s="44"/>
      <c r="F1325" s="39" t="str" cm="1">
        <f t="array" ref="F1325">IF(E1325="","",IF(E1325="#No clue text","// -- No Content",
    IF(E1325="/!\ Text too long for integration - See user guide to proceed /!\","/!\ Text too long for integration - See user guide to proceed /!\",
         IFERROR(_xlfn._xlws.FILTER(Checklist_KLM[ENTRIES],(Checklist_KLM[ENGLISH]=E1325)*IFERROR(FIND("CLUE.",Checklist_KLM[ENTRIES]),FALSE)),"MISSING"))))</f>
        <v/>
      </c>
    </row>
    <row r="1326" spans="1:6" ht="28.8">
      <c r="A1326" s="18" t="s">
        <v>1468</v>
      </c>
      <c r="B1326" s="19" t="s">
        <v>5674</v>
      </c>
      <c r="C1326" s="43"/>
      <c r="D1326" s="36" t="str" cm="1">
        <f t="array" ref="D1326">IF(C1326="","",IF(OR(C1326="#No page text",C1326="#No block text",C1326="#No subject text",C1326="#No expectation text"),"// -- No Content",IFERROR(INDEX(_xlfn._xlws.FILTER(Checklist_KLM[ENTRIES],(Checklist_KLM[ENGLISH]=C1326)*IFERROR(FIND("GAME.CHECKLIST_",Checklist_KLM[ENTRIES]),FALSE)),1),"MISSING")))</f>
        <v/>
      </c>
      <c r="E1326" s="44"/>
      <c r="F1326" s="39" t="str" cm="1">
        <f t="array" ref="F1326">IF(E1326="","",IF(E1326="#No clue text","// -- No Content",
    IF(E1326="/!\ Text too long for integration - See user guide to proceed /!\","/!\ Text too long for integration - See user guide to proceed /!\",
         IFERROR(_xlfn._xlws.FILTER(Checklist_KLM[ENTRIES],(Checklist_KLM[ENGLISH]=E1326)*IFERROR(FIND("CLUE.",Checklist_KLM[ENTRIES]),FALSE)),"MISSING"))))</f>
        <v/>
      </c>
    </row>
    <row r="1327" spans="1:6" ht="28.8">
      <c r="A1327" s="18" t="s">
        <v>1469</v>
      </c>
      <c r="B1327" s="19" t="s">
        <v>5675</v>
      </c>
      <c r="C1327" s="43"/>
      <c r="D1327" s="36" t="str" cm="1">
        <f t="array" ref="D1327">IF(C1327="","",IF(OR(C1327="#No page text",C1327="#No block text",C1327="#No subject text",C1327="#No expectation text"),"// -- No Content",IFERROR(INDEX(_xlfn._xlws.FILTER(Checklist_KLM[ENTRIES],(Checklist_KLM[ENGLISH]=C1327)*IFERROR(FIND("GAME.CHECKLIST_",Checklist_KLM[ENTRIES]),FALSE)),1),"MISSING")))</f>
        <v/>
      </c>
      <c r="E1327" s="44"/>
      <c r="F1327" s="39" t="str" cm="1">
        <f t="array" ref="F1327">IF(E1327="","",IF(E1327="#No clue text","// -- No Content",
    IF(E1327="/!\ Text too long for integration - See user guide to proceed /!\","/!\ Text too long for integration - See user guide to proceed /!\",
         IFERROR(_xlfn._xlws.FILTER(Checklist_KLM[ENTRIES],(Checklist_KLM[ENGLISH]=E1327)*IFERROR(FIND("CLUE.",Checklist_KLM[ENTRIES]),FALSE)),"MISSING"))))</f>
        <v/>
      </c>
    </row>
    <row r="1328" spans="1:6" ht="28.8">
      <c r="A1328" s="18" t="s">
        <v>1470</v>
      </c>
      <c r="B1328" s="19" t="s">
        <v>5676</v>
      </c>
      <c r="C1328" s="43"/>
      <c r="D1328" s="36" t="str" cm="1">
        <f t="array" ref="D1328">IF(C1328="","",IF(OR(C1328="#No page text",C1328="#No block text",C1328="#No subject text",C1328="#No expectation text"),"// -- No Content",IFERROR(INDEX(_xlfn._xlws.FILTER(Checklist_KLM[ENTRIES],(Checklist_KLM[ENGLISH]=C1328)*IFERROR(FIND("GAME.CHECKLIST_",Checklist_KLM[ENTRIES]),FALSE)),1),"MISSING")))</f>
        <v/>
      </c>
      <c r="E1328" s="44"/>
      <c r="F1328" s="39" t="str" cm="1">
        <f t="array" ref="F1328">IF(E1328="","",IF(E1328="#No clue text","// -- No Content",
    IF(E1328="/!\ Text too long for integration - See user guide to proceed /!\","/!\ Text too long for integration - See user guide to proceed /!\",
         IFERROR(_xlfn._xlws.FILTER(Checklist_KLM[ENTRIES],(Checklist_KLM[ENGLISH]=E1328)*IFERROR(FIND("CLUE.",Checklist_KLM[ENTRIES]),FALSE)),"MISSING"))))</f>
        <v/>
      </c>
    </row>
    <row r="1329" spans="1:6" ht="28.8">
      <c r="A1329" s="18" t="s">
        <v>1471</v>
      </c>
      <c r="B1329" s="19" t="s">
        <v>5677</v>
      </c>
      <c r="C1329" s="43"/>
      <c r="D1329" s="36" t="str" cm="1">
        <f t="array" ref="D1329">IF(C1329="","",IF(OR(C1329="#No page text",C1329="#No block text",C1329="#No subject text",C1329="#No expectation text"),"// -- No Content",IFERROR(INDEX(_xlfn._xlws.FILTER(Checklist_KLM[ENTRIES],(Checklist_KLM[ENGLISH]=C1329)*IFERROR(FIND("GAME.CHECKLIST_",Checklist_KLM[ENTRIES]),FALSE)),1),"MISSING")))</f>
        <v/>
      </c>
      <c r="E1329" s="44"/>
      <c r="F1329" s="39" t="str" cm="1">
        <f t="array" ref="F1329">IF(E1329="","",IF(E1329="#No clue text","// -- No Content",
    IF(E1329="/!\ Text too long for integration - See user guide to proceed /!\","/!\ Text too long for integration - See user guide to proceed /!\",
         IFERROR(_xlfn._xlws.FILTER(Checklist_KLM[ENTRIES],(Checklist_KLM[ENGLISH]=E1329)*IFERROR(FIND("CLUE.",Checklist_KLM[ENTRIES]),FALSE)),"MISSING"))))</f>
        <v/>
      </c>
    </row>
    <row r="1330" spans="1:6">
      <c r="A1330" s="18" t="s">
        <v>1472</v>
      </c>
      <c r="B1330" s="19" t="s">
        <v>5678</v>
      </c>
      <c r="C1330" s="43"/>
      <c r="D1330" s="36" t="str" cm="1">
        <f t="array" ref="D1330">IF(C1330="","",IF(OR(C1330="#No page text",C1330="#No block text",C1330="#No subject text",C1330="#No expectation text"),"// -- No Content",IFERROR(INDEX(_xlfn._xlws.FILTER(Checklist_KLM[ENTRIES],(Checklist_KLM[ENGLISH]=C1330)*IFERROR(FIND("GAME.CHECKLIST_",Checklist_KLM[ENTRIES]),FALSE)),1),"MISSING")))</f>
        <v/>
      </c>
      <c r="E1330" s="44"/>
      <c r="F1330" s="39" t="str" cm="1">
        <f t="array" ref="F1330">IF(E1330="","",IF(E1330="#No clue text","// -- No Content",
    IF(E1330="/!\ Text too long for integration - See user guide to proceed /!\","/!\ Text too long for integration - See user guide to proceed /!\",
         IFERROR(_xlfn._xlws.FILTER(Checklist_KLM[ENTRIES],(Checklist_KLM[ENGLISH]=E1330)*IFERROR(FIND("CLUE.",Checklist_KLM[ENTRIES]),FALSE)),"MISSING"))))</f>
        <v/>
      </c>
    </row>
    <row r="1331" spans="1:6">
      <c r="A1331" s="18" t="s">
        <v>1473</v>
      </c>
      <c r="B1331" s="19" t="s">
        <v>5679</v>
      </c>
      <c r="C1331" s="43"/>
      <c r="D1331" s="36" t="str" cm="1">
        <f t="array" ref="D1331">IF(C1331="","",IF(OR(C1331="#No page text",C1331="#No block text",C1331="#No subject text",C1331="#No expectation text"),"// -- No Content",IFERROR(INDEX(_xlfn._xlws.FILTER(Checklist_KLM[ENTRIES],(Checklist_KLM[ENGLISH]=C1331)*IFERROR(FIND("GAME.CHECKLIST_",Checklist_KLM[ENTRIES]),FALSE)),1),"MISSING")))</f>
        <v/>
      </c>
      <c r="E1331" s="44"/>
      <c r="F1331" s="39" t="str" cm="1">
        <f t="array" ref="F1331">IF(E1331="","",IF(E1331="#No clue text","// -- No Content",
    IF(E1331="/!\ Text too long for integration - See user guide to proceed /!\","/!\ Text too long for integration - See user guide to proceed /!\",
         IFERROR(_xlfn._xlws.FILTER(Checklist_KLM[ENTRIES],(Checklist_KLM[ENGLISH]=E1331)*IFERROR(FIND("CLUE.",Checklist_KLM[ENTRIES]),FALSE)),"MISSING"))))</f>
        <v/>
      </c>
    </row>
    <row r="1332" spans="1:6">
      <c r="A1332" s="18" t="s">
        <v>1474</v>
      </c>
      <c r="B1332" s="19" t="s">
        <v>5680</v>
      </c>
      <c r="C1332" s="43"/>
      <c r="D1332" s="36" t="str" cm="1">
        <f t="array" ref="D1332">IF(C1332="","",IF(OR(C1332="#No page text",C1332="#No block text",C1332="#No subject text",C1332="#No expectation text"),"// -- No Content",IFERROR(INDEX(_xlfn._xlws.FILTER(Checklist_KLM[ENTRIES],(Checklist_KLM[ENGLISH]=C1332)*IFERROR(FIND("GAME.CHECKLIST_",Checklist_KLM[ENTRIES]),FALSE)),1),"MISSING")))</f>
        <v/>
      </c>
      <c r="E1332" s="44"/>
      <c r="F1332" s="39" t="str" cm="1">
        <f t="array" ref="F1332">IF(E1332="","",IF(E1332="#No clue text","// -- No Content",
    IF(E1332="/!\ Text too long for integration - See user guide to proceed /!\","/!\ Text too long for integration - See user guide to proceed /!\",
         IFERROR(_xlfn._xlws.FILTER(Checklist_KLM[ENTRIES],(Checklist_KLM[ENGLISH]=E1332)*IFERROR(FIND("CLUE.",Checklist_KLM[ENTRIES]),FALSE)),"MISSING"))))</f>
        <v/>
      </c>
    </row>
    <row r="1333" spans="1:6">
      <c r="A1333" s="18" t="s">
        <v>1475</v>
      </c>
      <c r="B1333" s="19" t="s">
        <v>5681</v>
      </c>
      <c r="C1333" s="43"/>
      <c r="D1333" s="36" t="str" cm="1">
        <f t="array" ref="D1333">IF(C1333="","",IF(OR(C1333="#No page text",C1333="#No block text",C1333="#No subject text",C1333="#No expectation text"),"// -- No Content",IFERROR(INDEX(_xlfn._xlws.FILTER(Checklist_KLM[ENTRIES],(Checklist_KLM[ENGLISH]=C1333)*IFERROR(FIND("GAME.CHECKLIST_",Checklist_KLM[ENTRIES]),FALSE)),1),"MISSING")))</f>
        <v/>
      </c>
      <c r="E1333" s="44"/>
      <c r="F1333" s="39" t="str" cm="1">
        <f t="array" ref="F1333">IF(E1333="","",IF(E1333="#No clue text","// -- No Content",
    IF(E1333="/!\ Text too long for integration - See user guide to proceed /!\","/!\ Text too long for integration - See user guide to proceed /!\",
         IFERROR(_xlfn._xlws.FILTER(Checklist_KLM[ENTRIES],(Checklist_KLM[ENGLISH]=E1333)*IFERROR(FIND("CLUE.",Checklist_KLM[ENTRIES]),FALSE)),"MISSING"))))</f>
        <v/>
      </c>
    </row>
    <row r="1334" spans="1:6">
      <c r="A1334" s="18" t="s">
        <v>1476</v>
      </c>
      <c r="B1334" s="19" t="s">
        <v>5682</v>
      </c>
      <c r="C1334" s="43"/>
      <c r="D1334" s="36" t="str" cm="1">
        <f t="array" ref="D1334">IF(C1334="","",IF(OR(C1334="#No page text",C1334="#No block text",C1334="#No subject text",C1334="#No expectation text"),"// -- No Content",IFERROR(INDEX(_xlfn._xlws.FILTER(Checklist_KLM[ENTRIES],(Checklist_KLM[ENGLISH]=C1334)*IFERROR(FIND("GAME.CHECKLIST_",Checklist_KLM[ENTRIES]),FALSE)),1),"MISSING")))</f>
        <v/>
      </c>
      <c r="E1334" s="44"/>
      <c r="F1334" s="39" t="str" cm="1">
        <f t="array" ref="F1334">IF(E1334="","",IF(E1334="#No clue text","// -- No Content",
    IF(E1334="/!\ Text too long for integration - See user guide to proceed /!\","/!\ Text too long for integration - See user guide to proceed /!\",
         IFERROR(_xlfn._xlws.FILTER(Checklist_KLM[ENTRIES],(Checklist_KLM[ENGLISH]=E1334)*IFERROR(FIND("CLUE.",Checklist_KLM[ENTRIES]),FALSE)),"MISSING"))))</f>
        <v/>
      </c>
    </row>
    <row r="1335" spans="1:6">
      <c r="A1335" s="18" t="s">
        <v>1477</v>
      </c>
      <c r="B1335" s="19" t="s">
        <v>5683</v>
      </c>
      <c r="C1335" s="43"/>
      <c r="D1335" s="36" t="str" cm="1">
        <f t="array" ref="D1335">IF(C1335="","",IF(OR(C1335="#No page text",C1335="#No block text",C1335="#No subject text",C1335="#No expectation text"),"// -- No Content",IFERROR(INDEX(_xlfn._xlws.FILTER(Checklist_KLM[ENTRIES],(Checklist_KLM[ENGLISH]=C1335)*IFERROR(FIND("GAME.CHECKLIST_",Checklist_KLM[ENTRIES]),FALSE)),1),"MISSING")))</f>
        <v/>
      </c>
      <c r="E1335" s="44"/>
      <c r="F1335" s="39" t="str" cm="1">
        <f t="array" ref="F1335">IF(E1335="","",IF(E1335="#No clue text","// -- No Content",
    IF(E1335="/!\ Text too long for integration - See user guide to proceed /!\","/!\ Text too long for integration - See user guide to proceed /!\",
         IFERROR(_xlfn._xlws.FILTER(Checklist_KLM[ENTRIES],(Checklist_KLM[ENGLISH]=E1335)*IFERROR(FIND("CLUE.",Checklist_KLM[ENTRIES]),FALSE)),"MISSING"))))</f>
        <v/>
      </c>
    </row>
    <row r="1336" spans="1:6">
      <c r="A1336" s="18" t="s">
        <v>1478</v>
      </c>
      <c r="B1336" s="19" t="s">
        <v>5684</v>
      </c>
      <c r="C1336" s="43"/>
      <c r="D1336" s="36" t="str" cm="1">
        <f t="array" ref="D1336">IF(C1336="","",IF(OR(C1336="#No page text",C1336="#No block text",C1336="#No subject text",C1336="#No expectation text"),"// -- No Content",IFERROR(INDEX(_xlfn._xlws.FILTER(Checklist_KLM[ENTRIES],(Checklist_KLM[ENGLISH]=C1336)*IFERROR(FIND("GAME.CHECKLIST_",Checklist_KLM[ENTRIES]),FALSE)),1),"MISSING")))</f>
        <v/>
      </c>
      <c r="E1336" s="44"/>
      <c r="F1336" s="39" t="str" cm="1">
        <f t="array" ref="F1336">IF(E1336="","",IF(E1336="#No clue text","// -- No Content",
    IF(E1336="/!\ Text too long for integration - See user guide to proceed /!\","/!\ Text too long for integration - See user guide to proceed /!\",
         IFERROR(_xlfn._xlws.FILTER(Checklist_KLM[ENTRIES],(Checklist_KLM[ENGLISH]=E1336)*IFERROR(FIND("CLUE.",Checklist_KLM[ENTRIES]),FALSE)),"MISSING"))))</f>
        <v/>
      </c>
    </row>
    <row r="1337" spans="1:6" ht="28.8">
      <c r="A1337" s="18" t="s">
        <v>1479</v>
      </c>
      <c r="B1337" s="19" t="s">
        <v>5685</v>
      </c>
      <c r="C1337" s="43"/>
      <c r="D1337" s="36" t="str" cm="1">
        <f t="array" ref="D1337">IF(C1337="","",IF(OR(C1337="#No page text",C1337="#No block text",C1337="#No subject text",C1337="#No expectation text"),"// -- No Content",IFERROR(INDEX(_xlfn._xlws.FILTER(Checklist_KLM[ENTRIES],(Checklist_KLM[ENGLISH]=C1337)*IFERROR(FIND("GAME.CHECKLIST_",Checklist_KLM[ENTRIES]),FALSE)),1),"MISSING")))</f>
        <v/>
      </c>
      <c r="E1337" s="44"/>
      <c r="F1337" s="39" t="str" cm="1">
        <f t="array" ref="F1337">IF(E1337="","",IF(E1337="#No clue text","// -- No Content",
    IF(E1337="/!\ Text too long for integration - See user guide to proceed /!\","/!\ Text too long for integration - See user guide to proceed /!\",
         IFERROR(_xlfn._xlws.FILTER(Checklist_KLM[ENTRIES],(Checklist_KLM[ENGLISH]=E1337)*IFERROR(FIND("CLUE.",Checklist_KLM[ENTRIES]),FALSE)),"MISSING"))))</f>
        <v/>
      </c>
    </row>
    <row r="1338" spans="1:6">
      <c r="A1338" s="18" t="s">
        <v>1480</v>
      </c>
      <c r="B1338" s="19" t="s">
        <v>5686</v>
      </c>
      <c r="C1338" s="43"/>
      <c r="D1338" s="36" t="str" cm="1">
        <f t="array" ref="D1338">IF(C1338="","",IF(OR(C1338="#No page text",C1338="#No block text",C1338="#No subject text",C1338="#No expectation text"),"// -- No Content",IFERROR(INDEX(_xlfn._xlws.FILTER(Checklist_KLM[ENTRIES],(Checklist_KLM[ENGLISH]=C1338)*IFERROR(FIND("GAME.CHECKLIST_",Checklist_KLM[ENTRIES]),FALSE)),1),"MISSING")))</f>
        <v/>
      </c>
      <c r="E1338" s="44"/>
      <c r="F1338" s="39" t="str" cm="1">
        <f t="array" ref="F1338">IF(E1338="","",IF(E1338="#No clue text","// -- No Content",
    IF(E1338="/!\ Text too long for integration - See user guide to proceed /!\","/!\ Text too long for integration - See user guide to proceed /!\",
         IFERROR(_xlfn._xlws.FILTER(Checklist_KLM[ENTRIES],(Checklist_KLM[ENGLISH]=E1338)*IFERROR(FIND("CLUE.",Checklist_KLM[ENTRIES]),FALSE)),"MISSING"))))</f>
        <v/>
      </c>
    </row>
    <row r="1339" spans="1:6">
      <c r="A1339" s="18" t="s">
        <v>1481</v>
      </c>
      <c r="B1339" s="19" t="s">
        <v>5687</v>
      </c>
      <c r="C1339" s="43"/>
      <c r="D1339" s="36" t="str" cm="1">
        <f t="array" ref="D1339">IF(C1339="","",IF(OR(C1339="#No page text",C1339="#No block text",C1339="#No subject text",C1339="#No expectation text"),"// -- No Content",IFERROR(INDEX(_xlfn._xlws.FILTER(Checklist_KLM[ENTRIES],(Checklist_KLM[ENGLISH]=C1339)*IFERROR(FIND("GAME.CHECKLIST_",Checklist_KLM[ENTRIES]),FALSE)),1),"MISSING")))</f>
        <v/>
      </c>
      <c r="E1339" s="44"/>
      <c r="F1339" s="39" t="str" cm="1">
        <f t="array" ref="F1339">IF(E1339="","",IF(E1339="#No clue text","// -- No Content",
    IF(E1339="/!\ Text too long for integration - See user guide to proceed /!\","/!\ Text too long for integration - See user guide to proceed /!\",
         IFERROR(_xlfn._xlws.FILTER(Checklist_KLM[ENTRIES],(Checklist_KLM[ENGLISH]=E1339)*IFERROR(FIND("CLUE.",Checklist_KLM[ENTRIES]),FALSE)),"MISSING"))))</f>
        <v/>
      </c>
    </row>
    <row r="1340" spans="1:6" ht="28.8">
      <c r="A1340" s="18" t="s">
        <v>1482</v>
      </c>
      <c r="B1340" s="19" t="s">
        <v>5688</v>
      </c>
      <c r="C1340" s="43"/>
      <c r="D1340" s="36" t="str" cm="1">
        <f t="array" ref="D1340">IF(C1340="","",IF(OR(C1340="#No page text",C1340="#No block text",C1340="#No subject text",C1340="#No expectation text"),"// -- No Content",IFERROR(INDEX(_xlfn._xlws.FILTER(Checklist_KLM[ENTRIES],(Checklist_KLM[ENGLISH]=C1340)*IFERROR(FIND("GAME.CHECKLIST_",Checklist_KLM[ENTRIES]),FALSE)),1),"MISSING")))</f>
        <v/>
      </c>
      <c r="E1340" s="44"/>
      <c r="F1340" s="39" t="str" cm="1">
        <f t="array" ref="F1340">IF(E1340="","",IF(E1340="#No clue text","// -- No Content",
    IF(E1340="/!\ Text too long for integration - See user guide to proceed /!\","/!\ Text too long for integration - See user guide to proceed /!\",
         IFERROR(_xlfn._xlws.FILTER(Checklist_KLM[ENTRIES],(Checklist_KLM[ENGLISH]=E1340)*IFERROR(FIND("CLUE.",Checklist_KLM[ENTRIES]),FALSE)),"MISSING"))))</f>
        <v/>
      </c>
    </row>
    <row r="1341" spans="1:6" ht="28.8">
      <c r="A1341" s="18" t="s">
        <v>1483</v>
      </c>
      <c r="B1341" s="19" t="s">
        <v>5689</v>
      </c>
      <c r="C1341" s="43"/>
      <c r="D1341" s="36" t="str" cm="1">
        <f t="array" ref="D1341">IF(C1341="","",IF(OR(C1341="#No page text",C1341="#No block text",C1341="#No subject text",C1341="#No expectation text"),"// -- No Content",IFERROR(INDEX(_xlfn._xlws.FILTER(Checklist_KLM[ENTRIES],(Checklist_KLM[ENGLISH]=C1341)*IFERROR(FIND("GAME.CHECKLIST_",Checklist_KLM[ENTRIES]),FALSE)),1),"MISSING")))</f>
        <v/>
      </c>
      <c r="E1341" s="44"/>
      <c r="F1341" s="39" t="str" cm="1">
        <f t="array" ref="F1341">IF(E1341="","",IF(E1341="#No clue text","// -- No Content",
    IF(E1341="/!\ Text too long for integration - See user guide to proceed /!\","/!\ Text too long for integration - See user guide to proceed /!\",
         IFERROR(_xlfn._xlws.FILTER(Checklist_KLM[ENTRIES],(Checklist_KLM[ENGLISH]=E1341)*IFERROR(FIND("CLUE.",Checklist_KLM[ENTRIES]),FALSE)),"MISSING"))))</f>
        <v/>
      </c>
    </row>
    <row r="1342" spans="1:6">
      <c r="A1342" s="18" t="s">
        <v>1484</v>
      </c>
      <c r="B1342" s="19" t="s">
        <v>5690</v>
      </c>
      <c r="C1342" s="43"/>
      <c r="D1342" s="36" t="str" cm="1">
        <f t="array" ref="D1342">IF(C1342="","",IF(OR(C1342="#No page text",C1342="#No block text",C1342="#No subject text",C1342="#No expectation text"),"// -- No Content",IFERROR(INDEX(_xlfn._xlws.FILTER(Checklist_KLM[ENTRIES],(Checklist_KLM[ENGLISH]=C1342)*IFERROR(FIND("GAME.CHECKLIST_",Checklist_KLM[ENTRIES]),FALSE)),1),"MISSING")))</f>
        <v/>
      </c>
      <c r="E1342" s="44"/>
      <c r="F1342" s="39" t="str" cm="1">
        <f t="array" ref="F1342">IF(E1342="","",IF(E1342="#No clue text","// -- No Content",
    IF(E1342="/!\ Text too long for integration - See user guide to proceed /!\","/!\ Text too long for integration - See user guide to proceed /!\",
         IFERROR(_xlfn._xlws.FILTER(Checklist_KLM[ENTRIES],(Checklist_KLM[ENGLISH]=E1342)*IFERROR(FIND("CLUE.",Checklist_KLM[ENTRIES]),FALSE)),"MISSING"))))</f>
        <v/>
      </c>
    </row>
    <row r="1343" spans="1:6">
      <c r="A1343" s="18" t="s">
        <v>1485</v>
      </c>
      <c r="B1343" s="19" t="s">
        <v>5691</v>
      </c>
      <c r="C1343" s="43"/>
      <c r="D1343" s="36" t="str" cm="1">
        <f t="array" ref="D1343">IF(C1343="","",IF(OR(C1343="#No page text",C1343="#No block text",C1343="#No subject text",C1343="#No expectation text"),"// -- No Content",IFERROR(INDEX(_xlfn._xlws.FILTER(Checklist_KLM[ENTRIES],(Checklist_KLM[ENGLISH]=C1343)*IFERROR(FIND("GAME.CHECKLIST_",Checklist_KLM[ENTRIES]),FALSE)),1),"MISSING")))</f>
        <v/>
      </c>
      <c r="E1343" s="44"/>
      <c r="F1343" s="39" t="str" cm="1">
        <f t="array" ref="F1343">IF(E1343="","",IF(E1343="#No clue text","// -- No Content",
    IF(E1343="/!\ Text too long for integration - See user guide to proceed /!\","/!\ Text too long for integration - See user guide to proceed /!\",
         IFERROR(_xlfn._xlws.FILTER(Checklist_KLM[ENTRIES],(Checklist_KLM[ENGLISH]=E1343)*IFERROR(FIND("CLUE.",Checklist_KLM[ENTRIES]),FALSE)),"MISSING"))))</f>
        <v/>
      </c>
    </row>
    <row r="1344" spans="1:6">
      <c r="A1344" s="18" t="s">
        <v>1486</v>
      </c>
      <c r="B1344" s="19" t="s">
        <v>5692</v>
      </c>
      <c r="C1344" s="43"/>
      <c r="D1344" s="36" t="str" cm="1">
        <f t="array" ref="D1344">IF(C1344="","",IF(OR(C1344="#No page text",C1344="#No block text",C1344="#No subject text",C1344="#No expectation text"),"// -- No Content",IFERROR(INDEX(_xlfn._xlws.FILTER(Checklist_KLM[ENTRIES],(Checklist_KLM[ENGLISH]=C1344)*IFERROR(FIND("GAME.CHECKLIST_",Checklist_KLM[ENTRIES]),FALSE)),1),"MISSING")))</f>
        <v/>
      </c>
      <c r="E1344" s="44"/>
      <c r="F1344" s="39" t="str" cm="1">
        <f t="array" ref="F1344">IF(E1344="","",IF(E1344="#No clue text","// -- No Content",
    IF(E1344="/!\ Text too long for integration - See user guide to proceed /!\","/!\ Text too long for integration - See user guide to proceed /!\",
         IFERROR(_xlfn._xlws.FILTER(Checklist_KLM[ENTRIES],(Checklist_KLM[ENGLISH]=E1344)*IFERROR(FIND("CLUE.",Checklist_KLM[ENTRIES]),FALSE)),"MISSING"))))</f>
        <v/>
      </c>
    </row>
    <row r="1345" spans="1:6">
      <c r="A1345" s="18" t="s">
        <v>1487</v>
      </c>
      <c r="B1345" s="19" t="s">
        <v>5693</v>
      </c>
      <c r="C1345" s="43"/>
      <c r="D1345" s="36" t="str" cm="1">
        <f t="array" ref="D1345">IF(C1345="","",IF(OR(C1345="#No page text",C1345="#No block text",C1345="#No subject text",C1345="#No expectation text"),"// -- No Content",IFERROR(INDEX(_xlfn._xlws.FILTER(Checklist_KLM[ENTRIES],(Checklist_KLM[ENGLISH]=C1345)*IFERROR(FIND("GAME.CHECKLIST_",Checklist_KLM[ENTRIES]),FALSE)),1),"MISSING")))</f>
        <v/>
      </c>
      <c r="E1345" s="44"/>
      <c r="F1345" s="39" t="str" cm="1">
        <f t="array" ref="F1345">IF(E1345="","",IF(E1345="#No clue text","// -- No Content",
    IF(E1345="/!\ Text too long for integration - See user guide to proceed /!\","/!\ Text too long for integration - See user guide to proceed /!\",
         IFERROR(_xlfn._xlws.FILTER(Checklist_KLM[ENTRIES],(Checklist_KLM[ENGLISH]=E1345)*IFERROR(FIND("CLUE.",Checklist_KLM[ENTRIES]),FALSE)),"MISSING"))))</f>
        <v/>
      </c>
    </row>
    <row r="1346" spans="1:6" ht="43.2">
      <c r="A1346" s="18" t="s">
        <v>1488</v>
      </c>
      <c r="B1346" s="19" t="s">
        <v>5694</v>
      </c>
      <c r="C1346" s="43"/>
      <c r="D1346" s="36" t="str" cm="1">
        <f t="array" ref="D1346">IF(C1346="","",IF(OR(C1346="#No page text",C1346="#No block text",C1346="#No subject text",C1346="#No expectation text"),"// -- No Content",IFERROR(INDEX(_xlfn._xlws.FILTER(Checklist_KLM[ENTRIES],(Checklist_KLM[ENGLISH]=C1346)*IFERROR(FIND("GAME.CHECKLIST_",Checklist_KLM[ENTRIES]),FALSE)),1),"MISSING")))</f>
        <v/>
      </c>
      <c r="E1346" s="44"/>
      <c r="F1346" s="39" t="str" cm="1">
        <f t="array" ref="F1346">IF(E1346="","",IF(E1346="#No clue text","// -- No Content",
    IF(E1346="/!\ Text too long for integration - See user guide to proceed /!\","/!\ Text too long for integration - See user guide to proceed /!\",
         IFERROR(_xlfn._xlws.FILTER(Checklist_KLM[ENTRIES],(Checklist_KLM[ENGLISH]=E1346)*IFERROR(FIND("CLUE.",Checklist_KLM[ENTRIES]),FALSE)),"MISSING"))))</f>
        <v/>
      </c>
    </row>
    <row r="1347" spans="1:6">
      <c r="A1347" s="18" t="s">
        <v>1489</v>
      </c>
      <c r="B1347" s="19" t="s">
        <v>5695</v>
      </c>
      <c r="C1347" s="43"/>
      <c r="D1347" s="36" t="str" cm="1">
        <f t="array" ref="D1347">IF(C1347="","",IF(OR(C1347="#No page text",C1347="#No block text",C1347="#No subject text",C1347="#No expectation text"),"// -- No Content",IFERROR(INDEX(_xlfn._xlws.FILTER(Checklist_KLM[ENTRIES],(Checklist_KLM[ENGLISH]=C1347)*IFERROR(FIND("GAME.CHECKLIST_",Checklist_KLM[ENTRIES]),FALSE)),1),"MISSING")))</f>
        <v/>
      </c>
      <c r="E1347" s="44"/>
      <c r="F1347" s="39" t="str" cm="1">
        <f t="array" ref="F1347">IF(E1347="","",IF(E1347="#No clue text","// -- No Content",
    IF(E1347="/!\ Text too long for integration - See user guide to proceed /!\","/!\ Text too long for integration - See user guide to proceed /!\",
         IFERROR(_xlfn._xlws.FILTER(Checklist_KLM[ENTRIES],(Checklist_KLM[ENGLISH]=E1347)*IFERROR(FIND("CLUE.",Checklist_KLM[ENTRIES]),FALSE)),"MISSING"))))</f>
        <v/>
      </c>
    </row>
    <row r="1348" spans="1:6">
      <c r="A1348" s="18" t="s">
        <v>1490</v>
      </c>
      <c r="B1348" s="19" t="s">
        <v>5696</v>
      </c>
      <c r="C1348" s="43"/>
      <c r="D1348" s="36" t="str" cm="1">
        <f t="array" ref="D1348">IF(C1348="","",IF(OR(C1348="#No page text",C1348="#No block text",C1348="#No subject text",C1348="#No expectation text"),"// -- No Content",IFERROR(INDEX(_xlfn._xlws.FILTER(Checklist_KLM[ENTRIES],(Checklist_KLM[ENGLISH]=C1348)*IFERROR(FIND("GAME.CHECKLIST_",Checklist_KLM[ENTRIES]),FALSE)),1),"MISSING")))</f>
        <v/>
      </c>
      <c r="E1348" s="44"/>
      <c r="F1348" s="39" t="str" cm="1">
        <f t="array" ref="F1348">IF(E1348="","",IF(E1348="#No clue text","// -- No Content",
    IF(E1348="/!\ Text too long for integration - See user guide to proceed /!\","/!\ Text too long for integration - See user guide to proceed /!\",
         IFERROR(_xlfn._xlws.FILTER(Checklist_KLM[ENTRIES],(Checklist_KLM[ENGLISH]=E1348)*IFERROR(FIND("CLUE.",Checklist_KLM[ENTRIES]),FALSE)),"MISSING"))))</f>
        <v/>
      </c>
    </row>
    <row r="1349" spans="1:6" ht="28.8">
      <c r="A1349" s="18" t="s">
        <v>1491</v>
      </c>
      <c r="B1349" s="19" t="s">
        <v>5697</v>
      </c>
      <c r="C1349" s="43"/>
      <c r="D1349" s="36" t="str" cm="1">
        <f t="array" ref="D1349">IF(C1349="","",IF(OR(C1349="#No page text",C1349="#No block text",C1349="#No subject text",C1349="#No expectation text"),"// -- No Content",IFERROR(INDEX(_xlfn._xlws.FILTER(Checklist_KLM[ENTRIES],(Checklist_KLM[ENGLISH]=C1349)*IFERROR(FIND("GAME.CHECKLIST_",Checklist_KLM[ENTRIES]),FALSE)),1),"MISSING")))</f>
        <v/>
      </c>
      <c r="E1349" s="44"/>
      <c r="F1349" s="39" t="str" cm="1">
        <f t="array" ref="F1349">IF(E1349="","",IF(E1349="#No clue text","// -- No Content",
    IF(E1349="/!\ Text too long for integration - See user guide to proceed /!\","/!\ Text too long for integration - See user guide to proceed /!\",
         IFERROR(_xlfn._xlws.FILTER(Checklist_KLM[ENTRIES],(Checklist_KLM[ENGLISH]=E1349)*IFERROR(FIND("CLUE.",Checklist_KLM[ENTRIES]),FALSE)),"MISSING"))))</f>
        <v/>
      </c>
    </row>
    <row r="1350" spans="1:6" ht="28.8">
      <c r="A1350" s="18" t="s">
        <v>1492</v>
      </c>
      <c r="B1350" s="19" t="s">
        <v>5698</v>
      </c>
      <c r="C1350" s="43"/>
      <c r="D1350" s="36" t="str" cm="1">
        <f t="array" ref="D1350">IF(C1350="","",IF(OR(C1350="#No page text",C1350="#No block text",C1350="#No subject text",C1350="#No expectation text"),"// -- No Content",IFERROR(INDEX(_xlfn._xlws.FILTER(Checklist_KLM[ENTRIES],(Checklist_KLM[ENGLISH]=C1350)*IFERROR(FIND("GAME.CHECKLIST_",Checklist_KLM[ENTRIES]),FALSE)),1),"MISSING")))</f>
        <v/>
      </c>
      <c r="E1350" s="44"/>
      <c r="F1350" s="39" t="str" cm="1">
        <f t="array" ref="F1350">IF(E1350="","",IF(E1350="#No clue text","// -- No Content",
    IF(E1350="/!\ Text too long for integration - See user guide to proceed /!\","/!\ Text too long for integration - See user guide to proceed /!\",
         IFERROR(_xlfn._xlws.FILTER(Checklist_KLM[ENTRIES],(Checklist_KLM[ENGLISH]=E1350)*IFERROR(FIND("CLUE.",Checklist_KLM[ENTRIES]),FALSE)),"MISSING"))))</f>
        <v/>
      </c>
    </row>
    <row r="1351" spans="1:6">
      <c r="A1351" s="18" t="s">
        <v>1493</v>
      </c>
      <c r="B1351" s="19" t="s">
        <v>5699</v>
      </c>
      <c r="C1351" s="43"/>
      <c r="D1351" s="36" t="str" cm="1">
        <f t="array" ref="D1351">IF(C1351="","",IF(OR(C1351="#No page text",C1351="#No block text",C1351="#No subject text",C1351="#No expectation text"),"// -- No Content",IFERROR(INDEX(_xlfn._xlws.FILTER(Checklist_KLM[ENTRIES],(Checklist_KLM[ENGLISH]=C1351)*IFERROR(FIND("GAME.CHECKLIST_",Checklist_KLM[ENTRIES]),FALSE)),1),"MISSING")))</f>
        <v/>
      </c>
      <c r="E1351" s="44"/>
      <c r="F1351" s="39" t="str" cm="1">
        <f t="array" ref="F1351">IF(E1351="","",IF(E1351="#No clue text","// -- No Content",
    IF(E1351="/!\ Text too long for integration - See user guide to proceed /!\","/!\ Text too long for integration - See user guide to proceed /!\",
         IFERROR(_xlfn._xlws.FILTER(Checklist_KLM[ENTRIES],(Checklist_KLM[ENGLISH]=E1351)*IFERROR(FIND("CLUE.",Checklist_KLM[ENTRIES]),FALSE)),"MISSING"))))</f>
        <v/>
      </c>
    </row>
    <row r="1352" spans="1:6">
      <c r="A1352" s="18" t="s">
        <v>1494</v>
      </c>
      <c r="B1352" s="19" t="s">
        <v>5700</v>
      </c>
      <c r="C1352" s="43"/>
      <c r="D1352" s="36" t="str" cm="1">
        <f t="array" ref="D1352">IF(C1352="","",IF(OR(C1352="#No page text",C1352="#No block text",C1352="#No subject text",C1352="#No expectation text"),"// -- No Content",IFERROR(INDEX(_xlfn._xlws.FILTER(Checklist_KLM[ENTRIES],(Checklist_KLM[ENGLISH]=C1352)*IFERROR(FIND("GAME.CHECKLIST_",Checklist_KLM[ENTRIES]),FALSE)),1),"MISSING")))</f>
        <v/>
      </c>
      <c r="E1352" s="44"/>
      <c r="F1352" s="39" t="str" cm="1">
        <f t="array" ref="F1352">IF(E1352="","",IF(E1352="#No clue text","// -- No Content",
    IF(E1352="/!\ Text too long for integration - See user guide to proceed /!\","/!\ Text too long for integration - See user guide to proceed /!\",
         IFERROR(_xlfn._xlws.FILTER(Checklist_KLM[ENTRIES],(Checklist_KLM[ENGLISH]=E1352)*IFERROR(FIND("CLUE.",Checklist_KLM[ENTRIES]),FALSE)),"MISSING"))))</f>
        <v/>
      </c>
    </row>
    <row r="1353" spans="1:6">
      <c r="A1353" s="18" t="s">
        <v>1495</v>
      </c>
      <c r="B1353" s="19" t="s">
        <v>5701</v>
      </c>
      <c r="C1353" s="43"/>
      <c r="D1353" s="36" t="str" cm="1">
        <f t="array" ref="D1353">IF(C1353="","",IF(OR(C1353="#No page text",C1353="#No block text",C1353="#No subject text",C1353="#No expectation text"),"// -- No Content",IFERROR(INDEX(_xlfn._xlws.FILTER(Checklist_KLM[ENTRIES],(Checklist_KLM[ENGLISH]=C1353)*IFERROR(FIND("GAME.CHECKLIST_",Checklist_KLM[ENTRIES]),FALSE)),1),"MISSING")))</f>
        <v/>
      </c>
      <c r="E1353" s="44"/>
      <c r="F1353" s="39" t="str" cm="1">
        <f t="array" ref="F1353">IF(E1353="","",IF(E1353="#No clue text","// -- No Content",
    IF(E1353="/!\ Text too long for integration - See user guide to proceed /!\","/!\ Text too long for integration - See user guide to proceed /!\",
         IFERROR(_xlfn._xlws.FILTER(Checklist_KLM[ENTRIES],(Checklist_KLM[ENGLISH]=E1353)*IFERROR(FIND("CLUE.",Checklist_KLM[ENTRIES]),FALSE)),"MISSING"))))</f>
        <v/>
      </c>
    </row>
    <row r="1354" spans="1:6" ht="28.8">
      <c r="A1354" s="18" t="s">
        <v>1496</v>
      </c>
      <c r="B1354" s="19" t="s">
        <v>5702</v>
      </c>
      <c r="C1354" s="43"/>
      <c r="D1354" s="36" t="str" cm="1">
        <f t="array" ref="D1354">IF(C1354="","",IF(OR(C1354="#No page text",C1354="#No block text",C1354="#No subject text",C1354="#No expectation text"),"// -- No Content",IFERROR(INDEX(_xlfn._xlws.FILTER(Checklist_KLM[ENTRIES],(Checklist_KLM[ENGLISH]=C1354)*IFERROR(FIND("GAME.CHECKLIST_",Checklist_KLM[ENTRIES]),FALSE)),1),"MISSING")))</f>
        <v/>
      </c>
      <c r="E1354" s="44"/>
      <c r="F1354" s="39" t="str" cm="1">
        <f t="array" ref="F1354">IF(E1354="","",IF(E1354="#No clue text","// -- No Content",
    IF(E1354="/!\ Text too long for integration - See user guide to proceed /!\","/!\ Text too long for integration - See user guide to proceed /!\",
         IFERROR(_xlfn._xlws.FILTER(Checklist_KLM[ENTRIES],(Checklist_KLM[ENGLISH]=E1354)*IFERROR(FIND("CLUE.",Checklist_KLM[ENTRIES]),FALSE)),"MISSING"))))</f>
        <v/>
      </c>
    </row>
    <row r="1355" spans="1:6">
      <c r="A1355" s="18" t="s">
        <v>1497</v>
      </c>
      <c r="B1355" s="19" t="s">
        <v>5703</v>
      </c>
      <c r="C1355" s="43"/>
      <c r="D1355" s="36" t="str" cm="1">
        <f t="array" ref="D1355">IF(C1355="","",IF(OR(C1355="#No page text",C1355="#No block text",C1355="#No subject text",C1355="#No expectation text"),"// -- No Content",IFERROR(INDEX(_xlfn._xlws.FILTER(Checklist_KLM[ENTRIES],(Checklist_KLM[ENGLISH]=C1355)*IFERROR(FIND("GAME.CHECKLIST_",Checklist_KLM[ENTRIES]),FALSE)),1),"MISSING")))</f>
        <v/>
      </c>
      <c r="E1355" s="44"/>
      <c r="F1355" s="39" t="str" cm="1">
        <f t="array" ref="F1355">IF(E1355="","",IF(E1355="#No clue text","// -- No Content",
    IF(E1355="/!\ Text too long for integration - See user guide to proceed /!\","/!\ Text too long for integration - See user guide to proceed /!\",
         IFERROR(_xlfn._xlws.FILTER(Checklist_KLM[ENTRIES],(Checklist_KLM[ENGLISH]=E1355)*IFERROR(FIND("CLUE.",Checklist_KLM[ENTRIES]),FALSE)),"MISSING"))))</f>
        <v/>
      </c>
    </row>
    <row r="1356" spans="1:6">
      <c r="A1356" s="18" t="s">
        <v>1498</v>
      </c>
      <c r="B1356" s="19" t="s">
        <v>5704</v>
      </c>
      <c r="C1356" s="43"/>
      <c r="D1356" s="36" t="str" cm="1">
        <f t="array" ref="D1356">IF(C1356="","",IF(OR(C1356="#No page text",C1356="#No block text",C1356="#No subject text",C1356="#No expectation text"),"// -- No Content",IFERROR(INDEX(_xlfn._xlws.FILTER(Checklist_KLM[ENTRIES],(Checklist_KLM[ENGLISH]=C1356)*IFERROR(FIND("GAME.CHECKLIST_",Checklist_KLM[ENTRIES]),FALSE)),1),"MISSING")))</f>
        <v/>
      </c>
      <c r="E1356" s="44"/>
      <c r="F1356" s="39" t="str" cm="1">
        <f t="array" ref="F1356">IF(E1356="","",IF(E1356="#No clue text","// -- No Content",
    IF(E1356="/!\ Text too long for integration - See user guide to proceed /!\","/!\ Text too long for integration - See user guide to proceed /!\",
         IFERROR(_xlfn._xlws.FILTER(Checklist_KLM[ENTRIES],(Checklist_KLM[ENGLISH]=E1356)*IFERROR(FIND("CLUE.",Checklist_KLM[ENTRIES]),FALSE)),"MISSING"))))</f>
        <v/>
      </c>
    </row>
    <row r="1357" spans="1:6" ht="43.2">
      <c r="A1357" s="18" t="s">
        <v>1499</v>
      </c>
      <c r="B1357" s="19" t="s">
        <v>5705</v>
      </c>
      <c r="C1357" s="43"/>
      <c r="D1357" s="36" t="str" cm="1">
        <f t="array" ref="D1357">IF(C1357="","",IF(OR(C1357="#No page text",C1357="#No block text",C1357="#No subject text",C1357="#No expectation text"),"// -- No Content",IFERROR(INDEX(_xlfn._xlws.FILTER(Checklist_KLM[ENTRIES],(Checklist_KLM[ENGLISH]=C1357)*IFERROR(FIND("GAME.CHECKLIST_",Checklist_KLM[ENTRIES]),FALSE)),1),"MISSING")))</f>
        <v/>
      </c>
      <c r="E1357" s="44"/>
      <c r="F1357" s="39" t="str" cm="1">
        <f t="array" ref="F1357">IF(E1357="","",IF(E1357="#No clue text","// -- No Content",
    IF(E1357="/!\ Text too long for integration - See user guide to proceed /!\","/!\ Text too long for integration - See user guide to proceed /!\",
         IFERROR(_xlfn._xlws.FILTER(Checklist_KLM[ENTRIES],(Checklist_KLM[ENGLISH]=E1357)*IFERROR(FIND("CLUE.",Checklist_KLM[ENTRIES]),FALSE)),"MISSING"))))</f>
        <v/>
      </c>
    </row>
    <row r="1358" spans="1:6" ht="28.8">
      <c r="A1358" s="18" t="s">
        <v>1500</v>
      </c>
      <c r="B1358" s="19" t="s">
        <v>5706</v>
      </c>
      <c r="C1358" s="43"/>
      <c r="D1358" s="36" t="str" cm="1">
        <f t="array" ref="D1358">IF(C1358="","",IF(OR(C1358="#No page text",C1358="#No block text",C1358="#No subject text",C1358="#No expectation text"),"// -- No Content",IFERROR(INDEX(_xlfn._xlws.FILTER(Checklist_KLM[ENTRIES],(Checklist_KLM[ENGLISH]=C1358)*IFERROR(FIND("GAME.CHECKLIST_",Checklist_KLM[ENTRIES]),FALSE)),1),"MISSING")))</f>
        <v/>
      </c>
      <c r="E1358" s="44"/>
      <c r="F1358" s="39" t="str" cm="1">
        <f t="array" ref="F1358">IF(E1358="","",IF(E1358="#No clue text","// -- No Content",
    IF(E1358="/!\ Text too long for integration - See user guide to proceed /!\","/!\ Text too long for integration - See user guide to proceed /!\",
         IFERROR(_xlfn._xlws.FILTER(Checklist_KLM[ENTRIES],(Checklist_KLM[ENGLISH]=E1358)*IFERROR(FIND("CLUE.",Checklist_KLM[ENTRIES]),FALSE)),"MISSING"))))</f>
        <v/>
      </c>
    </row>
    <row r="1359" spans="1:6" ht="28.8">
      <c r="A1359" s="18" t="s">
        <v>1501</v>
      </c>
      <c r="B1359" s="19" t="s">
        <v>5707</v>
      </c>
      <c r="C1359" s="43"/>
      <c r="D1359" s="36" t="str" cm="1">
        <f t="array" ref="D1359">IF(C1359="","",IF(OR(C1359="#No page text",C1359="#No block text",C1359="#No subject text",C1359="#No expectation text"),"// -- No Content",IFERROR(INDEX(_xlfn._xlws.FILTER(Checklist_KLM[ENTRIES],(Checklist_KLM[ENGLISH]=C1359)*IFERROR(FIND("GAME.CHECKLIST_",Checklist_KLM[ENTRIES]),FALSE)),1),"MISSING")))</f>
        <v/>
      </c>
      <c r="E1359" s="44"/>
      <c r="F1359" s="39" t="str" cm="1">
        <f t="array" ref="F1359">IF(E1359="","",IF(E1359="#No clue text","// -- No Content",
    IF(E1359="/!\ Text too long for integration - See user guide to proceed /!\","/!\ Text too long for integration - See user guide to proceed /!\",
         IFERROR(_xlfn._xlws.FILTER(Checklist_KLM[ENTRIES],(Checklist_KLM[ENGLISH]=E1359)*IFERROR(FIND("CLUE.",Checklist_KLM[ENTRIES]),FALSE)),"MISSING"))))</f>
        <v/>
      </c>
    </row>
    <row r="1360" spans="1:6">
      <c r="A1360" s="18" t="s">
        <v>1502</v>
      </c>
      <c r="B1360" s="19" t="s">
        <v>5708</v>
      </c>
      <c r="C1360" s="43"/>
      <c r="D1360" s="36" t="str" cm="1">
        <f t="array" ref="D1360">IF(C1360="","",IF(OR(C1360="#No page text",C1360="#No block text",C1360="#No subject text",C1360="#No expectation text"),"// -- No Content",IFERROR(INDEX(_xlfn._xlws.FILTER(Checklist_KLM[ENTRIES],(Checklist_KLM[ENGLISH]=C1360)*IFERROR(FIND("GAME.CHECKLIST_",Checklist_KLM[ENTRIES]),FALSE)),1),"MISSING")))</f>
        <v/>
      </c>
      <c r="E1360" s="44"/>
      <c r="F1360" s="39" t="str" cm="1">
        <f t="array" ref="F1360">IF(E1360="","",IF(E1360="#No clue text","// -- No Content",
    IF(E1360="/!\ Text too long for integration - See user guide to proceed /!\","/!\ Text too long for integration - See user guide to proceed /!\",
         IFERROR(_xlfn._xlws.FILTER(Checklist_KLM[ENTRIES],(Checklist_KLM[ENGLISH]=E1360)*IFERROR(FIND("CLUE.",Checklist_KLM[ENTRIES]),FALSE)),"MISSING"))))</f>
        <v/>
      </c>
    </row>
    <row r="1361" spans="1:6">
      <c r="A1361" s="18" t="s">
        <v>1503</v>
      </c>
      <c r="B1361" s="19" t="s">
        <v>5709</v>
      </c>
      <c r="C1361" s="43"/>
      <c r="D1361" s="36" t="str" cm="1">
        <f t="array" ref="D1361">IF(C1361="","",IF(OR(C1361="#No page text",C1361="#No block text",C1361="#No subject text",C1361="#No expectation text"),"// -- No Content",IFERROR(INDEX(_xlfn._xlws.FILTER(Checklist_KLM[ENTRIES],(Checklist_KLM[ENGLISH]=C1361)*IFERROR(FIND("GAME.CHECKLIST_",Checklist_KLM[ENTRIES]),FALSE)),1),"MISSING")))</f>
        <v/>
      </c>
      <c r="E1361" s="44"/>
      <c r="F1361" s="39" t="str" cm="1">
        <f t="array" ref="F1361">IF(E1361="","",IF(E1361="#No clue text","// -- No Content",
    IF(E1361="/!\ Text too long for integration - See user guide to proceed /!\","/!\ Text too long for integration - See user guide to proceed /!\",
         IFERROR(_xlfn._xlws.FILTER(Checklist_KLM[ENTRIES],(Checklist_KLM[ENGLISH]=E1361)*IFERROR(FIND("CLUE.",Checklist_KLM[ENTRIES]),FALSE)),"MISSING"))))</f>
        <v/>
      </c>
    </row>
    <row r="1362" spans="1:6" ht="43.2">
      <c r="A1362" s="18" t="s">
        <v>1504</v>
      </c>
      <c r="B1362" s="19" t="s">
        <v>5710</v>
      </c>
      <c r="C1362" s="43"/>
      <c r="D1362" s="36" t="str" cm="1">
        <f t="array" ref="D1362">IF(C1362="","",IF(OR(C1362="#No page text",C1362="#No block text",C1362="#No subject text",C1362="#No expectation text"),"// -- No Content",IFERROR(INDEX(_xlfn._xlws.FILTER(Checklist_KLM[ENTRIES],(Checklist_KLM[ENGLISH]=C1362)*IFERROR(FIND("GAME.CHECKLIST_",Checklist_KLM[ENTRIES]),FALSE)),1),"MISSING")))</f>
        <v/>
      </c>
      <c r="E1362" s="44"/>
      <c r="F1362" s="39" t="str" cm="1">
        <f t="array" ref="F1362">IF(E1362="","",IF(E1362="#No clue text","// -- No Content",
    IF(E1362="/!\ Text too long for integration - See user guide to proceed /!\","/!\ Text too long for integration - See user guide to proceed /!\",
         IFERROR(_xlfn._xlws.FILTER(Checklist_KLM[ENTRIES],(Checklist_KLM[ENGLISH]=E1362)*IFERROR(FIND("CLUE.",Checklist_KLM[ENTRIES]),FALSE)),"MISSING"))))</f>
        <v/>
      </c>
    </row>
    <row r="1363" spans="1:6">
      <c r="A1363" s="18" t="s">
        <v>1505</v>
      </c>
      <c r="B1363" s="19" t="s">
        <v>5711</v>
      </c>
      <c r="C1363" s="43"/>
      <c r="D1363" s="36" t="str" cm="1">
        <f t="array" ref="D1363">IF(C1363="","",IF(OR(C1363="#No page text",C1363="#No block text",C1363="#No subject text",C1363="#No expectation text"),"// -- No Content",IFERROR(INDEX(_xlfn._xlws.FILTER(Checklist_KLM[ENTRIES],(Checklist_KLM[ENGLISH]=C1363)*IFERROR(FIND("GAME.CHECKLIST_",Checklist_KLM[ENTRIES]),FALSE)),1),"MISSING")))</f>
        <v/>
      </c>
      <c r="E1363" s="44"/>
      <c r="F1363" s="39" t="str" cm="1">
        <f t="array" ref="F1363">IF(E1363="","",IF(E1363="#No clue text","// -- No Content",
    IF(E1363="/!\ Text too long for integration - See user guide to proceed /!\","/!\ Text too long for integration - See user guide to proceed /!\",
         IFERROR(_xlfn._xlws.FILTER(Checklist_KLM[ENTRIES],(Checklist_KLM[ENGLISH]=E1363)*IFERROR(FIND("CLUE.",Checklist_KLM[ENTRIES]),FALSE)),"MISSING"))))</f>
        <v/>
      </c>
    </row>
    <row r="1364" spans="1:6" ht="28.8">
      <c r="A1364" s="18" t="s">
        <v>1506</v>
      </c>
      <c r="B1364" s="19" t="s">
        <v>5712</v>
      </c>
      <c r="C1364" s="43"/>
      <c r="D1364" s="36" t="str" cm="1">
        <f t="array" ref="D1364">IF(C1364="","",IF(OR(C1364="#No page text",C1364="#No block text",C1364="#No subject text",C1364="#No expectation text"),"// -- No Content",IFERROR(INDEX(_xlfn._xlws.FILTER(Checklist_KLM[ENTRIES],(Checklist_KLM[ENGLISH]=C1364)*IFERROR(FIND("GAME.CHECKLIST_",Checklist_KLM[ENTRIES]),FALSE)),1),"MISSING")))</f>
        <v/>
      </c>
      <c r="E1364" s="44"/>
      <c r="F1364" s="39" t="str" cm="1">
        <f t="array" ref="F1364">IF(E1364="","",IF(E1364="#No clue text","// -- No Content",
    IF(E1364="/!\ Text too long for integration - See user guide to proceed /!\","/!\ Text too long for integration - See user guide to proceed /!\",
         IFERROR(_xlfn._xlws.FILTER(Checklist_KLM[ENTRIES],(Checklist_KLM[ENGLISH]=E1364)*IFERROR(FIND("CLUE.",Checklist_KLM[ENTRIES]),FALSE)),"MISSING"))))</f>
        <v/>
      </c>
    </row>
    <row r="1365" spans="1:6">
      <c r="A1365" s="18" t="s">
        <v>1507</v>
      </c>
      <c r="B1365" s="19" t="s">
        <v>5713</v>
      </c>
      <c r="C1365" s="43"/>
      <c r="D1365" s="36" t="str" cm="1">
        <f t="array" ref="D1365">IF(C1365="","",IF(OR(C1365="#No page text",C1365="#No block text",C1365="#No subject text",C1365="#No expectation text"),"// -- No Content",IFERROR(INDEX(_xlfn._xlws.FILTER(Checklist_KLM[ENTRIES],(Checklist_KLM[ENGLISH]=C1365)*IFERROR(FIND("GAME.CHECKLIST_",Checklist_KLM[ENTRIES]),FALSE)),1),"MISSING")))</f>
        <v/>
      </c>
      <c r="E1365" s="44"/>
      <c r="F1365" s="39" t="str" cm="1">
        <f t="array" ref="F1365">IF(E1365="","",IF(E1365="#No clue text","// -- No Content",
    IF(E1365="/!\ Text too long for integration - See user guide to proceed /!\","/!\ Text too long for integration - See user guide to proceed /!\",
         IFERROR(_xlfn._xlws.FILTER(Checklist_KLM[ENTRIES],(Checklist_KLM[ENGLISH]=E1365)*IFERROR(FIND("CLUE.",Checklist_KLM[ENTRIES]),FALSE)),"MISSING"))))</f>
        <v/>
      </c>
    </row>
    <row r="1366" spans="1:6">
      <c r="A1366" s="18" t="s">
        <v>1508</v>
      </c>
      <c r="B1366" s="19" t="s">
        <v>5714</v>
      </c>
      <c r="C1366" s="43"/>
      <c r="D1366" s="36" t="str" cm="1">
        <f t="array" ref="D1366">IF(C1366="","",IF(OR(C1366="#No page text",C1366="#No block text",C1366="#No subject text",C1366="#No expectation text"),"// -- No Content",IFERROR(INDEX(_xlfn._xlws.FILTER(Checklist_KLM[ENTRIES],(Checklist_KLM[ENGLISH]=C1366)*IFERROR(FIND("GAME.CHECKLIST_",Checklist_KLM[ENTRIES]),FALSE)),1),"MISSING")))</f>
        <v/>
      </c>
      <c r="E1366" s="44"/>
      <c r="F1366" s="39" t="str" cm="1">
        <f t="array" ref="F1366">IF(E1366="","",IF(E1366="#No clue text","// -- No Content",
    IF(E1366="/!\ Text too long for integration - See user guide to proceed /!\","/!\ Text too long for integration - See user guide to proceed /!\",
         IFERROR(_xlfn._xlws.FILTER(Checklist_KLM[ENTRIES],(Checklist_KLM[ENGLISH]=E1366)*IFERROR(FIND("CLUE.",Checklist_KLM[ENTRIES]),FALSE)),"MISSING"))))</f>
        <v/>
      </c>
    </row>
    <row r="1367" spans="1:6">
      <c r="A1367" s="18" t="s">
        <v>1509</v>
      </c>
      <c r="B1367" s="19" t="s">
        <v>5715</v>
      </c>
      <c r="C1367" s="43"/>
      <c r="D1367" s="36" t="str" cm="1">
        <f t="array" ref="D1367">IF(C1367="","",IF(OR(C1367="#No page text",C1367="#No block text",C1367="#No subject text",C1367="#No expectation text"),"// -- No Content",IFERROR(INDEX(_xlfn._xlws.FILTER(Checklist_KLM[ENTRIES],(Checklist_KLM[ENGLISH]=C1367)*IFERROR(FIND("GAME.CHECKLIST_",Checklist_KLM[ENTRIES]),FALSE)),1),"MISSING")))</f>
        <v/>
      </c>
      <c r="E1367" s="44"/>
      <c r="F1367" s="39" t="str" cm="1">
        <f t="array" ref="F1367">IF(E1367="","",IF(E1367="#No clue text","// -- No Content",
    IF(E1367="/!\ Text too long for integration - See user guide to proceed /!\","/!\ Text too long for integration - See user guide to proceed /!\",
         IFERROR(_xlfn._xlws.FILTER(Checklist_KLM[ENTRIES],(Checklist_KLM[ENGLISH]=E1367)*IFERROR(FIND("CLUE.",Checklist_KLM[ENTRIES]),FALSE)),"MISSING"))))</f>
        <v/>
      </c>
    </row>
    <row r="1368" spans="1:6" ht="28.8">
      <c r="A1368" s="18" t="s">
        <v>1510</v>
      </c>
      <c r="B1368" s="19" t="s">
        <v>5716</v>
      </c>
      <c r="C1368" s="43"/>
      <c r="D1368" s="36" t="str" cm="1">
        <f t="array" ref="D1368">IF(C1368="","",IF(OR(C1368="#No page text",C1368="#No block text",C1368="#No subject text",C1368="#No expectation text"),"// -- No Content",IFERROR(INDEX(_xlfn._xlws.FILTER(Checklist_KLM[ENTRIES],(Checklist_KLM[ENGLISH]=C1368)*IFERROR(FIND("GAME.CHECKLIST_",Checklist_KLM[ENTRIES]),FALSE)),1),"MISSING")))</f>
        <v/>
      </c>
      <c r="E1368" s="44"/>
      <c r="F1368" s="39" t="str" cm="1">
        <f t="array" ref="F1368">IF(E1368="","",IF(E1368="#No clue text","// -- No Content",
    IF(E1368="/!\ Text too long for integration - See user guide to proceed /!\","/!\ Text too long for integration - See user guide to proceed /!\",
         IFERROR(_xlfn._xlws.FILTER(Checklist_KLM[ENTRIES],(Checklist_KLM[ENGLISH]=E1368)*IFERROR(FIND("CLUE.",Checklist_KLM[ENTRIES]),FALSE)),"MISSING"))))</f>
        <v/>
      </c>
    </row>
    <row r="1369" spans="1:6">
      <c r="A1369" s="18" t="s">
        <v>1511</v>
      </c>
      <c r="B1369" s="19" t="s">
        <v>5717</v>
      </c>
      <c r="C1369" s="43"/>
      <c r="D1369" s="36" t="str" cm="1">
        <f t="array" ref="D1369">IF(C1369="","",IF(OR(C1369="#No page text",C1369="#No block text",C1369="#No subject text",C1369="#No expectation text"),"// -- No Content",IFERROR(INDEX(_xlfn._xlws.FILTER(Checklist_KLM[ENTRIES],(Checklist_KLM[ENGLISH]=C1369)*IFERROR(FIND("GAME.CHECKLIST_",Checklist_KLM[ENTRIES]),FALSE)),1),"MISSING")))</f>
        <v/>
      </c>
      <c r="E1369" s="44"/>
      <c r="F1369" s="39" t="str" cm="1">
        <f t="array" ref="F1369">IF(E1369="","",IF(E1369="#No clue text","// -- No Content",
    IF(E1369="/!\ Text too long for integration - See user guide to proceed /!\","/!\ Text too long for integration - See user guide to proceed /!\",
         IFERROR(_xlfn._xlws.FILTER(Checklist_KLM[ENTRIES],(Checklist_KLM[ENGLISH]=E1369)*IFERROR(FIND("CLUE.",Checklist_KLM[ENTRIES]),FALSE)),"MISSING"))))</f>
        <v/>
      </c>
    </row>
    <row r="1370" spans="1:6">
      <c r="A1370" s="18" t="s">
        <v>1512</v>
      </c>
      <c r="B1370" s="19" t="s">
        <v>5718</v>
      </c>
      <c r="C1370" s="43"/>
      <c r="D1370" s="36" t="str" cm="1">
        <f t="array" ref="D1370">IF(C1370="","",IF(OR(C1370="#No page text",C1370="#No block text",C1370="#No subject text",C1370="#No expectation text"),"// -- No Content",IFERROR(INDEX(_xlfn._xlws.FILTER(Checklist_KLM[ENTRIES],(Checklist_KLM[ENGLISH]=C1370)*IFERROR(FIND("GAME.CHECKLIST_",Checklist_KLM[ENTRIES]),FALSE)),1),"MISSING")))</f>
        <v/>
      </c>
      <c r="E1370" s="44"/>
      <c r="F1370" s="39" t="str" cm="1">
        <f t="array" ref="F1370">IF(E1370="","",IF(E1370="#No clue text","// -- No Content",
    IF(E1370="/!\ Text too long for integration - See user guide to proceed /!\","/!\ Text too long for integration - See user guide to proceed /!\",
         IFERROR(_xlfn._xlws.FILTER(Checklist_KLM[ENTRIES],(Checklist_KLM[ENGLISH]=E1370)*IFERROR(FIND("CLUE.",Checklist_KLM[ENTRIES]),FALSE)),"MISSING"))))</f>
        <v/>
      </c>
    </row>
    <row r="1371" spans="1:6" ht="28.8">
      <c r="A1371" s="18" t="s">
        <v>1513</v>
      </c>
      <c r="B1371" s="19" t="s">
        <v>5719</v>
      </c>
      <c r="C1371" s="43"/>
      <c r="D1371" s="36" t="str" cm="1">
        <f t="array" ref="D1371">IF(C1371="","",IF(OR(C1371="#No page text",C1371="#No block text",C1371="#No subject text",C1371="#No expectation text"),"// -- No Content",IFERROR(INDEX(_xlfn._xlws.FILTER(Checklist_KLM[ENTRIES],(Checklist_KLM[ENGLISH]=C1371)*IFERROR(FIND("GAME.CHECKLIST_",Checklist_KLM[ENTRIES]),FALSE)),1),"MISSING")))</f>
        <v/>
      </c>
      <c r="E1371" s="44"/>
      <c r="F1371" s="39" t="str" cm="1">
        <f t="array" ref="F1371">IF(E1371="","",IF(E1371="#No clue text","// -- No Content",
    IF(E1371="/!\ Text too long for integration - See user guide to proceed /!\","/!\ Text too long for integration - See user guide to proceed /!\",
         IFERROR(_xlfn._xlws.FILTER(Checklist_KLM[ENTRIES],(Checklist_KLM[ENGLISH]=E1371)*IFERROR(FIND("CLUE.",Checklist_KLM[ENTRIES]),FALSE)),"MISSING"))))</f>
        <v/>
      </c>
    </row>
    <row r="1372" spans="1:6">
      <c r="A1372" s="18" t="s">
        <v>1514</v>
      </c>
      <c r="B1372" s="19" t="s">
        <v>5720</v>
      </c>
      <c r="C1372" s="43"/>
      <c r="D1372" s="36" t="str" cm="1">
        <f t="array" ref="D1372">IF(C1372="","",IF(OR(C1372="#No page text",C1372="#No block text",C1372="#No subject text",C1372="#No expectation text"),"// -- No Content",IFERROR(INDEX(_xlfn._xlws.FILTER(Checklist_KLM[ENTRIES],(Checklist_KLM[ENGLISH]=C1372)*IFERROR(FIND("GAME.CHECKLIST_",Checklist_KLM[ENTRIES]),FALSE)),1),"MISSING")))</f>
        <v/>
      </c>
      <c r="E1372" s="44"/>
      <c r="F1372" s="39" t="str" cm="1">
        <f t="array" ref="F1372">IF(E1372="","",IF(E1372="#No clue text","// -- No Content",
    IF(E1372="/!\ Text too long for integration - See user guide to proceed /!\","/!\ Text too long for integration - See user guide to proceed /!\",
         IFERROR(_xlfn._xlws.FILTER(Checklist_KLM[ENTRIES],(Checklist_KLM[ENGLISH]=E1372)*IFERROR(FIND("CLUE.",Checklist_KLM[ENTRIES]),FALSE)),"MISSING"))))</f>
        <v/>
      </c>
    </row>
    <row r="1373" spans="1:6">
      <c r="A1373" s="18" t="s">
        <v>1515</v>
      </c>
      <c r="B1373" s="19" t="s">
        <v>5721</v>
      </c>
      <c r="C1373" s="43"/>
      <c r="D1373" s="36" t="str" cm="1">
        <f t="array" ref="D1373">IF(C1373="","",IF(OR(C1373="#No page text",C1373="#No block text",C1373="#No subject text",C1373="#No expectation text"),"// -- No Content",IFERROR(INDEX(_xlfn._xlws.FILTER(Checklist_KLM[ENTRIES],(Checklist_KLM[ENGLISH]=C1373)*IFERROR(FIND("GAME.CHECKLIST_",Checklist_KLM[ENTRIES]),FALSE)),1),"MISSING")))</f>
        <v/>
      </c>
      <c r="E1373" s="44"/>
      <c r="F1373" s="39" t="str" cm="1">
        <f t="array" ref="F1373">IF(E1373="","",IF(E1373="#No clue text","// -- No Content",
    IF(E1373="/!\ Text too long for integration - See user guide to proceed /!\","/!\ Text too long for integration - See user guide to proceed /!\",
         IFERROR(_xlfn._xlws.FILTER(Checklist_KLM[ENTRIES],(Checklist_KLM[ENGLISH]=E1373)*IFERROR(FIND("CLUE.",Checklist_KLM[ENTRIES]),FALSE)),"MISSING"))))</f>
        <v/>
      </c>
    </row>
    <row r="1374" spans="1:6" ht="28.8">
      <c r="A1374" s="18" t="s">
        <v>1516</v>
      </c>
      <c r="B1374" s="19" t="s">
        <v>5722</v>
      </c>
      <c r="C1374" s="43"/>
      <c r="D1374" s="36" t="str" cm="1">
        <f t="array" ref="D1374">IF(C1374="","",IF(OR(C1374="#No page text",C1374="#No block text",C1374="#No subject text",C1374="#No expectation text"),"// -- No Content",IFERROR(INDEX(_xlfn._xlws.FILTER(Checklist_KLM[ENTRIES],(Checklist_KLM[ENGLISH]=C1374)*IFERROR(FIND("GAME.CHECKLIST_",Checklist_KLM[ENTRIES]),FALSE)),1),"MISSING")))</f>
        <v/>
      </c>
      <c r="E1374" s="44"/>
      <c r="F1374" s="39" t="str" cm="1">
        <f t="array" ref="F1374">IF(E1374="","",IF(E1374="#No clue text","// -- No Content",
    IF(E1374="/!\ Text too long for integration - See user guide to proceed /!\","/!\ Text too long for integration - See user guide to proceed /!\",
         IFERROR(_xlfn._xlws.FILTER(Checklist_KLM[ENTRIES],(Checklist_KLM[ENGLISH]=E1374)*IFERROR(FIND("CLUE.",Checklist_KLM[ENTRIES]),FALSE)),"MISSING"))))</f>
        <v/>
      </c>
    </row>
    <row r="1375" spans="1:6" ht="28.8">
      <c r="A1375" s="18" t="s">
        <v>1517</v>
      </c>
      <c r="B1375" s="19" t="s">
        <v>5723</v>
      </c>
      <c r="C1375" s="43"/>
      <c r="D1375" s="36" t="str" cm="1">
        <f t="array" ref="D1375">IF(C1375="","",IF(OR(C1375="#No page text",C1375="#No block text",C1375="#No subject text",C1375="#No expectation text"),"// -- No Content",IFERROR(INDEX(_xlfn._xlws.FILTER(Checklist_KLM[ENTRIES],(Checklist_KLM[ENGLISH]=C1375)*IFERROR(FIND("GAME.CHECKLIST_",Checklist_KLM[ENTRIES]),FALSE)),1),"MISSING")))</f>
        <v/>
      </c>
      <c r="E1375" s="44"/>
      <c r="F1375" s="39" t="str" cm="1">
        <f t="array" ref="F1375">IF(E1375="","",IF(E1375="#No clue text","// -- No Content",
    IF(E1375="/!\ Text too long for integration - See user guide to proceed /!\","/!\ Text too long for integration - See user guide to proceed /!\",
         IFERROR(_xlfn._xlws.FILTER(Checklist_KLM[ENTRIES],(Checklist_KLM[ENGLISH]=E1375)*IFERROR(FIND("CLUE.",Checklist_KLM[ENTRIES]),FALSE)),"MISSING"))))</f>
        <v/>
      </c>
    </row>
    <row r="1376" spans="1:6">
      <c r="A1376" s="18" t="s">
        <v>1518</v>
      </c>
      <c r="B1376" s="19" t="s">
        <v>5724</v>
      </c>
      <c r="C1376" s="43"/>
      <c r="D1376" s="36" t="str" cm="1">
        <f t="array" ref="D1376">IF(C1376="","",IF(OR(C1376="#No page text",C1376="#No block text",C1376="#No subject text",C1376="#No expectation text"),"// -- No Content",IFERROR(INDEX(_xlfn._xlws.FILTER(Checklist_KLM[ENTRIES],(Checklist_KLM[ENGLISH]=C1376)*IFERROR(FIND("GAME.CHECKLIST_",Checklist_KLM[ENTRIES]),FALSE)),1),"MISSING")))</f>
        <v/>
      </c>
      <c r="E1376" s="44"/>
      <c r="F1376" s="39" t="str" cm="1">
        <f t="array" ref="F1376">IF(E1376="","",IF(E1376="#No clue text","// -- No Content",
    IF(E1376="/!\ Text too long for integration - See user guide to proceed /!\","/!\ Text too long for integration - See user guide to proceed /!\",
         IFERROR(_xlfn._xlws.FILTER(Checklist_KLM[ENTRIES],(Checklist_KLM[ENGLISH]=E1376)*IFERROR(FIND("CLUE.",Checklist_KLM[ENTRIES]),FALSE)),"MISSING"))))</f>
        <v/>
      </c>
    </row>
    <row r="1377" spans="1:6" ht="28.8">
      <c r="A1377" s="18" t="s">
        <v>1519</v>
      </c>
      <c r="B1377" s="19" t="s">
        <v>5725</v>
      </c>
      <c r="C1377" s="43"/>
      <c r="D1377" s="36" t="str" cm="1">
        <f t="array" ref="D1377">IF(C1377="","",IF(OR(C1377="#No page text",C1377="#No block text",C1377="#No subject text",C1377="#No expectation text"),"// -- No Content",IFERROR(INDEX(_xlfn._xlws.FILTER(Checklist_KLM[ENTRIES],(Checklist_KLM[ENGLISH]=C1377)*IFERROR(FIND("GAME.CHECKLIST_",Checklist_KLM[ENTRIES]),FALSE)),1),"MISSING")))</f>
        <v/>
      </c>
      <c r="E1377" s="44"/>
      <c r="F1377" s="39" t="str" cm="1">
        <f t="array" ref="F1377">IF(E1377="","",IF(E1377="#No clue text","// -- No Content",
    IF(E1377="/!\ Text too long for integration - See user guide to proceed /!\","/!\ Text too long for integration - See user guide to proceed /!\",
         IFERROR(_xlfn._xlws.FILTER(Checklist_KLM[ENTRIES],(Checklist_KLM[ENGLISH]=E1377)*IFERROR(FIND("CLUE.",Checklist_KLM[ENTRIES]),FALSE)),"MISSING"))))</f>
        <v/>
      </c>
    </row>
    <row r="1378" spans="1:6" ht="43.2">
      <c r="A1378" s="18" t="s">
        <v>1520</v>
      </c>
      <c r="B1378" s="19" t="s">
        <v>5726</v>
      </c>
      <c r="C1378" s="43"/>
      <c r="D1378" s="36" t="str" cm="1">
        <f t="array" ref="D1378">IF(C1378="","",IF(OR(C1378="#No page text",C1378="#No block text",C1378="#No subject text",C1378="#No expectation text"),"// -- No Content",IFERROR(INDEX(_xlfn._xlws.FILTER(Checklist_KLM[ENTRIES],(Checklist_KLM[ENGLISH]=C1378)*IFERROR(FIND("GAME.CHECKLIST_",Checklist_KLM[ENTRIES]),FALSE)),1),"MISSING")))</f>
        <v/>
      </c>
      <c r="E1378" s="44"/>
      <c r="F1378" s="39" t="str" cm="1">
        <f t="array" ref="F1378">IF(E1378="","",IF(E1378="#No clue text","// -- No Content",
    IF(E1378="/!\ Text too long for integration - See user guide to proceed /!\","/!\ Text too long for integration - See user guide to proceed /!\",
         IFERROR(_xlfn._xlws.FILTER(Checklist_KLM[ENTRIES],(Checklist_KLM[ENGLISH]=E1378)*IFERROR(FIND("CLUE.",Checklist_KLM[ENTRIES]),FALSE)),"MISSING"))))</f>
        <v/>
      </c>
    </row>
    <row r="1379" spans="1:6">
      <c r="A1379" s="18" t="s">
        <v>1521</v>
      </c>
      <c r="B1379" s="19" t="s">
        <v>5727</v>
      </c>
      <c r="C1379" s="43"/>
      <c r="D1379" s="36" t="str" cm="1">
        <f t="array" ref="D1379">IF(C1379="","",IF(OR(C1379="#No page text",C1379="#No block text",C1379="#No subject text",C1379="#No expectation text"),"// -- No Content",IFERROR(INDEX(_xlfn._xlws.FILTER(Checklist_KLM[ENTRIES],(Checklist_KLM[ENGLISH]=C1379)*IFERROR(FIND("GAME.CHECKLIST_",Checklist_KLM[ENTRIES]),FALSE)),1),"MISSING")))</f>
        <v/>
      </c>
      <c r="E1379" s="44"/>
      <c r="F1379" s="39" t="str" cm="1">
        <f t="array" ref="F1379">IF(E1379="","",IF(E1379="#No clue text","// -- No Content",
    IF(E1379="/!\ Text too long for integration - See user guide to proceed /!\","/!\ Text too long for integration - See user guide to proceed /!\",
         IFERROR(_xlfn._xlws.FILTER(Checklist_KLM[ENTRIES],(Checklist_KLM[ENGLISH]=E1379)*IFERROR(FIND("CLUE.",Checklist_KLM[ENTRIES]),FALSE)),"MISSING"))))</f>
        <v/>
      </c>
    </row>
    <row r="1380" spans="1:6">
      <c r="A1380" s="18" t="s">
        <v>1522</v>
      </c>
      <c r="B1380" s="19" t="s">
        <v>5728</v>
      </c>
      <c r="C1380" s="43"/>
      <c r="D1380" s="36" t="str" cm="1">
        <f t="array" ref="D1380">IF(C1380="","",IF(OR(C1380="#No page text",C1380="#No block text",C1380="#No subject text",C1380="#No expectation text"),"// -- No Content",IFERROR(INDEX(_xlfn._xlws.FILTER(Checklist_KLM[ENTRIES],(Checklist_KLM[ENGLISH]=C1380)*IFERROR(FIND("GAME.CHECKLIST_",Checklist_KLM[ENTRIES]),FALSE)),1),"MISSING")))</f>
        <v/>
      </c>
      <c r="E1380" s="44"/>
      <c r="F1380" s="39" t="str" cm="1">
        <f t="array" ref="F1380">IF(E1380="","",IF(E1380="#No clue text","// -- No Content",
    IF(E1380="/!\ Text too long for integration - See user guide to proceed /!\","/!\ Text too long for integration - See user guide to proceed /!\",
         IFERROR(_xlfn._xlws.FILTER(Checklist_KLM[ENTRIES],(Checklist_KLM[ENGLISH]=E1380)*IFERROR(FIND("CLUE.",Checklist_KLM[ENTRIES]),FALSE)),"MISSING"))))</f>
        <v/>
      </c>
    </row>
    <row r="1381" spans="1:6" ht="28.8">
      <c r="A1381" s="18" t="s">
        <v>1523</v>
      </c>
      <c r="B1381" s="19" t="s">
        <v>5729</v>
      </c>
      <c r="C1381" s="43"/>
      <c r="D1381" s="36" t="str" cm="1">
        <f t="array" ref="D1381">IF(C1381="","",IF(OR(C1381="#No page text",C1381="#No block text",C1381="#No subject text",C1381="#No expectation text"),"// -- No Content",IFERROR(INDEX(_xlfn._xlws.FILTER(Checklist_KLM[ENTRIES],(Checklist_KLM[ENGLISH]=C1381)*IFERROR(FIND("GAME.CHECKLIST_",Checklist_KLM[ENTRIES]),FALSE)),1),"MISSING")))</f>
        <v/>
      </c>
      <c r="E1381" s="44"/>
      <c r="F1381" s="39" t="str" cm="1">
        <f t="array" ref="F1381">IF(E1381="","",IF(E1381="#No clue text","// -- No Content",
    IF(E1381="/!\ Text too long for integration - See user guide to proceed /!\","/!\ Text too long for integration - See user guide to proceed /!\",
         IFERROR(_xlfn._xlws.FILTER(Checklist_KLM[ENTRIES],(Checklist_KLM[ENGLISH]=E1381)*IFERROR(FIND("CLUE.",Checklist_KLM[ENTRIES]),FALSE)),"MISSING"))))</f>
        <v/>
      </c>
    </row>
    <row r="1382" spans="1:6">
      <c r="A1382" s="18" t="s">
        <v>1524</v>
      </c>
      <c r="B1382" s="19" t="s">
        <v>5730</v>
      </c>
      <c r="C1382" s="43"/>
      <c r="D1382" s="36" t="str" cm="1">
        <f t="array" ref="D1382">IF(C1382="","",IF(OR(C1382="#No page text",C1382="#No block text",C1382="#No subject text",C1382="#No expectation text"),"// -- No Content",IFERROR(INDEX(_xlfn._xlws.FILTER(Checklist_KLM[ENTRIES],(Checklist_KLM[ENGLISH]=C1382)*IFERROR(FIND("GAME.CHECKLIST_",Checklist_KLM[ENTRIES]),FALSE)),1),"MISSING")))</f>
        <v/>
      </c>
      <c r="E1382" s="44"/>
      <c r="F1382" s="39" t="str" cm="1">
        <f t="array" ref="F1382">IF(E1382="","",IF(E1382="#No clue text","// -- No Content",
    IF(E1382="/!\ Text too long for integration - See user guide to proceed /!\","/!\ Text too long for integration - See user guide to proceed /!\",
         IFERROR(_xlfn._xlws.FILTER(Checklist_KLM[ENTRIES],(Checklist_KLM[ENGLISH]=E1382)*IFERROR(FIND("CLUE.",Checklist_KLM[ENTRIES]),FALSE)),"MISSING"))))</f>
        <v/>
      </c>
    </row>
    <row r="1383" spans="1:6" ht="28.8">
      <c r="A1383" s="18" t="s">
        <v>1525</v>
      </c>
      <c r="B1383" s="19" t="s">
        <v>5731</v>
      </c>
      <c r="C1383" s="43"/>
      <c r="D1383" s="36" t="str" cm="1">
        <f t="array" ref="D1383">IF(C1383="","",IF(OR(C1383="#No page text",C1383="#No block text",C1383="#No subject text",C1383="#No expectation text"),"// -- No Content",IFERROR(INDEX(_xlfn._xlws.FILTER(Checklist_KLM[ENTRIES],(Checklist_KLM[ENGLISH]=C1383)*IFERROR(FIND("GAME.CHECKLIST_",Checklist_KLM[ENTRIES]),FALSE)),1),"MISSING")))</f>
        <v/>
      </c>
      <c r="E1383" s="44"/>
      <c r="F1383" s="39" t="str" cm="1">
        <f t="array" ref="F1383">IF(E1383="","",IF(E1383="#No clue text","// -- No Content",
    IF(E1383="/!\ Text too long for integration - See user guide to proceed /!\","/!\ Text too long for integration - See user guide to proceed /!\",
         IFERROR(_xlfn._xlws.FILTER(Checklist_KLM[ENTRIES],(Checklist_KLM[ENGLISH]=E1383)*IFERROR(FIND("CLUE.",Checklist_KLM[ENTRIES]),FALSE)),"MISSING"))))</f>
        <v/>
      </c>
    </row>
    <row r="1384" spans="1:6">
      <c r="A1384" s="18" t="s">
        <v>1526</v>
      </c>
      <c r="B1384" s="19" t="s">
        <v>5732</v>
      </c>
      <c r="C1384" s="43"/>
      <c r="D1384" s="36" t="str" cm="1">
        <f t="array" ref="D1384">IF(C1384="","",IF(OR(C1384="#No page text",C1384="#No block text",C1384="#No subject text",C1384="#No expectation text"),"// -- No Content",IFERROR(INDEX(_xlfn._xlws.FILTER(Checklist_KLM[ENTRIES],(Checklist_KLM[ENGLISH]=C1384)*IFERROR(FIND("GAME.CHECKLIST_",Checklist_KLM[ENTRIES]),FALSE)),1),"MISSING")))</f>
        <v/>
      </c>
      <c r="E1384" s="44"/>
      <c r="F1384" s="39" t="str" cm="1">
        <f t="array" ref="F1384">IF(E1384="","",IF(E1384="#No clue text","// -- No Content",
    IF(E1384="/!\ Text too long for integration - See user guide to proceed /!\","/!\ Text too long for integration - See user guide to proceed /!\",
         IFERROR(_xlfn._xlws.FILTER(Checklist_KLM[ENTRIES],(Checklist_KLM[ENGLISH]=E1384)*IFERROR(FIND("CLUE.",Checklist_KLM[ENTRIES]),FALSE)),"MISSING"))))</f>
        <v/>
      </c>
    </row>
    <row r="1385" spans="1:6">
      <c r="A1385" s="18" t="s">
        <v>1527</v>
      </c>
      <c r="B1385" s="19" t="s">
        <v>5733</v>
      </c>
      <c r="C1385" s="43"/>
      <c r="D1385" s="36" t="str" cm="1">
        <f t="array" ref="D1385">IF(C1385="","",IF(OR(C1385="#No page text",C1385="#No block text",C1385="#No subject text",C1385="#No expectation text"),"// -- No Content",IFERROR(INDEX(_xlfn._xlws.FILTER(Checklist_KLM[ENTRIES],(Checklist_KLM[ENGLISH]=C1385)*IFERROR(FIND("GAME.CHECKLIST_",Checklist_KLM[ENTRIES]),FALSE)),1),"MISSING")))</f>
        <v/>
      </c>
      <c r="E1385" s="44"/>
      <c r="F1385" s="39" t="str" cm="1">
        <f t="array" ref="F1385">IF(E1385="","",IF(E1385="#No clue text","// -- No Content",
    IF(E1385="/!\ Text too long for integration - See user guide to proceed /!\","/!\ Text too long for integration - See user guide to proceed /!\",
         IFERROR(_xlfn._xlws.FILTER(Checklist_KLM[ENTRIES],(Checklist_KLM[ENGLISH]=E1385)*IFERROR(FIND("CLUE.",Checklist_KLM[ENTRIES]),FALSE)),"MISSING"))))</f>
        <v/>
      </c>
    </row>
    <row r="1386" spans="1:6">
      <c r="A1386" s="18" t="s">
        <v>1528</v>
      </c>
      <c r="B1386" s="19" t="s">
        <v>5734</v>
      </c>
      <c r="C1386" s="43"/>
      <c r="D1386" s="36" t="str" cm="1">
        <f t="array" ref="D1386">IF(C1386="","",IF(OR(C1386="#No page text",C1386="#No block text",C1386="#No subject text",C1386="#No expectation text"),"// -- No Content",IFERROR(INDEX(_xlfn._xlws.FILTER(Checklist_KLM[ENTRIES],(Checklist_KLM[ENGLISH]=C1386)*IFERROR(FIND("GAME.CHECKLIST_",Checklist_KLM[ENTRIES]),FALSE)),1),"MISSING")))</f>
        <v/>
      </c>
      <c r="E1386" s="44"/>
      <c r="F1386" s="39" t="str" cm="1">
        <f t="array" ref="F1386">IF(E1386="","",IF(E1386="#No clue text","// -- No Content",
    IF(E1386="/!\ Text too long for integration - See user guide to proceed /!\","/!\ Text too long for integration - See user guide to proceed /!\",
         IFERROR(_xlfn._xlws.FILTER(Checklist_KLM[ENTRIES],(Checklist_KLM[ENGLISH]=E1386)*IFERROR(FIND("CLUE.",Checklist_KLM[ENTRIES]),FALSE)),"MISSING"))))</f>
        <v/>
      </c>
    </row>
    <row r="1387" spans="1:6">
      <c r="A1387" s="18" t="s">
        <v>1529</v>
      </c>
      <c r="B1387" s="19" t="s">
        <v>5735</v>
      </c>
      <c r="C1387" s="43"/>
      <c r="D1387" s="36" t="str" cm="1">
        <f t="array" ref="D1387">IF(C1387="","",IF(OR(C1387="#No page text",C1387="#No block text",C1387="#No subject text",C1387="#No expectation text"),"// -- No Content",IFERROR(INDEX(_xlfn._xlws.FILTER(Checklist_KLM[ENTRIES],(Checklist_KLM[ENGLISH]=C1387)*IFERROR(FIND("GAME.CHECKLIST_",Checklist_KLM[ENTRIES]),FALSE)),1),"MISSING")))</f>
        <v/>
      </c>
      <c r="E1387" s="44"/>
      <c r="F1387" s="39" t="str" cm="1">
        <f t="array" ref="F1387">IF(E1387="","",IF(E1387="#No clue text","// -- No Content",
    IF(E1387="/!\ Text too long for integration - See user guide to proceed /!\","/!\ Text too long for integration - See user guide to proceed /!\",
         IFERROR(_xlfn._xlws.FILTER(Checklist_KLM[ENTRIES],(Checklist_KLM[ENGLISH]=E1387)*IFERROR(FIND("CLUE.",Checklist_KLM[ENTRIES]),FALSE)),"MISSING"))))</f>
        <v/>
      </c>
    </row>
    <row r="1388" spans="1:6">
      <c r="A1388" s="18" t="s">
        <v>1530</v>
      </c>
      <c r="B1388" s="19" t="s">
        <v>5736</v>
      </c>
      <c r="C1388" s="43"/>
      <c r="D1388" s="36" t="str" cm="1">
        <f t="array" ref="D1388">IF(C1388="","",IF(OR(C1388="#No page text",C1388="#No block text",C1388="#No subject text",C1388="#No expectation text"),"// -- No Content",IFERROR(INDEX(_xlfn._xlws.FILTER(Checklist_KLM[ENTRIES],(Checklist_KLM[ENGLISH]=C1388)*IFERROR(FIND("GAME.CHECKLIST_",Checklist_KLM[ENTRIES]),FALSE)),1),"MISSING")))</f>
        <v/>
      </c>
      <c r="E1388" s="44"/>
      <c r="F1388" s="39" t="str" cm="1">
        <f t="array" ref="F1388">IF(E1388="","",IF(E1388="#No clue text","// -- No Content",
    IF(E1388="/!\ Text too long for integration - See user guide to proceed /!\","/!\ Text too long for integration - See user guide to proceed /!\",
         IFERROR(_xlfn._xlws.FILTER(Checklist_KLM[ENTRIES],(Checklist_KLM[ENGLISH]=E1388)*IFERROR(FIND("CLUE.",Checklist_KLM[ENTRIES]),FALSE)),"MISSING"))))</f>
        <v/>
      </c>
    </row>
    <row r="1389" spans="1:6">
      <c r="A1389" s="18" t="s">
        <v>1531</v>
      </c>
      <c r="B1389" s="19" t="s">
        <v>5737</v>
      </c>
      <c r="C1389" s="43"/>
      <c r="D1389" s="36" t="str" cm="1">
        <f t="array" ref="D1389">IF(C1389="","",IF(OR(C1389="#No page text",C1389="#No block text",C1389="#No subject text",C1389="#No expectation text"),"// -- No Content",IFERROR(INDEX(_xlfn._xlws.FILTER(Checklist_KLM[ENTRIES],(Checklist_KLM[ENGLISH]=C1389)*IFERROR(FIND("GAME.CHECKLIST_",Checklist_KLM[ENTRIES]),FALSE)),1),"MISSING")))</f>
        <v/>
      </c>
      <c r="E1389" s="44"/>
      <c r="F1389" s="39" t="str" cm="1">
        <f t="array" ref="F1389">IF(E1389="","",IF(E1389="#No clue text","// -- No Content",
    IF(E1389="/!\ Text too long for integration - See user guide to proceed /!\","/!\ Text too long for integration - See user guide to proceed /!\",
         IFERROR(_xlfn._xlws.FILTER(Checklist_KLM[ENTRIES],(Checklist_KLM[ENGLISH]=E1389)*IFERROR(FIND("CLUE.",Checklist_KLM[ENTRIES]),FALSE)),"MISSING"))))</f>
        <v/>
      </c>
    </row>
    <row r="1390" spans="1:6">
      <c r="A1390" s="18" t="s">
        <v>1532</v>
      </c>
      <c r="B1390" s="19" t="s">
        <v>5738</v>
      </c>
      <c r="C1390" s="43"/>
      <c r="D1390" s="36" t="str" cm="1">
        <f t="array" ref="D1390">IF(C1390="","",IF(OR(C1390="#No page text",C1390="#No block text",C1390="#No subject text",C1390="#No expectation text"),"// -- No Content",IFERROR(INDEX(_xlfn._xlws.FILTER(Checklist_KLM[ENTRIES],(Checklist_KLM[ENGLISH]=C1390)*IFERROR(FIND("GAME.CHECKLIST_",Checklist_KLM[ENTRIES]),FALSE)),1),"MISSING")))</f>
        <v/>
      </c>
      <c r="E1390" s="44"/>
      <c r="F1390" s="39" t="str" cm="1">
        <f t="array" ref="F1390">IF(E1390="","",IF(E1390="#No clue text","// -- No Content",
    IF(E1390="/!\ Text too long for integration - See user guide to proceed /!\","/!\ Text too long for integration - See user guide to proceed /!\",
         IFERROR(_xlfn._xlws.FILTER(Checklist_KLM[ENTRIES],(Checklist_KLM[ENGLISH]=E1390)*IFERROR(FIND("CLUE.",Checklist_KLM[ENTRIES]),FALSE)),"MISSING"))))</f>
        <v/>
      </c>
    </row>
    <row r="1391" spans="1:6">
      <c r="A1391" s="18" t="s">
        <v>1533</v>
      </c>
      <c r="B1391" s="19" t="s">
        <v>5739</v>
      </c>
      <c r="C1391" s="43"/>
      <c r="D1391" s="36" t="str" cm="1">
        <f t="array" ref="D1391">IF(C1391="","",IF(OR(C1391="#No page text",C1391="#No block text",C1391="#No subject text",C1391="#No expectation text"),"// -- No Content",IFERROR(INDEX(_xlfn._xlws.FILTER(Checklist_KLM[ENTRIES],(Checklist_KLM[ENGLISH]=C1391)*IFERROR(FIND("GAME.CHECKLIST_",Checklist_KLM[ENTRIES]),FALSE)),1),"MISSING")))</f>
        <v/>
      </c>
      <c r="E1391" s="44"/>
      <c r="F1391" s="39" t="str" cm="1">
        <f t="array" ref="F1391">IF(E1391="","",IF(E1391="#No clue text","// -- No Content",
    IF(E1391="/!\ Text too long for integration - See user guide to proceed /!\","/!\ Text too long for integration - See user guide to proceed /!\",
         IFERROR(_xlfn._xlws.FILTER(Checklist_KLM[ENTRIES],(Checklist_KLM[ENGLISH]=E1391)*IFERROR(FIND("CLUE.",Checklist_KLM[ENTRIES]),FALSE)),"MISSING"))))</f>
        <v/>
      </c>
    </row>
    <row r="1392" spans="1:6" ht="28.8">
      <c r="A1392" s="18" t="s">
        <v>1534</v>
      </c>
      <c r="B1392" s="19" t="s">
        <v>5740</v>
      </c>
      <c r="C1392" s="43"/>
      <c r="D1392" s="36" t="str" cm="1">
        <f t="array" ref="D1392">IF(C1392="","",IF(OR(C1392="#No page text",C1392="#No block text",C1392="#No subject text",C1392="#No expectation text"),"// -- No Content",IFERROR(INDEX(_xlfn._xlws.FILTER(Checklist_KLM[ENTRIES],(Checklist_KLM[ENGLISH]=C1392)*IFERROR(FIND("GAME.CHECKLIST_",Checklist_KLM[ENTRIES]),FALSE)),1),"MISSING")))</f>
        <v/>
      </c>
      <c r="E1392" s="44"/>
      <c r="F1392" s="39" t="str" cm="1">
        <f t="array" ref="F1392">IF(E1392="","",IF(E1392="#No clue text","// -- No Content",
    IF(E1392="/!\ Text too long for integration - See user guide to proceed /!\","/!\ Text too long for integration - See user guide to proceed /!\",
         IFERROR(_xlfn._xlws.FILTER(Checklist_KLM[ENTRIES],(Checklist_KLM[ENGLISH]=E1392)*IFERROR(FIND("CLUE.",Checklist_KLM[ENTRIES]),FALSE)),"MISSING"))))</f>
        <v/>
      </c>
    </row>
    <row r="1393" spans="1:6" ht="28.8">
      <c r="A1393" s="18" t="s">
        <v>1535</v>
      </c>
      <c r="B1393" s="19" t="s">
        <v>5741</v>
      </c>
      <c r="C1393" s="43"/>
      <c r="D1393" s="36" t="str" cm="1">
        <f t="array" ref="D1393">IF(C1393="","",IF(OR(C1393="#No page text",C1393="#No block text",C1393="#No subject text",C1393="#No expectation text"),"// -- No Content",IFERROR(INDEX(_xlfn._xlws.FILTER(Checklist_KLM[ENTRIES],(Checklist_KLM[ENGLISH]=C1393)*IFERROR(FIND("GAME.CHECKLIST_",Checklist_KLM[ENTRIES]),FALSE)),1),"MISSING")))</f>
        <v/>
      </c>
      <c r="E1393" s="44"/>
      <c r="F1393" s="39" t="str" cm="1">
        <f t="array" ref="F1393">IF(E1393="","",IF(E1393="#No clue text","// -- No Content",
    IF(E1393="/!\ Text too long for integration - See user guide to proceed /!\","/!\ Text too long for integration - See user guide to proceed /!\",
         IFERROR(_xlfn._xlws.FILTER(Checklist_KLM[ENTRIES],(Checklist_KLM[ENGLISH]=E1393)*IFERROR(FIND("CLUE.",Checklist_KLM[ENTRIES]),FALSE)),"MISSING"))))</f>
        <v/>
      </c>
    </row>
    <row r="1394" spans="1:6">
      <c r="A1394" s="18" t="s">
        <v>1536</v>
      </c>
      <c r="B1394" s="19" t="s">
        <v>5742</v>
      </c>
      <c r="C1394" s="43"/>
      <c r="D1394" s="36" t="str" cm="1">
        <f t="array" ref="D1394">IF(C1394="","",IF(OR(C1394="#No page text",C1394="#No block text",C1394="#No subject text",C1394="#No expectation text"),"// -- No Content",IFERROR(INDEX(_xlfn._xlws.FILTER(Checklist_KLM[ENTRIES],(Checklist_KLM[ENGLISH]=C1394)*IFERROR(FIND("GAME.CHECKLIST_",Checklist_KLM[ENTRIES]),FALSE)),1),"MISSING")))</f>
        <v/>
      </c>
      <c r="E1394" s="44"/>
      <c r="F1394" s="39" t="str" cm="1">
        <f t="array" ref="F1394">IF(E1394="","",IF(E1394="#No clue text","// -- No Content",
    IF(E1394="/!\ Text too long for integration - See user guide to proceed /!\","/!\ Text too long for integration - See user guide to proceed /!\",
         IFERROR(_xlfn._xlws.FILTER(Checklist_KLM[ENTRIES],(Checklist_KLM[ENGLISH]=E1394)*IFERROR(FIND("CLUE.",Checklist_KLM[ENTRIES]),FALSE)),"MISSING"))))</f>
        <v/>
      </c>
    </row>
    <row r="1395" spans="1:6" ht="28.8">
      <c r="A1395" s="18" t="s">
        <v>1537</v>
      </c>
      <c r="B1395" s="19" t="s">
        <v>5743</v>
      </c>
      <c r="C1395" s="43"/>
      <c r="D1395" s="36" t="str" cm="1">
        <f t="array" ref="D1395">IF(C1395="","",IF(OR(C1395="#No page text",C1395="#No block text",C1395="#No subject text",C1395="#No expectation text"),"// -- No Content",IFERROR(INDEX(_xlfn._xlws.FILTER(Checklist_KLM[ENTRIES],(Checklist_KLM[ENGLISH]=C1395)*IFERROR(FIND("GAME.CHECKLIST_",Checklist_KLM[ENTRIES]),FALSE)),1),"MISSING")))</f>
        <v/>
      </c>
      <c r="E1395" s="44"/>
      <c r="F1395" s="39" t="str" cm="1">
        <f t="array" ref="F1395">IF(E1395="","",IF(E1395="#No clue text","// -- No Content",
    IF(E1395="/!\ Text too long for integration - See user guide to proceed /!\","/!\ Text too long for integration - See user guide to proceed /!\",
         IFERROR(_xlfn._xlws.FILTER(Checklist_KLM[ENTRIES],(Checklist_KLM[ENGLISH]=E1395)*IFERROR(FIND("CLUE.",Checklist_KLM[ENTRIES]),FALSE)),"MISSING"))))</f>
        <v/>
      </c>
    </row>
    <row r="1396" spans="1:6">
      <c r="A1396" s="18" t="s">
        <v>1538</v>
      </c>
      <c r="B1396" s="19" t="s">
        <v>5744</v>
      </c>
      <c r="C1396" s="43"/>
      <c r="D1396" s="36" t="str" cm="1">
        <f t="array" ref="D1396">IF(C1396="","",IF(OR(C1396="#No page text",C1396="#No block text",C1396="#No subject text",C1396="#No expectation text"),"// -- No Content",IFERROR(INDEX(_xlfn._xlws.FILTER(Checklist_KLM[ENTRIES],(Checklist_KLM[ENGLISH]=C1396)*IFERROR(FIND("GAME.CHECKLIST_",Checklist_KLM[ENTRIES]),FALSE)),1),"MISSING")))</f>
        <v/>
      </c>
      <c r="E1396" s="44"/>
      <c r="F1396" s="39" t="str" cm="1">
        <f t="array" ref="F1396">IF(E1396="","",IF(E1396="#No clue text","// -- No Content",
    IF(E1396="/!\ Text too long for integration - See user guide to proceed /!\","/!\ Text too long for integration - See user guide to proceed /!\",
         IFERROR(_xlfn._xlws.FILTER(Checklist_KLM[ENTRIES],(Checklist_KLM[ENGLISH]=E1396)*IFERROR(FIND("CLUE.",Checklist_KLM[ENTRIES]),FALSE)),"MISSING"))))</f>
        <v/>
      </c>
    </row>
    <row r="1397" spans="1:6" ht="28.8">
      <c r="A1397" s="18" t="s">
        <v>1539</v>
      </c>
      <c r="B1397" s="19" t="s">
        <v>5745</v>
      </c>
      <c r="C1397" s="43"/>
      <c r="D1397" s="36" t="str" cm="1">
        <f t="array" ref="D1397">IF(C1397="","",IF(OR(C1397="#No page text",C1397="#No block text",C1397="#No subject text",C1397="#No expectation text"),"// -- No Content",IFERROR(INDEX(_xlfn._xlws.FILTER(Checklist_KLM[ENTRIES],(Checklist_KLM[ENGLISH]=C1397)*IFERROR(FIND("GAME.CHECKLIST_",Checklist_KLM[ENTRIES]),FALSE)),1),"MISSING")))</f>
        <v/>
      </c>
      <c r="E1397" s="44"/>
      <c r="F1397" s="39" t="str" cm="1">
        <f t="array" ref="F1397">IF(E1397="","",IF(E1397="#No clue text","// -- No Content",
    IF(E1397="/!\ Text too long for integration - See user guide to proceed /!\","/!\ Text too long for integration - See user guide to proceed /!\",
         IFERROR(_xlfn._xlws.FILTER(Checklist_KLM[ENTRIES],(Checklist_KLM[ENGLISH]=E1397)*IFERROR(FIND("CLUE.",Checklist_KLM[ENTRIES]),FALSE)),"MISSING"))))</f>
        <v/>
      </c>
    </row>
    <row r="1398" spans="1:6">
      <c r="A1398" s="18" t="s">
        <v>1540</v>
      </c>
      <c r="B1398" s="19" t="s">
        <v>5746</v>
      </c>
      <c r="C1398" s="43"/>
      <c r="D1398" s="36" t="str" cm="1">
        <f t="array" ref="D1398">IF(C1398="","",IF(OR(C1398="#No page text",C1398="#No block text",C1398="#No subject text",C1398="#No expectation text"),"// -- No Content",IFERROR(INDEX(_xlfn._xlws.FILTER(Checklist_KLM[ENTRIES],(Checklist_KLM[ENGLISH]=C1398)*IFERROR(FIND("GAME.CHECKLIST_",Checklist_KLM[ENTRIES]),FALSE)),1),"MISSING")))</f>
        <v/>
      </c>
      <c r="E1398" s="44"/>
      <c r="F1398" s="39" t="str" cm="1">
        <f t="array" ref="F1398">IF(E1398="","",IF(E1398="#No clue text","// -- No Content",
    IF(E1398="/!\ Text too long for integration - See user guide to proceed /!\","/!\ Text too long for integration - See user guide to proceed /!\",
         IFERROR(_xlfn._xlws.FILTER(Checklist_KLM[ENTRIES],(Checklist_KLM[ENGLISH]=E1398)*IFERROR(FIND("CLUE.",Checklist_KLM[ENTRIES]),FALSE)),"MISSING"))))</f>
        <v/>
      </c>
    </row>
    <row r="1399" spans="1:6">
      <c r="A1399" s="18" t="s">
        <v>1541</v>
      </c>
      <c r="B1399" s="19" t="s">
        <v>5747</v>
      </c>
      <c r="C1399" s="43"/>
      <c r="D1399" s="36" t="str" cm="1">
        <f t="array" ref="D1399">IF(C1399="","",IF(OR(C1399="#No page text",C1399="#No block text",C1399="#No subject text",C1399="#No expectation text"),"// -- No Content",IFERROR(INDEX(_xlfn._xlws.FILTER(Checklist_KLM[ENTRIES],(Checklist_KLM[ENGLISH]=C1399)*IFERROR(FIND("GAME.CHECKLIST_",Checklist_KLM[ENTRIES]),FALSE)),1),"MISSING")))</f>
        <v/>
      </c>
      <c r="E1399" s="44"/>
      <c r="F1399" s="39" t="str" cm="1">
        <f t="array" ref="F1399">IF(E1399="","",IF(E1399="#No clue text","// -- No Content",
    IF(E1399="/!\ Text too long for integration - See user guide to proceed /!\","/!\ Text too long for integration - See user guide to proceed /!\",
         IFERROR(_xlfn._xlws.FILTER(Checklist_KLM[ENTRIES],(Checklist_KLM[ENGLISH]=E1399)*IFERROR(FIND("CLUE.",Checklist_KLM[ENTRIES]),FALSE)),"MISSING"))))</f>
        <v/>
      </c>
    </row>
    <row r="1400" spans="1:6">
      <c r="A1400" s="18" t="s">
        <v>1542</v>
      </c>
      <c r="B1400" s="19" t="s">
        <v>5748</v>
      </c>
      <c r="C1400" s="43"/>
      <c r="D1400" s="36" t="str" cm="1">
        <f t="array" ref="D1400">IF(C1400="","",IF(OR(C1400="#No page text",C1400="#No block text",C1400="#No subject text",C1400="#No expectation text"),"// -- No Content",IFERROR(INDEX(_xlfn._xlws.FILTER(Checklist_KLM[ENTRIES],(Checklist_KLM[ENGLISH]=C1400)*IFERROR(FIND("GAME.CHECKLIST_",Checklist_KLM[ENTRIES]),FALSE)),1),"MISSING")))</f>
        <v/>
      </c>
      <c r="E1400" s="44"/>
      <c r="F1400" s="39" t="str" cm="1">
        <f t="array" ref="F1400">IF(E1400="","",IF(E1400="#No clue text","// -- No Content",
    IF(E1400="/!\ Text too long for integration - See user guide to proceed /!\","/!\ Text too long for integration - See user guide to proceed /!\",
         IFERROR(_xlfn._xlws.FILTER(Checklist_KLM[ENTRIES],(Checklist_KLM[ENGLISH]=E1400)*IFERROR(FIND("CLUE.",Checklist_KLM[ENTRIES]),FALSE)),"MISSING"))))</f>
        <v/>
      </c>
    </row>
    <row r="1401" spans="1:6">
      <c r="A1401" s="18" t="s">
        <v>1543</v>
      </c>
      <c r="B1401" s="19" t="s">
        <v>5749</v>
      </c>
      <c r="C1401" s="43"/>
      <c r="D1401" s="36" t="str" cm="1">
        <f t="array" ref="D1401">IF(C1401="","",IF(OR(C1401="#No page text",C1401="#No block text",C1401="#No subject text",C1401="#No expectation text"),"// -- No Content",IFERROR(INDEX(_xlfn._xlws.FILTER(Checklist_KLM[ENTRIES],(Checklist_KLM[ENGLISH]=C1401)*IFERROR(FIND("GAME.CHECKLIST_",Checklist_KLM[ENTRIES]),FALSE)),1),"MISSING")))</f>
        <v/>
      </c>
      <c r="E1401" s="44"/>
      <c r="F1401" s="39" t="str" cm="1">
        <f t="array" ref="F1401">IF(E1401="","",IF(E1401="#No clue text","// -- No Content",
    IF(E1401="/!\ Text too long for integration - See user guide to proceed /!\","/!\ Text too long for integration - See user guide to proceed /!\",
         IFERROR(_xlfn._xlws.FILTER(Checklist_KLM[ENTRIES],(Checklist_KLM[ENGLISH]=E1401)*IFERROR(FIND("CLUE.",Checklist_KLM[ENTRIES]),FALSE)),"MISSING"))))</f>
        <v/>
      </c>
    </row>
    <row r="1402" spans="1:6">
      <c r="A1402" s="18" t="s">
        <v>1544</v>
      </c>
      <c r="B1402" s="19" t="s">
        <v>5750</v>
      </c>
      <c r="C1402" s="43"/>
      <c r="D1402" s="36" t="str" cm="1">
        <f t="array" ref="D1402">IF(C1402="","",IF(OR(C1402="#No page text",C1402="#No block text",C1402="#No subject text",C1402="#No expectation text"),"// -- No Content",IFERROR(INDEX(_xlfn._xlws.FILTER(Checklist_KLM[ENTRIES],(Checklist_KLM[ENGLISH]=C1402)*IFERROR(FIND("GAME.CHECKLIST_",Checklist_KLM[ENTRIES]),FALSE)),1),"MISSING")))</f>
        <v/>
      </c>
      <c r="E1402" s="44"/>
      <c r="F1402" s="39" t="str" cm="1">
        <f t="array" ref="F1402">IF(E1402="","",IF(E1402="#No clue text","// -- No Content",
    IF(E1402="/!\ Text too long for integration - See user guide to proceed /!\","/!\ Text too long for integration - See user guide to proceed /!\",
         IFERROR(_xlfn._xlws.FILTER(Checklist_KLM[ENTRIES],(Checklist_KLM[ENGLISH]=E1402)*IFERROR(FIND("CLUE.",Checklist_KLM[ENTRIES]),FALSE)),"MISSING"))))</f>
        <v/>
      </c>
    </row>
    <row r="1403" spans="1:6" ht="28.8">
      <c r="A1403" s="18" t="s">
        <v>1545</v>
      </c>
      <c r="B1403" s="19" t="s">
        <v>5751</v>
      </c>
      <c r="C1403" s="43"/>
      <c r="D1403" s="36" t="str" cm="1">
        <f t="array" ref="D1403">IF(C1403="","",IF(OR(C1403="#No page text",C1403="#No block text",C1403="#No subject text",C1403="#No expectation text"),"// -- No Content",IFERROR(INDEX(_xlfn._xlws.FILTER(Checklist_KLM[ENTRIES],(Checklist_KLM[ENGLISH]=C1403)*IFERROR(FIND("GAME.CHECKLIST_",Checklist_KLM[ENTRIES]),FALSE)),1),"MISSING")))</f>
        <v/>
      </c>
      <c r="E1403" s="44"/>
      <c r="F1403" s="39" t="str" cm="1">
        <f t="array" ref="F1403">IF(E1403="","",IF(E1403="#No clue text","// -- No Content",
    IF(E1403="/!\ Text too long for integration - See user guide to proceed /!\","/!\ Text too long for integration - See user guide to proceed /!\",
         IFERROR(_xlfn._xlws.FILTER(Checklist_KLM[ENTRIES],(Checklist_KLM[ENGLISH]=E1403)*IFERROR(FIND("CLUE.",Checklist_KLM[ENTRIES]),FALSE)),"MISSING"))))</f>
        <v/>
      </c>
    </row>
    <row r="1404" spans="1:6" ht="28.8">
      <c r="A1404" s="18" t="s">
        <v>1546</v>
      </c>
      <c r="B1404" s="19" t="s">
        <v>5752</v>
      </c>
      <c r="C1404" s="43"/>
      <c r="D1404" s="36" t="str" cm="1">
        <f t="array" ref="D1404">IF(C1404="","",IF(OR(C1404="#No page text",C1404="#No block text",C1404="#No subject text",C1404="#No expectation text"),"// -- No Content",IFERROR(INDEX(_xlfn._xlws.FILTER(Checklist_KLM[ENTRIES],(Checklist_KLM[ENGLISH]=C1404)*IFERROR(FIND("GAME.CHECKLIST_",Checklist_KLM[ENTRIES]),FALSE)),1),"MISSING")))</f>
        <v/>
      </c>
      <c r="E1404" s="44"/>
      <c r="F1404" s="39" t="str" cm="1">
        <f t="array" ref="F1404">IF(E1404="","",IF(E1404="#No clue text","// -- No Content",
    IF(E1404="/!\ Text too long for integration - See user guide to proceed /!\","/!\ Text too long for integration - See user guide to proceed /!\",
         IFERROR(_xlfn._xlws.FILTER(Checklist_KLM[ENTRIES],(Checklist_KLM[ENGLISH]=E1404)*IFERROR(FIND("CLUE.",Checklist_KLM[ENTRIES]),FALSE)),"MISSING"))))</f>
        <v/>
      </c>
    </row>
    <row r="1405" spans="1:6" ht="28.8">
      <c r="A1405" s="18" t="s">
        <v>1547</v>
      </c>
      <c r="B1405" s="19" t="s">
        <v>5753</v>
      </c>
      <c r="C1405" s="43"/>
      <c r="D1405" s="36" t="str" cm="1">
        <f t="array" ref="D1405">IF(C1405="","",IF(OR(C1405="#No page text",C1405="#No block text",C1405="#No subject text",C1405="#No expectation text"),"// -- No Content",IFERROR(INDEX(_xlfn._xlws.FILTER(Checklist_KLM[ENTRIES],(Checklist_KLM[ENGLISH]=C1405)*IFERROR(FIND("GAME.CHECKLIST_",Checklist_KLM[ENTRIES]),FALSE)),1),"MISSING")))</f>
        <v/>
      </c>
      <c r="E1405" s="44"/>
      <c r="F1405" s="39" t="str" cm="1">
        <f t="array" ref="F1405">IF(E1405="","",IF(E1405="#No clue text","// -- No Content",
    IF(E1405="/!\ Text too long for integration - See user guide to proceed /!\","/!\ Text too long for integration - See user guide to proceed /!\",
         IFERROR(_xlfn._xlws.FILTER(Checklist_KLM[ENTRIES],(Checklist_KLM[ENGLISH]=E1405)*IFERROR(FIND("CLUE.",Checklist_KLM[ENTRIES]),FALSE)),"MISSING"))))</f>
        <v/>
      </c>
    </row>
    <row r="1406" spans="1:6">
      <c r="A1406" s="18" t="s">
        <v>1548</v>
      </c>
      <c r="B1406" s="19" t="s">
        <v>5754</v>
      </c>
      <c r="C1406" s="43"/>
      <c r="D1406" s="36" t="str" cm="1">
        <f t="array" ref="D1406">IF(C1406="","",IF(OR(C1406="#No page text",C1406="#No block text",C1406="#No subject text",C1406="#No expectation text"),"// -- No Content",IFERROR(INDEX(_xlfn._xlws.FILTER(Checklist_KLM[ENTRIES],(Checklist_KLM[ENGLISH]=C1406)*IFERROR(FIND("GAME.CHECKLIST_",Checklist_KLM[ENTRIES]),FALSE)),1),"MISSING")))</f>
        <v/>
      </c>
      <c r="E1406" s="44"/>
      <c r="F1406" s="39" t="str" cm="1">
        <f t="array" ref="F1406">IF(E1406="","",IF(E1406="#No clue text","// -- No Content",
    IF(E1406="/!\ Text too long for integration - See user guide to proceed /!\","/!\ Text too long for integration - See user guide to proceed /!\",
         IFERROR(_xlfn._xlws.FILTER(Checklist_KLM[ENTRIES],(Checklist_KLM[ENGLISH]=E1406)*IFERROR(FIND("CLUE.",Checklist_KLM[ENTRIES]),FALSE)),"MISSING"))))</f>
        <v/>
      </c>
    </row>
    <row r="1407" spans="1:6">
      <c r="A1407" s="18" t="s">
        <v>1549</v>
      </c>
      <c r="B1407" s="19" t="s">
        <v>5755</v>
      </c>
      <c r="C1407" s="43"/>
      <c r="D1407" s="36" t="str" cm="1">
        <f t="array" ref="D1407">IF(C1407="","",IF(OR(C1407="#No page text",C1407="#No block text",C1407="#No subject text",C1407="#No expectation text"),"// -- No Content",IFERROR(INDEX(_xlfn._xlws.FILTER(Checklist_KLM[ENTRIES],(Checklist_KLM[ENGLISH]=C1407)*IFERROR(FIND("GAME.CHECKLIST_",Checklist_KLM[ENTRIES]),FALSE)),1),"MISSING")))</f>
        <v/>
      </c>
      <c r="E1407" s="44"/>
      <c r="F1407" s="39" t="str" cm="1">
        <f t="array" ref="F1407">IF(E1407="","",IF(E1407="#No clue text","// -- No Content",
    IF(E1407="/!\ Text too long for integration - See user guide to proceed /!\","/!\ Text too long for integration - See user guide to proceed /!\",
         IFERROR(_xlfn._xlws.FILTER(Checklist_KLM[ENTRIES],(Checklist_KLM[ENGLISH]=E1407)*IFERROR(FIND("CLUE.",Checklist_KLM[ENTRIES]),FALSE)),"MISSING"))))</f>
        <v/>
      </c>
    </row>
    <row r="1408" spans="1:6">
      <c r="A1408" s="18" t="s">
        <v>1550</v>
      </c>
      <c r="B1408" s="19" t="s">
        <v>5756</v>
      </c>
      <c r="C1408" s="43"/>
      <c r="D1408" s="36" t="str" cm="1">
        <f t="array" ref="D1408">IF(C1408="","",IF(OR(C1408="#No page text",C1408="#No block text",C1408="#No subject text",C1408="#No expectation text"),"// -- No Content",IFERROR(INDEX(_xlfn._xlws.FILTER(Checklist_KLM[ENTRIES],(Checklist_KLM[ENGLISH]=C1408)*IFERROR(FIND("GAME.CHECKLIST_",Checklist_KLM[ENTRIES]),FALSE)),1),"MISSING")))</f>
        <v/>
      </c>
      <c r="E1408" s="44"/>
      <c r="F1408" s="39" t="str" cm="1">
        <f t="array" ref="F1408">IF(E1408="","",IF(E1408="#No clue text","// -- No Content",
    IF(E1408="/!\ Text too long for integration - See user guide to proceed /!\","/!\ Text too long for integration - See user guide to proceed /!\",
         IFERROR(_xlfn._xlws.FILTER(Checklist_KLM[ENTRIES],(Checklist_KLM[ENGLISH]=E1408)*IFERROR(FIND("CLUE.",Checklist_KLM[ENTRIES]),FALSE)),"MISSING"))))</f>
        <v/>
      </c>
    </row>
    <row r="1409" spans="1:6">
      <c r="A1409" s="18" t="s">
        <v>1551</v>
      </c>
      <c r="B1409" s="19" t="s">
        <v>5757</v>
      </c>
      <c r="C1409" s="43"/>
      <c r="D1409" s="36" t="str" cm="1">
        <f t="array" ref="D1409">IF(C1409="","",IF(OR(C1409="#No page text",C1409="#No block text",C1409="#No subject text",C1409="#No expectation text"),"// -- No Content",IFERROR(INDEX(_xlfn._xlws.FILTER(Checklist_KLM[ENTRIES],(Checklist_KLM[ENGLISH]=C1409)*IFERROR(FIND("GAME.CHECKLIST_",Checklist_KLM[ENTRIES]),FALSE)),1),"MISSING")))</f>
        <v/>
      </c>
      <c r="E1409" s="44"/>
      <c r="F1409" s="39" t="str" cm="1">
        <f t="array" ref="F1409">IF(E1409="","",IF(E1409="#No clue text","// -- No Content",
    IF(E1409="/!\ Text too long for integration - See user guide to proceed /!\","/!\ Text too long for integration - See user guide to proceed /!\",
         IFERROR(_xlfn._xlws.FILTER(Checklist_KLM[ENTRIES],(Checklist_KLM[ENGLISH]=E1409)*IFERROR(FIND("CLUE.",Checklist_KLM[ENTRIES]),FALSE)),"MISSING"))))</f>
        <v/>
      </c>
    </row>
    <row r="1410" spans="1:6">
      <c r="A1410" s="18" t="s">
        <v>1552</v>
      </c>
      <c r="B1410" s="19" t="s">
        <v>5758</v>
      </c>
      <c r="C1410" s="43"/>
      <c r="D1410" s="36" t="str" cm="1">
        <f t="array" ref="D1410">IF(C1410="","",IF(OR(C1410="#No page text",C1410="#No block text",C1410="#No subject text",C1410="#No expectation text"),"// -- No Content",IFERROR(INDEX(_xlfn._xlws.FILTER(Checklist_KLM[ENTRIES],(Checklist_KLM[ENGLISH]=C1410)*IFERROR(FIND("GAME.CHECKLIST_",Checklist_KLM[ENTRIES]),FALSE)),1),"MISSING")))</f>
        <v/>
      </c>
      <c r="E1410" s="44"/>
      <c r="F1410" s="39" t="str" cm="1">
        <f t="array" ref="F1410">IF(E1410="","",IF(E1410="#No clue text","// -- No Content",
    IF(E1410="/!\ Text too long for integration - See user guide to proceed /!\","/!\ Text too long for integration - See user guide to proceed /!\",
         IFERROR(_xlfn._xlws.FILTER(Checklist_KLM[ENTRIES],(Checklist_KLM[ENGLISH]=E1410)*IFERROR(FIND("CLUE.",Checklist_KLM[ENTRIES]),FALSE)),"MISSING"))))</f>
        <v/>
      </c>
    </row>
    <row r="1411" spans="1:6" ht="28.8">
      <c r="A1411" s="18" t="s">
        <v>1553</v>
      </c>
      <c r="B1411" s="19" t="s">
        <v>5759</v>
      </c>
      <c r="C1411" s="43"/>
      <c r="D1411" s="36" t="str" cm="1">
        <f t="array" ref="D1411">IF(C1411="","",IF(OR(C1411="#No page text",C1411="#No block text",C1411="#No subject text",C1411="#No expectation text"),"// -- No Content",IFERROR(INDEX(_xlfn._xlws.FILTER(Checklist_KLM[ENTRIES],(Checklist_KLM[ENGLISH]=C1411)*IFERROR(FIND("GAME.CHECKLIST_",Checklist_KLM[ENTRIES]),FALSE)),1),"MISSING")))</f>
        <v/>
      </c>
      <c r="E1411" s="44"/>
      <c r="F1411" s="39" t="str" cm="1">
        <f t="array" ref="F1411">IF(E1411="","",IF(E1411="#No clue text","// -- No Content",
    IF(E1411="/!\ Text too long for integration - See user guide to proceed /!\","/!\ Text too long for integration - See user guide to proceed /!\",
         IFERROR(_xlfn._xlws.FILTER(Checklist_KLM[ENTRIES],(Checklist_KLM[ENGLISH]=E1411)*IFERROR(FIND("CLUE.",Checklist_KLM[ENTRIES]),FALSE)),"MISSING"))))</f>
        <v/>
      </c>
    </row>
    <row r="1412" spans="1:6">
      <c r="A1412" s="18" t="s">
        <v>1554</v>
      </c>
      <c r="B1412" s="19" t="s">
        <v>5760</v>
      </c>
      <c r="C1412" s="43"/>
      <c r="D1412" s="36" t="str" cm="1">
        <f t="array" ref="D1412">IF(C1412="","",IF(OR(C1412="#No page text",C1412="#No block text",C1412="#No subject text",C1412="#No expectation text"),"// -- No Content",IFERROR(INDEX(_xlfn._xlws.FILTER(Checklist_KLM[ENTRIES],(Checklist_KLM[ENGLISH]=C1412)*IFERROR(FIND("GAME.CHECKLIST_",Checklist_KLM[ENTRIES]),FALSE)),1),"MISSING")))</f>
        <v/>
      </c>
      <c r="E1412" s="44"/>
      <c r="F1412" s="39" t="str" cm="1">
        <f t="array" ref="F1412">IF(E1412="","",IF(E1412="#No clue text","// -- No Content",
    IF(E1412="/!\ Text too long for integration - See user guide to proceed /!\","/!\ Text too long for integration - See user guide to proceed /!\",
         IFERROR(_xlfn._xlws.FILTER(Checklist_KLM[ENTRIES],(Checklist_KLM[ENGLISH]=E1412)*IFERROR(FIND("CLUE.",Checklist_KLM[ENTRIES]),FALSE)),"MISSING"))))</f>
        <v/>
      </c>
    </row>
    <row r="1413" spans="1:6" ht="28.8">
      <c r="A1413" s="18" t="s">
        <v>1555</v>
      </c>
      <c r="B1413" s="19" t="s">
        <v>5761</v>
      </c>
      <c r="C1413" s="43"/>
      <c r="D1413" s="36" t="str" cm="1">
        <f t="array" ref="D1413">IF(C1413="","",IF(OR(C1413="#No page text",C1413="#No block text",C1413="#No subject text",C1413="#No expectation text"),"// -- No Content",IFERROR(INDEX(_xlfn._xlws.FILTER(Checklist_KLM[ENTRIES],(Checklist_KLM[ENGLISH]=C1413)*IFERROR(FIND("GAME.CHECKLIST_",Checklist_KLM[ENTRIES]),FALSE)),1),"MISSING")))</f>
        <v/>
      </c>
      <c r="E1413" s="44"/>
      <c r="F1413" s="39" t="str" cm="1">
        <f t="array" ref="F1413">IF(E1413="","",IF(E1413="#No clue text","// -- No Content",
    IF(E1413="/!\ Text too long for integration - See user guide to proceed /!\","/!\ Text too long for integration - See user guide to proceed /!\",
         IFERROR(_xlfn._xlws.FILTER(Checklist_KLM[ENTRIES],(Checklist_KLM[ENGLISH]=E1413)*IFERROR(FIND("CLUE.",Checklist_KLM[ENTRIES]),FALSE)),"MISSING"))))</f>
        <v/>
      </c>
    </row>
    <row r="1414" spans="1:6">
      <c r="A1414" s="18" t="s">
        <v>1556</v>
      </c>
      <c r="B1414" s="19" t="s">
        <v>5762</v>
      </c>
      <c r="C1414" s="43"/>
      <c r="D1414" s="36" t="str" cm="1">
        <f t="array" ref="D1414">IF(C1414="","",IF(OR(C1414="#No page text",C1414="#No block text",C1414="#No subject text",C1414="#No expectation text"),"// -- No Content",IFERROR(INDEX(_xlfn._xlws.FILTER(Checklist_KLM[ENTRIES],(Checklist_KLM[ENGLISH]=C1414)*IFERROR(FIND("GAME.CHECKLIST_",Checklist_KLM[ENTRIES]),FALSE)),1),"MISSING")))</f>
        <v/>
      </c>
      <c r="E1414" s="44"/>
      <c r="F1414" s="39" t="str" cm="1">
        <f t="array" ref="F1414">IF(E1414="","",IF(E1414="#No clue text","// -- No Content",
    IF(E1414="/!\ Text too long for integration - See user guide to proceed /!\","/!\ Text too long for integration - See user guide to proceed /!\",
         IFERROR(_xlfn._xlws.FILTER(Checklist_KLM[ENTRIES],(Checklist_KLM[ENGLISH]=E1414)*IFERROR(FIND("CLUE.",Checklist_KLM[ENTRIES]),FALSE)),"MISSING"))))</f>
        <v/>
      </c>
    </row>
    <row r="1415" spans="1:6">
      <c r="A1415" s="18" t="s">
        <v>1557</v>
      </c>
      <c r="B1415" s="19" t="s">
        <v>5763</v>
      </c>
      <c r="C1415" s="43"/>
      <c r="D1415" s="36" t="str" cm="1">
        <f t="array" ref="D1415">IF(C1415="","",IF(OR(C1415="#No page text",C1415="#No block text",C1415="#No subject text",C1415="#No expectation text"),"// -- No Content",IFERROR(INDEX(_xlfn._xlws.FILTER(Checklist_KLM[ENTRIES],(Checklist_KLM[ENGLISH]=C1415)*IFERROR(FIND("GAME.CHECKLIST_",Checklist_KLM[ENTRIES]),FALSE)),1),"MISSING")))</f>
        <v/>
      </c>
      <c r="E1415" s="44"/>
      <c r="F1415" s="39" t="str" cm="1">
        <f t="array" ref="F1415">IF(E1415="","",IF(E1415="#No clue text","// -- No Content",
    IF(E1415="/!\ Text too long for integration - See user guide to proceed /!\","/!\ Text too long for integration - See user guide to proceed /!\",
         IFERROR(_xlfn._xlws.FILTER(Checklist_KLM[ENTRIES],(Checklist_KLM[ENGLISH]=E1415)*IFERROR(FIND("CLUE.",Checklist_KLM[ENTRIES]),FALSE)),"MISSING"))))</f>
        <v/>
      </c>
    </row>
    <row r="1416" spans="1:6">
      <c r="A1416" s="18" t="s">
        <v>1558</v>
      </c>
      <c r="B1416" s="19" t="s">
        <v>5764</v>
      </c>
      <c r="C1416" s="43"/>
      <c r="D1416" s="36" t="str" cm="1">
        <f t="array" ref="D1416">IF(C1416="","",IF(OR(C1416="#No page text",C1416="#No block text",C1416="#No subject text",C1416="#No expectation text"),"// -- No Content",IFERROR(INDEX(_xlfn._xlws.FILTER(Checklist_KLM[ENTRIES],(Checklist_KLM[ENGLISH]=C1416)*IFERROR(FIND("GAME.CHECKLIST_",Checklist_KLM[ENTRIES]),FALSE)),1),"MISSING")))</f>
        <v/>
      </c>
      <c r="E1416" s="44"/>
      <c r="F1416" s="39" t="str" cm="1">
        <f t="array" ref="F1416">IF(E1416="","",IF(E1416="#No clue text","// -- No Content",
    IF(E1416="/!\ Text too long for integration - See user guide to proceed /!\","/!\ Text too long for integration - See user guide to proceed /!\",
         IFERROR(_xlfn._xlws.FILTER(Checklist_KLM[ENTRIES],(Checklist_KLM[ENGLISH]=E1416)*IFERROR(FIND("CLUE.",Checklist_KLM[ENTRIES]),FALSE)),"MISSING"))))</f>
        <v/>
      </c>
    </row>
    <row r="1417" spans="1:6" ht="28.8">
      <c r="A1417" s="18" t="s">
        <v>1559</v>
      </c>
      <c r="B1417" s="19" t="s">
        <v>5765</v>
      </c>
      <c r="C1417" s="43"/>
      <c r="D1417" s="36" t="str" cm="1">
        <f t="array" ref="D1417">IF(C1417="","",IF(OR(C1417="#No page text",C1417="#No block text",C1417="#No subject text",C1417="#No expectation text"),"// -- No Content",IFERROR(INDEX(_xlfn._xlws.FILTER(Checklist_KLM[ENTRIES],(Checklist_KLM[ENGLISH]=C1417)*IFERROR(FIND("GAME.CHECKLIST_",Checklist_KLM[ENTRIES]),FALSE)),1),"MISSING")))</f>
        <v/>
      </c>
      <c r="E1417" s="44"/>
      <c r="F1417" s="39" t="str" cm="1">
        <f t="array" ref="F1417">IF(E1417="","",IF(E1417="#No clue text","// -- No Content",
    IF(E1417="/!\ Text too long for integration - See user guide to proceed /!\","/!\ Text too long for integration - See user guide to proceed /!\",
         IFERROR(_xlfn._xlws.FILTER(Checklist_KLM[ENTRIES],(Checklist_KLM[ENGLISH]=E1417)*IFERROR(FIND("CLUE.",Checklist_KLM[ENTRIES]),FALSE)),"MISSING"))))</f>
        <v/>
      </c>
    </row>
    <row r="1418" spans="1:6" ht="28.8">
      <c r="A1418" s="18" t="s">
        <v>1560</v>
      </c>
      <c r="B1418" s="19" t="s">
        <v>5766</v>
      </c>
      <c r="C1418" s="43"/>
      <c r="D1418" s="36" t="str" cm="1">
        <f t="array" ref="D1418">IF(C1418="","",IF(OR(C1418="#No page text",C1418="#No block text",C1418="#No subject text",C1418="#No expectation text"),"// -- No Content",IFERROR(INDEX(_xlfn._xlws.FILTER(Checklist_KLM[ENTRIES],(Checklist_KLM[ENGLISH]=C1418)*IFERROR(FIND("GAME.CHECKLIST_",Checklist_KLM[ENTRIES]),FALSE)),1),"MISSING")))</f>
        <v/>
      </c>
      <c r="E1418" s="44"/>
      <c r="F1418" s="39" t="str" cm="1">
        <f t="array" ref="F1418">IF(E1418="","",IF(E1418="#No clue text","// -- No Content",
    IF(E1418="/!\ Text too long for integration - See user guide to proceed /!\","/!\ Text too long for integration - See user guide to proceed /!\",
         IFERROR(_xlfn._xlws.FILTER(Checklist_KLM[ENTRIES],(Checklist_KLM[ENGLISH]=E1418)*IFERROR(FIND("CLUE.",Checklist_KLM[ENTRIES]),FALSE)),"MISSING"))))</f>
        <v/>
      </c>
    </row>
    <row r="1419" spans="1:6" ht="43.2">
      <c r="A1419" s="18" t="s">
        <v>1561</v>
      </c>
      <c r="B1419" s="19" t="s">
        <v>5767</v>
      </c>
      <c r="C1419" s="43"/>
      <c r="D1419" s="36" t="str" cm="1">
        <f t="array" ref="D1419">IF(C1419="","",IF(OR(C1419="#No page text",C1419="#No block text",C1419="#No subject text",C1419="#No expectation text"),"// -- No Content",IFERROR(INDEX(_xlfn._xlws.FILTER(Checklist_KLM[ENTRIES],(Checklist_KLM[ENGLISH]=C1419)*IFERROR(FIND("GAME.CHECKLIST_",Checklist_KLM[ENTRIES]),FALSE)),1),"MISSING")))</f>
        <v/>
      </c>
      <c r="E1419" s="44"/>
      <c r="F1419" s="39" t="str" cm="1">
        <f t="array" ref="F1419">IF(E1419="","",IF(E1419="#No clue text","// -- No Content",
    IF(E1419="/!\ Text too long for integration - See user guide to proceed /!\","/!\ Text too long for integration - See user guide to proceed /!\",
         IFERROR(_xlfn._xlws.FILTER(Checklist_KLM[ENTRIES],(Checklist_KLM[ENGLISH]=E1419)*IFERROR(FIND("CLUE.",Checklist_KLM[ENTRIES]),FALSE)),"MISSING"))))</f>
        <v/>
      </c>
    </row>
    <row r="1420" spans="1:6">
      <c r="A1420" s="18" t="s">
        <v>1562</v>
      </c>
      <c r="B1420" s="19" t="s">
        <v>5768</v>
      </c>
      <c r="C1420" s="43"/>
      <c r="D1420" s="36" t="str" cm="1">
        <f t="array" ref="D1420">IF(C1420="","",IF(OR(C1420="#No page text",C1420="#No block text",C1420="#No subject text",C1420="#No expectation text"),"// -- No Content",IFERROR(INDEX(_xlfn._xlws.FILTER(Checklist_KLM[ENTRIES],(Checklist_KLM[ENGLISH]=C1420)*IFERROR(FIND("GAME.CHECKLIST_",Checklist_KLM[ENTRIES]),FALSE)),1),"MISSING")))</f>
        <v/>
      </c>
      <c r="E1420" s="44"/>
      <c r="F1420" s="39" t="str" cm="1">
        <f t="array" ref="F1420">IF(E1420="","",IF(E1420="#No clue text","// -- No Content",
    IF(E1420="/!\ Text too long for integration - See user guide to proceed /!\","/!\ Text too long for integration - See user guide to proceed /!\",
         IFERROR(_xlfn._xlws.FILTER(Checklist_KLM[ENTRIES],(Checklist_KLM[ENGLISH]=E1420)*IFERROR(FIND("CLUE.",Checklist_KLM[ENTRIES]),FALSE)),"MISSING"))))</f>
        <v/>
      </c>
    </row>
    <row r="1421" spans="1:6">
      <c r="A1421" s="18" t="s">
        <v>1563</v>
      </c>
      <c r="B1421" s="19" t="s">
        <v>5769</v>
      </c>
      <c r="C1421" s="43"/>
      <c r="D1421" s="36" t="str" cm="1">
        <f t="array" ref="D1421">IF(C1421="","",IF(OR(C1421="#No page text",C1421="#No block text",C1421="#No subject text",C1421="#No expectation text"),"// -- No Content",IFERROR(INDEX(_xlfn._xlws.FILTER(Checklist_KLM[ENTRIES],(Checklist_KLM[ENGLISH]=C1421)*IFERROR(FIND("GAME.CHECKLIST_",Checklist_KLM[ENTRIES]),FALSE)),1),"MISSING")))</f>
        <v/>
      </c>
      <c r="E1421" s="44"/>
      <c r="F1421" s="39" t="str" cm="1">
        <f t="array" ref="F1421">IF(E1421="","",IF(E1421="#No clue text","// -- No Content",
    IF(E1421="/!\ Text too long for integration - See user guide to proceed /!\","/!\ Text too long for integration - See user guide to proceed /!\",
         IFERROR(_xlfn._xlws.FILTER(Checklist_KLM[ENTRIES],(Checklist_KLM[ENGLISH]=E1421)*IFERROR(FIND("CLUE.",Checklist_KLM[ENTRIES]),FALSE)),"MISSING"))))</f>
        <v/>
      </c>
    </row>
    <row r="1422" spans="1:6">
      <c r="A1422" s="18" t="s">
        <v>1564</v>
      </c>
      <c r="B1422" s="19" t="s">
        <v>5045</v>
      </c>
      <c r="C1422" s="43"/>
      <c r="D1422" s="36" t="str" cm="1">
        <f t="array" ref="D1422">IF(C1422="","",IF(OR(C1422="#No page text",C1422="#No block text",C1422="#No subject text",C1422="#No expectation text"),"// -- No Content",IFERROR(INDEX(_xlfn._xlws.FILTER(Checklist_KLM[ENTRIES],(Checklist_KLM[ENGLISH]=C1422)*IFERROR(FIND("GAME.CHECKLIST_",Checklist_KLM[ENTRIES]),FALSE)),1),"MISSING")))</f>
        <v/>
      </c>
      <c r="E1422" s="44"/>
      <c r="F1422" s="39" t="str" cm="1">
        <f t="array" ref="F1422">IF(E1422="","",IF(E1422="#No clue text","// -- No Content",
    IF(E1422="/!\ Text too long for integration - See user guide to proceed /!\","/!\ Text too long for integration - See user guide to proceed /!\",
         IFERROR(_xlfn._xlws.FILTER(Checklist_KLM[ENTRIES],(Checklist_KLM[ENGLISH]=E1422)*IFERROR(FIND("CLUE.",Checklist_KLM[ENTRIES]),FALSE)),"MISSING"))))</f>
        <v/>
      </c>
    </row>
    <row r="1423" spans="1:6">
      <c r="A1423" s="18" t="s">
        <v>1565</v>
      </c>
      <c r="B1423" s="19" t="s">
        <v>5770</v>
      </c>
      <c r="C1423" s="43"/>
      <c r="D1423" s="36" t="str" cm="1">
        <f t="array" ref="D1423">IF(C1423="","",IF(OR(C1423="#No page text",C1423="#No block text",C1423="#No subject text",C1423="#No expectation text"),"// -- No Content",IFERROR(INDEX(_xlfn._xlws.FILTER(Checklist_KLM[ENTRIES],(Checklist_KLM[ENGLISH]=C1423)*IFERROR(FIND("GAME.CHECKLIST_",Checklist_KLM[ENTRIES]),FALSE)),1),"MISSING")))</f>
        <v/>
      </c>
      <c r="E1423" s="44"/>
      <c r="F1423" s="39" t="str" cm="1">
        <f t="array" ref="F1423">IF(E1423="","",IF(E1423="#No clue text","// -- No Content",
    IF(E1423="/!\ Text too long for integration - See user guide to proceed /!\","/!\ Text too long for integration - See user guide to proceed /!\",
         IFERROR(_xlfn._xlws.FILTER(Checklist_KLM[ENTRIES],(Checklist_KLM[ENGLISH]=E1423)*IFERROR(FIND("CLUE.",Checklist_KLM[ENTRIES]),FALSE)),"MISSING"))))</f>
        <v/>
      </c>
    </row>
    <row r="1424" spans="1:6" ht="28.8">
      <c r="A1424" s="18" t="s">
        <v>1566</v>
      </c>
      <c r="B1424" s="19" t="s">
        <v>5771</v>
      </c>
      <c r="C1424" s="43"/>
      <c r="D1424" s="36" t="str" cm="1">
        <f t="array" ref="D1424">IF(C1424="","",IF(OR(C1424="#No page text",C1424="#No block text",C1424="#No subject text",C1424="#No expectation text"),"// -- No Content",IFERROR(INDEX(_xlfn._xlws.FILTER(Checklist_KLM[ENTRIES],(Checklist_KLM[ENGLISH]=C1424)*IFERROR(FIND("GAME.CHECKLIST_",Checklist_KLM[ENTRIES]),FALSE)),1),"MISSING")))</f>
        <v/>
      </c>
      <c r="E1424" s="44"/>
      <c r="F1424" s="39" t="str" cm="1">
        <f t="array" ref="F1424">IF(E1424="","",IF(E1424="#No clue text","// -- No Content",
    IF(E1424="/!\ Text too long for integration - See user guide to proceed /!\","/!\ Text too long for integration - See user guide to proceed /!\",
         IFERROR(_xlfn._xlws.FILTER(Checklist_KLM[ENTRIES],(Checklist_KLM[ENGLISH]=E1424)*IFERROR(FIND("CLUE.",Checklist_KLM[ENTRIES]),FALSE)),"MISSING"))))</f>
        <v/>
      </c>
    </row>
    <row r="1425" spans="1:6">
      <c r="A1425" s="18" t="s">
        <v>1567</v>
      </c>
      <c r="B1425" s="19" t="s">
        <v>5772</v>
      </c>
      <c r="C1425" s="43"/>
      <c r="D1425" s="36" t="str" cm="1">
        <f t="array" ref="D1425">IF(C1425="","",IF(OR(C1425="#No page text",C1425="#No block text",C1425="#No subject text",C1425="#No expectation text"),"// -- No Content",IFERROR(INDEX(_xlfn._xlws.FILTER(Checklist_KLM[ENTRIES],(Checklist_KLM[ENGLISH]=C1425)*IFERROR(FIND("GAME.CHECKLIST_",Checklist_KLM[ENTRIES]),FALSE)),1),"MISSING")))</f>
        <v/>
      </c>
      <c r="E1425" s="44"/>
      <c r="F1425" s="39" t="str" cm="1">
        <f t="array" ref="F1425">IF(E1425="","",IF(E1425="#No clue text","// -- No Content",
    IF(E1425="/!\ Text too long for integration - See user guide to proceed /!\","/!\ Text too long for integration - See user guide to proceed /!\",
         IFERROR(_xlfn._xlws.FILTER(Checklist_KLM[ENTRIES],(Checklist_KLM[ENGLISH]=E1425)*IFERROR(FIND("CLUE.",Checklist_KLM[ENTRIES]),FALSE)),"MISSING"))))</f>
        <v/>
      </c>
    </row>
    <row r="1426" spans="1:6">
      <c r="A1426" s="18" t="s">
        <v>1568</v>
      </c>
      <c r="B1426" s="19" t="s">
        <v>5773</v>
      </c>
      <c r="C1426" s="43"/>
      <c r="D1426" s="36" t="str" cm="1">
        <f t="array" ref="D1426">IF(C1426="","",IF(OR(C1426="#No page text",C1426="#No block text",C1426="#No subject text",C1426="#No expectation text"),"// -- No Content",IFERROR(INDEX(_xlfn._xlws.FILTER(Checklist_KLM[ENTRIES],(Checklist_KLM[ENGLISH]=C1426)*IFERROR(FIND("GAME.CHECKLIST_",Checklist_KLM[ENTRIES]),FALSE)),1),"MISSING")))</f>
        <v/>
      </c>
      <c r="E1426" s="44"/>
      <c r="F1426" s="39" t="str" cm="1">
        <f t="array" ref="F1426">IF(E1426="","",IF(E1426="#No clue text","// -- No Content",
    IF(E1426="/!\ Text too long for integration - See user guide to proceed /!\","/!\ Text too long for integration - See user guide to proceed /!\",
         IFERROR(_xlfn._xlws.FILTER(Checklist_KLM[ENTRIES],(Checklist_KLM[ENGLISH]=E1426)*IFERROR(FIND("CLUE.",Checklist_KLM[ENTRIES]),FALSE)),"MISSING"))))</f>
        <v/>
      </c>
    </row>
    <row r="1427" spans="1:6">
      <c r="A1427" s="18" t="s">
        <v>1569</v>
      </c>
      <c r="B1427" s="19" t="s">
        <v>5774</v>
      </c>
      <c r="C1427" s="43"/>
      <c r="D1427" s="36" t="str" cm="1">
        <f t="array" ref="D1427">IF(C1427="","",IF(OR(C1427="#No page text",C1427="#No block text",C1427="#No subject text",C1427="#No expectation text"),"// -- No Content",IFERROR(INDEX(_xlfn._xlws.FILTER(Checklist_KLM[ENTRIES],(Checklist_KLM[ENGLISH]=C1427)*IFERROR(FIND("GAME.CHECKLIST_",Checklist_KLM[ENTRIES]),FALSE)),1),"MISSING")))</f>
        <v/>
      </c>
      <c r="E1427" s="44"/>
      <c r="F1427" s="39" t="str" cm="1">
        <f t="array" ref="F1427">IF(E1427="","",IF(E1427="#No clue text","// -- No Content",
    IF(E1427="/!\ Text too long for integration - See user guide to proceed /!\","/!\ Text too long for integration - See user guide to proceed /!\",
         IFERROR(_xlfn._xlws.FILTER(Checklist_KLM[ENTRIES],(Checklist_KLM[ENGLISH]=E1427)*IFERROR(FIND("CLUE.",Checklist_KLM[ENTRIES]),FALSE)),"MISSING"))))</f>
        <v/>
      </c>
    </row>
    <row r="1428" spans="1:6">
      <c r="A1428" s="18" t="s">
        <v>1570</v>
      </c>
      <c r="B1428" s="19" t="s">
        <v>5775</v>
      </c>
      <c r="C1428" s="43"/>
      <c r="D1428" s="36" t="str" cm="1">
        <f t="array" ref="D1428">IF(C1428="","",IF(OR(C1428="#No page text",C1428="#No block text",C1428="#No subject text",C1428="#No expectation text"),"// -- No Content",IFERROR(INDEX(_xlfn._xlws.FILTER(Checklist_KLM[ENTRIES],(Checklist_KLM[ENGLISH]=C1428)*IFERROR(FIND("GAME.CHECKLIST_",Checklist_KLM[ENTRIES]),FALSE)),1),"MISSING")))</f>
        <v/>
      </c>
      <c r="E1428" s="44"/>
      <c r="F1428" s="39" t="str" cm="1">
        <f t="array" ref="F1428">IF(E1428="","",IF(E1428="#No clue text","// -- No Content",
    IF(E1428="/!\ Text too long for integration - See user guide to proceed /!\","/!\ Text too long for integration - See user guide to proceed /!\",
         IFERROR(_xlfn._xlws.FILTER(Checklist_KLM[ENTRIES],(Checklist_KLM[ENGLISH]=E1428)*IFERROR(FIND("CLUE.",Checklist_KLM[ENTRIES]),FALSE)),"MISSING"))))</f>
        <v/>
      </c>
    </row>
    <row r="1429" spans="1:6" ht="28.8">
      <c r="A1429" s="18" t="s">
        <v>1571</v>
      </c>
      <c r="B1429" s="19" t="s">
        <v>5776</v>
      </c>
      <c r="C1429" s="43"/>
      <c r="D1429" s="36" t="str" cm="1">
        <f t="array" ref="D1429">IF(C1429="","",IF(OR(C1429="#No page text",C1429="#No block text",C1429="#No subject text",C1429="#No expectation text"),"// -- No Content",IFERROR(INDEX(_xlfn._xlws.FILTER(Checklist_KLM[ENTRIES],(Checklist_KLM[ENGLISH]=C1429)*IFERROR(FIND("GAME.CHECKLIST_",Checklist_KLM[ENTRIES]),FALSE)),1),"MISSING")))</f>
        <v/>
      </c>
      <c r="E1429" s="44"/>
      <c r="F1429" s="39" t="str" cm="1">
        <f t="array" ref="F1429">IF(E1429="","",IF(E1429="#No clue text","// -- No Content",
    IF(E1429="/!\ Text too long for integration - See user guide to proceed /!\","/!\ Text too long for integration - See user guide to proceed /!\",
         IFERROR(_xlfn._xlws.FILTER(Checklist_KLM[ENTRIES],(Checklist_KLM[ENGLISH]=E1429)*IFERROR(FIND("CLUE.",Checklist_KLM[ENTRIES]),FALSE)),"MISSING"))))</f>
        <v/>
      </c>
    </row>
    <row r="1430" spans="1:6" ht="28.8">
      <c r="A1430" s="18" t="s">
        <v>1572</v>
      </c>
      <c r="B1430" s="19" t="s">
        <v>5777</v>
      </c>
      <c r="C1430" s="43"/>
      <c r="D1430" s="36" t="str" cm="1">
        <f t="array" ref="D1430">IF(C1430="","",IF(OR(C1430="#No page text",C1430="#No block text",C1430="#No subject text",C1430="#No expectation text"),"// -- No Content",IFERROR(INDEX(_xlfn._xlws.FILTER(Checklist_KLM[ENTRIES],(Checklist_KLM[ENGLISH]=C1430)*IFERROR(FIND("GAME.CHECKLIST_",Checklist_KLM[ENTRIES]),FALSE)),1),"MISSING")))</f>
        <v/>
      </c>
      <c r="E1430" s="44"/>
      <c r="F1430" s="39" t="str" cm="1">
        <f t="array" ref="F1430">IF(E1430="","",IF(E1430="#No clue text","// -- No Content",
    IF(E1430="/!\ Text too long for integration - See user guide to proceed /!\","/!\ Text too long for integration - See user guide to proceed /!\",
         IFERROR(_xlfn._xlws.FILTER(Checklist_KLM[ENTRIES],(Checklist_KLM[ENGLISH]=E1430)*IFERROR(FIND("CLUE.",Checklist_KLM[ENTRIES]),FALSE)),"MISSING"))))</f>
        <v/>
      </c>
    </row>
    <row r="1431" spans="1:6">
      <c r="A1431" s="18" t="s">
        <v>1573</v>
      </c>
      <c r="B1431" s="19" t="s">
        <v>5778</v>
      </c>
      <c r="C1431" s="43"/>
      <c r="D1431" s="36" t="str" cm="1">
        <f t="array" ref="D1431">IF(C1431="","",IF(OR(C1431="#No page text",C1431="#No block text",C1431="#No subject text",C1431="#No expectation text"),"// -- No Content",IFERROR(INDEX(_xlfn._xlws.FILTER(Checklist_KLM[ENTRIES],(Checklist_KLM[ENGLISH]=C1431)*IFERROR(FIND("GAME.CHECKLIST_",Checklist_KLM[ENTRIES]),FALSE)),1),"MISSING")))</f>
        <v/>
      </c>
      <c r="E1431" s="44"/>
      <c r="F1431" s="39" t="str" cm="1">
        <f t="array" ref="F1431">IF(E1431="","",IF(E1431="#No clue text","// -- No Content",
    IF(E1431="/!\ Text too long for integration - See user guide to proceed /!\","/!\ Text too long for integration - See user guide to proceed /!\",
         IFERROR(_xlfn._xlws.FILTER(Checklist_KLM[ENTRIES],(Checklist_KLM[ENGLISH]=E1431)*IFERROR(FIND("CLUE.",Checklist_KLM[ENTRIES]),FALSE)),"MISSING"))))</f>
        <v/>
      </c>
    </row>
    <row r="1432" spans="1:6">
      <c r="A1432" s="18" t="s">
        <v>1574</v>
      </c>
      <c r="B1432" s="19" t="s">
        <v>5779</v>
      </c>
      <c r="C1432" s="43"/>
      <c r="D1432" s="36" t="str" cm="1">
        <f t="array" ref="D1432">IF(C1432="","",IF(OR(C1432="#No page text",C1432="#No block text",C1432="#No subject text",C1432="#No expectation text"),"// -- No Content",IFERROR(INDEX(_xlfn._xlws.FILTER(Checklist_KLM[ENTRIES],(Checklist_KLM[ENGLISH]=C1432)*IFERROR(FIND("GAME.CHECKLIST_",Checklist_KLM[ENTRIES]),FALSE)),1),"MISSING")))</f>
        <v/>
      </c>
      <c r="E1432" s="44"/>
      <c r="F1432" s="39" t="str" cm="1">
        <f t="array" ref="F1432">IF(E1432="","",IF(E1432="#No clue text","// -- No Content",
    IF(E1432="/!\ Text too long for integration - See user guide to proceed /!\","/!\ Text too long for integration - See user guide to proceed /!\",
         IFERROR(_xlfn._xlws.FILTER(Checklist_KLM[ENTRIES],(Checklist_KLM[ENGLISH]=E1432)*IFERROR(FIND("CLUE.",Checklist_KLM[ENTRIES]),FALSE)),"MISSING"))))</f>
        <v/>
      </c>
    </row>
    <row r="1433" spans="1:6">
      <c r="A1433" s="18" t="s">
        <v>1575</v>
      </c>
      <c r="B1433" s="19" t="s">
        <v>5780</v>
      </c>
      <c r="C1433" s="43"/>
      <c r="D1433" s="36" t="str" cm="1">
        <f t="array" ref="D1433">IF(C1433="","",IF(OR(C1433="#No page text",C1433="#No block text",C1433="#No subject text",C1433="#No expectation text"),"// -- No Content",IFERROR(INDEX(_xlfn._xlws.FILTER(Checklist_KLM[ENTRIES],(Checklist_KLM[ENGLISH]=C1433)*IFERROR(FIND("GAME.CHECKLIST_",Checklist_KLM[ENTRIES]),FALSE)),1),"MISSING")))</f>
        <v/>
      </c>
      <c r="E1433" s="44"/>
      <c r="F1433" s="39" t="str" cm="1">
        <f t="array" ref="F1433">IF(E1433="","",IF(E1433="#No clue text","// -- No Content",
    IF(E1433="/!\ Text too long for integration - See user guide to proceed /!\","/!\ Text too long for integration - See user guide to proceed /!\",
         IFERROR(_xlfn._xlws.FILTER(Checklist_KLM[ENTRIES],(Checklist_KLM[ENGLISH]=E1433)*IFERROR(FIND("CLUE.",Checklist_KLM[ENTRIES]),FALSE)),"MISSING"))))</f>
        <v/>
      </c>
    </row>
    <row r="1434" spans="1:6">
      <c r="A1434" s="18" t="s">
        <v>1576</v>
      </c>
      <c r="B1434" s="19" t="s">
        <v>5781</v>
      </c>
      <c r="C1434" s="43"/>
      <c r="D1434" s="36" t="str" cm="1">
        <f t="array" ref="D1434">IF(C1434="","",IF(OR(C1434="#No page text",C1434="#No block text",C1434="#No subject text",C1434="#No expectation text"),"// -- No Content",IFERROR(INDEX(_xlfn._xlws.FILTER(Checklist_KLM[ENTRIES],(Checklist_KLM[ENGLISH]=C1434)*IFERROR(FIND("GAME.CHECKLIST_",Checklist_KLM[ENTRIES]),FALSE)),1),"MISSING")))</f>
        <v/>
      </c>
      <c r="E1434" s="44"/>
      <c r="F1434" s="39" t="str" cm="1">
        <f t="array" ref="F1434">IF(E1434="","",IF(E1434="#No clue text","// -- No Content",
    IF(E1434="/!\ Text too long for integration - See user guide to proceed /!\","/!\ Text too long for integration - See user guide to proceed /!\",
         IFERROR(_xlfn._xlws.FILTER(Checklist_KLM[ENTRIES],(Checklist_KLM[ENGLISH]=E1434)*IFERROR(FIND("CLUE.",Checklist_KLM[ENTRIES]),FALSE)),"MISSING"))))</f>
        <v/>
      </c>
    </row>
    <row r="1435" spans="1:6">
      <c r="A1435" s="18" t="s">
        <v>1577</v>
      </c>
      <c r="B1435" s="19" t="s">
        <v>5782</v>
      </c>
      <c r="C1435" s="43"/>
      <c r="D1435" s="36" t="str" cm="1">
        <f t="array" ref="D1435">IF(C1435="","",IF(OR(C1435="#No page text",C1435="#No block text",C1435="#No subject text",C1435="#No expectation text"),"// -- No Content",IFERROR(INDEX(_xlfn._xlws.FILTER(Checklist_KLM[ENTRIES],(Checklist_KLM[ENGLISH]=C1435)*IFERROR(FIND("GAME.CHECKLIST_",Checklist_KLM[ENTRIES]),FALSE)),1),"MISSING")))</f>
        <v/>
      </c>
      <c r="E1435" s="44"/>
      <c r="F1435" s="39" t="str" cm="1">
        <f t="array" ref="F1435">IF(E1435="","",IF(E1435="#No clue text","// -- No Content",
    IF(E1435="/!\ Text too long for integration - See user guide to proceed /!\","/!\ Text too long for integration - See user guide to proceed /!\",
         IFERROR(_xlfn._xlws.FILTER(Checklist_KLM[ENTRIES],(Checklist_KLM[ENGLISH]=E1435)*IFERROR(FIND("CLUE.",Checklist_KLM[ENTRIES]),FALSE)),"MISSING"))))</f>
        <v/>
      </c>
    </row>
    <row r="1436" spans="1:6" ht="28.8">
      <c r="A1436" s="18" t="s">
        <v>1578</v>
      </c>
      <c r="B1436" s="19" t="s">
        <v>5783</v>
      </c>
      <c r="C1436" s="43"/>
      <c r="D1436" s="36" t="str" cm="1">
        <f t="array" ref="D1436">IF(C1436="","",IF(OR(C1436="#No page text",C1436="#No block text",C1436="#No subject text",C1436="#No expectation text"),"// -- No Content",IFERROR(INDEX(_xlfn._xlws.FILTER(Checklist_KLM[ENTRIES],(Checklist_KLM[ENGLISH]=C1436)*IFERROR(FIND("GAME.CHECKLIST_",Checklist_KLM[ENTRIES]),FALSE)),1),"MISSING")))</f>
        <v/>
      </c>
      <c r="E1436" s="44"/>
      <c r="F1436" s="39" t="str" cm="1">
        <f t="array" ref="F1436">IF(E1436="","",IF(E1436="#No clue text","// -- No Content",
    IF(E1436="/!\ Text too long for integration - See user guide to proceed /!\","/!\ Text too long for integration - See user guide to proceed /!\",
         IFERROR(_xlfn._xlws.FILTER(Checklist_KLM[ENTRIES],(Checklist_KLM[ENGLISH]=E1436)*IFERROR(FIND("CLUE.",Checklist_KLM[ENTRIES]),FALSE)),"MISSING"))))</f>
        <v/>
      </c>
    </row>
    <row r="1437" spans="1:6">
      <c r="A1437" s="18" t="s">
        <v>1579</v>
      </c>
      <c r="B1437" s="19" t="s">
        <v>5784</v>
      </c>
      <c r="C1437" s="43"/>
      <c r="D1437" s="36" t="str" cm="1">
        <f t="array" ref="D1437">IF(C1437="","",IF(OR(C1437="#No page text",C1437="#No block text",C1437="#No subject text",C1437="#No expectation text"),"// -- No Content",IFERROR(INDEX(_xlfn._xlws.FILTER(Checklist_KLM[ENTRIES],(Checklist_KLM[ENGLISH]=C1437)*IFERROR(FIND("GAME.CHECKLIST_",Checklist_KLM[ENTRIES]),FALSE)),1),"MISSING")))</f>
        <v/>
      </c>
      <c r="E1437" s="44"/>
      <c r="F1437" s="39" t="str" cm="1">
        <f t="array" ref="F1437">IF(E1437="","",IF(E1437="#No clue text","// -- No Content",
    IF(E1437="/!\ Text too long for integration - See user guide to proceed /!\","/!\ Text too long for integration - See user guide to proceed /!\",
         IFERROR(_xlfn._xlws.FILTER(Checklist_KLM[ENTRIES],(Checklist_KLM[ENGLISH]=E1437)*IFERROR(FIND("CLUE.",Checklist_KLM[ENTRIES]),FALSE)),"MISSING"))))</f>
        <v/>
      </c>
    </row>
    <row r="1438" spans="1:6" ht="28.8">
      <c r="A1438" s="18" t="s">
        <v>1580</v>
      </c>
      <c r="B1438" s="19" t="s">
        <v>5785</v>
      </c>
      <c r="C1438" s="43"/>
      <c r="D1438" s="36" t="str" cm="1">
        <f t="array" ref="D1438">IF(C1438="","",IF(OR(C1438="#No page text",C1438="#No block text",C1438="#No subject text",C1438="#No expectation text"),"// -- No Content",IFERROR(INDEX(_xlfn._xlws.FILTER(Checklist_KLM[ENTRIES],(Checklist_KLM[ENGLISH]=C1438)*IFERROR(FIND("GAME.CHECKLIST_",Checklist_KLM[ENTRIES]),FALSE)),1),"MISSING")))</f>
        <v/>
      </c>
      <c r="E1438" s="44"/>
      <c r="F1438" s="39" t="str" cm="1">
        <f t="array" ref="F1438">IF(E1438="","",IF(E1438="#No clue text","// -- No Content",
    IF(E1438="/!\ Text too long for integration - See user guide to proceed /!\","/!\ Text too long for integration - See user guide to proceed /!\",
         IFERROR(_xlfn._xlws.FILTER(Checklist_KLM[ENTRIES],(Checklist_KLM[ENGLISH]=E1438)*IFERROR(FIND("CLUE.",Checklist_KLM[ENTRIES]),FALSE)),"MISSING"))))</f>
        <v/>
      </c>
    </row>
    <row r="1439" spans="1:6">
      <c r="A1439" s="18" t="s">
        <v>1581</v>
      </c>
      <c r="B1439" s="19" t="s">
        <v>5786</v>
      </c>
      <c r="C1439" s="43"/>
      <c r="D1439" s="36" t="str" cm="1">
        <f t="array" ref="D1439">IF(C1439="","",IF(OR(C1439="#No page text",C1439="#No block text",C1439="#No subject text",C1439="#No expectation text"),"// -- No Content",IFERROR(INDEX(_xlfn._xlws.FILTER(Checklist_KLM[ENTRIES],(Checklist_KLM[ENGLISH]=C1439)*IFERROR(FIND("GAME.CHECKLIST_",Checklist_KLM[ENTRIES]),FALSE)),1),"MISSING")))</f>
        <v/>
      </c>
      <c r="E1439" s="44"/>
      <c r="F1439" s="39" t="str" cm="1">
        <f t="array" ref="F1439">IF(E1439="","",IF(E1439="#No clue text","// -- No Content",
    IF(E1439="/!\ Text too long for integration - See user guide to proceed /!\","/!\ Text too long for integration - See user guide to proceed /!\",
         IFERROR(_xlfn._xlws.FILTER(Checklist_KLM[ENTRIES],(Checklist_KLM[ENGLISH]=E1439)*IFERROR(FIND("CLUE.",Checklist_KLM[ENTRIES]),FALSE)),"MISSING"))))</f>
        <v/>
      </c>
    </row>
    <row r="1440" spans="1:6">
      <c r="A1440" s="18" t="s">
        <v>1582</v>
      </c>
      <c r="B1440" s="19" t="s">
        <v>5787</v>
      </c>
      <c r="C1440" s="43"/>
      <c r="D1440" s="36" t="str" cm="1">
        <f t="array" ref="D1440">IF(C1440="","",IF(OR(C1440="#No page text",C1440="#No block text",C1440="#No subject text",C1440="#No expectation text"),"// -- No Content",IFERROR(INDEX(_xlfn._xlws.FILTER(Checklist_KLM[ENTRIES],(Checklist_KLM[ENGLISH]=C1440)*IFERROR(FIND("GAME.CHECKLIST_",Checklist_KLM[ENTRIES]),FALSE)),1),"MISSING")))</f>
        <v/>
      </c>
      <c r="E1440" s="44"/>
      <c r="F1440" s="39" t="str" cm="1">
        <f t="array" ref="F1440">IF(E1440="","",IF(E1440="#No clue text","// -- No Content",
    IF(E1440="/!\ Text too long for integration - See user guide to proceed /!\","/!\ Text too long for integration - See user guide to proceed /!\",
         IFERROR(_xlfn._xlws.FILTER(Checklist_KLM[ENTRIES],(Checklist_KLM[ENGLISH]=E1440)*IFERROR(FIND("CLUE.",Checklist_KLM[ENTRIES]),FALSE)),"MISSING"))))</f>
        <v/>
      </c>
    </row>
    <row r="1441" spans="1:6" ht="28.8">
      <c r="A1441" s="18" t="s">
        <v>1583</v>
      </c>
      <c r="B1441" s="19" t="s">
        <v>5788</v>
      </c>
      <c r="C1441" s="43"/>
      <c r="D1441" s="36" t="str" cm="1">
        <f t="array" ref="D1441">IF(C1441="","",IF(OR(C1441="#No page text",C1441="#No block text",C1441="#No subject text",C1441="#No expectation text"),"// -- No Content",IFERROR(INDEX(_xlfn._xlws.FILTER(Checklist_KLM[ENTRIES],(Checklist_KLM[ENGLISH]=C1441)*IFERROR(FIND("GAME.CHECKLIST_",Checklist_KLM[ENTRIES]),FALSE)),1),"MISSING")))</f>
        <v/>
      </c>
      <c r="E1441" s="44"/>
      <c r="F1441" s="39" t="str" cm="1">
        <f t="array" ref="F1441">IF(E1441="","",IF(E1441="#No clue text","// -- No Content",
    IF(E1441="/!\ Text too long for integration - See user guide to proceed /!\","/!\ Text too long for integration - See user guide to proceed /!\",
         IFERROR(_xlfn._xlws.FILTER(Checklist_KLM[ENTRIES],(Checklist_KLM[ENGLISH]=E1441)*IFERROR(FIND("CLUE.",Checklist_KLM[ENTRIES]),FALSE)),"MISSING"))))</f>
        <v/>
      </c>
    </row>
    <row r="1442" spans="1:6" ht="57.6">
      <c r="A1442" s="18" t="s">
        <v>1584</v>
      </c>
      <c r="B1442" s="19" t="s">
        <v>5789</v>
      </c>
      <c r="C1442" s="43"/>
      <c r="D1442" s="36" t="str" cm="1">
        <f t="array" ref="D1442">IF(C1442="","",IF(OR(C1442="#No page text",C1442="#No block text",C1442="#No subject text",C1442="#No expectation text"),"// -- No Content",IFERROR(INDEX(_xlfn._xlws.FILTER(Checklist_KLM[ENTRIES],(Checklist_KLM[ENGLISH]=C1442)*IFERROR(FIND("GAME.CHECKLIST_",Checklist_KLM[ENTRIES]),FALSE)),1),"MISSING")))</f>
        <v/>
      </c>
      <c r="E1442" s="44"/>
      <c r="F1442" s="39" t="str" cm="1">
        <f t="array" ref="F1442">IF(E1442="","",IF(E1442="#No clue text","// -- No Content",
    IF(E1442="/!\ Text too long for integration - See user guide to proceed /!\","/!\ Text too long for integration - See user guide to proceed /!\",
         IFERROR(_xlfn._xlws.FILTER(Checklist_KLM[ENTRIES],(Checklist_KLM[ENGLISH]=E1442)*IFERROR(FIND("CLUE.",Checklist_KLM[ENTRIES]),FALSE)),"MISSING"))))</f>
        <v/>
      </c>
    </row>
    <row r="1443" spans="1:6">
      <c r="A1443" s="18" t="s">
        <v>1585</v>
      </c>
      <c r="B1443" s="19" t="s">
        <v>5790</v>
      </c>
      <c r="C1443" s="43"/>
      <c r="D1443" s="36" t="str" cm="1">
        <f t="array" ref="D1443">IF(C1443="","",IF(OR(C1443="#No page text",C1443="#No block text",C1443="#No subject text",C1443="#No expectation text"),"// -- No Content",IFERROR(INDEX(_xlfn._xlws.FILTER(Checklist_KLM[ENTRIES],(Checklist_KLM[ENGLISH]=C1443)*IFERROR(FIND("GAME.CHECKLIST_",Checklist_KLM[ENTRIES]),FALSE)),1),"MISSING")))</f>
        <v/>
      </c>
      <c r="E1443" s="44"/>
      <c r="F1443" s="39" t="str" cm="1">
        <f t="array" ref="F1443">IF(E1443="","",IF(E1443="#No clue text","// -- No Content",
    IF(E1443="/!\ Text too long for integration - See user guide to proceed /!\","/!\ Text too long for integration - See user guide to proceed /!\",
         IFERROR(_xlfn._xlws.FILTER(Checklist_KLM[ENTRIES],(Checklist_KLM[ENGLISH]=E1443)*IFERROR(FIND("CLUE.",Checklist_KLM[ENTRIES]),FALSE)),"MISSING"))))</f>
        <v/>
      </c>
    </row>
    <row r="1444" spans="1:6">
      <c r="A1444" s="18" t="s">
        <v>1586</v>
      </c>
      <c r="B1444" s="19" t="s">
        <v>5791</v>
      </c>
      <c r="C1444" s="43"/>
      <c r="D1444" s="36" t="str" cm="1">
        <f t="array" ref="D1444">IF(C1444="","",IF(OR(C1444="#No page text",C1444="#No block text",C1444="#No subject text",C1444="#No expectation text"),"// -- No Content",IFERROR(INDEX(_xlfn._xlws.FILTER(Checklist_KLM[ENTRIES],(Checklist_KLM[ENGLISH]=C1444)*IFERROR(FIND("GAME.CHECKLIST_",Checklist_KLM[ENTRIES]),FALSE)),1),"MISSING")))</f>
        <v/>
      </c>
      <c r="E1444" s="44"/>
      <c r="F1444" s="39" t="str" cm="1">
        <f t="array" ref="F1444">IF(E1444="","",IF(E1444="#No clue text","// -- No Content",
    IF(E1444="/!\ Text too long for integration - See user guide to proceed /!\","/!\ Text too long for integration - See user guide to proceed /!\",
         IFERROR(_xlfn._xlws.FILTER(Checklist_KLM[ENTRIES],(Checklist_KLM[ENGLISH]=E1444)*IFERROR(FIND("CLUE.",Checklist_KLM[ENTRIES]),FALSE)),"MISSING"))))</f>
        <v/>
      </c>
    </row>
    <row r="1445" spans="1:6">
      <c r="A1445" s="18" t="s">
        <v>1587</v>
      </c>
      <c r="B1445" s="19" t="s">
        <v>5792</v>
      </c>
      <c r="C1445" s="43"/>
      <c r="D1445" s="36" t="str" cm="1">
        <f t="array" ref="D1445">IF(C1445="","",IF(OR(C1445="#No page text",C1445="#No block text",C1445="#No subject text",C1445="#No expectation text"),"// -- No Content",IFERROR(INDEX(_xlfn._xlws.FILTER(Checklist_KLM[ENTRIES],(Checklist_KLM[ENGLISH]=C1445)*IFERROR(FIND("GAME.CHECKLIST_",Checklist_KLM[ENTRIES]),FALSE)),1),"MISSING")))</f>
        <v/>
      </c>
      <c r="E1445" s="44"/>
      <c r="F1445" s="39" t="str" cm="1">
        <f t="array" ref="F1445">IF(E1445="","",IF(E1445="#No clue text","// -- No Content",
    IF(E1445="/!\ Text too long for integration - See user guide to proceed /!\","/!\ Text too long for integration - See user guide to proceed /!\",
         IFERROR(_xlfn._xlws.FILTER(Checklist_KLM[ENTRIES],(Checklist_KLM[ENGLISH]=E1445)*IFERROR(FIND("CLUE.",Checklist_KLM[ENTRIES]),FALSE)),"MISSING"))))</f>
        <v/>
      </c>
    </row>
    <row r="1446" spans="1:6" ht="28.8">
      <c r="A1446" s="18" t="s">
        <v>1588</v>
      </c>
      <c r="B1446" s="19" t="s">
        <v>5793</v>
      </c>
      <c r="C1446" s="43"/>
      <c r="D1446" s="36" t="str" cm="1">
        <f t="array" ref="D1446">IF(C1446="","",IF(OR(C1446="#No page text",C1446="#No block text",C1446="#No subject text",C1446="#No expectation text"),"// -- No Content",IFERROR(INDEX(_xlfn._xlws.FILTER(Checklist_KLM[ENTRIES],(Checklist_KLM[ENGLISH]=C1446)*IFERROR(FIND("GAME.CHECKLIST_",Checklist_KLM[ENTRIES]),FALSE)),1),"MISSING")))</f>
        <v/>
      </c>
      <c r="E1446" s="44"/>
      <c r="F1446" s="39" t="str" cm="1">
        <f t="array" ref="F1446">IF(E1446="","",IF(E1446="#No clue text","// -- No Content",
    IF(E1446="/!\ Text too long for integration - See user guide to proceed /!\","/!\ Text too long for integration - See user guide to proceed /!\",
         IFERROR(_xlfn._xlws.FILTER(Checklist_KLM[ENTRIES],(Checklist_KLM[ENGLISH]=E1446)*IFERROR(FIND("CLUE.",Checklist_KLM[ENTRIES]),FALSE)),"MISSING"))))</f>
        <v/>
      </c>
    </row>
    <row r="1447" spans="1:6">
      <c r="A1447" s="18" t="s">
        <v>1589</v>
      </c>
      <c r="B1447" s="19" t="s">
        <v>5794</v>
      </c>
      <c r="C1447" s="43"/>
      <c r="D1447" s="36" t="str" cm="1">
        <f t="array" ref="D1447">IF(C1447="","",IF(OR(C1447="#No page text",C1447="#No block text",C1447="#No subject text",C1447="#No expectation text"),"// -- No Content",IFERROR(INDEX(_xlfn._xlws.FILTER(Checklist_KLM[ENTRIES],(Checklist_KLM[ENGLISH]=C1447)*IFERROR(FIND("GAME.CHECKLIST_",Checklist_KLM[ENTRIES]),FALSE)),1),"MISSING")))</f>
        <v/>
      </c>
      <c r="E1447" s="44"/>
      <c r="F1447" s="39" t="str" cm="1">
        <f t="array" ref="F1447">IF(E1447="","",IF(E1447="#No clue text","// -- No Content",
    IF(E1447="/!\ Text too long for integration - See user guide to proceed /!\","/!\ Text too long for integration - See user guide to proceed /!\",
         IFERROR(_xlfn._xlws.FILTER(Checklist_KLM[ENTRIES],(Checklist_KLM[ENGLISH]=E1447)*IFERROR(FIND("CLUE.",Checklist_KLM[ENTRIES]),FALSE)),"MISSING"))))</f>
        <v/>
      </c>
    </row>
    <row r="1448" spans="1:6">
      <c r="A1448" s="18" t="s">
        <v>1590</v>
      </c>
      <c r="B1448" s="19" t="s">
        <v>5795</v>
      </c>
      <c r="C1448" s="43"/>
      <c r="D1448" s="36" t="str" cm="1">
        <f t="array" ref="D1448">IF(C1448="","",IF(OR(C1448="#No page text",C1448="#No block text",C1448="#No subject text",C1448="#No expectation text"),"// -- No Content",IFERROR(INDEX(_xlfn._xlws.FILTER(Checklist_KLM[ENTRIES],(Checklist_KLM[ENGLISH]=C1448)*IFERROR(FIND("GAME.CHECKLIST_",Checklist_KLM[ENTRIES]),FALSE)),1),"MISSING")))</f>
        <v/>
      </c>
      <c r="E1448" s="44"/>
      <c r="F1448" s="39" t="str" cm="1">
        <f t="array" ref="F1448">IF(E1448="","",IF(E1448="#No clue text","// -- No Content",
    IF(E1448="/!\ Text too long for integration - See user guide to proceed /!\","/!\ Text too long for integration - See user guide to proceed /!\",
         IFERROR(_xlfn._xlws.FILTER(Checklist_KLM[ENTRIES],(Checklist_KLM[ENGLISH]=E1448)*IFERROR(FIND("CLUE.",Checklist_KLM[ENTRIES]),FALSE)),"MISSING"))))</f>
        <v/>
      </c>
    </row>
    <row r="1449" spans="1:6">
      <c r="A1449" s="18" t="s">
        <v>1591</v>
      </c>
      <c r="B1449" s="19" t="s">
        <v>5796</v>
      </c>
      <c r="C1449" s="43"/>
      <c r="D1449" s="36" t="str" cm="1">
        <f t="array" ref="D1449">IF(C1449="","",IF(OR(C1449="#No page text",C1449="#No block text",C1449="#No subject text",C1449="#No expectation text"),"// -- No Content",IFERROR(INDEX(_xlfn._xlws.FILTER(Checklist_KLM[ENTRIES],(Checklist_KLM[ENGLISH]=C1449)*IFERROR(FIND("GAME.CHECKLIST_",Checklist_KLM[ENTRIES]),FALSE)),1),"MISSING")))</f>
        <v/>
      </c>
      <c r="E1449" s="44"/>
      <c r="F1449" s="39" t="str" cm="1">
        <f t="array" ref="F1449">IF(E1449="","",IF(E1449="#No clue text","// -- No Content",
    IF(E1449="/!\ Text too long for integration - See user guide to proceed /!\","/!\ Text too long for integration - See user guide to proceed /!\",
         IFERROR(_xlfn._xlws.FILTER(Checklist_KLM[ENTRIES],(Checklist_KLM[ENGLISH]=E1449)*IFERROR(FIND("CLUE.",Checklist_KLM[ENTRIES]),FALSE)),"MISSING"))))</f>
        <v/>
      </c>
    </row>
    <row r="1450" spans="1:6">
      <c r="A1450" s="18" t="s">
        <v>1592</v>
      </c>
      <c r="B1450" s="19" t="s">
        <v>5797</v>
      </c>
      <c r="C1450" s="43"/>
      <c r="D1450" s="36" t="str" cm="1">
        <f t="array" ref="D1450">IF(C1450="","",IF(OR(C1450="#No page text",C1450="#No block text",C1450="#No subject text",C1450="#No expectation text"),"// -- No Content",IFERROR(INDEX(_xlfn._xlws.FILTER(Checklist_KLM[ENTRIES],(Checklist_KLM[ENGLISH]=C1450)*IFERROR(FIND("GAME.CHECKLIST_",Checklist_KLM[ENTRIES]),FALSE)),1),"MISSING")))</f>
        <v/>
      </c>
      <c r="E1450" s="44"/>
      <c r="F1450" s="39" t="str" cm="1">
        <f t="array" ref="F1450">IF(E1450="","",IF(E1450="#No clue text","// -- No Content",
    IF(E1450="/!\ Text too long for integration - See user guide to proceed /!\","/!\ Text too long for integration - See user guide to proceed /!\",
         IFERROR(_xlfn._xlws.FILTER(Checklist_KLM[ENTRIES],(Checklist_KLM[ENGLISH]=E1450)*IFERROR(FIND("CLUE.",Checklist_KLM[ENTRIES]),FALSE)),"MISSING"))))</f>
        <v/>
      </c>
    </row>
    <row r="1451" spans="1:6">
      <c r="A1451" s="18" t="s">
        <v>1593</v>
      </c>
      <c r="B1451" s="19" t="s">
        <v>5798</v>
      </c>
      <c r="C1451" s="43"/>
      <c r="D1451" s="36" t="str" cm="1">
        <f t="array" ref="D1451">IF(C1451="","",IF(OR(C1451="#No page text",C1451="#No block text",C1451="#No subject text",C1451="#No expectation text"),"// -- No Content",IFERROR(INDEX(_xlfn._xlws.FILTER(Checklist_KLM[ENTRIES],(Checklist_KLM[ENGLISH]=C1451)*IFERROR(FIND("GAME.CHECKLIST_",Checklist_KLM[ENTRIES]),FALSE)),1),"MISSING")))</f>
        <v/>
      </c>
      <c r="E1451" s="44"/>
      <c r="F1451" s="39" t="str" cm="1">
        <f t="array" ref="F1451">IF(E1451="","",IF(E1451="#No clue text","// -- No Content",
    IF(E1451="/!\ Text too long for integration - See user guide to proceed /!\","/!\ Text too long for integration - See user guide to proceed /!\",
         IFERROR(_xlfn._xlws.FILTER(Checklist_KLM[ENTRIES],(Checklist_KLM[ENGLISH]=E1451)*IFERROR(FIND("CLUE.",Checklist_KLM[ENTRIES]),FALSE)),"MISSING"))))</f>
        <v/>
      </c>
    </row>
    <row r="1452" spans="1:6">
      <c r="A1452" s="18" t="s">
        <v>1594</v>
      </c>
      <c r="B1452" s="19" t="s">
        <v>5799</v>
      </c>
      <c r="C1452" s="43"/>
      <c r="D1452" s="36" t="str" cm="1">
        <f t="array" ref="D1452">IF(C1452="","",IF(OR(C1452="#No page text",C1452="#No block text",C1452="#No subject text",C1452="#No expectation text"),"// -- No Content",IFERROR(INDEX(_xlfn._xlws.FILTER(Checklist_KLM[ENTRIES],(Checklist_KLM[ENGLISH]=C1452)*IFERROR(FIND("GAME.CHECKLIST_",Checklist_KLM[ENTRIES]),FALSE)),1),"MISSING")))</f>
        <v/>
      </c>
      <c r="E1452" s="44"/>
      <c r="F1452" s="39" t="str" cm="1">
        <f t="array" ref="F1452">IF(E1452="","",IF(E1452="#No clue text","// -- No Content",
    IF(E1452="/!\ Text too long for integration - See user guide to proceed /!\","/!\ Text too long for integration - See user guide to proceed /!\",
         IFERROR(_xlfn._xlws.FILTER(Checklist_KLM[ENTRIES],(Checklist_KLM[ENGLISH]=E1452)*IFERROR(FIND("CLUE.",Checklist_KLM[ENTRIES]),FALSE)),"MISSING"))))</f>
        <v/>
      </c>
    </row>
    <row r="1453" spans="1:6" ht="28.8">
      <c r="A1453" s="18" t="s">
        <v>1595</v>
      </c>
      <c r="B1453" s="19" t="s">
        <v>5800</v>
      </c>
      <c r="C1453" s="43"/>
      <c r="D1453" s="36" t="str" cm="1">
        <f t="array" ref="D1453">IF(C1453="","",IF(OR(C1453="#No page text",C1453="#No block text",C1453="#No subject text",C1453="#No expectation text"),"// -- No Content",IFERROR(INDEX(_xlfn._xlws.FILTER(Checklist_KLM[ENTRIES],(Checklist_KLM[ENGLISH]=C1453)*IFERROR(FIND("GAME.CHECKLIST_",Checklist_KLM[ENTRIES]),FALSE)),1),"MISSING")))</f>
        <v/>
      </c>
      <c r="E1453" s="44"/>
      <c r="F1453" s="39" t="str" cm="1">
        <f t="array" ref="F1453">IF(E1453="","",IF(E1453="#No clue text","// -- No Content",
    IF(E1453="/!\ Text too long for integration - See user guide to proceed /!\","/!\ Text too long for integration - See user guide to proceed /!\",
         IFERROR(_xlfn._xlws.FILTER(Checklist_KLM[ENTRIES],(Checklist_KLM[ENGLISH]=E1453)*IFERROR(FIND("CLUE.",Checklist_KLM[ENTRIES]),FALSE)),"MISSING"))))</f>
        <v/>
      </c>
    </row>
    <row r="1454" spans="1:6" ht="28.8">
      <c r="A1454" s="18" t="s">
        <v>1596</v>
      </c>
      <c r="B1454" s="19" t="s">
        <v>5801</v>
      </c>
      <c r="C1454" s="43"/>
      <c r="D1454" s="36" t="str" cm="1">
        <f t="array" ref="D1454">IF(C1454="","",IF(OR(C1454="#No page text",C1454="#No block text",C1454="#No subject text",C1454="#No expectation text"),"// -- No Content",IFERROR(INDEX(_xlfn._xlws.FILTER(Checklist_KLM[ENTRIES],(Checklist_KLM[ENGLISH]=C1454)*IFERROR(FIND("GAME.CHECKLIST_",Checklist_KLM[ENTRIES]),FALSE)),1),"MISSING")))</f>
        <v/>
      </c>
      <c r="E1454" s="44"/>
      <c r="F1454" s="39" t="str" cm="1">
        <f t="array" ref="F1454">IF(E1454="","",IF(E1454="#No clue text","// -- No Content",
    IF(E1454="/!\ Text too long for integration - See user guide to proceed /!\","/!\ Text too long for integration - See user guide to proceed /!\",
         IFERROR(_xlfn._xlws.FILTER(Checklist_KLM[ENTRIES],(Checklist_KLM[ENGLISH]=E1454)*IFERROR(FIND("CLUE.",Checklist_KLM[ENTRIES]),FALSE)),"MISSING"))))</f>
        <v/>
      </c>
    </row>
    <row r="1455" spans="1:6">
      <c r="A1455" s="18" t="s">
        <v>1597</v>
      </c>
      <c r="B1455" s="19" t="s">
        <v>5802</v>
      </c>
      <c r="C1455" s="43"/>
      <c r="D1455" s="36" t="str" cm="1">
        <f t="array" ref="D1455">IF(C1455="","",IF(OR(C1455="#No page text",C1455="#No block text",C1455="#No subject text",C1455="#No expectation text"),"// -- No Content",IFERROR(INDEX(_xlfn._xlws.FILTER(Checklist_KLM[ENTRIES],(Checklist_KLM[ENGLISH]=C1455)*IFERROR(FIND("GAME.CHECKLIST_",Checklist_KLM[ENTRIES]),FALSE)),1),"MISSING")))</f>
        <v/>
      </c>
      <c r="E1455" s="44"/>
      <c r="F1455" s="39" t="str" cm="1">
        <f t="array" ref="F1455">IF(E1455="","",IF(E1455="#No clue text","// -- No Content",
    IF(E1455="/!\ Text too long for integration - See user guide to proceed /!\","/!\ Text too long for integration - See user guide to proceed /!\",
         IFERROR(_xlfn._xlws.FILTER(Checklist_KLM[ENTRIES],(Checklist_KLM[ENGLISH]=E1455)*IFERROR(FIND("CLUE.",Checklist_KLM[ENTRIES]),FALSE)),"MISSING"))))</f>
        <v/>
      </c>
    </row>
    <row r="1456" spans="1:6">
      <c r="A1456" s="18" t="s">
        <v>1598</v>
      </c>
      <c r="B1456" s="19" t="s">
        <v>5803</v>
      </c>
      <c r="C1456" s="43"/>
      <c r="D1456" s="36" t="str" cm="1">
        <f t="array" ref="D1456">IF(C1456="","",IF(OR(C1456="#No page text",C1456="#No block text",C1456="#No subject text",C1456="#No expectation text"),"// -- No Content",IFERROR(INDEX(_xlfn._xlws.FILTER(Checklist_KLM[ENTRIES],(Checklist_KLM[ENGLISH]=C1456)*IFERROR(FIND("GAME.CHECKLIST_",Checklist_KLM[ENTRIES]),FALSE)),1),"MISSING")))</f>
        <v/>
      </c>
      <c r="E1456" s="44"/>
      <c r="F1456" s="39" t="str" cm="1">
        <f t="array" ref="F1456">IF(E1456="","",IF(E1456="#No clue text","// -- No Content",
    IF(E1456="/!\ Text too long for integration - See user guide to proceed /!\","/!\ Text too long for integration - See user guide to proceed /!\",
         IFERROR(_xlfn._xlws.FILTER(Checklist_KLM[ENTRIES],(Checklist_KLM[ENGLISH]=E1456)*IFERROR(FIND("CLUE.",Checklist_KLM[ENTRIES]),FALSE)),"MISSING"))))</f>
        <v/>
      </c>
    </row>
    <row r="1457" spans="1:6">
      <c r="A1457" s="18" t="s">
        <v>1599</v>
      </c>
      <c r="B1457" s="19" t="s">
        <v>5804</v>
      </c>
      <c r="C1457" s="43"/>
      <c r="D1457" s="36" t="str" cm="1">
        <f t="array" ref="D1457">IF(C1457="","",IF(OR(C1457="#No page text",C1457="#No block text",C1457="#No subject text",C1457="#No expectation text"),"// -- No Content",IFERROR(INDEX(_xlfn._xlws.FILTER(Checklist_KLM[ENTRIES],(Checklist_KLM[ENGLISH]=C1457)*IFERROR(FIND("GAME.CHECKLIST_",Checklist_KLM[ENTRIES]),FALSE)),1),"MISSING")))</f>
        <v/>
      </c>
      <c r="E1457" s="44"/>
      <c r="F1457" s="39" t="str" cm="1">
        <f t="array" ref="F1457">IF(E1457="","",IF(E1457="#No clue text","// -- No Content",
    IF(E1457="/!\ Text too long for integration - See user guide to proceed /!\","/!\ Text too long for integration - See user guide to proceed /!\",
         IFERROR(_xlfn._xlws.FILTER(Checklist_KLM[ENTRIES],(Checklist_KLM[ENGLISH]=E1457)*IFERROR(FIND("CLUE.",Checklist_KLM[ENTRIES]),FALSE)),"MISSING"))))</f>
        <v/>
      </c>
    </row>
    <row r="1458" spans="1:6">
      <c r="A1458" s="18" t="s">
        <v>1600</v>
      </c>
      <c r="B1458" s="19" t="s">
        <v>5805</v>
      </c>
      <c r="C1458" s="43"/>
      <c r="D1458" s="36" t="str" cm="1">
        <f t="array" ref="D1458">IF(C1458="","",IF(OR(C1458="#No page text",C1458="#No block text",C1458="#No subject text",C1458="#No expectation text"),"// -- No Content",IFERROR(INDEX(_xlfn._xlws.FILTER(Checklist_KLM[ENTRIES],(Checklist_KLM[ENGLISH]=C1458)*IFERROR(FIND("GAME.CHECKLIST_",Checklist_KLM[ENTRIES]),FALSE)),1),"MISSING")))</f>
        <v/>
      </c>
      <c r="E1458" s="44"/>
      <c r="F1458" s="39" t="str" cm="1">
        <f t="array" ref="F1458">IF(E1458="","",IF(E1458="#No clue text","// -- No Content",
    IF(E1458="/!\ Text too long for integration - See user guide to proceed /!\","/!\ Text too long for integration - See user guide to proceed /!\",
         IFERROR(_xlfn._xlws.FILTER(Checklist_KLM[ENTRIES],(Checklist_KLM[ENGLISH]=E1458)*IFERROR(FIND("CLUE.",Checklist_KLM[ENTRIES]),FALSE)),"MISSING"))))</f>
        <v/>
      </c>
    </row>
    <row r="1459" spans="1:6">
      <c r="A1459" s="18" t="s">
        <v>1601</v>
      </c>
      <c r="B1459" s="19" t="s">
        <v>5806</v>
      </c>
      <c r="C1459" s="43"/>
      <c r="D1459" s="36" t="str" cm="1">
        <f t="array" ref="D1459">IF(C1459="","",IF(OR(C1459="#No page text",C1459="#No block text",C1459="#No subject text",C1459="#No expectation text"),"// -- No Content",IFERROR(INDEX(_xlfn._xlws.FILTER(Checklist_KLM[ENTRIES],(Checklist_KLM[ENGLISH]=C1459)*IFERROR(FIND("GAME.CHECKLIST_",Checklist_KLM[ENTRIES]),FALSE)),1),"MISSING")))</f>
        <v/>
      </c>
      <c r="E1459" s="44"/>
      <c r="F1459" s="39" t="str" cm="1">
        <f t="array" ref="F1459">IF(E1459="","",IF(E1459="#No clue text","// -- No Content",
    IF(E1459="/!\ Text too long for integration - See user guide to proceed /!\","/!\ Text too long for integration - See user guide to proceed /!\",
         IFERROR(_xlfn._xlws.FILTER(Checklist_KLM[ENTRIES],(Checklist_KLM[ENGLISH]=E1459)*IFERROR(FIND("CLUE.",Checklist_KLM[ENTRIES]),FALSE)),"MISSING"))))</f>
        <v/>
      </c>
    </row>
    <row r="1460" spans="1:6">
      <c r="A1460" s="18" t="s">
        <v>1602</v>
      </c>
      <c r="B1460" s="19" t="s">
        <v>5807</v>
      </c>
      <c r="C1460" s="43"/>
      <c r="D1460" s="36" t="str" cm="1">
        <f t="array" ref="D1460">IF(C1460="","",IF(OR(C1460="#No page text",C1460="#No block text",C1460="#No subject text",C1460="#No expectation text"),"// -- No Content",IFERROR(INDEX(_xlfn._xlws.FILTER(Checklist_KLM[ENTRIES],(Checklist_KLM[ENGLISH]=C1460)*IFERROR(FIND("GAME.CHECKLIST_",Checklist_KLM[ENTRIES]),FALSE)),1),"MISSING")))</f>
        <v/>
      </c>
      <c r="E1460" s="44"/>
      <c r="F1460" s="39" t="str" cm="1">
        <f t="array" ref="F1460">IF(E1460="","",IF(E1460="#No clue text","// -- No Content",
    IF(E1460="/!\ Text too long for integration - See user guide to proceed /!\","/!\ Text too long for integration - See user guide to proceed /!\",
         IFERROR(_xlfn._xlws.FILTER(Checklist_KLM[ENTRIES],(Checklist_KLM[ENGLISH]=E1460)*IFERROR(FIND("CLUE.",Checklist_KLM[ENTRIES]),FALSE)),"MISSING"))))</f>
        <v/>
      </c>
    </row>
    <row r="1461" spans="1:6">
      <c r="A1461" s="18" t="s">
        <v>1603</v>
      </c>
      <c r="B1461" s="19" t="s">
        <v>5808</v>
      </c>
      <c r="C1461" s="43"/>
      <c r="D1461" s="36" t="str" cm="1">
        <f t="array" ref="D1461">IF(C1461="","",IF(OR(C1461="#No page text",C1461="#No block text",C1461="#No subject text",C1461="#No expectation text"),"// -- No Content",IFERROR(INDEX(_xlfn._xlws.FILTER(Checklist_KLM[ENTRIES],(Checklist_KLM[ENGLISH]=C1461)*IFERROR(FIND("GAME.CHECKLIST_",Checklist_KLM[ENTRIES]),FALSE)),1),"MISSING")))</f>
        <v/>
      </c>
      <c r="E1461" s="44"/>
      <c r="F1461" s="39" t="str" cm="1">
        <f t="array" ref="F1461">IF(E1461="","",IF(E1461="#No clue text","// -- No Content",
    IF(E1461="/!\ Text too long for integration - See user guide to proceed /!\","/!\ Text too long for integration - See user guide to proceed /!\",
         IFERROR(_xlfn._xlws.FILTER(Checklist_KLM[ENTRIES],(Checklist_KLM[ENGLISH]=E1461)*IFERROR(FIND("CLUE.",Checklist_KLM[ENTRIES]),FALSE)),"MISSING"))))</f>
        <v/>
      </c>
    </row>
    <row r="1462" spans="1:6" ht="28.8">
      <c r="A1462" s="18" t="s">
        <v>1604</v>
      </c>
      <c r="B1462" s="19" t="s">
        <v>5809</v>
      </c>
      <c r="C1462" s="43"/>
      <c r="D1462" s="36" t="str" cm="1">
        <f t="array" ref="D1462">IF(C1462="","",IF(OR(C1462="#No page text",C1462="#No block text",C1462="#No subject text",C1462="#No expectation text"),"// -- No Content",IFERROR(INDEX(_xlfn._xlws.FILTER(Checklist_KLM[ENTRIES],(Checklist_KLM[ENGLISH]=C1462)*IFERROR(FIND("GAME.CHECKLIST_",Checklist_KLM[ENTRIES]),FALSE)),1),"MISSING")))</f>
        <v/>
      </c>
      <c r="E1462" s="44"/>
      <c r="F1462" s="39" t="str" cm="1">
        <f t="array" ref="F1462">IF(E1462="","",IF(E1462="#No clue text","// -- No Content",
    IF(E1462="/!\ Text too long for integration - See user guide to proceed /!\","/!\ Text too long for integration - See user guide to proceed /!\",
         IFERROR(_xlfn._xlws.FILTER(Checklist_KLM[ENTRIES],(Checklist_KLM[ENGLISH]=E1462)*IFERROR(FIND("CLUE.",Checklist_KLM[ENTRIES]),FALSE)),"MISSING"))))</f>
        <v/>
      </c>
    </row>
    <row r="1463" spans="1:6">
      <c r="A1463" s="18" t="s">
        <v>1605</v>
      </c>
      <c r="B1463" s="19" t="s">
        <v>5810</v>
      </c>
      <c r="C1463" s="43"/>
      <c r="D1463" s="36" t="str" cm="1">
        <f t="array" ref="D1463">IF(C1463="","",IF(OR(C1463="#No page text",C1463="#No block text",C1463="#No subject text",C1463="#No expectation text"),"// -- No Content",IFERROR(INDEX(_xlfn._xlws.FILTER(Checklist_KLM[ENTRIES],(Checklist_KLM[ENGLISH]=C1463)*IFERROR(FIND("GAME.CHECKLIST_",Checklist_KLM[ENTRIES]),FALSE)),1),"MISSING")))</f>
        <v/>
      </c>
      <c r="E1463" s="44"/>
      <c r="F1463" s="39" t="str" cm="1">
        <f t="array" ref="F1463">IF(E1463="","",IF(E1463="#No clue text","// -- No Content",
    IF(E1463="/!\ Text too long for integration - See user guide to proceed /!\","/!\ Text too long for integration - See user guide to proceed /!\",
         IFERROR(_xlfn._xlws.FILTER(Checklist_KLM[ENTRIES],(Checklist_KLM[ENGLISH]=E1463)*IFERROR(FIND("CLUE.",Checklist_KLM[ENTRIES]),FALSE)),"MISSING"))))</f>
        <v/>
      </c>
    </row>
    <row r="1464" spans="1:6" ht="72">
      <c r="A1464" s="18" t="s">
        <v>1606</v>
      </c>
      <c r="B1464" s="19" t="s">
        <v>5811</v>
      </c>
      <c r="C1464" s="43"/>
      <c r="D1464" s="36" t="str" cm="1">
        <f t="array" ref="D1464">IF(C1464="","",IF(OR(C1464="#No page text",C1464="#No block text",C1464="#No subject text",C1464="#No expectation text"),"// -- No Content",IFERROR(INDEX(_xlfn._xlws.FILTER(Checklist_KLM[ENTRIES],(Checklist_KLM[ENGLISH]=C1464)*IFERROR(FIND("GAME.CHECKLIST_",Checklist_KLM[ENTRIES]),FALSE)),1),"MISSING")))</f>
        <v/>
      </c>
      <c r="E1464" s="44"/>
      <c r="F1464" s="39" t="str" cm="1">
        <f t="array" ref="F1464">IF(E1464="","",IF(E1464="#No clue text","// -- No Content",
    IF(E1464="/!\ Text too long for integration - See user guide to proceed /!\","/!\ Text too long for integration - See user guide to proceed /!\",
         IFERROR(_xlfn._xlws.FILTER(Checklist_KLM[ENTRIES],(Checklist_KLM[ENGLISH]=E1464)*IFERROR(FIND("CLUE.",Checklist_KLM[ENTRIES]),FALSE)),"MISSING"))))</f>
        <v/>
      </c>
    </row>
    <row r="1465" spans="1:6">
      <c r="A1465" s="18" t="s">
        <v>1607</v>
      </c>
      <c r="B1465" s="19" t="s">
        <v>5812</v>
      </c>
      <c r="C1465" s="43"/>
      <c r="D1465" s="36" t="str" cm="1">
        <f t="array" ref="D1465">IF(C1465="","",IF(OR(C1465="#No page text",C1465="#No block text",C1465="#No subject text",C1465="#No expectation text"),"// -- No Content",IFERROR(INDEX(_xlfn._xlws.FILTER(Checklist_KLM[ENTRIES],(Checklist_KLM[ENGLISH]=C1465)*IFERROR(FIND("GAME.CHECKLIST_",Checklist_KLM[ENTRIES]),FALSE)),1),"MISSING")))</f>
        <v/>
      </c>
      <c r="E1465" s="44"/>
      <c r="F1465" s="39" t="str" cm="1">
        <f t="array" ref="F1465">IF(E1465="","",IF(E1465="#No clue text","// -- No Content",
    IF(E1465="/!\ Text too long for integration - See user guide to proceed /!\","/!\ Text too long for integration - See user guide to proceed /!\",
         IFERROR(_xlfn._xlws.FILTER(Checklist_KLM[ENTRIES],(Checklist_KLM[ENGLISH]=E1465)*IFERROR(FIND("CLUE.",Checklist_KLM[ENTRIES]),FALSE)),"MISSING"))))</f>
        <v/>
      </c>
    </row>
    <row r="1466" spans="1:6" ht="43.2">
      <c r="A1466" s="18" t="s">
        <v>1608</v>
      </c>
      <c r="B1466" s="19" t="s">
        <v>5813</v>
      </c>
      <c r="C1466" s="43"/>
      <c r="D1466" s="36" t="str" cm="1">
        <f t="array" ref="D1466">IF(C1466="","",IF(OR(C1466="#No page text",C1466="#No block text",C1466="#No subject text",C1466="#No expectation text"),"// -- No Content",IFERROR(INDEX(_xlfn._xlws.FILTER(Checklist_KLM[ENTRIES],(Checklist_KLM[ENGLISH]=C1466)*IFERROR(FIND("GAME.CHECKLIST_",Checklist_KLM[ENTRIES]),FALSE)),1),"MISSING")))</f>
        <v/>
      </c>
      <c r="E1466" s="44"/>
      <c r="F1466" s="39" t="str" cm="1">
        <f t="array" ref="F1466">IF(E1466="","",IF(E1466="#No clue text","// -- No Content",
    IF(E1466="/!\ Text too long for integration - See user guide to proceed /!\","/!\ Text too long for integration - See user guide to proceed /!\",
         IFERROR(_xlfn._xlws.FILTER(Checklist_KLM[ENTRIES],(Checklist_KLM[ENGLISH]=E1466)*IFERROR(FIND("CLUE.",Checklist_KLM[ENTRIES]),FALSE)),"MISSING"))))</f>
        <v/>
      </c>
    </row>
    <row r="1467" spans="1:6">
      <c r="A1467" s="18" t="s">
        <v>1609</v>
      </c>
      <c r="B1467" s="19" t="s">
        <v>5814</v>
      </c>
      <c r="C1467" s="43"/>
      <c r="D1467" s="36" t="str" cm="1">
        <f t="array" ref="D1467">IF(C1467="","",IF(OR(C1467="#No page text",C1467="#No block text",C1467="#No subject text",C1467="#No expectation text"),"// -- No Content",IFERROR(INDEX(_xlfn._xlws.FILTER(Checklist_KLM[ENTRIES],(Checklist_KLM[ENGLISH]=C1467)*IFERROR(FIND("GAME.CHECKLIST_",Checklist_KLM[ENTRIES]),FALSE)),1),"MISSING")))</f>
        <v/>
      </c>
      <c r="E1467" s="44"/>
      <c r="F1467" s="39" t="str" cm="1">
        <f t="array" ref="F1467">IF(E1467="","",IF(E1467="#No clue text","// -- No Content",
    IF(E1467="/!\ Text too long for integration - See user guide to proceed /!\","/!\ Text too long for integration - See user guide to proceed /!\",
         IFERROR(_xlfn._xlws.FILTER(Checklist_KLM[ENTRIES],(Checklist_KLM[ENGLISH]=E1467)*IFERROR(FIND("CLUE.",Checklist_KLM[ENTRIES]),FALSE)),"MISSING"))))</f>
        <v/>
      </c>
    </row>
    <row r="1468" spans="1:6">
      <c r="A1468" s="18" t="s">
        <v>1610</v>
      </c>
      <c r="B1468" s="19" t="s">
        <v>5815</v>
      </c>
      <c r="C1468" s="43"/>
      <c r="D1468" s="36" t="str" cm="1">
        <f t="array" ref="D1468">IF(C1468="","",IF(OR(C1468="#No page text",C1468="#No block text",C1468="#No subject text",C1468="#No expectation text"),"// -- No Content",IFERROR(INDEX(_xlfn._xlws.FILTER(Checklist_KLM[ENTRIES],(Checklist_KLM[ENGLISH]=C1468)*IFERROR(FIND("GAME.CHECKLIST_",Checklist_KLM[ENTRIES]),FALSE)),1),"MISSING")))</f>
        <v/>
      </c>
      <c r="E1468" s="44"/>
      <c r="F1468" s="39" t="str" cm="1">
        <f t="array" ref="F1468">IF(E1468="","",IF(E1468="#No clue text","// -- No Content",
    IF(E1468="/!\ Text too long for integration - See user guide to proceed /!\","/!\ Text too long for integration - See user guide to proceed /!\",
         IFERROR(_xlfn._xlws.FILTER(Checklist_KLM[ENTRIES],(Checklist_KLM[ENGLISH]=E1468)*IFERROR(FIND("CLUE.",Checklist_KLM[ENTRIES]),FALSE)),"MISSING"))))</f>
        <v/>
      </c>
    </row>
    <row r="1469" spans="1:6" ht="28.8">
      <c r="A1469" s="18" t="s">
        <v>1611</v>
      </c>
      <c r="B1469" s="19" t="s">
        <v>5816</v>
      </c>
      <c r="C1469" s="43"/>
      <c r="D1469" s="36" t="str" cm="1">
        <f t="array" ref="D1469">IF(C1469="","",IF(OR(C1469="#No page text",C1469="#No block text",C1469="#No subject text",C1469="#No expectation text"),"// -- No Content",IFERROR(INDEX(_xlfn._xlws.FILTER(Checklist_KLM[ENTRIES],(Checklist_KLM[ENGLISH]=C1469)*IFERROR(FIND("GAME.CHECKLIST_",Checklist_KLM[ENTRIES]),FALSE)),1),"MISSING")))</f>
        <v/>
      </c>
      <c r="E1469" s="44"/>
      <c r="F1469" s="39" t="str" cm="1">
        <f t="array" ref="F1469">IF(E1469="","",IF(E1469="#No clue text","// -- No Content",
    IF(E1469="/!\ Text too long for integration - See user guide to proceed /!\","/!\ Text too long for integration - See user guide to proceed /!\",
         IFERROR(_xlfn._xlws.FILTER(Checklist_KLM[ENTRIES],(Checklist_KLM[ENGLISH]=E1469)*IFERROR(FIND("CLUE.",Checklist_KLM[ENTRIES]),FALSE)),"MISSING"))))</f>
        <v/>
      </c>
    </row>
    <row r="1470" spans="1:6">
      <c r="A1470" s="18" t="s">
        <v>1612</v>
      </c>
      <c r="B1470" s="19" t="s">
        <v>5817</v>
      </c>
      <c r="C1470" s="43"/>
      <c r="D1470" s="36" t="str" cm="1">
        <f t="array" ref="D1470">IF(C1470="","",IF(OR(C1470="#No page text",C1470="#No block text",C1470="#No subject text",C1470="#No expectation text"),"// -- No Content",IFERROR(INDEX(_xlfn._xlws.FILTER(Checklist_KLM[ENTRIES],(Checklist_KLM[ENGLISH]=C1470)*IFERROR(FIND("GAME.CHECKLIST_",Checklist_KLM[ENTRIES]),FALSE)),1),"MISSING")))</f>
        <v/>
      </c>
      <c r="E1470" s="44"/>
      <c r="F1470" s="39" t="str" cm="1">
        <f t="array" ref="F1470">IF(E1470="","",IF(E1470="#No clue text","// -- No Content",
    IF(E1470="/!\ Text too long for integration - See user guide to proceed /!\","/!\ Text too long for integration - See user guide to proceed /!\",
         IFERROR(_xlfn._xlws.FILTER(Checklist_KLM[ENTRIES],(Checklist_KLM[ENGLISH]=E1470)*IFERROR(FIND("CLUE.",Checklist_KLM[ENTRIES]),FALSE)),"MISSING"))))</f>
        <v/>
      </c>
    </row>
    <row r="1471" spans="1:6">
      <c r="A1471" s="18" t="s">
        <v>1613</v>
      </c>
      <c r="B1471" s="19" t="s">
        <v>5818</v>
      </c>
      <c r="C1471" s="43"/>
      <c r="D1471" s="36" t="str" cm="1">
        <f t="array" ref="D1471">IF(C1471="","",IF(OR(C1471="#No page text",C1471="#No block text",C1471="#No subject text",C1471="#No expectation text"),"// -- No Content",IFERROR(INDEX(_xlfn._xlws.FILTER(Checklist_KLM[ENTRIES],(Checklist_KLM[ENGLISH]=C1471)*IFERROR(FIND("GAME.CHECKLIST_",Checklist_KLM[ENTRIES]),FALSE)),1),"MISSING")))</f>
        <v/>
      </c>
      <c r="E1471" s="44"/>
      <c r="F1471" s="39" t="str" cm="1">
        <f t="array" ref="F1471">IF(E1471="","",IF(E1471="#No clue text","// -- No Content",
    IF(E1471="/!\ Text too long for integration - See user guide to proceed /!\","/!\ Text too long for integration - See user guide to proceed /!\",
         IFERROR(_xlfn._xlws.FILTER(Checklist_KLM[ENTRIES],(Checklist_KLM[ENGLISH]=E1471)*IFERROR(FIND("CLUE.",Checklist_KLM[ENTRIES]),FALSE)),"MISSING"))))</f>
        <v/>
      </c>
    </row>
    <row r="1472" spans="1:6">
      <c r="A1472" s="18" t="s">
        <v>1614</v>
      </c>
      <c r="B1472" s="19" t="s">
        <v>5819</v>
      </c>
      <c r="C1472" s="43"/>
      <c r="D1472" s="36" t="str" cm="1">
        <f t="array" ref="D1472">IF(C1472="","",IF(OR(C1472="#No page text",C1472="#No block text",C1472="#No subject text",C1472="#No expectation text"),"// -- No Content",IFERROR(INDEX(_xlfn._xlws.FILTER(Checklist_KLM[ENTRIES],(Checklist_KLM[ENGLISH]=C1472)*IFERROR(FIND("GAME.CHECKLIST_",Checklist_KLM[ENTRIES]),FALSE)),1),"MISSING")))</f>
        <v/>
      </c>
      <c r="E1472" s="44"/>
      <c r="F1472" s="39" t="str" cm="1">
        <f t="array" ref="F1472">IF(E1472="","",IF(E1472="#No clue text","// -- No Content",
    IF(E1472="/!\ Text too long for integration - See user guide to proceed /!\","/!\ Text too long for integration - See user guide to proceed /!\",
         IFERROR(_xlfn._xlws.FILTER(Checklist_KLM[ENTRIES],(Checklist_KLM[ENGLISH]=E1472)*IFERROR(FIND("CLUE.",Checklist_KLM[ENTRIES]),FALSE)),"MISSING"))))</f>
        <v/>
      </c>
    </row>
    <row r="1473" spans="1:6" ht="28.8">
      <c r="A1473" s="18" t="s">
        <v>1615</v>
      </c>
      <c r="B1473" s="19" t="s">
        <v>5820</v>
      </c>
      <c r="C1473" s="43"/>
      <c r="D1473" s="36" t="str" cm="1">
        <f t="array" ref="D1473">IF(C1473="","",IF(OR(C1473="#No page text",C1473="#No block text",C1473="#No subject text",C1473="#No expectation text"),"// -- No Content",IFERROR(INDEX(_xlfn._xlws.FILTER(Checklist_KLM[ENTRIES],(Checklist_KLM[ENGLISH]=C1473)*IFERROR(FIND("GAME.CHECKLIST_",Checklist_KLM[ENTRIES]),FALSE)),1),"MISSING")))</f>
        <v/>
      </c>
      <c r="E1473" s="44"/>
      <c r="F1473" s="39" t="str" cm="1">
        <f t="array" ref="F1473">IF(E1473="","",IF(E1473="#No clue text","// -- No Content",
    IF(E1473="/!\ Text too long for integration - See user guide to proceed /!\","/!\ Text too long for integration - See user guide to proceed /!\",
         IFERROR(_xlfn._xlws.FILTER(Checklist_KLM[ENTRIES],(Checklist_KLM[ENGLISH]=E1473)*IFERROR(FIND("CLUE.",Checklist_KLM[ENTRIES]),FALSE)),"MISSING"))))</f>
        <v/>
      </c>
    </row>
    <row r="1474" spans="1:6" ht="43.2">
      <c r="A1474" s="18" t="s">
        <v>1616</v>
      </c>
      <c r="B1474" s="19" t="s">
        <v>5821</v>
      </c>
      <c r="C1474" s="43"/>
      <c r="D1474" s="36" t="str" cm="1">
        <f t="array" ref="D1474">IF(C1474="","",IF(OR(C1474="#No page text",C1474="#No block text",C1474="#No subject text",C1474="#No expectation text"),"// -- No Content",IFERROR(INDEX(_xlfn._xlws.FILTER(Checklist_KLM[ENTRIES],(Checklist_KLM[ENGLISH]=C1474)*IFERROR(FIND("GAME.CHECKLIST_",Checklist_KLM[ENTRIES]),FALSE)),1),"MISSING")))</f>
        <v/>
      </c>
      <c r="E1474" s="44"/>
      <c r="F1474" s="39" t="str" cm="1">
        <f t="array" ref="F1474">IF(E1474="","",IF(E1474="#No clue text","// -- No Content",
    IF(E1474="/!\ Text too long for integration - See user guide to proceed /!\","/!\ Text too long for integration - See user guide to proceed /!\",
         IFERROR(_xlfn._xlws.FILTER(Checklist_KLM[ENTRIES],(Checklist_KLM[ENGLISH]=E1474)*IFERROR(FIND("CLUE.",Checklist_KLM[ENTRIES]),FALSE)),"MISSING"))))</f>
        <v/>
      </c>
    </row>
    <row r="1475" spans="1:6" ht="28.8">
      <c r="A1475" s="18" t="s">
        <v>1617</v>
      </c>
      <c r="B1475" s="19" t="s">
        <v>5822</v>
      </c>
      <c r="C1475" s="43"/>
      <c r="D1475" s="36" t="str" cm="1">
        <f t="array" ref="D1475">IF(C1475="","",IF(OR(C1475="#No page text",C1475="#No block text",C1475="#No subject text",C1475="#No expectation text"),"// -- No Content",IFERROR(INDEX(_xlfn._xlws.FILTER(Checklist_KLM[ENTRIES],(Checklist_KLM[ENGLISH]=C1475)*IFERROR(FIND("GAME.CHECKLIST_",Checklist_KLM[ENTRIES]),FALSE)),1),"MISSING")))</f>
        <v/>
      </c>
      <c r="E1475" s="44"/>
      <c r="F1475" s="39" t="str" cm="1">
        <f t="array" ref="F1475">IF(E1475="","",IF(E1475="#No clue text","// -- No Content",
    IF(E1475="/!\ Text too long for integration - See user guide to proceed /!\","/!\ Text too long for integration - See user guide to proceed /!\",
         IFERROR(_xlfn._xlws.FILTER(Checklist_KLM[ENTRIES],(Checklist_KLM[ENGLISH]=E1475)*IFERROR(FIND("CLUE.",Checklist_KLM[ENTRIES]),FALSE)),"MISSING"))))</f>
        <v/>
      </c>
    </row>
    <row r="1476" spans="1:6">
      <c r="A1476" s="18" t="s">
        <v>1618</v>
      </c>
      <c r="B1476" s="19" t="s">
        <v>5823</v>
      </c>
      <c r="C1476" s="43"/>
      <c r="D1476" s="36" t="str" cm="1">
        <f t="array" ref="D1476">IF(C1476="","",IF(OR(C1476="#No page text",C1476="#No block text",C1476="#No subject text",C1476="#No expectation text"),"// -- No Content",IFERROR(INDEX(_xlfn._xlws.FILTER(Checklist_KLM[ENTRIES],(Checklist_KLM[ENGLISH]=C1476)*IFERROR(FIND("GAME.CHECKLIST_",Checklist_KLM[ENTRIES]),FALSE)),1),"MISSING")))</f>
        <v/>
      </c>
      <c r="E1476" s="44"/>
      <c r="F1476" s="39" t="str" cm="1">
        <f t="array" ref="F1476">IF(E1476="","",IF(E1476="#No clue text","// -- No Content",
    IF(E1476="/!\ Text too long for integration - See user guide to proceed /!\","/!\ Text too long for integration - See user guide to proceed /!\",
         IFERROR(_xlfn._xlws.FILTER(Checklist_KLM[ENTRIES],(Checklist_KLM[ENGLISH]=E1476)*IFERROR(FIND("CLUE.",Checklist_KLM[ENTRIES]),FALSE)),"MISSING"))))</f>
        <v/>
      </c>
    </row>
    <row r="1477" spans="1:6" ht="28.8">
      <c r="A1477" s="18" t="s">
        <v>1619</v>
      </c>
      <c r="B1477" s="19" t="s">
        <v>5824</v>
      </c>
      <c r="C1477" s="43"/>
      <c r="D1477" s="36" t="str" cm="1">
        <f t="array" ref="D1477">IF(C1477="","",IF(OR(C1477="#No page text",C1477="#No block text",C1477="#No subject text",C1477="#No expectation text"),"// -- No Content",IFERROR(INDEX(_xlfn._xlws.FILTER(Checklist_KLM[ENTRIES],(Checklist_KLM[ENGLISH]=C1477)*IFERROR(FIND("GAME.CHECKLIST_",Checklist_KLM[ENTRIES]),FALSE)),1),"MISSING")))</f>
        <v/>
      </c>
      <c r="E1477" s="44"/>
      <c r="F1477" s="39" t="str" cm="1">
        <f t="array" ref="F1477">IF(E1477="","",IF(E1477="#No clue text","// -- No Content",
    IF(E1477="/!\ Text too long for integration - See user guide to proceed /!\","/!\ Text too long for integration - See user guide to proceed /!\",
         IFERROR(_xlfn._xlws.FILTER(Checklist_KLM[ENTRIES],(Checklist_KLM[ENGLISH]=E1477)*IFERROR(FIND("CLUE.",Checklist_KLM[ENTRIES]),FALSE)),"MISSING"))))</f>
        <v/>
      </c>
    </row>
    <row r="1478" spans="1:6">
      <c r="A1478" s="18" t="s">
        <v>1620</v>
      </c>
      <c r="B1478" s="19" t="s">
        <v>5825</v>
      </c>
      <c r="C1478" s="43"/>
      <c r="D1478" s="36" t="str" cm="1">
        <f t="array" ref="D1478">IF(C1478="","",IF(OR(C1478="#No page text",C1478="#No block text",C1478="#No subject text",C1478="#No expectation text"),"// -- No Content",IFERROR(INDEX(_xlfn._xlws.FILTER(Checklist_KLM[ENTRIES],(Checklist_KLM[ENGLISH]=C1478)*IFERROR(FIND("GAME.CHECKLIST_",Checklist_KLM[ENTRIES]),FALSE)),1),"MISSING")))</f>
        <v/>
      </c>
      <c r="E1478" s="44"/>
      <c r="F1478" s="39" t="str" cm="1">
        <f t="array" ref="F1478">IF(E1478="","",IF(E1478="#No clue text","// -- No Content",
    IF(E1478="/!\ Text too long for integration - See user guide to proceed /!\","/!\ Text too long for integration - See user guide to proceed /!\",
         IFERROR(_xlfn._xlws.FILTER(Checklist_KLM[ENTRIES],(Checklist_KLM[ENGLISH]=E1478)*IFERROR(FIND("CLUE.",Checklist_KLM[ENTRIES]),FALSE)),"MISSING"))))</f>
        <v/>
      </c>
    </row>
    <row r="1479" spans="1:6">
      <c r="A1479" s="18" t="s">
        <v>1621</v>
      </c>
      <c r="B1479" s="19" t="s">
        <v>5826</v>
      </c>
      <c r="C1479" s="43"/>
      <c r="D1479" s="36" t="str" cm="1">
        <f t="array" ref="D1479">IF(C1479="","",IF(OR(C1479="#No page text",C1479="#No block text",C1479="#No subject text",C1479="#No expectation text"),"// -- No Content",IFERROR(INDEX(_xlfn._xlws.FILTER(Checklist_KLM[ENTRIES],(Checklist_KLM[ENGLISH]=C1479)*IFERROR(FIND("GAME.CHECKLIST_",Checklist_KLM[ENTRIES]),FALSE)),1),"MISSING")))</f>
        <v/>
      </c>
      <c r="E1479" s="44"/>
      <c r="F1479" s="39" t="str" cm="1">
        <f t="array" ref="F1479">IF(E1479="","",IF(E1479="#No clue text","// -- No Content",
    IF(E1479="/!\ Text too long for integration - See user guide to proceed /!\","/!\ Text too long for integration - See user guide to proceed /!\",
         IFERROR(_xlfn._xlws.FILTER(Checklist_KLM[ENTRIES],(Checklist_KLM[ENGLISH]=E1479)*IFERROR(FIND("CLUE.",Checklist_KLM[ENTRIES]),FALSE)),"MISSING"))))</f>
        <v/>
      </c>
    </row>
    <row r="1480" spans="1:6">
      <c r="A1480" s="18" t="s">
        <v>1622</v>
      </c>
      <c r="B1480" s="19" t="s">
        <v>5827</v>
      </c>
      <c r="C1480" s="43"/>
      <c r="D1480" s="36" t="str" cm="1">
        <f t="array" ref="D1480">IF(C1480="","",IF(OR(C1480="#No page text",C1480="#No block text",C1480="#No subject text",C1480="#No expectation text"),"// -- No Content",IFERROR(INDEX(_xlfn._xlws.FILTER(Checklist_KLM[ENTRIES],(Checklist_KLM[ENGLISH]=C1480)*IFERROR(FIND("GAME.CHECKLIST_",Checklist_KLM[ENTRIES]),FALSE)),1),"MISSING")))</f>
        <v/>
      </c>
      <c r="E1480" s="44"/>
      <c r="F1480" s="39" t="str" cm="1">
        <f t="array" ref="F1480">IF(E1480="","",IF(E1480="#No clue text","// -- No Content",
    IF(E1480="/!\ Text too long for integration - See user guide to proceed /!\","/!\ Text too long for integration - See user guide to proceed /!\",
         IFERROR(_xlfn._xlws.FILTER(Checklist_KLM[ENTRIES],(Checklist_KLM[ENGLISH]=E1480)*IFERROR(FIND("CLUE.",Checklist_KLM[ENTRIES]),FALSE)),"MISSING"))))</f>
        <v/>
      </c>
    </row>
    <row r="1481" spans="1:6" ht="43.2">
      <c r="A1481" s="18" t="s">
        <v>1623</v>
      </c>
      <c r="B1481" s="19" t="s">
        <v>5828</v>
      </c>
      <c r="C1481" s="43"/>
      <c r="D1481" s="36" t="str" cm="1">
        <f t="array" ref="D1481">IF(C1481="","",IF(OR(C1481="#No page text",C1481="#No block text",C1481="#No subject text",C1481="#No expectation text"),"// -- No Content",IFERROR(INDEX(_xlfn._xlws.FILTER(Checklist_KLM[ENTRIES],(Checklist_KLM[ENGLISH]=C1481)*IFERROR(FIND("GAME.CHECKLIST_",Checklist_KLM[ENTRIES]),FALSE)),1),"MISSING")))</f>
        <v/>
      </c>
      <c r="E1481" s="44"/>
      <c r="F1481" s="39" t="str" cm="1">
        <f t="array" ref="F1481">IF(E1481="","",IF(E1481="#No clue text","// -- No Content",
    IF(E1481="/!\ Text too long for integration - See user guide to proceed /!\","/!\ Text too long for integration - See user guide to proceed /!\",
         IFERROR(_xlfn._xlws.FILTER(Checklist_KLM[ENTRIES],(Checklist_KLM[ENGLISH]=E1481)*IFERROR(FIND("CLUE.",Checklist_KLM[ENTRIES]),FALSE)),"MISSING"))))</f>
        <v/>
      </c>
    </row>
    <row r="1482" spans="1:6" ht="43.2">
      <c r="A1482" s="18" t="s">
        <v>1624</v>
      </c>
      <c r="B1482" s="19" t="s">
        <v>5829</v>
      </c>
      <c r="C1482" s="43"/>
      <c r="D1482" s="36" t="str" cm="1">
        <f t="array" ref="D1482">IF(C1482="","",IF(OR(C1482="#No page text",C1482="#No block text",C1482="#No subject text",C1482="#No expectation text"),"// -- No Content",IFERROR(INDEX(_xlfn._xlws.FILTER(Checklist_KLM[ENTRIES],(Checklist_KLM[ENGLISH]=C1482)*IFERROR(FIND("GAME.CHECKLIST_",Checklist_KLM[ENTRIES]),FALSE)),1),"MISSING")))</f>
        <v/>
      </c>
      <c r="E1482" s="44"/>
      <c r="F1482" s="39" t="str" cm="1">
        <f t="array" ref="F1482">IF(E1482="","",IF(E1482="#No clue text","// -- No Content",
    IF(E1482="/!\ Text too long for integration - See user guide to proceed /!\","/!\ Text too long for integration - See user guide to proceed /!\",
         IFERROR(_xlfn._xlws.FILTER(Checklist_KLM[ENTRIES],(Checklist_KLM[ENGLISH]=E1482)*IFERROR(FIND("CLUE.",Checklist_KLM[ENTRIES]),FALSE)),"MISSING"))))</f>
        <v/>
      </c>
    </row>
    <row r="1483" spans="1:6">
      <c r="A1483" s="18" t="s">
        <v>1625</v>
      </c>
      <c r="B1483" s="19" t="s">
        <v>5830</v>
      </c>
      <c r="C1483" s="43"/>
      <c r="D1483" s="36" t="str" cm="1">
        <f t="array" ref="D1483">IF(C1483="","",IF(OR(C1483="#No page text",C1483="#No block text",C1483="#No subject text",C1483="#No expectation text"),"// -- No Content",IFERROR(INDEX(_xlfn._xlws.FILTER(Checklist_KLM[ENTRIES],(Checklist_KLM[ENGLISH]=C1483)*IFERROR(FIND("GAME.CHECKLIST_",Checklist_KLM[ENTRIES]),FALSE)),1),"MISSING")))</f>
        <v/>
      </c>
      <c r="E1483" s="44"/>
      <c r="F1483" s="39" t="str" cm="1">
        <f t="array" ref="F1483">IF(E1483="","",IF(E1483="#No clue text","// -- No Content",
    IF(E1483="/!\ Text too long for integration - See user guide to proceed /!\","/!\ Text too long for integration - See user guide to proceed /!\",
         IFERROR(_xlfn._xlws.FILTER(Checklist_KLM[ENTRIES],(Checklist_KLM[ENGLISH]=E1483)*IFERROR(FIND("CLUE.",Checklist_KLM[ENTRIES]),FALSE)),"MISSING"))))</f>
        <v/>
      </c>
    </row>
    <row r="1484" spans="1:6">
      <c r="A1484" s="18" t="s">
        <v>1626</v>
      </c>
      <c r="B1484" s="19" t="s">
        <v>5831</v>
      </c>
      <c r="C1484" s="43"/>
      <c r="D1484" s="36" t="str" cm="1">
        <f t="array" ref="D1484">IF(C1484="","",IF(OR(C1484="#No page text",C1484="#No block text",C1484="#No subject text",C1484="#No expectation text"),"// -- No Content",IFERROR(INDEX(_xlfn._xlws.FILTER(Checklist_KLM[ENTRIES],(Checklist_KLM[ENGLISH]=C1484)*IFERROR(FIND("GAME.CHECKLIST_",Checklist_KLM[ENTRIES]),FALSE)),1),"MISSING")))</f>
        <v/>
      </c>
      <c r="E1484" s="44"/>
      <c r="F1484" s="39" t="str" cm="1">
        <f t="array" ref="F1484">IF(E1484="","",IF(E1484="#No clue text","// -- No Content",
    IF(E1484="/!\ Text too long for integration - See user guide to proceed /!\","/!\ Text too long for integration - See user guide to proceed /!\",
         IFERROR(_xlfn._xlws.FILTER(Checklist_KLM[ENTRIES],(Checklist_KLM[ENGLISH]=E1484)*IFERROR(FIND("CLUE.",Checklist_KLM[ENTRIES]),FALSE)),"MISSING"))))</f>
        <v/>
      </c>
    </row>
    <row r="1485" spans="1:6" ht="43.2">
      <c r="A1485" s="18" t="s">
        <v>1627</v>
      </c>
      <c r="B1485" s="19" t="s">
        <v>5832</v>
      </c>
      <c r="C1485" s="43"/>
      <c r="D1485" s="36" t="str" cm="1">
        <f t="array" ref="D1485">IF(C1485="","",IF(OR(C1485="#No page text",C1485="#No block text",C1485="#No subject text",C1485="#No expectation text"),"// -- No Content",IFERROR(INDEX(_xlfn._xlws.FILTER(Checklist_KLM[ENTRIES],(Checklist_KLM[ENGLISH]=C1485)*IFERROR(FIND("GAME.CHECKLIST_",Checklist_KLM[ENTRIES]),FALSE)),1),"MISSING")))</f>
        <v/>
      </c>
      <c r="E1485" s="44"/>
      <c r="F1485" s="39" t="str" cm="1">
        <f t="array" ref="F1485">IF(E1485="","",IF(E1485="#No clue text","// -- No Content",
    IF(E1485="/!\ Text too long for integration - See user guide to proceed /!\","/!\ Text too long for integration - See user guide to proceed /!\",
         IFERROR(_xlfn._xlws.FILTER(Checklist_KLM[ENTRIES],(Checklist_KLM[ENGLISH]=E1485)*IFERROR(FIND("CLUE.",Checklist_KLM[ENTRIES]),FALSE)),"MISSING"))))</f>
        <v/>
      </c>
    </row>
    <row r="1486" spans="1:6">
      <c r="A1486" s="18" t="s">
        <v>1628</v>
      </c>
      <c r="B1486" s="19" t="s">
        <v>5833</v>
      </c>
      <c r="C1486" s="43"/>
      <c r="D1486" s="36" t="str" cm="1">
        <f t="array" ref="D1486">IF(C1486="","",IF(OR(C1486="#No page text",C1486="#No block text",C1486="#No subject text",C1486="#No expectation text"),"// -- No Content",IFERROR(INDEX(_xlfn._xlws.FILTER(Checklist_KLM[ENTRIES],(Checklist_KLM[ENGLISH]=C1486)*IFERROR(FIND("GAME.CHECKLIST_",Checklist_KLM[ENTRIES]),FALSE)),1),"MISSING")))</f>
        <v/>
      </c>
      <c r="E1486" s="44"/>
      <c r="F1486" s="39" t="str" cm="1">
        <f t="array" ref="F1486">IF(E1486="","",IF(E1486="#No clue text","// -- No Content",
    IF(E1486="/!\ Text too long for integration - See user guide to proceed /!\","/!\ Text too long for integration - See user guide to proceed /!\",
         IFERROR(_xlfn._xlws.FILTER(Checklist_KLM[ENTRIES],(Checklist_KLM[ENGLISH]=E1486)*IFERROR(FIND("CLUE.",Checklist_KLM[ENTRIES]),FALSE)),"MISSING"))))</f>
        <v/>
      </c>
    </row>
    <row r="1487" spans="1:6">
      <c r="A1487" s="18" t="s">
        <v>1629</v>
      </c>
      <c r="B1487" s="19" t="s">
        <v>5834</v>
      </c>
      <c r="C1487" s="43"/>
      <c r="D1487" s="36" t="str" cm="1">
        <f t="array" ref="D1487">IF(C1487="","",IF(OR(C1487="#No page text",C1487="#No block text",C1487="#No subject text",C1487="#No expectation text"),"// -- No Content",IFERROR(INDEX(_xlfn._xlws.FILTER(Checklist_KLM[ENTRIES],(Checklist_KLM[ENGLISH]=C1487)*IFERROR(FIND("GAME.CHECKLIST_",Checklist_KLM[ENTRIES]),FALSE)),1),"MISSING")))</f>
        <v/>
      </c>
      <c r="E1487" s="44"/>
      <c r="F1487" s="39" t="str" cm="1">
        <f t="array" ref="F1487">IF(E1487="","",IF(E1487="#No clue text","// -- No Content",
    IF(E1487="/!\ Text too long for integration - See user guide to proceed /!\","/!\ Text too long for integration - See user guide to proceed /!\",
         IFERROR(_xlfn._xlws.FILTER(Checklist_KLM[ENTRIES],(Checklist_KLM[ENGLISH]=E1487)*IFERROR(FIND("CLUE.",Checklist_KLM[ENTRIES]),FALSE)),"MISSING"))))</f>
        <v/>
      </c>
    </row>
    <row r="1488" spans="1:6">
      <c r="A1488" s="18" t="s">
        <v>1630</v>
      </c>
      <c r="B1488" s="19" t="s">
        <v>5835</v>
      </c>
      <c r="C1488" s="43"/>
      <c r="D1488" s="36" t="str" cm="1">
        <f t="array" ref="D1488">IF(C1488="","",IF(OR(C1488="#No page text",C1488="#No block text",C1488="#No subject text",C1488="#No expectation text"),"// -- No Content",IFERROR(INDEX(_xlfn._xlws.FILTER(Checklist_KLM[ENTRIES],(Checklist_KLM[ENGLISH]=C1488)*IFERROR(FIND("GAME.CHECKLIST_",Checklist_KLM[ENTRIES]),FALSE)),1),"MISSING")))</f>
        <v/>
      </c>
      <c r="E1488" s="44"/>
      <c r="F1488" s="39" t="str" cm="1">
        <f t="array" ref="F1488">IF(E1488="","",IF(E1488="#No clue text","// -- No Content",
    IF(E1488="/!\ Text too long for integration - See user guide to proceed /!\","/!\ Text too long for integration - See user guide to proceed /!\",
         IFERROR(_xlfn._xlws.FILTER(Checklist_KLM[ENTRIES],(Checklist_KLM[ENGLISH]=E1488)*IFERROR(FIND("CLUE.",Checklist_KLM[ENTRIES]),FALSE)),"MISSING"))))</f>
        <v/>
      </c>
    </row>
    <row r="1489" spans="1:6">
      <c r="A1489" s="18" t="s">
        <v>1631</v>
      </c>
      <c r="B1489" s="19" t="s">
        <v>5836</v>
      </c>
      <c r="C1489" s="43"/>
      <c r="D1489" s="36" t="str" cm="1">
        <f t="array" ref="D1489">IF(C1489="","",IF(OR(C1489="#No page text",C1489="#No block text",C1489="#No subject text",C1489="#No expectation text"),"// -- No Content",IFERROR(INDEX(_xlfn._xlws.FILTER(Checklist_KLM[ENTRIES],(Checklist_KLM[ENGLISH]=C1489)*IFERROR(FIND("GAME.CHECKLIST_",Checklist_KLM[ENTRIES]),FALSE)),1),"MISSING")))</f>
        <v/>
      </c>
      <c r="E1489" s="44"/>
      <c r="F1489" s="39" t="str" cm="1">
        <f t="array" ref="F1489">IF(E1489="","",IF(E1489="#No clue text","// -- No Content",
    IF(E1489="/!\ Text too long for integration - See user guide to proceed /!\","/!\ Text too long for integration - See user guide to proceed /!\",
         IFERROR(_xlfn._xlws.FILTER(Checklist_KLM[ENTRIES],(Checklist_KLM[ENGLISH]=E1489)*IFERROR(FIND("CLUE.",Checklist_KLM[ENTRIES]),FALSE)),"MISSING"))))</f>
        <v/>
      </c>
    </row>
    <row r="1490" spans="1:6" ht="43.2">
      <c r="A1490" s="18" t="s">
        <v>1632</v>
      </c>
      <c r="B1490" s="19" t="s">
        <v>5837</v>
      </c>
      <c r="C1490" s="43"/>
      <c r="D1490" s="36" t="str" cm="1">
        <f t="array" ref="D1490">IF(C1490="","",IF(OR(C1490="#No page text",C1490="#No block text",C1490="#No subject text",C1490="#No expectation text"),"// -- No Content",IFERROR(INDEX(_xlfn._xlws.FILTER(Checklist_KLM[ENTRIES],(Checklist_KLM[ENGLISH]=C1490)*IFERROR(FIND("GAME.CHECKLIST_",Checklist_KLM[ENTRIES]),FALSE)),1),"MISSING")))</f>
        <v/>
      </c>
      <c r="E1490" s="44"/>
      <c r="F1490" s="39" t="str" cm="1">
        <f t="array" ref="F1490">IF(E1490="","",IF(E1490="#No clue text","// -- No Content",
    IF(E1490="/!\ Text too long for integration - See user guide to proceed /!\","/!\ Text too long for integration - See user guide to proceed /!\",
         IFERROR(_xlfn._xlws.FILTER(Checklist_KLM[ENTRIES],(Checklist_KLM[ENGLISH]=E1490)*IFERROR(FIND("CLUE.",Checklist_KLM[ENTRIES]),FALSE)),"MISSING"))))</f>
        <v/>
      </c>
    </row>
    <row r="1491" spans="1:6" ht="28.8">
      <c r="A1491" s="18" t="s">
        <v>1633</v>
      </c>
      <c r="B1491" s="19" t="s">
        <v>5838</v>
      </c>
      <c r="C1491" s="43"/>
      <c r="D1491" s="36" t="str" cm="1">
        <f t="array" ref="D1491">IF(C1491="","",IF(OR(C1491="#No page text",C1491="#No block text",C1491="#No subject text",C1491="#No expectation text"),"// -- No Content",IFERROR(INDEX(_xlfn._xlws.FILTER(Checklist_KLM[ENTRIES],(Checklist_KLM[ENGLISH]=C1491)*IFERROR(FIND("GAME.CHECKLIST_",Checklist_KLM[ENTRIES]),FALSE)),1),"MISSING")))</f>
        <v/>
      </c>
      <c r="E1491" s="44"/>
      <c r="F1491" s="39" t="str" cm="1">
        <f t="array" ref="F1491">IF(E1491="","",IF(E1491="#No clue text","// -- No Content",
    IF(E1491="/!\ Text too long for integration - See user guide to proceed /!\","/!\ Text too long for integration - See user guide to proceed /!\",
         IFERROR(_xlfn._xlws.FILTER(Checklist_KLM[ENTRIES],(Checklist_KLM[ENGLISH]=E1491)*IFERROR(FIND("CLUE.",Checklist_KLM[ENTRIES]),FALSE)),"MISSING"))))</f>
        <v/>
      </c>
    </row>
    <row r="1492" spans="1:6">
      <c r="A1492" s="18" t="s">
        <v>1634</v>
      </c>
      <c r="B1492" s="19" t="s">
        <v>5839</v>
      </c>
      <c r="C1492" s="43"/>
      <c r="D1492" s="36" t="str" cm="1">
        <f t="array" ref="D1492">IF(C1492="","",IF(OR(C1492="#No page text",C1492="#No block text",C1492="#No subject text",C1492="#No expectation text"),"// -- No Content",IFERROR(INDEX(_xlfn._xlws.FILTER(Checklist_KLM[ENTRIES],(Checklist_KLM[ENGLISH]=C1492)*IFERROR(FIND("GAME.CHECKLIST_",Checklist_KLM[ENTRIES]),FALSE)),1),"MISSING")))</f>
        <v/>
      </c>
      <c r="E1492" s="44"/>
      <c r="F1492" s="39" t="str" cm="1">
        <f t="array" ref="F1492">IF(E1492="","",IF(E1492="#No clue text","// -- No Content",
    IF(E1492="/!\ Text too long for integration - See user guide to proceed /!\","/!\ Text too long for integration - See user guide to proceed /!\",
         IFERROR(_xlfn._xlws.FILTER(Checklist_KLM[ENTRIES],(Checklist_KLM[ENGLISH]=E1492)*IFERROR(FIND("CLUE.",Checklist_KLM[ENTRIES]),FALSE)),"MISSING"))))</f>
        <v/>
      </c>
    </row>
    <row r="1493" spans="1:6">
      <c r="A1493" s="18" t="s">
        <v>1635</v>
      </c>
      <c r="B1493" s="19" t="s">
        <v>5840</v>
      </c>
      <c r="C1493" s="43"/>
      <c r="D1493" s="36" t="str" cm="1">
        <f t="array" ref="D1493">IF(C1493="","",IF(OR(C1493="#No page text",C1493="#No block text",C1493="#No subject text",C1493="#No expectation text"),"// -- No Content",IFERROR(INDEX(_xlfn._xlws.FILTER(Checklist_KLM[ENTRIES],(Checklist_KLM[ENGLISH]=C1493)*IFERROR(FIND("GAME.CHECKLIST_",Checklist_KLM[ENTRIES]),FALSE)),1),"MISSING")))</f>
        <v/>
      </c>
      <c r="E1493" s="44"/>
      <c r="F1493" s="39" t="str" cm="1">
        <f t="array" ref="F1493">IF(E1493="","",IF(E1493="#No clue text","// -- No Content",
    IF(E1493="/!\ Text too long for integration - See user guide to proceed /!\","/!\ Text too long for integration - See user guide to proceed /!\",
         IFERROR(_xlfn._xlws.FILTER(Checklist_KLM[ENTRIES],(Checklist_KLM[ENGLISH]=E1493)*IFERROR(FIND("CLUE.",Checklist_KLM[ENTRIES]),FALSE)),"MISSING"))))</f>
        <v/>
      </c>
    </row>
    <row r="1494" spans="1:6">
      <c r="A1494" s="18" t="s">
        <v>1636</v>
      </c>
      <c r="B1494" s="19" t="s">
        <v>5841</v>
      </c>
      <c r="C1494" s="43"/>
      <c r="D1494" s="36" t="str" cm="1">
        <f t="array" ref="D1494">IF(C1494="","",IF(OR(C1494="#No page text",C1494="#No block text",C1494="#No subject text",C1494="#No expectation text"),"// -- No Content",IFERROR(INDEX(_xlfn._xlws.FILTER(Checklist_KLM[ENTRIES],(Checklist_KLM[ENGLISH]=C1494)*IFERROR(FIND("GAME.CHECKLIST_",Checklist_KLM[ENTRIES]),FALSE)),1),"MISSING")))</f>
        <v/>
      </c>
      <c r="E1494" s="44"/>
      <c r="F1494" s="39" t="str" cm="1">
        <f t="array" ref="F1494">IF(E1494="","",IF(E1494="#No clue text","// -- No Content",
    IF(E1494="/!\ Text too long for integration - See user guide to proceed /!\","/!\ Text too long for integration - See user guide to proceed /!\",
         IFERROR(_xlfn._xlws.FILTER(Checklist_KLM[ENTRIES],(Checklist_KLM[ENGLISH]=E1494)*IFERROR(FIND("CLUE.",Checklist_KLM[ENTRIES]),FALSE)),"MISSING"))))</f>
        <v/>
      </c>
    </row>
    <row r="1495" spans="1:6" ht="28.8">
      <c r="A1495" s="18" t="s">
        <v>1637</v>
      </c>
      <c r="B1495" s="19" t="s">
        <v>5842</v>
      </c>
      <c r="C1495" s="43"/>
      <c r="D1495" s="36" t="str" cm="1">
        <f t="array" ref="D1495">IF(C1495="","",IF(OR(C1495="#No page text",C1495="#No block text",C1495="#No subject text",C1495="#No expectation text"),"// -- No Content",IFERROR(INDEX(_xlfn._xlws.FILTER(Checklist_KLM[ENTRIES],(Checklist_KLM[ENGLISH]=C1495)*IFERROR(FIND("GAME.CHECKLIST_",Checklist_KLM[ENTRIES]),FALSE)),1),"MISSING")))</f>
        <v/>
      </c>
      <c r="E1495" s="44"/>
      <c r="F1495" s="39" t="str" cm="1">
        <f t="array" ref="F1495">IF(E1495="","",IF(E1495="#No clue text","// -- No Content",
    IF(E1495="/!\ Text too long for integration - See user guide to proceed /!\","/!\ Text too long for integration - See user guide to proceed /!\",
         IFERROR(_xlfn._xlws.FILTER(Checklist_KLM[ENTRIES],(Checklist_KLM[ENGLISH]=E1495)*IFERROR(FIND("CLUE.",Checklist_KLM[ENTRIES]),FALSE)),"MISSING"))))</f>
        <v/>
      </c>
    </row>
    <row r="1496" spans="1:6">
      <c r="A1496" s="18" t="s">
        <v>1638</v>
      </c>
      <c r="B1496" s="19" t="s">
        <v>5843</v>
      </c>
      <c r="C1496" s="43"/>
      <c r="D1496" s="36" t="str" cm="1">
        <f t="array" ref="D1496">IF(C1496="","",IF(OR(C1496="#No page text",C1496="#No block text",C1496="#No subject text",C1496="#No expectation text"),"// -- No Content",IFERROR(INDEX(_xlfn._xlws.FILTER(Checklist_KLM[ENTRIES],(Checklist_KLM[ENGLISH]=C1496)*IFERROR(FIND("GAME.CHECKLIST_",Checklist_KLM[ENTRIES]),FALSE)),1),"MISSING")))</f>
        <v/>
      </c>
      <c r="E1496" s="44"/>
      <c r="F1496" s="39" t="str" cm="1">
        <f t="array" ref="F1496">IF(E1496="","",IF(E1496="#No clue text","// -- No Content",
    IF(E1496="/!\ Text too long for integration - See user guide to proceed /!\","/!\ Text too long for integration - See user guide to proceed /!\",
         IFERROR(_xlfn._xlws.FILTER(Checklist_KLM[ENTRIES],(Checklist_KLM[ENGLISH]=E1496)*IFERROR(FIND("CLUE.",Checklist_KLM[ENTRIES]),FALSE)),"MISSING"))))</f>
        <v/>
      </c>
    </row>
    <row r="1497" spans="1:6">
      <c r="A1497" s="18" t="s">
        <v>1639</v>
      </c>
      <c r="B1497" s="19" t="s">
        <v>5844</v>
      </c>
      <c r="C1497" s="43"/>
      <c r="D1497" s="36" t="str" cm="1">
        <f t="array" ref="D1497">IF(C1497="","",IF(OR(C1497="#No page text",C1497="#No block text",C1497="#No subject text",C1497="#No expectation text"),"// -- No Content",IFERROR(INDEX(_xlfn._xlws.FILTER(Checklist_KLM[ENTRIES],(Checklist_KLM[ENGLISH]=C1497)*IFERROR(FIND("GAME.CHECKLIST_",Checklist_KLM[ENTRIES]),FALSE)),1),"MISSING")))</f>
        <v/>
      </c>
      <c r="E1497" s="44"/>
      <c r="F1497" s="39" t="str" cm="1">
        <f t="array" ref="F1497">IF(E1497="","",IF(E1497="#No clue text","// -- No Content",
    IF(E1497="/!\ Text too long for integration - See user guide to proceed /!\","/!\ Text too long for integration - See user guide to proceed /!\",
         IFERROR(_xlfn._xlws.FILTER(Checklist_KLM[ENTRIES],(Checklist_KLM[ENGLISH]=E1497)*IFERROR(FIND("CLUE.",Checklist_KLM[ENTRIES]),FALSE)),"MISSING"))))</f>
        <v/>
      </c>
    </row>
    <row r="1498" spans="1:6">
      <c r="A1498" s="18" t="s">
        <v>1640</v>
      </c>
      <c r="B1498" s="19" t="s">
        <v>5845</v>
      </c>
      <c r="C1498" s="43"/>
      <c r="D1498" s="36" t="str" cm="1">
        <f t="array" ref="D1498">IF(C1498="","",IF(OR(C1498="#No page text",C1498="#No block text",C1498="#No subject text",C1498="#No expectation text"),"// -- No Content",IFERROR(INDEX(_xlfn._xlws.FILTER(Checklist_KLM[ENTRIES],(Checklist_KLM[ENGLISH]=C1498)*IFERROR(FIND("GAME.CHECKLIST_",Checklist_KLM[ENTRIES]),FALSE)),1),"MISSING")))</f>
        <v/>
      </c>
      <c r="E1498" s="44"/>
      <c r="F1498" s="39" t="str" cm="1">
        <f t="array" ref="F1498">IF(E1498="","",IF(E1498="#No clue text","// -- No Content",
    IF(E1498="/!\ Text too long for integration - See user guide to proceed /!\","/!\ Text too long for integration - See user guide to proceed /!\",
         IFERROR(_xlfn._xlws.FILTER(Checklist_KLM[ENTRIES],(Checklist_KLM[ENGLISH]=E1498)*IFERROR(FIND("CLUE.",Checklist_KLM[ENTRIES]),FALSE)),"MISSING"))))</f>
        <v/>
      </c>
    </row>
    <row r="1499" spans="1:6">
      <c r="A1499" s="18" t="s">
        <v>1641</v>
      </c>
      <c r="B1499" s="19" t="s">
        <v>5846</v>
      </c>
      <c r="C1499" s="43"/>
      <c r="D1499" s="36" t="str" cm="1">
        <f t="array" ref="D1499">IF(C1499="","",IF(OR(C1499="#No page text",C1499="#No block text",C1499="#No subject text",C1499="#No expectation text"),"// -- No Content",IFERROR(INDEX(_xlfn._xlws.FILTER(Checklist_KLM[ENTRIES],(Checklist_KLM[ENGLISH]=C1499)*IFERROR(FIND("GAME.CHECKLIST_",Checklist_KLM[ENTRIES]),FALSE)),1),"MISSING")))</f>
        <v/>
      </c>
      <c r="E1499" s="44"/>
      <c r="F1499" s="39" t="str" cm="1">
        <f t="array" ref="F1499">IF(E1499="","",IF(E1499="#No clue text","// -- No Content",
    IF(E1499="/!\ Text too long for integration - See user guide to proceed /!\","/!\ Text too long for integration - See user guide to proceed /!\",
         IFERROR(_xlfn._xlws.FILTER(Checklist_KLM[ENTRIES],(Checklist_KLM[ENGLISH]=E1499)*IFERROR(FIND("CLUE.",Checklist_KLM[ENTRIES]),FALSE)),"MISSING"))))</f>
        <v/>
      </c>
    </row>
    <row r="1500" spans="1:6">
      <c r="A1500" s="18" t="s">
        <v>1642</v>
      </c>
      <c r="B1500" s="19" t="s">
        <v>5847</v>
      </c>
      <c r="C1500" s="43"/>
      <c r="D1500" s="36" t="str" cm="1">
        <f t="array" ref="D1500">IF(C1500="","",IF(OR(C1500="#No page text",C1500="#No block text",C1500="#No subject text",C1500="#No expectation text"),"// -- No Content",IFERROR(INDEX(_xlfn._xlws.FILTER(Checklist_KLM[ENTRIES],(Checklist_KLM[ENGLISH]=C1500)*IFERROR(FIND("GAME.CHECKLIST_",Checklist_KLM[ENTRIES]),FALSE)),1),"MISSING")))</f>
        <v/>
      </c>
      <c r="E1500" s="44"/>
      <c r="F1500" s="39" t="str" cm="1">
        <f t="array" ref="F1500">IF(E1500="","",IF(E1500="#No clue text","// -- No Content",
    IF(E1500="/!\ Text too long for integration - See user guide to proceed /!\","/!\ Text too long for integration - See user guide to proceed /!\",
         IFERROR(_xlfn._xlws.FILTER(Checklist_KLM[ENTRIES],(Checklist_KLM[ENGLISH]=E1500)*IFERROR(FIND("CLUE.",Checklist_KLM[ENTRIES]),FALSE)),"MISSING"))))</f>
        <v/>
      </c>
    </row>
    <row r="1501" spans="1:6">
      <c r="A1501" s="18" t="s">
        <v>1643</v>
      </c>
      <c r="B1501" s="19" t="s">
        <v>5848</v>
      </c>
      <c r="C1501" s="43"/>
      <c r="D1501" s="36" t="str" cm="1">
        <f t="array" ref="D1501">IF(C1501="","",IF(OR(C1501="#No page text",C1501="#No block text",C1501="#No subject text",C1501="#No expectation text"),"// -- No Content",IFERROR(INDEX(_xlfn._xlws.FILTER(Checklist_KLM[ENTRIES],(Checklist_KLM[ENGLISH]=C1501)*IFERROR(FIND("GAME.CHECKLIST_",Checklist_KLM[ENTRIES]),FALSE)),1),"MISSING")))</f>
        <v/>
      </c>
      <c r="E1501" s="44"/>
      <c r="F1501" s="39" t="str" cm="1">
        <f t="array" ref="F1501">IF(E1501="","",IF(E1501="#No clue text","// -- No Content",
    IF(E1501="/!\ Text too long for integration - See user guide to proceed /!\","/!\ Text too long for integration - See user guide to proceed /!\",
         IFERROR(_xlfn._xlws.FILTER(Checklist_KLM[ENTRIES],(Checklist_KLM[ENGLISH]=E1501)*IFERROR(FIND("CLUE.",Checklist_KLM[ENTRIES]),FALSE)),"MISSING"))))</f>
        <v/>
      </c>
    </row>
    <row r="1502" spans="1:6" ht="28.8">
      <c r="A1502" s="18" t="s">
        <v>1644</v>
      </c>
      <c r="B1502" s="19" t="s">
        <v>5849</v>
      </c>
      <c r="C1502" s="43"/>
      <c r="D1502" s="36" t="str" cm="1">
        <f t="array" ref="D1502">IF(C1502="","",IF(OR(C1502="#No page text",C1502="#No block text",C1502="#No subject text",C1502="#No expectation text"),"// -- No Content",IFERROR(INDEX(_xlfn._xlws.FILTER(Checklist_KLM[ENTRIES],(Checklist_KLM[ENGLISH]=C1502)*IFERROR(FIND("GAME.CHECKLIST_",Checklist_KLM[ENTRIES]),FALSE)),1),"MISSING")))</f>
        <v/>
      </c>
      <c r="E1502" s="44"/>
      <c r="F1502" s="39" t="str" cm="1">
        <f t="array" ref="F1502">IF(E1502="","",IF(E1502="#No clue text","// -- No Content",
    IF(E1502="/!\ Text too long for integration - See user guide to proceed /!\","/!\ Text too long for integration - See user guide to proceed /!\",
         IFERROR(_xlfn._xlws.FILTER(Checklist_KLM[ENTRIES],(Checklist_KLM[ENGLISH]=E1502)*IFERROR(FIND("CLUE.",Checklist_KLM[ENTRIES]),FALSE)),"MISSING"))))</f>
        <v/>
      </c>
    </row>
    <row r="1503" spans="1:6" ht="28.8">
      <c r="A1503" s="18" t="s">
        <v>1645</v>
      </c>
      <c r="B1503" s="19" t="s">
        <v>5850</v>
      </c>
      <c r="C1503" s="43"/>
      <c r="D1503" s="36" t="str" cm="1">
        <f t="array" ref="D1503">IF(C1503="","",IF(OR(C1503="#No page text",C1503="#No block text",C1503="#No subject text",C1503="#No expectation text"),"// -- No Content",IFERROR(INDEX(_xlfn._xlws.FILTER(Checklist_KLM[ENTRIES],(Checklist_KLM[ENGLISH]=C1503)*IFERROR(FIND("GAME.CHECKLIST_",Checklist_KLM[ENTRIES]),FALSE)),1),"MISSING")))</f>
        <v/>
      </c>
      <c r="E1503" s="44"/>
      <c r="F1503" s="39" t="str" cm="1">
        <f t="array" ref="F1503">IF(E1503="","",IF(E1503="#No clue text","// -- No Content",
    IF(E1503="/!\ Text too long for integration - See user guide to proceed /!\","/!\ Text too long for integration - See user guide to proceed /!\",
         IFERROR(_xlfn._xlws.FILTER(Checklist_KLM[ENTRIES],(Checklist_KLM[ENGLISH]=E1503)*IFERROR(FIND("CLUE.",Checklist_KLM[ENTRIES]),FALSE)),"MISSING"))))</f>
        <v/>
      </c>
    </row>
    <row r="1504" spans="1:6">
      <c r="A1504" s="18" t="s">
        <v>1646</v>
      </c>
      <c r="B1504" s="19" t="s">
        <v>5851</v>
      </c>
      <c r="C1504" s="43"/>
      <c r="D1504" s="36" t="str" cm="1">
        <f t="array" ref="D1504">IF(C1504="","",IF(OR(C1504="#No page text",C1504="#No block text",C1504="#No subject text",C1504="#No expectation text"),"// -- No Content",IFERROR(INDEX(_xlfn._xlws.FILTER(Checklist_KLM[ENTRIES],(Checklist_KLM[ENGLISH]=C1504)*IFERROR(FIND("GAME.CHECKLIST_",Checklist_KLM[ENTRIES]),FALSE)),1),"MISSING")))</f>
        <v/>
      </c>
      <c r="E1504" s="44"/>
      <c r="F1504" s="39" t="str" cm="1">
        <f t="array" ref="F1504">IF(E1504="","",IF(E1504="#No clue text","// -- No Content",
    IF(E1504="/!\ Text too long for integration - See user guide to proceed /!\","/!\ Text too long for integration - See user guide to proceed /!\",
         IFERROR(_xlfn._xlws.FILTER(Checklist_KLM[ENTRIES],(Checklist_KLM[ENGLISH]=E1504)*IFERROR(FIND("CLUE.",Checklist_KLM[ENTRIES]),FALSE)),"MISSING"))))</f>
        <v/>
      </c>
    </row>
    <row r="1505" spans="1:6" ht="28.8">
      <c r="A1505" s="18" t="s">
        <v>1647</v>
      </c>
      <c r="B1505" s="19" t="s">
        <v>5852</v>
      </c>
      <c r="C1505" s="43"/>
      <c r="D1505" s="36" t="str" cm="1">
        <f t="array" ref="D1505">IF(C1505="","",IF(OR(C1505="#No page text",C1505="#No block text",C1505="#No subject text",C1505="#No expectation text"),"// -- No Content",IFERROR(INDEX(_xlfn._xlws.FILTER(Checklist_KLM[ENTRIES],(Checklist_KLM[ENGLISH]=C1505)*IFERROR(FIND("GAME.CHECKLIST_",Checklist_KLM[ENTRIES]),FALSE)),1),"MISSING")))</f>
        <v/>
      </c>
      <c r="E1505" s="44"/>
      <c r="F1505" s="39" t="str" cm="1">
        <f t="array" ref="F1505">IF(E1505="","",IF(E1505="#No clue text","// -- No Content",
    IF(E1505="/!\ Text too long for integration - See user guide to proceed /!\","/!\ Text too long for integration - See user guide to proceed /!\",
         IFERROR(_xlfn._xlws.FILTER(Checklist_KLM[ENTRIES],(Checklist_KLM[ENGLISH]=E1505)*IFERROR(FIND("CLUE.",Checklist_KLM[ENTRIES]),FALSE)),"MISSING"))))</f>
        <v/>
      </c>
    </row>
    <row r="1506" spans="1:6">
      <c r="A1506" s="18" t="s">
        <v>1648</v>
      </c>
      <c r="B1506" s="19" t="s">
        <v>5853</v>
      </c>
      <c r="C1506" s="43"/>
      <c r="D1506" s="36" t="str" cm="1">
        <f t="array" ref="D1506">IF(C1506="","",IF(OR(C1506="#No page text",C1506="#No block text",C1506="#No subject text",C1506="#No expectation text"),"// -- No Content",IFERROR(INDEX(_xlfn._xlws.FILTER(Checklist_KLM[ENTRIES],(Checklist_KLM[ENGLISH]=C1506)*IFERROR(FIND("GAME.CHECKLIST_",Checklist_KLM[ENTRIES]),FALSE)),1),"MISSING")))</f>
        <v/>
      </c>
      <c r="E1506" s="44"/>
      <c r="F1506" s="39" t="str" cm="1">
        <f t="array" ref="F1506">IF(E1506="","",IF(E1506="#No clue text","// -- No Content",
    IF(E1506="/!\ Text too long for integration - See user guide to proceed /!\","/!\ Text too long for integration - See user guide to proceed /!\",
         IFERROR(_xlfn._xlws.FILTER(Checklist_KLM[ENTRIES],(Checklist_KLM[ENGLISH]=E1506)*IFERROR(FIND("CLUE.",Checklist_KLM[ENTRIES]),FALSE)),"MISSING"))))</f>
        <v/>
      </c>
    </row>
    <row r="1507" spans="1:6">
      <c r="A1507" s="18" t="s">
        <v>1649</v>
      </c>
      <c r="B1507" s="19" t="s">
        <v>5854</v>
      </c>
      <c r="C1507" s="43"/>
      <c r="D1507" s="36" t="str" cm="1">
        <f t="array" ref="D1507">IF(C1507="","",IF(OR(C1507="#No page text",C1507="#No block text",C1507="#No subject text",C1507="#No expectation text"),"// -- No Content",IFERROR(INDEX(_xlfn._xlws.FILTER(Checklist_KLM[ENTRIES],(Checklist_KLM[ENGLISH]=C1507)*IFERROR(FIND("GAME.CHECKLIST_",Checklist_KLM[ENTRIES]),FALSE)),1),"MISSING")))</f>
        <v/>
      </c>
      <c r="E1507" s="44"/>
      <c r="F1507" s="39" t="str" cm="1">
        <f t="array" ref="F1507">IF(E1507="","",IF(E1507="#No clue text","// -- No Content",
    IF(E1507="/!\ Text too long for integration - See user guide to proceed /!\","/!\ Text too long for integration - See user guide to proceed /!\",
         IFERROR(_xlfn._xlws.FILTER(Checklist_KLM[ENTRIES],(Checklist_KLM[ENGLISH]=E1507)*IFERROR(FIND("CLUE.",Checklist_KLM[ENTRIES]),FALSE)),"MISSING"))))</f>
        <v/>
      </c>
    </row>
    <row r="1508" spans="1:6">
      <c r="A1508" s="18" t="s">
        <v>1650</v>
      </c>
      <c r="B1508" s="19" t="s">
        <v>5855</v>
      </c>
      <c r="C1508" s="43"/>
      <c r="D1508" s="36" t="str" cm="1">
        <f t="array" ref="D1508">IF(C1508="","",IF(OR(C1508="#No page text",C1508="#No block text",C1508="#No subject text",C1508="#No expectation text"),"// -- No Content",IFERROR(INDEX(_xlfn._xlws.FILTER(Checklist_KLM[ENTRIES],(Checklist_KLM[ENGLISH]=C1508)*IFERROR(FIND("GAME.CHECKLIST_",Checklist_KLM[ENTRIES]),FALSE)),1),"MISSING")))</f>
        <v/>
      </c>
      <c r="E1508" s="44"/>
      <c r="F1508" s="39" t="str" cm="1">
        <f t="array" ref="F1508">IF(E1508="","",IF(E1508="#No clue text","// -- No Content",
    IF(E1508="/!\ Text too long for integration - See user guide to proceed /!\","/!\ Text too long for integration - See user guide to proceed /!\",
         IFERROR(_xlfn._xlws.FILTER(Checklist_KLM[ENTRIES],(Checklist_KLM[ENGLISH]=E1508)*IFERROR(FIND("CLUE.",Checklist_KLM[ENTRIES]),FALSE)),"MISSING"))))</f>
        <v/>
      </c>
    </row>
    <row r="1509" spans="1:6">
      <c r="A1509" s="18" t="s">
        <v>1651</v>
      </c>
      <c r="B1509" s="19" t="s">
        <v>5856</v>
      </c>
      <c r="C1509" s="43"/>
      <c r="D1509" s="36" t="str" cm="1">
        <f t="array" ref="D1509">IF(C1509="","",IF(OR(C1509="#No page text",C1509="#No block text",C1509="#No subject text",C1509="#No expectation text"),"// -- No Content",IFERROR(INDEX(_xlfn._xlws.FILTER(Checklist_KLM[ENTRIES],(Checklist_KLM[ENGLISH]=C1509)*IFERROR(FIND("GAME.CHECKLIST_",Checklist_KLM[ENTRIES]),FALSE)),1),"MISSING")))</f>
        <v/>
      </c>
      <c r="E1509" s="44"/>
      <c r="F1509" s="39" t="str" cm="1">
        <f t="array" ref="F1509">IF(E1509="","",IF(E1509="#No clue text","// -- No Content",
    IF(E1509="/!\ Text too long for integration - See user guide to proceed /!\","/!\ Text too long for integration - See user guide to proceed /!\",
         IFERROR(_xlfn._xlws.FILTER(Checklist_KLM[ENTRIES],(Checklist_KLM[ENGLISH]=E1509)*IFERROR(FIND("CLUE.",Checklist_KLM[ENTRIES]),FALSE)),"MISSING"))))</f>
        <v/>
      </c>
    </row>
    <row r="1510" spans="1:6">
      <c r="A1510" s="18" t="s">
        <v>1652</v>
      </c>
      <c r="B1510" s="19" t="s">
        <v>5857</v>
      </c>
      <c r="C1510" s="43"/>
      <c r="D1510" s="36" t="str" cm="1">
        <f t="array" ref="D1510">IF(C1510="","",IF(OR(C1510="#No page text",C1510="#No block text",C1510="#No subject text",C1510="#No expectation text"),"// -- No Content",IFERROR(INDEX(_xlfn._xlws.FILTER(Checklist_KLM[ENTRIES],(Checklist_KLM[ENGLISH]=C1510)*IFERROR(FIND("GAME.CHECKLIST_",Checklist_KLM[ENTRIES]),FALSE)),1),"MISSING")))</f>
        <v/>
      </c>
      <c r="E1510" s="44"/>
      <c r="F1510" s="39" t="str" cm="1">
        <f t="array" ref="F1510">IF(E1510="","",IF(E1510="#No clue text","// -- No Content",
    IF(E1510="/!\ Text too long for integration - See user guide to proceed /!\","/!\ Text too long for integration - See user guide to proceed /!\",
         IFERROR(_xlfn._xlws.FILTER(Checklist_KLM[ENTRIES],(Checklist_KLM[ENGLISH]=E1510)*IFERROR(FIND("CLUE.",Checklist_KLM[ENTRIES]),FALSE)),"MISSING"))))</f>
        <v/>
      </c>
    </row>
    <row r="1511" spans="1:6" ht="43.2">
      <c r="A1511" s="18" t="s">
        <v>1653</v>
      </c>
      <c r="B1511" s="19" t="s">
        <v>5858</v>
      </c>
      <c r="C1511" s="43"/>
      <c r="D1511" s="36" t="str" cm="1">
        <f t="array" ref="D1511">IF(C1511="","",IF(OR(C1511="#No page text",C1511="#No block text",C1511="#No subject text",C1511="#No expectation text"),"// -- No Content",IFERROR(INDEX(_xlfn._xlws.FILTER(Checklist_KLM[ENTRIES],(Checklist_KLM[ENGLISH]=C1511)*IFERROR(FIND("GAME.CHECKLIST_",Checklist_KLM[ENTRIES]),FALSE)),1),"MISSING")))</f>
        <v/>
      </c>
      <c r="E1511" s="44"/>
      <c r="F1511" s="39" t="str" cm="1">
        <f t="array" ref="F1511">IF(E1511="","",IF(E1511="#No clue text","// -- No Content",
    IF(E1511="/!\ Text too long for integration - See user guide to proceed /!\","/!\ Text too long for integration - See user guide to proceed /!\",
         IFERROR(_xlfn._xlws.FILTER(Checklist_KLM[ENTRIES],(Checklist_KLM[ENGLISH]=E1511)*IFERROR(FIND("CLUE.",Checklist_KLM[ENTRIES]),FALSE)),"MISSING"))))</f>
        <v/>
      </c>
    </row>
    <row r="1512" spans="1:6">
      <c r="A1512" s="18" t="s">
        <v>1654</v>
      </c>
      <c r="B1512" s="19" t="s">
        <v>5859</v>
      </c>
      <c r="C1512" s="43"/>
      <c r="D1512" s="36" t="str" cm="1">
        <f t="array" ref="D1512">IF(C1512="","",IF(OR(C1512="#No page text",C1512="#No block text",C1512="#No subject text",C1512="#No expectation text"),"// -- No Content",IFERROR(INDEX(_xlfn._xlws.FILTER(Checklist_KLM[ENTRIES],(Checklist_KLM[ENGLISH]=C1512)*IFERROR(FIND("GAME.CHECKLIST_",Checklist_KLM[ENTRIES]),FALSE)),1),"MISSING")))</f>
        <v/>
      </c>
      <c r="E1512" s="44"/>
      <c r="F1512" s="39" t="str" cm="1">
        <f t="array" ref="F1512">IF(E1512="","",IF(E1512="#No clue text","// -- No Content",
    IF(E1512="/!\ Text too long for integration - See user guide to proceed /!\","/!\ Text too long for integration - See user guide to proceed /!\",
         IFERROR(_xlfn._xlws.FILTER(Checklist_KLM[ENTRIES],(Checklist_KLM[ENGLISH]=E1512)*IFERROR(FIND("CLUE.",Checklist_KLM[ENTRIES]),FALSE)),"MISSING"))))</f>
        <v/>
      </c>
    </row>
    <row r="1513" spans="1:6" ht="28.8">
      <c r="A1513" s="18" t="s">
        <v>1655</v>
      </c>
      <c r="B1513" s="19" t="s">
        <v>5860</v>
      </c>
      <c r="C1513" s="43"/>
      <c r="D1513" s="36" t="str" cm="1">
        <f t="array" ref="D1513">IF(C1513="","",IF(OR(C1513="#No page text",C1513="#No block text",C1513="#No subject text",C1513="#No expectation text"),"// -- No Content",IFERROR(INDEX(_xlfn._xlws.FILTER(Checklist_KLM[ENTRIES],(Checklist_KLM[ENGLISH]=C1513)*IFERROR(FIND("GAME.CHECKLIST_",Checklist_KLM[ENTRIES]),FALSE)),1),"MISSING")))</f>
        <v/>
      </c>
      <c r="E1513" s="44"/>
      <c r="F1513" s="39" t="str" cm="1">
        <f t="array" ref="F1513">IF(E1513="","",IF(E1513="#No clue text","// -- No Content",
    IF(E1513="/!\ Text too long for integration - See user guide to proceed /!\","/!\ Text too long for integration - See user guide to proceed /!\",
         IFERROR(_xlfn._xlws.FILTER(Checklist_KLM[ENTRIES],(Checklist_KLM[ENGLISH]=E1513)*IFERROR(FIND("CLUE.",Checklist_KLM[ENTRIES]),FALSE)),"MISSING"))))</f>
        <v/>
      </c>
    </row>
    <row r="1514" spans="1:6">
      <c r="A1514" s="18" t="s">
        <v>1656</v>
      </c>
      <c r="B1514" s="19" t="s">
        <v>5861</v>
      </c>
      <c r="C1514" s="43"/>
      <c r="D1514" s="36" t="str" cm="1">
        <f t="array" ref="D1514">IF(C1514="","",IF(OR(C1514="#No page text",C1514="#No block text",C1514="#No subject text",C1514="#No expectation text"),"// -- No Content",IFERROR(INDEX(_xlfn._xlws.FILTER(Checklist_KLM[ENTRIES],(Checklist_KLM[ENGLISH]=C1514)*IFERROR(FIND("GAME.CHECKLIST_",Checklist_KLM[ENTRIES]),FALSE)),1),"MISSING")))</f>
        <v/>
      </c>
      <c r="E1514" s="44"/>
      <c r="F1514" s="39" t="str" cm="1">
        <f t="array" ref="F1514">IF(E1514="","",IF(E1514="#No clue text","// -- No Content",
    IF(E1514="/!\ Text too long for integration - See user guide to proceed /!\","/!\ Text too long for integration - See user guide to proceed /!\",
         IFERROR(_xlfn._xlws.FILTER(Checklist_KLM[ENTRIES],(Checklist_KLM[ENGLISH]=E1514)*IFERROR(FIND("CLUE.",Checklist_KLM[ENTRIES]),FALSE)),"MISSING"))))</f>
        <v/>
      </c>
    </row>
    <row r="1515" spans="1:6">
      <c r="A1515" s="18" t="s">
        <v>1657</v>
      </c>
      <c r="B1515" s="19" t="s">
        <v>5862</v>
      </c>
      <c r="C1515" s="43"/>
      <c r="D1515" s="36" t="str" cm="1">
        <f t="array" ref="D1515">IF(C1515="","",IF(OR(C1515="#No page text",C1515="#No block text",C1515="#No subject text",C1515="#No expectation text"),"// -- No Content",IFERROR(INDEX(_xlfn._xlws.FILTER(Checklist_KLM[ENTRIES],(Checklist_KLM[ENGLISH]=C1515)*IFERROR(FIND("GAME.CHECKLIST_",Checklist_KLM[ENTRIES]),FALSE)),1),"MISSING")))</f>
        <v/>
      </c>
      <c r="E1515" s="44"/>
      <c r="F1515" s="39" t="str" cm="1">
        <f t="array" ref="F1515">IF(E1515="","",IF(E1515="#No clue text","// -- No Content",
    IF(E1515="/!\ Text too long for integration - See user guide to proceed /!\","/!\ Text too long for integration - See user guide to proceed /!\",
         IFERROR(_xlfn._xlws.FILTER(Checklist_KLM[ENTRIES],(Checklist_KLM[ENGLISH]=E1515)*IFERROR(FIND("CLUE.",Checklist_KLM[ENTRIES]),FALSE)),"MISSING"))))</f>
        <v/>
      </c>
    </row>
    <row r="1516" spans="1:6">
      <c r="A1516" s="18" t="s">
        <v>1658</v>
      </c>
      <c r="B1516" s="19" t="s">
        <v>5863</v>
      </c>
      <c r="C1516" s="43"/>
      <c r="D1516" s="36" t="str" cm="1">
        <f t="array" ref="D1516">IF(C1516="","",IF(OR(C1516="#No page text",C1516="#No block text",C1516="#No subject text",C1516="#No expectation text"),"// -- No Content",IFERROR(INDEX(_xlfn._xlws.FILTER(Checklist_KLM[ENTRIES],(Checklist_KLM[ENGLISH]=C1516)*IFERROR(FIND("GAME.CHECKLIST_",Checklist_KLM[ENTRIES]),FALSE)),1),"MISSING")))</f>
        <v/>
      </c>
      <c r="E1516" s="44"/>
      <c r="F1516" s="39" t="str" cm="1">
        <f t="array" ref="F1516">IF(E1516="","",IF(E1516="#No clue text","// -- No Content",
    IF(E1516="/!\ Text too long for integration - See user guide to proceed /!\","/!\ Text too long for integration - See user guide to proceed /!\",
         IFERROR(_xlfn._xlws.FILTER(Checklist_KLM[ENTRIES],(Checklist_KLM[ENGLISH]=E1516)*IFERROR(FIND("CLUE.",Checklist_KLM[ENTRIES]),FALSE)),"MISSING"))))</f>
        <v/>
      </c>
    </row>
    <row r="1517" spans="1:6">
      <c r="A1517" s="18" t="s">
        <v>1659</v>
      </c>
      <c r="B1517" s="19" t="s">
        <v>5864</v>
      </c>
      <c r="C1517" s="43"/>
      <c r="D1517" s="36" t="str" cm="1">
        <f t="array" ref="D1517">IF(C1517="","",IF(OR(C1517="#No page text",C1517="#No block text",C1517="#No subject text",C1517="#No expectation text"),"// -- No Content",IFERROR(INDEX(_xlfn._xlws.FILTER(Checklist_KLM[ENTRIES],(Checklist_KLM[ENGLISH]=C1517)*IFERROR(FIND("GAME.CHECKLIST_",Checklist_KLM[ENTRIES]),FALSE)),1),"MISSING")))</f>
        <v/>
      </c>
      <c r="E1517" s="44"/>
      <c r="F1517" s="39" t="str" cm="1">
        <f t="array" ref="F1517">IF(E1517="","",IF(E1517="#No clue text","// -- No Content",
    IF(E1517="/!\ Text too long for integration - See user guide to proceed /!\","/!\ Text too long for integration - See user guide to proceed /!\",
         IFERROR(_xlfn._xlws.FILTER(Checklist_KLM[ENTRIES],(Checklist_KLM[ENGLISH]=E1517)*IFERROR(FIND("CLUE.",Checklist_KLM[ENTRIES]),FALSE)),"MISSING"))))</f>
        <v/>
      </c>
    </row>
    <row r="1518" spans="1:6">
      <c r="A1518" s="18" t="s">
        <v>1660</v>
      </c>
      <c r="B1518" s="19" t="s">
        <v>5865</v>
      </c>
      <c r="C1518" s="43"/>
      <c r="D1518" s="36" t="str" cm="1">
        <f t="array" ref="D1518">IF(C1518="","",IF(OR(C1518="#No page text",C1518="#No block text",C1518="#No subject text",C1518="#No expectation text"),"// -- No Content",IFERROR(INDEX(_xlfn._xlws.FILTER(Checklist_KLM[ENTRIES],(Checklist_KLM[ENGLISH]=C1518)*IFERROR(FIND("GAME.CHECKLIST_",Checklist_KLM[ENTRIES]),FALSE)),1),"MISSING")))</f>
        <v/>
      </c>
      <c r="E1518" s="44"/>
      <c r="F1518" s="39" t="str" cm="1">
        <f t="array" ref="F1518">IF(E1518="","",IF(E1518="#No clue text","// -- No Content",
    IF(E1518="/!\ Text too long for integration - See user guide to proceed /!\","/!\ Text too long for integration - See user guide to proceed /!\",
         IFERROR(_xlfn._xlws.FILTER(Checklist_KLM[ENTRIES],(Checklist_KLM[ENGLISH]=E1518)*IFERROR(FIND("CLUE.",Checklist_KLM[ENTRIES]),FALSE)),"MISSING"))))</f>
        <v/>
      </c>
    </row>
    <row r="1519" spans="1:6">
      <c r="A1519" s="18" t="s">
        <v>1661</v>
      </c>
      <c r="B1519" s="19" t="s">
        <v>5866</v>
      </c>
      <c r="C1519" s="43"/>
      <c r="D1519" s="36" t="str" cm="1">
        <f t="array" ref="D1519">IF(C1519="","",IF(OR(C1519="#No page text",C1519="#No block text",C1519="#No subject text",C1519="#No expectation text"),"// -- No Content",IFERROR(INDEX(_xlfn._xlws.FILTER(Checklist_KLM[ENTRIES],(Checklist_KLM[ENGLISH]=C1519)*IFERROR(FIND("GAME.CHECKLIST_",Checklist_KLM[ENTRIES]),FALSE)),1),"MISSING")))</f>
        <v/>
      </c>
      <c r="E1519" s="44"/>
      <c r="F1519" s="39" t="str" cm="1">
        <f t="array" ref="F1519">IF(E1519="","",IF(E1519="#No clue text","// -- No Content",
    IF(E1519="/!\ Text too long for integration - See user guide to proceed /!\","/!\ Text too long for integration - See user guide to proceed /!\",
         IFERROR(_xlfn._xlws.FILTER(Checklist_KLM[ENTRIES],(Checklist_KLM[ENGLISH]=E1519)*IFERROR(FIND("CLUE.",Checklist_KLM[ENTRIES]),FALSE)),"MISSING"))))</f>
        <v/>
      </c>
    </row>
    <row r="1520" spans="1:6">
      <c r="A1520" s="18" t="s">
        <v>1662</v>
      </c>
      <c r="B1520" s="19" t="s">
        <v>5867</v>
      </c>
      <c r="C1520" s="43"/>
      <c r="D1520" s="36" t="str" cm="1">
        <f t="array" ref="D1520">IF(C1520="","",IF(OR(C1520="#No page text",C1520="#No block text",C1520="#No subject text",C1520="#No expectation text"),"// -- No Content",IFERROR(INDEX(_xlfn._xlws.FILTER(Checklist_KLM[ENTRIES],(Checklist_KLM[ENGLISH]=C1520)*IFERROR(FIND("GAME.CHECKLIST_",Checklist_KLM[ENTRIES]),FALSE)),1),"MISSING")))</f>
        <v/>
      </c>
      <c r="E1520" s="44"/>
      <c r="F1520" s="39" t="str" cm="1">
        <f t="array" ref="F1520">IF(E1520="","",IF(E1520="#No clue text","// -- No Content",
    IF(E1520="/!\ Text too long for integration - See user guide to proceed /!\","/!\ Text too long for integration - See user guide to proceed /!\",
         IFERROR(_xlfn._xlws.FILTER(Checklist_KLM[ENTRIES],(Checklist_KLM[ENGLISH]=E1520)*IFERROR(FIND("CLUE.",Checklist_KLM[ENTRIES]),FALSE)),"MISSING"))))</f>
        <v/>
      </c>
    </row>
    <row r="1521" spans="1:6" ht="28.8">
      <c r="A1521" s="18" t="s">
        <v>1663</v>
      </c>
      <c r="B1521" s="19" t="s">
        <v>5868</v>
      </c>
      <c r="C1521" s="43"/>
      <c r="D1521" s="36" t="str" cm="1">
        <f t="array" ref="D1521">IF(C1521="","",IF(OR(C1521="#No page text",C1521="#No block text",C1521="#No subject text",C1521="#No expectation text"),"// -- No Content",IFERROR(INDEX(_xlfn._xlws.FILTER(Checklist_KLM[ENTRIES],(Checklist_KLM[ENGLISH]=C1521)*IFERROR(FIND("GAME.CHECKLIST_",Checklist_KLM[ENTRIES]),FALSE)),1),"MISSING")))</f>
        <v/>
      </c>
      <c r="E1521" s="44"/>
      <c r="F1521" s="39" t="str" cm="1">
        <f t="array" ref="F1521">IF(E1521="","",IF(E1521="#No clue text","// -- No Content",
    IF(E1521="/!\ Text too long for integration - See user guide to proceed /!\","/!\ Text too long for integration - See user guide to proceed /!\",
         IFERROR(_xlfn._xlws.FILTER(Checklist_KLM[ENTRIES],(Checklist_KLM[ENGLISH]=E1521)*IFERROR(FIND("CLUE.",Checklist_KLM[ENTRIES]),FALSE)),"MISSING"))))</f>
        <v/>
      </c>
    </row>
    <row r="1522" spans="1:6" ht="28.8">
      <c r="A1522" s="18" t="s">
        <v>1664</v>
      </c>
      <c r="B1522" s="19" t="s">
        <v>5869</v>
      </c>
      <c r="C1522" s="43"/>
      <c r="D1522" s="36" t="str" cm="1">
        <f t="array" ref="D1522">IF(C1522="","",IF(OR(C1522="#No page text",C1522="#No block text",C1522="#No subject text",C1522="#No expectation text"),"// -- No Content",IFERROR(INDEX(_xlfn._xlws.FILTER(Checklist_KLM[ENTRIES],(Checklist_KLM[ENGLISH]=C1522)*IFERROR(FIND("GAME.CHECKLIST_",Checklist_KLM[ENTRIES]),FALSE)),1),"MISSING")))</f>
        <v/>
      </c>
      <c r="E1522" s="44"/>
      <c r="F1522" s="39" t="str" cm="1">
        <f t="array" ref="F1522">IF(E1522="","",IF(E1522="#No clue text","// -- No Content",
    IF(E1522="/!\ Text too long for integration - See user guide to proceed /!\","/!\ Text too long for integration - See user guide to proceed /!\",
         IFERROR(_xlfn._xlws.FILTER(Checklist_KLM[ENTRIES],(Checklist_KLM[ENGLISH]=E1522)*IFERROR(FIND("CLUE.",Checklist_KLM[ENTRIES]),FALSE)),"MISSING"))))</f>
        <v/>
      </c>
    </row>
    <row r="1523" spans="1:6">
      <c r="A1523" s="18" t="s">
        <v>1665</v>
      </c>
      <c r="B1523" s="19" t="s">
        <v>5870</v>
      </c>
      <c r="C1523" s="43"/>
      <c r="D1523" s="36" t="str" cm="1">
        <f t="array" ref="D1523">IF(C1523="","",IF(OR(C1523="#No page text",C1523="#No block text",C1523="#No subject text",C1523="#No expectation text"),"// -- No Content",IFERROR(INDEX(_xlfn._xlws.FILTER(Checklist_KLM[ENTRIES],(Checklist_KLM[ENGLISH]=C1523)*IFERROR(FIND("GAME.CHECKLIST_",Checklist_KLM[ENTRIES]),FALSE)),1),"MISSING")))</f>
        <v/>
      </c>
      <c r="E1523" s="44"/>
      <c r="F1523" s="39" t="str" cm="1">
        <f t="array" ref="F1523">IF(E1523="","",IF(E1523="#No clue text","// -- No Content",
    IF(E1523="/!\ Text too long for integration - See user guide to proceed /!\","/!\ Text too long for integration - See user guide to proceed /!\",
         IFERROR(_xlfn._xlws.FILTER(Checklist_KLM[ENTRIES],(Checklist_KLM[ENGLISH]=E1523)*IFERROR(FIND("CLUE.",Checklist_KLM[ENTRIES]),FALSE)),"MISSING"))))</f>
        <v/>
      </c>
    </row>
    <row r="1524" spans="1:6">
      <c r="A1524" s="18" t="s">
        <v>1666</v>
      </c>
      <c r="B1524" s="19" t="s">
        <v>5871</v>
      </c>
      <c r="C1524" s="43"/>
      <c r="D1524" s="36" t="str" cm="1">
        <f t="array" ref="D1524">IF(C1524="","",IF(OR(C1524="#No page text",C1524="#No block text",C1524="#No subject text",C1524="#No expectation text"),"// -- No Content",IFERROR(INDEX(_xlfn._xlws.FILTER(Checklist_KLM[ENTRIES],(Checklist_KLM[ENGLISH]=C1524)*IFERROR(FIND("GAME.CHECKLIST_",Checklist_KLM[ENTRIES]),FALSE)),1),"MISSING")))</f>
        <v/>
      </c>
      <c r="E1524" s="44"/>
      <c r="F1524" s="39" t="str" cm="1">
        <f t="array" ref="F1524">IF(E1524="","",IF(E1524="#No clue text","// -- No Content",
    IF(E1524="/!\ Text too long for integration - See user guide to proceed /!\","/!\ Text too long for integration - See user guide to proceed /!\",
         IFERROR(_xlfn._xlws.FILTER(Checklist_KLM[ENTRIES],(Checklist_KLM[ENGLISH]=E1524)*IFERROR(FIND("CLUE.",Checklist_KLM[ENTRIES]),FALSE)),"MISSING"))))</f>
        <v/>
      </c>
    </row>
    <row r="1525" spans="1:6">
      <c r="A1525" s="18" t="s">
        <v>1667</v>
      </c>
      <c r="B1525" s="19" t="s">
        <v>5872</v>
      </c>
      <c r="C1525" s="43"/>
      <c r="D1525" s="36" t="str" cm="1">
        <f t="array" ref="D1525">IF(C1525="","",IF(OR(C1525="#No page text",C1525="#No block text",C1525="#No subject text",C1525="#No expectation text"),"// -- No Content",IFERROR(INDEX(_xlfn._xlws.FILTER(Checklist_KLM[ENTRIES],(Checklist_KLM[ENGLISH]=C1525)*IFERROR(FIND("GAME.CHECKLIST_",Checklist_KLM[ENTRIES]),FALSE)),1),"MISSING")))</f>
        <v/>
      </c>
      <c r="E1525" s="44"/>
      <c r="F1525" s="39" t="str" cm="1">
        <f t="array" ref="F1525">IF(E1525="","",IF(E1525="#No clue text","// -- No Content",
    IF(E1525="/!\ Text too long for integration - See user guide to proceed /!\","/!\ Text too long for integration - See user guide to proceed /!\",
         IFERROR(_xlfn._xlws.FILTER(Checklist_KLM[ENTRIES],(Checklist_KLM[ENGLISH]=E1525)*IFERROR(FIND("CLUE.",Checklist_KLM[ENTRIES]),FALSE)),"MISSING"))))</f>
        <v/>
      </c>
    </row>
    <row r="1526" spans="1:6">
      <c r="A1526" s="18" t="s">
        <v>1668</v>
      </c>
      <c r="B1526" s="19" t="s">
        <v>5873</v>
      </c>
      <c r="C1526" s="43"/>
      <c r="D1526" s="36" t="str" cm="1">
        <f t="array" ref="D1526">IF(C1526="","",IF(OR(C1526="#No page text",C1526="#No block text",C1526="#No subject text",C1526="#No expectation text"),"// -- No Content",IFERROR(INDEX(_xlfn._xlws.FILTER(Checklist_KLM[ENTRIES],(Checklist_KLM[ENGLISH]=C1526)*IFERROR(FIND("GAME.CHECKLIST_",Checklist_KLM[ENTRIES]),FALSE)),1),"MISSING")))</f>
        <v/>
      </c>
      <c r="E1526" s="44"/>
      <c r="F1526" s="39" t="str" cm="1">
        <f t="array" ref="F1526">IF(E1526="","",IF(E1526="#No clue text","// -- No Content",
    IF(E1526="/!\ Text too long for integration - See user guide to proceed /!\","/!\ Text too long for integration - See user guide to proceed /!\",
         IFERROR(_xlfn._xlws.FILTER(Checklist_KLM[ENTRIES],(Checklist_KLM[ENGLISH]=E1526)*IFERROR(FIND("CLUE.",Checklist_KLM[ENTRIES]),FALSE)),"MISSING"))))</f>
        <v/>
      </c>
    </row>
    <row r="1527" spans="1:6">
      <c r="A1527" s="18" t="s">
        <v>1669</v>
      </c>
      <c r="B1527" s="19" t="s">
        <v>5874</v>
      </c>
      <c r="C1527" s="43"/>
      <c r="D1527" s="36" t="str" cm="1">
        <f t="array" ref="D1527">IF(C1527="","",IF(OR(C1527="#No page text",C1527="#No block text",C1527="#No subject text",C1527="#No expectation text"),"// -- No Content",IFERROR(INDEX(_xlfn._xlws.FILTER(Checklist_KLM[ENTRIES],(Checklist_KLM[ENGLISH]=C1527)*IFERROR(FIND("GAME.CHECKLIST_",Checklist_KLM[ENTRIES]),FALSE)),1),"MISSING")))</f>
        <v/>
      </c>
      <c r="E1527" s="44"/>
      <c r="F1527" s="39" t="str" cm="1">
        <f t="array" ref="F1527">IF(E1527="","",IF(E1527="#No clue text","// -- No Content",
    IF(E1527="/!\ Text too long for integration - See user guide to proceed /!\","/!\ Text too long for integration - See user guide to proceed /!\",
         IFERROR(_xlfn._xlws.FILTER(Checklist_KLM[ENTRIES],(Checklist_KLM[ENGLISH]=E1527)*IFERROR(FIND("CLUE.",Checklist_KLM[ENTRIES]),FALSE)),"MISSING"))))</f>
        <v/>
      </c>
    </row>
    <row r="1528" spans="1:6">
      <c r="A1528" s="18" t="s">
        <v>1670</v>
      </c>
      <c r="B1528" s="19" t="s">
        <v>5875</v>
      </c>
      <c r="C1528" s="43"/>
      <c r="D1528" s="36" t="str" cm="1">
        <f t="array" ref="D1528">IF(C1528="","",IF(OR(C1528="#No page text",C1528="#No block text",C1528="#No subject text",C1528="#No expectation text"),"// -- No Content",IFERROR(INDEX(_xlfn._xlws.FILTER(Checklist_KLM[ENTRIES],(Checklist_KLM[ENGLISH]=C1528)*IFERROR(FIND("GAME.CHECKLIST_",Checklist_KLM[ENTRIES]),FALSE)),1),"MISSING")))</f>
        <v/>
      </c>
      <c r="E1528" s="44"/>
      <c r="F1528" s="39" t="str" cm="1">
        <f t="array" ref="F1528">IF(E1528="","",IF(E1528="#No clue text","// -- No Content",
    IF(E1528="/!\ Text too long for integration - See user guide to proceed /!\","/!\ Text too long for integration - See user guide to proceed /!\",
         IFERROR(_xlfn._xlws.FILTER(Checklist_KLM[ENTRIES],(Checklist_KLM[ENGLISH]=E1528)*IFERROR(FIND("CLUE.",Checklist_KLM[ENTRIES]),FALSE)),"MISSING"))))</f>
        <v/>
      </c>
    </row>
    <row r="1529" spans="1:6">
      <c r="A1529" s="18" t="s">
        <v>1671</v>
      </c>
      <c r="B1529" s="19" t="s">
        <v>5876</v>
      </c>
      <c r="C1529" s="43"/>
      <c r="D1529" s="36" t="str" cm="1">
        <f t="array" ref="D1529">IF(C1529="","",IF(OR(C1529="#No page text",C1529="#No block text",C1529="#No subject text",C1529="#No expectation text"),"// -- No Content",IFERROR(INDEX(_xlfn._xlws.FILTER(Checklist_KLM[ENTRIES],(Checklist_KLM[ENGLISH]=C1529)*IFERROR(FIND("GAME.CHECKLIST_",Checklist_KLM[ENTRIES]),FALSE)),1),"MISSING")))</f>
        <v/>
      </c>
      <c r="E1529" s="44"/>
      <c r="F1529" s="39" t="str" cm="1">
        <f t="array" ref="F1529">IF(E1529="","",IF(E1529="#No clue text","// -- No Content",
    IF(E1529="/!\ Text too long for integration - See user guide to proceed /!\","/!\ Text too long for integration - See user guide to proceed /!\",
         IFERROR(_xlfn._xlws.FILTER(Checklist_KLM[ENTRIES],(Checklist_KLM[ENGLISH]=E1529)*IFERROR(FIND("CLUE.",Checklist_KLM[ENTRIES]),FALSE)),"MISSING"))))</f>
        <v/>
      </c>
    </row>
    <row r="1530" spans="1:6">
      <c r="A1530" s="18" t="s">
        <v>1672</v>
      </c>
      <c r="B1530" s="19" t="s">
        <v>5877</v>
      </c>
      <c r="C1530" s="43"/>
      <c r="D1530" s="36" t="str" cm="1">
        <f t="array" ref="D1530">IF(C1530="","",IF(OR(C1530="#No page text",C1530="#No block text",C1530="#No subject text",C1530="#No expectation text"),"// -- No Content",IFERROR(INDEX(_xlfn._xlws.FILTER(Checklist_KLM[ENTRIES],(Checklist_KLM[ENGLISH]=C1530)*IFERROR(FIND("GAME.CHECKLIST_",Checklist_KLM[ENTRIES]),FALSE)),1),"MISSING")))</f>
        <v/>
      </c>
      <c r="E1530" s="44"/>
      <c r="F1530" s="39" t="str" cm="1">
        <f t="array" ref="F1530">IF(E1530="","",IF(E1530="#No clue text","// -- No Content",
    IF(E1530="/!\ Text too long for integration - See user guide to proceed /!\","/!\ Text too long for integration - See user guide to proceed /!\",
         IFERROR(_xlfn._xlws.FILTER(Checklist_KLM[ENTRIES],(Checklist_KLM[ENGLISH]=E1530)*IFERROR(FIND("CLUE.",Checklist_KLM[ENTRIES]),FALSE)),"MISSING"))))</f>
        <v/>
      </c>
    </row>
    <row r="1531" spans="1:6" ht="28.8">
      <c r="A1531" s="18" t="s">
        <v>1673</v>
      </c>
      <c r="B1531" s="19" t="s">
        <v>5878</v>
      </c>
      <c r="C1531" s="43"/>
      <c r="D1531" s="36" t="str" cm="1">
        <f t="array" ref="D1531">IF(C1531="","",IF(OR(C1531="#No page text",C1531="#No block text",C1531="#No subject text",C1531="#No expectation text"),"// -- No Content",IFERROR(INDEX(_xlfn._xlws.FILTER(Checklist_KLM[ENTRIES],(Checklist_KLM[ENGLISH]=C1531)*IFERROR(FIND("GAME.CHECKLIST_",Checklist_KLM[ENTRIES]),FALSE)),1),"MISSING")))</f>
        <v/>
      </c>
      <c r="E1531" s="44"/>
      <c r="F1531" s="39" t="str" cm="1">
        <f t="array" ref="F1531">IF(E1531="","",IF(E1531="#No clue text","// -- No Content",
    IF(E1531="/!\ Text too long for integration - See user guide to proceed /!\","/!\ Text too long for integration - See user guide to proceed /!\",
         IFERROR(_xlfn._xlws.FILTER(Checklist_KLM[ENTRIES],(Checklist_KLM[ENGLISH]=E1531)*IFERROR(FIND("CLUE.",Checklist_KLM[ENTRIES]),FALSE)),"MISSING"))))</f>
        <v/>
      </c>
    </row>
    <row r="1532" spans="1:6">
      <c r="A1532" s="18" t="s">
        <v>1674</v>
      </c>
      <c r="B1532" s="19" t="s">
        <v>5879</v>
      </c>
      <c r="C1532" s="43"/>
      <c r="D1532" s="36" t="str" cm="1">
        <f t="array" ref="D1532">IF(C1532="","",IF(OR(C1532="#No page text",C1532="#No block text",C1532="#No subject text",C1532="#No expectation text"),"// -- No Content",IFERROR(INDEX(_xlfn._xlws.FILTER(Checklist_KLM[ENTRIES],(Checklist_KLM[ENGLISH]=C1532)*IFERROR(FIND("GAME.CHECKLIST_",Checklist_KLM[ENTRIES]),FALSE)),1),"MISSING")))</f>
        <v/>
      </c>
      <c r="E1532" s="44"/>
      <c r="F1532" s="39" t="str" cm="1">
        <f t="array" ref="F1532">IF(E1532="","",IF(E1532="#No clue text","// -- No Content",
    IF(E1532="/!\ Text too long for integration - See user guide to proceed /!\","/!\ Text too long for integration - See user guide to proceed /!\",
         IFERROR(_xlfn._xlws.FILTER(Checklist_KLM[ENTRIES],(Checklist_KLM[ENGLISH]=E1532)*IFERROR(FIND("CLUE.",Checklist_KLM[ENTRIES]),FALSE)),"MISSING"))))</f>
        <v/>
      </c>
    </row>
    <row r="1533" spans="1:6">
      <c r="A1533" s="18" t="s">
        <v>1675</v>
      </c>
      <c r="B1533" s="19" t="s">
        <v>5880</v>
      </c>
      <c r="C1533" s="43"/>
      <c r="D1533" s="36" t="str" cm="1">
        <f t="array" ref="D1533">IF(C1533="","",IF(OR(C1533="#No page text",C1533="#No block text",C1533="#No subject text",C1533="#No expectation text"),"// -- No Content",IFERROR(INDEX(_xlfn._xlws.FILTER(Checklist_KLM[ENTRIES],(Checklist_KLM[ENGLISH]=C1533)*IFERROR(FIND("GAME.CHECKLIST_",Checklist_KLM[ENTRIES]),FALSE)),1),"MISSING")))</f>
        <v/>
      </c>
      <c r="E1533" s="44"/>
      <c r="F1533" s="39" t="str" cm="1">
        <f t="array" ref="F1533">IF(E1533="","",IF(E1533="#No clue text","// -- No Content",
    IF(E1533="/!\ Text too long for integration - See user guide to proceed /!\","/!\ Text too long for integration - See user guide to proceed /!\",
         IFERROR(_xlfn._xlws.FILTER(Checklist_KLM[ENTRIES],(Checklist_KLM[ENGLISH]=E1533)*IFERROR(FIND("CLUE.",Checklist_KLM[ENTRIES]),FALSE)),"MISSING"))))</f>
        <v/>
      </c>
    </row>
    <row r="1534" spans="1:6" ht="28.8">
      <c r="A1534" s="18" t="s">
        <v>1676</v>
      </c>
      <c r="B1534" s="19" t="s">
        <v>5881</v>
      </c>
      <c r="C1534" s="43"/>
      <c r="D1534" s="36" t="str" cm="1">
        <f t="array" ref="D1534">IF(C1534="","",IF(OR(C1534="#No page text",C1534="#No block text",C1534="#No subject text",C1534="#No expectation text"),"// -- No Content",IFERROR(INDEX(_xlfn._xlws.FILTER(Checklist_KLM[ENTRIES],(Checklist_KLM[ENGLISH]=C1534)*IFERROR(FIND("GAME.CHECKLIST_",Checklist_KLM[ENTRIES]),FALSE)),1),"MISSING")))</f>
        <v/>
      </c>
      <c r="E1534" s="44"/>
      <c r="F1534" s="39" t="str" cm="1">
        <f t="array" ref="F1534">IF(E1534="","",IF(E1534="#No clue text","// -- No Content",
    IF(E1534="/!\ Text too long for integration - See user guide to proceed /!\","/!\ Text too long for integration - See user guide to proceed /!\",
         IFERROR(_xlfn._xlws.FILTER(Checklist_KLM[ENTRIES],(Checklist_KLM[ENGLISH]=E1534)*IFERROR(FIND("CLUE.",Checklist_KLM[ENTRIES]),FALSE)),"MISSING"))))</f>
        <v/>
      </c>
    </row>
    <row r="1535" spans="1:6" ht="28.8">
      <c r="A1535" s="18" t="s">
        <v>1677</v>
      </c>
      <c r="B1535" s="19" t="s">
        <v>5882</v>
      </c>
      <c r="C1535" s="43"/>
      <c r="D1535" s="36" t="str" cm="1">
        <f t="array" ref="D1535">IF(C1535="","",IF(OR(C1535="#No page text",C1535="#No block text",C1535="#No subject text",C1535="#No expectation text"),"// -- No Content",IFERROR(INDEX(_xlfn._xlws.FILTER(Checklist_KLM[ENTRIES],(Checklist_KLM[ENGLISH]=C1535)*IFERROR(FIND("GAME.CHECKLIST_",Checklist_KLM[ENTRIES]),FALSE)),1),"MISSING")))</f>
        <v/>
      </c>
      <c r="E1535" s="44"/>
      <c r="F1535" s="39" t="str" cm="1">
        <f t="array" ref="F1535">IF(E1535="","",IF(E1535="#No clue text","// -- No Content",
    IF(E1535="/!\ Text too long for integration - See user guide to proceed /!\","/!\ Text too long for integration - See user guide to proceed /!\",
         IFERROR(_xlfn._xlws.FILTER(Checklist_KLM[ENTRIES],(Checklist_KLM[ENGLISH]=E1535)*IFERROR(FIND("CLUE.",Checklist_KLM[ENTRIES]),FALSE)),"MISSING"))))</f>
        <v/>
      </c>
    </row>
    <row r="1536" spans="1:6">
      <c r="A1536" s="18" t="s">
        <v>1678</v>
      </c>
      <c r="B1536" s="19" t="s">
        <v>5883</v>
      </c>
      <c r="C1536" s="43"/>
      <c r="D1536" s="36" t="str" cm="1">
        <f t="array" ref="D1536">IF(C1536="","",IF(OR(C1536="#No page text",C1536="#No block text",C1536="#No subject text",C1536="#No expectation text"),"// -- No Content",IFERROR(INDEX(_xlfn._xlws.FILTER(Checklist_KLM[ENTRIES],(Checklist_KLM[ENGLISH]=C1536)*IFERROR(FIND("GAME.CHECKLIST_",Checklist_KLM[ENTRIES]),FALSE)),1),"MISSING")))</f>
        <v/>
      </c>
      <c r="E1536" s="44"/>
      <c r="F1536" s="39" t="str" cm="1">
        <f t="array" ref="F1536">IF(E1536="","",IF(E1536="#No clue text","// -- No Content",
    IF(E1536="/!\ Text too long for integration - See user guide to proceed /!\","/!\ Text too long for integration - See user guide to proceed /!\",
         IFERROR(_xlfn._xlws.FILTER(Checklist_KLM[ENTRIES],(Checklist_KLM[ENGLISH]=E1536)*IFERROR(FIND("CLUE.",Checklist_KLM[ENTRIES]),FALSE)),"MISSING"))))</f>
        <v/>
      </c>
    </row>
    <row r="1537" spans="1:6" ht="57.6">
      <c r="A1537" s="18" t="s">
        <v>1679</v>
      </c>
      <c r="B1537" s="19" t="s">
        <v>5884</v>
      </c>
      <c r="C1537" s="43"/>
      <c r="D1537" s="36" t="str" cm="1">
        <f t="array" ref="D1537">IF(C1537="","",IF(OR(C1537="#No page text",C1537="#No block text",C1537="#No subject text",C1537="#No expectation text"),"// -- No Content",IFERROR(INDEX(_xlfn._xlws.FILTER(Checklist_KLM[ENTRIES],(Checklist_KLM[ENGLISH]=C1537)*IFERROR(FIND("GAME.CHECKLIST_",Checklist_KLM[ENTRIES]),FALSE)),1),"MISSING")))</f>
        <v/>
      </c>
      <c r="E1537" s="44"/>
      <c r="F1537" s="39" t="str" cm="1">
        <f t="array" ref="F1537">IF(E1537="","",IF(E1537="#No clue text","// -- No Content",
    IF(E1537="/!\ Text too long for integration - See user guide to proceed /!\","/!\ Text too long for integration - See user guide to proceed /!\",
         IFERROR(_xlfn._xlws.FILTER(Checklist_KLM[ENTRIES],(Checklist_KLM[ENGLISH]=E1537)*IFERROR(FIND("CLUE.",Checklist_KLM[ENTRIES]),FALSE)),"MISSING"))))</f>
        <v/>
      </c>
    </row>
    <row r="1538" spans="1:6">
      <c r="A1538" s="18" t="s">
        <v>1680</v>
      </c>
      <c r="B1538" s="19" t="s">
        <v>5885</v>
      </c>
      <c r="C1538" s="43"/>
      <c r="D1538" s="36" t="str" cm="1">
        <f t="array" ref="D1538">IF(C1538="","",IF(OR(C1538="#No page text",C1538="#No block text",C1538="#No subject text",C1538="#No expectation text"),"// -- No Content",IFERROR(INDEX(_xlfn._xlws.FILTER(Checklist_KLM[ENTRIES],(Checklist_KLM[ENGLISH]=C1538)*IFERROR(FIND("GAME.CHECKLIST_",Checklist_KLM[ENTRIES]),FALSE)),1),"MISSING")))</f>
        <v/>
      </c>
      <c r="E1538" s="44"/>
      <c r="F1538" s="39" t="str" cm="1">
        <f t="array" ref="F1538">IF(E1538="","",IF(E1538="#No clue text","// -- No Content",
    IF(E1538="/!\ Text too long for integration - See user guide to proceed /!\","/!\ Text too long for integration - See user guide to proceed /!\",
         IFERROR(_xlfn._xlws.FILTER(Checklist_KLM[ENTRIES],(Checklist_KLM[ENGLISH]=E1538)*IFERROR(FIND("CLUE.",Checklist_KLM[ENTRIES]),FALSE)),"MISSING"))))</f>
        <v/>
      </c>
    </row>
    <row r="1539" spans="1:6">
      <c r="A1539" s="18" t="s">
        <v>1681</v>
      </c>
      <c r="B1539" s="19" t="s">
        <v>5886</v>
      </c>
      <c r="C1539" s="43"/>
      <c r="D1539" s="36" t="str" cm="1">
        <f t="array" ref="D1539">IF(C1539="","",IF(OR(C1539="#No page text",C1539="#No block text",C1539="#No subject text",C1539="#No expectation text"),"// -- No Content",IFERROR(INDEX(_xlfn._xlws.FILTER(Checklist_KLM[ENTRIES],(Checklist_KLM[ENGLISH]=C1539)*IFERROR(FIND("GAME.CHECKLIST_",Checklist_KLM[ENTRIES]),FALSE)),1),"MISSING")))</f>
        <v/>
      </c>
      <c r="E1539" s="44"/>
      <c r="F1539" s="39" t="str" cm="1">
        <f t="array" ref="F1539">IF(E1539="","",IF(E1539="#No clue text","// -- No Content",
    IF(E1539="/!\ Text too long for integration - See user guide to proceed /!\","/!\ Text too long for integration - See user guide to proceed /!\",
         IFERROR(_xlfn._xlws.FILTER(Checklist_KLM[ENTRIES],(Checklist_KLM[ENGLISH]=E1539)*IFERROR(FIND("CLUE.",Checklist_KLM[ENTRIES]),FALSE)),"MISSING"))))</f>
        <v/>
      </c>
    </row>
    <row r="1540" spans="1:6">
      <c r="A1540" s="18" t="s">
        <v>1682</v>
      </c>
      <c r="B1540" s="19" t="s">
        <v>5887</v>
      </c>
      <c r="C1540" s="43"/>
      <c r="D1540" s="36" t="str" cm="1">
        <f t="array" ref="D1540">IF(C1540="","",IF(OR(C1540="#No page text",C1540="#No block text",C1540="#No subject text",C1540="#No expectation text"),"// -- No Content",IFERROR(INDEX(_xlfn._xlws.FILTER(Checklist_KLM[ENTRIES],(Checklist_KLM[ENGLISH]=C1540)*IFERROR(FIND("GAME.CHECKLIST_",Checklist_KLM[ENTRIES]),FALSE)),1),"MISSING")))</f>
        <v/>
      </c>
      <c r="E1540" s="44"/>
      <c r="F1540" s="39" t="str" cm="1">
        <f t="array" ref="F1540">IF(E1540="","",IF(E1540="#No clue text","// -- No Content",
    IF(E1540="/!\ Text too long for integration - See user guide to proceed /!\","/!\ Text too long for integration - See user guide to proceed /!\",
         IFERROR(_xlfn._xlws.FILTER(Checklist_KLM[ENTRIES],(Checklist_KLM[ENGLISH]=E1540)*IFERROR(FIND("CLUE.",Checklist_KLM[ENTRIES]),FALSE)),"MISSING"))))</f>
        <v/>
      </c>
    </row>
    <row r="1541" spans="1:6" ht="28.8">
      <c r="A1541" s="18" t="s">
        <v>1683</v>
      </c>
      <c r="B1541" s="19" t="s">
        <v>5888</v>
      </c>
      <c r="C1541" s="43"/>
      <c r="D1541" s="36" t="str" cm="1">
        <f t="array" ref="D1541">IF(C1541="","",IF(OR(C1541="#No page text",C1541="#No block text",C1541="#No subject text",C1541="#No expectation text"),"// -- No Content",IFERROR(INDEX(_xlfn._xlws.FILTER(Checklist_KLM[ENTRIES],(Checklist_KLM[ENGLISH]=C1541)*IFERROR(FIND("GAME.CHECKLIST_",Checklist_KLM[ENTRIES]),FALSE)),1),"MISSING")))</f>
        <v/>
      </c>
      <c r="E1541" s="44"/>
      <c r="F1541" s="39" t="str" cm="1">
        <f t="array" ref="F1541">IF(E1541="","",IF(E1541="#No clue text","// -- No Content",
    IF(E1541="/!\ Text too long for integration - See user guide to proceed /!\","/!\ Text too long for integration - See user guide to proceed /!\",
         IFERROR(_xlfn._xlws.FILTER(Checklist_KLM[ENTRIES],(Checklist_KLM[ENGLISH]=E1541)*IFERROR(FIND("CLUE.",Checklist_KLM[ENTRIES]),FALSE)),"MISSING"))))</f>
        <v/>
      </c>
    </row>
    <row r="1542" spans="1:6" ht="28.8">
      <c r="A1542" s="18" t="s">
        <v>1684</v>
      </c>
      <c r="B1542" s="19" t="s">
        <v>5889</v>
      </c>
      <c r="C1542" s="43"/>
      <c r="D1542" s="36" t="str" cm="1">
        <f t="array" ref="D1542">IF(C1542="","",IF(OR(C1542="#No page text",C1542="#No block text",C1542="#No subject text",C1542="#No expectation text"),"// -- No Content",IFERROR(INDEX(_xlfn._xlws.FILTER(Checklist_KLM[ENTRIES],(Checklist_KLM[ENGLISH]=C1542)*IFERROR(FIND("GAME.CHECKLIST_",Checklist_KLM[ENTRIES]),FALSE)),1),"MISSING")))</f>
        <v/>
      </c>
      <c r="E1542" s="44"/>
      <c r="F1542" s="39" t="str" cm="1">
        <f t="array" ref="F1542">IF(E1542="","",IF(E1542="#No clue text","// -- No Content",
    IF(E1542="/!\ Text too long for integration - See user guide to proceed /!\","/!\ Text too long for integration - See user guide to proceed /!\",
         IFERROR(_xlfn._xlws.FILTER(Checklist_KLM[ENTRIES],(Checklist_KLM[ENGLISH]=E1542)*IFERROR(FIND("CLUE.",Checklist_KLM[ENTRIES]),FALSE)),"MISSING"))))</f>
        <v/>
      </c>
    </row>
    <row r="1543" spans="1:6">
      <c r="A1543" s="18" t="s">
        <v>1685</v>
      </c>
      <c r="B1543" s="19" t="s">
        <v>5890</v>
      </c>
      <c r="C1543" s="43"/>
      <c r="D1543" s="36" t="str" cm="1">
        <f t="array" ref="D1543">IF(C1543="","",IF(OR(C1543="#No page text",C1543="#No block text",C1543="#No subject text",C1543="#No expectation text"),"// -- No Content",IFERROR(INDEX(_xlfn._xlws.FILTER(Checklist_KLM[ENTRIES],(Checklist_KLM[ENGLISH]=C1543)*IFERROR(FIND("GAME.CHECKLIST_",Checklist_KLM[ENTRIES]),FALSE)),1),"MISSING")))</f>
        <v/>
      </c>
      <c r="E1543" s="44"/>
      <c r="F1543" s="39" t="str" cm="1">
        <f t="array" ref="F1543">IF(E1543="","",IF(E1543="#No clue text","// -- No Content",
    IF(E1543="/!\ Text too long for integration - See user guide to proceed /!\","/!\ Text too long for integration - See user guide to proceed /!\",
         IFERROR(_xlfn._xlws.FILTER(Checklist_KLM[ENTRIES],(Checklist_KLM[ENGLISH]=E1543)*IFERROR(FIND("CLUE.",Checklist_KLM[ENTRIES]),FALSE)),"MISSING"))))</f>
        <v/>
      </c>
    </row>
    <row r="1544" spans="1:6">
      <c r="A1544" s="18" t="s">
        <v>1686</v>
      </c>
      <c r="B1544" s="19" t="s">
        <v>5891</v>
      </c>
      <c r="C1544" s="43"/>
      <c r="D1544" s="36" t="str" cm="1">
        <f t="array" ref="D1544">IF(C1544="","",IF(OR(C1544="#No page text",C1544="#No block text",C1544="#No subject text",C1544="#No expectation text"),"// -- No Content",IFERROR(INDEX(_xlfn._xlws.FILTER(Checklist_KLM[ENTRIES],(Checklist_KLM[ENGLISH]=C1544)*IFERROR(FIND("GAME.CHECKLIST_",Checklist_KLM[ENTRIES]),FALSE)),1),"MISSING")))</f>
        <v/>
      </c>
      <c r="E1544" s="44"/>
      <c r="F1544" s="39" t="str" cm="1">
        <f t="array" ref="F1544">IF(E1544="","",IF(E1544="#No clue text","// -- No Content",
    IF(E1544="/!\ Text too long for integration - See user guide to proceed /!\","/!\ Text too long for integration - See user guide to proceed /!\",
         IFERROR(_xlfn._xlws.FILTER(Checklist_KLM[ENTRIES],(Checklist_KLM[ENGLISH]=E1544)*IFERROR(FIND("CLUE.",Checklist_KLM[ENTRIES]),FALSE)),"MISSING"))))</f>
        <v/>
      </c>
    </row>
    <row r="1545" spans="1:6">
      <c r="A1545" s="18" t="s">
        <v>1687</v>
      </c>
      <c r="B1545" s="19" t="s">
        <v>5892</v>
      </c>
      <c r="C1545" s="43"/>
      <c r="D1545" s="36" t="str" cm="1">
        <f t="array" ref="D1545">IF(C1545="","",IF(OR(C1545="#No page text",C1545="#No block text",C1545="#No subject text",C1545="#No expectation text"),"// -- No Content",IFERROR(INDEX(_xlfn._xlws.FILTER(Checklist_KLM[ENTRIES],(Checklist_KLM[ENGLISH]=C1545)*IFERROR(FIND("GAME.CHECKLIST_",Checklist_KLM[ENTRIES]),FALSE)),1),"MISSING")))</f>
        <v/>
      </c>
      <c r="E1545" s="44"/>
      <c r="F1545" s="39" t="str" cm="1">
        <f t="array" ref="F1545">IF(E1545="","",IF(E1545="#No clue text","// -- No Content",
    IF(E1545="/!\ Text too long for integration - See user guide to proceed /!\","/!\ Text too long for integration - See user guide to proceed /!\",
         IFERROR(_xlfn._xlws.FILTER(Checklist_KLM[ENTRIES],(Checklist_KLM[ENGLISH]=E1545)*IFERROR(FIND("CLUE.",Checklist_KLM[ENTRIES]),FALSE)),"MISSING"))))</f>
        <v/>
      </c>
    </row>
    <row r="1546" spans="1:6">
      <c r="A1546" s="18" t="s">
        <v>1688</v>
      </c>
      <c r="B1546" s="19" t="s">
        <v>5893</v>
      </c>
      <c r="C1546" s="43"/>
      <c r="D1546" s="36" t="str" cm="1">
        <f t="array" ref="D1546">IF(C1546="","",IF(OR(C1546="#No page text",C1546="#No block text",C1546="#No subject text",C1546="#No expectation text"),"// -- No Content",IFERROR(INDEX(_xlfn._xlws.FILTER(Checklist_KLM[ENTRIES],(Checklist_KLM[ENGLISH]=C1546)*IFERROR(FIND("GAME.CHECKLIST_",Checklist_KLM[ENTRIES]),FALSE)),1),"MISSING")))</f>
        <v/>
      </c>
      <c r="E1546" s="44"/>
      <c r="F1546" s="39" t="str" cm="1">
        <f t="array" ref="F1546">IF(E1546="","",IF(E1546="#No clue text","// -- No Content",
    IF(E1546="/!\ Text too long for integration - See user guide to proceed /!\","/!\ Text too long for integration - See user guide to proceed /!\",
         IFERROR(_xlfn._xlws.FILTER(Checklist_KLM[ENTRIES],(Checklist_KLM[ENGLISH]=E1546)*IFERROR(FIND("CLUE.",Checklist_KLM[ENTRIES]),FALSE)),"MISSING"))))</f>
        <v/>
      </c>
    </row>
    <row r="1547" spans="1:6">
      <c r="A1547" s="18" t="s">
        <v>1689</v>
      </c>
      <c r="B1547" s="19" t="s">
        <v>5894</v>
      </c>
      <c r="C1547" s="43"/>
      <c r="D1547" s="36" t="str" cm="1">
        <f t="array" ref="D1547">IF(C1547="","",IF(OR(C1547="#No page text",C1547="#No block text",C1547="#No subject text",C1547="#No expectation text"),"// -- No Content",IFERROR(INDEX(_xlfn._xlws.FILTER(Checklist_KLM[ENTRIES],(Checklist_KLM[ENGLISH]=C1547)*IFERROR(FIND("GAME.CHECKLIST_",Checklist_KLM[ENTRIES]),FALSE)),1),"MISSING")))</f>
        <v/>
      </c>
      <c r="E1547" s="44"/>
      <c r="F1547" s="39" t="str" cm="1">
        <f t="array" ref="F1547">IF(E1547="","",IF(E1547="#No clue text","// -- No Content",
    IF(E1547="/!\ Text too long for integration - See user guide to proceed /!\","/!\ Text too long for integration - See user guide to proceed /!\",
         IFERROR(_xlfn._xlws.FILTER(Checklist_KLM[ENTRIES],(Checklist_KLM[ENGLISH]=E1547)*IFERROR(FIND("CLUE.",Checklist_KLM[ENTRIES]),FALSE)),"MISSING"))))</f>
        <v/>
      </c>
    </row>
    <row r="1548" spans="1:6" ht="28.8">
      <c r="A1548" s="18" t="s">
        <v>1690</v>
      </c>
      <c r="B1548" s="19" t="s">
        <v>5895</v>
      </c>
      <c r="C1548" s="43"/>
      <c r="D1548" s="36" t="str" cm="1">
        <f t="array" ref="D1548">IF(C1548="","",IF(OR(C1548="#No page text",C1548="#No block text",C1548="#No subject text",C1548="#No expectation text"),"// -- No Content",IFERROR(INDEX(_xlfn._xlws.FILTER(Checklist_KLM[ENTRIES],(Checklist_KLM[ENGLISH]=C1548)*IFERROR(FIND("GAME.CHECKLIST_",Checklist_KLM[ENTRIES]),FALSE)),1),"MISSING")))</f>
        <v/>
      </c>
      <c r="E1548" s="44"/>
      <c r="F1548" s="39" t="str" cm="1">
        <f t="array" ref="F1548">IF(E1548="","",IF(E1548="#No clue text","// -- No Content",
    IF(E1548="/!\ Text too long for integration - See user guide to proceed /!\","/!\ Text too long for integration - See user guide to proceed /!\",
         IFERROR(_xlfn._xlws.FILTER(Checklist_KLM[ENTRIES],(Checklist_KLM[ENGLISH]=E1548)*IFERROR(FIND("CLUE.",Checklist_KLM[ENTRIES]),FALSE)),"MISSING"))))</f>
        <v/>
      </c>
    </row>
    <row r="1549" spans="1:6" ht="28.8">
      <c r="A1549" s="18" t="s">
        <v>1691</v>
      </c>
      <c r="B1549" s="19" t="s">
        <v>5896</v>
      </c>
      <c r="C1549" s="43"/>
      <c r="D1549" s="36" t="str" cm="1">
        <f t="array" ref="D1549">IF(C1549="","",IF(OR(C1549="#No page text",C1549="#No block text",C1549="#No subject text",C1549="#No expectation text"),"// -- No Content",IFERROR(INDEX(_xlfn._xlws.FILTER(Checklist_KLM[ENTRIES],(Checklist_KLM[ENGLISH]=C1549)*IFERROR(FIND("GAME.CHECKLIST_",Checklist_KLM[ENTRIES]),FALSE)),1),"MISSING")))</f>
        <v/>
      </c>
      <c r="E1549" s="44"/>
      <c r="F1549" s="39" t="str" cm="1">
        <f t="array" ref="F1549">IF(E1549="","",IF(E1549="#No clue text","// -- No Content",
    IF(E1549="/!\ Text too long for integration - See user guide to proceed /!\","/!\ Text too long for integration - See user guide to proceed /!\",
         IFERROR(_xlfn._xlws.FILTER(Checklist_KLM[ENTRIES],(Checklist_KLM[ENGLISH]=E1549)*IFERROR(FIND("CLUE.",Checklist_KLM[ENTRIES]),FALSE)),"MISSING"))))</f>
        <v/>
      </c>
    </row>
    <row r="1550" spans="1:6">
      <c r="A1550" s="18" t="s">
        <v>1692</v>
      </c>
      <c r="B1550" s="19" t="s">
        <v>5897</v>
      </c>
      <c r="C1550" s="43"/>
      <c r="D1550" s="36" t="str" cm="1">
        <f t="array" ref="D1550">IF(C1550="","",IF(OR(C1550="#No page text",C1550="#No block text",C1550="#No subject text",C1550="#No expectation text"),"// -- No Content",IFERROR(INDEX(_xlfn._xlws.FILTER(Checklist_KLM[ENTRIES],(Checklist_KLM[ENGLISH]=C1550)*IFERROR(FIND("GAME.CHECKLIST_",Checklist_KLM[ENTRIES]),FALSE)),1),"MISSING")))</f>
        <v/>
      </c>
      <c r="E1550" s="44"/>
      <c r="F1550" s="39" t="str" cm="1">
        <f t="array" ref="F1550">IF(E1550="","",IF(E1550="#No clue text","// -- No Content",
    IF(E1550="/!\ Text too long for integration - See user guide to proceed /!\","/!\ Text too long for integration - See user guide to proceed /!\",
         IFERROR(_xlfn._xlws.FILTER(Checklist_KLM[ENTRIES],(Checklist_KLM[ENGLISH]=E1550)*IFERROR(FIND("CLUE.",Checklist_KLM[ENTRIES]),FALSE)),"MISSING"))))</f>
        <v/>
      </c>
    </row>
    <row r="1551" spans="1:6">
      <c r="A1551" s="18" t="s">
        <v>1693</v>
      </c>
      <c r="B1551" s="19" t="s">
        <v>5898</v>
      </c>
      <c r="C1551" s="43"/>
      <c r="D1551" s="36" t="str" cm="1">
        <f t="array" ref="D1551">IF(C1551="","",IF(OR(C1551="#No page text",C1551="#No block text",C1551="#No subject text",C1551="#No expectation text"),"// -- No Content",IFERROR(INDEX(_xlfn._xlws.FILTER(Checklist_KLM[ENTRIES],(Checklist_KLM[ENGLISH]=C1551)*IFERROR(FIND("GAME.CHECKLIST_",Checklist_KLM[ENTRIES]),FALSE)),1),"MISSING")))</f>
        <v/>
      </c>
      <c r="E1551" s="44"/>
      <c r="F1551" s="39" t="str" cm="1">
        <f t="array" ref="F1551">IF(E1551="","",IF(E1551="#No clue text","// -- No Content",
    IF(E1551="/!\ Text too long for integration - See user guide to proceed /!\","/!\ Text too long for integration - See user guide to proceed /!\",
         IFERROR(_xlfn._xlws.FILTER(Checklist_KLM[ENTRIES],(Checklist_KLM[ENGLISH]=E1551)*IFERROR(FIND("CLUE.",Checklist_KLM[ENTRIES]),FALSE)),"MISSING"))))</f>
        <v/>
      </c>
    </row>
    <row r="1552" spans="1:6">
      <c r="A1552" s="18" t="s">
        <v>1694</v>
      </c>
      <c r="B1552" s="19" t="s">
        <v>5899</v>
      </c>
      <c r="C1552" s="43"/>
      <c r="D1552" s="36" t="str" cm="1">
        <f t="array" ref="D1552">IF(C1552="","",IF(OR(C1552="#No page text",C1552="#No block text",C1552="#No subject text",C1552="#No expectation text"),"// -- No Content",IFERROR(INDEX(_xlfn._xlws.FILTER(Checklist_KLM[ENTRIES],(Checklist_KLM[ENGLISH]=C1552)*IFERROR(FIND("GAME.CHECKLIST_",Checklist_KLM[ENTRIES]),FALSE)),1),"MISSING")))</f>
        <v/>
      </c>
      <c r="E1552" s="44"/>
      <c r="F1552" s="39" t="str" cm="1">
        <f t="array" ref="F1552">IF(E1552="","",IF(E1552="#No clue text","// -- No Content",
    IF(E1552="/!\ Text too long for integration - See user guide to proceed /!\","/!\ Text too long for integration - See user guide to proceed /!\",
         IFERROR(_xlfn._xlws.FILTER(Checklist_KLM[ENTRIES],(Checklist_KLM[ENGLISH]=E1552)*IFERROR(FIND("CLUE.",Checklist_KLM[ENTRIES]),FALSE)),"MISSING"))))</f>
        <v/>
      </c>
    </row>
    <row r="1553" spans="1:6">
      <c r="A1553" s="18" t="s">
        <v>1695</v>
      </c>
      <c r="B1553" s="19" t="s">
        <v>5900</v>
      </c>
      <c r="C1553" s="43"/>
      <c r="D1553" s="36" t="str" cm="1">
        <f t="array" ref="D1553">IF(C1553="","",IF(OR(C1553="#No page text",C1553="#No block text",C1553="#No subject text",C1553="#No expectation text"),"// -- No Content",IFERROR(INDEX(_xlfn._xlws.FILTER(Checklist_KLM[ENTRIES],(Checklist_KLM[ENGLISH]=C1553)*IFERROR(FIND("GAME.CHECKLIST_",Checklist_KLM[ENTRIES]),FALSE)),1),"MISSING")))</f>
        <v/>
      </c>
      <c r="E1553" s="44"/>
      <c r="F1553" s="39" t="str" cm="1">
        <f t="array" ref="F1553">IF(E1553="","",IF(E1553="#No clue text","// -- No Content",
    IF(E1553="/!\ Text too long for integration - See user guide to proceed /!\","/!\ Text too long for integration - See user guide to proceed /!\",
         IFERROR(_xlfn._xlws.FILTER(Checklist_KLM[ENTRIES],(Checklist_KLM[ENGLISH]=E1553)*IFERROR(FIND("CLUE.",Checklist_KLM[ENTRIES]),FALSE)),"MISSING"))))</f>
        <v/>
      </c>
    </row>
    <row r="1554" spans="1:6">
      <c r="A1554" s="18" t="s">
        <v>1696</v>
      </c>
      <c r="B1554" s="19" t="s">
        <v>5901</v>
      </c>
      <c r="C1554" s="43"/>
      <c r="D1554" s="36" t="str" cm="1">
        <f t="array" ref="D1554">IF(C1554="","",IF(OR(C1554="#No page text",C1554="#No block text",C1554="#No subject text",C1554="#No expectation text"),"// -- No Content",IFERROR(INDEX(_xlfn._xlws.FILTER(Checklist_KLM[ENTRIES],(Checklist_KLM[ENGLISH]=C1554)*IFERROR(FIND("GAME.CHECKLIST_",Checklist_KLM[ENTRIES]),FALSE)),1),"MISSING")))</f>
        <v/>
      </c>
      <c r="E1554" s="44"/>
      <c r="F1554" s="39" t="str" cm="1">
        <f t="array" ref="F1554">IF(E1554="","",IF(E1554="#No clue text","// -- No Content",
    IF(E1554="/!\ Text too long for integration - See user guide to proceed /!\","/!\ Text too long for integration - See user guide to proceed /!\",
         IFERROR(_xlfn._xlws.FILTER(Checklist_KLM[ENTRIES],(Checklist_KLM[ENGLISH]=E1554)*IFERROR(FIND("CLUE.",Checklist_KLM[ENTRIES]),FALSE)),"MISSING"))))</f>
        <v/>
      </c>
    </row>
    <row r="1555" spans="1:6">
      <c r="A1555" s="18" t="s">
        <v>1697</v>
      </c>
      <c r="B1555" s="19" t="s">
        <v>5902</v>
      </c>
      <c r="C1555" s="43"/>
      <c r="D1555" s="36" t="str" cm="1">
        <f t="array" ref="D1555">IF(C1555="","",IF(OR(C1555="#No page text",C1555="#No block text",C1555="#No subject text",C1555="#No expectation text"),"// -- No Content",IFERROR(INDEX(_xlfn._xlws.FILTER(Checklist_KLM[ENTRIES],(Checklist_KLM[ENGLISH]=C1555)*IFERROR(FIND("GAME.CHECKLIST_",Checklist_KLM[ENTRIES]),FALSE)),1),"MISSING")))</f>
        <v/>
      </c>
      <c r="E1555" s="44"/>
      <c r="F1555" s="39" t="str" cm="1">
        <f t="array" ref="F1555">IF(E1555="","",IF(E1555="#No clue text","// -- No Content",
    IF(E1555="/!\ Text too long for integration - See user guide to proceed /!\","/!\ Text too long for integration - See user guide to proceed /!\",
         IFERROR(_xlfn._xlws.FILTER(Checklist_KLM[ENTRIES],(Checklist_KLM[ENGLISH]=E1555)*IFERROR(FIND("CLUE.",Checklist_KLM[ENTRIES]),FALSE)),"MISSING"))))</f>
        <v/>
      </c>
    </row>
    <row r="1556" spans="1:6" ht="28.8">
      <c r="A1556" s="18" t="s">
        <v>1698</v>
      </c>
      <c r="B1556" s="19" t="s">
        <v>5903</v>
      </c>
      <c r="C1556" s="43"/>
      <c r="D1556" s="36" t="str" cm="1">
        <f t="array" ref="D1556">IF(C1556="","",IF(OR(C1556="#No page text",C1556="#No block text",C1556="#No subject text",C1556="#No expectation text"),"// -- No Content",IFERROR(INDEX(_xlfn._xlws.FILTER(Checklist_KLM[ENTRIES],(Checklist_KLM[ENGLISH]=C1556)*IFERROR(FIND("GAME.CHECKLIST_",Checklist_KLM[ENTRIES]),FALSE)),1),"MISSING")))</f>
        <v/>
      </c>
      <c r="E1556" s="44"/>
      <c r="F1556" s="39" t="str" cm="1">
        <f t="array" ref="F1556">IF(E1556="","",IF(E1556="#No clue text","// -- No Content",
    IF(E1556="/!\ Text too long for integration - See user guide to proceed /!\","/!\ Text too long for integration - See user guide to proceed /!\",
         IFERROR(_xlfn._xlws.FILTER(Checklist_KLM[ENTRIES],(Checklist_KLM[ENGLISH]=E1556)*IFERROR(FIND("CLUE.",Checklist_KLM[ENTRIES]),FALSE)),"MISSING"))))</f>
        <v/>
      </c>
    </row>
    <row r="1557" spans="1:6">
      <c r="A1557" s="18" t="s">
        <v>1699</v>
      </c>
      <c r="B1557" s="19" t="s">
        <v>5904</v>
      </c>
      <c r="C1557" s="43"/>
      <c r="D1557" s="36" t="str" cm="1">
        <f t="array" ref="D1557">IF(C1557="","",IF(OR(C1557="#No page text",C1557="#No block text",C1557="#No subject text",C1557="#No expectation text"),"// -- No Content",IFERROR(INDEX(_xlfn._xlws.FILTER(Checklist_KLM[ENTRIES],(Checklist_KLM[ENGLISH]=C1557)*IFERROR(FIND("GAME.CHECKLIST_",Checklist_KLM[ENTRIES]),FALSE)),1),"MISSING")))</f>
        <v/>
      </c>
      <c r="E1557" s="44"/>
      <c r="F1557" s="39" t="str" cm="1">
        <f t="array" ref="F1557">IF(E1557="","",IF(E1557="#No clue text","// -- No Content",
    IF(E1557="/!\ Text too long for integration - See user guide to proceed /!\","/!\ Text too long for integration - See user guide to proceed /!\",
         IFERROR(_xlfn._xlws.FILTER(Checklist_KLM[ENTRIES],(Checklist_KLM[ENGLISH]=E1557)*IFERROR(FIND("CLUE.",Checklist_KLM[ENTRIES]),FALSE)),"MISSING"))))</f>
        <v/>
      </c>
    </row>
    <row r="1558" spans="1:6" ht="28.8">
      <c r="A1558" s="18" t="s">
        <v>1700</v>
      </c>
      <c r="B1558" s="19" t="s">
        <v>5905</v>
      </c>
      <c r="C1558" s="43"/>
      <c r="D1558" s="36" t="str" cm="1">
        <f t="array" ref="D1558">IF(C1558="","",IF(OR(C1558="#No page text",C1558="#No block text",C1558="#No subject text",C1558="#No expectation text"),"// -- No Content",IFERROR(INDEX(_xlfn._xlws.FILTER(Checklist_KLM[ENTRIES],(Checklist_KLM[ENGLISH]=C1558)*IFERROR(FIND("GAME.CHECKLIST_",Checklist_KLM[ENTRIES]),FALSE)),1),"MISSING")))</f>
        <v/>
      </c>
      <c r="E1558" s="44"/>
      <c r="F1558" s="39" t="str" cm="1">
        <f t="array" ref="F1558">IF(E1558="","",IF(E1558="#No clue text","// -- No Content",
    IF(E1558="/!\ Text too long for integration - See user guide to proceed /!\","/!\ Text too long for integration - See user guide to proceed /!\",
         IFERROR(_xlfn._xlws.FILTER(Checklist_KLM[ENTRIES],(Checklist_KLM[ENGLISH]=E1558)*IFERROR(FIND("CLUE.",Checklist_KLM[ENTRIES]),FALSE)),"MISSING"))))</f>
        <v/>
      </c>
    </row>
    <row r="1559" spans="1:6" ht="28.8">
      <c r="A1559" s="18" t="s">
        <v>1701</v>
      </c>
      <c r="B1559" s="19" t="s">
        <v>5906</v>
      </c>
      <c r="C1559" s="43"/>
      <c r="D1559" s="36" t="str" cm="1">
        <f t="array" ref="D1559">IF(C1559="","",IF(OR(C1559="#No page text",C1559="#No block text",C1559="#No subject text",C1559="#No expectation text"),"// -- No Content",IFERROR(INDEX(_xlfn._xlws.FILTER(Checklist_KLM[ENTRIES],(Checklist_KLM[ENGLISH]=C1559)*IFERROR(FIND("GAME.CHECKLIST_",Checklist_KLM[ENTRIES]),FALSE)),1),"MISSING")))</f>
        <v/>
      </c>
      <c r="E1559" s="44"/>
      <c r="F1559" s="39" t="str" cm="1">
        <f t="array" ref="F1559">IF(E1559="","",IF(E1559="#No clue text","// -- No Content",
    IF(E1559="/!\ Text too long for integration - See user guide to proceed /!\","/!\ Text too long for integration - See user guide to proceed /!\",
         IFERROR(_xlfn._xlws.FILTER(Checklist_KLM[ENTRIES],(Checklist_KLM[ENGLISH]=E1559)*IFERROR(FIND("CLUE.",Checklist_KLM[ENTRIES]),FALSE)),"MISSING"))))</f>
        <v/>
      </c>
    </row>
    <row r="1560" spans="1:6">
      <c r="A1560" s="18" t="s">
        <v>1702</v>
      </c>
      <c r="B1560" s="19" t="s">
        <v>5907</v>
      </c>
      <c r="C1560" s="43"/>
      <c r="D1560" s="36" t="str" cm="1">
        <f t="array" ref="D1560">IF(C1560="","",IF(OR(C1560="#No page text",C1560="#No block text",C1560="#No subject text",C1560="#No expectation text"),"// -- No Content",IFERROR(INDEX(_xlfn._xlws.FILTER(Checklist_KLM[ENTRIES],(Checklist_KLM[ENGLISH]=C1560)*IFERROR(FIND("GAME.CHECKLIST_",Checklist_KLM[ENTRIES]),FALSE)),1),"MISSING")))</f>
        <v/>
      </c>
      <c r="E1560" s="44"/>
      <c r="F1560" s="39" t="str" cm="1">
        <f t="array" ref="F1560">IF(E1560="","",IF(E1560="#No clue text","// -- No Content",
    IF(E1560="/!\ Text too long for integration - See user guide to proceed /!\","/!\ Text too long for integration - See user guide to proceed /!\",
         IFERROR(_xlfn._xlws.FILTER(Checklist_KLM[ENTRIES],(Checklist_KLM[ENGLISH]=E1560)*IFERROR(FIND("CLUE.",Checklist_KLM[ENTRIES]),FALSE)),"MISSING"))))</f>
        <v/>
      </c>
    </row>
    <row r="1561" spans="1:6">
      <c r="A1561" s="18" t="s">
        <v>1703</v>
      </c>
      <c r="B1561" s="19" t="s">
        <v>5908</v>
      </c>
      <c r="C1561" s="43"/>
      <c r="D1561" s="36" t="str" cm="1">
        <f t="array" ref="D1561">IF(C1561="","",IF(OR(C1561="#No page text",C1561="#No block text",C1561="#No subject text",C1561="#No expectation text"),"// -- No Content",IFERROR(INDEX(_xlfn._xlws.FILTER(Checklist_KLM[ENTRIES],(Checklist_KLM[ENGLISH]=C1561)*IFERROR(FIND("GAME.CHECKLIST_",Checklist_KLM[ENTRIES]),FALSE)),1),"MISSING")))</f>
        <v/>
      </c>
      <c r="E1561" s="44"/>
      <c r="F1561" s="39" t="str" cm="1">
        <f t="array" ref="F1561">IF(E1561="","",IF(E1561="#No clue text","// -- No Content",
    IF(E1561="/!\ Text too long for integration - See user guide to proceed /!\","/!\ Text too long for integration - See user guide to proceed /!\",
         IFERROR(_xlfn._xlws.FILTER(Checklist_KLM[ENTRIES],(Checklist_KLM[ENGLISH]=E1561)*IFERROR(FIND("CLUE.",Checklist_KLM[ENTRIES]),FALSE)),"MISSING"))))</f>
        <v/>
      </c>
    </row>
    <row r="1562" spans="1:6" ht="28.8">
      <c r="A1562" s="18" t="s">
        <v>1704</v>
      </c>
      <c r="B1562" s="19" t="s">
        <v>5909</v>
      </c>
      <c r="C1562" s="43"/>
      <c r="D1562" s="36" t="str" cm="1">
        <f t="array" ref="D1562">IF(C1562="","",IF(OR(C1562="#No page text",C1562="#No block text",C1562="#No subject text",C1562="#No expectation text"),"// -- No Content",IFERROR(INDEX(_xlfn._xlws.FILTER(Checklist_KLM[ENTRIES],(Checklist_KLM[ENGLISH]=C1562)*IFERROR(FIND("GAME.CHECKLIST_",Checklist_KLM[ENTRIES]),FALSE)),1),"MISSING")))</f>
        <v/>
      </c>
      <c r="E1562" s="44"/>
      <c r="F1562" s="39" t="str" cm="1">
        <f t="array" ref="F1562">IF(E1562="","",IF(E1562="#No clue text","// -- No Content",
    IF(E1562="/!\ Text too long for integration - See user guide to proceed /!\","/!\ Text too long for integration - See user guide to proceed /!\",
         IFERROR(_xlfn._xlws.FILTER(Checklist_KLM[ENTRIES],(Checklist_KLM[ENGLISH]=E1562)*IFERROR(FIND("CLUE.",Checklist_KLM[ENTRIES]),FALSE)),"MISSING"))))</f>
        <v/>
      </c>
    </row>
    <row r="1563" spans="1:6">
      <c r="A1563" s="18" t="s">
        <v>1705</v>
      </c>
      <c r="B1563" s="19" t="s">
        <v>5910</v>
      </c>
      <c r="C1563" s="43"/>
      <c r="D1563" s="36" t="str" cm="1">
        <f t="array" ref="D1563">IF(C1563="","",IF(OR(C1563="#No page text",C1563="#No block text",C1563="#No subject text",C1563="#No expectation text"),"// -- No Content",IFERROR(INDEX(_xlfn._xlws.FILTER(Checklist_KLM[ENTRIES],(Checklist_KLM[ENGLISH]=C1563)*IFERROR(FIND("GAME.CHECKLIST_",Checklist_KLM[ENTRIES]),FALSE)),1),"MISSING")))</f>
        <v/>
      </c>
      <c r="E1563" s="44"/>
      <c r="F1563" s="39" t="str" cm="1">
        <f t="array" ref="F1563">IF(E1563="","",IF(E1563="#No clue text","// -- No Content",
    IF(E1563="/!\ Text too long for integration - See user guide to proceed /!\","/!\ Text too long for integration - See user guide to proceed /!\",
         IFERROR(_xlfn._xlws.FILTER(Checklist_KLM[ENTRIES],(Checklist_KLM[ENGLISH]=E1563)*IFERROR(FIND("CLUE.",Checklist_KLM[ENTRIES]),FALSE)),"MISSING"))))</f>
        <v/>
      </c>
    </row>
    <row r="1564" spans="1:6">
      <c r="A1564" s="18" t="s">
        <v>1706</v>
      </c>
      <c r="B1564" s="19" t="s">
        <v>5911</v>
      </c>
      <c r="C1564" s="43"/>
      <c r="D1564" s="36" t="str" cm="1">
        <f t="array" ref="D1564">IF(C1564="","",IF(OR(C1564="#No page text",C1564="#No block text",C1564="#No subject text",C1564="#No expectation text"),"// -- No Content",IFERROR(INDEX(_xlfn._xlws.FILTER(Checklist_KLM[ENTRIES],(Checklist_KLM[ENGLISH]=C1564)*IFERROR(FIND("GAME.CHECKLIST_",Checklist_KLM[ENTRIES]),FALSE)),1),"MISSING")))</f>
        <v/>
      </c>
      <c r="E1564" s="44"/>
      <c r="F1564" s="39" t="str" cm="1">
        <f t="array" ref="F1564">IF(E1564="","",IF(E1564="#No clue text","// -- No Content",
    IF(E1564="/!\ Text too long for integration - See user guide to proceed /!\","/!\ Text too long for integration - See user guide to proceed /!\",
         IFERROR(_xlfn._xlws.FILTER(Checklist_KLM[ENTRIES],(Checklist_KLM[ENGLISH]=E1564)*IFERROR(FIND("CLUE.",Checklist_KLM[ENTRIES]),FALSE)),"MISSING"))))</f>
        <v/>
      </c>
    </row>
    <row r="1565" spans="1:6" ht="28.8">
      <c r="A1565" s="18" t="s">
        <v>1707</v>
      </c>
      <c r="B1565" s="19" t="s">
        <v>5912</v>
      </c>
      <c r="C1565" s="43"/>
      <c r="D1565" s="36" t="str" cm="1">
        <f t="array" ref="D1565">IF(C1565="","",IF(OR(C1565="#No page text",C1565="#No block text",C1565="#No subject text",C1565="#No expectation text"),"// -- No Content",IFERROR(INDEX(_xlfn._xlws.FILTER(Checklist_KLM[ENTRIES],(Checklist_KLM[ENGLISH]=C1565)*IFERROR(FIND("GAME.CHECKLIST_",Checklist_KLM[ENTRIES]),FALSE)),1),"MISSING")))</f>
        <v/>
      </c>
      <c r="E1565" s="44"/>
      <c r="F1565" s="39" t="str" cm="1">
        <f t="array" ref="F1565">IF(E1565="","",IF(E1565="#No clue text","// -- No Content",
    IF(E1565="/!\ Text too long for integration - See user guide to proceed /!\","/!\ Text too long for integration - See user guide to proceed /!\",
         IFERROR(_xlfn._xlws.FILTER(Checklist_KLM[ENTRIES],(Checklist_KLM[ENGLISH]=E1565)*IFERROR(FIND("CLUE.",Checklist_KLM[ENTRIES]),FALSE)),"MISSING"))))</f>
        <v/>
      </c>
    </row>
    <row r="1566" spans="1:6">
      <c r="A1566" s="18" t="s">
        <v>1708</v>
      </c>
      <c r="B1566" s="19" t="s">
        <v>4638</v>
      </c>
      <c r="C1566" s="43"/>
      <c r="D1566" s="36" t="str" cm="1">
        <f t="array" ref="D1566">IF(C1566="","",IF(OR(C1566="#No page text",C1566="#No block text",C1566="#No subject text",C1566="#No expectation text"),"// -- No Content",IFERROR(INDEX(_xlfn._xlws.FILTER(Checklist_KLM[ENTRIES],(Checklist_KLM[ENGLISH]=C1566)*IFERROR(FIND("GAME.CHECKLIST_",Checklist_KLM[ENTRIES]),FALSE)),1),"MISSING")))</f>
        <v/>
      </c>
      <c r="E1566" s="44"/>
      <c r="F1566" s="39" t="str" cm="1">
        <f t="array" ref="F1566">IF(E1566="","",IF(E1566="#No clue text","// -- No Content",
    IF(E1566="/!\ Text too long for integration - See user guide to proceed /!\","/!\ Text too long for integration - See user guide to proceed /!\",
         IFERROR(_xlfn._xlws.FILTER(Checklist_KLM[ENTRIES],(Checklist_KLM[ENGLISH]=E1566)*IFERROR(FIND("CLUE.",Checklist_KLM[ENTRIES]),FALSE)),"MISSING"))))</f>
        <v/>
      </c>
    </row>
    <row r="1567" spans="1:6">
      <c r="A1567" s="18" t="s">
        <v>1709</v>
      </c>
      <c r="B1567" s="19" t="s">
        <v>5913</v>
      </c>
      <c r="C1567" s="43"/>
      <c r="D1567" s="36" t="str" cm="1">
        <f t="array" ref="D1567">IF(C1567="","",IF(OR(C1567="#No page text",C1567="#No block text",C1567="#No subject text",C1567="#No expectation text"),"// -- No Content",IFERROR(INDEX(_xlfn._xlws.FILTER(Checklist_KLM[ENTRIES],(Checklist_KLM[ENGLISH]=C1567)*IFERROR(FIND("GAME.CHECKLIST_",Checklist_KLM[ENTRIES]),FALSE)),1),"MISSING")))</f>
        <v/>
      </c>
      <c r="E1567" s="44"/>
      <c r="F1567" s="39" t="str" cm="1">
        <f t="array" ref="F1567">IF(E1567="","",IF(E1567="#No clue text","// -- No Content",
    IF(E1567="/!\ Text too long for integration - See user guide to proceed /!\","/!\ Text too long for integration - See user guide to proceed /!\",
         IFERROR(_xlfn._xlws.FILTER(Checklist_KLM[ENTRIES],(Checklist_KLM[ENGLISH]=E1567)*IFERROR(FIND("CLUE.",Checklist_KLM[ENTRIES]),FALSE)),"MISSING"))))</f>
        <v/>
      </c>
    </row>
    <row r="1568" spans="1:6" ht="28.8">
      <c r="A1568" s="18" t="s">
        <v>1710</v>
      </c>
      <c r="B1568" s="19" t="s">
        <v>5914</v>
      </c>
      <c r="C1568" s="43"/>
      <c r="D1568" s="36" t="str" cm="1">
        <f t="array" ref="D1568">IF(C1568="","",IF(OR(C1568="#No page text",C1568="#No block text",C1568="#No subject text",C1568="#No expectation text"),"// -- No Content",IFERROR(INDEX(_xlfn._xlws.FILTER(Checklist_KLM[ENTRIES],(Checklist_KLM[ENGLISH]=C1568)*IFERROR(FIND("GAME.CHECKLIST_",Checklist_KLM[ENTRIES]),FALSE)),1),"MISSING")))</f>
        <v/>
      </c>
      <c r="E1568" s="44"/>
      <c r="F1568" s="39" t="str" cm="1">
        <f t="array" ref="F1568">IF(E1568="","",IF(E1568="#No clue text","// -- No Content",
    IF(E1568="/!\ Text too long for integration - See user guide to proceed /!\","/!\ Text too long for integration - See user guide to proceed /!\",
         IFERROR(_xlfn._xlws.FILTER(Checklist_KLM[ENTRIES],(Checklist_KLM[ENGLISH]=E1568)*IFERROR(FIND("CLUE.",Checklist_KLM[ENTRIES]),FALSE)),"MISSING"))))</f>
        <v/>
      </c>
    </row>
    <row r="1569" spans="1:6">
      <c r="A1569" s="18" t="s">
        <v>1711</v>
      </c>
      <c r="B1569" s="19" t="s">
        <v>5915</v>
      </c>
      <c r="C1569" s="43"/>
      <c r="D1569" s="36" t="str" cm="1">
        <f t="array" ref="D1569">IF(C1569="","",IF(OR(C1569="#No page text",C1569="#No block text",C1569="#No subject text",C1569="#No expectation text"),"// -- No Content",IFERROR(INDEX(_xlfn._xlws.FILTER(Checklist_KLM[ENTRIES],(Checklist_KLM[ENGLISH]=C1569)*IFERROR(FIND("GAME.CHECKLIST_",Checklist_KLM[ENTRIES]),FALSE)),1),"MISSING")))</f>
        <v/>
      </c>
      <c r="E1569" s="44"/>
      <c r="F1569" s="39" t="str" cm="1">
        <f t="array" ref="F1569">IF(E1569="","",IF(E1569="#No clue text","// -- No Content",
    IF(E1569="/!\ Text too long for integration - See user guide to proceed /!\","/!\ Text too long for integration - See user guide to proceed /!\",
         IFERROR(_xlfn._xlws.FILTER(Checklist_KLM[ENTRIES],(Checklist_KLM[ENGLISH]=E1569)*IFERROR(FIND("CLUE.",Checklist_KLM[ENTRIES]),FALSE)),"MISSING"))))</f>
        <v/>
      </c>
    </row>
    <row r="1570" spans="1:6">
      <c r="A1570" s="18" t="s">
        <v>1712</v>
      </c>
      <c r="B1570" s="19" t="s">
        <v>5916</v>
      </c>
      <c r="C1570" s="43"/>
      <c r="D1570" s="36" t="str" cm="1">
        <f t="array" ref="D1570">IF(C1570="","",IF(OR(C1570="#No page text",C1570="#No block text",C1570="#No subject text",C1570="#No expectation text"),"// -- No Content",IFERROR(INDEX(_xlfn._xlws.FILTER(Checklist_KLM[ENTRIES],(Checklist_KLM[ENGLISH]=C1570)*IFERROR(FIND("GAME.CHECKLIST_",Checklist_KLM[ENTRIES]),FALSE)),1),"MISSING")))</f>
        <v/>
      </c>
      <c r="E1570" s="44"/>
      <c r="F1570" s="39" t="str" cm="1">
        <f t="array" ref="F1570">IF(E1570="","",IF(E1570="#No clue text","// -- No Content",
    IF(E1570="/!\ Text too long for integration - See user guide to proceed /!\","/!\ Text too long for integration - See user guide to proceed /!\",
         IFERROR(_xlfn._xlws.FILTER(Checklist_KLM[ENTRIES],(Checklist_KLM[ENGLISH]=E1570)*IFERROR(FIND("CLUE.",Checklist_KLM[ENTRIES]),FALSE)),"MISSING"))))</f>
        <v/>
      </c>
    </row>
    <row r="1571" spans="1:6" ht="28.8">
      <c r="A1571" s="18" t="s">
        <v>1713</v>
      </c>
      <c r="B1571" s="19" t="s">
        <v>5917</v>
      </c>
      <c r="C1571" s="43"/>
      <c r="D1571" s="36" t="str" cm="1">
        <f t="array" ref="D1571">IF(C1571="","",IF(OR(C1571="#No page text",C1571="#No block text",C1571="#No subject text",C1571="#No expectation text"),"// -- No Content",IFERROR(INDEX(_xlfn._xlws.FILTER(Checklist_KLM[ENTRIES],(Checklist_KLM[ENGLISH]=C1571)*IFERROR(FIND("GAME.CHECKLIST_",Checklist_KLM[ENTRIES]),FALSE)),1),"MISSING")))</f>
        <v/>
      </c>
      <c r="E1571" s="44"/>
      <c r="F1571" s="39" t="str" cm="1">
        <f t="array" ref="F1571">IF(E1571="","",IF(E1571="#No clue text","// -- No Content",
    IF(E1571="/!\ Text too long for integration - See user guide to proceed /!\","/!\ Text too long for integration - See user guide to proceed /!\",
         IFERROR(_xlfn._xlws.FILTER(Checklist_KLM[ENTRIES],(Checklist_KLM[ENGLISH]=E1571)*IFERROR(FIND("CLUE.",Checklist_KLM[ENTRIES]),FALSE)),"MISSING"))))</f>
        <v/>
      </c>
    </row>
    <row r="1572" spans="1:6">
      <c r="A1572" s="18" t="s">
        <v>1714</v>
      </c>
      <c r="B1572" s="19" t="s">
        <v>5918</v>
      </c>
      <c r="C1572" s="43"/>
      <c r="D1572" s="36" t="str" cm="1">
        <f t="array" ref="D1572">IF(C1572="","",IF(OR(C1572="#No page text",C1572="#No block text",C1572="#No subject text",C1572="#No expectation text"),"// -- No Content",IFERROR(INDEX(_xlfn._xlws.FILTER(Checklist_KLM[ENTRIES],(Checklist_KLM[ENGLISH]=C1572)*IFERROR(FIND("GAME.CHECKLIST_",Checklist_KLM[ENTRIES]),FALSE)),1),"MISSING")))</f>
        <v/>
      </c>
      <c r="E1572" s="44"/>
      <c r="F1572" s="39" t="str" cm="1">
        <f t="array" ref="F1572">IF(E1572="","",IF(E1572="#No clue text","// -- No Content",
    IF(E1572="/!\ Text too long for integration - See user guide to proceed /!\","/!\ Text too long for integration - See user guide to proceed /!\",
         IFERROR(_xlfn._xlws.FILTER(Checklist_KLM[ENTRIES],(Checklist_KLM[ENGLISH]=E1572)*IFERROR(FIND("CLUE.",Checklist_KLM[ENTRIES]),FALSE)),"MISSING"))))</f>
        <v/>
      </c>
    </row>
    <row r="1573" spans="1:6">
      <c r="A1573" s="18" t="s">
        <v>1715</v>
      </c>
      <c r="B1573" s="19" t="s">
        <v>5919</v>
      </c>
      <c r="C1573" s="43"/>
      <c r="D1573" s="36" t="str" cm="1">
        <f t="array" ref="D1573">IF(C1573="","",IF(OR(C1573="#No page text",C1573="#No block text",C1573="#No subject text",C1573="#No expectation text"),"// -- No Content",IFERROR(INDEX(_xlfn._xlws.FILTER(Checklist_KLM[ENTRIES],(Checklist_KLM[ENGLISH]=C1573)*IFERROR(FIND("GAME.CHECKLIST_",Checklist_KLM[ENTRIES]),FALSE)),1),"MISSING")))</f>
        <v/>
      </c>
      <c r="E1573" s="44"/>
      <c r="F1573" s="39" t="str" cm="1">
        <f t="array" ref="F1573">IF(E1573="","",IF(E1573="#No clue text","// -- No Content",
    IF(E1573="/!\ Text too long for integration - See user guide to proceed /!\","/!\ Text too long for integration - See user guide to proceed /!\",
         IFERROR(_xlfn._xlws.FILTER(Checklist_KLM[ENTRIES],(Checklist_KLM[ENGLISH]=E1573)*IFERROR(FIND("CLUE.",Checklist_KLM[ENTRIES]),FALSE)),"MISSING"))))</f>
        <v/>
      </c>
    </row>
    <row r="1574" spans="1:6">
      <c r="A1574" s="18" t="s">
        <v>1716</v>
      </c>
      <c r="B1574" s="19" t="s">
        <v>5920</v>
      </c>
      <c r="C1574" s="43"/>
      <c r="D1574" s="36" t="str" cm="1">
        <f t="array" ref="D1574">IF(C1574="","",IF(OR(C1574="#No page text",C1574="#No block text",C1574="#No subject text",C1574="#No expectation text"),"// -- No Content",IFERROR(INDEX(_xlfn._xlws.FILTER(Checklist_KLM[ENTRIES],(Checklist_KLM[ENGLISH]=C1574)*IFERROR(FIND("GAME.CHECKLIST_",Checklist_KLM[ENTRIES]),FALSE)),1),"MISSING")))</f>
        <v/>
      </c>
      <c r="E1574" s="44"/>
      <c r="F1574" s="39" t="str" cm="1">
        <f t="array" ref="F1574">IF(E1574="","",IF(E1574="#No clue text","// -- No Content",
    IF(E1574="/!\ Text too long for integration - See user guide to proceed /!\","/!\ Text too long for integration - See user guide to proceed /!\",
         IFERROR(_xlfn._xlws.FILTER(Checklist_KLM[ENTRIES],(Checklist_KLM[ENGLISH]=E1574)*IFERROR(FIND("CLUE.",Checklist_KLM[ENTRIES]),FALSE)),"MISSING"))))</f>
        <v/>
      </c>
    </row>
    <row r="1575" spans="1:6">
      <c r="A1575" s="18" t="s">
        <v>1717</v>
      </c>
      <c r="B1575" s="19" t="s">
        <v>5921</v>
      </c>
      <c r="C1575" s="43"/>
      <c r="D1575" s="36" t="str" cm="1">
        <f t="array" ref="D1575">IF(C1575="","",IF(OR(C1575="#No page text",C1575="#No block text",C1575="#No subject text",C1575="#No expectation text"),"// -- No Content",IFERROR(INDEX(_xlfn._xlws.FILTER(Checklist_KLM[ENTRIES],(Checklist_KLM[ENGLISH]=C1575)*IFERROR(FIND("GAME.CHECKLIST_",Checklist_KLM[ENTRIES]),FALSE)),1),"MISSING")))</f>
        <v/>
      </c>
      <c r="E1575" s="44"/>
      <c r="F1575" s="39" t="str" cm="1">
        <f t="array" ref="F1575">IF(E1575="","",IF(E1575="#No clue text","// -- No Content",
    IF(E1575="/!\ Text too long for integration - See user guide to proceed /!\","/!\ Text too long for integration - See user guide to proceed /!\",
         IFERROR(_xlfn._xlws.FILTER(Checklist_KLM[ENTRIES],(Checklist_KLM[ENGLISH]=E1575)*IFERROR(FIND("CLUE.",Checklist_KLM[ENTRIES]),FALSE)),"MISSING"))))</f>
        <v/>
      </c>
    </row>
    <row r="1576" spans="1:6" ht="28.8">
      <c r="A1576" s="18" t="s">
        <v>1718</v>
      </c>
      <c r="B1576" s="19" t="s">
        <v>5922</v>
      </c>
      <c r="C1576" s="43"/>
      <c r="D1576" s="36" t="str" cm="1">
        <f t="array" ref="D1576">IF(C1576="","",IF(OR(C1576="#No page text",C1576="#No block text",C1576="#No subject text",C1576="#No expectation text"),"// -- No Content",IFERROR(INDEX(_xlfn._xlws.FILTER(Checklist_KLM[ENTRIES],(Checklist_KLM[ENGLISH]=C1576)*IFERROR(FIND("GAME.CHECKLIST_",Checklist_KLM[ENTRIES]),FALSE)),1),"MISSING")))</f>
        <v/>
      </c>
      <c r="E1576" s="44"/>
      <c r="F1576" s="39" t="str" cm="1">
        <f t="array" ref="F1576">IF(E1576="","",IF(E1576="#No clue text","// -- No Content",
    IF(E1576="/!\ Text too long for integration - See user guide to proceed /!\","/!\ Text too long for integration - See user guide to proceed /!\",
         IFERROR(_xlfn._xlws.FILTER(Checklist_KLM[ENTRIES],(Checklist_KLM[ENGLISH]=E1576)*IFERROR(FIND("CLUE.",Checklist_KLM[ENTRIES]),FALSE)),"MISSING"))))</f>
        <v/>
      </c>
    </row>
    <row r="1577" spans="1:6">
      <c r="A1577" s="18" t="s">
        <v>1719</v>
      </c>
      <c r="B1577" s="19" t="s">
        <v>5923</v>
      </c>
      <c r="C1577" s="43"/>
      <c r="D1577" s="36" t="str" cm="1">
        <f t="array" ref="D1577">IF(C1577="","",IF(OR(C1577="#No page text",C1577="#No block text",C1577="#No subject text",C1577="#No expectation text"),"// -- No Content",IFERROR(INDEX(_xlfn._xlws.FILTER(Checklist_KLM[ENTRIES],(Checklist_KLM[ENGLISH]=C1577)*IFERROR(FIND("GAME.CHECKLIST_",Checklist_KLM[ENTRIES]),FALSE)),1),"MISSING")))</f>
        <v/>
      </c>
      <c r="E1577" s="44"/>
      <c r="F1577" s="39" t="str" cm="1">
        <f t="array" ref="F1577">IF(E1577="","",IF(E1577="#No clue text","// -- No Content",
    IF(E1577="/!\ Text too long for integration - See user guide to proceed /!\","/!\ Text too long for integration - See user guide to proceed /!\",
         IFERROR(_xlfn._xlws.FILTER(Checklist_KLM[ENTRIES],(Checklist_KLM[ENGLISH]=E1577)*IFERROR(FIND("CLUE.",Checklist_KLM[ENTRIES]),FALSE)),"MISSING"))))</f>
        <v/>
      </c>
    </row>
    <row r="1578" spans="1:6">
      <c r="A1578" s="18" t="s">
        <v>1720</v>
      </c>
      <c r="B1578" s="19" t="s">
        <v>5924</v>
      </c>
      <c r="C1578" s="43"/>
      <c r="D1578" s="36" t="str" cm="1">
        <f t="array" ref="D1578">IF(C1578="","",IF(OR(C1578="#No page text",C1578="#No block text",C1578="#No subject text",C1578="#No expectation text"),"// -- No Content",IFERROR(INDEX(_xlfn._xlws.FILTER(Checklist_KLM[ENTRIES],(Checklist_KLM[ENGLISH]=C1578)*IFERROR(FIND("GAME.CHECKLIST_",Checklist_KLM[ENTRIES]),FALSE)),1),"MISSING")))</f>
        <v/>
      </c>
      <c r="E1578" s="44"/>
      <c r="F1578" s="39" t="str" cm="1">
        <f t="array" ref="F1578">IF(E1578="","",IF(E1578="#No clue text","// -- No Content",
    IF(E1578="/!\ Text too long for integration - See user guide to proceed /!\","/!\ Text too long for integration - See user guide to proceed /!\",
         IFERROR(_xlfn._xlws.FILTER(Checklist_KLM[ENTRIES],(Checklist_KLM[ENGLISH]=E1578)*IFERROR(FIND("CLUE.",Checklist_KLM[ENTRIES]),FALSE)),"MISSING"))))</f>
        <v/>
      </c>
    </row>
    <row r="1579" spans="1:6">
      <c r="A1579" s="18" t="s">
        <v>1721</v>
      </c>
      <c r="B1579" s="19" t="s">
        <v>5925</v>
      </c>
      <c r="C1579" s="43"/>
      <c r="D1579" s="36" t="str" cm="1">
        <f t="array" ref="D1579">IF(C1579="","",IF(OR(C1579="#No page text",C1579="#No block text",C1579="#No subject text",C1579="#No expectation text"),"// -- No Content",IFERROR(INDEX(_xlfn._xlws.FILTER(Checklist_KLM[ENTRIES],(Checklist_KLM[ENGLISH]=C1579)*IFERROR(FIND("GAME.CHECKLIST_",Checklist_KLM[ENTRIES]),FALSE)),1),"MISSING")))</f>
        <v/>
      </c>
      <c r="E1579" s="44"/>
      <c r="F1579" s="39" t="str" cm="1">
        <f t="array" ref="F1579">IF(E1579="","",IF(E1579="#No clue text","// -- No Content",
    IF(E1579="/!\ Text too long for integration - See user guide to proceed /!\","/!\ Text too long for integration - See user guide to proceed /!\",
         IFERROR(_xlfn._xlws.FILTER(Checklist_KLM[ENTRIES],(Checklist_KLM[ENGLISH]=E1579)*IFERROR(FIND("CLUE.",Checklist_KLM[ENTRIES]),FALSE)),"MISSING"))))</f>
        <v/>
      </c>
    </row>
    <row r="1580" spans="1:6">
      <c r="A1580" s="18" t="s">
        <v>1722</v>
      </c>
      <c r="B1580" s="19" t="s">
        <v>5926</v>
      </c>
      <c r="C1580" s="43"/>
      <c r="D1580" s="36" t="str" cm="1">
        <f t="array" ref="D1580">IF(C1580="","",IF(OR(C1580="#No page text",C1580="#No block text",C1580="#No subject text",C1580="#No expectation text"),"// -- No Content",IFERROR(INDEX(_xlfn._xlws.FILTER(Checklist_KLM[ENTRIES],(Checklist_KLM[ENGLISH]=C1580)*IFERROR(FIND("GAME.CHECKLIST_",Checklist_KLM[ENTRIES]),FALSE)),1),"MISSING")))</f>
        <v/>
      </c>
      <c r="E1580" s="44"/>
      <c r="F1580" s="39" t="str" cm="1">
        <f t="array" ref="F1580">IF(E1580="","",IF(E1580="#No clue text","// -- No Content",
    IF(E1580="/!\ Text too long for integration - See user guide to proceed /!\","/!\ Text too long for integration - See user guide to proceed /!\",
         IFERROR(_xlfn._xlws.FILTER(Checklist_KLM[ENTRIES],(Checklist_KLM[ENGLISH]=E1580)*IFERROR(FIND("CLUE.",Checklist_KLM[ENTRIES]),FALSE)),"MISSING"))))</f>
        <v/>
      </c>
    </row>
    <row r="1581" spans="1:6">
      <c r="A1581" s="18" t="s">
        <v>1723</v>
      </c>
      <c r="B1581" s="19" t="s">
        <v>5927</v>
      </c>
      <c r="C1581" s="43"/>
      <c r="D1581" s="36" t="str" cm="1">
        <f t="array" ref="D1581">IF(C1581="","",IF(OR(C1581="#No page text",C1581="#No block text",C1581="#No subject text",C1581="#No expectation text"),"// -- No Content",IFERROR(INDEX(_xlfn._xlws.FILTER(Checklist_KLM[ENTRIES],(Checklist_KLM[ENGLISH]=C1581)*IFERROR(FIND("GAME.CHECKLIST_",Checklist_KLM[ENTRIES]),FALSE)),1),"MISSING")))</f>
        <v/>
      </c>
      <c r="E1581" s="44"/>
      <c r="F1581" s="39" t="str" cm="1">
        <f t="array" ref="F1581">IF(E1581="","",IF(E1581="#No clue text","// -- No Content",
    IF(E1581="/!\ Text too long for integration - See user guide to proceed /!\","/!\ Text too long for integration - See user guide to proceed /!\",
         IFERROR(_xlfn._xlws.FILTER(Checklist_KLM[ENTRIES],(Checklist_KLM[ENGLISH]=E1581)*IFERROR(FIND("CLUE.",Checklist_KLM[ENTRIES]),FALSE)),"MISSING"))))</f>
        <v/>
      </c>
    </row>
    <row r="1582" spans="1:6" ht="28.8">
      <c r="A1582" s="18" t="s">
        <v>1724</v>
      </c>
      <c r="B1582" s="19" t="s">
        <v>5928</v>
      </c>
      <c r="C1582" s="43"/>
      <c r="D1582" s="36" t="str" cm="1">
        <f t="array" ref="D1582">IF(C1582="","",IF(OR(C1582="#No page text",C1582="#No block text",C1582="#No subject text",C1582="#No expectation text"),"// -- No Content",IFERROR(INDEX(_xlfn._xlws.FILTER(Checklist_KLM[ENTRIES],(Checklist_KLM[ENGLISH]=C1582)*IFERROR(FIND("GAME.CHECKLIST_",Checklist_KLM[ENTRIES]),FALSE)),1),"MISSING")))</f>
        <v/>
      </c>
      <c r="E1582" s="44"/>
      <c r="F1582" s="39" t="str" cm="1">
        <f t="array" ref="F1582">IF(E1582="","",IF(E1582="#No clue text","// -- No Content",
    IF(E1582="/!\ Text too long for integration - See user guide to proceed /!\","/!\ Text too long for integration - See user guide to proceed /!\",
         IFERROR(_xlfn._xlws.FILTER(Checklist_KLM[ENTRIES],(Checklist_KLM[ENGLISH]=E1582)*IFERROR(FIND("CLUE.",Checklist_KLM[ENTRIES]),FALSE)),"MISSING"))))</f>
        <v/>
      </c>
    </row>
    <row r="1583" spans="1:6">
      <c r="A1583" s="18" t="s">
        <v>1725</v>
      </c>
      <c r="B1583" s="19" t="s">
        <v>5929</v>
      </c>
      <c r="C1583" s="43"/>
      <c r="D1583" s="36" t="str" cm="1">
        <f t="array" ref="D1583">IF(C1583="","",IF(OR(C1583="#No page text",C1583="#No block text",C1583="#No subject text",C1583="#No expectation text"),"// -- No Content",IFERROR(INDEX(_xlfn._xlws.FILTER(Checklist_KLM[ENTRIES],(Checklist_KLM[ENGLISH]=C1583)*IFERROR(FIND("GAME.CHECKLIST_",Checklist_KLM[ENTRIES]),FALSE)),1),"MISSING")))</f>
        <v/>
      </c>
      <c r="E1583" s="44"/>
      <c r="F1583" s="39" t="str" cm="1">
        <f t="array" ref="F1583">IF(E1583="","",IF(E1583="#No clue text","// -- No Content",
    IF(E1583="/!\ Text too long for integration - See user guide to proceed /!\","/!\ Text too long for integration - See user guide to proceed /!\",
         IFERROR(_xlfn._xlws.FILTER(Checklist_KLM[ENTRIES],(Checklist_KLM[ENGLISH]=E1583)*IFERROR(FIND("CLUE.",Checklist_KLM[ENTRIES]),FALSE)),"MISSING"))))</f>
        <v/>
      </c>
    </row>
    <row r="1584" spans="1:6">
      <c r="A1584" s="18" t="s">
        <v>1726</v>
      </c>
      <c r="B1584" s="19" t="s">
        <v>5930</v>
      </c>
      <c r="C1584" s="43"/>
      <c r="D1584" s="36" t="str" cm="1">
        <f t="array" ref="D1584">IF(C1584="","",IF(OR(C1584="#No page text",C1584="#No block text",C1584="#No subject text",C1584="#No expectation text"),"// -- No Content",IFERROR(INDEX(_xlfn._xlws.FILTER(Checklist_KLM[ENTRIES],(Checklist_KLM[ENGLISH]=C1584)*IFERROR(FIND("GAME.CHECKLIST_",Checklist_KLM[ENTRIES]),FALSE)),1),"MISSING")))</f>
        <v/>
      </c>
      <c r="E1584" s="44"/>
      <c r="F1584" s="39" t="str" cm="1">
        <f t="array" ref="F1584">IF(E1584="","",IF(E1584="#No clue text","// -- No Content",
    IF(E1584="/!\ Text too long for integration - See user guide to proceed /!\","/!\ Text too long for integration - See user guide to proceed /!\",
         IFERROR(_xlfn._xlws.FILTER(Checklist_KLM[ENTRIES],(Checklist_KLM[ENGLISH]=E1584)*IFERROR(FIND("CLUE.",Checklist_KLM[ENTRIES]),FALSE)),"MISSING"))))</f>
        <v/>
      </c>
    </row>
    <row r="1585" spans="1:6">
      <c r="A1585" s="18" t="s">
        <v>1727</v>
      </c>
      <c r="B1585" s="19" t="s">
        <v>5931</v>
      </c>
      <c r="C1585" s="43"/>
      <c r="D1585" s="36" t="str" cm="1">
        <f t="array" ref="D1585">IF(C1585="","",IF(OR(C1585="#No page text",C1585="#No block text",C1585="#No subject text",C1585="#No expectation text"),"// -- No Content",IFERROR(INDEX(_xlfn._xlws.FILTER(Checklist_KLM[ENTRIES],(Checklist_KLM[ENGLISH]=C1585)*IFERROR(FIND("GAME.CHECKLIST_",Checklist_KLM[ENTRIES]),FALSE)),1),"MISSING")))</f>
        <v/>
      </c>
      <c r="E1585" s="44"/>
      <c r="F1585" s="39" t="str" cm="1">
        <f t="array" ref="F1585">IF(E1585="","",IF(E1585="#No clue text","// -- No Content",
    IF(E1585="/!\ Text too long for integration - See user guide to proceed /!\","/!\ Text too long for integration - See user guide to proceed /!\",
         IFERROR(_xlfn._xlws.FILTER(Checklist_KLM[ENTRIES],(Checklist_KLM[ENGLISH]=E1585)*IFERROR(FIND("CLUE.",Checklist_KLM[ENTRIES]),FALSE)),"MISSING"))))</f>
        <v/>
      </c>
    </row>
    <row r="1586" spans="1:6">
      <c r="A1586" s="18" t="s">
        <v>1728</v>
      </c>
      <c r="B1586" s="19" t="s">
        <v>5932</v>
      </c>
      <c r="C1586" s="43"/>
      <c r="D1586" s="36" t="str" cm="1">
        <f t="array" ref="D1586">IF(C1586="","",IF(OR(C1586="#No page text",C1586="#No block text",C1586="#No subject text",C1586="#No expectation text"),"// -- No Content",IFERROR(INDEX(_xlfn._xlws.FILTER(Checklist_KLM[ENTRIES],(Checklist_KLM[ENGLISH]=C1586)*IFERROR(FIND("GAME.CHECKLIST_",Checklist_KLM[ENTRIES]),FALSE)),1),"MISSING")))</f>
        <v/>
      </c>
      <c r="E1586" s="44"/>
      <c r="F1586" s="39" t="str" cm="1">
        <f t="array" ref="F1586">IF(E1586="","",IF(E1586="#No clue text","// -- No Content",
    IF(E1586="/!\ Text too long for integration - See user guide to proceed /!\","/!\ Text too long for integration - See user guide to proceed /!\",
         IFERROR(_xlfn._xlws.FILTER(Checklist_KLM[ENTRIES],(Checklist_KLM[ENGLISH]=E1586)*IFERROR(FIND("CLUE.",Checklist_KLM[ENTRIES]),FALSE)),"MISSING"))))</f>
        <v/>
      </c>
    </row>
    <row r="1587" spans="1:6">
      <c r="A1587" s="18" t="s">
        <v>1729</v>
      </c>
      <c r="B1587" s="19" t="s">
        <v>5933</v>
      </c>
      <c r="C1587" s="43"/>
      <c r="D1587" s="36" t="str" cm="1">
        <f t="array" ref="D1587">IF(C1587="","",IF(OR(C1587="#No page text",C1587="#No block text",C1587="#No subject text",C1587="#No expectation text"),"// -- No Content",IFERROR(INDEX(_xlfn._xlws.FILTER(Checklist_KLM[ENTRIES],(Checklist_KLM[ENGLISH]=C1587)*IFERROR(FIND("GAME.CHECKLIST_",Checklist_KLM[ENTRIES]),FALSE)),1),"MISSING")))</f>
        <v/>
      </c>
      <c r="E1587" s="44"/>
      <c r="F1587" s="39" t="str" cm="1">
        <f t="array" ref="F1587">IF(E1587="","",IF(E1587="#No clue text","// -- No Content",
    IF(E1587="/!\ Text too long for integration - See user guide to proceed /!\","/!\ Text too long for integration - See user guide to proceed /!\",
         IFERROR(_xlfn._xlws.FILTER(Checklist_KLM[ENTRIES],(Checklist_KLM[ENGLISH]=E1587)*IFERROR(FIND("CLUE.",Checklist_KLM[ENTRIES]),FALSE)),"MISSING"))))</f>
        <v/>
      </c>
    </row>
    <row r="1588" spans="1:6" ht="28.8">
      <c r="A1588" s="18" t="s">
        <v>1730</v>
      </c>
      <c r="B1588" s="19" t="s">
        <v>5934</v>
      </c>
      <c r="C1588" s="43"/>
      <c r="D1588" s="36" t="str" cm="1">
        <f t="array" ref="D1588">IF(C1588="","",IF(OR(C1588="#No page text",C1588="#No block text",C1588="#No subject text",C1588="#No expectation text"),"// -- No Content",IFERROR(INDEX(_xlfn._xlws.FILTER(Checklist_KLM[ENTRIES],(Checklist_KLM[ENGLISH]=C1588)*IFERROR(FIND("GAME.CHECKLIST_",Checklist_KLM[ENTRIES]),FALSE)),1),"MISSING")))</f>
        <v/>
      </c>
      <c r="E1588" s="44"/>
      <c r="F1588" s="39" t="str" cm="1">
        <f t="array" ref="F1588">IF(E1588="","",IF(E1588="#No clue text","// -- No Content",
    IF(E1588="/!\ Text too long for integration - See user guide to proceed /!\","/!\ Text too long for integration - See user guide to proceed /!\",
         IFERROR(_xlfn._xlws.FILTER(Checklist_KLM[ENTRIES],(Checklist_KLM[ENGLISH]=E1588)*IFERROR(FIND("CLUE.",Checklist_KLM[ENTRIES]),FALSE)),"MISSING"))))</f>
        <v/>
      </c>
    </row>
    <row r="1589" spans="1:6" ht="28.8">
      <c r="A1589" s="18" t="s">
        <v>1731</v>
      </c>
      <c r="B1589" s="19" t="s">
        <v>5935</v>
      </c>
      <c r="C1589" s="43"/>
      <c r="D1589" s="36" t="str" cm="1">
        <f t="array" ref="D1589">IF(C1589="","",IF(OR(C1589="#No page text",C1589="#No block text",C1589="#No subject text",C1589="#No expectation text"),"// -- No Content",IFERROR(INDEX(_xlfn._xlws.FILTER(Checklist_KLM[ENTRIES],(Checklist_KLM[ENGLISH]=C1589)*IFERROR(FIND("GAME.CHECKLIST_",Checklist_KLM[ENTRIES]),FALSE)),1),"MISSING")))</f>
        <v/>
      </c>
      <c r="E1589" s="44"/>
      <c r="F1589" s="39" t="str" cm="1">
        <f t="array" ref="F1589">IF(E1589="","",IF(E1589="#No clue text","// -- No Content",
    IF(E1589="/!\ Text too long for integration - See user guide to proceed /!\","/!\ Text too long for integration - See user guide to proceed /!\",
         IFERROR(_xlfn._xlws.FILTER(Checklist_KLM[ENTRIES],(Checklist_KLM[ENGLISH]=E1589)*IFERROR(FIND("CLUE.",Checklist_KLM[ENTRIES]),FALSE)),"MISSING"))))</f>
        <v/>
      </c>
    </row>
    <row r="1590" spans="1:6">
      <c r="A1590" s="18" t="s">
        <v>1732</v>
      </c>
      <c r="B1590" s="19" t="s">
        <v>5936</v>
      </c>
      <c r="C1590" s="43"/>
      <c r="D1590" s="36" t="str" cm="1">
        <f t="array" ref="D1590">IF(C1590="","",IF(OR(C1590="#No page text",C1590="#No block text",C1590="#No subject text",C1590="#No expectation text"),"// -- No Content",IFERROR(INDEX(_xlfn._xlws.FILTER(Checklist_KLM[ENTRIES],(Checklist_KLM[ENGLISH]=C1590)*IFERROR(FIND("GAME.CHECKLIST_",Checklist_KLM[ENTRIES]),FALSE)),1),"MISSING")))</f>
        <v/>
      </c>
      <c r="E1590" s="44"/>
      <c r="F1590" s="39" t="str" cm="1">
        <f t="array" ref="F1590">IF(E1590="","",IF(E1590="#No clue text","// -- No Content",
    IF(E1590="/!\ Text too long for integration - See user guide to proceed /!\","/!\ Text too long for integration - See user guide to proceed /!\",
         IFERROR(_xlfn._xlws.FILTER(Checklist_KLM[ENTRIES],(Checklist_KLM[ENGLISH]=E1590)*IFERROR(FIND("CLUE.",Checklist_KLM[ENTRIES]),FALSE)),"MISSING"))))</f>
        <v/>
      </c>
    </row>
    <row r="1591" spans="1:6">
      <c r="A1591" s="18" t="s">
        <v>1733</v>
      </c>
      <c r="B1591" s="19" t="s">
        <v>5937</v>
      </c>
      <c r="C1591" s="43"/>
      <c r="D1591" s="36" t="str" cm="1">
        <f t="array" ref="D1591">IF(C1591="","",IF(OR(C1591="#No page text",C1591="#No block text",C1591="#No subject text",C1591="#No expectation text"),"// -- No Content",IFERROR(INDEX(_xlfn._xlws.FILTER(Checklist_KLM[ENTRIES],(Checklist_KLM[ENGLISH]=C1591)*IFERROR(FIND("GAME.CHECKLIST_",Checklist_KLM[ENTRIES]),FALSE)),1),"MISSING")))</f>
        <v/>
      </c>
      <c r="E1591" s="44"/>
      <c r="F1591" s="39" t="str" cm="1">
        <f t="array" ref="F1591">IF(E1591="","",IF(E1591="#No clue text","// -- No Content",
    IF(E1591="/!\ Text too long for integration - See user guide to proceed /!\","/!\ Text too long for integration - See user guide to proceed /!\",
         IFERROR(_xlfn._xlws.FILTER(Checklist_KLM[ENTRIES],(Checklist_KLM[ENGLISH]=E1591)*IFERROR(FIND("CLUE.",Checklist_KLM[ENTRIES]),FALSE)),"MISSING"))))</f>
        <v/>
      </c>
    </row>
    <row r="1592" spans="1:6">
      <c r="A1592" s="18" t="s">
        <v>1734</v>
      </c>
      <c r="B1592" s="19" t="s">
        <v>5938</v>
      </c>
      <c r="C1592" s="43"/>
      <c r="D1592" s="36" t="str" cm="1">
        <f t="array" ref="D1592">IF(C1592="","",IF(OR(C1592="#No page text",C1592="#No block text",C1592="#No subject text",C1592="#No expectation text"),"// -- No Content",IFERROR(INDEX(_xlfn._xlws.FILTER(Checklist_KLM[ENTRIES],(Checklist_KLM[ENGLISH]=C1592)*IFERROR(FIND("GAME.CHECKLIST_",Checklist_KLM[ENTRIES]),FALSE)),1),"MISSING")))</f>
        <v/>
      </c>
      <c r="E1592" s="44"/>
      <c r="F1592" s="39" t="str" cm="1">
        <f t="array" ref="F1592">IF(E1592="","",IF(E1592="#No clue text","// -- No Content",
    IF(E1592="/!\ Text too long for integration - See user guide to proceed /!\","/!\ Text too long for integration - See user guide to proceed /!\",
         IFERROR(_xlfn._xlws.FILTER(Checklist_KLM[ENTRIES],(Checklist_KLM[ENGLISH]=E1592)*IFERROR(FIND("CLUE.",Checklist_KLM[ENTRIES]),FALSE)),"MISSING"))))</f>
        <v/>
      </c>
    </row>
    <row r="1593" spans="1:6">
      <c r="A1593" s="18" t="s">
        <v>1735</v>
      </c>
      <c r="B1593" s="19" t="s">
        <v>5939</v>
      </c>
      <c r="C1593" s="43"/>
      <c r="D1593" s="36" t="str" cm="1">
        <f t="array" ref="D1593">IF(C1593="","",IF(OR(C1593="#No page text",C1593="#No block text",C1593="#No subject text",C1593="#No expectation text"),"// -- No Content",IFERROR(INDEX(_xlfn._xlws.FILTER(Checklist_KLM[ENTRIES],(Checklist_KLM[ENGLISH]=C1593)*IFERROR(FIND("GAME.CHECKLIST_",Checklist_KLM[ENTRIES]),FALSE)),1),"MISSING")))</f>
        <v/>
      </c>
      <c r="E1593" s="44"/>
      <c r="F1593" s="39" t="str" cm="1">
        <f t="array" ref="F1593">IF(E1593="","",IF(E1593="#No clue text","// -- No Content",
    IF(E1593="/!\ Text too long for integration - See user guide to proceed /!\","/!\ Text too long for integration - See user guide to proceed /!\",
         IFERROR(_xlfn._xlws.FILTER(Checklist_KLM[ENTRIES],(Checklist_KLM[ENGLISH]=E1593)*IFERROR(FIND("CLUE.",Checklist_KLM[ENTRIES]),FALSE)),"MISSING"))))</f>
        <v/>
      </c>
    </row>
    <row r="1594" spans="1:6">
      <c r="A1594" s="18" t="s">
        <v>1736</v>
      </c>
      <c r="B1594" s="19" t="s">
        <v>5940</v>
      </c>
      <c r="C1594" s="43"/>
      <c r="D1594" s="36" t="str" cm="1">
        <f t="array" ref="D1594">IF(C1594="","",IF(OR(C1594="#No page text",C1594="#No block text",C1594="#No subject text",C1594="#No expectation text"),"// -- No Content",IFERROR(INDEX(_xlfn._xlws.FILTER(Checklist_KLM[ENTRIES],(Checklist_KLM[ENGLISH]=C1594)*IFERROR(FIND("GAME.CHECKLIST_",Checklist_KLM[ENTRIES]),FALSE)),1),"MISSING")))</f>
        <v/>
      </c>
      <c r="E1594" s="44"/>
      <c r="F1594" s="39" t="str" cm="1">
        <f t="array" ref="F1594">IF(E1594="","",IF(E1594="#No clue text","// -- No Content",
    IF(E1594="/!\ Text too long for integration - See user guide to proceed /!\","/!\ Text too long for integration - See user guide to proceed /!\",
         IFERROR(_xlfn._xlws.FILTER(Checklist_KLM[ENTRIES],(Checklist_KLM[ENGLISH]=E1594)*IFERROR(FIND("CLUE.",Checklist_KLM[ENTRIES]),FALSE)),"MISSING"))))</f>
        <v/>
      </c>
    </row>
    <row r="1595" spans="1:6" ht="28.8">
      <c r="A1595" s="18" t="s">
        <v>1737</v>
      </c>
      <c r="B1595" s="19" t="s">
        <v>5941</v>
      </c>
      <c r="C1595" s="43"/>
      <c r="D1595" s="36" t="str" cm="1">
        <f t="array" ref="D1595">IF(C1595="","",IF(OR(C1595="#No page text",C1595="#No block text",C1595="#No subject text",C1595="#No expectation text"),"// -- No Content",IFERROR(INDEX(_xlfn._xlws.FILTER(Checklist_KLM[ENTRIES],(Checklist_KLM[ENGLISH]=C1595)*IFERROR(FIND("GAME.CHECKLIST_",Checklist_KLM[ENTRIES]),FALSE)),1),"MISSING")))</f>
        <v/>
      </c>
      <c r="E1595" s="44"/>
      <c r="F1595" s="39" t="str" cm="1">
        <f t="array" ref="F1595">IF(E1595="","",IF(E1595="#No clue text","// -- No Content",
    IF(E1595="/!\ Text too long for integration - See user guide to proceed /!\","/!\ Text too long for integration - See user guide to proceed /!\",
         IFERROR(_xlfn._xlws.FILTER(Checklist_KLM[ENTRIES],(Checklist_KLM[ENGLISH]=E1595)*IFERROR(FIND("CLUE.",Checklist_KLM[ENTRIES]),FALSE)),"MISSING"))))</f>
        <v/>
      </c>
    </row>
    <row r="1596" spans="1:6">
      <c r="A1596" s="18" t="s">
        <v>1738</v>
      </c>
      <c r="B1596" s="19" t="s">
        <v>5942</v>
      </c>
      <c r="C1596" s="43"/>
      <c r="D1596" s="36" t="str" cm="1">
        <f t="array" ref="D1596">IF(C1596="","",IF(OR(C1596="#No page text",C1596="#No block text",C1596="#No subject text",C1596="#No expectation text"),"// -- No Content",IFERROR(INDEX(_xlfn._xlws.FILTER(Checklist_KLM[ENTRIES],(Checklist_KLM[ENGLISH]=C1596)*IFERROR(FIND("GAME.CHECKLIST_",Checklist_KLM[ENTRIES]),FALSE)),1),"MISSING")))</f>
        <v/>
      </c>
      <c r="E1596" s="44"/>
      <c r="F1596" s="39" t="str" cm="1">
        <f t="array" ref="F1596">IF(E1596="","",IF(E1596="#No clue text","// -- No Content",
    IF(E1596="/!\ Text too long for integration - See user guide to proceed /!\","/!\ Text too long for integration - See user guide to proceed /!\",
         IFERROR(_xlfn._xlws.FILTER(Checklist_KLM[ENTRIES],(Checklist_KLM[ENGLISH]=E1596)*IFERROR(FIND("CLUE.",Checklist_KLM[ENTRIES]),FALSE)),"MISSING"))))</f>
        <v/>
      </c>
    </row>
    <row r="1597" spans="1:6">
      <c r="A1597" s="18" t="s">
        <v>1739</v>
      </c>
      <c r="B1597" s="19" t="s">
        <v>5943</v>
      </c>
      <c r="C1597" s="43"/>
      <c r="D1597" s="36" t="str" cm="1">
        <f t="array" ref="D1597">IF(C1597="","",IF(OR(C1597="#No page text",C1597="#No block text",C1597="#No subject text",C1597="#No expectation text"),"// -- No Content",IFERROR(INDEX(_xlfn._xlws.FILTER(Checklist_KLM[ENTRIES],(Checklist_KLM[ENGLISH]=C1597)*IFERROR(FIND("GAME.CHECKLIST_",Checklist_KLM[ENTRIES]),FALSE)),1),"MISSING")))</f>
        <v/>
      </c>
      <c r="E1597" s="44"/>
      <c r="F1597" s="39" t="str" cm="1">
        <f t="array" ref="F1597">IF(E1597="","",IF(E1597="#No clue text","// -- No Content",
    IF(E1597="/!\ Text too long for integration - See user guide to proceed /!\","/!\ Text too long for integration - See user guide to proceed /!\",
         IFERROR(_xlfn._xlws.FILTER(Checklist_KLM[ENTRIES],(Checklist_KLM[ENGLISH]=E1597)*IFERROR(FIND("CLUE.",Checklist_KLM[ENTRIES]),FALSE)),"MISSING"))))</f>
        <v/>
      </c>
    </row>
    <row r="1598" spans="1:6" ht="28.8">
      <c r="A1598" s="18" t="s">
        <v>1740</v>
      </c>
      <c r="B1598" s="19" t="s">
        <v>5944</v>
      </c>
      <c r="C1598" s="43"/>
      <c r="D1598" s="36" t="str" cm="1">
        <f t="array" ref="D1598">IF(C1598="","",IF(OR(C1598="#No page text",C1598="#No block text",C1598="#No subject text",C1598="#No expectation text"),"// -- No Content",IFERROR(INDEX(_xlfn._xlws.FILTER(Checklist_KLM[ENTRIES],(Checklist_KLM[ENGLISH]=C1598)*IFERROR(FIND("GAME.CHECKLIST_",Checklist_KLM[ENTRIES]),FALSE)),1),"MISSING")))</f>
        <v/>
      </c>
      <c r="E1598" s="44"/>
      <c r="F1598" s="39" t="str" cm="1">
        <f t="array" ref="F1598">IF(E1598="","",IF(E1598="#No clue text","// -- No Content",
    IF(E1598="/!\ Text too long for integration - See user guide to proceed /!\","/!\ Text too long for integration - See user guide to proceed /!\",
         IFERROR(_xlfn._xlws.FILTER(Checklist_KLM[ENTRIES],(Checklist_KLM[ENGLISH]=E1598)*IFERROR(FIND("CLUE.",Checklist_KLM[ENTRIES]),FALSE)),"MISSING"))))</f>
        <v/>
      </c>
    </row>
    <row r="1599" spans="1:6">
      <c r="A1599" s="18" t="s">
        <v>1741</v>
      </c>
      <c r="B1599" s="19" t="s">
        <v>5945</v>
      </c>
      <c r="C1599" s="43"/>
      <c r="D1599" s="36" t="str" cm="1">
        <f t="array" ref="D1599">IF(C1599="","",IF(OR(C1599="#No page text",C1599="#No block text",C1599="#No subject text",C1599="#No expectation text"),"// -- No Content",IFERROR(INDEX(_xlfn._xlws.FILTER(Checklist_KLM[ENTRIES],(Checklist_KLM[ENGLISH]=C1599)*IFERROR(FIND("GAME.CHECKLIST_",Checklist_KLM[ENTRIES]),FALSE)),1),"MISSING")))</f>
        <v/>
      </c>
      <c r="E1599" s="44"/>
      <c r="F1599" s="39" t="str" cm="1">
        <f t="array" ref="F1599">IF(E1599="","",IF(E1599="#No clue text","// -- No Content",
    IF(E1599="/!\ Text too long for integration - See user guide to proceed /!\","/!\ Text too long for integration - See user guide to proceed /!\",
         IFERROR(_xlfn._xlws.FILTER(Checklist_KLM[ENTRIES],(Checklist_KLM[ENGLISH]=E1599)*IFERROR(FIND("CLUE.",Checklist_KLM[ENTRIES]),FALSE)),"MISSING"))))</f>
        <v/>
      </c>
    </row>
    <row r="1600" spans="1:6">
      <c r="A1600" s="18" t="s">
        <v>1742</v>
      </c>
      <c r="B1600" s="19" t="s">
        <v>5946</v>
      </c>
      <c r="C1600" s="43"/>
      <c r="D1600" s="36" t="str" cm="1">
        <f t="array" ref="D1600">IF(C1600="","",IF(OR(C1600="#No page text",C1600="#No block text",C1600="#No subject text",C1600="#No expectation text"),"// -- No Content",IFERROR(INDEX(_xlfn._xlws.FILTER(Checklist_KLM[ENTRIES],(Checklist_KLM[ENGLISH]=C1600)*IFERROR(FIND("GAME.CHECKLIST_",Checklist_KLM[ENTRIES]),FALSE)),1),"MISSING")))</f>
        <v/>
      </c>
      <c r="E1600" s="44"/>
      <c r="F1600" s="39" t="str" cm="1">
        <f t="array" ref="F1600">IF(E1600="","",IF(E1600="#No clue text","// -- No Content",
    IF(E1600="/!\ Text too long for integration - See user guide to proceed /!\","/!\ Text too long for integration - See user guide to proceed /!\",
         IFERROR(_xlfn._xlws.FILTER(Checklist_KLM[ENTRIES],(Checklist_KLM[ENGLISH]=E1600)*IFERROR(FIND("CLUE.",Checklist_KLM[ENTRIES]),FALSE)),"MISSING"))))</f>
        <v/>
      </c>
    </row>
    <row r="1601" spans="1:6">
      <c r="A1601" s="18" t="s">
        <v>1743</v>
      </c>
      <c r="B1601" s="19" t="s">
        <v>5947</v>
      </c>
      <c r="C1601" s="43"/>
      <c r="D1601" s="36" t="str" cm="1">
        <f t="array" ref="D1601">IF(C1601="","",IF(OR(C1601="#No page text",C1601="#No block text",C1601="#No subject text",C1601="#No expectation text"),"// -- No Content",IFERROR(INDEX(_xlfn._xlws.FILTER(Checklist_KLM[ENTRIES],(Checklist_KLM[ENGLISH]=C1601)*IFERROR(FIND("GAME.CHECKLIST_",Checklist_KLM[ENTRIES]),FALSE)),1),"MISSING")))</f>
        <v/>
      </c>
      <c r="E1601" s="44"/>
      <c r="F1601" s="39" t="str" cm="1">
        <f t="array" ref="F1601">IF(E1601="","",IF(E1601="#No clue text","// -- No Content",
    IF(E1601="/!\ Text too long for integration - See user guide to proceed /!\","/!\ Text too long for integration - See user guide to proceed /!\",
         IFERROR(_xlfn._xlws.FILTER(Checklist_KLM[ENTRIES],(Checklist_KLM[ENGLISH]=E1601)*IFERROR(FIND("CLUE.",Checklist_KLM[ENTRIES]),FALSE)),"MISSING"))))</f>
        <v/>
      </c>
    </row>
    <row r="1602" spans="1:6">
      <c r="A1602" s="18" t="s">
        <v>1744</v>
      </c>
      <c r="B1602" s="19" t="s">
        <v>5948</v>
      </c>
      <c r="C1602" s="43"/>
      <c r="D1602" s="36" t="str" cm="1">
        <f t="array" ref="D1602">IF(C1602="","",IF(OR(C1602="#No page text",C1602="#No block text",C1602="#No subject text",C1602="#No expectation text"),"// -- No Content",IFERROR(INDEX(_xlfn._xlws.FILTER(Checklist_KLM[ENTRIES],(Checklist_KLM[ENGLISH]=C1602)*IFERROR(FIND("GAME.CHECKLIST_",Checklist_KLM[ENTRIES]),FALSE)),1),"MISSING")))</f>
        <v/>
      </c>
      <c r="E1602" s="44"/>
      <c r="F1602" s="39" t="str" cm="1">
        <f t="array" ref="F1602">IF(E1602="","",IF(E1602="#No clue text","// -- No Content",
    IF(E1602="/!\ Text too long for integration - See user guide to proceed /!\","/!\ Text too long for integration - See user guide to proceed /!\",
         IFERROR(_xlfn._xlws.FILTER(Checklist_KLM[ENTRIES],(Checklist_KLM[ENGLISH]=E1602)*IFERROR(FIND("CLUE.",Checklist_KLM[ENTRIES]),FALSE)),"MISSING"))))</f>
        <v/>
      </c>
    </row>
    <row r="1603" spans="1:6">
      <c r="A1603" s="18" t="s">
        <v>1745</v>
      </c>
      <c r="B1603" s="19" t="s">
        <v>5949</v>
      </c>
      <c r="C1603" s="43"/>
      <c r="D1603" s="36" t="str" cm="1">
        <f t="array" ref="D1603">IF(C1603="","",IF(OR(C1603="#No page text",C1603="#No block text",C1603="#No subject text",C1603="#No expectation text"),"// -- No Content",IFERROR(INDEX(_xlfn._xlws.FILTER(Checklist_KLM[ENTRIES],(Checklist_KLM[ENGLISH]=C1603)*IFERROR(FIND("GAME.CHECKLIST_",Checklist_KLM[ENTRIES]),FALSE)),1),"MISSING")))</f>
        <v/>
      </c>
      <c r="E1603" s="44"/>
      <c r="F1603" s="39" t="str" cm="1">
        <f t="array" ref="F1603">IF(E1603="","",IF(E1603="#No clue text","// -- No Content",
    IF(E1603="/!\ Text too long for integration - See user guide to proceed /!\","/!\ Text too long for integration - See user guide to proceed /!\",
         IFERROR(_xlfn._xlws.FILTER(Checklist_KLM[ENTRIES],(Checklist_KLM[ENGLISH]=E1603)*IFERROR(FIND("CLUE.",Checklist_KLM[ENTRIES]),FALSE)),"MISSING"))))</f>
        <v/>
      </c>
    </row>
    <row r="1604" spans="1:6" ht="28.8">
      <c r="A1604" s="18" t="s">
        <v>1746</v>
      </c>
      <c r="B1604" s="19" t="s">
        <v>5950</v>
      </c>
      <c r="C1604" s="43"/>
      <c r="D1604" s="36" t="str" cm="1">
        <f t="array" ref="D1604">IF(C1604="","",IF(OR(C1604="#No page text",C1604="#No block text",C1604="#No subject text",C1604="#No expectation text"),"// -- No Content",IFERROR(INDEX(_xlfn._xlws.FILTER(Checklist_KLM[ENTRIES],(Checklist_KLM[ENGLISH]=C1604)*IFERROR(FIND("GAME.CHECKLIST_",Checklist_KLM[ENTRIES]),FALSE)),1),"MISSING")))</f>
        <v/>
      </c>
      <c r="E1604" s="44"/>
      <c r="F1604" s="39" t="str" cm="1">
        <f t="array" ref="F1604">IF(E1604="","",IF(E1604="#No clue text","// -- No Content",
    IF(E1604="/!\ Text too long for integration - See user guide to proceed /!\","/!\ Text too long for integration - See user guide to proceed /!\",
         IFERROR(_xlfn._xlws.FILTER(Checklist_KLM[ENTRIES],(Checklist_KLM[ENGLISH]=E1604)*IFERROR(FIND("CLUE.",Checklist_KLM[ENTRIES]),FALSE)),"MISSING"))))</f>
        <v/>
      </c>
    </row>
    <row r="1605" spans="1:6" ht="43.2">
      <c r="A1605" s="18" t="s">
        <v>1747</v>
      </c>
      <c r="B1605" s="19" t="s">
        <v>5951</v>
      </c>
      <c r="C1605" s="43"/>
      <c r="D1605" s="36" t="str" cm="1">
        <f t="array" ref="D1605">IF(C1605="","",IF(OR(C1605="#No page text",C1605="#No block text",C1605="#No subject text",C1605="#No expectation text"),"// -- No Content",IFERROR(INDEX(_xlfn._xlws.FILTER(Checklist_KLM[ENTRIES],(Checklist_KLM[ENGLISH]=C1605)*IFERROR(FIND("GAME.CHECKLIST_",Checklist_KLM[ENTRIES]),FALSE)),1),"MISSING")))</f>
        <v/>
      </c>
      <c r="E1605" s="44"/>
      <c r="F1605" s="39" t="str" cm="1">
        <f t="array" ref="F1605">IF(E1605="","",IF(E1605="#No clue text","// -- No Content",
    IF(E1605="/!\ Text too long for integration - See user guide to proceed /!\","/!\ Text too long for integration - See user guide to proceed /!\",
         IFERROR(_xlfn._xlws.FILTER(Checklist_KLM[ENTRIES],(Checklist_KLM[ENGLISH]=E1605)*IFERROR(FIND("CLUE.",Checklist_KLM[ENTRIES]),FALSE)),"MISSING"))))</f>
        <v/>
      </c>
    </row>
    <row r="1606" spans="1:6">
      <c r="A1606" s="18" t="s">
        <v>1748</v>
      </c>
      <c r="B1606" s="19" t="s">
        <v>5952</v>
      </c>
      <c r="C1606" s="43"/>
      <c r="D1606" s="36" t="str" cm="1">
        <f t="array" ref="D1606">IF(C1606="","",IF(OR(C1606="#No page text",C1606="#No block text",C1606="#No subject text",C1606="#No expectation text"),"// -- No Content",IFERROR(INDEX(_xlfn._xlws.FILTER(Checklist_KLM[ENTRIES],(Checklist_KLM[ENGLISH]=C1606)*IFERROR(FIND("GAME.CHECKLIST_",Checklist_KLM[ENTRIES]),FALSE)),1),"MISSING")))</f>
        <v/>
      </c>
      <c r="E1606" s="44"/>
      <c r="F1606" s="39" t="str" cm="1">
        <f t="array" ref="F1606">IF(E1606="","",IF(E1606="#No clue text","// -- No Content",
    IF(E1606="/!\ Text too long for integration - See user guide to proceed /!\","/!\ Text too long for integration - See user guide to proceed /!\",
         IFERROR(_xlfn._xlws.FILTER(Checklist_KLM[ENTRIES],(Checklist_KLM[ENGLISH]=E1606)*IFERROR(FIND("CLUE.",Checklist_KLM[ENTRIES]),FALSE)),"MISSING"))))</f>
        <v/>
      </c>
    </row>
    <row r="1607" spans="1:6" ht="28.8">
      <c r="A1607" s="18" t="s">
        <v>1749</v>
      </c>
      <c r="B1607" s="19" t="s">
        <v>5953</v>
      </c>
      <c r="C1607" s="43"/>
      <c r="D1607" s="36" t="str" cm="1">
        <f t="array" ref="D1607">IF(C1607="","",IF(OR(C1607="#No page text",C1607="#No block text",C1607="#No subject text",C1607="#No expectation text"),"// -- No Content",IFERROR(INDEX(_xlfn._xlws.FILTER(Checklist_KLM[ENTRIES],(Checklist_KLM[ENGLISH]=C1607)*IFERROR(FIND("GAME.CHECKLIST_",Checklist_KLM[ENTRIES]),FALSE)),1),"MISSING")))</f>
        <v/>
      </c>
      <c r="E1607" s="44"/>
      <c r="F1607" s="39" t="str" cm="1">
        <f t="array" ref="F1607">IF(E1607="","",IF(E1607="#No clue text","// -- No Content",
    IF(E1607="/!\ Text too long for integration - See user guide to proceed /!\","/!\ Text too long for integration - See user guide to proceed /!\",
         IFERROR(_xlfn._xlws.FILTER(Checklist_KLM[ENTRIES],(Checklist_KLM[ENGLISH]=E1607)*IFERROR(FIND("CLUE.",Checklist_KLM[ENTRIES]),FALSE)),"MISSING"))))</f>
        <v/>
      </c>
    </row>
    <row r="1608" spans="1:6">
      <c r="A1608" s="18" t="s">
        <v>1750</v>
      </c>
      <c r="B1608" s="19" t="s">
        <v>5954</v>
      </c>
      <c r="C1608" s="43"/>
      <c r="D1608" s="36" t="str" cm="1">
        <f t="array" ref="D1608">IF(C1608="","",IF(OR(C1608="#No page text",C1608="#No block text",C1608="#No subject text",C1608="#No expectation text"),"// -- No Content",IFERROR(INDEX(_xlfn._xlws.FILTER(Checklist_KLM[ENTRIES],(Checklist_KLM[ENGLISH]=C1608)*IFERROR(FIND("GAME.CHECKLIST_",Checklist_KLM[ENTRIES]),FALSE)),1),"MISSING")))</f>
        <v/>
      </c>
      <c r="E1608" s="44"/>
      <c r="F1608" s="39" t="str" cm="1">
        <f t="array" ref="F1608">IF(E1608="","",IF(E1608="#No clue text","// -- No Content",
    IF(E1608="/!\ Text too long for integration - See user guide to proceed /!\","/!\ Text too long for integration - See user guide to proceed /!\",
         IFERROR(_xlfn._xlws.FILTER(Checklist_KLM[ENTRIES],(Checklist_KLM[ENGLISH]=E1608)*IFERROR(FIND("CLUE.",Checklist_KLM[ENTRIES]),FALSE)),"MISSING"))))</f>
        <v/>
      </c>
    </row>
    <row r="1609" spans="1:6" ht="28.8">
      <c r="A1609" s="18" t="s">
        <v>1751</v>
      </c>
      <c r="B1609" s="19" t="s">
        <v>5955</v>
      </c>
      <c r="C1609" s="43"/>
      <c r="D1609" s="36" t="str" cm="1">
        <f t="array" ref="D1609">IF(C1609="","",IF(OR(C1609="#No page text",C1609="#No block text",C1609="#No subject text",C1609="#No expectation text"),"// -- No Content",IFERROR(INDEX(_xlfn._xlws.FILTER(Checklist_KLM[ENTRIES],(Checklist_KLM[ENGLISH]=C1609)*IFERROR(FIND("GAME.CHECKLIST_",Checklist_KLM[ENTRIES]),FALSE)),1),"MISSING")))</f>
        <v/>
      </c>
      <c r="E1609" s="44"/>
      <c r="F1609" s="39" t="str" cm="1">
        <f t="array" ref="F1609">IF(E1609="","",IF(E1609="#No clue text","// -- No Content",
    IF(E1609="/!\ Text too long for integration - See user guide to proceed /!\","/!\ Text too long for integration - See user guide to proceed /!\",
         IFERROR(_xlfn._xlws.FILTER(Checklist_KLM[ENTRIES],(Checklist_KLM[ENGLISH]=E1609)*IFERROR(FIND("CLUE.",Checklist_KLM[ENTRIES]),FALSE)),"MISSING"))))</f>
        <v/>
      </c>
    </row>
    <row r="1610" spans="1:6" ht="28.8">
      <c r="A1610" s="18" t="s">
        <v>1752</v>
      </c>
      <c r="B1610" s="19" t="s">
        <v>5956</v>
      </c>
      <c r="C1610" s="43"/>
      <c r="D1610" s="36" t="str" cm="1">
        <f t="array" ref="D1610">IF(C1610="","",IF(OR(C1610="#No page text",C1610="#No block text",C1610="#No subject text",C1610="#No expectation text"),"// -- No Content",IFERROR(INDEX(_xlfn._xlws.FILTER(Checklist_KLM[ENTRIES],(Checklist_KLM[ENGLISH]=C1610)*IFERROR(FIND("GAME.CHECKLIST_",Checklist_KLM[ENTRIES]),FALSE)),1),"MISSING")))</f>
        <v/>
      </c>
      <c r="E1610" s="44"/>
      <c r="F1610" s="39" t="str" cm="1">
        <f t="array" ref="F1610">IF(E1610="","",IF(E1610="#No clue text","// -- No Content",
    IF(E1610="/!\ Text too long for integration - See user guide to proceed /!\","/!\ Text too long for integration - See user guide to proceed /!\",
         IFERROR(_xlfn._xlws.FILTER(Checklist_KLM[ENTRIES],(Checklist_KLM[ENGLISH]=E1610)*IFERROR(FIND("CLUE.",Checklist_KLM[ENTRIES]),FALSE)),"MISSING"))))</f>
        <v/>
      </c>
    </row>
    <row r="1611" spans="1:6">
      <c r="A1611" s="18" t="s">
        <v>1753</v>
      </c>
      <c r="B1611" s="19" t="s">
        <v>5957</v>
      </c>
      <c r="C1611" s="43"/>
      <c r="D1611" s="36" t="str" cm="1">
        <f t="array" ref="D1611">IF(C1611="","",IF(OR(C1611="#No page text",C1611="#No block text",C1611="#No subject text",C1611="#No expectation text"),"// -- No Content",IFERROR(INDEX(_xlfn._xlws.FILTER(Checklist_KLM[ENTRIES],(Checklist_KLM[ENGLISH]=C1611)*IFERROR(FIND("GAME.CHECKLIST_",Checklist_KLM[ENTRIES]),FALSE)),1),"MISSING")))</f>
        <v/>
      </c>
      <c r="E1611" s="44"/>
      <c r="F1611" s="39" t="str" cm="1">
        <f t="array" ref="F1611">IF(E1611="","",IF(E1611="#No clue text","// -- No Content",
    IF(E1611="/!\ Text too long for integration - See user guide to proceed /!\","/!\ Text too long for integration - See user guide to proceed /!\",
         IFERROR(_xlfn._xlws.FILTER(Checklist_KLM[ENTRIES],(Checklist_KLM[ENGLISH]=E1611)*IFERROR(FIND("CLUE.",Checklist_KLM[ENTRIES]),FALSE)),"MISSING"))))</f>
        <v/>
      </c>
    </row>
    <row r="1612" spans="1:6">
      <c r="A1612" s="18" t="s">
        <v>1754</v>
      </c>
      <c r="B1612" s="19" t="s">
        <v>5958</v>
      </c>
      <c r="C1612" s="43"/>
      <c r="D1612" s="36" t="str" cm="1">
        <f t="array" ref="D1612">IF(C1612="","",IF(OR(C1612="#No page text",C1612="#No block text",C1612="#No subject text",C1612="#No expectation text"),"// -- No Content",IFERROR(INDEX(_xlfn._xlws.FILTER(Checklist_KLM[ENTRIES],(Checklist_KLM[ENGLISH]=C1612)*IFERROR(FIND("GAME.CHECKLIST_",Checklist_KLM[ENTRIES]),FALSE)),1),"MISSING")))</f>
        <v/>
      </c>
      <c r="E1612" s="44"/>
      <c r="F1612" s="39" t="str" cm="1">
        <f t="array" ref="F1612">IF(E1612="","",IF(E1612="#No clue text","// -- No Content",
    IF(E1612="/!\ Text too long for integration - See user guide to proceed /!\","/!\ Text too long for integration - See user guide to proceed /!\",
         IFERROR(_xlfn._xlws.FILTER(Checklist_KLM[ENTRIES],(Checklist_KLM[ENGLISH]=E1612)*IFERROR(FIND("CLUE.",Checklist_KLM[ENTRIES]),FALSE)),"MISSING"))))</f>
        <v/>
      </c>
    </row>
    <row r="1613" spans="1:6">
      <c r="A1613" s="18" t="s">
        <v>1755</v>
      </c>
      <c r="B1613" s="19" t="s">
        <v>5959</v>
      </c>
      <c r="C1613" s="43"/>
      <c r="D1613" s="36" t="str" cm="1">
        <f t="array" ref="D1613">IF(C1613="","",IF(OR(C1613="#No page text",C1613="#No block text",C1613="#No subject text",C1613="#No expectation text"),"// -- No Content",IFERROR(INDEX(_xlfn._xlws.FILTER(Checklist_KLM[ENTRIES],(Checklist_KLM[ENGLISH]=C1613)*IFERROR(FIND("GAME.CHECKLIST_",Checklist_KLM[ENTRIES]),FALSE)),1),"MISSING")))</f>
        <v/>
      </c>
      <c r="E1613" s="44"/>
      <c r="F1613" s="39" t="str" cm="1">
        <f t="array" ref="F1613">IF(E1613="","",IF(E1613="#No clue text","// -- No Content",
    IF(E1613="/!\ Text too long for integration - See user guide to proceed /!\","/!\ Text too long for integration - See user guide to proceed /!\",
         IFERROR(_xlfn._xlws.FILTER(Checklist_KLM[ENTRIES],(Checklist_KLM[ENGLISH]=E1613)*IFERROR(FIND("CLUE.",Checklist_KLM[ENTRIES]),FALSE)),"MISSING"))))</f>
        <v/>
      </c>
    </row>
    <row r="1614" spans="1:6">
      <c r="A1614" s="18" t="s">
        <v>1756</v>
      </c>
      <c r="B1614" s="19" t="s">
        <v>5317</v>
      </c>
      <c r="C1614" s="43"/>
      <c r="D1614" s="36" t="str" cm="1">
        <f t="array" ref="D1614">IF(C1614="","",IF(OR(C1614="#No page text",C1614="#No block text",C1614="#No subject text",C1614="#No expectation text"),"// -- No Content",IFERROR(INDEX(_xlfn._xlws.FILTER(Checklist_KLM[ENTRIES],(Checklist_KLM[ENGLISH]=C1614)*IFERROR(FIND("GAME.CHECKLIST_",Checklist_KLM[ENTRIES]),FALSE)),1),"MISSING")))</f>
        <v/>
      </c>
      <c r="E1614" s="44"/>
      <c r="F1614" s="39" t="str" cm="1">
        <f t="array" ref="F1614">IF(E1614="","",IF(E1614="#No clue text","// -- No Content",
    IF(E1614="/!\ Text too long for integration - See user guide to proceed /!\","/!\ Text too long for integration - See user guide to proceed /!\",
         IFERROR(_xlfn._xlws.FILTER(Checklist_KLM[ENTRIES],(Checklist_KLM[ENGLISH]=E1614)*IFERROR(FIND("CLUE.",Checklist_KLM[ENTRIES]),FALSE)),"MISSING"))))</f>
        <v/>
      </c>
    </row>
    <row r="1615" spans="1:6">
      <c r="A1615" s="18" t="s">
        <v>1757</v>
      </c>
      <c r="B1615" s="19" t="s">
        <v>5960</v>
      </c>
      <c r="C1615" s="43"/>
      <c r="D1615" s="36" t="str" cm="1">
        <f t="array" ref="D1615">IF(C1615="","",IF(OR(C1615="#No page text",C1615="#No block text",C1615="#No subject text",C1615="#No expectation text"),"// -- No Content",IFERROR(INDEX(_xlfn._xlws.FILTER(Checklist_KLM[ENTRIES],(Checklist_KLM[ENGLISH]=C1615)*IFERROR(FIND("GAME.CHECKLIST_",Checklist_KLM[ENTRIES]),FALSE)),1),"MISSING")))</f>
        <v/>
      </c>
      <c r="E1615" s="44"/>
      <c r="F1615" s="39" t="str" cm="1">
        <f t="array" ref="F1615">IF(E1615="","",IF(E1615="#No clue text","// -- No Content",
    IF(E1615="/!\ Text too long for integration - See user guide to proceed /!\","/!\ Text too long for integration - See user guide to proceed /!\",
         IFERROR(_xlfn._xlws.FILTER(Checklist_KLM[ENTRIES],(Checklist_KLM[ENGLISH]=E1615)*IFERROR(FIND("CLUE.",Checklist_KLM[ENTRIES]),FALSE)),"MISSING"))))</f>
        <v/>
      </c>
    </row>
    <row r="1616" spans="1:6">
      <c r="A1616" s="18" t="s">
        <v>1758</v>
      </c>
      <c r="B1616" s="19" t="s">
        <v>5961</v>
      </c>
      <c r="C1616" s="43"/>
      <c r="D1616" s="36" t="str" cm="1">
        <f t="array" ref="D1616">IF(C1616="","",IF(OR(C1616="#No page text",C1616="#No block text",C1616="#No subject text",C1616="#No expectation text"),"// -- No Content",IFERROR(INDEX(_xlfn._xlws.FILTER(Checklist_KLM[ENTRIES],(Checklist_KLM[ENGLISH]=C1616)*IFERROR(FIND("GAME.CHECKLIST_",Checklist_KLM[ENTRIES]),FALSE)),1),"MISSING")))</f>
        <v/>
      </c>
      <c r="E1616" s="44"/>
      <c r="F1616" s="39" t="str" cm="1">
        <f t="array" ref="F1616">IF(E1616="","",IF(E1616="#No clue text","// -- No Content",
    IF(E1616="/!\ Text too long for integration - See user guide to proceed /!\","/!\ Text too long for integration - See user guide to proceed /!\",
         IFERROR(_xlfn._xlws.FILTER(Checklist_KLM[ENTRIES],(Checklist_KLM[ENGLISH]=E1616)*IFERROR(FIND("CLUE.",Checklist_KLM[ENTRIES]),FALSE)),"MISSING"))))</f>
        <v/>
      </c>
    </row>
    <row r="1617" spans="1:6" ht="28.8">
      <c r="A1617" s="18" t="s">
        <v>1759</v>
      </c>
      <c r="B1617" s="19" t="s">
        <v>5962</v>
      </c>
      <c r="C1617" s="43"/>
      <c r="D1617" s="36" t="str" cm="1">
        <f t="array" ref="D1617">IF(C1617="","",IF(OR(C1617="#No page text",C1617="#No block text",C1617="#No subject text",C1617="#No expectation text"),"// -- No Content",IFERROR(INDEX(_xlfn._xlws.FILTER(Checklist_KLM[ENTRIES],(Checklist_KLM[ENGLISH]=C1617)*IFERROR(FIND("GAME.CHECKLIST_",Checklist_KLM[ENTRIES]),FALSE)),1),"MISSING")))</f>
        <v/>
      </c>
      <c r="E1617" s="44"/>
      <c r="F1617" s="39" t="str" cm="1">
        <f t="array" ref="F1617">IF(E1617="","",IF(E1617="#No clue text","// -- No Content",
    IF(E1617="/!\ Text too long for integration - See user guide to proceed /!\","/!\ Text too long for integration - See user guide to proceed /!\",
         IFERROR(_xlfn._xlws.FILTER(Checklist_KLM[ENTRIES],(Checklist_KLM[ENGLISH]=E1617)*IFERROR(FIND("CLUE.",Checklist_KLM[ENTRIES]),FALSE)),"MISSING"))))</f>
        <v/>
      </c>
    </row>
    <row r="1618" spans="1:6">
      <c r="A1618" s="18" t="s">
        <v>1760</v>
      </c>
      <c r="B1618" s="19" t="s">
        <v>5963</v>
      </c>
      <c r="C1618" s="43"/>
      <c r="D1618" s="36" t="str" cm="1">
        <f t="array" ref="D1618">IF(C1618="","",IF(OR(C1618="#No page text",C1618="#No block text",C1618="#No subject text",C1618="#No expectation text"),"// -- No Content",IFERROR(INDEX(_xlfn._xlws.FILTER(Checklist_KLM[ENTRIES],(Checklist_KLM[ENGLISH]=C1618)*IFERROR(FIND("GAME.CHECKLIST_",Checklist_KLM[ENTRIES]),FALSE)),1),"MISSING")))</f>
        <v/>
      </c>
      <c r="E1618" s="44"/>
      <c r="F1618" s="39" t="str" cm="1">
        <f t="array" ref="F1618">IF(E1618="","",IF(E1618="#No clue text","// -- No Content",
    IF(E1618="/!\ Text too long for integration - See user guide to proceed /!\","/!\ Text too long for integration - See user guide to proceed /!\",
         IFERROR(_xlfn._xlws.FILTER(Checklist_KLM[ENTRIES],(Checklist_KLM[ENGLISH]=E1618)*IFERROR(FIND("CLUE.",Checklist_KLM[ENTRIES]),FALSE)),"MISSING"))))</f>
        <v/>
      </c>
    </row>
    <row r="1619" spans="1:6">
      <c r="A1619" s="18" t="s">
        <v>1761</v>
      </c>
      <c r="B1619" s="19" t="s">
        <v>5964</v>
      </c>
      <c r="C1619" s="43"/>
      <c r="D1619" s="36" t="str" cm="1">
        <f t="array" ref="D1619">IF(C1619="","",IF(OR(C1619="#No page text",C1619="#No block text",C1619="#No subject text",C1619="#No expectation text"),"// -- No Content",IFERROR(INDEX(_xlfn._xlws.FILTER(Checklist_KLM[ENTRIES],(Checklist_KLM[ENGLISH]=C1619)*IFERROR(FIND("GAME.CHECKLIST_",Checklist_KLM[ENTRIES]),FALSE)),1),"MISSING")))</f>
        <v/>
      </c>
      <c r="E1619" s="44"/>
      <c r="F1619" s="39" t="str" cm="1">
        <f t="array" ref="F1619">IF(E1619="","",IF(E1619="#No clue text","// -- No Content",
    IF(E1619="/!\ Text too long for integration - See user guide to proceed /!\","/!\ Text too long for integration - See user guide to proceed /!\",
         IFERROR(_xlfn._xlws.FILTER(Checklist_KLM[ENTRIES],(Checklist_KLM[ENGLISH]=E1619)*IFERROR(FIND("CLUE.",Checklist_KLM[ENTRIES]),FALSE)),"MISSING"))))</f>
        <v/>
      </c>
    </row>
    <row r="1620" spans="1:6">
      <c r="A1620" s="18" t="s">
        <v>1762</v>
      </c>
      <c r="B1620" s="19" t="s">
        <v>5965</v>
      </c>
      <c r="C1620" s="43"/>
      <c r="D1620" s="36" t="str" cm="1">
        <f t="array" ref="D1620">IF(C1620="","",IF(OR(C1620="#No page text",C1620="#No block text",C1620="#No subject text",C1620="#No expectation text"),"// -- No Content",IFERROR(INDEX(_xlfn._xlws.FILTER(Checklist_KLM[ENTRIES],(Checklist_KLM[ENGLISH]=C1620)*IFERROR(FIND("GAME.CHECKLIST_",Checklist_KLM[ENTRIES]),FALSE)),1),"MISSING")))</f>
        <v/>
      </c>
      <c r="E1620" s="44"/>
      <c r="F1620" s="39" t="str" cm="1">
        <f t="array" ref="F1620">IF(E1620="","",IF(E1620="#No clue text","// -- No Content",
    IF(E1620="/!\ Text too long for integration - See user guide to proceed /!\","/!\ Text too long for integration - See user guide to proceed /!\",
         IFERROR(_xlfn._xlws.FILTER(Checklist_KLM[ENTRIES],(Checklist_KLM[ENGLISH]=E1620)*IFERROR(FIND("CLUE.",Checklist_KLM[ENTRIES]),FALSE)),"MISSING"))))</f>
        <v/>
      </c>
    </row>
    <row r="1621" spans="1:6">
      <c r="A1621" s="18" t="s">
        <v>1763</v>
      </c>
      <c r="B1621" s="19" t="s">
        <v>5966</v>
      </c>
      <c r="C1621" s="43"/>
      <c r="D1621" s="36" t="str" cm="1">
        <f t="array" ref="D1621">IF(C1621="","",IF(OR(C1621="#No page text",C1621="#No block text",C1621="#No subject text",C1621="#No expectation text"),"// -- No Content",IFERROR(INDEX(_xlfn._xlws.FILTER(Checklist_KLM[ENTRIES],(Checklist_KLM[ENGLISH]=C1621)*IFERROR(FIND("GAME.CHECKLIST_",Checklist_KLM[ENTRIES]),FALSE)),1),"MISSING")))</f>
        <v/>
      </c>
      <c r="E1621" s="44"/>
      <c r="F1621" s="39" t="str" cm="1">
        <f t="array" ref="F1621">IF(E1621="","",IF(E1621="#No clue text","// -- No Content",
    IF(E1621="/!\ Text too long for integration - See user guide to proceed /!\","/!\ Text too long for integration - See user guide to proceed /!\",
         IFERROR(_xlfn._xlws.FILTER(Checklist_KLM[ENTRIES],(Checklist_KLM[ENGLISH]=E1621)*IFERROR(FIND("CLUE.",Checklist_KLM[ENTRIES]),FALSE)),"MISSING"))))</f>
        <v/>
      </c>
    </row>
    <row r="1622" spans="1:6" ht="57.6">
      <c r="A1622" s="18" t="s">
        <v>1764</v>
      </c>
      <c r="B1622" s="19" t="s">
        <v>5967</v>
      </c>
      <c r="C1622" s="43"/>
      <c r="D1622" s="36" t="str" cm="1">
        <f t="array" ref="D1622">IF(C1622="","",IF(OR(C1622="#No page text",C1622="#No block text",C1622="#No subject text",C1622="#No expectation text"),"// -- No Content",IFERROR(INDEX(_xlfn._xlws.FILTER(Checklist_KLM[ENTRIES],(Checklist_KLM[ENGLISH]=C1622)*IFERROR(FIND("GAME.CHECKLIST_",Checklist_KLM[ENTRIES]),FALSE)),1),"MISSING")))</f>
        <v/>
      </c>
      <c r="E1622" s="44"/>
      <c r="F1622" s="39" t="str" cm="1">
        <f t="array" ref="F1622">IF(E1622="","",IF(E1622="#No clue text","// -- No Content",
    IF(E1622="/!\ Text too long for integration - See user guide to proceed /!\","/!\ Text too long for integration - See user guide to proceed /!\",
         IFERROR(_xlfn._xlws.FILTER(Checklist_KLM[ENTRIES],(Checklist_KLM[ENGLISH]=E1622)*IFERROR(FIND("CLUE.",Checklist_KLM[ENTRIES]),FALSE)),"MISSING"))))</f>
        <v/>
      </c>
    </row>
    <row r="1623" spans="1:6" ht="28.8">
      <c r="A1623" s="18" t="s">
        <v>1765</v>
      </c>
      <c r="B1623" s="19" t="s">
        <v>5968</v>
      </c>
      <c r="C1623" s="43"/>
      <c r="D1623" s="36" t="str" cm="1">
        <f t="array" ref="D1623">IF(C1623="","",IF(OR(C1623="#No page text",C1623="#No block text",C1623="#No subject text",C1623="#No expectation text"),"// -- No Content",IFERROR(INDEX(_xlfn._xlws.FILTER(Checklist_KLM[ENTRIES],(Checklist_KLM[ENGLISH]=C1623)*IFERROR(FIND("GAME.CHECKLIST_",Checklist_KLM[ENTRIES]),FALSE)),1),"MISSING")))</f>
        <v/>
      </c>
      <c r="E1623" s="44"/>
      <c r="F1623" s="39" t="str" cm="1">
        <f t="array" ref="F1623">IF(E1623="","",IF(E1623="#No clue text","// -- No Content",
    IF(E1623="/!\ Text too long for integration - See user guide to proceed /!\","/!\ Text too long for integration - See user guide to proceed /!\",
         IFERROR(_xlfn._xlws.FILTER(Checklist_KLM[ENTRIES],(Checklist_KLM[ENGLISH]=E1623)*IFERROR(FIND("CLUE.",Checklist_KLM[ENTRIES]),FALSE)),"MISSING"))))</f>
        <v/>
      </c>
    </row>
    <row r="1624" spans="1:6" ht="28.8">
      <c r="A1624" s="18" t="s">
        <v>1766</v>
      </c>
      <c r="B1624" s="19" t="s">
        <v>5969</v>
      </c>
      <c r="C1624" s="43"/>
      <c r="D1624" s="36" t="str" cm="1">
        <f t="array" ref="D1624">IF(C1624="","",IF(OR(C1624="#No page text",C1624="#No block text",C1624="#No subject text",C1624="#No expectation text"),"// -- No Content",IFERROR(INDEX(_xlfn._xlws.FILTER(Checklist_KLM[ENTRIES],(Checklist_KLM[ENGLISH]=C1624)*IFERROR(FIND("GAME.CHECKLIST_",Checklist_KLM[ENTRIES]),FALSE)),1),"MISSING")))</f>
        <v/>
      </c>
      <c r="E1624" s="44"/>
      <c r="F1624" s="39" t="str" cm="1">
        <f t="array" ref="F1624">IF(E1624="","",IF(E1624="#No clue text","// -- No Content",
    IF(E1624="/!\ Text too long for integration - See user guide to proceed /!\","/!\ Text too long for integration - See user guide to proceed /!\",
         IFERROR(_xlfn._xlws.FILTER(Checklist_KLM[ENTRIES],(Checklist_KLM[ENGLISH]=E1624)*IFERROR(FIND("CLUE.",Checklist_KLM[ENTRIES]),FALSE)),"MISSING"))))</f>
        <v/>
      </c>
    </row>
    <row r="1625" spans="1:6">
      <c r="A1625" s="18" t="s">
        <v>1767</v>
      </c>
      <c r="B1625" s="19" t="s">
        <v>5970</v>
      </c>
      <c r="C1625" s="43"/>
      <c r="D1625" s="36" t="str" cm="1">
        <f t="array" ref="D1625">IF(C1625="","",IF(OR(C1625="#No page text",C1625="#No block text",C1625="#No subject text",C1625="#No expectation text"),"// -- No Content",IFERROR(INDEX(_xlfn._xlws.FILTER(Checklist_KLM[ENTRIES],(Checklist_KLM[ENGLISH]=C1625)*IFERROR(FIND("GAME.CHECKLIST_",Checklist_KLM[ENTRIES]),FALSE)),1),"MISSING")))</f>
        <v/>
      </c>
      <c r="E1625" s="44"/>
      <c r="F1625" s="39" t="str" cm="1">
        <f t="array" ref="F1625">IF(E1625="","",IF(E1625="#No clue text","// -- No Content",
    IF(E1625="/!\ Text too long for integration - See user guide to proceed /!\","/!\ Text too long for integration - See user guide to proceed /!\",
         IFERROR(_xlfn._xlws.FILTER(Checklist_KLM[ENTRIES],(Checklist_KLM[ENGLISH]=E1625)*IFERROR(FIND("CLUE.",Checklist_KLM[ENTRIES]),FALSE)),"MISSING"))))</f>
        <v/>
      </c>
    </row>
    <row r="1626" spans="1:6">
      <c r="A1626" s="18" t="s">
        <v>1768</v>
      </c>
      <c r="B1626" s="19" t="s">
        <v>5971</v>
      </c>
      <c r="C1626" s="43"/>
      <c r="D1626" s="36" t="str" cm="1">
        <f t="array" ref="D1626">IF(C1626="","",IF(OR(C1626="#No page text",C1626="#No block text",C1626="#No subject text",C1626="#No expectation text"),"// -- No Content",IFERROR(INDEX(_xlfn._xlws.FILTER(Checklist_KLM[ENTRIES],(Checklist_KLM[ENGLISH]=C1626)*IFERROR(FIND("GAME.CHECKLIST_",Checklist_KLM[ENTRIES]),FALSE)),1),"MISSING")))</f>
        <v/>
      </c>
      <c r="E1626" s="44"/>
      <c r="F1626" s="39" t="str" cm="1">
        <f t="array" ref="F1626">IF(E1626="","",IF(E1626="#No clue text","// -- No Content",
    IF(E1626="/!\ Text too long for integration - See user guide to proceed /!\","/!\ Text too long for integration - See user guide to proceed /!\",
         IFERROR(_xlfn._xlws.FILTER(Checklist_KLM[ENTRIES],(Checklist_KLM[ENGLISH]=E1626)*IFERROR(FIND("CLUE.",Checklist_KLM[ENTRIES]),FALSE)),"MISSING"))))</f>
        <v/>
      </c>
    </row>
    <row r="1627" spans="1:6">
      <c r="A1627" s="18" t="s">
        <v>1769</v>
      </c>
      <c r="B1627" s="19" t="s">
        <v>5972</v>
      </c>
      <c r="C1627" s="43"/>
      <c r="D1627" s="36" t="str" cm="1">
        <f t="array" ref="D1627">IF(C1627="","",IF(OR(C1627="#No page text",C1627="#No block text",C1627="#No subject text",C1627="#No expectation text"),"// -- No Content",IFERROR(INDEX(_xlfn._xlws.FILTER(Checklist_KLM[ENTRIES],(Checklist_KLM[ENGLISH]=C1627)*IFERROR(FIND("GAME.CHECKLIST_",Checklist_KLM[ENTRIES]),FALSE)),1),"MISSING")))</f>
        <v/>
      </c>
      <c r="E1627" s="44"/>
      <c r="F1627" s="39" t="str" cm="1">
        <f t="array" ref="F1627">IF(E1627="","",IF(E1627="#No clue text","// -- No Content",
    IF(E1627="/!\ Text too long for integration - See user guide to proceed /!\","/!\ Text too long for integration - See user guide to proceed /!\",
         IFERROR(_xlfn._xlws.FILTER(Checklist_KLM[ENTRIES],(Checklist_KLM[ENGLISH]=E1627)*IFERROR(FIND("CLUE.",Checklist_KLM[ENTRIES]),FALSE)),"MISSING"))))</f>
        <v/>
      </c>
    </row>
    <row r="1628" spans="1:6" ht="43.2">
      <c r="A1628" s="18" t="s">
        <v>1770</v>
      </c>
      <c r="B1628" s="19" t="s">
        <v>5973</v>
      </c>
      <c r="C1628" s="43"/>
      <c r="D1628" s="36" t="str" cm="1">
        <f t="array" ref="D1628">IF(C1628="","",IF(OR(C1628="#No page text",C1628="#No block text",C1628="#No subject text",C1628="#No expectation text"),"// -- No Content",IFERROR(INDEX(_xlfn._xlws.FILTER(Checklist_KLM[ENTRIES],(Checklist_KLM[ENGLISH]=C1628)*IFERROR(FIND("GAME.CHECKLIST_",Checklist_KLM[ENTRIES]),FALSE)),1),"MISSING")))</f>
        <v/>
      </c>
      <c r="E1628" s="44"/>
      <c r="F1628" s="39" t="str" cm="1">
        <f t="array" ref="F1628">IF(E1628="","",IF(E1628="#No clue text","// -- No Content",
    IF(E1628="/!\ Text too long for integration - See user guide to proceed /!\","/!\ Text too long for integration - See user guide to proceed /!\",
         IFERROR(_xlfn._xlws.FILTER(Checklist_KLM[ENTRIES],(Checklist_KLM[ENGLISH]=E1628)*IFERROR(FIND("CLUE.",Checklist_KLM[ENTRIES]),FALSE)),"MISSING"))))</f>
        <v/>
      </c>
    </row>
    <row r="1629" spans="1:6">
      <c r="A1629" s="18" t="s">
        <v>1771</v>
      </c>
      <c r="B1629" s="19" t="s">
        <v>5974</v>
      </c>
      <c r="C1629" s="43"/>
      <c r="D1629" s="36" t="str" cm="1">
        <f t="array" ref="D1629">IF(C1629="","",IF(OR(C1629="#No page text",C1629="#No block text",C1629="#No subject text",C1629="#No expectation text"),"// -- No Content",IFERROR(INDEX(_xlfn._xlws.FILTER(Checklist_KLM[ENTRIES],(Checklist_KLM[ENGLISH]=C1629)*IFERROR(FIND("GAME.CHECKLIST_",Checklist_KLM[ENTRIES]),FALSE)),1),"MISSING")))</f>
        <v/>
      </c>
      <c r="E1629" s="44"/>
      <c r="F1629" s="39" t="str" cm="1">
        <f t="array" ref="F1629">IF(E1629="","",IF(E1629="#No clue text","// -- No Content",
    IF(E1629="/!\ Text too long for integration - See user guide to proceed /!\","/!\ Text too long for integration - See user guide to proceed /!\",
         IFERROR(_xlfn._xlws.FILTER(Checklist_KLM[ENTRIES],(Checklist_KLM[ENGLISH]=E1629)*IFERROR(FIND("CLUE.",Checklist_KLM[ENTRIES]),FALSE)),"MISSING"))))</f>
        <v/>
      </c>
    </row>
    <row r="1630" spans="1:6">
      <c r="A1630" s="18" t="s">
        <v>1772</v>
      </c>
      <c r="B1630" s="19" t="s">
        <v>5975</v>
      </c>
      <c r="C1630" s="43"/>
      <c r="D1630" s="36" t="str" cm="1">
        <f t="array" ref="D1630">IF(C1630="","",IF(OR(C1630="#No page text",C1630="#No block text",C1630="#No subject text",C1630="#No expectation text"),"// -- No Content",IFERROR(INDEX(_xlfn._xlws.FILTER(Checklist_KLM[ENTRIES],(Checklist_KLM[ENGLISH]=C1630)*IFERROR(FIND("GAME.CHECKLIST_",Checklist_KLM[ENTRIES]),FALSE)),1),"MISSING")))</f>
        <v/>
      </c>
      <c r="E1630" s="44"/>
      <c r="F1630" s="39" t="str" cm="1">
        <f t="array" ref="F1630">IF(E1630="","",IF(E1630="#No clue text","// -- No Content",
    IF(E1630="/!\ Text too long for integration - See user guide to proceed /!\","/!\ Text too long for integration - See user guide to proceed /!\",
         IFERROR(_xlfn._xlws.FILTER(Checklist_KLM[ENTRIES],(Checklist_KLM[ENGLISH]=E1630)*IFERROR(FIND("CLUE.",Checklist_KLM[ENTRIES]),FALSE)),"MISSING"))))</f>
        <v/>
      </c>
    </row>
    <row r="1631" spans="1:6" ht="28.8">
      <c r="A1631" s="18" t="s">
        <v>1773</v>
      </c>
      <c r="B1631" s="19" t="s">
        <v>5976</v>
      </c>
      <c r="C1631" s="43"/>
      <c r="D1631" s="36" t="str" cm="1">
        <f t="array" ref="D1631">IF(C1631="","",IF(OR(C1631="#No page text",C1631="#No block text",C1631="#No subject text",C1631="#No expectation text"),"// -- No Content",IFERROR(INDEX(_xlfn._xlws.FILTER(Checklist_KLM[ENTRIES],(Checklist_KLM[ENGLISH]=C1631)*IFERROR(FIND("GAME.CHECKLIST_",Checklist_KLM[ENTRIES]),FALSE)),1),"MISSING")))</f>
        <v/>
      </c>
      <c r="E1631" s="44"/>
      <c r="F1631" s="39" t="str" cm="1">
        <f t="array" ref="F1631">IF(E1631="","",IF(E1631="#No clue text","// -- No Content",
    IF(E1631="/!\ Text too long for integration - See user guide to proceed /!\","/!\ Text too long for integration - See user guide to proceed /!\",
         IFERROR(_xlfn._xlws.FILTER(Checklist_KLM[ENTRIES],(Checklist_KLM[ENGLISH]=E1631)*IFERROR(FIND("CLUE.",Checklist_KLM[ENTRIES]),FALSE)),"MISSING"))))</f>
        <v/>
      </c>
    </row>
    <row r="1632" spans="1:6" ht="43.2">
      <c r="A1632" s="18" t="s">
        <v>1774</v>
      </c>
      <c r="B1632" s="19" t="s">
        <v>5977</v>
      </c>
      <c r="C1632" s="43"/>
      <c r="D1632" s="36" t="str" cm="1">
        <f t="array" ref="D1632">IF(C1632="","",IF(OR(C1632="#No page text",C1632="#No block text",C1632="#No subject text",C1632="#No expectation text"),"// -- No Content",IFERROR(INDEX(_xlfn._xlws.FILTER(Checklist_KLM[ENTRIES],(Checklist_KLM[ENGLISH]=C1632)*IFERROR(FIND("GAME.CHECKLIST_",Checklist_KLM[ENTRIES]),FALSE)),1),"MISSING")))</f>
        <v/>
      </c>
      <c r="E1632" s="44"/>
      <c r="F1632" s="39" t="str" cm="1">
        <f t="array" ref="F1632">IF(E1632="","",IF(E1632="#No clue text","// -- No Content",
    IF(E1632="/!\ Text too long for integration - See user guide to proceed /!\","/!\ Text too long for integration - See user guide to proceed /!\",
         IFERROR(_xlfn._xlws.FILTER(Checklist_KLM[ENTRIES],(Checklist_KLM[ENGLISH]=E1632)*IFERROR(FIND("CLUE.",Checklist_KLM[ENTRIES]),FALSE)),"MISSING"))))</f>
        <v/>
      </c>
    </row>
    <row r="1633" spans="1:6" ht="28.8">
      <c r="A1633" s="18" t="s">
        <v>1775</v>
      </c>
      <c r="B1633" s="19" t="s">
        <v>5978</v>
      </c>
      <c r="C1633" s="43"/>
      <c r="D1633" s="36" t="str" cm="1">
        <f t="array" ref="D1633">IF(C1633="","",IF(OR(C1633="#No page text",C1633="#No block text",C1633="#No subject text",C1633="#No expectation text"),"// -- No Content",IFERROR(INDEX(_xlfn._xlws.FILTER(Checklist_KLM[ENTRIES],(Checklist_KLM[ENGLISH]=C1633)*IFERROR(FIND("GAME.CHECKLIST_",Checklist_KLM[ENTRIES]),FALSE)),1),"MISSING")))</f>
        <v/>
      </c>
      <c r="E1633" s="44"/>
      <c r="F1633" s="39" t="str" cm="1">
        <f t="array" ref="F1633">IF(E1633="","",IF(E1633="#No clue text","// -- No Content",
    IF(E1633="/!\ Text too long for integration - See user guide to proceed /!\","/!\ Text too long for integration - See user guide to proceed /!\",
         IFERROR(_xlfn._xlws.FILTER(Checklist_KLM[ENTRIES],(Checklist_KLM[ENGLISH]=E1633)*IFERROR(FIND("CLUE.",Checklist_KLM[ENTRIES]),FALSE)),"MISSING"))))</f>
        <v/>
      </c>
    </row>
    <row r="1634" spans="1:6">
      <c r="A1634" s="18" t="s">
        <v>1776</v>
      </c>
      <c r="B1634" s="19" t="s">
        <v>5979</v>
      </c>
      <c r="C1634" s="43"/>
      <c r="D1634" s="36" t="str" cm="1">
        <f t="array" ref="D1634">IF(C1634="","",IF(OR(C1634="#No page text",C1634="#No block text",C1634="#No subject text",C1634="#No expectation text"),"// -- No Content",IFERROR(INDEX(_xlfn._xlws.FILTER(Checklist_KLM[ENTRIES],(Checklist_KLM[ENGLISH]=C1634)*IFERROR(FIND("GAME.CHECKLIST_",Checklist_KLM[ENTRIES]),FALSE)),1),"MISSING")))</f>
        <v/>
      </c>
      <c r="E1634" s="44"/>
      <c r="F1634" s="39" t="str" cm="1">
        <f t="array" ref="F1634">IF(E1634="","",IF(E1634="#No clue text","// -- No Content",
    IF(E1634="/!\ Text too long for integration - See user guide to proceed /!\","/!\ Text too long for integration - See user guide to proceed /!\",
         IFERROR(_xlfn._xlws.FILTER(Checklist_KLM[ENTRIES],(Checklist_KLM[ENGLISH]=E1634)*IFERROR(FIND("CLUE.",Checklist_KLM[ENTRIES]),FALSE)),"MISSING"))))</f>
        <v/>
      </c>
    </row>
    <row r="1635" spans="1:6">
      <c r="A1635" s="18" t="s">
        <v>1777</v>
      </c>
      <c r="B1635" s="19" t="s">
        <v>5980</v>
      </c>
      <c r="C1635" s="43"/>
      <c r="D1635" s="36" t="str" cm="1">
        <f t="array" ref="D1635">IF(C1635="","",IF(OR(C1635="#No page text",C1635="#No block text",C1635="#No subject text",C1635="#No expectation text"),"// -- No Content",IFERROR(INDEX(_xlfn._xlws.FILTER(Checklist_KLM[ENTRIES],(Checklist_KLM[ENGLISH]=C1635)*IFERROR(FIND("GAME.CHECKLIST_",Checklist_KLM[ENTRIES]),FALSE)),1),"MISSING")))</f>
        <v/>
      </c>
      <c r="E1635" s="44"/>
      <c r="F1635" s="39" t="str" cm="1">
        <f t="array" ref="F1635">IF(E1635="","",IF(E1635="#No clue text","// -- No Content",
    IF(E1635="/!\ Text too long for integration - See user guide to proceed /!\","/!\ Text too long for integration - See user guide to proceed /!\",
         IFERROR(_xlfn._xlws.FILTER(Checklist_KLM[ENTRIES],(Checklist_KLM[ENGLISH]=E1635)*IFERROR(FIND("CLUE.",Checklist_KLM[ENTRIES]),FALSE)),"MISSING"))))</f>
        <v/>
      </c>
    </row>
    <row r="1636" spans="1:6">
      <c r="A1636" s="18" t="s">
        <v>1778</v>
      </c>
      <c r="B1636" s="19" t="s">
        <v>5981</v>
      </c>
      <c r="C1636" s="43"/>
      <c r="D1636" s="36" t="str" cm="1">
        <f t="array" ref="D1636">IF(C1636="","",IF(OR(C1636="#No page text",C1636="#No block text",C1636="#No subject text",C1636="#No expectation text"),"// -- No Content",IFERROR(INDEX(_xlfn._xlws.FILTER(Checklist_KLM[ENTRIES],(Checklist_KLM[ENGLISH]=C1636)*IFERROR(FIND("GAME.CHECKLIST_",Checklist_KLM[ENTRIES]),FALSE)),1),"MISSING")))</f>
        <v/>
      </c>
      <c r="E1636" s="44"/>
      <c r="F1636" s="39" t="str" cm="1">
        <f t="array" ref="F1636">IF(E1636="","",IF(E1636="#No clue text","// -- No Content",
    IF(E1636="/!\ Text too long for integration - See user guide to proceed /!\","/!\ Text too long for integration - See user guide to proceed /!\",
         IFERROR(_xlfn._xlws.FILTER(Checklist_KLM[ENTRIES],(Checklist_KLM[ENGLISH]=E1636)*IFERROR(FIND("CLUE.",Checklist_KLM[ENTRIES]),FALSE)),"MISSING"))))</f>
        <v/>
      </c>
    </row>
    <row r="1637" spans="1:6">
      <c r="A1637" s="18" t="s">
        <v>1779</v>
      </c>
      <c r="B1637" s="19" t="s">
        <v>5982</v>
      </c>
      <c r="C1637" s="43"/>
      <c r="D1637" s="36" t="str" cm="1">
        <f t="array" ref="D1637">IF(C1637="","",IF(OR(C1637="#No page text",C1637="#No block text",C1637="#No subject text",C1637="#No expectation text"),"// -- No Content",IFERROR(INDEX(_xlfn._xlws.FILTER(Checklist_KLM[ENTRIES],(Checklist_KLM[ENGLISH]=C1637)*IFERROR(FIND("GAME.CHECKLIST_",Checklist_KLM[ENTRIES]),FALSE)),1),"MISSING")))</f>
        <v/>
      </c>
      <c r="E1637" s="44"/>
      <c r="F1637" s="39" t="str" cm="1">
        <f t="array" ref="F1637">IF(E1637="","",IF(E1637="#No clue text","// -- No Content",
    IF(E1637="/!\ Text too long for integration - See user guide to proceed /!\","/!\ Text too long for integration - See user guide to proceed /!\",
         IFERROR(_xlfn._xlws.FILTER(Checklist_KLM[ENTRIES],(Checklist_KLM[ENGLISH]=E1637)*IFERROR(FIND("CLUE.",Checklist_KLM[ENTRIES]),FALSE)),"MISSING"))))</f>
        <v/>
      </c>
    </row>
    <row r="1638" spans="1:6" ht="28.8">
      <c r="A1638" s="18" t="s">
        <v>1780</v>
      </c>
      <c r="B1638" s="19" t="s">
        <v>5983</v>
      </c>
      <c r="C1638" s="43"/>
      <c r="D1638" s="36" t="str" cm="1">
        <f t="array" ref="D1638">IF(C1638="","",IF(OR(C1638="#No page text",C1638="#No block text",C1638="#No subject text",C1638="#No expectation text"),"// -- No Content",IFERROR(INDEX(_xlfn._xlws.FILTER(Checklist_KLM[ENTRIES],(Checklist_KLM[ENGLISH]=C1638)*IFERROR(FIND("GAME.CHECKLIST_",Checklist_KLM[ENTRIES]),FALSE)),1),"MISSING")))</f>
        <v/>
      </c>
      <c r="E1638" s="44"/>
      <c r="F1638" s="39" t="str" cm="1">
        <f t="array" ref="F1638">IF(E1638="","",IF(E1638="#No clue text","// -- No Content",
    IF(E1638="/!\ Text too long for integration - See user guide to proceed /!\","/!\ Text too long for integration - See user guide to proceed /!\",
         IFERROR(_xlfn._xlws.FILTER(Checklist_KLM[ENTRIES],(Checklist_KLM[ENGLISH]=E1638)*IFERROR(FIND("CLUE.",Checklist_KLM[ENTRIES]),FALSE)),"MISSING"))))</f>
        <v/>
      </c>
    </row>
    <row r="1639" spans="1:6" ht="28.8">
      <c r="A1639" s="18" t="s">
        <v>1781</v>
      </c>
      <c r="B1639" s="19" t="s">
        <v>5984</v>
      </c>
      <c r="C1639" s="43"/>
      <c r="D1639" s="36" t="str" cm="1">
        <f t="array" ref="D1639">IF(C1639="","",IF(OR(C1639="#No page text",C1639="#No block text",C1639="#No subject text",C1639="#No expectation text"),"// -- No Content",IFERROR(INDEX(_xlfn._xlws.FILTER(Checklist_KLM[ENTRIES],(Checklist_KLM[ENGLISH]=C1639)*IFERROR(FIND("GAME.CHECKLIST_",Checklist_KLM[ENTRIES]),FALSE)),1),"MISSING")))</f>
        <v/>
      </c>
      <c r="E1639" s="44"/>
      <c r="F1639" s="39" t="str" cm="1">
        <f t="array" ref="F1639">IF(E1639="","",IF(E1639="#No clue text","// -- No Content",
    IF(E1639="/!\ Text too long for integration - See user guide to proceed /!\","/!\ Text too long for integration - See user guide to proceed /!\",
         IFERROR(_xlfn._xlws.FILTER(Checklist_KLM[ENTRIES],(Checklist_KLM[ENGLISH]=E1639)*IFERROR(FIND("CLUE.",Checklist_KLM[ENTRIES]),FALSE)),"MISSING"))))</f>
        <v/>
      </c>
    </row>
    <row r="1640" spans="1:6" ht="28.8">
      <c r="A1640" s="18" t="s">
        <v>1782</v>
      </c>
      <c r="B1640" s="19" t="s">
        <v>5985</v>
      </c>
      <c r="C1640" s="43"/>
      <c r="D1640" s="36" t="str" cm="1">
        <f t="array" ref="D1640">IF(C1640="","",IF(OR(C1640="#No page text",C1640="#No block text",C1640="#No subject text",C1640="#No expectation text"),"// -- No Content",IFERROR(INDEX(_xlfn._xlws.FILTER(Checklist_KLM[ENTRIES],(Checklist_KLM[ENGLISH]=C1640)*IFERROR(FIND("GAME.CHECKLIST_",Checklist_KLM[ENTRIES]),FALSE)),1),"MISSING")))</f>
        <v/>
      </c>
      <c r="E1640" s="44"/>
      <c r="F1640" s="39" t="str" cm="1">
        <f t="array" ref="F1640">IF(E1640="","",IF(E1640="#No clue text","// -- No Content",
    IF(E1640="/!\ Text too long for integration - See user guide to proceed /!\","/!\ Text too long for integration - See user guide to proceed /!\",
         IFERROR(_xlfn._xlws.FILTER(Checklist_KLM[ENTRIES],(Checklist_KLM[ENGLISH]=E1640)*IFERROR(FIND("CLUE.",Checklist_KLM[ENTRIES]),FALSE)),"MISSING"))))</f>
        <v/>
      </c>
    </row>
    <row r="1641" spans="1:6">
      <c r="A1641" s="18" t="s">
        <v>1783</v>
      </c>
      <c r="B1641" s="19" t="s">
        <v>5986</v>
      </c>
      <c r="C1641" s="43"/>
      <c r="D1641" s="36" t="str" cm="1">
        <f t="array" ref="D1641">IF(C1641="","",IF(OR(C1641="#No page text",C1641="#No block text",C1641="#No subject text",C1641="#No expectation text"),"// -- No Content",IFERROR(INDEX(_xlfn._xlws.FILTER(Checklist_KLM[ENTRIES],(Checklist_KLM[ENGLISH]=C1641)*IFERROR(FIND("GAME.CHECKLIST_",Checklist_KLM[ENTRIES]),FALSE)),1),"MISSING")))</f>
        <v/>
      </c>
      <c r="E1641" s="44"/>
      <c r="F1641" s="39" t="str" cm="1">
        <f t="array" ref="F1641">IF(E1641="","",IF(E1641="#No clue text","// -- No Content",
    IF(E1641="/!\ Text too long for integration - See user guide to proceed /!\","/!\ Text too long for integration - See user guide to proceed /!\",
         IFERROR(_xlfn._xlws.FILTER(Checklist_KLM[ENTRIES],(Checklist_KLM[ENGLISH]=E1641)*IFERROR(FIND("CLUE.",Checklist_KLM[ENTRIES]),FALSE)),"MISSING"))))</f>
        <v/>
      </c>
    </row>
    <row r="1642" spans="1:6" ht="28.8">
      <c r="A1642" s="18" t="s">
        <v>1784</v>
      </c>
      <c r="B1642" s="19" t="s">
        <v>5987</v>
      </c>
      <c r="C1642" s="43"/>
      <c r="D1642" s="36" t="str" cm="1">
        <f t="array" ref="D1642">IF(C1642="","",IF(OR(C1642="#No page text",C1642="#No block text",C1642="#No subject text",C1642="#No expectation text"),"// -- No Content",IFERROR(INDEX(_xlfn._xlws.FILTER(Checklist_KLM[ENTRIES],(Checklist_KLM[ENGLISH]=C1642)*IFERROR(FIND("GAME.CHECKLIST_",Checklist_KLM[ENTRIES]),FALSE)),1),"MISSING")))</f>
        <v/>
      </c>
      <c r="E1642" s="44"/>
      <c r="F1642" s="39" t="str" cm="1">
        <f t="array" ref="F1642">IF(E1642="","",IF(E1642="#No clue text","// -- No Content",
    IF(E1642="/!\ Text too long for integration - See user guide to proceed /!\","/!\ Text too long for integration - See user guide to proceed /!\",
         IFERROR(_xlfn._xlws.FILTER(Checklist_KLM[ENTRIES],(Checklist_KLM[ENGLISH]=E1642)*IFERROR(FIND("CLUE.",Checklist_KLM[ENTRIES]),FALSE)),"MISSING"))))</f>
        <v/>
      </c>
    </row>
    <row r="1643" spans="1:6">
      <c r="A1643" s="18" t="s">
        <v>1785</v>
      </c>
      <c r="B1643" s="19" t="s">
        <v>5988</v>
      </c>
      <c r="C1643" s="43"/>
      <c r="D1643" s="36" t="str" cm="1">
        <f t="array" ref="D1643">IF(C1643="","",IF(OR(C1643="#No page text",C1643="#No block text",C1643="#No subject text",C1643="#No expectation text"),"// -- No Content",IFERROR(INDEX(_xlfn._xlws.FILTER(Checklist_KLM[ENTRIES],(Checklist_KLM[ENGLISH]=C1643)*IFERROR(FIND("GAME.CHECKLIST_",Checklist_KLM[ENTRIES]),FALSE)),1),"MISSING")))</f>
        <v/>
      </c>
      <c r="E1643" s="44"/>
      <c r="F1643" s="39" t="str" cm="1">
        <f t="array" ref="F1643">IF(E1643="","",IF(E1643="#No clue text","// -- No Content",
    IF(E1643="/!\ Text too long for integration - See user guide to proceed /!\","/!\ Text too long for integration - See user guide to proceed /!\",
         IFERROR(_xlfn._xlws.FILTER(Checklist_KLM[ENTRIES],(Checklist_KLM[ENGLISH]=E1643)*IFERROR(FIND("CLUE.",Checklist_KLM[ENTRIES]),FALSE)),"MISSING"))))</f>
        <v/>
      </c>
    </row>
    <row r="1644" spans="1:6">
      <c r="A1644" s="18" t="s">
        <v>1786</v>
      </c>
      <c r="B1644" s="19" t="s">
        <v>5989</v>
      </c>
      <c r="C1644" s="43"/>
      <c r="D1644" s="36" t="str" cm="1">
        <f t="array" ref="D1644">IF(C1644="","",IF(OR(C1644="#No page text",C1644="#No block text",C1644="#No subject text",C1644="#No expectation text"),"// -- No Content",IFERROR(INDEX(_xlfn._xlws.FILTER(Checklist_KLM[ENTRIES],(Checklist_KLM[ENGLISH]=C1644)*IFERROR(FIND("GAME.CHECKLIST_",Checklist_KLM[ENTRIES]),FALSE)),1),"MISSING")))</f>
        <v/>
      </c>
      <c r="E1644" s="44"/>
      <c r="F1644" s="39" t="str" cm="1">
        <f t="array" ref="F1644">IF(E1644="","",IF(E1644="#No clue text","// -- No Content",
    IF(E1644="/!\ Text too long for integration - See user guide to proceed /!\","/!\ Text too long for integration - See user guide to proceed /!\",
         IFERROR(_xlfn._xlws.FILTER(Checklist_KLM[ENTRIES],(Checklist_KLM[ENGLISH]=E1644)*IFERROR(FIND("CLUE.",Checklist_KLM[ENTRIES]),FALSE)),"MISSING"))))</f>
        <v/>
      </c>
    </row>
    <row r="1645" spans="1:6">
      <c r="A1645" s="18" t="s">
        <v>1787</v>
      </c>
      <c r="B1645" s="19" t="s">
        <v>5990</v>
      </c>
      <c r="C1645" s="43"/>
      <c r="D1645" s="36" t="str" cm="1">
        <f t="array" ref="D1645">IF(C1645="","",IF(OR(C1645="#No page text",C1645="#No block text",C1645="#No subject text",C1645="#No expectation text"),"// -- No Content",IFERROR(INDEX(_xlfn._xlws.FILTER(Checklist_KLM[ENTRIES],(Checklist_KLM[ENGLISH]=C1645)*IFERROR(FIND("GAME.CHECKLIST_",Checklist_KLM[ENTRIES]),FALSE)),1),"MISSING")))</f>
        <v/>
      </c>
      <c r="E1645" s="44"/>
      <c r="F1645" s="39" t="str" cm="1">
        <f t="array" ref="F1645">IF(E1645="","",IF(E1645="#No clue text","// -- No Content",
    IF(E1645="/!\ Text too long for integration - See user guide to proceed /!\","/!\ Text too long for integration - See user guide to proceed /!\",
         IFERROR(_xlfn._xlws.FILTER(Checklist_KLM[ENTRIES],(Checklist_KLM[ENGLISH]=E1645)*IFERROR(FIND("CLUE.",Checklist_KLM[ENTRIES]),FALSE)),"MISSING"))))</f>
        <v/>
      </c>
    </row>
    <row r="1646" spans="1:6">
      <c r="A1646" s="18" t="s">
        <v>1788</v>
      </c>
      <c r="B1646" s="19" t="s">
        <v>5991</v>
      </c>
      <c r="C1646" s="43"/>
      <c r="D1646" s="36" t="str" cm="1">
        <f t="array" ref="D1646">IF(C1646="","",IF(OR(C1646="#No page text",C1646="#No block text",C1646="#No subject text",C1646="#No expectation text"),"// -- No Content",IFERROR(INDEX(_xlfn._xlws.FILTER(Checklist_KLM[ENTRIES],(Checklist_KLM[ENGLISH]=C1646)*IFERROR(FIND("GAME.CHECKLIST_",Checklist_KLM[ENTRIES]),FALSE)),1),"MISSING")))</f>
        <v/>
      </c>
      <c r="E1646" s="44"/>
      <c r="F1646" s="39" t="str" cm="1">
        <f t="array" ref="F1646">IF(E1646="","",IF(E1646="#No clue text","// -- No Content",
    IF(E1646="/!\ Text too long for integration - See user guide to proceed /!\","/!\ Text too long for integration - See user guide to proceed /!\",
         IFERROR(_xlfn._xlws.FILTER(Checklist_KLM[ENTRIES],(Checklist_KLM[ENGLISH]=E1646)*IFERROR(FIND("CLUE.",Checklist_KLM[ENTRIES]),FALSE)),"MISSING"))))</f>
        <v/>
      </c>
    </row>
    <row r="1647" spans="1:6">
      <c r="A1647" s="18" t="s">
        <v>1789</v>
      </c>
      <c r="B1647" s="19" t="s">
        <v>5992</v>
      </c>
      <c r="C1647" s="43"/>
      <c r="D1647" s="36" t="str" cm="1">
        <f t="array" ref="D1647">IF(C1647="","",IF(OR(C1647="#No page text",C1647="#No block text",C1647="#No subject text",C1647="#No expectation text"),"// -- No Content",IFERROR(INDEX(_xlfn._xlws.FILTER(Checklist_KLM[ENTRIES],(Checklist_KLM[ENGLISH]=C1647)*IFERROR(FIND("GAME.CHECKLIST_",Checklist_KLM[ENTRIES]),FALSE)),1),"MISSING")))</f>
        <v/>
      </c>
      <c r="E1647" s="44"/>
      <c r="F1647" s="39" t="str" cm="1">
        <f t="array" ref="F1647">IF(E1647="","",IF(E1647="#No clue text","// -- No Content",
    IF(E1647="/!\ Text too long for integration - See user guide to proceed /!\","/!\ Text too long for integration - See user guide to proceed /!\",
         IFERROR(_xlfn._xlws.FILTER(Checklist_KLM[ENTRIES],(Checklist_KLM[ENGLISH]=E1647)*IFERROR(FIND("CLUE.",Checklist_KLM[ENTRIES]),FALSE)),"MISSING"))))</f>
        <v/>
      </c>
    </row>
    <row r="1648" spans="1:6">
      <c r="A1648" s="18" t="s">
        <v>1790</v>
      </c>
      <c r="B1648" s="19" t="s">
        <v>5993</v>
      </c>
      <c r="C1648" s="43"/>
      <c r="D1648" s="36" t="str" cm="1">
        <f t="array" ref="D1648">IF(C1648="","",IF(OR(C1648="#No page text",C1648="#No block text",C1648="#No subject text",C1648="#No expectation text"),"// -- No Content",IFERROR(INDEX(_xlfn._xlws.FILTER(Checklist_KLM[ENTRIES],(Checklist_KLM[ENGLISH]=C1648)*IFERROR(FIND("GAME.CHECKLIST_",Checklist_KLM[ENTRIES]),FALSE)),1),"MISSING")))</f>
        <v/>
      </c>
      <c r="E1648" s="44"/>
      <c r="F1648" s="39" t="str" cm="1">
        <f t="array" ref="F1648">IF(E1648="","",IF(E1648="#No clue text","// -- No Content",
    IF(E1648="/!\ Text too long for integration - See user guide to proceed /!\","/!\ Text too long for integration - See user guide to proceed /!\",
         IFERROR(_xlfn._xlws.FILTER(Checklist_KLM[ENTRIES],(Checklist_KLM[ENGLISH]=E1648)*IFERROR(FIND("CLUE.",Checklist_KLM[ENTRIES]),FALSE)),"MISSING"))))</f>
        <v/>
      </c>
    </row>
    <row r="1649" spans="1:6">
      <c r="A1649" s="18" t="s">
        <v>1791</v>
      </c>
      <c r="B1649" s="19" t="s">
        <v>5994</v>
      </c>
      <c r="C1649" s="43"/>
      <c r="D1649" s="36" t="str" cm="1">
        <f t="array" ref="D1649">IF(C1649="","",IF(OR(C1649="#No page text",C1649="#No block text",C1649="#No subject text",C1649="#No expectation text"),"// -- No Content",IFERROR(INDEX(_xlfn._xlws.FILTER(Checklist_KLM[ENTRIES],(Checklist_KLM[ENGLISH]=C1649)*IFERROR(FIND("GAME.CHECKLIST_",Checklist_KLM[ENTRIES]),FALSE)),1),"MISSING")))</f>
        <v/>
      </c>
      <c r="E1649" s="44"/>
      <c r="F1649" s="39" t="str" cm="1">
        <f t="array" ref="F1649">IF(E1649="","",IF(E1649="#No clue text","// -- No Content",
    IF(E1649="/!\ Text too long for integration - See user guide to proceed /!\","/!\ Text too long for integration - See user guide to proceed /!\",
         IFERROR(_xlfn._xlws.FILTER(Checklist_KLM[ENTRIES],(Checklist_KLM[ENGLISH]=E1649)*IFERROR(FIND("CLUE.",Checklist_KLM[ENTRIES]),FALSE)),"MISSING"))))</f>
        <v/>
      </c>
    </row>
    <row r="1650" spans="1:6">
      <c r="A1650" s="18" t="s">
        <v>1792</v>
      </c>
      <c r="B1650" s="19" t="s">
        <v>5995</v>
      </c>
      <c r="C1650" s="43"/>
      <c r="D1650" s="36" t="str" cm="1">
        <f t="array" ref="D1650">IF(C1650="","",IF(OR(C1650="#No page text",C1650="#No block text",C1650="#No subject text",C1650="#No expectation text"),"// -- No Content",IFERROR(INDEX(_xlfn._xlws.FILTER(Checklist_KLM[ENTRIES],(Checklist_KLM[ENGLISH]=C1650)*IFERROR(FIND("GAME.CHECKLIST_",Checklist_KLM[ENTRIES]),FALSE)),1),"MISSING")))</f>
        <v/>
      </c>
      <c r="E1650" s="44"/>
      <c r="F1650" s="39" t="str" cm="1">
        <f t="array" ref="F1650">IF(E1650="","",IF(E1650="#No clue text","// -- No Content",
    IF(E1650="/!\ Text too long for integration - See user guide to proceed /!\","/!\ Text too long for integration - See user guide to proceed /!\",
         IFERROR(_xlfn._xlws.FILTER(Checklist_KLM[ENTRIES],(Checklist_KLM[ENGLISH]=E1650)*IFERROR(FIND("CLUE.",Checklist_KLM[ENTRIES]),FALSE)),"MISSING"))))</f>
        <v/>
      </c>
    </row>
    <row r="1651" spans="1:6">
      <c r="A1651" s="18" t="s">
        <v>1793</v>
      </c>
      <c r="B1651" s="19" t="s">
        <v>5996</v>
      </c>
      <c r="C1651" s="43"/>
      <c r="D1651" s="36" t="str" cm="1">
        <f t="array" ref="D1651">IF(C1651="","",IF(OR(C1651="#No page text",C1651="#No block text",C1651="#No subject text",C1651="#No expectation text"),"// -- No Content",IFERROR(INDEX(_xlfn._xlws.FILTER(Checklist_KLM[ENTRIES],(Checklist_KLM[ENGLISH]=C1651)*IFERROR(FIND("GAME.CHECKLIST_",Checklist_KLM[ENTRIES]),FALSE)),1),"MISSING")))</f>
        <v/>
      </c>
      <c r="E1651" s="44"/>
      <c r="F1651" s="39" t="str" cm="1">
        <f t="array" ref="F1651">IF(E1651="","",IF(E1651="#No clue text","// -- No Content",
    IF(E1651="/!\ Text too long for integration - See user guide to proceed /!\","/!\ Text too long for integration - See user guide to proceed /!\",
         IFERROR(_xlfn._xlws.FILTER(Checklist_KLM[ENTRIES],(Checklist_KLM[ENGLISH]=E1651)*IFERROR(FIND("CLUE.",Checklist_KLM[ENTRIES]),FALSE)),"MISSING"))))</f>
        <v/>
      </c>
    </row>
    <row r="1652" spans="1:6">
      <c r="A1652" s="18" t="s">
        <v>1794</v>
      </c>
      <c r="B1652" s="19" t="s">
        <v>5997</v>
      </c>
      <c r="C1652" s="43"/>
      <c r="D1652" s="36" t="str" cm="1">
        <f t="array" ref="D1652">IF(C1652="","",IF(OR(C1652="#No page text",C1652="#No block text",C1652="#No subject text",C1652="#No expectation text"),"// -- No Content",IFERROR(INDEX(_xlfn._xlws.FILTER(Checklist_KLM[ENTRIES],(Checklist_KLM[ENGLISH]=C1652)*IFERROR(FIND("GAME.CHECKLIST_",Checklist_KLM[ENTRIES]),FALSE)),1),"MISSING")))</f>
        <v/>
      </c>
      <c r="E1652" s="44"/>
      <c r="F1652" s="39" t="str" cm="1">
        <f t="array" ref="F1652">IF(E1652="","",IF(E1652="#No clue text","// -- No Content",
    IF(E1652="/!\ Text too long for integration - See user guide to proceed /!\","/!\ Text too long for integration - See user guide to proceed /!\",
         IFERROR(_xlfn._xlws.FILTER(Checklist_KLM[ENTRIES],(Checklist_KLM[ENGLISH]=E1652)*IFERROR(FIND("CLUE.",Checklist_KLM[ENTRIES]),FALSE)),"MISSING"))))</f>
        <v/>
      </c>
    </row>
    <row r="1653" spans="1:6">
      <c r="A1653" s="18" t="s">
        <v>1795</v>
      </c>
      <c r="B1653" s="19" t="s">
        <v>5998</v>
      </c>
      <c r="C1653" s="43"/>
      <c r="D1653" s="36" t="str" cm="1">
        <f t="array" ref="D1653">IF(C1653="","",IF(OR(C1653="#No page text",C1653="#No block text",C1653="#No subject text",C1653="#No expectation text"),"// -- No Content",IFERROR(INDEX(_xlfn._xlws.FILTER(Checklist_KLM[ENTRIES],(Checklist_KLM[ENGLISH]=C1653)*IFERROR(FIND("GAME.CHECKLIST_",Checklist_KLM[ENTRIES]),FALSE)),1),"MISSING")))</f>
        <v/>
      </c>
      <c r="E1653" s="44"/>
      <c r="F1653" s="39" t="str" cm="1">
        <f t="array" ref="F1653">IF(E1653="","",IF(E1653="#No clue text","// -- No Content",
    IF(E1653="/!\ Text too long for integration - See user guide to proceed /!\","/!\ Text too long for integration - See user guide to proceed /!\",
         IFERROR(_xlfn._xlws.FILTER(Checklist_KLM[ENTRIES],(Checklist_KLM[ENGLISH]=E1653)*IFERROR(FIND("CLUE.",Checklist_KLM[ENTRIES]),FALSE)),"MISSING"))))</f>
        <v/>
      </c>
    </row>
    <row r="1654" spans="1:6">
      <c r="A1654" s="18" t="s">
        <v>1796</v>
      </c>
      <c r="B1654" s="19" t="s">
        <v>5999</v>
      </c>
      <c r="C1654" s="43"/>
      <c r="D1654" s="36" t="str" cm="1">
        <f t="array" ref="D1654">IF(C1654="","",IF(OR(C1654="#No page text",C1654="#No block text",C1654="#No subject text",C1654="#No expectation text"),"// -- No Content",IFERROR(INDEX(_xlfn._xlws.FILTER(Checklist_KLM[ENTRIES],(Checklist_KLM[ENGLISH]=C1654)*IFERROR(FIND("GAME.CHECKLIST_",Checklist_KLM[ENTRIES]),FALSE)),1),"MISSING")))</f>
        <v/>
      </c>
      <c r="E1654" s="44"/>
      <c r="F1654" s="39" t="str" cm="1">
        <f t="array" ref="F1654">IF(E1654="","",IF(E1654="#No clue text","// -- No Content",
    IF(E1654="/!\ Text too long for integration - See user guide to proceed /!\","/!\ Text too long for integration - See user guide to proceed /!\",
         IFERROR(_xlfn._xlws.FILTER(Checklist_KLM[ENTRIES],(Checklist_KLM[ENGLISH]=E1654)*IFERROR(FIND("CLUE.",Checklist_KLM[ENTRIES]),FALSE)),"MISSING"))))</f>
        <v/>
      </c>
    </row>
    <row r="1655" spans="1:6">
      <c r="A1655" s="18" t="s">
        <v>1797</v>
      </c>
      <c r="B1655" s="19" t="s">
        <v>6000</v>
      </c>
      <c r="C1655" s="43"/>
      <c r="D1655" s="36" t="str" cm="1">
        <f t="array" ref="D1655">IF(C1655="","",IF(OR(C1655="#No page text",C1655="#No block text",C1655="#No subject text",C1655="#No expectation text"),"// -- No Content",IFERROR(INDEX(_xlfn._xlws.FILTER(Checklist_KLM[ENTRIES],(Checklist_KLM[ENGLISH]=C1655)*IFERROR(FIND("GAME.CHECKLIST_",Checklist_KLM[ENTRIES]),FALSE)),1),"MISSING")))</f>
        <v/>
      </c>
      <c r="E1655" s="44"/>
      <c r="F1655" s="39" t="str" cm="1">
        <f t="array" ref="F1655">IF(E1655="","",IF(E1655="#No clue text","// -- No Content",
    IF(E1655="/!\ Text too long for integration - See user guide to proceed /!\","/!\ Text too long for integration - See user guide to proceed /!\",
         IFERROR(_xlfn._xlws.FILTER(Checklist_KLM[ENTRIES],(Checklist_KLM[ENGLISH]=E1655)*IFERROR(FIND("CLUE.",Checklist_KLM[ENTRIES]),FALSE)),"MISSING"))))</f>
        <v/>
      </c>
    </row>
    <row r="1656" spans="1:6">
      <c r="A1656" s="18" t="s">
        <v>1798</v>
      </c>
      <c r="B1656" s="19" t="s">
        <v>6001</v>
      </c>
      <c r="C1656" s="43"/>
      <c r="D1656" s="36" t="str" cm="1">
        <f t="array" ref="D1656">IF(C1656="","",IF(OR(C1656="#No page text",C1656="#No block text",C1656="#No subject text",C1656="#No expectation text"),"// -- No Content",IFERROR(INDEX(_xlfn._xlws.FILTER(Checklist_KLM[ENTRIES],(Checklist_KLM[ENGLISH]=C1656)*IFERROR(FIND("GAME.CHECKLIST_",Checklist_KLM[ENTRIES]),FALSE)),1),"MISSING")))</f>
        <v/>
      </c>
      <c r="E1656" s="44"/>
      <c r="F1656" s="39" t="str" cm="1">
        <f t="array" ref="F1656">IF(E1656="","",IF(E1656="#No clue text","// -- No Content",
    IF(E1656="/!\ Text too long for integration - See user guide to proceed /!\","/!\ Text too long for integration - See user guide to proceed /!\",
         IFERROR(_xlfn._xlws.FILTER(Checklist_KLM[ENTRIES],(Checklist_KLM[ENGLISH]=E1656)*IFERROR(FIND("CLUE.",Checklist_KLM[ENTRIES]),FALSE)),"MISSING"))))</f>
        <v/>
      </c>
    </row>
    <row r="1657" spans="1:6">
      <c r="A1657" s="18" t="s">
        <v>1799</v>
      </c>
      <c r="B1657" s="19" t="s">
        <v>6002</v>
      </c>
      <c r="C1657" s="43"/>
      <c r="D1657" s="36" t="str" cm="1">
        <f t="array" ref="D1657">IF(C1657="","",IF(OR(C1657="#No page text",C1657="#No block text",C1657="#No subject text",C1657="#No expectation text"),"// -- No Content",IFERROR(INDEX(_xlfn._xlws.FILTER(Checklist_KLM[ENTRIES],(Checklist_KLM[ENGLISH]=C1657)*IFERROR(FIND("GAME.CHECKLIST_",Checklist_KLM[ENTRIES]),FALSE)),1),"MISSING")))</f>
        <v/>
      </c>
      <c r="E1657" s="44"/>
      <c r="F1657" s="39" t="str" cm="1">
        <f t="array" ref="F1657">IF(E1657="","",IF(E1657="#No clue text","// -- No Content",
    IF(E1657="/!\ Text too long for integration - See user guide to proceed /!\","/!\ Text too long for integration - See user guide to proceed /!\",
         IFERROR(_xlfn._xlws.FILTER(Checklist_KLM[ENTRIES],(Checklist_KLM[ENGLISH]=E1657)*IFERROR(FIND("CLUE.",Checklist_KLM[ENTRIES]),FALSE)),"MISSING"))))</f>
        <v/>
      </c>
    </row>
    <row r="1658" spans="1:6">
      <c r="A1658" s="18" t="s">
        <v>1800</v>
      </c>
      <c r="B1658" s="19" t="s">
        <v>6003</v>
      </c>
      <c r="C1658" s="43"/>
      <c r="D1658" s="36" t="str" cm="1">
        <f t="array" ref="D1658">IF(C1658="","",IF(OR(C1658="#No page text",C1658="#No block text",C1658="#No subject text",C1658="#No expectation text"),"// -- No Content",IFERROR(INDEX(_xlfn._xlws.FILTER(Checklist_KLM[ENTRIES],(Checklist_KLM[ENGLISH]=C1658)*IFERROR(FIND("GAME.CHECKLIST_",Checklist_KLM[ENTRIES]),FALSE)),1),"MISSING")))</f>
        <v/>
      </c>
      <c r="E1658" s="44"/>
      <c r="F1658" s="39" t="str" cm="1">
        <f t="array" ref="F1658">IF(E1658="","",IF(E1658="#No clue text","// -- No Content",
    IF(E1658="/!\ Text too long for integration - See user guide to proceed /!\","/!\ Text too long for integration - See user guide to proceed /!\",
         IFERROR(_xlfn._xlws.FILTER(Checklist_KLM[ENTRIES],(Checklist_KLM[ENGLISH]=E1658)*IFERROR(FIND("CLUE.",Checklist_KLM[ENTRIES]),FALSE)),"MISSING"))))</f>
        <v/>
      </c>
    </row>
    <row r="1659" spans="1:6">
      <c r="A1659" s="18" t="s">
        <v>1801</v>
      </c>
      <c r="B1659" s="19" t="s">
        <v>6004</v>
      </c>
      <c r="C1659" s="43"/>
      <c r="D1659" s="36" t="str" cm="1">
        <f t="array" ref="D1659">IF(C1659="","",IF(OR(C1659="#No page text",C1659="#No block text",C1659="#No subject text",C1659="#No expectation text"),"// -- No Content",IFERROR(INDEX(_xlfn._xlws.FILTER(Checklist_KLM[ENTRIES],(Checklist_KLM[ENGLISH]=C1659)*IFERROR(FIND("GAME.CHECKLIST_",Checklist_KLM[ENTRIES]),FALSE)),1),"MISSING")))</f>
        <v/>
      </c>
      <c r="E1659" s="44"/>
      <c r="F1659" s="39" t="str" cm="1">
        <f t="array" ref="F1659">IF(E1659="","",IF(E1659="#No clue text","// -- No Content",
    IF(E1659="/!\ Text too long for integration - See user guide to proceed /!\","/!\ Text too long for integration - See user guide to proceed /!\",
         IFERROR(_xlfn._xlws.FILTER(Checklist_KLM[ENTRIES],(Checklist_KLM[ENGLISH]=E1659)*IFERROR(FIND("CLUE.",Checklist_KLM[ENTRIES]),FALSE)),"MISSING"))))</f>
        <v/>
      </c>
    </row>
    <row r="1660" spans="1:6" ht="28.8">
      <c r="A1660" s="18" t="s">
        <v>1802</v>
      </c>
      <c r="B1660" s="19" t="s">
        <v>6005</v>
      </c>
      <c r="C1660" s="43"/>
      <c r="D1660" s="36" t="str" cm="1">
        <f t="array" ref="D1660">IF(C1660="","",IF(OR(C1660="#No page text",C1660="#No block text",C1660="#No subject text",C1660="#No expectation text"),"// -- No Content",IFERROR(INDEX(_xlfn._xlws.FILTER(Checklist_KLM[ENTRIES],(Checklist_KLM[ENGLISH]=C1660)*IFERROR(FIND("GAME.CHECKLIST_",Checklist_KLM[ENTRIES]),FALSE)),1),"MISSING")))</f>
        <v/>
      </c>
      <c r="E1660" s="44"/>
      <c r="F1660" s="39" t="str" cm="1">
        <f t="array" ref="F1660">IF(E1660="","",IF(E1660="#No clue text","// -- No Content",
    IF(E1660="/!\ Text too long for integration - See user guide to proceed /!\","/!\ Text too long for integration - See user guide to proceed /!\",
         IFERROR(_xlfn._xlws.FILTER(Checklist_KLM[ENTRIES],(Checklist_KLM[ENGLISH]=E1660)*IFERROR(FIND("CLUE.",Checklist_KLM[ENTRIES]),FALSE)),"MISSING"))))</f>
        <v/>
      </c>
    </row>
    <row r="1661" spans="1:6" ht="28.8">
      <c r="A1661" s="18" t="s">
        <v>1803</v>
      </c>
      <c r="B1661" s="19" t="s">
        <v>6006</v>
      </c>
      <c r="C1661" s="43"/>
      <c r="D1661" s="36" t="str" cm="1">
        <f t="array" ref="D1661">IF(C1661="","",IF(OR(C1661="#No page text",C1661="#No block text",C1661="#No subject text",C1661="#No expectation text"),"// -- No Content",IFERROR(INDEX(_xlfn._xlws.FILTER(Checklist_KLM[ENTRIES],(Checklist_KLM[ENGLISH]=C1661)*IFERROR(FIND("GAME.CHECKLIST_",Checklist_KLM[ENTRIES]),FALSE)),1),"MISSING")))</f>
        <v/>
      </c>
      <c r="E1661" s="44"/>
      <c r="F1661" s="39" t="str" cm="1">
        <f t="array" ref="F1661">IF(E1661="","",IF(E1661="#No clue text","// -- No Content",
    IF(E1661="/!\ Text too long for integration - See user guide to proceed /!\","/!\ Text too long for integration - See user guide to proceed /!\",
         IFERROR(_xlfn._xlws.FILTER(Checklist_KLM[ENTRIES],(Checklist_KLM[ENGLISH]=E1661)*IFERROR(FIND("CLUE.",Checklist_KLM[ENTRIES]),FALSE)),"MISSING"))))</f>
        <v/>
      </c>
    </row>
    <row r="1662" spans="1:6" ht="28.8">
      <c r="A1662" s="18" t="s">
        <v>1804</v>
      </c>
      <c r="B1662" s="19" t="s">
        <v>6007</v>
      </c>
      <c r="C1662" s="43"/>
      <c r="D1662" s="36" t="str" cm="1">
        <f t="array" ref="D1662">IF(C1662="","",IF(OR(C1662="#No page text",C1662="#No block text",C1662="#No subject text",C1662="#No expectation text"),"// -- No Content",IFERROR(INDEX(_xlfn._xlws.FILTER(Checklist_KLM[ENTRIES],(Checklist_KLM[ENGLISH]=C1662)*IFERROR(FIND("GAME.CHECKLIST_",Checklist_KLM[ENTRIES]),FALSE)),1),"MISSING")))</f>
        <v/>
      </c>
      <c r="E1662" s="44"/>
      <c r="F1662" s="39" t="str" cm="1">
        <f t="array" ref="F1662">IF(E1662="","",IF(E1662="#No clue text","// -- No Content",
    IF(E1662="/!\ Text too long for integration - See user guide to proceed /!\","/!\ Text too long for integration - See user guide to proceed /!\",
         IFERROR(_xlfn._xlws.FILTER(Checklist_KLM[ENTRIES],(Checklist_KLM[ENGLISH]=E1662)*IFERROR(FIND("CLUE.",Checklist_KLM[ENTRIES]),FALSE)),"MISSING"))))</f>
        <v/>
      </c>
    </row>
    <row r="1663" spans="1:6">
      <c r="A1663" s="18" t="s">
        <v>1805</v>
      </c>
      <c r="B1663" s="19" t="s">
        <v>6008</v>
      </c>
      <c r="C1663" s="43"/>
      <c r="D1663" s="36" t="str" cm="1">
        <f t="array" ref="D1663">IF(C1663="","",IF(OR(C1663="#No page text",C1663="#No block text",C1663="#No subject text",C1663="#No expectation text"),"// -- No Content",IFERROR(INDEX(_xlfn._xlws.FILTER(Checklist_KLM[ENTRIES],(Checklist_KLM[ENGLISH]=C1663)*IFERROR(FIND("GAME.CHECKLIST_",Checklist_KLM[ENTRIES]),FALSE)),1),"MISSING")))</f>
        <v/>
      </c>
      <c r="E1663" s="44"/>
      <c r="F1663" s="39" t="str" cm="1">
        <f t="array" ref="F1663">IF(E1663="","",IF(E1663="#No clue text","// -- No Content",
    IF(E1663="/!\ Text too long for integration - See user guide to proceed /!\","/!\ Text too long for integration - See user guide to proceed /!\",
         IFERROR(_xlfn._xlws.FILTER(Checklist_KLM[ENTRIES],(Checklist_KLM[ENGLISH]=E1663)*IFERROR(FIND("CLUE.",Checklist_KLM[ENTRIES]),FALSE)),"MISSING"))))</f>
        <v/>
      </c>
    </row>
    <row r="1664" spans="1:6" ht="43.2">
      <c r="A1664" s="18" t="s">
        <v>1806</v>
      </c>
      <c r="B1664" s="19" t="s">
        <v>6009</v>
      </c>
      <c r="C1664" s="43"/>
      <c r="D1664" s="36" t="str" cm="1">
        <f t="array" ref="D1664">IF(C1664="","",IF(OR(C1664="#No page text",C1664="#No block text",C1664="#No subject text",C1664="#No expectation text"),"// -- No Content",IFERROR(INDEX(_xlfn._xlws.FILTER(Checklist_KLM[ENTRIES],(Checklist_KLM[ENGLISH]=C1664)*IFERROR(FIND("GAME.CHECKLIST_",Checklist_KLM[ENTRIES]),FALSE)),1),"MISSING")))</f>
        <v/>
      </c>
      <c r="E1664" s="44"/>
      <c r="F1664" s="39" t="str" cm="1">
        <f t="array" ref="F1664">IF(E1664="","",IF(E1664="#No clue text","// -- No Content",
    IF(E1664="/!\ Text too long for integration - See user guide to proceed /!\","/!\ Text too long for integration - See user guide to proceed /!\",
         IFERROR(_xlfn._xlws.FILTER(Checklist_KLM[ENTRIES],(Checklist_KLM[ENGLISH]=E1664)*IFERROR(FIND("CLUE.",Checklist_KLM[ENTRIES]),FALSE)),"MISSING"))))</f>
        <v/>
      </c>
    </row>
    <row r="1665" spans="1:6">
      <c r="A1665" s="18" t="s">
        <v>1807</v>
      </c>
      <c r="B1665" s="19" t="s">
        <v>6010</v>
      </c>
      <c r="C1665" s="43"/>
      <c r="D1665" s="36" t="str" cm="1">
        <f t="array" ref="D1665">IF(C1665="","",IF(OR(C1665="#No page text",C1665="#No block text",C1665="#No subject text",C1665="#No expectation text"),"// -- No Content",IFERROR(INDEX(_xlfn._xlws.FILTER(Checklist_KLM[ENTRIES],(Checklist_KLM[ENGLISH]=C1665)*IFERROR(FIND("GAME.CHECKLIST_",Checklist_KLM[ENTRIES]),FALSE)),1),"MISSING")))</f>
        <v/>
      </c>
      <c r="E1665" s="44"/>
      <c r="F1665" s="39" t="str" cm="1">
        <f t="array" ref="F1665">IF(E1665="","",IF(E1665="#No clue text","// -- No Content",
    IF(E1665="/!\ Text too long for integration - See user guide to proceed /!\","/!\ Text too long for integration - See user guide to proceed /!\",
         IFERROR(_xlfn._xlws.FILTER(Checklist_KLM[ENTRIES],(Checklist_KLM[ENGLISH]=E1665)*IFERROR(FIND("CLUE.",Checklist_KLM[ENTRIES]),FALSE)),"MISSING"))))</f>
        <v/>
      </c>
    </row>
    <row r="1666" spans="1:6">
      <c r="A1666" s="18" t="s">
        <v>1808</v>
      </c>
      <c r="B1666" s="19" t="s">
        <v>6011</v>
      </c>
      <c r="C1666" s="43"/>
      <c r="D1666" s="36" t="str" cm="1">
        <f t="array" ref="D1666">IF(C1666="","",IF(OR(C1666="#No page text",C1666="#No block text",C1666="#No subject text",C1666="#No expectation text"),"// -- No Content",IFERROR(INDEX(_xlfn._xlws.FILTER(Checklist_KLM[ENTRIES],(Checklist_KLM[ENGLISH]=C1666)*IFERROR(FIND("GAME.CHECKLIST_",Checklist_KLM[ENTRIES]),FALSE)),1),"MISSING")))</f>
        <v/>
      </c>
      <c r="E1666" s="44"/>
      <c r="F1666" s="39" t="str" cm="1">
        <f t="array" ref="F1666">IF(E1666="","",IF(E1666="#No clue text","// -- No Content",
    IF(E1666="/!\ Text too long for integration - See user guide to proceed /!\","/!\ Text too long for integration - See user guide to proceed /!\",
         IFERROR(_xlfn._xlws.FILTER(Checklist_KLM[ENTRIES],(Checklist_KLM[ENGLISH]=E1666)*IFERROR(FIND("CLUE.",Checklist_KLM[ENTRIES]),FALSE)),"MISSING"))))</f>
        <v/>
      </c>
    </row>
    <row r="1667" spans="1:6" ht="43.2">
      <c r="A1667" s="18" t="s">
        <v>1809</v>
      </c>
      <c r="B1667" s="19" t="s">
        <v>6012</v>
      </c>
      <c r="C1667" s="43"/>
      <c r="D1667" s="36" t="str" cm="1">
        <f t="array" ref="D1667">IF(C1667="","",IF(OR(C1667="#No page text",C1667="#No block text",C1667="#No subject text",C1667="#No expectation text"),"// -- No Content",IFERROR(INDEX(_xlfn._xlws.FILTER(Checklist_KLM[ENTRIES],(Checklist_KLM[ENGLISH]=C1667)*IFERROR(FIND("GAME.CHECKLIST_",Checklist_KLM[ENTRIES]),FALSE)),1),"MISSING")))</f>
        <v/>
      </c>
      <c r="E1667" s="44"/>
      <c r="F1667" s="39" t="str" cm="1">
        <f t="array" ref="F1667">IF(E1667="","",IF(E1667="#No clue text","// -- No Content",
    IF(E1667="/!\ Text too long for integration - See user guide to proceed /!\","/!\ Text too long for integration - See user guide to proceed /!\",
         IFERROR(_xlfn._xlws.FILTER(Checklist_KLM[ENTRIES],(Checklist_KLM[ENGLISH]=E1667)*IFERROR(FIND("CLUE.",Checklist_KLM[ENTRIES]),FALSE)),"MISSING"))))</f>
        <v/>
      </c>
    </row>
    <row r="1668" spans="1:6">
      <c r="A1668" s="18" t="s">
        <v>1810</v>
      </c>
      <c r="B1668" s="19" t="s">
        <v>6013</v>
      </c>
      <c r="C1668" s="43"/>
      <c r="D1668" s="36" t="str" cm="1">
        <f t="array" ref="D1668">IF(C1668="","",IF(OR(C1668="#No page text",C1668="#No block text",C1668="#No subject text",C1668="#No expectation text"),"// -- No Content",IFERROR(INDEX(_xlfn._xlws.FILTER(Checklist_KLM[ENTRIES],(Checklist_KLM[ENGLISH]=C1668)*IFERROR(FIND("GAME.CHECKLIST_",Checklist_KLM[ENTRIES]),FALSE)),1),"MISSING")))</f>
        <v/>
      </c>
      <c r="E1668" s="44"/>
      <c r="F1668" s="39" t="str" cm="1">
        <f t="array" ref="F1668">IF(E1668="","",IF(E1668="#No clue text","// -- No Content",
    IF(E1668="/!\ Text too long for integration - See user guide to proceed /!\","/!\ Text too long for integration - See user guide to proceed /!\",
         IFERROR(_xlfn._xlws.FILTER(Checklist_KLM[ENTRIES],(Checklist_KLM[ENGLISH]=E1668)*IFERROR(FIND("CLUE.",Checklist_KLM[ENTRIES]),FALSE)),"MISSING"))))</f>
        <v/>
      </c>
    </row>
    <row r="1669" spans="1:6" ht="28.8">
      <c r="A1669" s="18" t="s">
        <v>1811</v>
      </c>
      <c r="B1669" s="19" t="s">
        <v>6014</v>
      </c>
      <c r="C1669" s="43"/>
      <c r="D1669" s="36" t="str" cm="1">
        <f t="array" ref="D1669">IF(C1669="","",IF(OR(C1669="#No page text",C1669="#No block text",C1669="#No subject text",C1669="#No expectation text"),"// -- No Content",IFERROR(INDEX(_xlfn._xlws.FILTER(Checklist_KLM[ENTRIES],(Checklist_KLM[ENGLISH]=C1669)*IFERROR(FIND("GAME.CHECKLIST_",Checklist_KLM[ENTRIES]),FALSE)),1),"MISSING")))</f>
        <v/>
      </c>
      <c r="E1669" s="44"/>
      <c r="F1669" s="39" t="str" cm="1">
        <f t="array" ref="F1669">IF(E1669="","",IF(E1669="#No clue text","// -- No Content",
    IF(E1669="/!\ Text too long for integration - See user guide to proceed /!\","/!\ Text too long for integration - See user guide to proceed /!\",
         IFERROR(_xlfn._xlws.FILTER(Checklist_KLM[ENTRIES],(Checklist_KLM[ENGLISH]=E1669)*IFERROR(FIND("CLUE.",Checklist_KLM[ENTRIES]),FALSE)),"MISSING"))))</f>
        <v/>
      </c>
    </row>
    <row r="1670" spans="1:6">
      <c r="A1670" s="18" t="s">
        <v>1812</v>
      </c>
      <c r="B1670" s="19" t="s">
        <v>6015</v>
      </c>
      <c r="C1670" s="43"/>
      <c r="D1670" s="36" t="str" cm="1">
        <f t="array" ref="D1670">IF(C1670="","",IF(OR(C1670="#No page text",C1670="#No block text",C1670="#No subject text",C1670="#No expectation text"),"// -- No Content",IFERROR(INDEX(_xlfn._xlws.FILTER(Checklist_KLM[ENTRIES],(Checklist_KLM[ENGLISH]=C1670)*IFERROR(FIND("GAME.CHECKLIST_",Checklist_KLM[ENTRIES]),FALSE)),1),"MISSING")))</f>
        <v/>
      </c>
      <c r="E1670" s="44"/>
      <c r="F1670" s="39" t="str" cm="1">
        <f t="array" ref="F1670">IF(E1670="","",IF(E1670="#No clue text","// -- No Content",
    IF(E1670="/!\ Text too long for integration - See user guide to proceed /!\","/!\ Text too long for integration - See user guide to proceed /!\",
         IFERROR(_xlfn._xlws.FILTER(Checklist_KLM[ENTRIES],(Checklist_KLM[ENGLISH]=E1670)*IFERROR(FIND("CLUE.",Checklist_KLM[ENTRIES]),FALSE)),"MISSING"))))</f>
        <v/>
      </c>
    </row>
    <row r="1671" spans="1:6">
      <c r="A1671" s="18" t="s">
        <v>1813</v>
      </c>
      <c r="B1671" s="19" t="s">
        <v>6016</v>
      </c>
      <c r="C1671" s="43"/>
      <c r="D1671" s="36" t="str" cm="1">
        <f t="array" ref="D1671">IF(C1671="","",IF(OR(C1671="#No page text",C1671="#No block text",C1671="#No subject text",C1671="#No expectation text"),"// -- No Content",IFERROR(INDEX(_xlfn._xlws.FILTER(Checklist_KLM[ENTRIES],(Checklist_KLM[ENGLISH]=C1671)*IFERROR(FIND("GAME.CHECKLIST_",Checklist_KLM[ENTRIES]),FALSE)),1),"MISSING")))</f>
        <v/>
      </c>
      <c r="E1671" s="44"/>
      <c r="F1671" s="39" t="str" cm="1">
        <f t="array" ref="F1671">IF(E1671="","",IF(E1671="#No clue text","// -- No Content",
    IF(E1671="/!\ Text too long for integration - See user guide to proceed /!\","/!\ Text too long for integration - See user guide to proceed /!\",
         IFERROR(_xlfn._xlws.FILTER(Checklist_KLM[ENTRIES],(Checklist_KLM[ENGLISH]=E1671)*IFERROR(FIND("CLUE.",Checklist_KLM[ENTRIES]),FALSE)),"MISSING"))))</f>
        <v/>
      </c>
    </row>
    <row r="1672" spans="1:6">
      <c r="A1672" s="18" t="s">
        <v>1814</v>
      </c>
      <c r="B1672" s="19" t="s">
        <v>6017</v>
      </c>
      <c r="C1672" s="43"/>
      <c r="D1672" s="36" t="str" cm="1">
        <f t="array" ref="D1672">IF(C1672="","",IF(OR(C1672="#No page text",C1672="#No block text",C1672="#No subject text",C1672="#No expectation text"),"// -- No Content",IFERROR(INDEX(_xlfn._xlws.FILTER(Checklist_KLM[ENTRIES],(Checklist_KLM[ENGLISH]=C1672)*IFERROR(FIND("GAME.CHECKLIST_",Checklist_KLM[ENTRIES]),FALSE)),1),"MISSING")))</f>
        <v/>
      </c>
      <c r="E1672" s="44"/>
      <c r="F1672" s="39" t="str" cm="1">
        <f t="array" ref="F1672">IF(E1672="","",IF(E1672="#No clue text","// -- No Content",
    IF(E1672="/!\ Text too long for integration - See user guide to proceed /!\","/!\ Text too long for integration - See user guide to proceed /!\",
         IFERROR(_xlfn._xlws.FILTER(Checklist_KLM[ENTRIES],(Checklist_KLM[ENGLISH]=E1672)*IFERROR(FIND("CLUE.",Checklist_KLM[ENTRIES]),FALSE)),"MISSING"))))</f>
        <v/>
      </c>
    </row>
    <row r="1673" spans="1:6">
      <c r="A1673" s="18" t="s">
        <v>1815</v>
      </c>
      <c r="B1673" s="19" t="s">
        <v>6018</v>
      </c>
      <c r="C1673" s="43"/>
      <c r="D1673" s="36" t="str" cm="1">
        <f t="array" ref="D1673">IF(C1673="","",IF(OR(C1673="#No page text",C1673="#No block text",C1673="#No subject text",C1673="#No expectation text"),"// -- No Content",IFERROR(INDEX(_xlfn._xlws.FILTER(Checklist_KLM[ENTRIES],(Checklist_KLM[ENGLISH]=C1673)*IFERROR(FIND("GAME.CHECKLIST_",Checklist_KLM[ENTRIES]),FALSE)),1),"MISSING")))</f>
        <v/>
      </c>
      <c r="E1673" s="44"/>
      <c r="F1673" s="39" t="str" cm="1">
        <f t="array" ref="F1673">IF(E1673="","",IF(E1673="#No clue text","// -- No Content",
    IF(E1673="/!\ Text too long for integration - See user guide to proceed /!\","/!\ Text too long for integration - See user guide to proceed /!\",
         IFERROR(_xlfn._xlws.FILTER(Checklist_KLM[ENTRIES],(Checklist_KLM[ENGLISH]=E1673)*IFERROR(FIND("CLUE.",Checklist_KLM[ENTRIES]),FALSE)),"MISSING"))))</f>
        <v/>
      </c>
    </row>
    <row r="1674" spans="1:6">
      <c r="A1674" s="18" t="s">
        <v>1816</v>
      </c>
      <c r="B1674" s="19" t="s">
        <v>6019</v>
      </c>
      <c r="C1674" s="43"/>
      <c r="D1674" s="36" t="str" cm="1">
        <f t="array" ref="D1674">IF(C1674="","",IF(OR(C1674="#No page text",C1674="#No block text",C1674="#No subject text",C1674="#No expectation text"),"// -- No Content",IFERROR(INDEX(_xlfn._xlws.FILTER(Checklist_KLM[ENTRIES],(Checklist_KLM[ENGLISH]=C1674)*IFERROR(FIND("GAME.CHECKLIST_",Checklist_KLM[ENTRIES]),FALSE)),1),"MISSING")))</f>
        <v/>
      </c>
      <c r="E1674" s="44"/>
      <c r="F1674" s="39" t="str" cm="1">
        <f t="array" ref="F1674">IF(E1674="","",IF(E1674="#No clue text","// -- No Content",
    IF(E1674="/!\ Text too long for integration - See user guide to proceed /!\","/!\ Text too long for integration - See user guide to proceed /!\",
         IFERROR(_xlfn._xlws.FILTER(Checklist_KLM[ENTRIES],(Checklist_KLM[ENGLISH]=E1674)*IFERROR(FIND("CLUE.",Checklist_KLM[ENTRIES]),FALSE)),"MISSING"))))</f>
        <v/>
      </c>
    </row>
    <row r="1675" spans="1:6" ht="28.8">
      <c r="A1675" s="18" t="s">
        <v>1817</v>
      </c>
      <c r="B1675" s="19" t="s">
        <v>6020</v>
      </c>
      <c r="C1675" s="43"/>
      <c r="D1675" s="36" t="str" cm="1">
        <f t="array" ref="D1675">IF(C1675="","",IF(OR(C1675="#No page text",C1675="#No block text",C1675="#No subject text",C1675="#No expectation text"),"// -- No Content",IFERROR(INDEX(_xlfn._xlws.FILTER(Checklist_KLM[ENTRIES],(Checklist_KLM[ENGLISH]=C1675)*IFERROR(FIND("GAME.CHECKLIST_",Checklist_KLM[ENTRIES]),FALSE)),1),"MISSING")))</f>
        <v/>
      </c>
      <c r="E1675" s="44"/>
      <c r="F1675" s="39" t="str" cm="1">
        <f t="array" ref="F1675">IF(E1675="","",IF(E1675="#No clue text","// -- No Content",
    IF(E1675="/!\ Text too long for integration - See user guide to proceed /!\","/!\ Text too long for integration - See user guide to proceed /!\",
         IFERROR(_xlfn._xlws.FILTER(Checklist_KLM[ENTRIES],(Checklist_KLM[ENGLISH]=E1675)*IFERROR(FIND("CLUE.",Checklist_KLM[ENTRIES]),FALSE)),"MISSING"))))</f>
        <v/>
      </c>
    </row>
    <row r="1676" spans="1:6" ht="28.8">
      <c r="A1676" s="18" t="s">
        <v>1818</v>
      </c>
      <c r="B1676" s="19" t="s">
        <v>6021</v>
      </c>
      <c r="C1676" s="43"/>
      <c r="D1676" s="36" t="str" cm="1">
        <f t="array" ref="D1676">IF(C1676="","",IF(OR(C1676="#No page text",C1676="#No block text",C1676="#No subject text",C1676="#No expectation text"),"// -- No Content",IFERROR(INDEX(_xlfn._xlws.FILTER(Checklist_KLM[ENTRIES],(Checklist_KLM[ENGLISH]=C1676)*IFERROR(FIND("GAME.CHECKLIST_",Checklist_KLM[ENTRIES]),FALSE)),1),"MISSING")))</f>
        <v/>
      </c>
      <c r="E1676" s="44"/>
      <c r="F1676" s="39" t="str" cm="1">
        <f t="array" ref="F1676">IF(E1676="","",IF(E1676="#No clue text","// -- No Content",
    IF(E1676="/!\ Text too long for integration - See user guide to proceed /!\","/!\ Text too long for integration - See user guide to proceed /!\",
         IFERROR(_xlfn._xlws.FILTER(Checklist_KLM[ENTRIES],(Checklist_KLM[ENGLISH]=E1676)*IFERROR(FIND("CLUE.",Checklist_KLM[ENTRIES]),FALSE)),"MISSING"))))</f>
        <v/>
      </c>
    </row>
    <row r="1677" spans="1:6">
      <c r="A1677" s="18" t="s">
        <v>1819</v>
      </c>
      <c r="B1677" s="19" t="s">
        <v>6022</v>
      </c>
      <c r="C1677" s="43"/>
      <c r="D1677" s="36" t="str" cm="1">
        <f t="array" ref="D1677">IF(C1677="","",IF(OR(C1677="#No page text",C1677="#No block text",C1677="#No subject text",C1677="#No expectation text"),"// -- No Content",IFERROR(INDEX(_xlfn._xlws.FILTER(Checklist_KLM[ENTRIES],(Checklist_KLM[ENGLISH]=C1677)*IFERROR(FIND("GAME.CHECKLIST_",Checklist_KLM[ENTRIES]),FALSE)),1),"MISSING")))</f>
        <v/>
      </c>
      <c r="E1677" s="44"/>
      <c r="F1677" s="39" t="str" cm="1">
        <f t="array" ref="F1677">IF(E1677="","",IF(E1677="#No clue text","// -- No Content",
    IF(E1677="/!\ Text too long for integration - See user guide to proceed /!\","/!\ Text too long for integration - See user guide to proceed /!\",
         IFERROR(_xlfn._xlws.FILTER(Checklist_KLM[ENTRIES],(Checklist_KLM[ENGLISH]=E1677)*IFERROR(FIND("CLUE.",Checklist_KLM[ENTRIES]),FALSE)),"MISSING"))))</f>
        <v/>
      </c>
    </row>
    <row r="1678" spans="1:6" ht="28.8">
      <c r="A1678" s="18" t="s">
        <v>1820</v>
      </c>
      <c r="B1678" s="19" t="s">
        <v>6023</v>
      </c>
      <c r="C1678" s="43"/>
      <c r="D1678" s="36" t="str" cm="1">
        <f t="array" ref="D1678">IF(C1678="","",IF(OR(C1678="#No page text",C1678="#No block text",C1678="#No subject text",C1678="#No expectation text"),"// -- No Content",IFERROR(INDEX(_xlfn._xlws.FILTER(Checklist_KLM[ENTRIES],(Checklist_KLM[ENGLISH]=C1678)*IFERROR(FIND("GAME.CHECKLIST_",Checklist_KLM[ENTRIES]),FALSE)),1),"MISSING")))</f>
        <v/>
      </c>
      <c r="E1678" s="44"/>
      <c r="F1678" s="39" t="str" cm="1">
        <f t="array" ref="F1678">IF(E1678="","",IF(E1678="#No clue text","// -- No Content",
    IF(E1678="/!\ Text too long for integration - See user guide to proceed /!\","/!\ Text too long for integration - See user guide to proceed /!\",
         IFERROR(_xlfn._xlws.FILTER(Checklist_KLM[ENTRIES],(Checklist_KLM[ENGLISH]=E1678)*IFERROR(FIND("CLUE.",Checklist_KLM[ENTRIES]),FALSE)),"MISSING"))))</f>
        <v/>
      </c>
    </row>
    <row r="1679" spans="1:6" ht="28.8">
      <c r="A1679" s="18" t="s">
        <v>1821</v>
      </c>
      <c r="B1679" s="19" t="s">
        <v>6024</v>
      </c>
      <c r="C1679" s="43"/>
      <c r="D1679" s="36" t="str" cm="1">
        <f t="array" ref="D1679">IF(C1679="","",IF(OR(C1679="#No page text",C1679="#No block text",C1679="#No subject text",C1679="#No expectation text"),"// -- No Content",IFERROR(INDEX(_xlfn._xlws.FILTER(Checklist_KLM[ENTRIES],(Checklist_KLM[ENGLISH]=C1679)*IFERROR(FIND("GAME.CHECKLIST_",Checklist_KLM[ENTRIES]),FALSE)),1),"MISSING")))</f>
        <v/>
      </c>
      <c r="E1679" s="44"/>
      <c r="F1679" s="39" t="str" cm="1">
        <f t="array" ref="F1679">IF(E1679="","",IF(E1679="#No clue text","// -- No Content",
    IF(E1679="/!\ Text too long for integration - See user guide to proceed /!\","/!\ Text too long for integration - See user guide to proceed /!\",
         IFERROR(_xlfn._xlws.FILTER(Checklist_KLM[ENTRIES],(Checklist_KLM[ENGLISH]=E1679)*IFERROR(FIND("CLUE.",Checklist_KLM[ENTRIES]),FALSE)),"MISSING"))))</f>
        <v/>
      </c>
    </row>
    <row r="1680" spans="1:6" ht="28.8">
      <c r="A1680" s="18" t="s">
        <v>1822</v>
      </c>
      <c r="B1680" s="19" t="s">
        <v>6025</v>
      </c>
      <c r="C1680" s="43"/>
      <c r="D1680" s="36" t="str" cm="1">
        <f t="array" ref="D1680">IF(C1680="","",IF(OR(C1680="#No page text",C1680="#No block text",C1680="#No subject text",C1680="#No expectation text"),"// -- No Content",IFERROR(INDEX(_xlfn._xlws.FILTER(Checklist_KLM[ENTRIES],(Checklist_KLM[ENGLISH]=C1680)*IFERROR(FIND("GAME.CHECKLIST_",Checklist_KLM[ENTRIES]),FALSE)),1),"MISSING")))</f>
        <v/>
      </c>
      <c r="E1680" s="44"/>
      <c r="F1680" s="39" t="str" cm="1">
        <f t="array" ref="F1680">IF(E1680="","",IF(E1680="#No clue text","// -- No Content",
    IF(E1680="/!\ Text too long for integration - See user guide to proceed /!\","/!\ Text too long for integration - See user guide to proceed /!\",
         IFERROR(_xlfn._xlws.FILTER(Checklist_KLM[ENTRIES],(Checklist_KLM[ENGLISH]=E1680)*IFERROR(FIND("CLUE.",Checklist_KLM[ENTRIES]),FALSE)),"MISSING"))))</f>
        <v/>
      </c>
    </row>
    <row r="1681" spans="1:6">
      <c r="A1681" s="18" t="s">
        <v>1823</v>
      </c>
      <c r="B1681" s="19" t="s">
        <v>6026</v>
      </c>
      <c r="C1681" s="43"/>
      <c r="D1681" s="36" t="str" cm="1">
        <f t="array" ref="D1681">IF(C1681="","",IF(OR(C1681="#No page text",C1681="#No block text",C1681="#No subject text",C1681="#No expectation text"),"// -- No Content",IFERROR(INDEX(_xlfn._xlws.FILTER(Checklist_KLM[ENTRIES],(Checklist_KLM[ENGLISH]=C1681)*IFERROR(FIND("GAME.CHECKLIST_",Checklist_KLM[ENTRIES]),FALSE)),1),"MISSING")))</f>
        <v/>
      </c>
      <c r="E1681" s="44"/>
      <c r="F1681" s="39" t="str" cm="1">
        <f t="array" ref="F1681">IF(E1681="","",IF(E1681="#No clue text","// -- No Content",
    IF(E1681="/!\ Text too long for integration - See user guide to proceed /!\","/!\ Text too long for integration - See user guide to proceed /!\",
         IFERROR(_xlfn._xlws.FILTER(Checklist_KLM[ENTRIES],(Checklist_KLM[ENGLISH]=E1681)*IFERROR(FIND("CLUE.",Checklist_KLM[ENTRIES]),FALSE)),"MISSING"))))</f>
        <v/>
      </c>
    </row>
    <row r="1682" spans="1:6">
      <c r="A1682" s="18" t="s">
        <v>1824</v>
      </c>
      <c r="B1682" s="19" t="s">
        <v>6027</v>
      </c>
      <c r="C1682" s="43"/>
      <c r="D1682" s="36" t="str" cm="1">
        <f t="array" ref="D1682">IF(C1682="","",IF(OR(C1682="#No page text",C1682="#No block text",C1682="#No subject text",C1682="#No expectation text"),"// -- No Content",IFERROR(INDEX(_xlfn._xlws.FILTER(Checklist_KLM[ENTRIES],(Checklist_KLM[ENGLISH]=C1682)*IFERROR(FIND("GAME.CHECKLIST_",Checklist_KLM[ENTRIES]),FALSE)),1),"MISSING")))</f>
        <v/>
      </c>
      <c r="E1682" s="44"/>
      <c r="F1682" s="39" t="str" cm="1">
        <f t="array" ref="F1682">IF(E1682="","",IF(E1682="#No clue text","// -- No Content",
    IF(E1682="/!\ Text too long for integration - See user guide to proceed /!\","/!\ Text too long for integration - See user guide to proceed /!\",
         IFERROR(_xlfn._xlws.FILTER(Checklist_KLM[ENTRIES],(Checklist_KLM[ENGLISH]=E1682)*IFERROR(FIND("CLUE.",Checklist_KLM[ENTRIES]),FALSE)),"MISSING"))))</f>
        <v/>
      </c>
    </row>
    <row r="1683" spans="1:6" ht="28.8">
      <c r="A1683" s="18" t="s">
        <v>1825</v>
      </c>
      <c r="B1683" s="19" t="s">
        <v>6028</v>
      </c>
      <c r="C1683" s="43"/>
      <c r="D1683" s="36" t="str" cm="1">
        <f t="array" ref="D1683">IF(C1683="","",IF(OR(C1683="#No page text",C1683="#No block text",C1683="#No subject text",C1683="#No expectation text"),"// -- No Content",IFERROR(INDEX(_xlfn._xlws.FILTER(Checklist_KLM[ENTRIES],(Checklist_KLM[ENGLISH]=C1683)*IFERROR(FIND("GAME.CHECKLIST_",Checklist_KLM[ENTRIES]),FALSE)),1),"MISSING")))</f>
        <v/>
      </c>
      <c r="E1683" s="44"/>
      <c r="F1683" s="39" t="str" cm="1">
        <f t="array" ref="F1683">IF(E1683="","",IF(E1683="#No clue text","// -- No Content",
    IF(E1683="/!\ Text too long for integration - See user guide to proceed /!\","/!\ Text too long for integration - See user guide to proceed /!\",
         IFERROR(_xlfn._xlws.FILTER(Checklist_KLM[ENTRIES],(Checklist_KLM[ENGLISH]=E1683)*IFERROR(FIND("CLUE.",Checklist_KLM[ENTRIES]),FALSE)),"MISSING"))))</f>
        <v/>
      </c>
    </row>
    <row r="1684" spans="1:6" ht="43.2">
      <c r="A1684" s="18" t="s">
        <v>1826</v>
      </c>
      <c r="B1684" s="19" t="s">
        <v>6029</v>
      </c>
      <c r="C1684" s="43"/>
      <c r="D1684" s="36" t="str" cm="1">
        <f t="array" ref="D1684">IF(C1684="","",IF(OR(C1684="#No page text",C1684="#No block text",C1684="#No subject text",C1684="#No expectation text"),"// -- No Content",IFERROR(INDEX(_xlfn._xlws.FILTER(Checklist_KLM[ENTRIES],(Checklist_KLM[ENGLISH]=C1684)*IFERROR(FIND("GAME.CHECKLIST_",Checklist_KLM[ENTRIES]),FALSE)),1),"MISSING")))</f>
        <v/>
      </c>
      <c r="E1684" s="44"/>
      <c r="F1684" s="39" t="str" cm="1">
        <f t="array" ref="F1684">IF(E1684="","",IF(E1684="#No clue text","// -- No Content",
    IF(E1684="/!\ Text too long for integration - See user guide to proceed /!\","/!\ Text too long for integration - See user guide to proceed /!\",
         IFERROR(_xlfn._xlws.FILTER(Checklist_KLM[ENTRIES],(Checklist_KLM[ENGLISH]=E1684)*IFERROR(FIND("CLUE.",Checklist_KLM[ENTRIES]),FALSE)),"MISSING"))))</f>
        <v/>
      </c>
    </row>
    <row r="1685" spans="1:6">
      <c r="A1685" s="18" t="s">
        <v>1827</v>
      </c>
      <c r="B1685" s="19" t="s">
        <v>6030</v>
      </c>
      <c r="C1685" s="43"/>
      <c r="D1685" s="36" t="str" cm="1">
        <f t="array" ref="D1685">IF(C1685="","",IF(OR(C1685="#No page text",C1685="#No block text",C1685="#No subject text",C1685="#No expectation text"),"// -- No Content",IFERROR(INDEX(_xlfn._xlws.FILTER(Checklist_KLM[ENTRIES],(Checklist_KLM[ENGLISH]=C1685)*IFERROR(FIND("GAME.CHECKLIST_",Checklist_KLM[ENTRIES]),FALSE)),1),"MISSING")))</f>
        <v/>
      </c>
      <c r="E1685" s="44"/>
      <c r="F1685" s="39" t="str" cm="1">
        <f t="array" ref="F1685">IF(E1685="","",IF(E1685="#No clue text","// -- No Content",
    IF(E1685="/!\ Text too long for integration - See user guide to proceed /!\","/!\ Text too long for integration - See user guide to proceed /!\",
         IFERROR(_xlfn._xlws.FILTER(Checklist_KLM[ENTRIES],(Checklist_KLM[ENGLISH]=E1685)*IFERROR(FIND("CLUE.",Checklist_KLM[ENTRIES]),FALSE)),"MISSING"))))</f>
        <v/>
      </c>
    </row>
    <row r="1686" spans="1:6">
      <c r="A1686" s="18" t="s">
        <v>1828</v>
      </c>
      <c r="B1686" s="19" t="s">
        <v>6031</v>
      </c>
      <c r="C1686" s="43"/>
      <c r="D1686" s="36" t="str" cm="1">
        <f t="array" ref="D1686">IF(C1686="","",IF(OR(C1686="#No page text",C1686="#No block text",C1686="#No subject text",C1686="#No expectation text"),"// -- No Content",IFERROR(INDEX(_xlfn._xlws.FILTER(Checklist_KLM[ENTRIES],(Checklist_KLM[ENGLISH]=C1686)*IFERROR(FIND("GAME.CHECKLIST_",Checklist_KLM[ENTRIES]),FALSE)),1),"MISSING")))</f>
        <v/>
      </c>
      <c r="E1686" s="44"/>
      <c r="F1686" s="39" t="str" cm="1">
        <f t="array" ref="F1686">IF(E1686="","",IF(E1686="#No clue text","// -- No Content",
    IF(E1686="/!\ Text too long for integration - See user guide to proceed /!\","/!\ Text too long for integration - See user guide to proceed /!\",
         IFERROR(_xlfn._xlws.FILTER(Checklist_KLM[ENTRIES],(Checklist_KLM[ENGLISH]=E1686)*IFERROR(FIND("CLUE.",Checklist_KLM[ENTRIES]),FALSE)),"MISSING"))))</f>
        <v/>
      </c>
    </row>
    <row r="1687" spans="1:6">
      <c r="A1687" s="18" t="s">
        <v>1829</v>
      </c>
      <c r="B1687" s="19" t="s">
        <v>6032</v>
      </c>
      <c r="C1687" s="43"/>
      <c r="D1687" s="36" t="str" cm="1">
        <f t="array" ref="D1687">IF(C1687="","",IF(OR(C1687="#No page text",C1687="#No block text",C1687="#No subject text",C1687="#No expectation text"),"// -- No Content",IFERROR(INDEX(_xlfn._xlws.FILTER(Checklist_KLM[ENTRIES],(Checklist_KLM[ENGLISH]=C1687)*IFERROR(FIND("GAME.CHECKLIST_",Checklist_KLM[ENTRIES]),FALSE)),1),"MISSING")))</f>
        <v/>
      </c>
      <c r="E1687" s="44"/>
      <c r="F1687" s="39" t="str" cm="1">
        <f t="array" ref="F1687">IF(E1687="","",IF(E1687="#No clue text","// -- No Content",
    IF(E1687="/!\ Text too long for integration - See user guide to proceed /!\","/!\ Text too long for integration - See user guide to proceed /!\",
         IFERROR(_xlfn._xlws.FILTER(Checklist_KLM[ENTRIES],(Checklist_KLM[ENGLISH]=E1687)*IFERROR(FIND("CLUE.",Checklist_KLM[ENTRIES]),FALSE)),"MISSING"))))</f>
        <v/>
      </c>
    </row>
    <row r="1688" spans="1:6">
      <c r="A1688" s="18" t="s">
        <v>1830</v>
      </c>
      <c r="B1688" s="19" t="s">
        <v>6033</v>
      </c>
      <c r="C1688" s="43"/>
      <c r="D1688" s="36" t="str" cm="1">
        <f t="array" ref="D1688">IF(C1688="","",IF(OR(C1688="#No page text",C1688="#No block text",C1688="#No subject text",C1688="#No expectation text"),"// -- No Content",IFERROR(INDEX(_xlfn._xlws.FILTER(Checklist_KLM[ENTRIES],(Checklist_KLM[ENGLISH]=C1688)*IFERROR(FIND("GAME.CHECKLIST_",Checklist_KLM[ENTRIES]),FALSE)),1),"MISSING")))</f>
        <v/>
      </c>
      <c r="E1688" s="44"/>
      <c r="F1688" s="39" t="str" cm="1">
        <f t="array" ref="F1688">IF(E1688="","",IF(E1688="#No clue text","// -- No Content",
    IF(E1688="/!\ Text too long for integration - See user guide to proceed /!\","/!\ Text too long for integration - See user guide to proceed /!\",
         IFERROR(_xlfn._xlws.FILTER(Checklist_KLM[ENTRIES],(Checklist_KLM[ENGLISH]=E1688)*IFERROR(FIND("CLUE.",Checklist_KLM[ENTRIES]),FALSE)),"MISSING"))))</f>
        <v/>
      </c>
    </row>
    <row r="1689" spans="1:6">
      <c r="A1689" s="18" t="s">
        <v>1831</v>
      </c>
      <c r="B1689" s="19" t="s">
        <v>5407</v>
      </c>
      <c r="C1689" s="43"/>
      <c r="D1689" s="36" t="str" cm="1">
        <f t="array" ref="D1689">IF(C1689="","",IF(OR(C1689="#No page text",C1689="#No block text",C1689="#No subject text",C1689="#No expectation text"),"// -- No Content",IFERROR(INDEX(_xlfn._xlws.FILTER(Checklist_KLM[ENTRIES],(Checklist_KLM[ENGLISH]=C1689)*IFERROR(FIND("GAME.CHECKLIST_",Checklist_KLM[ENTRIES]),FALSE)),1),"MISSING")))</f>
        <v/>
      </c>
      <c r="E1689" s="44"/>
      <c r="F1689" s="39" t="str" cm="1">
        <f t="array" ref="F1689">IF(E1689="","",IF(E1689="#No clue text","// -- No Content",
    IF(E1689="/!\ Text too long for integration - See user guide to proceed /!\","/!\ Text too long for integration - See user guide to proceed /!\",
         IFERROR(_xlfn._xlws.FILTER(Checklist_KLM[ENTRIES],(Checklist_KLM[ENGLISH]=E1689)*IFERROR(FIND("CLUE.",Checklist_KLM[ENTRIES]),FALSE)),"MISSING"))))</f>
        <v/>
      </c>
    </row>
    <row r="1690" spans="1:6">
      <c r="A1690" s="18" t="s">
        <v>1832</v>
      </c>
      <c r="B1690" s="19" t="s">
        <v>6034</v>
      </c>
      <c r="C1690" s="43"/>
      <c r="D1690" s="36" t="str" cm="1">
        <f t="array" ref="D1690">IF(C1690="","",IF(OR(C1690="#No page text",C1690="#No block text",C1690="#No subject text",C1690="#No expectation text"),"// -- No Content",IFERROR(INDEX(_xlfn._xlws.FILTER(Checklist_KLM[ENTRIES],(Checklist_KLM[ENGLISH]=C1690)*IFERROR(FIND("GAME.CHECKLIST_",Checklist_KLM[ENTRIES]),FALSE)),1),"MISSING")))</f>
        <v/>
      </c>
      <c r="E1690" s="44"/>
      <c r="F1690" s="39" t="str" cm="1">
        <f t="array" ref="F1690">IF(E1690="","",IF(E1690="#No clue text","// -- No Content",
    IF(E1690="/!\ Text too long for integration - See user guide to proceed /!\","/!\ Text too long for integration - See user guide to proceed /!\",
         IFERROR(_xlfn._xlws.FILTER(Checklist_KLM[ENTRIES],(Checklist_KLM[ENGLISH]=E1690)*IFERROR(FIND("CLUE.",Checklist_KLM[ENTRIES]),FALSE)),"MISSING"))))</f>
        <v/>
      </c>
    </row>
    <row r="1691" spans="1:6" ht="28.8">
      <c r="A1691" s="18" t="s">
        <v>1833</v>
      </c>
      <c r="B1691" s="19" t="s">
        <v>6035</v>
      </c>
      <c r="C1691" s="43"/>
      <c r="D1691" s="36" t="str" cm="1">
        <f t="array" ref="D1691">IF(C1691="","",IF(OR(C1691="#No page text",C1691="#No block text",C1691="#No subject text",C1691="#No expectation text"),"// -- No Content",IFERROR(INDEX(_xlfn._xlws.FILTER(Checklist_KLM[ENTRIES],(Checklist_KLM[ENGLISH]=C1691)*IFERROR(FIND("GAME.CHECKLIST_",Checklist_KLM[ENTRIES]),FALSE)),1),"MISSING")))</f>
        <v/>
      </c>
      <c r="E1691" s="44"/>
      <c r="F1691" s="39" t="str" cm="1">
        <f t="array" ref="F1691">IF(E1691="","",IF(E1691="#No clue text","// -- No Content",
    IF(E1691="/!\ Text too long for integration - See user guide to proceed /!\","/!\ Text too long for integration - See user guide to proceed /!\",
         IFERROR(_xlfn._xlws.FILTER(Checklist_KLM[ENTRIES],(Checklist_KLM[ENGLISH]=E1691)*IFERROR(FIND("CLUE.",Checklist_KLM[ENTRIES]),FALSE)),"MISSING"))))</f>
        <v/>
      </c>
    </row>
    <row r="1692" spans="1:6">
      <c r="A1692" s="18" t="s">
        <v>1834</v>
      </c>
      <c r="B1692" s="19" t="s">
        <v>6036</v>
      </c>
      <c r="C1692" s="43"/>
      <c r="D1692" s="36" t="str" cm="1">
        <f t="array" ref="D1692">IF(C1692="","",IF(OR(C1692="#No page text",C1692="#No block text",C1692="#No subject text",C1692="#No expectation text"),"// -- No Content",IFERROR(INDEX(_xlfn._xlws.FILTER(Checklist_KLM[ENTRIES],(Checklist_KLM[ENGLISH]=C1692)*IFERROR(FIND("GAME.CHECKLIST_",Checklist_KLM[ENTRIES]),FALSE)),1),"MISSING")))</f>
        <v/>
      </c>
      <c r="E1692" s="44"/>
      <c r="F1692" s="39" t="str" cm="1">
        <f t="array" ref="F1692">IF(E1692="","",IF(E1692="#No clue text","// -- No Content",
    IF(E1692="/!\ Text too long for integration - See user guide to proceed /!\","/!\ Text too long for integration - See user guide to proceed /!\",
         IFERROR(_xlfn._xlws.FILTER(Checklist_KLM[ENTRIES],(Checklist_KLM[ENGLISH]=E1692)*IFERROR(FIND("CLUE.",Checklist_KLM[ENTRIES]),FALSE)),"MISSING"))))</f>
        <v/>
      </c>
    </row>
    <row r="1693" spans="1:6">
      <c r="A1693" s="18" t="s">
        <v>1835</v>
      </c>
      <c r="B1693" s="19" t="s">
        <v>6037</v>
      </c>
      <c r="C1693" s="43"/>
      <c r="D1693" s="36" t="str" cm="1">
        <f t="array" ref="D1693">IF(C1693="","",IF(OR(C1693="#No page text",C1693="#No block text",C1693="#No subject text",C1693="#No expectation text"),"// -- No Content",IFERROR(INDEX(_xlfn._xlws.FILTER(Checklist_KLM[ENTRIES],(Checklist_KLM[ENGLISH]=C1693)*IFERROR(FIND("GAME.CHECKLIST_",Checklist_KLM[ENTRIES]),FALSE)),1),"MISSING")))</f>
        <v/>
      </c>
      <c r="E1693" s="44"/>
      <c r="F1693" s="39" t="str" cm="1">
        <f t="array" ref="F1693">IF(E1693="","",IF(E1693="#No clue text","// -- No Content",
    IF(E1693="/!\ Text too long for integration - See user guide to proceed /!\","/!\ Text too long for integration - See user guide to proceed /!\",
         IFERROR(_xlfn._xlws.FILTER(Checklist_KLM[ENTRIES],(Checklist_KLM[ENGLISH]=E1693)*IFERROR(FIND("CLUE.",Checklist_KLM[ENTRIES]),FALSE)),"MISSING"))))</f>
        <v/>
      </c>
    </row>
    <row r="1694" spans="1:6">
      <c r="A1694" s="18" t="s">
        <v>1836</v>
      </c>
      <c r="B1694" s="19" t="s">
        <v>6038</v>
      </c>
      <c r="C1694" s="43"/>
      <c r="D1694" s="36" t="str" cm="1">
        <f t="array" ref="D1694">IF(C1694="","",IF(OR(C1694="#No page text",C1694="#No block text",C1694="#No subject text",C1694="#No expectation text"),"// -- No Content",IFERROR(INDEX(_xlfn._xlws.FILTER(Checklist_KLM[ENTRIES],(Checklist_KLM[ENGLISH]=C1694)*IFERROR(FIND("GAME.CHECKLIST_",Checklist_KLM[ENTRIES]),FALSE)),1),"MISSING")))</f>
        <v/>
      </c>
      <c r="E1694" s="44"/>
      <c r="F1694" s="39" t="str" cm="1">
        <f t="array" ref="F1694">IF(E1694="","",IF(E1694="#No clue text","// -- No Content",
    IF(E1694="/!\ Text too long for integration - See user guide to proceed /!\","/!\ Text too long for integration - See user guide to proceed /!\",
         IFERROR(_xlfn._xlws.FILTER(Checklist_KLM[ENTRIES],(Checklist_KLM[ENGLISH]=E1694)*IFERROR(FIND("CLUE.",Checklist_KLM[ENTRIES]),FALSE)),"MISSING"))))</f>
        <v/>
      </c>
    </row>
    <row r="1695" spans="1:6">
      <c r="A1695" s="18" t="s">
        <v>1837</v>
      </c>
      <c r="B1695" s="19" t="s">
        <v>6039</v>
      </c>
      <c r="C1695" s="43"/>
      <c r="D1695" s="36" t="str" cm="1">
        <f t="array" ref="D1695">IF(C1695="","",IF(OR(C1695="#No page text",C1695="#No block text",C1695="#No subject text",C1695="#No expectation text"),"// -- No Content",IFERROR(INDEX(_xlfn._xlws.FILTER(Checklist_KLM[ENTRIES],(Checklist_KLM[ENGLISH]=C1695)*IFERROR(FIND("GAME.CHECKLIST_",Checklist_KLM[ENTRIES]),FALSE)),1),"MISSING")))</f>
        <v/>
      </c>
      <c r="E1695" s="44"/>
      <c r="F1695" s="39" t="str" cm="1">
        <f t="array" ref="F1695">IF(E1695="","",IF(E1695="#No clue text","// -- No Content",
    IF(E1695="/!\ Text too long for integration - See user guide to proceed /!\","/!\ Text too long for integration - See user guide to proceed /!\",
         IFERROR(_xlfn._xlws.FILTER(Checklist_KLM[ENTRIES],(Checklist_KLM[ENGLISH]=E1695)*IFERROR(FIND("CLUE.",Checklist_KLM[ENTRIES]),FALSE)),"MISSING"))))</f>
        <v/>
      </c>
    </row>
    <row r="1696" spans="1:6" ht="28.8">
      <c r="A1696" s="18" t="s">
        <v>1838</v>
      </c>
      <c r="B1696" s="19" t="s">
        <v>6040</v>
      </c>
      <c r="C1696" s="43"/>
      <c r="D1696" s="36" t="str" cm="1">
        <f t="array" ref="D1696">IF(C1696="","",IF(OR(C1696="#No page text",C1696="#No block text",C1696="#No subject text",C1696="#No expectation text"),"// -- No Content",IFERROR(INDEX(_xlfn._xlws.FILTER(Checklist_KLM[ENTRIES],(Checklist_KLM[ENGLISH]=C1696)*IFERROR(FIND("GAME.CHECKLIST_",Checklist_KLM[ENTRIES]),FALSE)),1),"MISSING")))</f>
        <v/>
      </c>
      <c r="E1696" s="44"/>
      <c r="F1696" s="39" t="str" cm="1">
        <f t="array" ref="F1696">IF(E1696="","",IF(E1696="#No clue text","// -- No Content",
    IF(E1696="/!\ Text too long for integration - See user guide to proceed /!\","/!\ Text too long for integration - See user guide to proceed /!\",
         IFERROR(_xlfn._xlws.FILTER(Checklist_KLM[ENTRIES],(Checklist_KLM[ENGLISH]=E1696)*IFERROR(FIND("CLUE.",Checklist_KLM[ENTRIES]),FALSE)),"MISSING"))))</f>
        <v/>
      </c>
    </row>
    <row r="1697" spans="1:6">
      <c r="A1697" s="18" t="s">
        <v>1839</v>
      </c>
      <c r="B1697" s="19" t="s">
        <v>6041</v>
      </c>
      <c r="C1697" s="43"/>
      <c r="D1697" s="36" t="str" cm="1">
        <f t="array" ref="D1697">IF(C1697="","",IF(OR(C1697="#No page text",C1697="#No block text",C1697="#No subject text",C1697="#No expectation text"),"// -- No Content",IFERROR(INDEX(_xlfn._xlws.FILTER(Checklist_KLM[ENTRIES],(Checklist_KLM[ENGLISH]=C1697)*IFERROR(FIND("GAME.CHECKLIST_",Checklist_KLM[ENTRIES]),FALSE)),1),"MISSING")))</f>
        <v/>
      </c>
      <c r="E1697" s="44"/>
      <c r="F1697" s="39" t="str" cm="1">
        <f t="array" ref="F1697">IF(E1697="","",IF(E1697="#No clue text","// -- No Content",
    IF(E1697="/!\ Text too long for integration - See user guide to proceed /!\","/!\ Text too long for integration - See user guide to proceed /!\",
         IFERROR(_xlfn._xlws.FILTER(Checklist_KLM[ENTRIES],(Checklist_KLM[ENGLISH]=E1697)*IFERROR(FIND("CLUE.",Checklist_KLM[ENTRIES]),FALSE)),"MISSING"))))</f>
        <v/>
      </c>
    </row>
    <row r="1698" spans="1:6">
      <c r="A1698" s="18" t="s">
        <v>1840</v>
      </c>
      <c r="B1698" s="19" t="s">
        <v>6042</v>
      </c>
      <c r="C1698" s="43"/>
      <c r="D1698" s="36" t="str" cm="1">
        <f t="array" ref="D1698">IF(C1698="","",IF(OR(C1698="#No page text",C1698="#No block text",C1698="#No subject text",C1698="#No expectation text"),"// -- No Content",IFERROR(INDEX(_xlfn._xlws.FILTER(Checklist_KLM[ENTRIES],(Checklist_KLM[ENGLISH]=C1698)*IFERROR(FIND("GAME.CHECKLIST_",Checklist_KLM[ENTRIES]),FALSE)),1),"MISSING")))</f>
        <v/>
      </c>
      <c r="E1698" s="44"/>
      <c r="F1698" s="39" t="str" cm="1">
        <f t="array" ref="F1698">IF(E1698="","",IF(E1698="#No clue text","// -- No Content",
    IF(E1698="/!\ Text too long for integration - See user guide to proceed /!\","/!\ Text too long for integration - See user guide to proceed /!\",
         IFERROR(_xlfn._xlws.FILTER(Checklist_KLM[ENTRIES],(Checklist_KLM[ENGLISH]=E1698)*IFERROR(FIND("CLUE.",Checklist_KLM[ENTRIES]),FALSE)),"MISSING"))))</f>
        <v/>
      </c>
    </row>
    <row r="1699" spans="1:6" ht="28.8">
      <c r="A1699" s="18" t="s">
        <v>1841</v>
      </c>
      <c r="B1699" s="19" t="s">
        <v>6043</v>
      </c>
      <c r="C1699" s="43"/>
      <c r="D1699" s="36" t="str" cm="1">
        <f t="array" ref="D1699">IF(C1699="","",IF(OR(C1699="#No page text",C1699="#No block text",C1699="#No subject text",C1699="#No expectation text"),"// -- No Content",IFERROR(INDEX(_xlfn._xlws.FILTER(Checklist_KLM[ENTRIES],(Checklist_KLM[ENGLISH]=C1699)*IFERROR(FIND("GAME.CHECKLIST_",Checklist_KLM[ENTRIES]),FALSE)),1),"MISSING")))</f>
        <v/>
      </c>
      <c r="E1699" s="44"/>
      <c r="F1699" s="39" t="str" cm="1">
        <f t="array" ref="F1699">IF(E1699="","",IF(E1699="#No clue text","// -- No Content",
    IF(E1699="/!\ Text too long for integration - See user guide to proceed /!\","/!\ Text too long for integration - See user guide to proceed /!\",
         IFERROR(_xlfn._xlws.FILTER(Checklist_KLM[ENTRIES],(Checklist_KLM[ENGLISH]=E1699)*IFERROR(FIND("CLUE.",Checklist_KLM[ENTRIES]),FALSE)),"MISSING"))))</f>
        <v/>
      </c>
    </row>
    <row r="1700" spans="1:6" ht="28.8">
      <c r="A1700" s="18" t="s">
        <v>1842</v>
      </c>
      <c r="B1700" s="19" t="s">
        <v>6044</v>
      </c>
      <c r="C1700" s="43"/>
      <c r="D1700" s="36" t="str" cm="1">
        <f t="array" ref="D1700">IF(C1700="","",IF(OR(C1700="#No page text",C1700="#No block text",C1700="#No subject text",C1700="#No expectation text"),"// -- No Content",IFERROR(INDEX(_xlfn._xlws.FILTER(Checklist_KLM[ENTRIES],(Checklist_KLM[ENGLISH]=C1700)*IFERROR(FIND("GAME.CHECKLIST_",Checklist_KLM[ENTRIES]),FALSE)),1),"MISSING")))</f>
        <v/>
      </c>
      <c r="E1700" s="44"/>
      <c r="F1700" s="39" t="str" cm="1">
        <f t="array" ref="F1700">IF(E1700="","",IF(E1700="#No clue text","// -- No Content",
    IF(E1700="/!\ Text too long for integration - See user guide to proceed /!\","/!\ Text too long for integration - See user guide to proceed /!\",
         IFERROR(_xlfn._xlws.FILTER(Checklist_KLM[ENTRIES],(Checklist_KLM[ENGLISH]=E1700)*IFERROR(FIND("CLUE.",Checklist_KLM[ENTRIES]),FALSE)),"MISSING"))))</f>
        <v/>
      </c>
    </row>
    <row r="1701" spans="1:6">
      <c r="A1701" s="18" t="s">
        <v>1843</v>
      </c>
      <c r="B1701" s="19" t="s">
        <v>6045</v>
      </c>
      <c r="C1701" s="43"/>
      <c r="D1701" s="36" t="str" cm="1">
        <f t="array" ref="D1701">IF(C1701="","",IF(OR(C1701="#No page text",C1701="#No block text",C1701="#No subject text",C1701="#No expectation text"),"// -- No Content",IFERROR(INDEX(_xlfn._xlws.FILTER(Checklist_KLM[ENTRIES],(Checklist_KLM[ENGLISH]=C1701)*IFERROR(FIND("GAME.CHECKLIST_",Checklist_KLM[ENTRIES]),FALSE)),1),"MISSING")))</f>
        <v/>
      </c>
      <c r="E1701" s="44"/>
      <c r="F1701" s="39" t="str" cm="1">
        <f t="array" ref="F1701">IF(E1701="","",IF(E1701="#No clue text","// -- No Content",
    IF(E1701="/!\ Text too long for integration - See user guide to proceed /!\","/!\ Text too long for integration - See user guide to proceed /!\",
         IFERROR(_xlfn._xlws.FILTER(Checklist_KLM[ENTRIES],(Checklist_KLM[ENGLISH]=E1701)*IFERROR(FIND("CLUE.",Checklist_KLM[ENTRIES]),FALSE)),"MISSING"))))</f>
        <v/>
      </c>
    </row>
    <row r="1702" spans="1:6">
      <c r="A1702" s="18" t="s">
        <v>1844</v>
      </c>
      <c r="B1702" s="19" t="s">
        <v>6046</v>
      </c>
      <c r="C1702" s="43"/>
      <c r="D1702" s="36" t="str" cm="1">
        <f t="array" ref="D1702">IF(C1702="","",IF(OR(C1702="#No page text",C1702="#No block text",C1702="#No subject text",C1702="#No expectation text"),"// -- No Content",IFERROR(INDEX(_xlfn._xlws.FILTER(Checklist_KLM[ENTRIES],(Checklist_KLM[ENGLISH]=C1702)*IFERROR(FIND("GAME.CHECKLIST_",Checklist_KLM[ENTRIES]),FALSE)),1),"MISSING")))</f>
        <v/>
      </c>
      <c r="E1702" s="44"/>
      <c r="F1702" s="39" t="str" cm="1">
        <f t="array" ref="F1702">IF(E1702="","",IF(E1702="#No clue text","// -- No Content",
    IF(E1702="/!\ Text too long for integration - See user guide to proceed /!\","/!\ Text too long for integration - See user guide to proceed /!\",
         IFERROR(_xlfn._xlws.FILTER(Checklist_KLM[ENTRIES],(Checklist_KLM[ENGLISH]=E1702)*IFERROR(FIND("CLUE.",Checklist_KLM[ENTRIES]),FALSE)),"MISSING"))))</f>
        <v/>
      </c>
    </row>
    <row r="1703" spans="1:6">
      <c r="A1703" s="18" t="s">
        <v>1845</v>
      </c>
      <c r="B1703" s="19" t="s">
        <v>6047</v>
      </c>
      <c r="C1703" s="43"/>
      <c r="D1703" s="36" t="str" cm="1">
        <f t="array" ref="D1703">IF(C1703="","",IF(OR(C1703="#No page text",C1703="#No block text",C1703="#No subject text",C1703="#No expectation text"),"// -- No Content",IFERROR(INDEX(_xlfn._xlws.FILTER(Checklist_KLM[ENTRIES],(Checklist_KLM[ENGLISH]=C1703)*IFERROR(FIND("GAME.CHECKLIST_",Checklist_KLM[ENTRIES]),FALSE)),1),"MISSING")))</f>
        <v/>
      </c>
      <c r="E1703" s="44"/>
      <c r="F1703" s="39" t="str" cm="1">
        <f t="array" ref="F1703">IF(E1703="","",IF(E1703="#No clue text","// -- No Content",
    IF(E1703="/!\ Text too long for integration - See user guide to proceed /!\","/!\ Text too long for integration - See user guide to proceed /!\",
         IFERROR(_xlfn._xlws.FILTER(Checklist_KLM[ENTRIES],(Checklist_KLM[ENGLISH]=E1703)*IFERROR(FIND("CLUE.",Checklist_KLM[ENTRIES]),FALSE)),"MISSING"))))</f>
        <v/>
      </c>
    </row>
    <row r="1704" spans="1:6">
      <c r="A1704" s="18" t="s">
        <v>1846</v>
      </c>
      <c r="B1704" s="19" t="s">
        <v>6048</v>
      </c>
      <c r="C1704" s="43"/>
      <c r="D1704" s="36" t="str" cm="1">
        <f t="array" ref="D1704">IF(C1704="","",IF(OR(C1704="#No page text",C1704="#No block text",C1704="#No subject text",C1704="#No expectation text"),"// -- No Content",IFERROR(INDEX(_xlfn._xlws.FILTER(Checklist_KLM[ENTRIES],(Checklist_KLM[ENGLISH]=C1704)*IFERROR(FIND("GAME.CHECKLIST_",Checklist_KLM[ENTRIES]),FALSE)),1),"MISSING")))</f>
        <v/>
      </c>
      <c r="E1704" s="44"/>
      <c r="F1704" s="39" t="str" cm="1">
        <f t="array" ref="F1704">IF(E1704="","",IF(E1704="#No clue text","// -- No Content",
    IF(E1704="/!\ Text too long for integration - See user guide to proceed /!\","/!\ Text too long for integration - See user guide to proceed /!\",
         IFERROR(_xlfn._xlws.FILTER(Checklist_KLM[ENTRIES],(Checklist_KLM[ENGLISH]=E1704)*IFERROR(FIND("CLUE.",Checklist_KLM[ENTRIES]),FALSE)),"MISSING"))))</f>
        <v/>
      </c>
    </row>
    <row r="1705" spans="1:6" ht="28.8">
      <c r="A1705" s="18" t="s">
        <v>1847</v>
      </c>
      <c r="B1705" s="19" t="s">
        <v>6049</v>
      </c>
      <c r="C1705" s="43"/>
      <c r="D1705" s="36" t="str" cm="1">
        <f t="array" ref="D1705">IF(C1705="","",IF(OR(C1705="#No page text",C1705="#No block text",C1705="#No subject text",C1705="#No expectation text"),"// -- No Content",IFERROR(INDEX(_xlfn._xlws.FILTER(Checklist_KLM[ENTRIES],(Checklist_KLM[ENGLISH]=C1705)*IFERROR(FIND("GAME.CHECKLIST_",Checklist_KLM[ENTRIES]),FALSE)),1),"MISSING")))</f>
        <v/>
      </c>
      <c r="E1705" s="44"/>
      <c r="F1705" s="39" t="str" cm="1">
        <f t="array" ref="F1705">IF(E1705="","",IF(E1705="#No clue text","// -- No Content",
    IF(E1705="/!\ Text too long for integration - See user guide to proceed /!\","/!\ Text too long for integration - See user guide to proceed /!\",
         IFERROR(_xlfn._xlws.FILTER(Checklist_KLM[ENTRIES],(Checklist_KLM[ENGLISH]=E1705)*IFERROR(FIND("CLUE.",Checklist_KLM[ENTRIES]),FALSE)),"MISSING"))))</f>
        <v/>
      </c>
    </row>
    <row r="1706" spans="1:6">
      <c r="A1706" s="18" t="s">
        <v>1848</v>
      </c>
      <c r="B1706" s="19" t="s">
        <v>6050</v>
      </c>
      <c r="C1706" s="43"/>
      <c r="D1706" s="36" t="str" cm="1">
        <f t="array" ref="D1706">IF(C1706="","",IF(OR(C1706="#No page text",C1706="#No block text",C1706="#No subject text",C1706="#No expectation text"),"// -- No Content",IFERROR(INDEX(_xlfn._xlws.FILTER(Checklist_KLM[ENTRIES],(Checklist_KLM[ENGLISH]=C1706)*IFERROR(FIND("GAME.CHECKLIST_",Checklist_KLM[ENTRIES]),FALSE)),1),"MISSING")))</f>
        <v/>
      </c>
      <c r="E1706" s="44"/>
      <c r="F1706" s="39" t="str" cm="1">
        <f t="array" ref="F1706">IF(E1706="","",IF(E1706="#No clue text","// -- No Content",
    IF(E1706="/!\ Text too long for integration - See user guide to proceed /!\","/!\ Text too long for integration - See user guide to proceed /!\",
         IFERROR(_xlfn._xlws.FILTER(Checklist_KLM[ENTRIES],(Checklist_KLM[ENGLISH]=E1706)*IFERROR(FIND("CLUE.",Checklist_KLM[ENTRIES]),FALSE)),"MISSING"))))</f>
        <v/>
      </c>
    </row>
    <row r="1707" spans="1:6" ht="28.8">
      <c r="A1707" s="18" t="s">
        <v>1849</v>
      </c>
      <c r="B1707" s="19" t="s">
        <v>6051</v>
      </c>
      <c r="C1707" s="43"/>
      <c r="D1707" s="36" t="str" cm="1">
        <f t="array" ref="D1707">IF(C1707="","",IF(OR(C1707="#No page text",C1707="#No block text",C1707="#No subject text",C1707="#No expectation text"),"// -- No Content",IFERROR(INDEX(_xlfn._xlws.FILTER(Checklist_KLM[ENTRIES],(Checklist_KLM[ENGLISH]=C1707)*IFERROR(FIND("GAME.CHECKLIST_",Checklist_KLM[ENTRIES]),FALSE)),1),"MISSING")))</f>
        <v/>
      </c>
      <c r="E1707" s="44"/>
      <c r="F1707" s="39" t="str" cm="1">
        <f t="array" ref="F1707">IF(E1707="","",IF(E1707="#No clue text","// -- No Content",
    IF(E1707="/!\ Text too long for integration - See user guide to proceed /!\","/!\ Text too long for integration - See user guide to proceed /!\",
         IFERROR(_xlfn._xlws.FILTER(Checklist_KLM[ENTRIES],(Checklist_KLM[ENGLISH]=E1707)*IFERROR(FIND("CLUE.",Checklist_KLM[ENTRIES]),FALSE)),"MISSING"))))</f>
        <v/>
      </c>
    </row>
    <row r="1708" spans="1:6">
      <c r="A1708" s="18" t="s">
        <v>1850</v>
      </c>
      <c r="B1708" s="19" t="s">
        <v>4892</v>
      </c>
      <c r="C1708" s="43"/>
      <c r="D1708" s="36" t="str" cm="1">
        <f t="array" ref="D1708">IF(C1708="","",IF(OR(C1708="#No page text",C1708="#No block text",C1708="#No subject text",C1708="#No expectation text"),"// -- No Content",IFERROR(INDEX(_xlfn._xlws.FILTER(Checklist_KLM[ENTRIES],(Checklist_KLM[ENGLISH]=C1708)*IFERROR(FIND("GAME.CHECKLIST_",Checklist_KLM[ENTRIES]),FALSE)),1),"MISSING")))</f>
        <v/>
      </c>
      <c r="E1708" s="44"/>
      <c r="F1708" s="39" t="str" cm="1">
        <f t="array" ref="F1708">IF(E1708="","",IF(E1708="#No clue text","// -- No Content",
    IF(E1708="/!\ Text too long for integration - See user guide to proceed /!\","/!\ Text too long for integration - See user guide to proceed /!\",
         IFERROR(_xlfn._xlws.FILTER(Checklist_KLM[ENTRIES],(Checklist_KLM[ENGLISH]=E1708)*IFERROR(FIND("CLUE.",Checklist_KLM[ENTRIES]),FALSE)),"MISSING"))))</f>
        <v/>
      </c>
    </row>
    <row r="1709" spans="1:6">
      <c r="A1709" s="18" t="s">
        <v>1851</v>
      </c>
      <c r="B1709" s="19" t="s">
        <v>6052</v>
      </c>
      <c r="C1709" s="43"/>
      <c r="D1709" s="36" t="str" cm="1">
        <f t="array" ref="D1709">IF(C1709="","",IF(OR(C1709="#No page text",C1709="#No block text",C1709="#No subject text",C1709="#No expectation text"),"// -- No Content",IFERROR(INDEX(_xlfn._xlws.FILTER(Checklist_KLM[ENTRIES],(Checklist_KLM[ENGLISH]=C1709)*IFERROR(FIND("GAME.CHECKLIST_",Checklist_KLM[ENTRIES]),FALSE)),1),"MISSING")))</f>
        <v/>
      </c>
      <c r="E1709" s="44"/>
      <c r="F1709" s="39" t="str" cm="1">
        <f t="array" ref="F1709">IF(E1709="","",IF(E1709="#No clue text","// -- No Content",
    IF(E1709="/!\ Text too long for integration - See user guide to proceed /!\","/!\ Text too long for integration - See user guide to proceed /!\",
         IFERROR(_xlfn._xlws.FILTER(Checklist_KLM[ENTRIES],(Checklist_KLM[ENGLISH]=E1709)*IFERROR(FIND("CLUE.",Checklist_KLM[ENTRIES]),FALSE)),"MISSING"))))</f>
        <v/>
      </c>
    </row>
    <row r="1710" spans="1:6">
      <c r="A1710" s="18" t="s">
        <v>1852</v>
      </c>
      <c r="B1710" s="19" t="s">
        <v>6053</v>
      </c>
      <c r="C1710" s="43"/>
      <c r="D1710" s="36" t="str" cm="1">
        <f t="array" ref="D1710">IF(C1710="","",IF(OR(C1710="#No page text",C1710="#No block text",C1710="#No subject text",C1710="#No expectation text"),"// -- No Content",IFERROR(INDEX(_xlfn._xlws.FILTER(Checklist_KLM[ENTRIES],(Checklist_KLM[ENGLISH]=C1710)*IFERROR(FIND("GAME.CHECKLIST_",Checklist_KLM[ENTRIES]),FALSE)),1),"MISSING")))</f>
        <v/>
      </c>
      <c r="E1710" s="44"/>
      <c r="F1710" s="39" t="str" cm="1">
        <f t="array" ref="F1710">IF(E1710="","",IF(E1710="#No clue text","// -- No Content",
    IF(E1710="/!\ Text too long for integration - See user guide to proceed /!\","/!\ Text too long for integration - See user guide to proceed /!\",
         IFERROR(_xlfn._xlws.FILTER(Checklist_KLM[ENTRIES],(Checklist_KLM[ENGLISH]=E1710)*IFERROR(FIND("CLUE.",Checklist_KLM[ENTRIES]),FALSE)),"MISSING"))))</f>
        <v/>
      </c>
    </row>
    <row r="1711" spans="1:6" ht="28.8">
      <c r="A1711" s="18" t="s">
        <v>1853</v>
      </c>
      <c r="B1711" s="19" t="s">
        <v>6054</v>
      </c>
      <c r="C1711" s="43"/>
      <c r="D1711" s="36" t="str" cm="1">
        <f t="array" ref="D1711">IF(C1711="","",IF(OR(C1711="#No page text",C1711="#No block text",C1711="#No subject text",C1711="#No expectation text"),"// -- No Content",IFERROR(INDEX(_xlfn._xlws.FILTER(Checklist_KLM[ENTRIES],(Checklist_KLM[ENGLISH]=C1711)*IFERROR(FIND("GAME.CHECKLIST_",Checklist_KLM[ENTRIES]),FALSE)),1),"MISSING")))</f>
        <v/>
      </c>
      <c r="E1711" s="44"/>
      <c r="F1711" s="39" t="str" cm="1">
        <f t="array" ref="F1711">IF(E1711="","",IF(E1711="#No clue text","// -- No Content",
    IF(E1711="/!\ Text too long for integration - See user guide to proceed /!\","/!\ Text too long for integration - See user guide to proceed /!\",
         IFERROR(_xlfn._xlws.FILTER(Checklist_KLM[ENTRIES],(Checklist_KLM[ENGLISH]=E1711)*IFERROR(FIND("CLUE.",Checklist_KLM[ENTRIES]),FALSE)),"MISSING"))))</f>
        <v/>
      </c>
    </row>
    <row r="1712" spans="1:6" ht="28.8">
      <c r="A1712" s="18" t="s">
        <v>1854</v>
      </c>
      <c r="B1712" s="19" t="s">
        <v>6055</v>
      </c>
      <c r="C1712" s="43"/>
      <c r="D1712" s="36" t="str" cm="1">
        <f t="array" ref="D1712">IF(C1712="","",IF(OR(C1712="#No page text",C1712="#No block text",C1712="#No subject text",C1712="#No expectation text"),"// -- No Content",IFERROR(INDEX(_xlfn._xlws.FILTER(Checklist_KLM[ENTRIES],(Checklist_KLM[ENGLISH]=C1712)*IFERROR(FIND("GAME.CHECKLIST_",Checklist_KLM[ENTRIES]),FALSE)),1),"MISSING")))</f>
        <v/>
      </c>
      <c r="E1712" s="44"/>
      <c r="F1712" s="39" t="str" cm="1">
        <f t="array" ref="F1712">IF(E1712="","",IF(E1712="#No clue text","// -- No Content",
    IF(E1712="/!\ Text too long for integration - See user guide to proceed /!\","/!\ Text too long for integration - See user guide to proceed /!\",
         IFERROR(_xlfn._xlws.FILTER(Checklist_KLM[ENTRIES],(Checklist_KLM[ENGLISH]=E1712)*IFERROR(FIND("CLUE.",Checklist_KLM[ENTRIES]),FALSE)),"MISSING"))))</f>
        <v/>
      </c>
    </row>
    <row r="1713" spans="1:6" ht="43.2">
      <c r="A1713" s="18" t="s">
        <v>1855</v>
      </c>
      <c r="B1713" s="19" t="s">
        <v>6056</v>
      </c>
      <c r="C1713" s="43"/>
      <c r="D1713" s="36" t="str" cm="1">
        <f t="array" ref="D1713">IF(C1713="","",IF(OR(C1713="#No page text",C1713="#No block text",C1713="#No subject text",C1713="#No expectation text"),"// -- No Content",IFERROR(INDEX(_xlfn._xlws.FILTER(Checklist_KLM[ENTRIES],(Checklist_KLM[ENGLISH]=C1713)*IFERROR(FIND("GAME.CHECKLIST_",Checklist_KLM[ENTRIES]),FALSE)),1),"MISSING")))</f>
        <v/>
      </c>
      <c r="E1713" s="44"/>
      <c r="F1713" s="39" t="str" cm="1">
        <f t="array" ref="F1713">IF(E1713="","",IF(E1713="#No clue text","// -- No Content",
    IF(E1713="/!\ Text too long for integration - See user guide to proceed /!\","/!\ Text too long for integration - See user guide to proceed /!\",
         IFERROR(_xlfn._xlws.FILTER(Checklist_KLM[ENTRIES],(Checklist_KLM[ENGLISH]=E1713)*IFERROR(FIND("CLUE.",Checklist_KLM[ENTRIES]),FALSE)),"MISSING"))))</f>
        <v/>
      </c>
    </row>
    <row r="1714" spans="1:6">
      <c r="A1714" s="18" t="s">
        <v>1856</v>
      </c>
      <c r="B1714" s="19" t="s">
        <v>6057</v>
      </c>
      <c r="C1714" s="43"/>
      <c r="D1714" s="36" t="str" cm="1">
        <f t="array" ref="D1714">IF(C1714="","",IF(OR(C1714="#No page text",C1714="#No block text",C1714="#No subject text",C1714="#No expectation text"),"// -- No Content",IFERROR(INDEX(_xlfn._xlws.FILTER(Checklist_KLM[ENTRIES],(Checklist_KLM[ENGLISH]=C1714)*IFERROR(FIND("GAME.CHECKLIST_",Checklist_KLM[ENTRIES]),FALSE)),1),"MISSING")))</f>
        <v/>
      </c>
      <c r="E1714" s="44"/>
      <c r="F1714" s="39" t="str" cm="1">
        <f t="array" ref="F1714">IF(E1714="","",IF(E1714="#No clue text","// -- No Content",
    IF(E1714="/!\ Text too long for integration - See user guide to proceed /!\","/!\ Text too long for integration - See user guide to proceed /!\",
         IFERROR(_xlfn._xlws.FILTER(Checklist_KLM[ENTRIES],(Checklist_KLM[ENGLISH]=E1714)*IFERROR(FIND("CLUE.",Checklist_KLM[ENTRIES]),FALSE)),"MISSING"))))</f>
        <v/>
      </c>
    </row>
    <row r="1715" spans="1:6">
      <c r="A1715" s="18" t="s">
        <v>1857</v>
      </c>
      <c r="B1715" s="19" t="s">
        <v>6058</v>
      </c>
      <c r="C1715" s="43"/>
      <c r="D1715" s="36" t="str" cm="1">
        <f t="array" ref="D1715">IF(C1715="","",IF(OR(C1715="#No page text",C1715="#No block text",C1715="#No subject text",C1715="#No expectation text"),"// -- No Content",IFERROR(INDEX(_xlfn._xlws.FILTER(Checklist_KLM[ENTRIES],(Checklist_KLM[ENGLISH]=C1715)*IFERROR(FIND("GAME.CHECKLIST_",Checklist_KLM[ENTRIES]),FALSE)),1),"MISSING")))</f>
        <v/>
      </c>
      <c r="E1715" s="44"/>
      <c r="F1715" s="39" t="str" cm="1">
        <f t="array" ref="F1715">IF(E1715="","",IF(E1715="#No clue text","// -- No Content",
    IF(E1715="/!\ Text too long for integration - See user guide to proceed /!\","/!\ Text too long for integration - See user guide to proceed /!\",
         IFERROR(_xlfn._xlws.FILTER(Checklist_KLM[ENTRIES],(Checklist_KLM[ENGLISH]=E1715)*IFERROR(FIND("CLUE.",Checklist_KLM[ENTRIES]),FALSE)),"MISSING"))))</f>
        <v/>
      </c>
    </row>
    <row r="1716" spans="1:6">
      <c r="A1716" s="18" t="s">
        <v>1858</v>
      </c>
      <c r="B1716" s="19" t="s">
        <v>6059</v>
      </c>
      <c r="C1716" s="43"/>
      <c r="D1716" s="36" t="str" cm="1">
        <f t="array" ref="D1716">IF(C1716="","",IF(OR(C1716="#No page text",C1716="#No block text",C1716="#No subject text",C1716="#No expectation text"),"// -- No Content",IFERROR(INDEX(_xlfn._xlws.FILTER(Checklist_KLM[ENTRIES],(Checklist_KLM[ENGLISH]=C1716)*IFERROR(FIND("GAME.CHECKLIST_",Checklist_KLM[ENTRIES]),FALSE)),1),"MISSING")))</f>
        <v/>
      </c>
      <c r="E1716" s="44"/>
      <c r="F1716" s="39" t="str" cm="1">
        <f t="array" ref="F1716">IF(E1716="","",IF(E1716="#No clue text","// -- No Content",
    IF(E1716="/!\ Text too long for integration - See user guide to proceed /!\","/!\ Text too long for integration - See user guide to proceed /!\",
         IFERROR(_xlfn._xlws.FILTER(Checklist_KLM[ENTRIES],(Checklist_KLM[ENGLISH]=E1716)*IFERROR(FIND("CLUE.",Checklist_KLM[ENTRIES]),FALSE)),"MISSING"))))</f>
        <v/>
      </c>
    </row>
    <row r="1717" spans="1:6">
      <c r="A1717" s="18" t="s">
        <v>1859</v>
      </c>
      <c r="B1717" s="19" t="s">
        <v>6060</v>
      </c>
      <c r="C1717" s="43"/>
      <c r="D1717" s="36" t="str" cm="1">
        <f t="array" ref="D1717">IF(C1717="","",IF(OR(C1717="#No page text",C1717="#No block text",C1717="#No subject text",C1717="#No expectation text"),"// -- No Content",IFERROR(INDEX(_xlfn._xlws.FILTER(Checklist_KLM[ENTRIES],(Checklist_KLM[ENGLISH]=C1717)*IFERROR(FIND("GAME.CHECKLIST_",Checklist_KLM[ENTRIES]),FALSE)),1),"MISSING")))</f>
        <v/>
      </c>
      <c r="E1717" s="44"/>
      <c r="F1717" s="39" t="str" cm="1">
        <f t="array" ref="F1717">IF(E1717="","",IF(E1717="#No clue text","// -- No Content",
    IF(E1717="/!\ Text too long for integration - See user guide to proceed /!\","/!\ Text too long for integration - See user guide to proceed /!\",
         IFERROR(_xlfn._xlws.FILTER(Checklist_KLM[ENTRIES],(Checklist_KLM[ENGLISH]=E1717)*IFERROR(FIND("CLUE.",Checklist_KLM[ENTRIES]),FALSE)),"MISSING"))))</f>
        <v/>
      </c>
    </row>
    <row r="1718" spans="1:6">
      <c r="A1718" s="18" t="s">
        <v>1860</v>
      </c>
      <c r="B1718" s="19" t="s">
        <v>6061</v>
      </c>
      <c r="C1718" s="43"/>
      <c r="D1718" s="36" t="str" cm="1">
        <f t="array" ref="D1718">IF(C1718="","",IF(OR(C1718="#No page text",C1718="#No block text",C1718="#No subject text",C1718="#No expectation text"),"// -- No Content",IFERROR(INDEX(_xlfn._xlws.FILTER(Checklist_KLM[ENTRIES],(Checklist_KLM[ENGLISH]=C1718)*IFERROR(FIND("GAME.CHECKLIST_",Checklist_KLM[ENTRIES]),FALSE)),1),"MISSING")))</f>
        <v/>
      </c>
      <c r="E1718" s="44"/>
      <c r="F1718" s="39" t="str" cm="1">
        <f t="array" ref="F1718">IF(E1718="","",IF(E1718="#No clue text","// -- No Content",
    IF(E1718="/!\ Text too long for integration - See user guide to proceed /!\","/!\ Text too long for integration - See user guide to proceed /!\",
         IFERROR(_xlfn._xlws.FILTER(Checklist_KLM[ENTRIES],(Checklist_KLM[ENGLISH]=E1718)*IFERROR(FIND("CLUE.",Checklist_KLM[ENTRIES]),FALSE)),"MISSING"))))</f>
        <v/>
      </c>
    </row>
    <row r="1719" spans="1:6">
      <c r="A1719" s="18" t="s">
        <v>1861</v>
      </c>
      <c r="B1719" s="19" t="s">
        <v>6062</v>
      </c>
      <c r="C1719" s="43"/>
      <c r="D1719" s="36" t="str" cm="1">
        <f t="array" ref="D1719">IF(C1719="","",IF(OR(C1719="#No page text",C1719="#No block text",C1719="#No subject text",C1719="#No expectation text"),"// -- No Content",IFERROR(INDEX(_xlfn._xlws.FILTER(Checklist_KLM[ENTRIES],(Checklist_KLM[ENGLISH]=C1719)*IFERROR(FIND("GAME.CHECKLIST_",Checklist_KLM[ENTRIES]),FALSE)),1),"MISSING")))</f>
        <v/>
      </c>
      <c r="E1719" s="44"/>
      <c r="F1719" s="39" t="str" cm="1">
        <f t="array" ref="F1719">IF(E1719="","",IF(E1719="#No clue text","// -- No Content",
    IF(E1719="/!\ Text too long for integration - See user guide to proceed /!\","/!\ Text too long for integration - See user guide to proceed /!\",
         IFERROR(_xlfn._xlws.FILTER(Checklist_KLM[ENTRIES],(Checklist_KLM[ENGLISH]=E1719)*IFERROR(FIND("CLUE.",Checklist_KLM[ENTRIES]),FALSE)),"MISSING"))))</f>
        <v/>
      </c>
    </row>
    <row r="1720" spans="1:6">
      <c r="A1720" s="18" t="s">
        <v>1862</v>
      </c>
      <c r="B1720" s="19" t="s">
        <v>6063</v>
      </c>
      <c r="C1720" s="43"/>
      <c r="D1720" s="36" t="str" cm="1">
        <f t="array" ref="D1720">IF(C1720="","",IF(OR(C1720="#No page text",C1720="#No block text",C1720="#No subject text",C1720="#No expectation text"),"// -- No Content",IFERROR(INDEX(_xlfn._xlws.FILTER(Checklist_KLM[ENTRIES],(Checklist_KLM[ENGLISH]=C1720)*IFERROR(FIND("GAME.CHECKLIST_",Checklist_KLM[ENTRIES]),FALSE)),1),"MISSING")))</f>
        <v/>
      </c>
      <c r="E1720" s="44"/>
      <c r="F1720" s="39" t="str" cm="1">
        <f t="array" ref="F1720">IF(E1720="","",IF(E1720="#No clue text","// -- No Content",
    IF(E1720="/!\ Text too long for integration - See user guide to proceed /!\","/!\ Text too long for integration - See user guide to proceed /!\",
         IFERROR(_xlfn._xlws.FILTER(Checklist_KLM[ENTRIES],(Checklist_KLM[ENGLISH]=E1720)*IFERROR(FIND("CLUE.",Checklist_KLM[ENTRIES]),FALSE)),"MISSING"))))</f>
        <v/>
      </c>
    </row>
    <row r="1721" spans="1:6" ht="28.8">
      <c r="A1721" s="18" t="s">
        <v>1863</v>
      </c>
      <c r="B1721" s="19" t="s">
        <v>6064</v>
      </c>
      <c r="C1721" s="43"/>
      <c r="D1721" s="36" t="str" cm="1">
        <f t="array" ref="D1721">IF(C1721="","",IF(OR(C1721="#No page text",C1721="#No block text",C1721="#No subject text",C1721="#No expectation text"),"// -- No Content",IFERROR(INDEX(_xlfn._xlws.FILTER(Checklist_KLM[ENTRIES],(Checklist_KLM[ENGLISH]=C1721)*IFERROR(FIND("GAME.CHECKLIST_",Checklist_KLM[ENTRIES]),FALSE)),1),"MISSING")))</f>
        <v/>
      </c>
      <c r="E1721" s="44"/>
      <c r="F1721" s="39" t="str" cm="1">
        <f t="array" ref="F1721">IF(E1721="","",IF(E1721="#No clue text","// -- No Content",
    IF(E1721="/!\ Text too long for integration - See user guide to proceed /!\","/!\ Text too long for integration - See user guide to proceed /!\",
         IFERROR(_xlfn._xlws.FILTER(Checklist_KLM[ENTRIES],(Checklist_KLM[ENGLISH]=E1721)*IFERROR(FIND("CLUE.",Checklist_KLM[ENTRIES]),FALSE)),"MISSING"))))</f>
        <v/>
      </c>
    </row>
    <row r="1722" spans="1:6">
      <c r="A1722" s="18" t="s">
        <v>1864</v>
      </c>
      <c r="B1722" s="19" t="s">
        <v>6065</v>
      </c>
      <c r="C1722" s="43"/>
      <c r="D1722" s="36" t="str" cm="1">
        <f t="array" ref="D1722">IF(C1722="","",IF(OR(C1722="#No page text",C1722="#No block text",C1722="#No subject text",C1722="#No expectation text"),"// -- No Content",IFERROR(INDEX(_xlfn._xlws.FILTER(Checklist_KLM[ENTRIES],(Checklist_KLM[ENGLISH]=C1722)*IFERROR(FIND("GAME.CHECKLIST_",Checklist_KLM[ENTRIES]),FALSE)),1),"MISSING")))</f>
        <v/>
      </c>
      <c r="E1722" s="44"/>
      <c r="F1722" s="39" t="str" cm="1">
        <f t="array" ref="F1722">IF(E1722="","",IF(E1722="#No clue text","// -- No Content",
    IF(E1722="/!\ Text too long for integration - See user guide to proceed /!\","/!\ Text too long for integration - See user guide to proceed /!\",
         IFERROR(_xlfn._xlws.FILTER(Checklist_KLM[ENTRIES],(Checklist_KLM[ENGLISH]=E1722)*IFERROR(FIND("CLUE.",Checklist_KLM[ENTRIES]),FALSE)),"MISSING"))))</f>
        <v/>
      </c>
    </row>
    <row r="1723" spans="1:6">
      <c r="A1723" s="18" t="s">
        <v>1865</v>
      </c>
      <c r="B1723" s="19" t="s">
        <v>6066</v>
      </c>
      <c r="C1723" s="43"/>
      <c r="D1723" s="36" t="str" cm="1">
        <f t="array" ref="D1723">IF(C1723="","",IF(OR(C1723="#No page text",C1723="#No block text",C1723="#No subject text",C1723="#No expectation text"),"// -- No Content",IFERROR(INDEX(_xlfn._xlws.FILTER(Checklist_KLM[ENTRIES],(Checklist_KLM[ENGLISH]=C1723)*IFERROR(FIND("GAME.CHECKLIST_",Checklist_KLM[ENTRIES]),FALSE)),1),"MISSING")))</f>
        <v/>
      </c>
      <c r="E1723" s="44"/>
      <c r="F1723" s="39" t="str" cm="1">
        <f t="array" ref="F1723">IF(E1723="","",IF(E1723="#No clue text","// -- No Content",
    IF(E1723="/!\ Text too long for integration - See user guide to proceed /!\","/!\ Text too long for integration - See user guide to proceed /!\",
         IFERROR(_xlfn._xlws.FILTER(Checklist_KLM[ENTRIES],(Checklist_KLM[ENGLISH]=E1723)*IFERROR(FIND("CLUE.",Checklist_KLM[ENTRIES]),FALSE)),"MISSING"))))</f>
        <v/>
      </c>
    </row>
    <row r="1724" spans="1:6" ht="43.2">
      <c r="A1724" s="18" t="s">
        <v>1866</v>
      </c>
      <c r="B1724" s="19" t="s">
        <v>6067</v>
      </c>
      <c r="C1724" s="43"/>
      <c r="D1724" s="36" t="str" cm="1">
        <f t="array" ref="D1724">IF(C1724="","",IF(OR(C1724="#No page text",C1724="#No block text",C1724="#No subject text",C1724="#No expectation text"),"// -- No Content",IFERROR(INDEX(_xlfn._xlws.FILTER(Checklist_KLM[ENTRIES],(Checklist_KLM[ENGLISH]=C1724)*IFERROR(FIND("GAME.CHECKLIST_",Checklist_KLM[ENTRIES]),FALSE)),1),"MISSING")))</f>
        <v/>
      </c>
      <c r="E1724" s="44"/>
      <c r="F1724" s="39" t="str" cm="1">
        <f t="array" ref="F1724">IF(E1724="","",IF(E1724="#No clue text","// -- No Content",
    IF(E1724="/!\ Text too long for integration - See user guide to proceed /!\","/!\ Text too long for integration - See user guide to proceed /!\",
         IFERROR(_xlfn._xlws.FILTER(Checklist_KLM[ENTRIES],(Checklist_KLM[ENGLISH]=E1724)*IFERROR(FIND("CLUE.",Checklist_KLM[ENTRIES]),FALSE)),"MISSING"))))</f>
        <v/>
      </c>
    </row>
    <row r="1725" spans="1:6">
      <c r="A1725" s="18" t="s">
        <v>1867</v>
      </c>
      <c r="B1725" s="19" t="s">
        <v>6068</v>
      </c>
      <c r="C1725" s="43"/>
      <c r="D1725" s="36" t="str" cm="1">
        <f t="array" ref="D1725">IF(C1725="","",IF(OR(C1725="#No page text",C1725="#No block text",C1725="#No subject text",C1725="#No expectation text"),"// -- No Content",IFERROR(INDEX(_xlfn._xlws.FILTER(Checklist_KLM[ENTRIES],(Checklist_KLM[ENGLISH]=C1725)*IFERROR(FIND("GAME.CHECKLIST_",Checklist_KLM[ENTRIES]),FALSE)),1),"MISSING")))</f>
        <v/>
      </c>
      <c r="E1725" s="44"/>
      <c r="F1725" s="39" t="str" cm="1">
        <f t="array" ref="F1725">IF(E1725="","",IF(E1725="#No clue text","// -- No Content",
    IF(E1725="/!\ Text too long for integration - See user guide to proceed /!\","/!\ Text too long for integration - See user guide to proceed /!\",
         IFERROR(_xlfn._xlws.FILTER(Checklist_KLM[ENTRIES],(Checklist_KLM[ENGLISH]=E1725)*IFERROR(FIND("CLUE.",Checklist_KLM[ENTRIES]),FALSE)),"MISSING"))))</f>
        <v/>
      </c>
    </row>
    <row r="1726" spans="1:6">
      <c r="A1726" s="18" t="s">
        <v>1868</v>
      </c>
      <c r="B1726" s="19" t="s">
        <v>6069</v>
      </c>
      <c r="C1726" s="43"/>
      <c r="D1726" s="36" t="str" cm="1">
        <f t="array" ref="D1726">IF(C1726="","",IF(OR(C1726="#No page text",C1726="#No block text",C1726="#No subject text",C1726="#No expectation text"),"// -- No Content",IFERROR(INDEX(_xlfn._xlws.FILTER(Checklist_KLM[ENTRIES],(Checklist_KLM[ENGLISH]=C1726)*IFERROR(FIND("GAME.CHECKLIST_",Checklist_KLM[ENTRIES]),FALSE)),1),"MISSING")))</f>
        <v/>
      </c>
      <c r="E1726" s="44"/>
      <c r="F1726" s="39" t="str" cm="1">
        <f t="array" ref="F1726">IF(E1726="","",IF(E1726="#No clue text","// -- No Content",
    IF(E1726="/!\ Text too long for integration - See user guide to proceed /!\","/!\ Text too long for integration - See user guide to proceed /!\",
         IFERROR(_xlfn._xlws.FILTER(Checklist_KLM[ENTRIES],(Checklist_KLM[ENGLISH]=E1726)*IFERROR(FIND("CLUE.",Checklist_KLM[ENTRIES]),FALSE)),"MISSING"))))</f>
        <v/>
      </c>
    </row>
    <row r="1727" spans="1:6" ht="28.8">
      <c r="A1727" s="18" t="s">
        <v>1869</v>
      </c>
      <c r="B1727" s="19" t="s">
        <v>6070</v>
      </c>
      <c r="C1727" s="43"/>
      <c r="D1727" s="36" t="str" cm="1">
        <f t="array" ref="D1727">IF(C1727="","",IF(OR(C1727="#No page text",C1727="#No block text",C1727="#No subject text",C1727="#No expectation text"),"// -- No Content",IFERROR(INDEX(_xlfn._xlws.FILTER(Checklist_KLM[ENTRIES],(Checklist_KLM[ENGLISH]=C1727)*IFERROR(FIND("GAME.CHECKLIST_",Checklist_KLM[ENTRIES]),FALSE)),1),"MISSING")))</f>
        <v/>
      </c>
      <c r="E1727" s="44"/>
      <c r="F1727" s="39" t="str" cm="1">
        <f t="array" ref="F1727">IF(E1727="","",IF(E1727="#No clue text","// -- No Content",
    IF(E1727="/!\ Text too long for integration - See user guide to proceed /!\","/!\ Text too long for integration - See user guide to proceed /!\",
         IFERROR(_xlfn._xlws.FILTER(Checklist_KLM[ENTRIES],(Checklist_KLM[ENGLISH]=E1727)*IFERROR(FIND("CLUE.",Checklist_KLM[ENTRIES]),FALSE)),"MISSING"))))</f>
        <v/>
      </c>
    </row>
    <row r="1728" spans="1:6">
      <c r="A1728" s="18" t="s">
        <v>1870</v>
      </c>
      <c r="B1728" s="19" t="s">
        <v>6071</v>
      </c>
      <c r="C1728" s="43"/>
      <c r="D1728" s="36" t="str" cm="1">
        <f t="array" ref="D1728">IF(C1728="","",IF(OR(C1728="#No page text",C1728="#No block text",C1728="#No subject text",C1728="#No expectation text"),"// -- No Content",IFERROR(INDEX(_xlfn._xlws.FILTER(Checklist_KLM[ENTRIES],(Checklist_KLM[ENGLISH]=C1728)*IFERROR(FIND("GAME.CHECKLIST_",Checklist_KLM[ENTRIES]),FALSE)),1),"MISSING")))</f>
        <v/>
      </c>
      <c r="E1728" s="44"/>
      <c r="F1728" s="39" t="str" cm="1">
        <f t="array" ref="F1728">IF(E1728="","",IF(E1728="#No clue text","// -- No Content",
    IF(E1728="/!\ Text too long for integration - See user guide to proceed /!\","/!\ Text too long for integration - See user guide to proceed /!\",
         IFERROR(_xlfn._xlws.FILTER(Checklist_KLM[ENTRIES],(Checklist_KLM[ENGLISH]=E1728)*IFERROR(FIND("CLUE.",Checklist_KLM[ENTRIES]),FALSE)),"MISSING"))))</f>
        <v/>
      </c>
    </row>
    <row r="1729" spans="1:6">
      <c r="A1729" s="18" t="s">
        <v>1871</v>
      </c>
      <c r="B1729" s="19" t="s">
        <v>6072</v>
      </c>
      <c r="C1729" s="43"/>
      <c r="D1729" s="36" t="str" cm="1">
        <f t="array" ref="D1729">IF(C1729="","",IF(OR(C1729="#No page text",C1729="#No block text",C1729="#No subject text",C1729="#No expectation text"),"// -- No Content",IFERROR(INDEX(_xlfn._xlws.FILTER(Checklist_KLM[ENTRIES],(Checklist_KLM[ENGLISH]=C1729)*IFERROR(FIND("GAME.CHECKLIST_",Checklist_KLM[ENTRIES]),FALSE)),1),"MISSING")))</f>
        <v/>
      </c>
      <c r="E1729" s="44"/>
      <c r="F1729" s="39" t="str" cm="1">
        <f t="array" ref="F1729">IF(E1729="","",IF(E1729="#No clue text","// -- No Content",
    IF(E1729="/!\ Text too long for integration - See user guide to proceed /!\","/!\ Text too long for integration - See user guide to proceed /!\",
         IFERROR(_xlfn._xlws.FILTER(Checklist_KLM[ENTRIES],(Checklist_KLM[ENGLISH]=E1729)*IFERROR(FIND("CLUE.",Checklist_KLM[ENTRIES]),FALSE)),"MISSING"))))</f>
        <v/>
      </c>
    </row>
    <row r="1730" spans="1:6">
      <c r="A1730" s="18" t="s">
        <v>1872</v>
      </c>
      <c r="B1730" s="19" t="s">
        <v>6073</v>
      </c>
      <c r="C1730" s="43"/>
      <c r="D1730" s="36" t="str" cm="1">
        <f t="array" ref="D1730">IF(C1730="","",IF(OR(C1730="#No page text",C1730="#No block text",C1730="#No subject text",C1730="#No expectation text"),"// -- No Content",IFERROR(INDEX(_xlfn._xlws.FILTER(Checklist_KLM[ENTRIES],(Checklist_KLM[ENGLISH]=C1730)*IFERROR(FIND("GAME.CHECKLIST_",Checklist_KLM[ENTRIES]),FALSE)),1),"MISSING")))</f>
        <v/>
      </c>
      <c r="E1730" s="44"/>
      <c r="F1730" s="39" t="str" cm="1">
        <f t="array" ref="F1730">IF(E1730="","",IF(E1730="#No clue text","// -- No Content",
    IF(E1730="/!\ Text too long for integration - See user guide to proceed /!\","/!\ Text too long for integration - See user guide to proceed /!\",
         IFERROR(_xlfn._xlws.FILTER(Checklist_KLM[ENTRIES],(Checklist_KLM[ENGLISH]=E1730)*IFERROR(FIND("CLUE.",Checklist_KLM[ENTRIES]),FALSE)),"MISSING"))))</f>
        <v/>
      </c>
    </row>
    <row r="1731" spans="1:6">
      <c r="A1731" s="18" t="s">
        <v>1873</v>
      </c>
      <c r="B1731" s="19" t="s">
        <v>6074</v>
      </c>
      <c r="C1731" s="43"/>
      <c r="D1731" s="36" t="str" cm="1">
        <f t="array" ref="D1731">IF(C1731="","",IF(OR(C1731="#No page text",C1731="#No block text",C1731="#No subject text",C1731="#No expectation text"),"// -- No Content",IFERROR(INDEX(_xlfn._xlws.FILTER(Checklist_KLM[ENTRIES],(Checklist_KLM[ENGLISH]=C1731)*IFERROR(FIND("GAME.CHECKLIST_",Checklist_KLM[ENTRIES]),FALSE)),1),"MISSING")))</f>
        <v/>
      </c>
      <c r="E1731" s="44"/>
      <c r="F1731" s="39" t="str" cm="1">
        <f t="array" ref="F1731">IF(E1731="","",IF(E1731="#No clue text","// -- No Content",
    IF(E1731="/!\ Text too long for integration - See user guide to proceed /!\","/!\ Text too long for integration - See user guide to proceed /!\",
         IFERROR(_xlfn._xlws.FILTER(Checklist_KLM[ENTRIES],(Checklist_KLM[ENGLISH]=E1731)*IFERROR(FIND("CLUE.",Checklist_KLM[ENTRIES]),FALSE)),"MISSING"))))</f>
        <v/>
      </c>
    </row>
    <row r="1732" spans="1:6" ht="28.8">
      <c r="A1732" s="18" t="s">
        <v>1874</v>
      </c>
      <c r="B1732" s="19" t="s">
        <v>6075</v>
      </c>
      <c r="C1732" s="43"/>
      <c r="D1732" s="36" t="str" cm="1">
        <f t="array" ref="D1732">IF(C1732="","",IF(OR(C1732="#No page text",C1732="#No block text",C1732="#No subject text",C1732="#No expectation text"),"// -- No Content",IFERROR(INDEX(_xlfn._xlws.FILTER(Checklist_KLM[ENTRIES],(Checklist_KLM[ENGLISH]=C1732)*IFERROR(FIND("GAME.CHECKLIST_",Checklist_KLM[ENTRIES]),FALSE)),1),"MISSING")))</f>
        <v/>
      </c>
      <c r="E1732" s="44"/>
      <c r="F1732" s="39" t="str" cm="1">
        <f t="array" ref="F1732">IF(E1732="","",IF(E1732="#No clue text","// -- No Content",
    IF(E1732="/!\ Text too long for integration - See user guide to proceed /!\","/!\ Text too long for integration - See user guide to proceed /!\",
         IFERROR(_xlfn._xlws.FILTER(Checklist_KLM[ENTRIES],(Checklist_KLM[ENGLISH]=E1732)*IFERROR(FIND("CLUE.",Checklist_KLM[ENTRIES]),FALSE)),"MISSING"))))</f>
        <v/>
      </c>
    </row>
    <row r="1733" spans="1:6">
      <c r="A1733" s="18" t="s">
        <v>1875</v>
      </c>
      <c r="B1733" s="19" t="s">
        <v>6076</v>
      </c>
      <c r="C1733" s="43"/>
      <c r="D1733" s="36" t="str" cm="1">
        <f t="array" ref="D1733">IF(C1733="","",IF(OR(C1733="#No page text",C1733="#No block text",C1733="#No subject text",C1733="#No expectation text"),"// -- No Content",IFERROR(INDEX(_xlfn._xlws.FILTER(Checklist_KLM[ENTRIES],(Checklist_KLM[ENGLISH]=C1733)*IFERROR(FIND("GAME.CHECKLIST_",Checklist_KLM[ENTRIES]),FALSE)),1),"MISSING")))</f>
        <v/>
      </c>
      <c r="E1733" s="44"/>
      <c r="F1733" s="39" t="str" cm="1">
        <f t="array" ref="F1733">IF(E1733="","",IF(E1733="#No clue text","// -- No Content",
    IF(E1733="/!\ Text too long for integration - See user guide to proceed /!\","/!\ Text too long for integration - See user guide to proceed /!\",
         IFERROR(_xlfn._xlws.FILTER(Checklist_KLM[ENTRIES],(Checklist_KLM[ENGLISH]=E1733)*IFERROR(FIND("CLUE.",Checklist_KLM[ENTRIES]),FALSE)),"MISSING"))))</f>
        <v/>
      </c>
    </row>
    <row r="1734" spans="1:6" ht="28.8">
      <c r="A1734" s="18" t="s">
        <v>1876</v>
      </c>
      <c r="B1734" s="19" t="s">
        <v>6077</v>
      </c>
      <c r="C1734" s="43"/>
      <c r="D1734" s="36" t="str" cm="1">
        <f t="array" ref="D1734">IF(C1734="","",IF(OR(C1734="#No page text",C1734="#No block text",C1734="#No subject text",C1734="#No expectation text"),"// -- No Content",IFERROR(INDEX(_xlfn._xlws.FILTER(Checklist_KLM[ENTRIES],(Checklist_KLM[ENGLISH]=C1734)*IFERROR(FIND("GAME.CHECKLIST_",Checklist_KLM[ENTRIES]),FALSE)),1),"MISSING")))</f>
        <v/>
      </c>
      <c r="E1734" s="44"/>
      <c r="F1734" s="39" t="str" cm="1">
        <f t="array" ref="F1734">IF(E1734="","",IF(E1734="#No clue text","// -- No Content",
    IF(E1734="/!\ Text too long for integration - See user guide to proceed /!\","/!\ Text too long for integration - See user guide to proceed /!\",
         IFERROR(_xlfn._xlws.FILTER(Checklist_KLM[ENTRIES],(Checklist_KLM[ENGLISH]=E1734)*IFERROR(FIND("CLUE.",Checklist_KLM[ENTRIES]),FALSE)),"MISSING"))))</f>
        <v/>
      </c>
    </row>
    <row r="1735" spans="1:6" ht="28.8">
      <c r="A1735" s="18" t="s">
        <v>1877</v>
      </c>
      <c r="B1735" s="19" t="s">
        <v>6078</v>
      </c>
      <c r="C1735" s="43"/>
      <c r="D1735" s="36" t="str" cm="1">
        <f t="array" ref="D1735">IF(C1735="","",IF(OR(C1735="#No page text",C1735="#No block text",C1735="#No subject text",C1735="#No expectation text"),"// -- No Content",IFERROR(INDEX(_xlfn._xlws.FILTER(Checklist_KLM[ENTRIES],(Checklist_KLM[ENGLISH]=C1735)*IFERROR(FIND("GAME.CHECKLIST_",Checklist_KLM[ENTRIES]),FALSE)),1),"MISSING")))</f>
        <v/>
      </c>
      <c r="E1735" s="44"/>
      <c r="F1735" s="39" t="str" cm="1">
        <f t="array" ref="F1735">IF(E1735="","",IF(E1735="#No clue text","// -- No Content",
    IF(E1735="/!\ Text too long for integration - See user guide to proceed /!\","/!\ Text too long for integration - See user guide to proceed /!\",
         IFERROR(_xlfn._xlws.FILTER(Checklist_KLM[ENTRIES],(Checklist_KLM[ENGLISH]=E1735)*IFERROR(FIND("CLUE.",Checklist_KLM[ENTRIES]),FALSE)),"MISSING"))))</f>
        <v/>
      </c>
    </row>
    <row r="1736" spans="1:6" ht="28.8">
      <c r="A1736" s="18" t="s">
        <v>1878</v>
      </c>
      <c r="B1736" s="19" t="s">
        <v>6079</v>
      </c>
      <c r="C1736" s="43"/>
      <c r="D1736" s="36" t="str" cm="1">
        <f t="array" ref="D1736">IF(C1736="","",IF(OR(C1736="#No page text",C1736="#No block text",C1736="#No subject text",C1736="#No expectation text"),"// -- No Content",IFERROR(INDEX(_xlfn._xlws.FILTER(Checklist_KLM[ENTRIES],(Checklist_KLM[ENGLISH]=C1736)*IFERROR(FIND("GAME.CHECKLIST_",Checklist_KLM[ENTRIES]),FALSE)),1),"MISSING")))</f>
        <v/>
      </c>
      <c r="E1736" s="44"/>
      <c r="F1736" s="39" t="str" cm="1">
        <f t="array" ref="F1736">IF(E1736="","",IF(E1736="#No clue text","// -- No Content",
    IF(E1736="/!\ Text too long for integration - See user guide to proceed /!\","/!\ Text too long for integration - See user guide to proceed /!\",
         IFERROR(_xlfn._xlws.FILTER(Checklist_KLM[ENTRIES],(Checklist_KLM[ENGLISH]=E1736)*IFERROR(FIND("CLUE.",Checklist_KLM[ENTRIES]),FALSE)),"MISSING"))))</f>
        <v/>
      </c>
    </row>
    <row r="1737" spans="1:6">
      <c r="A1737" s="18" t="s">
        <v>1879</v>
      </c>
      <c r="B1737" s="19" t="s">
        <v>6080</v>
      </c>
      <c r="C1737" s="43"/>
      <c r="D1737" s="36" t="str" cm="1">
        <f t="array" ref="D1737">IF(C1737="","",IF(OR(C1737="#No page text",C1737="#No block text",C1737="#No subject text",C1737="#No expectation text"),"// -- No Content",IFERROR(INDEX(_xlfn._xlws.FILTER(Checklist_KLM[ENTRIES],(Checklist_KLM[ENGLISH]=C1737)*IFERROR(FIND("GAME.CHECKLIST_",Checklist_KLM[ENTRIES]),FALSE)),1),"MISSING")))</f>
        <v/>
      </c>
      <c r="E1737" s="44"/>
      <c r="F1737" s="39" t="str" cm="1">
        <f t="array" ref="F1737">IF(E1737="","",IF(E1737="#No clue text","// -- No Content",
    IF(E1737="/!\ Text too long for integration - See user guide to proceed /!\","/!\ Text too long for integration - See user guide to proceed /!\",
         IFERROR(_xlfn._xlws.FILTER(Checklist_KLM[ENTRIES],(Checklist_KLM[ENGLISH]=E1737)*IFERROR(FIND("CLUE.",Checklist_KLM[ENTRIES]),FALSE)),"MISSING"))))</f>
        <v/>
      </c>
    </row>
    <row r="1738" spans="1:6">
      <c r="A1738" s="18" t="s">
        <v>1880</v>
      </c>
      <c r="B1738" s="19" t="s">
        <v>6081</v>
      </c>
      <c r="C1738" s="43"/>
      <c r="D1738" s="36" t="str" cm="1">
        <f t="array" ref="D1738">IF(C1738="","",IF(OR(C1738="#No page text",C1738="#No block text",C1738="#No subject text",C1738="#No expectation text"),"// -- No Content",IFERROR(INDEX(_xlfn._xlws.FILTER(Checklist_KLM[ENTRIES],(Checklist_KLM[ENGLISH]=C1738)*IFERROR(FIND("GAME.CHECKLIST_",Checklist_KLM[ENTRIES]),FALSE)),1),"MISSING")))</f>
        <v/>
      </c>
      <c r="E1738" s="44"/>
      <c r="F1738" s="39" t="str" cm="1">
        <f t="array" ref="F1738">IF(E1738="","",IF(E1738="#No clue text","// -- No Content",
    IF(E1738="/!\ Text too long for integration - See user guide to proceed /!\","/!\ Text too long for integration - See user guide to proceed /!\",
         IFERROR(_xlfn._xlws.FILTER(Checklist_KLM[ENTRIES],(Checklist_KLM[ENGLISH]=E1738)*IFERROR(FIND("CLUE.",Checklist_KLM[ENTRIES]),FALSE)),"MISSING"))))</f>
        <v/>
      </c>
    </row>
    <row r="1739" spans="1:6">
      <c r="A1739" s="18" t="s">
        <v>1881</v>
      </c>
      <c r="B1739" s="19" t="s">
        <v>6082</v>
      </c>
      <c r="C1739" s="43"/>
      <c r="D1739" s="36" t="str" cm="1">
        <f t="array" ref="D1739">IF(C1739="","",IF(OR(C1739="#No page text",C1739="#No block text",C1739="#No subject text",C1739="#No expectation text"),"// -- No Content",IFERROR(INDEX(_xlfn._xlws.FILTER(Checklist_KLM[ENTRIES],(Checklist_KLM[ENGLISH]=C1739)*IFERROR(FIND("GAME.CHECKLIST_",Checklist_KLM[ENTRIES]),FALSE)),1),"MISSING")))</f>
        <v/>
      </c>
      <c r="E1739" s="44"/>
      <c r="F1739" s="39" t="str" cm="1">
        <f t="array" ref="F1739">IF(E1739="","",IF(E1739="#No clue text","// -- No Content",
    IF(E1739="/!\ Text too long for integration - See user guide to proceed /!\","/!\ Text too long for integration - See user guide to proceed /!\",
         IFERROR(_xlfn._xlws.FILTER(Checklist_KLM[ENTRIES],(Checklist_KLM[ENGLISH]=E1739)*IFERROR(FIND("CLUE.",Checklist_KLM[ENTRIES]),FALSE)),"MISSING"))))</f>
        <v/>
      </c>
    </row>
    <row r="1740" spans="1:6">
      <c r="A1740" s="18" t="s">
        <v>1882</v>
      </c>
      <c r="B1740" s="19" t="s">
        <v>6083</v>
      </c>
      <c r="C1740" s="43"/>
      <c r="D1740" s="36" t="str" cm="1">
        <f t="array" ref="D1740">IF(C1740="","",IF(OR(C1740="#No page text",C1740="#No block text",C1740="#No subject text",C1740="#No expectation text"),"// -- No Content",IFERROR(INDEX(_xlfn._xlws.FILTER(Checklist_KLM[ENTRIES],(Checklist_KLM[ENGLISH]=C1740)*IFERROR(FIND("GAME.CHECKLIST_",Checklist_KLM[ENTRIES]),FALSE)),1),"MISSING")))</f>
        <v/>
      </c>
      <c r="E1740" s="44"/>
      <c r="F1740" s="39" t="str" cm="1">
        <f t="array" ref="F1740">IF(E1740="","",IF(E1740="#No clue text","// -- No Content",
    IF(E1740="/!\ Text too long for integration - See user guide to proceed /!\","/!\ Text too long for integration - See user guide to proceed /!\",
         IFERROR(_xlfn._xlws.FILTER(Checklist_KLM[ENTRIES],(Checklist_KLM[ENGLISH]=E1740)*IFERROR(FIND("CLUE.",Checklist_KLM[ENTRIES]),FALSE)),"MISSING"))))</f>
        <v/>
      </c>
    </row>
    <row r="1741" spans="1:6">
      <c r="A1741" s="18" t="s">
        <v>1883</v>
      </c>
      <c r="B1741" s="19" t="s">
        <v>6084</v>
      </c>
      <c r="C1741" s="43"/>
      <c r="D1741" s="36" t="str" cm="1">
        <f t="array" ref="D1741">IF(C1741="","",IF(OR(C1741="#No page text",C1741="#No block text",C1741="#No subject text",C1741="#No expectation text"),"// -- No Content",IFERROR(INDEX(_xlfn._xlws.FILTER(Checklist_KLM[ENTRIES],(Checklist_KLM[ENGLISH]=C1741)*IFERROR(FIND("GAME.CHECKLIST_",Checklist_KLM[ENTRIES]),FALSE)),1),"MISSING")))</f>
        <v/>
      </c>
      <c r="E1741" s="44"/>
      <c r="F1741" s="39" t="str" cm="1">
        <f t="array" ref="F1741">IF(E1741="","",IF(E1741="#No clue text","// -- No Content",
    IF(E1741="/!\ Text too long for integration - See user guide to proceed /!\","/!\ Text too long for integration - See user guide to proceed /!\",
         IFERROR(_xlfn._xlws.FILTER(Checklist_KLM[ENTRIES],(Checklist_KLM[ENGLISH]=E1741)*IFERROR(FIND("CLUE.",Checklist_KLM[ENTRIES]),FALSE)),"MISSING"))))</f>
        <v/>
      </c>
    </row>
    <row r="1742" spans="1:6" ht="28.8">
      <c r="A1742" s="18" t="s">
        <v>1884</v>
      </c>
      <c r="B1742" s="19" t="s">
        <v>6085</v>
      </c>
      <c r="C1742" s="43"/>
      <c r="D1742" s="36" t="str" cm="1">
        <f t="array" ref="D1742">IF(C1742="","",IF(OR(C1742="#No page text",C1742="#No block text",C1742="#No subject text",C1742="#No expectation text"),"// -- No Content",IFERROR(INDEX(_xlfn._xlws.FILTER(Checklist_KLM[ENTRIES],(Checklist_KLM[ENGLISH]=C1742)*IFERROR(FIND("GAME.CHECKLIST_",Checklist_KLM[ENTRIES]),FALSE)),1),"MISSING")))</f>
        <v/>
      </c>
      <c r="E1742" s="44"/>
      <c r="F1742" s="39" t="str" cm="1">
        <f t="array" ref="F1742">IF(E1742="","",IF(E1742="#No clue text","// -- No Content",
    IF(E1742="/!\ Text too long for integration - See user guide to proceed /!\","/!\ Text too long for integration - See user guide to proceed /!\",
         IFERROR(_xlfn._xlws.FILTER(Checklist_KLM[ENTRIES],(Checklist_KLM[ENGLISH]=E1742)*IFERROR(FIND("CLUE.",Checklist_KLM[ENTRIES]),FALSE)),"MISSING"))))</f>
        <v/>
      </c>
    </row>
    <row r="1743" spans="1:6">
      <c r="A1743" s="18" t="s">
        <v>1885</v>
      </c>
      <c r="B1743" s="19" t="s">
        <v>6086</v>
      </c>
      <c r="C1743" s="43"/>
      <c r="D1743" s="36" t="str" cm="1">
        <f t="array" ref="D1743">IF(C1743="","",IF(OR(C1743="#No page text",C1743="#No block text",C1743="#No subject text",C1743="#No expectation text"),"// -- No Content",IFERROR(INDEX(_xlfn._xlws.FILTER(Checklist_KLM[ENTRIES],(Checklist_KLM[ENGLISH]=C1743)*IFERROR(FIND("GAME.CHECKLIST_",Checklist_KLM[ENTRIES]),FALSE)),1),"MISSING")))</f>
        <v/>
      </c>
      <c r="E1743" s="44"/>
      <c r="F1743" s="39" t="str" cm="1">
        <f t="array" ref="F1743">IF(E1743="","",IF(E1743="#No clue text","// -- No Content",
    IF(E1743="/!\ Text too long for integration - See user guide to proceed /!\","/!\ Text too long for integration - See user guide to proceed /!\",
         IFERROR(_xlfn._xlws.FILTER(Checklist_KLM[ENTRIES],(Checklist_KLM[ENGLISH]=E1743)*IFERROR(FIND("CLUE.",Checklist_KLM[ENTRIES]),FALSE)),"MISSING"))))</f>
        <v/>
      </c>
    </row>
    <row r="1744" spans="1:6" ht="28.8">
      <c r="A1744" s="18" t="s">
        <v>1886</v>
      </c>
      <c r="B1744" s="19" t="s">
        <v>6087</v>
      </c>
      <c r="C1744" s="43"/>
      <c r="D1744" s="36" t="str" cm="1">
        <f t="array" ref="D1744">IF(C1744="","",IF(OR(C1744="#No page text",C1744="#No block text",C1744="#No subject text",C1744="#No expectation text"),"// -- No Content",IFERROR(INDEX(_xlfn._xlws.FILTER(Checklist_KLM[ENTRIES],(Checklist_KLM[ENGLISH]=C1744)*IFERROR(FIND("GAME.CHECKLIST_",Checklist_KLM[ENTRIES]),FALSE)),1),"MISSING")))</f>
        <v/>
      </c>
      <c r="E1744" s="44"/>
      <c r="F1744" s="39" t="str" cm="1">
        <f t="array" ref="F1744">IF(E1744="","",IF(E1744="#No clue text","// -- No Content",
    IF(E1744="/!\ Text too long for integration - See user guide to proceed /!\","/!\ Text too long for integration - See user guide to proceed /!\",
         IFERROR(_xlfn._xlws.FILTER(Checklist_KLM[ENTRIES],(Checklist_KLM[ENGLISH]=E1744)*IFERROR(FIND("CLUE.",Checklist_KLM[ENTRIES]),FALSE)),"MISSING"))))</f>
        <v/>
      </c>
    </row>
    <row r="1745" spans="1:6">
      <c r="A1745" s="18" t="s">
        <v>1887</v>
      </c>
      <c r="B1745" s="19" t="s">
        <v>6088</v>
      </c>
      <c r="C1745" s="43"/>
      <c r="D1745" s="36" t="str" cm="1">
        <f t="array" ref="D1745">IF(C1745="","",IF(OR(C1745="#No page text",C1745="#No block text",C1745="#No subject text",C1745="#No expectation text"),"// -- No Content",IFERROR(INDEX(_xlfn._xlws.FILTER(Checklist_KLM[ENTRIES],(Checklist_KLM[ENGLISH]=C1745)*IFERROR(FIND("GAME.CHECKLIST_",Checklist_KLM[ENTRIES]),FALSE)),1),"MISSING")))</f>
        <v/>
      </c>
      <c r="E1745" s="44"/>
      <c r="F1745" s="39" t="str" cm="1">
        <f t="array" ref="F1745">IF(E1745="","",IF(E1745="#No clue text","// -- No Content",
    IF(E1745="/!\ Text too long for integration - See user guide to proceed /!\","/!\ Text too long for integration - See user guide to proceed /!\",
         IFERROR(_xlfn._xlws.FILTER(Checklist_KLM[ENTRIES],(Checklist_KLM[ENGLISH]=E1745)*IFERROR(FIND("CLUE.",Checklist_KLM[ENTRIES]),FALSE)),"MISSING"))))</f>
        <v/>
      </c>
    </row>
    <row r="1746" spans="1:6" ht="28.8">
      <c r="A1746" s="18" t="s">
        <v>1888</v>
      </c>
      <c r="B1746" s="19" t="s">
        <v>6089</v>
      </c>
      <c r="C1746" s="43"/>
      <c r="D1746" s="36" t="str" cm="1">
        <f t="array" ref="D1746">IF(C1746="","",IF(OR(C1746="#No page text",C1746="#No block text",C1746="#No subject text",C1746="#No expectation text"),"// -- No Content",IFERROR(INDEX(_xlfn._xlws.FILTER(Checklist_KLM[ENTRIES],(Checklist_KLM[ENGLISH]=C1746)*IFERROR(FIND("GAME.CHECKLIST_",Checklist_KLM[ENTRIES]),FALSE)),1),"MISSING")))</f>
        <v/>
      </c>
      <c r="E1746" s="44"/>
      <c r="F1746" s="39" t="str" cm="1">
        <f t="array" ref="F1746">IF(E1746="","",IF(E1746="#No clue text","// -- No Content",
    IF(E1746="/!\ Text too long for integration - See user guide to proceed /!\","/!\ Text too long for integration - See user guide to proceed /!\",
         IFERROR(_xlfn._xlws.FILTER(Checklist_KLM[ENTRIES],(Checklist_KLM[ENGLISH]=E1746)*IFERROR(FIND("CLUE.",Checklist_KLM[ENTRIES]),FALSE)),"MISSING"))))</f>
        <v/>
      </c>
    </row>
    <row r="1747" spans="1:6">
      <c r="A1747" s="18" t="s">
        <v>1889</v>
      </c>
      <c r="B1747" s="19" t="s">
        <v>6090</v>
      </c>
      <c r="C1747" s="43"/>
      <c r="D1747" s="36" t="str" cm="1">
        <f t="array" ref="D1747">IF(C1747="","",IF(OR(C1747="#No page text",C1747="#No block text",C1747="#No subject text",C1747="#No expectation text"),"// -- No Content",IFERROR(INDEX(_xlfn._xlws.FILTER(Checklist_KLM[ENTRIES],(Checklist_KLM[ENGLISH]=C1747)*IFERROR(FIND("GAME.CHECKLIST_",Checklist_KLM[ENTRIES]),FALSE)),1),"MISSING")))</f>
        <v/>
      </c>
      <c r="E1747" s="44"/>
      <c r="F1747" s="39" t="str" cm="1">
        <f t="array" ref="F1747">IF(E1747="","",IF(E1747="#No clue text","// -- No Content",
    IF(E1747="/!\ Text too long for integration - See user guide to proceed /!\","/!\ Text too long for integration - See user guide to proceed /!\",
         IFERROR(_xlfn._xlws.FILTER(Checklist_KLM[ENTRIES],(Checklist_KLM[ENGLISH]=E1747)*IFERROR(FIND("CLUE.",Checklist_KLM[ENTRIES]),FALSE)),"MISSING"))))</f>
        <v/>
      </c>
    </row>
    <row r="1748" spans="1:6" ht="28.8">
      <c r="A1748" s="18" t="s">
        <v>1890</v>
      </c>
      <c r="B1748" s="19" t="s">
        <v>6091</v>
      </c>
      <c r="C1748" s="43"/>
      <c r="D1748" s="36" t="str" cm="1">
        <f t="array" ref="D1748">IF(C1748="","",IF(OR(C1748="#No page text",C1748="#No block text",C1748="#No subject text",C1748="#No expectation text"),"// -- No Content",IFERROR(INDEX(_xlfn._xlws.FILTER(Checklist_KLM[ENTRIES],(Checklist_KLM[ENGLISH]=C1748)*IFERROR(FIND("GAME.CHECKLIST_",Checklist_KLM[ENTRIES]),FALSE)),1),"MISSING")))</f>
        <v/>
      </c>
      <c r="E1748" s="44"/>
      <c r="F1748" s="39" t="str" cm="1">
        <f t="array" ref="F1748">IF(E1748="","",IF(E1748="#No clue text","// -- No Content",
    IF(E1748="/!\ Text too long for integration - See user guide to proceed /!\","/!\ Text too long for integration - See user guide to proceed /!\",
         IFERROR(_xlfn._xlws.FILTER(Checklist_KLM[ENTRIES],(Checklist_KLM[ENGLISH]=E1748)*IFERROR(FIND("CLUE.",Checklist_KLM[ENTRIES]),FALSE)),"MISSING"))))</f>
        <v/>
      </c>
    </row>
    <row r="1749" spans="1:6" ht="28.8">
      <c r="A1749" s="18" t="s">
        <v>1891</v>
      </c>
      <c r="B1749" s="19" t="s">
        <v>6092</v>
      </c>
      <c r="C1749" s="43"/>
      <c r="D1749" s="36" t="str" cm="1">
        <f t="array" ref="D1749">IF(C1749="","",IF(OR(C1749="#No page text",C1749="#No block text",C1749="#No subject text",C1749="#No expectation text"),"// -- No Content",IFERROR(INDEX(_xlfn._xlws.FILTER(Checklist_KLM[ENTRIES],(Checklist_KLM[ENGLISH]=C1749)*IFERROR(FIND("GAME.CHECKLIST_",Checklist_KLM[ENTRIES]),FALSE)),1),"MISSING")))</f>
        <v/>
      </c>
      <c r="E1749" s="44"/>
      <c r="F1749" s="39" t="str" cm="1">
        <f t="array" ref="F1749">IF(E1749="","",IF(E1749="#No clue text","// -- No Content",
    IF(E1749="/!\ Text too long for integration - See user guide to proceed /!\","/!\ Text too long for integration - See user guide to proceed /!\",
         IFERROR(_xlfn._xlws.FILTER(Checklist_KLM[ENTRIES],(Checklist_KLM[ENGLISH]=E1749)*IFERROR(FIND("CLUE.",Checklist_KLM[ENTRIES]),FALSE)),"MISSING"))))</f>
        <v/>
      </c>
    </row>
    <row r="1750" spans="1:6">
      <c r="A1750" s="18" t="s">
        <v>1892</v>
      </c>
      <c r="B1750" s="19" t="s">
        <v>6093</v>
      </c>
      <c r="C1750" s="43"/>
      <c r="D1750" s="36" t="str" cm="1">
        <f t="array" ref="D1750">IF(C1750="","",IF(OR(C1750="#No page text",C1750="#No block text",C1750="#No subject text",C1750="#No expectation text"),"// -- No Content",IFERROR(INDEX(_xlfn._xlws.FILTER(Checklist_KLM[ENTRIES],(Checklist_KLM[ENGLISH]=C1750)*IFERROR(FIND("GAME.CHECKLIST_",Checklist_KLM[ENTRIES]),FALSE)),1),"MISSING")))</f>
        <v/>
      </c>
      <c r="E1750" s="44"/>
      <c r="F1750" s="39" t="str" cm="1">
        <f t="array" ref="F1750">IF(E1750="","",IF(E1750="#No clue text","// -- No Content",
    IF(E1750="/!\ Text too long for integration - See user guide to proceed /!\","/!\ Text too long for integration - See user guide to proceed /!\",
         IFERROR(_xlfn._xlws.FILTER(Checklist_KLM[ENTRIES],(Checklist_KLM[ENGLISH]=E1750)*IFERROR(FIND("CLUE.",Checklist_KLM[ENTRIES]),FALSE)),"MISSING"))))</f>
        <v/>
      </c>
    </row>
    <row r="1751" spans="1:6" ht="28.8">
      <c r="A1751" s="18" t="s">
        <v>1893</v>
      </c>
      <c r="B1751" s="19" t="s">
        <v>6094</v>
      </c>
      <c r="C1751" s="43"/>
      <c r="D1751" s="36" t="str" cm="1">
        <f t="array" ref="D1751">IF(C1751="","",IF(OR(C1751="#No page text",C1751="#No block text",C1751="#No subject text",C1751="#No expectation text"),"// -- No Content",IFERROR(INDEX(_xlfn._xlws.FILTER(Checklist_KLM[ENTRIES],(Checklist_KLM[ENGLISH]=C1751)*IFERROR(FIND("GAME.CHECKLIST_",Checklist_KLM[ENTRIES]),FALSE)),1),"MISSING")))</f>
        <v/>
      </c>
      <c r="E1751" s="44"/>
      <c r="F1751" s="39" t="str" cm="1">
        <f t="array" ref="F1751">IF(E1751="","",IF(E1751="#No clue text","// -- No Content",
    IF(E1751="/!\ Text too long for integration - See user guide to proceed /!\","/!\ Text too long for integration - See user guide to proceed /!\",
         IFERROR(_xlfn._xlws.FILTER(Checklist_KLM[ENTRIES],(Checklist_KLM[ENGLISH]=E1751)*IFERROR(FIND("CLUE.",Checklist_KLM[ENTRIES]),FALSE)),"MISSING"))))</f>
        <v/>
      </c>
    </row>
    <row r="1752" spans="1:6">
      <c r="A1752" s="18" t="s">
        <v>1894</v>
      </c>
      <c r="B1752" s="19" t="s">
        <v>6095</v>
      </c>
      <c r="C1752" s="43"/>
      <c r="D1752" s="36" t="str" cm="1">
        <f t="array" ref="D1752">IF(C1752="","",IF(OR(C1752="#No page text",C1752="#No block text",C1752="#No subject text",C1752="#No expectation text"),"// -- No Content",IFERROR(INDEX(_xlfn._xlws.FILTER(Checklist_KLM[ENTRIES],(Checklist_KLM[ENGLISH]=C1752)*IFERROR(FIND("GAME.CHECKLIST_",Checklist_KLM[ENTRIES]),FALSE)),1),"MISSING")))</f>
        <v/>
      </c>
      <c r="E1752" s="44"/>
      <c r="F1752" s="39" t="str" cm="1">
        <f t="array" ref="F1752">IF(E1752="","",IF(E1752="#No clue text","// -- No Content",
    IF(E1752="/!\ Text too long for integration - See user guide to proceed /!\","/!\ Text too long for integration - See user guide to proceed /!\",
         IFERROR(_xlfn._xlws.FILTER(Checklist_KLM[ENTRIES],(Checklist_KLM[ENGLISH]=E1752)*IFERROR(FIND("CLUE.",Checklist_KLM[ENTRIES]),FALSE)),"MISSING"))))</f>
        <v/>
      </c>
    </row>
    <row r="1753" spans="1:6">
      <c r="A1753" s="18" t="s">
        <v>1895</v>
      </c>
      <c r="B1753" s="19" t="s">
        <v>6096</v>
      </c>
      <c r="C1753" s="43"/>
      <c r="D1753" s="36" t="str" cm="1">
        <f t="array" ref="D1753">IF(C1753="","",IF(OR(C1753="#No page text",C1753="#No block text",C1753="#No subject text",C1753="#No expectation text"),"// -- No Content",IFERROR(INDEX(_xlfn._xlws.FILTER(Checklist_KLM[ENTRIES],(Checklist_KLM[ENGLISH]=C1753)*IFERROR(FIND("GAME.CHECKLIST_",Checklist_KLM[ENTRIES]),FALSE)),1),"MISSING")))</f>
        <v/>
      </c>
      <c r="E1753" s="44"/>
      <c r="F1753" s="39" t="str" cm="1">
        <f t="array" ref="F1753">IF(E1753="","",IF(E1753="#No clue text","// -- No Content",
    IF(E1753="/!\ Text too long for integration - See user guide to proceed /!\","/!\ Text too long for integration - See user guide to proceed /!\",
         IFERROR(_xlfn._xlws.FILTER(Checklist_KLM[ENTRIES],(Checklist_KLM[ENGLISH]=E1753)*IFERROR(FIND("CLUE.",Checklist_KLM[ENTRIES]),FALSE)),"MISSING"))))</f>
        <v/>
      </c>
    </row>
    <row r="1754" spans="1:6" ht="28.8">
      <c r="A1754" s="18" t="s">
        <v>1896</v>
      </c>
      <c r="B1754" s="19" t="s">
        <v>6097</v>
      </c>
      <c r="C1754" s="43"/>
      <c r="D1754" s="36" t="str" cm="1">
        <f t="array" ref="D1754">IF(C1754="","",IF(OR(C1754="#No page text",C1754="#No block text",C1754="#No subject text",C1754="#No expectation text"),"// -- No Content",IFERROR(INDEX(_xlfn._xlws.FILTER(Checklist_KLM[ENTRIES],(Checklist_KLM[ENGLISH]=C1754)*IFERROR(FIND("GAME.CHECKLIST_",Checklist_KLM[ENTRIES]),FALSE)),1),"MISSING")))</f>
        <v/>
      </c>
      <c r="E1754" s="44"/>
      <c r="F1754" s="39" t="str" cm="1">
        <f t="array" ref="F1754">IF(E1754="","",IF(E1754="#No clue text","// -- No Content",
    IF(E1754="/!\ Text too long for integration - See user guide to proceed /!\","/!\ Text too long for integration - See user guide to proceed /!\",
         IFERROR(_xlfn._xlws.FILTER(Checklist_KLM[ENTRIES],(Checklist_KLM[ENGLISH]=E1754)*IFERROR(FIND("CLUE.",Checklist_KLM[ENTRIES]),FALSE)),"MISSING"))))</f>
        <v/>
      </c>
    </row>
    <row r="1755" spans="1:6">
      <c r="A1755" s="18" t="s">
        <v>1897</v>
      </c>
      <c r="B1755" s="19" t="s">
        <v>6098</v>
      </c>
      <c r="C1755" s="43"/>
      <c r="D1755" s="36" t="str" cm="1">
        <f t="array" ref="D1755">IF(C1755="","",IF(OR(C1755="#No page text",C1755="#No block text",C1755="#No subject text",C1755="#No expectation text"),"// -- No Content",IFERROR(INDEX(_xlfn._xlws.FILTER(Checklist_KLM[ENTRIES],(Checklist_KLM[ENGLISH]=C1755)*IFERROR(FIND("GAME.CHECKLIST_",Checklist_KLM[ENTRIES]),FALSE)),1),"MISSING")))</f>
        <v/>
      </c>
      <c r="E1755" s="44"/>
      <c r="F1755" s="39" t="str" cm="1">
        <f t="array" ref="F1755">IF(E1755="","",IF(E1755="#No clue text","// -- No Content",
    IF(E1755="/!\ Text too long for integration - See user guide to proceed /!\","/!\ Text too long for integration - See user guide to proceed /!\",
         IFERROR(_xlfn._xlws.FILTER(Checklist_KLM[ENTRIES],(Checklist_KLM[ENGLISH]=E1755)*IFERROR(FIND("CLUE.",Checklist_KLM[ENTRIES]),FALSE)),"MISSING"))))</f>
        <v/>
      </c>
    </row>
    <row r="1756" spans="1:6">
      <c r="A1756" s="18" t="s">
        <v>1898</v>
      </c>
      <c r="B1756" s="19" t="s">
        <v>6099</v>
      </c>
      <c r="C1756" s="43"/>
      <c r="D1756" s="36" t="str" cm="1">
        <f t="array" ref="D1756">IF(C1756="","",IF(OR(C1756="#No page text",C1756="#No block text",C1756="#No subject text",C1756="#No expectation text"),"// -- No Content",IFERROR(INDEX(_xlfn._xlws.FILTER(Checklist_KLM[ENTRIES],(Checklist_KLM[ENGLISH]=C1756)*IFERROR(FIND("GAME.CHECKLIST_",Checklist_KLM[ENTRIES]),FALSE)),1),"MISSING")))</f>
        <v/>
      </c>
      <c r="E1756" s="44"/>
      <c r="F1756" s="39" t="str" cm="1">
        <f t="array" ref="F1756">IF(E1756="","",IF(E1756="#No clue text","// -- No Content",
    IF(E1756="/!\ Text too long for integration - See user guide to proceed /!\","/!\ Text too long for integration - See user guide to proceed /!\",
         IFERROR(_xlfn._xlws.FILTER(Checklist_KLM[ENTRIES],(Checklist_KLM[ENGLISH]=E1756)*IFERROR(FIND("CLUE.",Checklist_KLM[ENTRIES]),FALSE)),"MISSING"))))</f>
        <v/>
      </c>
    </row>
    <row r="1757" spans="1:6">
      <c r="A1757" s="18" t="s">
        <v>1899</v>
      </c>
      <c r="B1757" s="19" t="s">
        <v>6100</v>
      </c>
      <c r="C1757" s="43"/>
      <c r="D1757" s="36" t="str" cm="1">
        <f t="array" ref="D1757">IF(C1757="","",IF(OR(C1757="#No page text",C1757="#No block text",C1757="#No subject text",C1757="#No expectation text"),"// -- No Content",IFERROR(INDEX(_xlfn._xlws.FILTER(Checklist_KLM[ENTRIES],(Checklist_KLM[ENGLISH]=C1757)*IFERROR(FIND("GAME.CHECKLIST_",Checklist_KLM[ENTRIES]),FALSE)),1),"MISSING")))</f>
        <v/>
      </c>
      <c r="E1757" s="44"/>
      <c r="F1757" s="39" t="str" cm="1">
        <f t="array" ref="F1757">IF(E1757="","",IF(E1757="#No clue text","// -- No Content",
    IF(E1757="/!\ Text too long for integration - See user guide to proceed /!\","/!\ Text too long for integration - See user guide to proceed /!\",
         IFERROR(_xlfn._xlws.FILTER(Checklist_KLM[ENTRIES],(Checklist_KLM[ENGLISH]=E1757)*IFERROR(FIND("CLUE.",Checklist_KLM[ENTRIES]),FALSE)),"MISSING"))))</f>
        <v/>
      </c>
    </row>
    <row r="1758" spans="1:6">
      <c r="A1758" s="18" t="s">
        <v>1900</v>
      </c>
      <c r="B1758" s="19" t="s">
        <v>6101</v>
      </c>
      <c r="C1758" s="43"/>
      <c r="D1758" s="36" t="str" cm="1">
        <f t="array" ref="D1758">IF(C1758="","",IF(OR(C1758="#No page text",C1758="#No block text",C1758="#No subject text",C1758="#No expectation text"),"// -- No Content",IFERROR(INDEX(_xlfn._xlws.FILTER(Checklist_KLM[ENTRIES],(Checklist_KLM[ENGLISH]=C1758)*IFERROR(FIND("GAME.CHECKLIST_",Checklist_KLM[ENTRIES]),FALSE)),1),"MISSING")))</f>
        <v/>
      </c>
      <c r="E1758" s="44"/>
      <c r="F1758" s="39" t="str" cm="1">
        <f t="array" ref="F1758">IF(E1758="","",IF(E1758="#No clue text","// -- No Content",
    IF(E1758="/!\ Text too long for integration - See user guide to proceed /!\","/!\ Text too long for integration - See user guide to proceed /!\",
         IFERROR(_xlfn._xlws.FILTER(Checklist_KLM[ENTRIES],(Checklist_KLM[ENGLISH]=E1758)*IFERROR(FIND("CLUE.",Checklist_KLM[ENTRIES]),FALSE)),"MISSING"))))</f>
        <v/>
      </c>
    </row>
    <row r="1759" spans="1:6" ht="28.8">
      <c r="A1759" s="18" t="s">
        <v>1901</v>
      </c>
      <c r="B1759" s="19" t="s">
        <v>6102</v>
      </c>
      <c r="C1759" s="43"/>
      <c r="D1759" s="36" t="str" cm="1">
        <f t="array" ref="D1759">IF(C1759="","",IF(OR(C1759="#No page text",C1759="#No block text",C1759="#No subject text",C1759="#No expectation text"),"// -- No Content",IFERROR(INDEX(_xlfn._xlws.FILTER(Checklist_KLM[ENTRIES],(Checklist_KLM[ENGLISH]=C1759)*IFERROR(FIND("GAME.CHECKLIST_",Checklist_KLM[ENTRIES]),FALSE)),1),"MISSING")))</f>
        <v/>
      </c>
      <c r="E1759" s="44"/>
      <c r="F1759" s="39" t="str" cm="1">
        <f t="array" ref="F1759">IF(E1759="","",IF(E1759="#No clue text","// -- No Content",
    IF(E1759="/!\ Text too long for integration - See user guide to proceed /!\","/!\ Text too long for integration - See user guide to proceed /!\",
         IFERROR(_xlfn._xlws.FILTER(Checklist_KLM[ENTRIES],(Checklist_KLM[ENGLISH]=E1759)*IFERROR(FIND("CLUE.",Checklist_KLM[ENTRIES]),FALSE)),"MISSING"))))</f>
        <v/>
      </c>
    </row>
    <row r="1760" spans="1:6">
      <c r="A1760" s="18" t="s">
        <v>1902</v>
      </c>
      <c r="B1760" s="19" t="s">
        <v>6103</v>
      </c>
      <c r="C1760" s="43"/>
      <c r="D1760" s="36" t="str" cm="1">
        <f t="array" ref="D1760">IF(C1760="","",IF(OR(C1760="#No page text",C1760="#No block text",C1760="#No subject text",C1760="#No expectation text"),"// -- No Content",IFERROR(INDEX(_xlfn._xlws.FILTER(Checklist_KLM[ENTRIES],(Checklist_KLM[ENGLISH]=C1760)*IFERROR(FIND("GAME.CHECKLIST_",Checklist_KLM[ENTRIES]),FALSE)),1),"MISSING")))</f>
        <v/>
      </c>
      <c r="E1760" s="44"/>
      <c r="F1760" s="39" t="str" cm="1">
        <f t="array" ref="F1760">IF(E1760="","",IF(E1760="#No clue text","// -- No Content",
    IF(E1760="/!\ Text too long for integration - See user guide to proceed /!\","/!\ Text too long for integration - See user guide to proceed /!\",
         IFERROR(_xlfn._xlws.FILTER(Checklist_KLM[ENTRIES],(Checklist_KLM[ENGLISH]=E1760)*IFERROR(FIND("CLUE.",Checklist_KLM[ENTRIES]),FALSE)),"MISSING"))))</f>
        <v/>
      </c>
    </row>
    <row r="1761" spans="1:6">
      <c r="A1761" s="18" t="s">
        <v>1903</v>
      </c>
      <c r="B1761" s="19" t="s">
        <v>6104</v>
      </c>
      <c r="C1761" s="43"/>
      <c r="D1761" s="36" t="str" cm="1">
        <f t="array" ref="D1761">IF(C1761="","",IF(OR(C1761="#No page text",C1761="#No block text",C1761="#No subject text",C1761="#No expectation text"),"// -- No Content",IFERROR(INDEX(_xlfn._xlws.FILTER(Checklist_KLM[ENTRIES],(Checklist_KLM[ENGLISH]=C1761)*IFERROR(FIND("GAME.CHECKLIST_",Checklist_KLM[ENTRIES]),FALSE)),1),"MISSING")))</f>
        <v/>
      </c>
      <c r="E1761" s="44"/>
      <c r="F1761" s="39" t="str" cm="1">
        <f t="array" ref="F1761">IF(E1761="","",IF(E1761="#No clue text","// -- No Content",
    IF(E1761="/!\ Text too long for integration - See user guide to proceed /!\","/!\ Text too long for integration - See user guide to proceed /!\",
         IFERROR(_xlfn._xlws.FILTER(Checklist_KLM[ENTRIES],(Checklist_KLM[ENGLISH]=E1761)*IFERROR(FIND("CLUE.",Checklist_KLM[ENTRIES]),FALSE)),"MISSING"))))</f>
        <v/>
      </c>
    </row>
    <row r="1762" spans="1:6">
      <c r="A1762" s="18" t="s">
        <v>1904</v>
      </c>
      <c r="B1762" s="19" t="s">
        <v>6105</v>
      </c>
      <c r="C1762" s="43"/>
      <c r="D1762" s="36" t="str" cm="1">
        <f t="array" ref="D1762">IF(C1762="","",IF(OR(C1762="#No page text",C1762="#No block text",C1762="#No subject text",C1762="#No expectation text"),"// -- No Content",IFERROR(INDEX(_xlfn._xlws.FILTER(Checklist_KLM[ENTRIES],(Checklist_KLM[ENGLISH]=C1762)*IFERROR(FIND("GAME.CHECKLIST_",Checklist_KLM[ENTRIES]),FALSE)),1),"MISSING")))</f>
        <v/>
      </c>
      <c r="E1762" s="44"/>
      <c r="F1762" s="39" t="str" cm="1">
        <f t="array" ref="F1762">IF(E1762="","",IF(E1762="#No clue text","// -- No Content",
    IF(E1762="/!\ Text too long for integration - See user guide to proceed /!\","/!\ Text too long for integration - See user guide to proceed /!\",
         IFERROR(_xlfn._xlws.FILTER(Checklist_KLM[ENTRIES],(Checklist_KLM[ENGLISH]=E1762)*IFERROR(FIND("CLUE.",Checklist_KLM[ENTRIES]),FALSE)),"MISSING"))))</f>
        <v/>
      </c>
    </row>
    <row r="1763" spans="1:6">
      <c r="A1763" s="18" t="s">
        <v>1905</v>
      </c>
      <c r="B1763" s="19" t="s">
        <v>6106</v>
      </c>
      <c r="C1763" s="43"/>
      <c r="D1763" s="36" t="str" cm="1">
        <f t="array" ref="D1763">IF(C1763="","",IF(OR(C1763="#No page text",C1763="#No block text",C1763="#No subject text",C1763="#No expectation text"),"// -- No Content",IFERROR(INDEX(_xlfn._xlws.FILTER(Checklist_KLM[ENTRIES],(Checklist_KLM[ENGLISH]=C1763)*IFERROR(FIND("GAME.CHECKLIST_",Checklist_KLM[ENTRIES]),FALSE)),1),"MISSING")))</f>
        <v/>
      </c>
      <c r="E1763" s="44"/>
      <c r="F1763" s="39" t="str" cm="1">
        <f t="array" ref="F1763">IF(E1763="","",IF(E1763="#No clue text","// -- No Content",
    IF(E1763="/!\ Text too long for integration - See user guide to proceed /!\","/!\ Text too long for integration - See user guide to proceed /!\",
         IFERROR(_xlfn._xlws.FILTER(Checklist_KLM[ENTRIES],(Checklist_KLM[ENGLISH]=E1763)*IFERROR(FIND("CLUE.",Checklist_KLM[ENTRIES]),FALSE)),"MISSING"))))</f>
        <v/>
      </c>
    </row>
    <row r="1764" spans="1:6">
      <c r="A1764" s="18" t="s">
        <v>1906</v>
      </c>
      <c r="B1764" s="19" t="s">
        <v>6107</v>
      </c>
      <c r="C1764" s="43"/>
      <c r="D1764" s="36" t="str" cm="1">
        <f t="array" ref="D1764">IF(C1764="","",IF(OR(C1764="#No page text",C1764="#No block text",C1764="#No subject text",C1764="#No expectation text"),"// -- No Content",IFERROR(INDEX(_xlfn._xlws.FILTER(Checklist_KLM[ENTRIES],(Checklist_KLM[ENGLISH]=C1764)*IFERROR(FIND("GAME.CHECKLIST_",Checklist_KLM[ENTRIES]),FALSE)),1),"MISSING")))</f>
        <v/>
      </c>
      <c r="E1764" s="44"/>
      <c r="F1764" s="39" t="str" cm="1">
        <f t="array" ref="F1764">IF(E1764="","",IF(E1764="#No clue text","// -- No Content",
    IF(E1764="/!\ Text too long for integration - See user guide to proceed /!\","/!\ Text too long for integration - See user guide to proceed /!\",
         IFERROR(_xlfn._xlws.FILTER(Checklist_KLM[ENTRIES],(Checklist_KLM[ENGLISH]=E1764)*IFERROR(FIND("CLUE.",Checklist_KLM[ENTRIES]),FALSE)),"MISSING"))))</f>
        <v/>
      </c>
    </row>
    <row r="1765" spans="1:6">
      <c r="A1765" s="18" t="s">
        <v>1907</v>
      </c>
      <c r="B1765" s="19" t="s">
        <v>6108</v>
      </c>
      <c r="C1765" s="43"/>
      <c r="D1765" s="36" t="str" cm="1">
        <f t="array" ref="D1765">IF(C1765="","",IF(OR(C1765="#No page text",C1765="#No block text",C1765="#No subject text",C1765="#No expectation text"),"// -- No Content",IFERROR(INDEX(_xlfn._xlws.FILTER(Checklist_KLM[ENTRIES],(Checklist_KLM[ENGLISH]=C1765)*IFERROR(FIND("GAME.CHECKLIST_",Checklist_KLM[ENTRIES]),FALSE)),1),"MISSING")))</f>
        <v/>
      </c>
      <c r="E1765" s="44"/>
      <c r="F1765" s="39" t="str" cm="1">
        <f t="array" ref="F1765">IF(E1765="","",IF(E1765="#No clue text","// -- No Content",
    IF(E1765="/!\ Text too long for integration - See user guide to proceed /!\","/!\ Text too long for integration - See user guide to proceed /!\",
         IFERROR(_xlfn._xlws.FILTER(Checklist_KLM[ENTRIES],(Checklist_KLM[ENGLISH]=E1765)*IFERROR(FIND("CLUE.",Checklist_KLM[ENTRIES]),FALSE)),"MISSING"))))</f>
        <v/>
      </c>
    </row>
    <row r="1766" spans="1:6">
      <c r="A1766" s="18" t="s">
        <v>1908</v>
      </c>
      <c r="B1766" s="19" t="s">
        <v>6109</v>
      </c>
      <c r="C1766" s="43"/>
      <c r="D1766" s="36" t="str" cm="1">
        <f t="array" ref="D1766">IF(C1766="","",IF(OR(C1766="#No page text",C1766="#No block text",C1766="#No subject text",C1766="#No expectation text"),"// -- No Content",IFERROR(INDEX(_xlfn._xlws.FILTER(Checklist_KLM[ENTRIES],(Checklist_KLM[ENGLISH]=C1766)*IFERROR(FIND("GAME.CHECKLIST_",Checklist_KLM[ENTRIES]),FALSE)),1),"MISSING")))</f>
        <v/>
      </c>
      <c r="E1766" s="44"/>
      <c r="F1766" s="39" t="str" cm="1">
        <f t="array" ref="F1766">IF(E1766="","",IF(E1766="#No clue text","// -- No Content",
    IF(E1766="/!\ Text too long for integration - See user guide to proceed /!\","/!\ Text too long for integration - See user guide to proceed /!\",
         IFERROR(_xlfn._xlws.FILTER(Checklist_KLM[ENTRIES],(Checklist_KLM[ENGLISH]=E1766)*IFERROR(FIND("CLUE.",Checklist_KLM[ENTRIES]),FALSE)),"MISSING"))))</f>
        <v/>
      </c>
    </row>
    <row r="1767" spans="1:6" ht="43.2">
      <c r="A1767" s="18" t="s">
        <v>1909</v>
      </c>
      <c r="B1767" s="19" t="s">
        <v>6110</v>
      </c>
      <c r="C1767" s="43"/>
      <c r="D1767" s="36" t="str" cm="1">
        <f t="array" ref="D1767">IF(C1767="","",IF(OR(C1767="#No page text",C1767="#No block text",C1767="#No subject text",C1767="#No expectation text"),"// -- No Content",IFERROR(INDEX(_xlfn._xlws.FILTER(Checklist_KLM[ENTRIES],(Checklist_KLM[ENGLISH]=C1767)*IFERROR(FIND("GAME.CHECKLIST_",Checklist_KLM[ENTRIES]),FALSE)),1),"MISSING")))</f>
        <v/>
      </c>
      <c r="E1767" s="44"/>
      <c r="F1767" s="39" t="str" cm="1">
        <f t="array" ref="F1767">IF(E1767="","",IF(E1767="#No clue text","// -- No Content",
    IF(E1767="/!\ Text too long for integration - See user guide to proceed /!\","/!\ Text too long for integration - See user guide to proceed /!\",
         IFERROR(_xlfn._xlws.FILTER(Checklist_KLM[ENTRIES],(Checklist_KLM[ENGLISH]=E1767)*IFERROR(FIND("CLUE.",Checklist_KLM[ENTRIES]),FALSE)),"MISSING"))))</f>
        <v/>
      </c>
    </row>
    <row r="1768" spans="1:6" ht="28.8">
      <c r="A1768" s="18" t="s">
        <v>1910</v>
      </c>
      <c r="B1768" s="19" t="s">
        <v>6111</v>
      </c>
      <c r="C1768" s="43"/>
      <c r="D1768" s="36" t="str" cm="1">
        <f t="array" ref="D1768">IF(C1768="","",IF(OR(C1768="#No page text",C1768="#No block text",C1768="#No subject text",C1768="#No expectation text"),"// -- No Content",IFERROR(INDEX(_xlfn._xlws.FILTER(Checklist_KLM[ENTRIES],(Checklist_KLM[ENGLISH]=C1768)*IFERROR(FIND("GAME.CHECKLIST_",Checklist_KLM[ENTRIES]),FALSE)),1),"MISSING")))</f>
        <v/>
      </c>
      <c r="E1768" s="44"/>
      <c r="F1768" s="39" t="str" cm="1">
        <f t="array" ref="F1768">IF(E1768="","",IF(E1768="#No clue text","// -- No Content",
    IF(E1768="/!\ Text too long for integration - See user guide to proceed /!\","/!\ Text too long for integration - See user guide to proceed /!\",
         IFERROR(_xlfn._xlws.FILTER(Checklist_KLM[ENTRIES],(Checklist_KLM[ENGLISH]=E1768)*IFERROR(FIND("CLUE.",Checklist_KLM[ENTRIES]),FALSE)),"MISSING"))))</f>
        <v/>
      </c>
    </row>
    <row r="1769" spans="1:6">
      <c r="A1769" s="18" t="s">
        <v>1911</v>
      </c>
      <c r="B1769" s="19" t="s">
        <v>6112</v>
      </c>
      <c r="C1769" s="43"/>
      <c r="D1769" s="36" t="str" cm="1">
        <f t="array" ref="D1769">IF(C1769="","",IF(OR(C1769="#No page text",C1769="#No block text",C1769="#No subject text",C1769="#No expectation text"),"// -- No Content",IFERROR(INDEX(_xlfn._xlws.FILTER(Checklist_KLM[ENTRIES],(Checklist_KLM[ENGLISH]=C1769)*IFERROR(FIND("GAME.CHECKLIST_",Checklist_KLM[ENTRIES]),FALSE)),1),"MISSING")))</f>
        <v/>
      </c>
      <c r="E1769" s="44"/>
      <c r="F1769" s="39" t="str" cm="1">
        <f t="array" ref="F1769">IF(E1769="","",IF(E1769="#No clue text","// -- No Content",
    IF(E1769="/!\ Text too long for integration - See user guide to proceed /!\","/!\ Text too long for integration - See user guide to proceed /!\",
         IFERROR(_xlfn._xlws.FILTER(Checklist_KLM[ENTRIES],(Checklist_KLM[ENGLISH]=E1769)*IFERROR(FIND("CLUE.",Checklist_KLM[ENTRIES]),FALSE)),"MISSING"))))</f>
        <v/>
      </c>
    </row>
    <row r="1770" spans="1:6" ht="28.8">
      <c r="A1770" s="18" t="s">
        <v>1912</v>
      </c>
      <c r="B1770" s="19" t="s">
        <v>6113</v>
      </c>
      <c r="C1770" s="43"/>
      <c r="D1770" s="36" t="str" cm="1">
        <f t="array" ref="D1770">IF(C1770="","",IF(OR(C1770="#No page text",C1770="#No block text",C1770="#No subject text",C1770="#No expectation text"),"// -- No Content",IFERROR(INDEX(_xlfn._xlws.FILTER(Checklist_KLM[ENTRIES],(Checklist_KLM[ENGLISH]=C1770)*IFERROR(FIND("GAME.CHECKLIST_",Checklist_KLM[ENTRIES]),FALSE)),1),"MISSING")))</f>
        <v/>
      </c>
      <c r="E1770" s="44"/>
      <c r="F1770" s="39" t="str" cm="1">
        <f t="array" ref="F1770">IF(E1770="","",IF(E1770="#No clue text","// -- No Content",
    IF(E1770="/!\ Text too long for integration - See user guide to proceed /!\","/!\ Text too long for integration - See user guide to proceed /!\",
         IFERROR(_xlfn._xlws.FILTER(Checklist_KLM[ENTRIES],(Checklist_KLM[ENGLISH]=E1770)*IFERROR(FIND("CLUE.",Checklist_KLM[ENTRIES]),FALSE)),"MISSING"))))</f>
        <v/>
      </c>
    </row>
    <row r="1771" spans="1:6">
      <c r="A1771" s="18" t="s">
        <v>1913</v>
      </c>
      <c r="B1771" s="19" t="s">
        <v>6114</v>
      </c>
      <c r="C1771" s="43"/>
      <c r="D1771" s="36" t="str" cm="1">
        <f t="array" ref="D1771">IF(C1771="","",IF(OR(C1771="#No page text",C1771="#No block text",C1771="#No subject text",C1771="#No expectation text"),"// -- No Content",IFERROR(INDEX(_xlfn._xlws.FILTER(Checklist_KLM[ENTRIES],(Checklist_KLM[ENGLISH]=C1771)*IFERROR(FIND("GAME.CHECKLIST_",Checklist_KLM[ENTRIES]),FALSE)),1),"MISSING")))</f>
        <v/>
      </c>
      <c r="E1771" s="44"/>
      <c r="F1771" s="39" t="str" cm="1">
        <f t="array" ref="F1771">IF(E1771="","",IF(E1771="#No clue text","// -- No Content",
    IF(E1771="/!\ Text too long for integration - See user guide to proceed /!\","/!\ Text too long for integration - See user guide to proceed /!\",
         IFERROR(_xlfn._xlws.FILTER(Checklist_KLM[ENTRIES],(Checklist_KLM[ENGLISH]=E1771)*IFERROR(FIND("CLUE.",Checklist_KLM[ENTRIES]),FALSE)),"MISSING"))))</f>
        <v/>
      </c>
    </row>
    <row r="1772" spans="1:6">
      <c r="A1772" s="18" t="s">
        <v>1914</v>
      </c>
      <c r="B1772" s="19" t="s">
        <v>6115</v>
      </c>
      <c r="C1772" s="43"/>
      <c r="D1772" s="36" t="str" cm="1">
        <f t="array" ref="D1772">IF(C1772="","",IF(OR(C1772="#No page text",C1772="#No block text",C1772="#No subject text",C1772="#No expectation text"),"// -- No Content",IFERROR(INDEX(_xlfn._xlws.FILTER(Checklist_KLM[ENTRIES],(Checklist_KLM[ENGLISH]=C1772)*IFERROR(FIND("GAME.CHECKLIST_",Checklist_KLM[ENTRIES]),FALSE)),1),"MISSING")))</f>
        <v/>
      </c>
      <c r="E1772" s="44"/>
      <c r="F1772" s="39" t="str" cm="1">
        <f t="array" ref="F1772">IF(E1772="","",IF(E1772="#No clue text","// -- No Content",
    IF(E1772="/!\ Text too long for integration - See user guide to proceed /!\","/!\ Text too long for integration - See user guide to proceed /!\",
         IFERROR(_xlfn._xlws.FILTER(Checklist_KLM[ENTRIES],(Checklist_KLM[ENGLISH]=E1772)*IFERROR(FIND("CLUE.",Checklist_KLM[ENTRIES]),FALSE)),"MISSING"))))</f>
        <v/>
      </c>
    </row>
    <row r="1773" spans="1:6">
      <c r="A1773" s="18" t="s">
        <v>1915</v>
      </c>
      <c r="B1773" s="19" t="s">
        <v>6116</v>
      </c>
      <c r="C1773" s="43"/>
      <c r="D1773" s="36" t="str" cm="1">
        <f t="array" ref="D1773">IF(C1773="","",IF(OR(C1773="#No page text",C1773="#No block text",C1773="#No subject text",C1773="#No expectation text"),"// -- No Content",IFERROR(INDEX(_xlfn._xlws.FILTER(Checklist_KLM[ENTRIES],(Checklist_KLM[ENGLISH]=C1773)*IFERROR(FIND("GAME.CHECKLIST_",Checklist_KLM[ENTRIES]),FALSE)),1),"MISSING")))</f>
        <v/>
      </c>
      <c r="E1773" s="44"/>
      <c r="F1773" s="39" t="str" cm="1">
        <f t="array" ref="F1773">IF(E1773="","",IF(E1773="#No clue text","// -- No Content",
    IF(E1773="/!\ Text too long for integration - See user guide to proceed /!\","/!\ Text too long for integration - See user guide to proceed /!\",
         IFERROR(_xlfn._xlws.FILTER(Checklist_KLM[ENTRIES],(Checklist_KLM[ENGLISH]=E1773)*IFERROR(FIND("CLUE.",Checklist_KLM[ENTRIES]),FALSE)),"MISSING"))))</f>
        <v/>
      </c>
    </row>
    <row r="1774" spans="1:6">
      <c r="A1774" s="18" t="s">
        <v>1916</v>
      </c>
      <c r="B1774" s="19" t="s">
        <v>6117</v>
      </c>
      <c r="C1774" s="43"/>
      <c r="D1774" s="36" t="str" cm="1">
        <f t="array" ref="D1774">IF(C1774="","",IF(OR(C1774="#No page text",C1774="#No block text",C1774="#No subject text",C1774="#No expectation text"),"// -- No Content",IFERROR(INDEX(_xlfn._xlws.FILTER(Checklist_KLM[ENTRIES],(Checklist_KLM[ENGLISH]=C1774)*IFERROR(FIND("GAME.CHECKLIST_",Checklist_KLM[ENTRIES]),FALSE)),1),"MISSING")))</f>
        <v/>
      </c>
      <c r="E1774" s="44"/>
      <c r="F1774" s="39" t="str" cm="1">
        <f t="array" ref="F1774">IF(E1774="","",IF(E1774="#No clue text","// -- No Content",
    IF(E1774="/!\ Text too long for integration - See user guide to proceed /!\","/!\ Text too long for integration - See user guide to proceed /!\",
         IFERROR(_xlfn._xlws.FILTER(Checklist_KLM[ENTRIES],(Checklist_KLM[ENGLISH]=E1774)*IFERROR(FIND("CLUE.",Checklist_KLM[ENTRIES]),FALSE)),"MISSING"))))</f>
        <v/>
      </c>
    </row>
    <row r="1775" spans="1:6">
      <c r="A1775" s="18" t="s">
        <v>1917</v>
      </c>
      <c r="B1775" s="19" t="s">
        <v>6118</v>
      </c>
      <c r="C1775" s="43"/>
      <c r="D1775" s="36" t="str" cm="1">
        <f t="array" ref="D1775">IF(C1775="","",IF(OR(C1775="#No page text",C1775="#No block text",C1775="#No subject text",C1775="#No expectation text"),"// -- No Content",IFERROR(INDEX(_xlfn._xlws.FILTER(Checklist_KLM[ENTRIES],(Checklist_KLM[ENGLISH]=C1775)*IFERROR(FIND("GAME.CHECKLIST_",Checklist_KLM[ENTRIES]),FALSE)),1),"MISSING")))</f>
        <v/>
      </c>
      <c r="E1775" s="44"/>
      <c r="F1775" s="39" t="str" cm="1">
        <f t="array" ref="F1775">IF(E1775="","",IF(E1775="#No clue text","// -- No Content",
    IF(E1775="/!\ Text too long for integration - See user guide to proceed /!\","/!\ Text too long for integration - See user guide to proceed /!\",
         IFERROR(_xlfn._xlws.FILTER(Checklist_KLM[ENTRIES],(Checklist_KLM[ENGLISH]=E1775)*IFERROR(FIND("CLUE.",Checklist_KLM[ENTRIES]),FALSE)),"MISSING"))))</f>
        <v/>
      </c>
    </row>
    <row r="1776" spans="1:6" ht="28.8">
      <c r="A1776" s="18" t="s">
        <v>1918</v>
      </c>
      <c r="B1776" s="19" t="s">
        <v>6119</v>
      </c>
      <c r="C1776" s="43"/>
      <c r="D1776" s="36" t="str" cm="1">
        <f t="array" ref="D1776">IF(C1776="","",IF(OR(C1776="#No page text",C1776="#No block text",C1776="#No subject text",C1776="#No expectation text"),"// -- No Content",IFERROR(INDEX(_xlfn._xlws.FILTER(Checklist_KLM[ENTRIES],(Checklist_KLM[ENGLISH]=C1776)*IFERROR(FIND("GAME.CHECKLIST_",Checklist_KLM[ENTRIES]),FALSE)),1),"MISSING")))</f>
        <v/>
      </c>
      <c r="E1776" s="44"/>
      <c r="F1776" s="39" t="str" cm="1">
        <f t="array" ref="F1776">IF(E1776="","",IF(E1776="#No clue text","// -- No Content",
    IF(E1776="/!\ Text too long for integration - See user guide to proceed /!\","/!\ Text too long for integration - See user guide to proceed /!\",
         IFERROR(_xlfn._xlws.FILTER(Checklist_KLM[ENTRIES],(Checklist_KLM[ENGLISH]=E1776)*IFERROR(FIND("CLUE.",Checklist_KLM[ENTRIES]),FALSE)),"MISSING"))))</f>
        <v/>
      </c>
    </row>
    <row r="1777" spans="1:6">
      <c r="A1777" s="18" t="s">
        <v>1919</v>
      </c>
      <c r="B1777" s="19" t="s">
        <v>6120</v>
      </c>
      <c r="C1777" s="43"/>
      <c r="D1777" s="36" t="str" cm="1">
        <f t="array" ref="D1777">IF(C1777="","",IF(OR(C1777="#No page text",C1777="#No block text",C1777="#No subject text",C1777="#No expectation text"),"// -- No Content",IFERROR(INDEX(_xlfn._xlws.FILTER(Checklist_KLM[ENTRIES],(Checklist_KLM[ENGLISH]=C1777)*IFERROR(FIND("GAME.CHECKLIST_",Checklist_KLM[ENTRIES]),FALSE)),1),"MISSING")))</f>
        <v/>
      </c>
      <c r="E1777" s="44"/>
      <c r="F1777" s="39" t="str" cm="1">
        <f t="array" ref="F1777">IF(E1777="","",IF(E1777="#No clue text","// -- No Content",
    IF(E1777="/!\ Text too long for integration - See user guide to proceed /!\","/!\ Text too long for integration - See user guide to proceed /!\",
         IFERROR(_xlfn._xlws.FILTER(Checklist_KLM[ENTRIES],(Checklist_KLM[ENGLISH]=E1777)*IFERROR(FIND("CLUE.",Checklist_KLM[ENTRIES]),FALSE)),"MISSING"))))</f>
        <v/>
      </c>
    </row>
    <row r="1778" spans="1:6" ht="28.8">
      <c r="A1778" s="18" t="s">
        <v>1920</v>
      </c>
      <c r="B1778" s="19" t="s">
        <v>6121</v>
      </c>
      <c r="C1778" s="43"/>
      <c r="D1778" s="36" t="str" cm="1">
        <f t="array" ref="D1778">IF(C1778="","",IF(OR(C1778="#No page text",C1778="#No block text",C1778="#No subject text",C1778="#No expectation text"),"// -- No Content",IFERROR(INDEX(_xlfn._xlws.FILTER(Checklist_KLM[ENTRIES],(Checklist_KLM[ENGLISH]=C1778)*IFERROR(FIND("GAME.CHECKLIST_",Checklist_KLM[ENTRIES]),FALSE)),1),"MISSING")))</f>
        <v/>
      </c>
      <c r="E1778" s="44"/>
      <c r="F1778" s="39" t="str" cm="1">
        <f t="array" ref="F1778">IF(E1778="","",IF(E1778="#No clue text","// -- No Content",
    IF(E1778="/!\ Text too long for integration - See user guide to proceed /!\","/!\ Text too long for integration - See user guide to proceed /!\",
         IFERROR(_xlfn._xlws.FILTER(Checklist_KLM[ENTRIES],(Checklist_KLM[ENGLISH]=E1778)*IFERROR(FIND("CLUE.",Checklist_KLM[ENTRIES]),FALSE)),"MISSING"))))</f>
        <v/>
      </c>
    </row>
    <row r="1779" spans="1:6" ht="28.8">
      <c r="A1779" s="18" t="s">
        <v>1921</v>
      </c>
      <c r="B1779" s="19" t="s">
        <v>6122</v>
      </c>
      <c r="C1779" s="43"/>
      <c r="D1779" s="36" t="str" cm="1">
        <f t="array" ref="D1779">IF(C1779="","",IF(OR(C1779="#No page text",C1779="#No block text",C1779="#No subject text",C1779="#No expectation text"),"// -- No Content",IFERROR(INDEX(_xlfn._xlws.FILTER(Checklist_KLM[ENTRIES],(Checklist_KLM[ENGLISH]=C1779)*IFERROR(FIND("GAME.CHECKLIST_",Checklist_KLM[ENTRIES]),FALSE)),1),"MISSING")))</f>
        <v/>
      </c>
      <c r="E1779" s="44"/>
      <c r="F1779" s="39" t="str" cm="1">
        <f t="array" ref="F1779">IF(E1779="","",IF(E1779="#No clue text","// -- No Content",
    IF(E1779="/!\ Text too long for integration - See user guide to proceed /!\","/!\ Text too long for integration - See user guide to proceed /!\",
         IFERROR(_xlfn._xlws.FILTER(Checklist_KLM[ENTRIES],(Checklist_KLM[ENGLISH]=E1779)*IFERROR(FIND("CLUE.",Checklist_KLM[ENTRIES]),FALSE)),"MISSING"))))</f>
        <v/>
      </c>
    </row>
    <row r="1780" spans="1:6">
      <c r="A1780" s="18" t="s">
        <v>1922</v>
      </c>
      <c r="B1780" s="19" t="s">
        <v>6123</v>
      </c>
      <c r="C1780" s="43"/>
      <c r="D1780" s="36" t="str" cm="1">
        <f t="array" ref="D1780">IF(C1780="","",IF(OR(C1780="#No page text",C1780="#No block text",C1780="#No subject text",C1780="#No expectation text"),"// -- No Content",IFERROR(INDEX(_xlfn._xlws.FILTER(Checklist_KLM[ENTRIES],(Checklist_KLM[ENGLISH]=C1780)*IFERROR(FIND("GAME.CHECKLIST_",Checklist_KLM[ENTRIES]),FALSE)),1),"MISSING")))</f>
        <v/>
      </c>
      <c r="E1780" s="44"/>
      <c r="F1780" s="39" t="str" cm="1">
        <f t="array" ref="F1780">IF(E1780="","",IF(E1780="#No clue text","// -- No Content",
    IF(E1780="/!\ Text too long for integration - See user guide to proceed /!\","/!\ Text too long for integration - See user guide to proceed /!\",
         IFERROR(_xlfn._xlws.FILTER(Checklist_KLM[ENTRIES],(Checklist_KLM[ENGLISH]=E1780)*IFERROR(FIND("CLUE.",Checklist_KLM[ENTRIES]),FALSE)),"MISSING"))))</f>
        <v/>
      </c>
    </row>
    <row r="1781" spans="1:6">
      <c r="A1781" s="18" t="s">
        <v>1923</v>
      </c>
      <c r="B1781" s="19" t="s">
        <v>6124</v>
      </c>
      <c r="C1781" s="43"/>
      <c r="D1781" s="36" t="str" cm="1">
        <f t="array" ref="D1781">IF(C1781="","",IF(OR(C1781="#No page text",C1781="#No block text",C1781="#No subject text",C1781="#No expectation text"),"// -- No Content",IFERROR(INDEX(_xlfn._xlws.FILTER(Checklist_KLM[ENTRIES],(Checklist_KLM[ENGLISH]=C1781)*IFERROR(FIND("GAME.CHECKLIST_",Checklist_KLM[ENTRIES]),FALSE)),1),"MISSING")))</f>
        <v/>
      </c>
      <c r="E1781" s="44"/>
      <c r="F1781" s="39" t="str" cm="1">
        <f t="array" ref="F1781">IF(E1781="","",IF(E1781="#No clue text","// -- No Content",
    IF(E1781="/!\ Text too long for integration - See user guide to proceed /!\","/!\ Text too long for integration - See user guide to proceed /!\",
         IFERROR(_xlfn._xlws.FILTER(Checklist_KLM[ENTRIES],(Checklist_KLM[ENGLISH]=E1781)*IFERROR(FIND("CLUE.",Checklist_KLM[ENTRIES]),FALSE)),"MISSING"))))</f>
        <v/>
      </c>
    </row>
    <row r="1782" spans="1:6" ht="72">
      <c r="A1782" s="18" t="s">
        <v>1924</v>
      </c>
      <c r="B1782" s="19" t="s">
        <v>6125</v>
      </c>
      <c r="C1782" s="43"/>
      <c r="D1782" s="36" t="str" cm="1">
        <f t="array" ref="D1782">IF(C1782="","",IF(OR(C1782="#No page text",C1782="#No block text",C1782="#No subject text",C1782="#No expectation text"),"// -- No Content",IFERROR(INDEX(_xlfn._xlws.FILTER(Checklist_KLM[ENTRIES],(Checklist_KLM[ENGLISH]=C1782)*IFERROR(FIND("GAME.CHECKLIST_",Checklist_KLM[ENTRIES]),FALSE)),1),"MISSING")))</f>
        <v/>
      </c>
      <c r="E1782" s="44"/>
      <c r="F1782" s="39" t="str" cm="1">
        <f t="array" ref="F1782">IF(E1782="","",IF(E1782="#No clue text","// -- No Content",
    IF(E1782="/!\ Text too long for integration - See user guide to proceed /!\","/!\ Text too long for integration - See user guide to proceed /!\",
         IFERROR(_xlfn._xlws.FILTER(Checklist_KLM[ENTRIES],(Checklist_KLM[ENGLISH]=E1782)*IFERROR(FIND("CLUE.",Checklist_KLM[ENTRIES]),FALSE)),"MISSING"))))</f>
        <v/>
      </c>
    </row>
    <row r="1783" spans="1:6">
      <c r="A1783" s="18" t="s">
        <v>1925</v>
      </c>
      <c r="B1783" s="19" t="s">
        <v>6126</v>
      </c>
      <c r="C1783" s="43"/>
      <c r="D1783" s="36" t="str" cm="1">
        <f t="array" ref="D1783">IF(C1783="","",IF(OR(C1783="#No page text",C1783="#No block text",C1783="#No subject text",C1783="#No expectation text"),"// -- No Content",IFERROR(INDEX(_xlfn._xlws.FILTER(Checklist_KLM[ENTRIES],(Checklist_KLM[ENGLISH]=C1783)*IFERROR(FIND("GAME.CHECKLIST_",Checklist_KLM[ENTRIES]),FALSE)),1),"MISSING")))</f>
        <v/>
      </c>
      <c r="E1783" s="44"/>
      <c r="F1783" s="39" t="str" cm="1">
        <f t="array" ref="F1783">IF(E1783="","",IF(E1783="#No clue text","// -- No Content",
    IF(E1783="/!\ Text too long for integration - See user guide to proceed /!\","/!\ Text too long for integration - See user guide to proceed /!\",
         IFERROR(_xlfn._xlws.FILTER(Checklist_KLM[ENTRIES],(Checklist_KLM[ENGLISH]=E1783)*IFERROR(FIND("CLUE.",Checklist_KLM[ENTRIES]),FALSE)),"MISSING"))))</f>
        <v/>
      </c>
    </row>
    <row r="1784" spans="1:6" ht="28.8">
      <c r="A1784" s="18" t="s">
        <v>1926</v>
      </c>
      <c r="B1784" s="19" t="s">
        <v>6127</v>
      </c>
      <c r="C1784" s="43"/>
      <c r="D1784" s="36" t="str" cm="1">
        <f t="array" ref="D1784">IF(C1784="","",IF(OR(C1784="#No page text",C1784="#No block text",C1784="#No subject text",C1784="#No expectation text"),"// -- No Content",IFERROR(INDEX(_xlfn._xlws.FILTER(Checklist_KLM[ENTRIES],(Checklist_KLM[ENGLISH]=C1784)*IFERROR(FIND("GAME.CHECKLIST_",Checklist_KLM[ENTRIES]),FALSE)),1),"MISSING")))</f>
        <v/>
      </c>
      <c r="E1784" s="44"/>
      <c r="F1784" s="39" t="str" cm="1">
        <f t="array" ref="F1784">IF(E1784="","",IF(E1784="#No clue text","// -- No Content",
    IF(E1784="/!\ Text too long for integration - See user guide to proceed /!\","/!\ Text too long for integration - See user guide to proceed /!\",
         IFERROR(_xlfn._xlws.FILTER(Checklist_KLM[ENTRIES],(Checklist_KLM[ENGLISH]=E1784)*IFERROR(FIND("CLUE.",Checklist_KLM[ENTRIES]),FALSE)),"MISSING"))))</f>
        <v/>
      </c>
    </row>
    <row r="1785" spans="1:6">
      <c r="A1785" s="18" t="s">
        <v>1927</v>
      </c>
      <c r="B1785" s="19" t="s">
        <v>6128</v>
      </c>
      <c r="C1785" s="43"/>
      <c r="D1785" s="36" t="str" cm="1">
        <f t="array" ref="D1785">IF(C1785="","",IF(OR(C1785="#No page text",C1785="#No block text",C1785="#No subject text",C1785="#No expectation text"),"// -- No Content",IFERROR(INDEX(_xlfn._xlws.FILTER(Checklist_KLM[ENTRIES],(Checklist_KLM[ENGLISH]=C1785)*IFERROR(FIND("GAME.CHECKLIST_",Checklist_KLM[ENTRIES]),FALSE)),1),"MISSING")))</f>
        <v/>
      </c>
      <c r="E1785" s="44"/>
      <c r="F1785" s="39" t="str" cm="1">
        <f t="array" ref="F1785">IF(E1785="","",IF(E1785="#No clue text","// -- No Content",
    IF(E1785="/!\ Text too long for integration - See user guide to proceed /!\","/!\ Text too long for integration - See user guide to proceed /!\",
         IFERROR(_xlfn._xlws.FILTER(Checklist_KLM[ENTRIES],(Checklist_KLM[ENGLISH]=E1785)*IFERROR(FIND("CLUE.",Checklist_KLM[ENTRIES]),FALSE)),"MISSING"))))</f>
        <v/>
      </c>
    </row>
    <row r="1786" spans="1:6" ht="43.2">
      <c r="A1786" s="18" t="s">
        <v>1928</v>
      </c>
      <c r="B1786" s="19" t="s">
        <v>6129</v>
      </c>
      <c r="C1786" s="43"/>
      <c r="D1786" s="36" t="str" cm="1">
        <f t="array" ref="D1786">IF(C1786="","",IF(OR(C1786="#No page text",C1786="#No block text",C1786="#No subject text",C1786="#No expectation text"),"// -- No Content",IFERROR(INDEX(_xlfn._xlws.FILTER(Checklist_KLM[ENTRIES],(Checklist_KLM[ENGLISH]=C1786)*IFERROR(FIND("GAME.CHECKLIST_",Checklist_KLM[ENTRIES]),FALSE)),1),"MISSING")))</f>
        <v/>
      </c>
      <c r="E1786" s="44"/>
      <c r="F1786" s="39" t="str" cm="1">
        <f t="array" ref="F1786">IF(E1786="","",IF(E1786="#No clue text","// -- No Content",
    IF(E1786="/!\ Text too long for integration - See user guide to proceed /!\","/!\ Text too long for integration - See user guide to proceed /!\",
         IFERROR(_xlfn._xlws.FILTER(Checklist_KLM[ENTRIES],(Checklist_KLM[ENGLISH]=E1786)*IFERROR(FIND("CLUE.",Checklist_KLM[ENTRIES]),FALSE)),"MISSING"))))</f>
        <v/>
      </c>
    </row>
    <row r="1787" spans="1:6">
      <c r="A1787" s="18" t="s">
        <v>1929</v>
      </c>
      <c r="B1787" s="19" t="s">
        <v>6130</v>
      </c>
      <c r="C1787" s="43"/>
      <c r="D1787" s="36" t="str" cm="1">
        <f t="array" ref="D1787">IF(C1787="","",IF(OR(C1787="#No page text",C1787="#No block text",C1787="#No subject text",C1787="#No expectation text"),"// -- No Content",IFERROR(INDEX(_xlfn._xlws.FILTER(Checklist_KLM[ENTRIES],(Checklist_KLM[ENGLISH]=C1787)*IFERROR(FIND("GAME.CHECKLIST_",Checklist_KLM[ENTRIES]),FALSE)),1),"MISSING")))</f>
        <v/>
      </c>
      <c r="E1787" s="44"/>
      <c r="F1787" s="39" t="str" cm="1">
        <f t="array" ref="F1787">IF(E1787="","",IF(E1787="#No clue text","// -- No Content",
    IF(E1787="/!\ Text too long for integration - See user guide to proceed /!\","/!\ Text too long for integration - See user guide to proceed /!\",
         IFERROR(_xlfn._xlws.FILTER(Checklist_KLM[ENTRIES],(Checklist_KLM[ENGLISH]=E1787)*IFERROR(FIND("CLUE.",Checklist_KLM[ENTRIES]),FALSE)),"MISSING"))))</f>
        <v/>
      </c>
    </row>
    <row r="1788" spans="1:6">
      <c r="A1788" s="18" t="s">
        <v>1930</v>
      </c>
      <c r="B1788" s="19" t="s">
        <v>6131</v>
      </c>
      <c r="C1788" s="43"/>
      <c r="D1788" s="36" t="str" cm="1">
        <f t="array" ref="D1788">IF(C1788="","",IF(OR(C1788="#No page text",C1788="#No block text",C1788="#No subject text",C1788="#No expectation text"),"// -- No Content",IFERROR(INDEX(_xlfn._xlws.FILTER(Checklist_KLM[ENTRIES],(Checklist_KLM[ENGLISH]=C1788)*IFERROR(FIND("GAME.CHECKLIST_",Checklist_KLM[ENTRIES]),FALSE)),1),"MISSING")))</f>
        <v/>
      </c>
      <c r="E1788" s="44"/>
      <c r="F1788" s="39" t="str" cm="1">
        <f t="array" ref="F1788">IF(E1788="","",IF(E1788="#No clue text","// -- No Content",
    IF(E1788="/!\ Text too long for integration - See user guide to proceed /!\","/!\ Text too long for integration - See user guide to proceed /!\",
         IFERROR(_xlfn._xlws.FILTER(Checklist_KLM[ENTRIES],(Checklist_KLM[ENGLISH]=E1788)*IFERROR(FIND("CLUE.",Checklist_KLM[ENTRIES]),FALSE)),"MISSING"))))</f>
        <v/>
      </c>
    </row>
    <row r="1789" spans="1:6" ht="28.8">
      <c r="A1789" s="18" t="s">
        <v>1931</v>
      </c>
      <c r="B1789" s="19" t="s">
        <v>6132</v>
      </c>
      <c r="C1789" s="43"/>
      <c r="D1789" s="36" t="str" cm="1">
        <f t="array" ref="D1789">IF(C1789="","",IF(OR(C1789="#No page text",C1789="#No block text",C1789="#No subject text",C1789="#No expectation text"),"// -- No Content",IFERROR(INDEX(_xlfn._xlws.FILTER(Checklist_KLM[ENTRIES],(Checklist_KLM[ENGLISH]=C1789)*IFERROR(FIND("GAME.CHECKLIST_",Checklist_KLM[ENTRIES]),FALSE)),1),"MISSING")))</f>
        <v/>
      </c>
      <c r="E1789" s="44"/>
      <c r="F1789" s="39" t="str" cm="1">
        <f t="array" ref="F1789">IF(E1789="","",IF(E1789="#No clue text","// -- No Content",
    IF(E1789="/!\ Text too long for integration - See user guide to proceed /!\","/!\ Text too long for integration - See user guide to proceed /!\",
         IFERROR(_xlfn._xlws.FILTER(Checklist_KLM[ENTRIES],(Checklist_KLM[ENGLISH]=E1789)*IFERROR(FIND("CLUE.",Checklist_KLM[ENTRIES]),FALSE)),"MISSING"))))</f>
        <v/>
      </c>
    </row>
    <row r="1790" spans="1:6" ht="43.2">
      <c r="A1790" s="18" t="s">
        <v>1932</v>
      </c>
      <c r="B1790" s="19" t="s">
        <v>6133</v>
      </c>
      <c r="C1790" s="43"/>
      <c r="D1790" s="36" t="str" cm="1">
        <f t="array" ref="D1790">IF(C1790="","",IF(OR(C1790="#No page text",C1790="#No block text",C1790="#No subject text",C1790="#No expectation text"),"// -- No Content",IFERROR(INDEX(_xlfn._xlws.FILTER(Checklist_KLM[ENTRIES],(Checklist_KLM[ENGLISH]=C1790)*IFERROR(FIND("GAME.CHECKLIST_",Checklist_KLM[ENTRIES]),FALSE)),1),"MISSING")))</f>
        <v/>
      </c>
      <c r="E1790" s="44"/>
      <c r="F1790" s="39" t="str" cm="1">
        <f t="array" ref="F1790">IF(E1790="","",IF(E1790="#No clue text","// -- No Content",
    IF(E1790="/!\ Text too long for integration - See user guide to proceed /!\","/!\ Text too long for integration - See user guide to proceed /!\",
         IFERROR(_xlfn._xlws.FILTER(Checklist_KLM[ENTRIES],(Checklist_KLM[ENGLISH]=E1790)*IFERROR(FIND("CLUE.",Checklist_KLM[ENTRIES]),FALSE)),"MISSING"))))</f>
        <v/>
      </c>
    </row>
    <row r="1791" spans="1:6">
      <c r="A1791" s="18" t="s">
        <v>1933</v>
      </c>
      <c r="B1791" s="19" t="s">
        <v>6134</v>
      </c>
      <c r="C1791" s="43"/>
      <c r="D1791" s="36" t="str" cm="1">
        <f t="array" ref="D1791">IF(C1791="","",IF(OR(C1791="#No page text",C1791="#No block text",C1791="#No subject text",C1791="#No expectation text"),"// -- No Content",IFERROR(INDEX(_xlfn._xlws.FILTER(Checklist_KLM[ENTRIES],(Checklist_KLM[ENGLISH]=C1791)*IFERROR(FIND("GAME.CHECKLIST_",Checklist_KLM[ENTRIES]),FALSE)),1),"MISSING")))</f>
        <v/>
      </c>
      <c r="E1791" s="44"/>
      <c r="F1791" s="39" t="str" cm="1">
        <f t="array" ref="F1791">IF(E1791="","",IF(E1791="#No clue text","// -- No Content",
    IF(E1791="/!\ Text too long for integration - See user guide to proceed /!\","/!\ Text too long for integration - See user guide to proceed /!\",
         IFERROR(_xlfn._xlws.FILTER(Checklist_KLM[ENTRIES],(Checklist_KLM[ENGLISH]=E1791)*IFERROR(FIND("CLUE.",Checklist_KLM[ENTRIES]),FALSE)),"MISSING"))))</f>
        <v/>
      </c>
    </row>
    <row r="1792" spans="1:6" ht="28.8">
      <c r="A1792" s="18" t="s">
        <v>1934</v>
      </c>
      <c r="B1792" s="19" t="s">
        <v>6135</v>
      </c>
      <c r="C1792" s="43"/>
      <c r="D1792" s="36" t="str" cm="1">
        <f t="array" ref="D1792">IF(C1792="","",IF(OR(C1792="#No page text",C1792="#No block text",C1792="#No subject text",C1792="#No expectation text"),"// -- No Content",IFERROR(INDEX(_xlfn._xlws.FILTER(Checklist_KLM[ENTRIES],(Checklist_KLM[ENGLISH]=C1792)*IFERROR(FIND("GAME.CHECKLIST_",Checklist_KLM[ENTRIES]),FALSE)),1),"MISSING")))</f>
        <v/>
      </c>
      <c r="E1792" s="44"/>
      <c r="F1792" s="39" t="str" cm="1">
        <f t="array" ref="F1792">IF(E1792="","",IF(E1792="#No clue text","// -- No Content",
    IF(E1792="/!\ Text too long for integration - See user guide to proceed /!\","/!\ Text too long for integration - See user guide to proceed /!\",
         IFERROR(_xlfn._xlws.FILTER(Checklist_KLM[ENTRIES],(Checklist_KLM[ENGLISH]=E1792)*IFERROR(FIND("CLUE.",Checklist_KLM[ENTRIES]),FALSE)),"MISSING"))))</f>
        <v/>
      </c>
    </row>
    <row r="1793" spans="1:6" ht="28.8">
      <c r="A1793" s="18" t="s">
        <v>1935</v>
      </c>
      <c r="B1793" s="19" t="s">
        <v>6136</v>
      </c>
      <c r="C1793" s="43"/>
      <c r="D1793" s="36" t="str" cm="1">
        <f t="array" ref="D1793">IF(C1793="","",IF(OR(C1793="#No page text",C1793="#No block text",C1793="#No subject text",C1793="#No expectation text"),"// -- No Content",IFERROR(INDEX(_xlfn._xlws.FILTER(Checklist_KLM[ENTRIES],(Checklist_KLM[ENGLISH]=C1793)*IFERROR(FIND("GAME.CHECKLIST_",Checklist_KLM[ENTRIES]),FALSE)),1),"MISSING")))</f>
        <v/>
      </c>
      <c r="E1793" s="44"/>
      <c r="F1793" s="39" t="str" cm="1">
        <f t="array" ref="F1793">IF(E1793="","",IF(E1793="#No clue text","// -- No Content",
    IF(E1793="/!\ Text too long for integration - See user guide to proceed /!\","/!\ Text too long for integration - See user guide to proceed /!\",
         IFERROR(_xlfn._xlws.FILTER(Checklist_KLM[ENTRIES],(Checklist_KLM[ENGLISH]=E1793)*IFERROR(FIND("CLUE.",Checklist_KLM[ENTRIES]),FALSE)),"MISSING"))))</f>
        <v/>
      </c>
    </row>
    <row r="1794" spans="1:6">
      <c r="A1794" s="18" t="s">
        <v>1936</v>
      </c>
      <c r="B1794" s="19" t="s">
        <v>6137</v>
      </c>
      <c r="C1794" s="43"/>
      <c r="D1794" s="36" t="str" cm="1">
        <f t="array" ref="D1794">IF(C1794="","",IF(OR(C1794="#No page text",C1794="#No block text",C1794="#No subject text",C1794="#No expectation text"),"// -- No Content",IFERROR(INDEX(_xlfn._xlws.FILTER(Checklist_KLM[ENTRIES],(Checklist_KLM[ENGLISH]=C1794)*IFERROR(FIND("GAME.CHECKLIST_",Checklist_KLM[ENTRIES]),FALSE)),1),"MISSING")))</f>
        <v/>
      </c>
      <c r="E1794" s="44"/>
      <c r="F1794" s="39" t="str" cm="1">
        <f t="array" ref="F1794">IF(E1794="","",IF(E1794="#No clue text","// -- No Content",
    IF(E1794="/!\ Text too long for integration - See user guide to proceed /!\","/!\ Text too long for integration - See user guide to proceed /!\",
         IFERROR(_xlfn._xlws.FILTER(Checklist_KLM[ENTRIES],(Checklist_KLM[ENGLISH]=E1794)*IFERROR(FIND("CLUE.",Checklist_KLM[ENTRIES]),FALSE)),"MISSING"))))</f>
        <v/>
      </c>
    </row>
    <row r="1795" spans="1:6" ht="28.8">
      <c r="A1795" s="18" t="s">
        <v>1937</v>
      </c>
      <c r="B1795" s="19" t="s">
        <v>6138</v>
      </c>
      <c r="C1795" s="43"/>
      <c r="D1795" s="36" t="str" cm="1">
        <f t="array" ref="D1795">IF(C1795="","",IF(OR(C1795="#No page text",C1795="#No block text",C1795="#No subject text",C1795="#No expectation text"),"// -- No Content",IFERROR(INDEX(_xlfn._xlws.FILTER(Checklist_KLM[ENTRIES],(Checklist_KLM[ENGLISH]=C1795)*IFERROR(FIND("GAME.CHECKLIST_",Checklist_KLM[ENTRIES]),FALSE)),1),"MISSING")))</f>
        <v/>
      </c>
      <c r="E1795" s="44"/>
      <c r="F1795" s="39" t="str" cm="1">
        <f t="array" ref="F1795">IF(E1795="","",IF(E1795="#No clue text","// -- No Content",
    IF(E1795="/!\ Text too long for integration - See user guide to proceed /!\","/!\ Text too long for integration - See user guide to proceed /!\",
         IFERROR(_xlfn._xlws.FILTER(Checklist_KLM[ENTRIES],(Checklist_KLM[ENGLISH]=E1795)*IFERROR(FIND("CLUE.",Checklist_KLM[ENTRIES]),FALSE)),"MISSING"))))</f>
        <v/>
      </c>
    </row>
    <row r="1796" spans="1:6">
      <c r="A1796" s="18" t="s">
        <v>1938</v>
      </c>
      <c r="B1796" s="19" t="s">
        <v>6139</v>
      </c>
      <c r="C1796" s="43"/>
      <c r="D1796" s="36" t="str" cm="1">
        <f t="array" ref="D1796">IF(C1796="","",IF(OR(C1796="#No page text",C1796="#No block text",C1796="#No subject text",C1796="#No expectation text"),"// -- No Content",IFERROR(INDEX(_xlfn._xlws.FILTER(Checklist_KLM[ENTRIES],(Checklist_KLM[ENGLISH]=C1796)*IFERROR(FIND("GAME.CHECKLIST_",Checklist_KLM[ENTRIES]),FALSE)),1),"MISSING")))</f>
        <v/>
      </c>
      <c r="E1796" s="44"/>
      <c r="F1796" s="39" t="str" cm="1">
        <f t="array" ref="F1796">IF(E1796="","",IF(E1796="#No clue text","// -- No Content",
    IF(E1796="/!\ Text too long for integration - See user guide to proceed /!\","/!\ Text too long for integration - See user guide to proceed /!\",
         IFERROR(_xlfn._xlws.FILTER(Checklist_KLM[ENTRIES],(Checklist_KLM[ENGLISH]=E1796)*IFERROR(FIND("CLUE.",Checklist_KLM[ENTRIES]),FALSE)),"MISSING"))))</f>
        <v/>
      </c>
    </row>
    <row r="1797" spans="1:6">
      <c r="A1797" s="18" t="s">
        <v>1939</v>
      </c>
      <c r="B1797" s="19" t="s">
        <v>6140</v>
      </c>
      <c r="C1797" s="43"/>
      <c r="D1797" s="36" t="str" cm="1">
        <f t="array" ref="D1797">IF(C1797="","",IF(OR(C1797="#No page text",C1797="#No block text",C1797="#No subject text",C1797="#No expectation text"),"// -- No Content",IFERROR(INDEX(_xlfn._xlws.FILTER(Checklist_KLM[ENTRIES],(Checklist_KLM[ENGLISH]=C1797)*IFERROR(FIND("GAME.CHECKLIST_",Checklist_KLM[ENTRIES]),FALSE)),1),"MISSING")))</f>
        <v/>
      </c>
      <c r="E1797" s="44"/>
      <c r="F1797" s="39" t="str" cm="1">
        <f t="array" ref="F1797">IF(E1797="","",IF(E1797="#No clue text","// -- No Content",
    IF(E1797="/!\ Text too long for integration - See user guide to proceed /!\","/!\ Text too long for integration - See user guide to proceed /!\",
         IFERROR(_xlfn._xlws.FILTER(Checklist_KLM[ENTRIES],(Checklist_KLM[ENGLISH]=E1797)*IFERROR(FIND("CLUE.",Checklist_KLM[ENTRIES]),FALSE)),"MISSING"))))</f>
        <v/>
      </c>
    </row>
    <row r="1798" spans="1:6">
      <c r="A1798" s="18" t="s">
        <v>1940</v>
      </c>
      <c r="B1798" s="19" t="s">
        <v>6141</v>
      </c>
      <c r="C1798" s="43"/>
      <c r="D1798" s="36" t="str" cm="1">
        <f t="array" ref="D1798">IF(C1798="","",IF(OR(C1798="#No page text",C1798="#No block text",C1798="#No subject text",C1798="#No expectation text"),"// -- No Content",IFERROR(INDEX(_xlfn._xlws.FILTER(Checklist_KLM[ENTRIES],(Checklist_KLM[ENGLISH]=C1798)*IFERROR(FIND("GAME.CHECKLIST_",Checklist_KLM[ENTRIES]),FALSE)),1),"MISSING")))</f>
        <v/>
      </c>
      <c r="E1798" s="44"/>
      <c r="F1798" s="39" t="str" cm="1">
        <f t="array" ref="F1798">IF(E1798="","",IF(E1798="#No clue text","// -- No Content",
    IF(E1798="/!\ Text too long for integration - See user guide to proceed /!\","/!\ Text too long for integration - See user guide to proceed /!\",
         IFERROR(_xlfn._xlws.FILTER(Checklist_KLM[ENTRIES],(Checklist_KLM[ENGLISH]=E1798)*IFERROR(FIND("CLUE.",Checklist_KLM[ENTRIES]),FALSE)),"MISSING"))))</f>
        <v/>
      </c>
    </row>
    <row r="1799" spans="1:6">
      <c r="A1799" s="18" t="s">
        <v>1941</v>
      </c>
      <c r="B1799" s="19" t="s">
        <v>6142</v>
      </c>
      <c r="C1799" s="43"/>
      <c r="D1799" s="36" t="str" cm="1">
        <f t="array" ref="D1799">IF(C1799="","",IF(OR(C1799="#No page text",C1799="#No block text",C1799="#No subject text",C1799="#No expectation text"),"// -- No Content",IFERROR(INDEX(_xlfn._xlws.FILTER(Checklist_KLM[ENTRIES],(Checklist_KLM[ENGLISH]=C1799)*IFERROR(FIND("GAME.CHECKLIST_",Checklist_KLM[ENTRIES]),FALSE)),1),"MISSING")))</f>
        <v/>
      </c>
      <c r="E1799" s="44"/>
      <c r="F1799" s="39" t="str" cm="1">
        <f t="array" ref="F1799">IF(E1799="","",IF(E1799="#No clue text","// -- No Content",
    IF(E1799="/!\ Text too long for integration - See user guide to proceed /!\","/!\ Text too long for integration - See user guide to proceed /!\",
         IFERROR(_xlfn._xlws.FILTER(Checklist_KLM[ENTRIES],(Checklist_KLM[ENGLISH]=E1799)*IFERROR(FIND("CLUE.",Checklist_KLM[ENTRIES]),FALSE)),"MISSING"))))</f>
        <v/>
      </c>
    </row>
    <row r="1800" spans="1:6">
      <c r="A1800" s="18" t="s">
        <v>1942</v>
      </c>
      <c r="B1800" s="19" t="s">
        <v>6143</v>
      </c>
      <c r="C1800" s="43"/>
      <c r="D1800" s="36" t="str" cm="1">
        <f t="array" ref="D1800">IF(C1800="","",IF(OR(C1800="#No page text",C1800="#No block text",C1800="#No subject text",C1800="#No expectation text"),"// -- No Content",IFERROR(INDEX(_xlfn._xlws.FILTER(Checklist_KLM[ENTRIES],(Checklist_KLM[ENGLISH]=C1800)*IFERROR(FIND("GAME.CHECKLIST_",Checklist_KLM[ENTRIES]),FALSE)),1),"MISSING")))</f>
        <v/>
      </c>
      <c r="E1800" s="44"/>
      <c r="F1800" s="39" t="str" cm="1">
        <f t="array" ref="F1800">IF(E1800="","",IF(E1800="#No clue text","// -- No Content",
    IF(E1800="/!\ Text too long for integration - See user guide to proceed /!\","/!\ Text too long for integration - See user guide to proceed /!\",
         IFERROR(_xlfn._xlws.FILTER(Checklist_KLM[ENTRIES],(Checklist_KLM[ENGLISH]=E1800)*IFERROR(FIND("CLUE.",Checklist_KLM[ENTRIES]),FALSE)),"MISSING"))))</f>
        <v/>
      </c>
    </row>
    <row r="1801" spans="1:6">
      <c r="A1801" s="18" t="s">
        <v>1943</v>
      </c>
      <c r="B1801" s="19" t="s">
        <v>6144</v>
      </c>
      <c r="C1801" s="43"/>
      <c r="D1801" s="36" t="str" cm="1">
        <f t="array" ref="D1801">IF(C1801="","",IF(OR(C1801="#No page text",C1801="#No block text",C1801="#No subject text",C1801="#No expectation text"),"// -- No Content",IFERROR(INDEX(_xlfn._xlws.FILTER(Checklist_KLM[ENTRIES],(Checklist_KLM[ENGLISH]=C1801)*IFERROR(FIND("GAME.CHECKLIST_",Checklist_KLM[ENTRIES]),FALSE)),1),"MISSING")))</f>
        <v/>
      </c>
      <c r="E1801" s="44"/>
      <c r="F1801" s="39" t="str" cm="1">
        <f t="array" ref="F1801">IF(E1801="","",IF(E1801="#No clue text","// -- No Content",
    IF(E1801="/!\ Text too long for integration - See user guide to proceed /!\","/!\ Text too long for integration - See user guide to proceed /!\",
         IFERROR(_xlfn._xlws.FILTER(Checklist_KLM[ENTRIES],(Checklist_KLM[ENGLISH]=E1801)*IFERROR(FIND("CLUE.",Checklist_KLM[ENTRIES]),FALSE)),"MISSING"))))</f>
        <v/>
      </c>
    </row>
    <row r="1802" spans="1:6" ht="43.2">
      <c r="A1802" s="18" t="s">
        <v>1944</v>
      </c>
      <c r="B1802" s="19" t="s">
        <v>6145</v>
      </c>
      <c r="C1802" s="43"/>
      <c r="D1802" s="36" t="str" cm="1">
        <f t="array" ref="D1802">IF(C1802="","",IF(OR(C1802="#No page text",C1802="#No block text",C1802="#No subject text",C1802="#No expectation text"),"// -- No Content",IFERROR(INDEX(_xlfn._xlws.FILTER(Checklist_KLM[ENTRIES],(Checklist_KLM[ENGLISH]=C1802)*IFERROR(FIND("GAME.CHECKLIST_",Checklist_KLM[ENTRIES]),FALSE)),1),"MISSING")))</f>
        <v/>
      </c>
      <c r="E1802" s="44"/>
      <c r="F1802" s="39" t="str" cm="1">
        <f t="array" ref="F1802">IF(E1802="","",IF(E1802="#No clue text","// -- No Content",
    IF(E1802="/!\ Text too long for integration - See user guide to proceed /!\","/!\ Text too long for integration - See user guide to proceed /!\",
         IFERROR(_xlfn._xlws.FILTER(Checklist_KLM[ENTRIES],(Checklist_KLM[ENGLISH]=E1802)*IFERROR(FIND("CLUE.",Checklist_KLM[ENTRIES]),FALSE)),"MISSING"))))</f>
        <v/>
      </c>
    </row>
    <row r="1803" spans="1:6">
      <c r="A1803" s="18" t="s">
        <v>1945</v>
      </c>
      <c r="B1803" s="19" t="s">
        <v>6146</v>
      </c>
      <c r="C1803" s="43"/>
      <c r="D1803" s="36" t="str" cm="1">
        <f t="array" ref="D1803">IF(C1803="","",IF(OR(C1803="#No page text",C1803="#No block text",C1803="#No subject text",C1803="#No expectation text"),"// -- No Content",IFERROR(INDEX(_xlfn._xlws.FILTER(Checklist_KLM[ENTRIES],(Checklist_KLM[ENGLISH]=C1803)*IFERROR(FIND("GAME.CHECKLIST_",Checklist_KLM[ENTRIES]),FALSE)),1),"MISSING")))</f>
        <v/>
      </c>
      <c r="E1803" s="44"/>
      <c r="F1803" s="39" t="str" cm="1">
        <f t="array" ref="F1803">IF(E1803="","",IF(E1803="#No clue text","// -- No Content",
    IF(E1803="/!\ Text too long for integration - See user guide to proceed /!\","/!\ Text too long for integration - See user guide to proceed /!\",
         IFERROR(_xlfn._xlws.FILTER(Checklist_KLM[ENTRIES],(Checklist_KLM[ENGLISH]=E1803)*IFERROR(FIND("CLUE.",Checklist_KLM[ENTRIES]),FALSE)),"MISSING"))))</f>
        <v/>
      </c>
    </row>
    <row r="1804" spans="1:6">
      <c r="A1804" s="18" t="s">
        <v>1946</v>
      </c>
      <c r="B1804" s="19" t="s">
        <v>6147</v>
      </c>
      <c r="C1804" s="43"/>
      <c r="D1804" s="36" t="str" cm="1">
        <f t="array" ref="D1804">IF(C1804="","",IF(OR(C1804="#No page text",C1804="#No block text",C1804="#No subject text",C1804="#No expectation text"),"// -- No Content",IFERROR(INDEX(_xlfn._xlws.FILTER(Checklist_KLM[ENTRIES],(Checklist_KLM[ENGLISH]=C1804)*IFERROR(FIND("GAME.CHECKLIST_",Checklist_KLM[ENTRIES]),FALSE)),1),"MISSING")))</f>
        <v/>
      </c>
      <c r="E1804" s="44"/>
      <c r="F1804" s="39" t="str" cm="1">
        <f t="array" ref="F1804">IF(E1804="","",IF(E1804="#No clue text","// -- No Content",
    IF(E1804="/!\ Text too long for integration - See user guide to proceed /!\","/!\ Text too long for integration - See user guide to proceed /!\",
         IFERROR(_xlfn._xlws.FILTER(Checklist_KLM[ENTRIES],(Checklist_KLM[ENGLISH]=E1804)*IFERROR(FIND("CLUE.",Checklist_KLM[ENTRIES]),FALSE)),"MISSING"))))</f>
        <v/>
      </c>
    </row>
    <row r="1805" spans="1:6" ht="28.8">
      <c r="A1805" s="18" t="s">
        <v>1947</v>
      </c>
      <c r="B1805" s="19" t="s">
        <v>6148</v>
      </c>
      <c r="C1805" s="43"/>
      <c r="D1805" s="36" t="str" cm="1">
        <f t="array" ref="D1805">IF(C1805="","",IF(OR(C1805="#No page text",C1805="#No block text",C1805="#No subject text",C1805="#No expectation text"),"// -- No Content",IFERROR(INDEX(_xlfn._xlws.FILTER(Checklist_KLM[ENTRIES],(Checklist_KLM[ENGLISH]=C1805)*IFERROR(FIND("GAME.CHECKLIST_",Checklist_KLM[ENTRIES]),FALSE)),1),"MISSING")))</f>
        <v/>
      </c>
      <c r="E1805" s="44"/>
      <c r="F1805" s="39" t="str" cm="1">
        <f t="array" ref="F1805">IF(E1805="","",IF(E1805="#No clue text","// -- No Content",
    IF(E1805="/!\ Text too long for integration - See user guide to proceed /!\","/!\ Text too long for integration - See user guide to proceed /!\",
         IFERROR(_xlfn._xlws.FILTER(Checklist_KLM[ENTRIES],(Checklist_KLM[ENGLISH]=E1805)*IFERROR(FIND("CLUE.",Checklist_KLM[ENTRIES]),FALSE)),"MISSING"))))</f>
        <v/>
      </c>
    </row>
    <row r="1806" spans="1:6" ht="28.8">
      <c r="A1806" s="18" t="s">
        <v>1948</v>
      </c>
      <c r="B1806" s="19" t="s">
        <v>6149</v>
      </c>
      <c r="C1806" s="43"/>
      <c r="D1806" s="36" t="str" cm="1">
        <f t="array" ref="D1806">IF(C1806="","",IF(OR(C1806="#No page text",C1806="#No block text",C1806="#No subject text",C1806="#No expectation text"),"// -- No Content",IFERROR(INDEX(_xlfn._xlws.FILTER(Checklist_KLM[ENTRIES],(Checklist_KLM[ENGLISH]=C1806)*IFERROR(FIND("GAME.CHECKLIST_",Checklist_KLM[ENTRIES]),FALSE)),1),"MISSING")))</f>
        <v/>
      </c>
      <c r="E1806" s="44"/>
      <c r="F1806" s="39" t="str" cm="1">
        <f t="array" ref="F1806">IF(E1806="","",IF(E1806="#No clue text","// -- No Content",
    IF(E1806="/!\ Text too long for integration - See user guide to proceed /!\","/!\ Text too long for integration - See user guide to proceed /!\",
         IFERROR(_xlfn._xlws.FILTER(Checklist_KLM[ENTRIES],(Checklist_KLM[ENGLISH]=E1806)*IFERROR(FIND("CLUE.",Checklist_KLM[ENTRIES]),FALSE)),"MISSING"))))</f>
        <v/>
      </c>
    </row>
    <row r="1807" spans="1:6" ht="28.8">
      <c r="A1807" s="18" t="s">
        <v>1949</v>
      </c>
      <c r="B1807" s="19" t="s">
        <v>6150</v>
      </c>
      <c r="C1807" s="43"/>
      <c r="D1807" s="36" t="str" cm="1">
        <f t="array" ref="D1807">IF(C1807="","",IF(OR(C1807="#No page text",C1807="#No block text",C1807="#No subject text",C1807="#No expectation text"),"// -- No Content",IFERROR(INDEX(_xlfn._xlws.FILTER(Checklist_KLM[ENTRIES],(Checklist_KLM[ENGLISH]=C1807)*IFERROR(FIND("GAME.CHECKLIST_",Checklist_KLM[ENTRIES]),FALSE)),1),"MISSING")))</f>
        <v/>
      </c>
      <c r="E1807" s="44"/>
      <c r="F1807" s="39" t="str" cm="1">
        <f t="array" ref="F1807">IF(E1807="","",IF(E1807="#No clue text","// -- No Content",
    IF(E1807="/!\ Text too long for integration - See user guide to proceed /!\","/!\ Text too long for integration - See user guide to proceed /!\",
         IFERROR(_xlfn._xlws.FILTER(Checklist_KLM[ENTRIES],(Checklist_KLM[ENGLISH]=E1807)*IFERROR(FIND("CLUE.",Checklist_KLM[ENTRIES]),FALSE)),"MISSING"))))</f>
        <v/>
      </c>
    </row>
    <row r="1808" spans="1:6">
      <c r="A1808" s="18" t="s">
        <v>1950</v>
      </c>
      <c r="B1808" s="19" t="s">
        <v>6151</v>
      </c>
      <c r="C1808" s="43"/>
      <c r="D1808" s="36" t="str" cm="1">
        <f t="array" ref="D1808">IF(C1808="","",IF(OR(C1808="#No page text",C1808="#No block text",C1808="#No subject text",C1808="#No expectation text"),"// -- No Content",IFERROR(INDEX(_xlfn._xlws.FILTER(Checklist_KLM[ENTRIES],(Checklist_KLM[ENGLISH]=C1808)*IFERROR(FIND("GAME.CHECKLIST_",Checklist_KLM[ENTRIES]),FALSE)),1),"MISSING")))</f>
        <v/>
      </c>
      <c r="E1808" s="44"/>
      <c r="F1808" s="39" t="str" cm="1">
        <f t="array" ref="F1808">IF(E1808="","",IF(E1808="#No clue text","// -- No Content",
    IF(E1808="/!\ Text too long for integration - See user guide to proceed /!\","/!\ Text too long for integration - See user guide to proceed /!\",
         IFERROR(_xlfn._xlws.FILTER(Checklist_KLM[ENTRIES],(Checklist_KLM[ENGLISH]=E1808)*IFERROR(FIND("CLUE.",Checklist_KLM[ENTRIES]),FALSE)),"MISSING"))))</f>
        <v/>
      </c>
    </row>
    <row r="1809" spans="1:6">
      <c r="A1809" s="18" t="s">
        <v>1951</v>
      </c>
      <c r="B1809" s="19" t="s">
        <v>6152</v>
      </c>
      <c r="C1809" s="43"/>
      <c r="D1809" s="36" t="str" cm="1">
        <f t="array" ref="D1809">IF(C1809="","",IF(OR(C1809="#No page text",C1809="#No block text",C1809="#No subject text",C1809="#No expectation text"),"// -- No Content",IFERROR(INDEX(_xlfn._xlws.FILTER(Checklist_KLM[ENTRIES],(Checklist_KLM[ENGLISH]=C1809)*IFERROR(FIND("GAME.CHECKLIST_",Checklist_KLM[ENTRIES]),FALSE)),1),"MISSING")))</f>
        <v/>
      </c>
      <c r="E1809" s="44"/>
      <c r="F1809" s="39" t="str" cm="1">
        <f t="array" ref="F1809">IF(E1809="","",IF(E1809="#No clue text","// -- No Content",
    IF(E1809="/!\ Text too long for integration - See user guide to proceed /!\","/!\ Text too long for integration - See user guide to proceed /!\",
         IFERROR(_xlfn._xlws.FILTER(Checklist_KLM[ENTRIES],(Checklist_KLM[ENGLISH]=E1809)*IFERROR(FIND("CLUE.",Checklist_KLM[ENTRIES]),FALSE)),"MISSING"))))</f>
        <v/>
      </c>
    </row>
    <row r="1810" spans="1:6">
      <c r="A1810" s="18" t="s">
        <v>1952</v>
      </c>
      <c r="B1810" s="19" t="s">
        <v>6153</v>
      </c>
      <c r="C1810" s="43"/>
      <c r="D1810" s="36" t="str" cm="1">
        <f t="array" ref="D1810">IF(C1810="","",IF(OR(C1810="#No page text",C1810="#No block text",C1810="#No subject text",C1810="#No expectation text"),"// -- No Content",IFERROR(INDEX(_xlfn._xlws.FILTER(Checklist_KLM[ENTRIES],(Checklist_KLM[ENGLISH]=C1810)*IFERROR(FIND("GAME.CHECKLIST_",Checklist_KLM[ENTRIES]),FALSE)),1),"MISSING")))</f>
        <v/>
      </c>
      <c r="E1810" s="44"/>
      <c r="F1810" s="39" t="str" cm="1">
        <f t="array" ref="F1810">IF(E1810="","",IF(E1810="#No clue text","// -- No Content",
    IF(E1810="/!\ Text too long for integration - See user guide to proceed /!\","/!\ Text too long for integration - See user guide to proceed /!\",
         IFERROR(_xlfn._xlws.FILTER(Checklist_KLM[ENTRIES],(Checklist_KLM[ENGLISH]=E1810)*IFERROR(FIND("CLUE.",Checklist_KLM[ENTRIES]),FALSE)),"MISSING"))))</f>
        <v/>
      </c>
    </row>
    <row r="1811" spans="1:6">
      <c r="A1811" s="18" t="s">
        <v>1953</v>
      </c>
      <c r="B1811" s="19" t="s">
        <v>6154</v>
      </c>
      <c r="C1811" s="43"/>
      <c r="D1811" s="36" t="str" cm="1">
        <f t="array" ref="D1811">IF(C1811="","",IF(OR(C1811="#No page text",C1811="#No block text",C1811="#No subject text",C1811="#No expectation text"),"// -- No Content",IFERROR(INDEX(_xlfn._xlws.FILTER(Checklist_KLM[ENTRIES],(Checklist_KLM[ENGLISH]=C1811)*IFERROR(FIND("GAME.CHECKLIST_",Checklist_KLM[ENTRIES]),FALSE)),1),"MISSING")))</f>
        <v/>
      </c>
      <c r="E1811" s="44"/>
      <c r="F1811" s="39" t="str" cm="1">
        <f t="array" ref="F1811">IF(E1811="","",IF(E1811="#No clue text","// -- No Content",
    IF(E1811="/!\ Text too long for integration - See user guide to proceed /!\","/!\ Text too long for integration - See user guide to proceed /!\",
         IFERROR(_xlfn._xlws.FILTER(Checklist_KLM[ENTRIES],(Checklist_KLM[ENGLISH]=E1811)*IFERROR(FIND("CLUE.",Checklist_KLM[ENTRIES]),FALSE)),"MISSING"))))</f>
        <v/>
      </c>
    </row>
    <row r="1812" spans="1:6" ht="28.8">
      <c r="A1812" s="18" t="s">
        <v>1954</v>
      </c>
      <c r="B1812" s="19" t="s">
        <v>6155</v>
      </c>
      <c r="C1812" s="43"/>
      <c r="D1812" s="36" t="str" cm="1">
        <f t="array" ref="D1812">IF(C1812="","",IF(OR(C1812="#No page text",C1812="#No block text",C1812="#No subject text",C1812="#No expectation text"),"// -- No Content",IFERROR(INDEX(_xlfn._xlws.FILTER(Checklist_KLM[ENTRIES],(Checklist_KLM[ENGLISH]=C1812)*IFERROR(FIND("GAME.CHECKLIST_",Checklist_KLM[ENTRIES]),FALSE)),1),"MISSING")))</f>
        <v/>
      </c>
      <c r="E1812" s="44"/>
      <c r="F1812" s="39" t="str" cm="1">
        <f t="array" ref="F1812">IF(E1812="","",IF(E1812="#No clue text","// -- No Content",
    IF(E1812="/!\ Text too long for integration - See user guide to proceed /!\","/!\ Text too long for integration - See user guide to proceed /!\",
         IFERROR(_xlfn._xlws.FILTER(Checklist_KLM[ENTRIES],(Checklist_KLM[ENGLISH]=E1812)*IFERROR(FIND("CLUE.",Checklist_KLM[ENTRIES]),FALSE)),"MISSING"))))</f>
        <v/>
      </c>
    </row>
    <row r="1813" spans="1:6">
      <c r="A1813" s="18" t="s">
        <v>1955</v>
      </c>
      <c r="B1813" s="19" t="s">
        <v>6156</v>
      </c>
      <c r="C1813" s="43"/>
      <c r="D1813" s="36" t="str" cm="1">
        <f t="array" ref="D1813">IF(C1813="","",IF(OR(C1813="#No page text",C1813="#No block text",C1813="#No subject text",C1813="#No expectation text"),"// -- No Content",IFERROR(INDEX(_xlfn._xlws.FILTER(Checklist_KLM[ENTRIES],(Checklist_KLM[ENGLISH]=C1813)*IFERROR(FIND("GAME.CHECKLIST_",Checklist_KLM[ENTRIES]),FALSE)),1),"MISSING")))</f>
        <v/>
      </c>
      <c r="E1813" s="44"/>
      <c r="F1813" s="39" t="str" cm="1">
        <f t="array" ref="F1813">IF(E1813="","",IF(E1813="#No clue text","// -- No Content",
    IF(E1813="/!\ Text too long for integration - See user guide to proceed /!\","/!\ Text too long for integration - See user guide to proceed /!\",
         IFERROR(_xlfn._xlws.FILTER(Checklist_KLM[ENTRIES],(Checklist_KLM[ENGLISH]=E1813)*IFERROR(FIND("CLUE.",Checklist_KLM[ENTRIES]),FALSE)),"MISSING"))))</f>
        <v/>
      </c>
    </row>
    <row r="1814" spans="1:6" ht="28.8">
      <c r="A1814" s="18" t="s">
        <v>1956</v>
      </c>
      <c r="B1814" s="19" t="s">
        <v>6157</v>
      </c>
      <c r="C1814" s="43"/>
      <c r="D1814" s="36" t="str" cm="1">
        <f t="array" ref="D1814">IF(C1814="","",IF(OR(C1814="#No page text",C1814="#No block text",C1814="#No subject text",C1814="#No expectation text"),"// -- No Content",IFERROR(INDEX(_xlfn._xlws.FILTER(Checklist_KLM[ENTRIES],(Checklist_KLM[ENGLISH]=C1814)*IFERROR(FIND("GAME.CHECKLIST_",Checklist_KLM[ENTRIES]),FALSE)),1),"MISSING")))</f>
        <v/>
      </c>
      <c r="E1814" s="44"/>
      <c r="F1814" s="39" t="str" cm="1">
        <f t="array" ref="F1814">IF(E1814="","",IF(E1814="#No clue text","// -- No Content",
    IF(E1814="/!\ Text too long for integration - See user guide to proceed /!\","/!\ Text too long for integration - See user guide to proceed /!\",
         IFERROR(_xlfn._xlws.FILTER(Checklist_KLM[ENTRIES],(Checklist_KLM[ENGLISH]=E1814)*IFERROR(FIND("CLUE.",Checklist_KLM[ENTRIES]),FALSE)),"MISSING"))))</f>
        <v/>
      </c>
    </row>
    <row r="1815" spans="1:6" ht="28.8">
      <c r="A1815" s="18" t="s">
        <v>1957</v>
      </c>
      <c r="B1815" s="19" t="s">
        <v>6158</v>
      </c>
      <c r="C1815" s="43"/>
      <c r="D1815" s="36" t="str" cm="1">
        <f t="array" ref="D1815">IF(C1815="","",IF(OR(C1815="#No page text",C1815="#No block text",C1815="#No subject text",C1815="#No expectation text"),"// -- No Content",IFERROR(INDEX(_xlfn._xlws.FILTER(Checklist_KLM[ENTRIES],(Checklist_KLM[ENGLISH]=C1815)*IFERROR(FIND("GAME.CHECKLIST_",Checklist_KLM[ENTRIES]),FALSE)),1),"MISSING")))</f>
        <v/>
      </c>
      <c r="E1815" s="44"/>
      <c r="F1815" s="39" t="str" cm="1">
        <f t="array" ref="F1815">IF(E1815="","",IF(E1815="#No clue text","// -- No Content",
    IF(E1815="/!\ Text too long for integration - See user guide to proceed /!\","/!\ Text too long for integration - See user guide to proceed /!\",
         IFERROR(_xlfn._xlws.FILTER(Checklist_KLM[ENTRIES],(Checklist_KLM[ENGLISH]=E1815)*IFERROR(FIND("CLUE.",Checklist_KLM[ENTRIES]),FALSE)),"MISSING"))))</f>
        <v/>
      </c>
    </row>
    <row r="1816" spans="1:6" ht="43.2">
      <c r="A1816" s="18" t="s">
        <v>1958</v>
      </c>
      <c r="B1816" s="19" t="s">
        <v>6159</v>
      </c>
      <c r="C1816" s="43"/>
      <c r="D1816" s="36" t="str" cm="1">
        <f t="array" ref="D1816">IF(C1816="","",IF(OR(C1816="#No page text",C1816="#No block text",C1816="#No subject text",C1816="#No expectation text"),"// -- No Content",IFERROR(INDEX(_xlfn._xlws.FILTER(Checklist_KLM[ENTRIES],(Checklist_KLM[ENGLISH]=C1816)*IFERROR(FIND("GAME.CHECKLIST_",Checklist_KLM[ENTRIES]),FALSE)),1),"MISSING")))</f>
        <v/>
      </c>
      <c r="E1816" s="44"/>
      <c r="F1816" s="39" t="str" cm="1">
        <f t="array" ref="F1816">IF(E1816="","",IF(E1816="#No clue text","// -- No Content",
    IF(E1816="/!\ Text too long for integration - See user guide to proceed /!\","/!\ Text too long for integration - See user guide to proceed /!\",
         IFERROR(_xlfn._xlws.FILTER(Checklist_KLM[ENTRIES],(Checklist_KLM[ENGLISH]=E1816)*IFERROR(FIND("CLUE.",Checklist_KLM[ENTRIES]),FALSE)),"MISSING"))))</f>
        <v/>
      </c>
    </row>
    <row r="1817" spans="1:6">
      <c r="A1817" s="18" t="s">
        <v>1959</v>
      </c>
      <c r="B1817" s="19" t="s">
        <v>6160</v>
      </c>
      <c r="C1817" s="43"/>
      <c r="D1817" s="36" t="str" cm="1">
        <f t="array" ref="D1817">IF(C1817="","",IF(OR(C1817="#No page text",C1817="#No block text",C1817="#No subject text",C1817="#No expectation text"),"// -- No Content",IFERROR(INDEX(_xlfn._xlws.FILTER(Checklist_KLM[ENTRIES],(Checklist_KLM[ENGLISH]=C1817)*IFERROR(FIND("GAME.CHECKLIST_",Checklist_KLM[ENTRIES]),FALSE)),1),"MISSING")))</f>
        <v/>
      </c>
      <c r="E1817" s="44"/>
      <c r="F1817" s="39" t="str" cm="1">
        <f t="array" ref="F1817">IF(E1817="","",IF(E1817="#No clue text","// -- No Content",
    IF(E1817="/!\ Text too long for integration - See user guide to proceed /!\","/!\ Text too long for integration - See user guide to proceed /!\",
         IFERROR(_xlfn._xlws.FILTER(Checklist_KLM[ENTRIES],(Checklist_KLM[ENGLISH]=E1817)*IFERROR(FIND("CLUE.",Checklist_KLM[ENTRIES]),FALSE)),"MISSING"))))</f>
        <v/>
      </c>
    </row>
    <row r="1818" spans="1:6">
      <c r="A1818" s="18" t="s">
        <v>1960</v>
      </c>
      <c r="B1818" s="19" t="s">
        <v>6161</v>
      </c>
      <c r="C1818" s="43"/>
      <c r="D1818" s="36" t="str" cm="1">
        <f t="array" ref="D1818">IF(C1818="","",IF(OR(C1818="#No page text",C1818="#No block text",C1818="#No subject text",C1818="#No expectation text"),"// -- No Content",IFERROR(INDEX(_xlfn._xlws.FILTER(Checklist_KLM[ENTRIES],(Checklist_KLM[ENGLISH]=C1818)*IFERROR(FIND("GAME.CHECKLIST_",Checklist_KLM[ENTRIES]),FALSE)),1),"MISSING")))</f>
        <v/>
      </c>
      <c r="E1818" s="44"/>
      <c r="F1818" s="39" t="str" cm="1">
        <f t="array" ref="F1818">IF(E1818="","",IF(E1818="#No clue text","// -- No Content",
    IF(E1818="/!\ Text too long for integration - See user guide to proceed /!\","/!\ Text too long for integration - See user guide to proceed /!\",
         IFERROR(_xlfn._xlws.FILTER(Checklist_KLM[ENTRIES],(Checklist_KLM[ENGLISH]=E1818)*IFERROR(FIND("CLUE.",Checklist_KLM[ENTRIES]),FALSE)),"MISSING"))))</f>
        <v/>
      </c>
    </row>
    <row r="1819" spans="1:6">
      <c r="A1819" s="18" t="s">
        <v>1961</v>
      </c>
      <c r="B1819" s="19" t="s">
        <v>6162</v>
      </c>
      <c r="C1819" s="43"/>
      <c r="D1819" s="36" t="str" cm="1">
        <f t="array" ref="D1819">IF(C1819="","",IF(OR(C1819="#No page text",C1819="#No block text",C1819="#No subject text",C1819="#No expectation text"),"// -- No Content",IFERROR(INDEX(_xlfn._xlws.FILTER(Checklist_KLM[ENTRIES],(Checklist_KLM[ENGLISH]=C1819)*IFERROR(FIND("GAME.CHECKLIST_",Checklist_KLM[ENTRIES]),FALSE)),1),"MISSING")))</f>
        <v/>
      </c>
      <c r="E1819" s="44"/>
      <c r="F1819" s="39" t="str" cm="1">
        <f t="array" ref="F1819">IF(E1819="","",IF(E1819="#No clue text","// -- No Content",
    IF(E1819="/!\ Text too long for integration - See user guide to proceed /!\","/!\ Text too long for integration - See user guide to proceed /!\",
         IFERROR(_xlfn._xlws.FILTER(Checklist_KLM[ENTRIES],(Checklist_KLM[ENGLISH]=E1819)*IFERROR(FIND("CLUE.",Checklist_KLM[ENTRIES]),FALSE)),"MISSING"))))</f>
        <v/>
      </c>
    </row>
    <row r="1820" spans="1:6" ht="28.8">
      <c r="A1820" s="18" t="s">
        <v>1962</v>
      </c>
      <c r="B1820" s="19" t="s">
        <v>6163</v>
      </c>
      <c r="C1820" s="43"/>
      <c r="D1820" s="36" t="str" cm="1">
        <f t="array" ref="D1820">IF(C1820="","",IF(OR(C1820="#No page text",C1820="#No block text",C1820="#No subject text",C1820="#No expectation text"),"// -- No Content",IFERROR(INDEX(_xlfn._xlws.FILTER(Checklist_KLM[ENTRIES],(Checklist_KLM[ENGLISH]=C1820)*IFERROR(FIND("GAME.CHECKLIST_",Checklist_KLM[ENTRIES]),FALSE)),1),"MISSING")))</f>
        <v/>
      </c>
      <c r="E1820" s="44"/>
      <c r="F1820" s="39" t="str" cm="1">
        <f t="array" ref="F1820">IF(E1820="","",IF(E1820="#No clue text","// -- No Content",
    IF(E1820="/!\ Text too long for integration - See user guide to proceed /!\","/!\ Text too long for integration - See user guide to proceed /!\",
         IFERROR(_xlfn._xlws.FILTER(Checklist_KLM[ENTRIES],(Checklist_KLM[ENGLISH]=E1820)*IFERROR(FIND("CLUE.",Checklist_KLM[ENTRIES]),FALSE)),"MISSING"))))</f>
        <v/>
      </c>
    </row>
    <row r="1821" spans="1:6">
      <c r="A1821" s="18" t="s">
        <v>1963</v>
      </c>
      <c r="B1821" s="19" t="s">
        <v>6164</v>
      </c>
      <c r="C1821" s="43"/>
      <c r="D1821" s="36" t="str" cm="1">
        <f t="array" ref="D1821">IF(C1821="","",IF(OR(C1821="#No page text",C1821="#No block text",C1821="#No subject text",C1821="#No expectation text"),"// -- No Content",IFERROR(INDEX(_xlfn._xlws.FILTER(Checklist_KLM[ENTRIES],(Checklist_KLM[ENGLISH]=C1821)*IFERROR(FIND("GAME.CHECKLIST_",Checklist_KLM[ENTRIES]),FALSE)),1),"MISSING")))</f>
        <v/>
      </c>
      <c r="E1821" s="44"/>
      <c r="F1821" s="39" t="str" cm="1">
        <f t="array" ref="F1821">IF(E1821="","",IF(E1821="#No clue text","// -- No Content",
    IF(E1821="/!\ Text too long for integration - See user guide to proceed /!\","/!\ Text too long for integration - See user guide to proceed /!\",
         IFERROR(_xlfn._xlws.FILTER(Checklist_KLM[ENTRIES],(Checklist_KLM[ENGLISH]=E1821)*IFERROR(FIND("CLUE.",Checklist_KLM[ENTRIES]),FALSE)),"MISSING"))))</f>
        <v/>
      </c>
    </row>
    <row r="1822" spans="1:6">
      <c r="A1822" s="18" t="s">
        <v>1964</v>
      </c>
      <c r="B1822" s="19" t="s">
        <v>6165</v>
      </c>
      <c r="C1822" s="43"/>
      <c r="D1822" s="36" t="str" cm="1">
        <f t="array" ref="D1822">IF(C1822="","",IF(OR(C1822="#No page text",C1822="#No block text",C1822="#No subject text",C1822="#No expectation text"),"// -- No Content",IFERROR(INDEX(_xlfn._xlws.FILTER(Checklist_KLM[ENTRIES],(Checklist_KLM[ENGLISH]=C1822)*IFERROR(FIND("GAME.CHECKLIST_",Checklist_KLM[ENTRIES]),FALSE)),1),"MISSING")))</f>
        <v/>
      </c>
      <c r="E1822" s="44"/>
      <c r="F1822" s="39" t="str" cm="1">
        <f t="array" ref="F1822">IF(E1822="","",IF(E1822="#No clue text","// -- No Content",
    IF(E1822="/!\ Text too long for integration - See user guide to proceed /!\","/!\ Text too long for integration - See user guide to proceed /!\",
         IFERROR(_xlfn._xlws.FILTER(Checklist_KLM[ENTRIES],(Checklist_KLM[ENGLISH]=E1822)*IFERROR(FIND("CLUE.",Checklist_KLM[ENTRIES]),FALSE)),"MISSING"))))</f>
        <v/>
      </c>
    </row>
    <row r="1823" spans="1:6">
      <c r="A1823" s="18" t="s">
        <v>1965</v>
      </c>
      <c r="B1823" s="19" t="s">
        <v>6166</v>
      </c>
      <c r="C1823" s="43"/>
      <c r="D1823" s="36" t="str" cm="1">
        <f t="array" ref="D1823">IF(C1823="","",IF(OR(C1823="#No page text",C1823="#No block text",C1823="#No subject text",C1823="#No expectation text"),"// -- No Content",IFERROR(INDEX(_xlfn._xlws.FILTER(Checklist_KLM[ENTRIES],(Checklist_KLM[ENGLISH]=C1823)*IFERROR(FIND("GAME.CHECKLIST_",Checklist_KLM[ENTRIES]),FALSE)),1),"MISSING")))</f>
        <v/>
      </c>
      <c r="E1823" s="44"/>
      <c r="F1823" s="39" t="str" cm="1">
        <f t="array" ref="F1823">IF(E1823="","",IF(E1823="#No clue text","// -- No Content",
    IF(E1823="/!\ Text too long for integration - See user guide to proceed /!\","/!\ Text too long for integration - See user guide to proceed /!\",
         IFERROR(_xlfn._xlws.FILTER(Checklist_KLM[ENTRIES],(Checklist_KLM[ENGLISH]=E1823)*IFERROR(FIND("CLUE.",Checklist_KLM[ENTRIES]),FALSE)),"MISSING"))))</f>
        <v/>
      </c>
    </row>
    <row r="1824" spans="1:6">
      <c r="A1824" s="18" t="s">
        <v>1966</v>
      </c>
      <c r="B1824" s="19" t="s">
        <v>6167</v>
      </c>
      <c r="C1824" s="43"/>
      <c r="D1824" s="36" t="str" cm="1">
        <f t="array" ref="D1824">IF(C1824="","",IF(OR(C1824="#No page text",C1824="#No block text",C1824="#No subject text",C1824="#No expectation text"),"// -- No Content",IFERROR(INDEX(_xlfn._xlws.FILTER(Checklist_KLM[ENTRIES],(Checklist_KLM[ENGLISH]=C1824)*IFERROR(FIND("GAME.CHECKLIST_",Checklist_KLM[ENTRIES]),FALSE)),1),"MISSING")))</f>
        <v/>
      </c>
      <c r="E1824" s="44"/>
      <c r="F1824" s="39" t="str" cm="1">
        <f t="array" ref="F1824">IF(E1824="","",IF(E1824="#No clue text","// -- No Content",
    IF(E1824="/!\ Text too long for integration - See user guide to proceed /!\","/!\ Text too long for integration - See user guide to proceed /!\",
         IFERROR(_xlfn._xlws.FILTER(Checklist_KLM[ENTRIES],(Checklist_KLM[ENGLISH]=E1824)*IFERROR(FIND("CLUE.",Checklist_KLM[ENTRIES]),FALSE)),"MISSING"))))</f>
        <v/>
      </c>
    </row>
    <row r="1825" spans="1:6">
      <c r="A1825" s="18" t="s">
        <v>1967</v>
      </c>
      <c r="B1825" s="19" t="s">
        <v>6168</v>
      </c>
      <c r="C1825" s="43"/>
      <c r="D1825" s="36" t="str" cm="1">
        <f t="array" ref="D1825">IF(C1825="","",IF(OR(C1825="#No page text",C1825="#No block text",C1825="#No subject text",C1825="#No expectation text"),"// -- No Content",IFERROR(INDEX(_xlfn._xlws.FILTER(Checklist_KLM[ENTRIES],(Checklist_KLM[ENGLISH]=C1825)*IFERROR(FIND("GAME.CHECKLIST_",Checklist_KLM[ENTRIES]),FALSE)),1),"MISSING")))</f>
        <v/>
      </c>
      <c r="E1825" s="44"/>
      <c r="F1825" s="39" t="str" cm="1">
        <f t="array" ref="F1825">IF(E1825="","",IF(E1825="#No clue text","// -- No Content",
    IF(E1825="/!\ Text too long for integration - See user guide to proceed /!\","/!\ Text too long for integration - See user guide to proceed /!\",
         IFERROR(_xlfn._xlws.FILTER(Checklist_KLM[ENTRIES],(Checklist_KLM[ENGLISH]=E1825)*IFERROR(FIND("CLUE.",Checklist_KLM[ENTRIES]),FALSE)),"MISSING"))))</f>
        <v/>
      </c>
    </row>
    <row r="1826" spans="1:6">
      <c r="A1826" s="18" t="s">
        <v>1968</v>
      </c>
      <c r="B1826" s="19" t="s">
        <v>6169</v>
      </c>
      <c r="C1826" s="43"/>
      <c r="D1826" s="36" t="str" cm="1">
        <f t="array" ref="D1826">IF(C1826="","",IF(OR(C1826="#No page text",C1826="#No block text",C1826="#No subject text",C1826="#No expectation text"),"// -- No Content",IFERROR(INDEX(_xlfn._xlws.FILTER(Checklist_KLM[ENTRIES],(Checklist_KLM[ENGLISH]=C1826)*IFERROR(FIND("GAME.CHECKLIST_",Checklist_KLM[ENTRIES]),FALSE)),1),"MISSING")))</f>
        <v/>
      </c>
      <c r="E1826" s="44"/>
      <c r="F1826" s="39" t="str" cm="1">
        <f t="array" ref="F1826">IF(E1826="","",IF(E1826="#No clue text","// -- No Content",
    IF(E1826="/!\ Text too long for integration - See user guide to proceed /!\","/!\ Text too long for integration - See user guide to proceed /!\",
         IFERROR(_xlfn._xlws.FILTER(Checklist_KLM[ENTRIES],(Checklist_KLM[ENGLISH]=E1826)*IFERROR(FIND("CLUE.",Checklist_KLM[ENTRIES]),FALSE)),"MISSING"))))</f>
        <v/>
      </c>
    </row>
    <row r="1827" spans="1:6">
      <c r="A1827" s="18" t="s">
        <v>1969</v>
      </c>
      <c r="B1827" s="19" t="s">
        <v>6170</v>
      </c>
      <c r="C1827" s="43"/>
      <c r="D1827" s="36" t="str" cm="1">
        <f t="array" ref="D1827">IF(C1827="","",IF(OR(C1827="#No page text",C1827="#No block text",C1827="#No subject text",C1827="#No expectation text"),"// -- No Content",IFERROR(INDEX(_xlfn._xlws.FILTER(Checklist_KLM[ENTRIES],(Checklist_KLM[ENGLISH]=C1827)*IFERROR(FIND("GAME.CHECKLIST_",Checklist_KLM[ENTRIES]),FALSE)),1),"MISSING")))</f>
        <v/>
      </c>
      <c r="E1827" s="44"/>
      <c r="F1827" s="39" t="str" cm="1">
        <f t="array" ref="F1827">IF(E1827="","",IF(E1827="#No clue text","// -- No Content",
    IF(E1827="/!\ Text too long for integration - See user guide to proceed /!\","/!\ Text too long for integration - See user guide to proceed /!\",
         IFERROR(_xlfn._xlws.FILTER(Checklist_KLM[ENTRIES],(Checklist_KLM[ENGLISH]=E1827)*IFERROR(FIND("CLUE.",Checklist_KLM[ENTRIES]),FALSE)),"MISSING"))))</f>
        <v/>
      </c>
    </row>
    <row r="1828" spans="1:6">
      <c r="A1828" s="18" t="s">
        <v>1970</v>
      </c>
      <c r="B1828" s="19" t="s">
        <v>6171</v>
      </c>
      <c r="C1828" s="43"/>
      <c r="D1828" s="36" t="str" cm="1">
        <f t="array" ref="D1828">IF(C1828="","",IF(OR(C1828="#No page text",C1828="#No block text",C1828="#No subject text",C1828="#No expectation text"),"// -- No Content",IFERROR(INDEX(_xlfn._xlws.FILTER(Checklist_KLM[ENTRIES],(Checklist_KLM[ENGLISH]=C1828)*IFERROR(FIND("GAME.CHECKLIST_",Checklist_KLM[ENTRIES]),FALSE)),1),"MISSING")))</f>
        <v/>
      </c>
      <c r="E1828" s="44"/>
      <c r="F1828" s="39" t="str" cm="1">
        <f t="array" ref="F1828">IF(E1828="","",IF(E1828="#No clue text","// -- No Content",
    IF(E1828="/!\ Text too long for integration - See user guide to proceed /!\","/!\ Text too long for integration - See user guide to proceed /!\",
         IFERROR(_xlfn._xlws.FILTER(Checklist_KLM[ENTRIES],(Checklist_KLM[ENGLISH]=E1828)*IFERROR(FIND("CLUE.",Checklist_KLM[ENTRIES]),FALSE)),"MISSING"))))</f>
        <v/>
      </c>
    </row>
    <row r="1829" spans="1:6" ht="28.8">
      <c r="A1829" s="18" t="s">
        <v>1971</v>
      </c>
      <c r="B1829" s="19" t="s">
        <v>6172</v>
      </c>
      <c r="C1829" s="43"/>
      <c r="D1829" s="36" t="str" cm="1">
        <f t="array" ref="D1829">IF(C1829="","",IF(OR(C1829="#No page text",C1829="#No block text",C1829="#No subject text",C1829="#No expectation text"),"// -- No Content",IFERROR(INDEX(_xlfn._xlws.FILTER(Checklist_KLM[ENTRIES],(Checklist_KLM[ENGLISH]=C1829)*IFERROR(FIND("GAME.CHECKLIST_",Checklist_KLM[ENTRIES]),FALSE)),1),"MISSING")))</f>
        <v/>
      </c>
      <c r="E1829" s="44"/>
      <c r="F1829" s="39" t="str" cm="1">
        <f t="array" ref="F1829">IF(E1829="","",IF(E1829="#No clue text","// -- No Content",
    IF(E1829="/!\ Text too long for integration - See user guide to proceed /!\","/!\ Text too long for integration - See user guide to proceed /!\",
         IFERROR(_xlfn._xlws.FILTER(Checklist_KLM[ENTRIES],(Checklist_KLM[ENGLISH]=E1829)*IFERROR(FIND("CLUE.",Checklist_KLM[ENTRIES]),FALSE)),"MISSING"))))</f>
        <v/>
      </c>
    </row>
    <row r="1830" spans="1:6">
      <c r="A1830" s="18" t="s">
        <v>1972</v>
      </c>
      <c r="B1830" s="19" t="s">
        <v>6173</v>
      </c>
      <c r="C1830" s="43"/>
      <c r="D1830" s="36" t="str" cm="1">
        <f t="array" ref="D1830">IF(C1830="","",IF(OR(C1830="#No page text",C1830="#No block text",C1830="#No subject text",C1830="#No expectation text"),"// -- No Content",IFERROR(INDEX(_xlfn._xlws.FILTER(Checklist_KLM[ENTRIES],(Checklist_KLM[ENGLISH]=C1830)*IFERROR(FIND("GAME.CHECKLIST_",Checklist_KLM[ENTRIES]),FALSE)),1),"MISSING")))</f>
        <v/>
      </c>
      <c r="E1830" s="44"/>
      <c r="F1830" s="39" t="str" cm="1">
        <f t="array" ref="F1830">IF(E1830="","",IF(E1830="#No clue text","// -- No Content",
    IF(E1830="/!\ Text too long for integration - See user guide to proceed /!\","/!\ Text too long for integration - See user guide to proceed /!\",
         IFERROR(_xlfn._xlws.FILTER(Checklist_KLM[ENTRIES],(Checklist_KLM[ENGLISH]=E1830)*IFERROR(FIND("CLUE.",Checklist_KLM[ENTRIES]),FALSE)),"MISSING"))))</f>
        <v/>
      </c>
    </row>
    <row r="1831" spans="1:6" ht="28.8">
      <c r="A1831" s="18" t="s">
        <v>1973</v>
      </c>
      <c r="B1831" s="19" t="s">
        <v>5328</v>
      </c>
      <c r="C1831" s="43"/>
      <c r="D1831" s="36" t="str" cm="1">
        <f t="array" ref="D1831">IF(C1831="","",IF(OR(C1831="#No page text",C1831="#No block text",C1831="#No subject text",C1831="#No expectation text"),"// -- No Content",IFERROR(INDEX(_xlfn._xlws.FILTER(Checklist_KLM[ENTRIES],(Checklist_KLM[ENGLISH]=C1831)*IFERROR(FIND("GAME.CHECKLIST_",Checklist_KLM[ENTRIES]),FALSE)),1),"MISSING")))</f>
        <v/>
      </c>
      <c r="E1831" s="44"/>
      <c r="F1831" s="39" t="str" cm="1">
        <f t="array" ref="F1831">IF(E1831="","",IF(E1831="#No clue text","// -- No Content",
    IF(E1831="/!\ Text too long for integration - See user guide to proceed /!\","/!\ Text too long for integration - See user guide to proceed /!\",
         IFERROR(_xlfn._xlws.FILTER(Checklist_KLM[ENTRIES],(Checklist_KLM[ENGLISH]=E1831)*IFERROR(FIND("CLUE.",Checklist_KLM[ENTRIES]),FALSE)),"MISSING"))))</f>
        <v/>
      </c>
    </row>
    <row r="1832" spans="1:6">
      <c r="A1832" s="18" t="s">
        <v>1974</v>
      </c>
      <c r="B1832" s="19" t="s">
        <v>6174</v>
      </c>
      <c r="C1832" s="43"/>
      <c r="D1832" s="36" t="str" cm="1">
        <f t="array" ref="D1832">IF(C1832="","",IF(OR(C1832="#No page text",C1832="#No block text",C1832="#No subject text",C1832="#No expectation text"),"// -- No Content",IFERROR(INDEX(_xlfn._xlws.FILTER(Checklist_KLM[ENTRIES],(Checklist_KLM[ENGLISH]=C1832)*IFERROR(FIND("GAME.CHECKLIST_",Checklist_KLM[ENTRIES]),FALSE)),1),"MISSING")))</f>
        <v/>
      </c>
      <c r="E1832" s="44"/>
      <c r="F1832" s="39" t="str" cm="1">
        <f t="array" ref="F1832">IF(E1832="","",IF(E1832="#No clue text","// -- No Content",
    IF(E1832="/!\ Text too long for integration - See user guide to proceed /!\","/!\ Text too long for integration - See user guide to proceed /!\",
         IFERROR(_xlfn._xlws.FILTER(Checklist_KLM[ENTRIES],(Checklist_KLM[ENGLISH]=E1832)*IFERROR(FIND("CLUE.",Checklist_KLM[ENTRIES]),FALSE)),"MISSING"))))</f>
        <v/>
      </c>
    </row>
    <row r="1833" spans="1:6">
      <c r="A1833" s="18" t="s">
        <v>1975</v>
      </c>
      <c r="B1833" s="19" t="s">
        <v>6175</v>
      </c>
      <c r="C1833" s="43"/>
      <c r="D1833" s="36" t="str" cm="1">
        <f t="array" ref="D1833">IF(C1833="","",IF(OR(C1833="#No page text",C1833="#No block text",C1833="#No subject text",C1833="#No expectation text"),"// -- No Content",IFERROR(INDEX(_xlfn._xlws.FILTER(Checklist_KLM[ENTRIES],(Checklist_KLM[ENGLISH]=C1833)*IFERROR(FIND("GAME.CHECKLIST_",Checklist_KLM[ENTRIES]),FALSE)),1),"MISSING")))</f>
        <v/>
      </c>
      <c r="E1833" s="44"/>
      <c r="F1833" s="39" t="str" cm="1">
        <f t="array" ref="F1833">IF(E1833="","",IF(E1833="#No clue text","// -- No Content",
    IF(E1833="/!\ Text too long for integration - See user guide to proceed /!\","/!\ Text too long for integration - See user guide to proceed /!\",
         IFERROR(_xlfn._xlws.FILTER(Checklist_KLM[ENTRIES],(Checklist_KLM[ENGLISH]=E1833)*IFERROR(FIND("CLUE.",Checklist_KLM[ENTRIES]),FALSE)),"MISSING"))))</f>
        <v/>
      </c>
    </row>
    <row r="1834" spans="1:6" ht="28.8">
      <c r="A1834" s="18" t="s">
        <v>1976</v>
      </c>
      <c r="B1834" s="19" t="s">
        <v>6176</v>
      </c>
      <c r="C1834" s="43"/>
      <c r="D1834" s="36" t="str" cm="1">
        <f t="array" ref="D1834">IF(C1834="","",IF(OR(C1834="#No page text",C1834="#No block text",C1834="#No subject text",C1834="#No expectation text"),"// -- No Content",IFERROR(INDEX(_xlfn._xlws.FILTER(Checklist_KLM[ENTRIES],(Checklist_KLM[ENGLISH]=C1834)*IFERROR(FIND("GAME.CHECKLIST_",Checklist_KLM[ENTRIES]),FALSE)),1),"MISSING")))</f>
        <v/>
      </c>
      <c r="E1834" s="44"/>
      <c r="F1834" s="39" t="str" cm="1">
        <f t="array" ref="F1834">IF(E1834="","",IF(E1834="#No clue text","// -- No Content",
    IF(E1834="/!\ Text too long for integration - See user guide to proceed /!\","/!\ Text too long for integration - See user guide to proceed /!\",
         IFERROR(_xlfn._xlws.FILTER(Checklist_KLM[ENTRIES],(Checklist_KLM[ENGLISH]=E1834)*IFERROR(FIND("CLUE.",Checklist_KLM[ENTRIES]),FALSE)),"MISSING"))))</f>
        <v/>
      </c>
    </row>
    <row r="1835" spans="1:6">
      <c r="A1835" s="18" t="s">
        <v>1977</v>
      </c>
      <c r="B1835" s="19" t="s">
        <v>6177</v>
      </c>
      <c r="C1835" s="43"/>
      <c r="D1835" s="36" t="str" cm="1">
        <f t="array" ref="D1835">IF(C1835="","",IF(OR(C1835="#No page text",C1835="#No block text",C1835="#No subject text",C1835="#No expectation text"),"// -- No Content",IFERROR(INDEX(_xlfn._xlws.FILTER(Checklist_KLM[ENTRIES],(Checklist_KLM[ENGLISH]=C1835)*IFERROR(FIND("GAME.CHECKLIST_",Checklist_KLM[ENTRIES]),FALSE)),1),"MISSING")))</f>
        <v/>
      </c>
      <c r="E1835" s="44"/>
      <c r="F1835" s="39" t="str" cm="1">
        <f t="array" ref="F1835">IF(E1835="","",IF(E1835="#No clue text","// -- No Content",
    IF(E1835="/!\ Text too long for integration - See user guide to proceed /!\","/!\ Text too long for integration - See user guide to proceed /!\",
         IFERROR(_xlfn._xlws.FILTER(Checklist_KLM[ENTRIES],(Checklist_KLM[ENGLISH]=E1835)*IFERROR(FIND("CLUE.",Checklist_KLM[ENTRIES]),FALSE)),"MISSING"))))</f>
        <v/>
      </c>
    </row>
    <row r="1836" spans="1:6" ht="28.8">
      <c r="A1836" s="18" t="s">
        <v>1978</v>
      </c>
      <c r="B1836" s="19" t="s">
        <v>6178</v>
      </c>
      <c r="C1836" s="43"/>
      <c r="D1836" s="36" t="str" cm="1">
        <f t="array" ref="D1836">IF(C1836="","",IF(OR(C1836="#No page text",C1836="#No block text",C1836="#No subject text",C1836="#No expectation text"),"// -- No Content",IFERROR(INDEX(_xlfn._xlws.FILTER(Checklist_KLM[ENTRIES],(Checklist_KLM[ENGLISH]=C1836)*IFERROR(FIND("GAME.CHECKLIST_",Checklist_KLM[ENTRIES]),FALSE)),1),"MISSING")))</f>
        <v/>
      </c>
      <c r="E1836" s="44"/>
      <c r="F1836" s="39" t="str" cm="1">
        <f t="array" ref="F1836">IF(E1836="","",IF(E1836="#No clue text","// -- No Content",
    IF(E1836="/!\ Text too long for integration - See user guide to proceed /!\","/!\ Text too long for integration - See user guide to proceed /!\",
         IFERROR(_xlfn._xlws.FILTER(Checklist_KLM[ENTRIES],(Checklist_KLM[ENGLISH]=E1836)*IFERROR(FIND("CLUE.",Checklist_KLM[ENTRIES]),FALSE)),"MISSING"))))</f>
        <v/>
      </c>
    </row>
    <row r="1837" spans="1:6">
      <c r="A1837" s="18" t="s">
        <v>1979</v>
      </c>
      <c r="B1837" s="19" t="s">
        <v>6179</v>
      </c>
      <c r="C1837" s="43"/>
      <c r="D1837" s="36" t="str" cm="1">
        <f t="array" ref="D1837">IF(C1837="","",IF(OR(C1837="#No page text",C1837="#No block text",C1837="#No subject text",C1837="#No expectation text"),"// -- No Content",IFERROR(INDEX(_xlfn._xlws.FILTER(Checklist_KLM[ENTRIES],(Checklist_KLM[ENGLISH]=C1837)*IFERROR(FIND("GAME.CHECKLIST_",Checklist_KLM[ENTRIES]),FALSE)),1),"MISSING")))</f>
        <v/>
      </c>
      <c r="E1837" s="44"/>
      <c r="F1837" s="39" t="str" cm="1">
        <f t="array" ref="F1837">IF(E1837="","",IF(E1837="#No clue text","// -- No Content",
    IF(E1837="/!\ Text too long for integration - See user guide to proceed /!\","/!\ Text too long for integration - See user guide to proceed /!\",
         IFERROR(_xlfn._xlws.FILTER(Checklist_KLM[ENTRIES],(Checklist_KLM[ENGLISH]=E1837)*IFERROR(FIND("CLUE.",Checklist_KLM[ENTRIES]),FALSE)),"MISSING"))))</f>
        <v/>
      </c>
    </row>
    <row r="1838" spans="1:6">
      <c r="A1838" s="18" t="s">
        <v>1980</v>
      </c>
      <c r="B1838" s="19" t="s">
        <v>6180</v>
      </c>
      <c r="C1838" s="43"/>
      <c r="D1838" s="36" t="str" cm="1">
        <f t="array" ref="D1838">IF(C1838="","",IF(OR(C1838="#No page text",C1838="#No block text",C1838="#No subject text",C1838="#No expectation text"),"// -- No Content",IFERROR(INDEX(_xlfn._xlws.FILTER(Checklist_KLM[ENTRIES],(Checklist_KLM[ENGLISH]=C1838)*IFERROR(FIND("GAME.CHECKLIST_",Checklist_KLM[ENTRIES]),FALSE)),1),"MISSING")))</f>
        <v/>
      </c>
      <c r="E1838" s="44"/>
      <c r="F1838" s="39" t="str" cm="1">
        <f t="array" ref="F1838">IF(E1838="","",IF(E1838="#No clue text","// -- No Content",
    IF(E1838="/!\ Text too long for integration - See user guide to proceed /!\","/!\ Text too long for integration - See user guide to proceed /!\",
         IFERROR(_xlfn._xlws.FILTER(Checklist_KLM[ENTRIES],(Checklist_KLM[ENGLISH]=E1838)*IFERROR(FIND("CLUE.",Checklist_KLM[ENTRIES]),FALSE)),"MISSING"))))</f>
        <v/>
      </c>
    </row>
    <row r="1839" spans="1:6">
      <c r="A1839" s="18" t="s">
        <v>1981</v>
      </c>
      <c r="B1839" s="19" t="s">
        <v>6181</v>
      </c>
      <c r="C1839" s="43"/>
      <c r="D1839" s="36" t="str" cm="1">
        <f t="array" ref="D1839">IF(C1839="","",IF(OR(C1839="#No page text",C1839="#No block text",C1839="#No subject text",C1839="#No expectation text"),"// -- No Content",IFERROR(INDEX(_xlfn._xlws.FILTER(Checklist_KLM[ENTRIES],(Checklist_KLM[ENGLISH]=C1839)*IFERROR(FIND("GAME.CHECKLIST_",Checklist_KLM[ENTRIES]),FALSE)),1),"MISSING")))</f>
        <v/>
      </c>
      <c r="E1839" s="44"/>
      <c r="F1839" s="39" t="str" cm="1">
        <f t="array" ref="F1839">IF(E1839="","",IF(E1839="#No clue text","// -- No Content",
    IF(E1839="/!\ Text too long for integration - See user guide to proceed /!\","/!\ Text too long for integration - See user guide to proceed /!\",
         IFERROR(_xlfn._xlws.FILTER(Checklist_KLM[ENTRIES],(Checklist_KLM[ENGLISH]=E1839)*IFERROR(FIND("CLUE.",Checklist_KLM[ENTRIES]),FALSE)),"MISSING"))))</f>
        <v/>
      </c>
    </row>
    <row r="1840" spans="1:6">
      <c r="A1840" s="18" t="s">
        <v>1982</v>
      </c>
      <c r="B1840" s="19" t="s">
        <v>6182</v>
      </c>
      <c r="C1840" s="43"/>
      <c r="D1840" s="36" t="str" cm="1">
        <f t="array" ref="D1840">IF(C1840="","",IF(OR(C1840="#No page text",C1840="#No block text",C1840="#No subject text",C1840="#No expectation text"),"// -- No Content",IFERROR(INDEX(_xlfn._xlws.FILTER(Checklist_KLM[ENTRIES],(Checklist_KLM[ENGLISH]=C1840)*IFERROR(FIND("GAME.CHECKLIST_",Checklist_KLM[ENTRIES]),FALSE)),1),"MISSING")))</f>
        <v/>
      </c>
      <c r="E1840" s="44"/>
      <c r="F1840" s="39" t="str" cm="1">
        <f t="array" ref="F1840">IF(E1840="","",IF(E1840="#No clue text","// -- No Content",
    IF(E1840="/!\ Text too long for integration - See user guide to proceed /!\","/!\ Text too long for integration - See user guide to proceed /!\",
         IFERROR(_xlfn._xlws.FILTER(Checklist_KLM[ENTRIES],(Checklist_KLM[ENGLISH]=E1840)*IFERROR(FIND("CLUE.",Checklist_KLM[ENTRIES]),FALSE)),"MISSING"))))</f>
        <v/>
      </c>
    </row>
    <row r="1841" spans="1:6">
      <c r="A1841" s="18" t="s">
        <v>1983</v>
      </c>
      <c r="B1841" s="19" t="s">
        <v>6183</v>
      </c>
      <c r="C1841" s="43"/>
      <c r="D1841" s="36" t="str" cm="1">
        <f t="array" ref="D1841">IF(C1841="","",IF(OR(C1841="#No page text",C1841="#No block text",C1841="#No subject text",C1841="#No expectation text"),"// -- No Content",IFERROR(INDEX(_xlfn._xlws.FILTER(Checklist_KLM[ENTRIES],(Checklist_KLM[ENGLISH]=C1841)*IFERROR(FIND("GAME.CHECKLIST_",Checklist_KLM[ENTRIES]),FALSE)),1),"MISSING")))</f>
        <v/>
      </c>
      <c r="E1841" s="44"/>
      <c r="F1841" s="39" t="str" cm="1">
        <f t="array" ref="F1841">IF(E1841="","",IF(E1841="#No clue text","// -- No Content",
    IF(E1841="/!\ Text too long for integration - See user guide to proceed /!\","/!\ Text too long for integration - See user guide to proceed /!\",
         IFERROR(_xlfn._xlws.FILTER(Checklist_KLM[ENTRIES],(Checklist_KLM[ENGLISH]=E1841)*IFERROR(FIND("CLUE.",Checklist_KLM[ENTRIES]),FALSE)),"MISSING"))))</f>
        <v/>
      </c>
    </row>
    <row r="1842" spans="1:6" ht="28.8">
      <c r="A1842" s="18" t="s">
        <v>1984</v>
      </c>
      <c r="B1842" s="19" t="s">
        <v>6184</v>
      </c>
      <c r="C1842" s="43"/>
      <c r="D1842" s="36" t="str" cm="1">
        <f t="array" ref="D1842">IF(C1842="","",IF(OR(C1842="#No page text",C1842="#No block text",C1842="#No subject text",C1842="#No expectation text"),"// -- No Content",IFERROR(INDEX(_xlfn._xlws.FILTER(Checklist_KLM[ENTRIES],(Checklist_KLM[ENGLISH]=C1842)*IFERROR(FIND("GAME.CHECKLIST_",Checklist_KLM[ENTRIES]),FALSE)),1),"MISSING")))</f>
        <v/>
      </c>
      <c r="E1842" s="44"/>
      <c r="F1842" s="39" t="str" cm="1">
        <f t="array" ref="F1842">IF(E1842="","",IF(E1842="#No clue text","// -- No Content",
    IF(E1842="/!\ Text too long for integration - See user guide to proceed /!\","/!\ Text too long for integration - See user guide to proceed /!\",
         IFERROR(_xlfn._xlws.FILTER(Checklist_KLM[ENTRIES],(Checklist_KLM[ENGLISH]=E1842)*IFERROR(FIND("CLUE.",Checklist_KLM[ENTRIES]),FALSE)),"MISSING"))))</f>
        <v/>
      </c>
    </row>
    <row r="1843" spans="1:6">
      <c r="A1843" s="18" t="s">
        <v>1985</v>
      </c>
      <c r="B1843" s="19" t="s">
        <v>6185</v>
      </c>
      <c r="C1843" s="43"/>
      <c r="D1843" s="36" t="str" cm="1">
        <f t="array" ref="D1843">IF(C1843="","",IF(OR(C1843="#No page text",C1843="#No block text",C1843="#No subject text",C1843="#No expectation text"),"// -- No Content",IFERROR(INDEX(_xlfn._xlws.FILTER(Checklist_KLM[ENTRIES],(Checklist_KLM[ENGLISH]=C1843)*IFERROR(FIND("GAME.CHECKLIST_",Checklist_KLM[ENTRIES]),FALSE)),1),"MISSING")))</f>
        <v/>
      </c>
      <c r="E1843" s="44"/>
      <c r="F1843" s="39" t="str" cm="1">
        <f t="array" ref="F1843">IF(E1843="","",IF(E1843="#No clue text","// -- No Content",
    IF(E1843="/!\ Text too long for integration - See user guide to proceed /!\","/!\ Text too long for integration - See user guide to proceed /!\",
         IFERROR(_xlfn._xlws.FILTER(Checklist_KLM[ENTRIES],(Checklist_KLM[ENGLISH]=E1843)*IFERROR(FIND("CLUE.",Checklist_KLM[ENTRIES]),FALSE)),"MISSING"))))</f>
        <v/>
      </c>
    </row>
    <row r="1844" spans="1:6">
      <c r="A1844" s="18" t="s">
        <v>1986</v>
      </c>
      <c r="B1844" s="19" t="s">
        <v>6186</v>
      </c>
      <c r="C1844" s="43"/>
      <c r="D1844" s="36" t="str" cm="1">
        <f t="array" ref="D1844">IF(C1844="","",IF(OR(C1844="#No page text",C1844="#No block text",C1844="#No subject text",C1844="#No expectation text"),"// -- No Content",IFERROR(INDEX(_xlfn._xlws.FILTER(Checklist_KLM[ENTRIES],(Checklist_KLM[ENGLISH]=C1844)*IFERROR(FIND("GAME.CHECKLIST_",Checklist_KLM[ENTRIES]),FALSE)),1),"MISSING")))</f>
        <v/>
      </c>
      <c r="E1844" s="44"/>
      <c r="F1844" s="39" t="str" cm="1">
        <f t="array" ref="F1844">IF(E1844="","",IF(E1844="#No clue text","// -- No Content",
    IF(E1844="/!\ Text too long for integration - See user guide to proceed /!\","/!\ Text too long for integration - See user guide to proceed /!\",
         IFERROR(_xlfn._xlws.FILTER(Checklist_KLM[ENTRIES],(Checklist_KLM[ENGLISH]=E1844)*IFERROR(FIND("CLUE.",Checklist_KLM[ENTRIES]),FALSE)),"MISSING"))))</f>
        <v/>
      </c>
    </row>
    <row r="1845" spans="1:6">
      <c r="A1845" s="18" t="s">
        <v>1987</v>
      </c>
      <c r="B1845" s="19" t="s">
        <v>6187</v>
      </c>
      <c r="C1845" s="43"/>
      <c r="D1845" s="36" t="str" cm="1">
        <f t="array" ref="D1845">IF(C1845="","",IF(OR(C1845="#No page text",C1845="#No block text",C1845="#No subject text",C1845="#No expectation text"),"// -- No Content",IFERROR(INDEX(_xlfn._xlws.FILTER(Checklist_KLM[ENTRIES],(Checklist_KLM[ENGLISH]=C1845)*IFERROR(FIND("GAME.CHECKLIST_",Checklist_KLM[ENTRIES]),FALSE)),1),"MISSING")))</f>
        <v/>
      </c>
      <c r="E1845" s="44"/>
      <c r="F1845" s="39" t="str" cm="1">
        <f t="array" ref="F1845">IF(E1845="","",IF(E1845="#No clue text","// -- No Content",
    IF(E1845="/!\ Text too long for integration - See user guide to proceed /!\","/!\ Text too long for integration - See user guide to proceed /!\",
         IFERROR(_xlfn._xlws.FILTER(Checklist_KLM[ENTRIES],(Checklist_KLM[ENGLISH]=E1845)*IFERROR(FIND("CLUE.",Checklist_KLM[ENTRIES]),FALSE)),"MISSING"))))</f>
        <v/>
      </c>
    </row>
    <row r="1846" spans="1:6">
      <c r="A1846" s="18" t="s">
        <v>1988</v>
      </c>
      <c r="B1846" s="19" t="s">
        <v>6188</v>
      </c>
      <c r="C1846" s="43"/>
      <c r="D1846" s="36" t="str" cm="1">
        <f t="array" ref="D1846">IF(C1846="","",IF(OR(C1846="#No page text",C1846="#No block text",C1846="#No subject text",C1846="#No expectation text"),"// -- No Content",IFERROR(INDEX(_xlfn._xlws.FILTER(Checklist_KLM[ENTRIES],(Checklist_KLM[ENGLISH]=C1846)*IFERROR(FIND("GAME.CHECKLIST_",Checklist_KLM[ENTRIES]),FALSE)),1),"MISSING")))</f>
        <v/>
      </c>
      <c r="E1846" s="44"/>
      <c r="F1846" s="39" t="str" cm="1">
        <f t="array" ref="F1846">IF(E1846="","",IF(E1846="#No clue text","// -- No Content",
    IF(E1846="/!\ Text too long for integration - See user guide to proceed /!\","/!\ Text too long for integration - See user guide to proceed /!\",
         IFERROR(_xlfn._xlws.FILTER(Checklist_KLM[ENTRIES],(Checklist_KLM[ENGLISH]=E1846)*IFERROR(FIND("CLUE.",Checklist_KLM[ENTRIES]),FALSE)),"MISSING"))))</f>
        <v/>
      </c>
    </row>
    <row r="1847" spans="1:6" ht="28.8">
      <c r="A1847" s="18" t="s">
        <v>1989</v>
      </c>
      <c r="B1847" s="19" t="s">
        <v>6189</v>
      </c>
      <c r="C1847" s="43"/>
      <c r="D1847" s="36" t="str" cm="1">
        <f t="array" ref="D1847">IF(C1847="","",IF(OR(C1847="#No page text",C1847="#No block text",C1847="#No subject text",C1847="#No expectation text"),"// -- No Content",IFERROR(INDEX(_xlfn._xlws.FILTER(Checklist_KLM[ENTRIES],(Checklist_KLM[ENGLISH]=C1847)*IFERROR(FIND("GAME.CHECKLIST_",Checklist_KLM[ENTRIES]),FALSE)),1),"MISSING")))</f>
        <v/>
      </c>
      <c r="E1847" s="44"/>
      <c r="F1847" s="39" t="str" cm="1">
        <f t="array" ref="F1847">IF(E1847="","",IF(E1847="#No clue text","// -- No Content",
    IF(E1847="/!\ Text too long for integration - See user guide to proceed /!\","/!\ Text too long for integration - See user guide to proceed /!\",
         IFERROR(_xlfn._xlws.FILTER(Checklist_KLM[ENTRIES],(Checklist_KLM[ENGLISH]=E1847)*IFERROR(FIND("CLUE.",Checklist_KLM[ENTRIES]),FALSE)),"MISSING"))))</f>
        <v/>
      </c>
    </row>
    <row r="1848" spans="1:6" ht="43.2">
      <c r="A1848" s="18" t="s">
        <v>1990</v>
      </c>
      <c r="B1848" s="19" t="s">
        <v>6190</v>
      </c>
      <c r="C1848" s="43"/>
      <c r="D1848" s="36" t="str" cm="1">
        <f t="array" ref="D1848">IF(C1848="","",IF(OR(C1848="#No page text",C1848="#No block text",C1848="#No subject text",C1848="#No expectation text"),"// -- No Content",IFERROR(INDEX(_xlfn._xlws.FILTER(Checklist_KLM[ENTRIES],(Checklist_KLM[ENGLISH]=C1848)*IFERROR(FIND("GAME.CHECKLIST_",Checklist_KLM[ENTRIES]),FALSE)),1),"MISSING")))</f>
        <v/>
      </c>
      <c r="E1848" s="44"/>
      <c r="F1848" s="39" t="str" cm="1">
        <f t="array" ref="F1848">IF(E1848="","",IF(E1848="#No clue text","// -- No Content",
    IF(E1848="/!\ Text too long for integration - See user guide to proceed /!\","/!\ Text too long for integration - See user guide to proceed /!\",
         IFERROR(_xlfn._xlws.FILTER(Checklist_KLM[ENTRIES],(Checklist_KLM[ENGLISH]=E1848)*IFERROR(FIND("CLUE.",Checklist_KLM[ENTRIES]),FALSE)),"MISSING"))))</f>
        <v/>
      </c>
    </row>
    <row r="1849" spans="1:6">
      <c r="A1849" s="18" t="s">
        <v>1991</v>
      </c>
      <c r="B1849" s="19" t="s">
        <v>6191</v>
      </c>
      <c r="C1849" s="43"/>
      <c r="D1849" s="36" t="str" cm="1">
        <f t="array" ref="D1849">IF(C1849="","",IF(OR(C1849="#No page text",C1849="#No block text",C1849="#No subject text",C1849="#No expectation text"),"// -- No Content",IFERROR(INDEX(_xlfn._xlws.FILTER(Checklist_KLM[ENTRIES],(Checklist_KLM[ENGLISH]=C1849)*IFERROR(FIND("GAME.CHECKLIST_",Checklist_KLM[ENTRIES]),FALSE)),1),"MISSING")))</f>
        <v/>
      </c>
      <c r="E1849" s="44"/>
      <c r="F1849" s="39" t="str" cm="1">
        <f t="array" ref="F1849">IF(E1849="","",IF(E1849="#No clue text","// -- No Content",
    IF(E1849="/!\ Text too long for integration - See user guide to proceed /!\","/!\ Text too long for integration - See user guide to proceed /!\",
         IFERROR(_xlfn._xlws.FILTER(Checklist_KLM[ENTRIES],(Checklist_KLM[ENGLISH]=E1849)*IFERROR(FIND("CLUE.",Checklist_KLM[ENTRIES]),FALSE)),"MISSING"))))</f>
        <v/>
      </c>
    </row>
    <row r="1850" spans="1:6">
      <c r="A1850" s="18" t="s">
        <v>1992</v>
      </c>
      <c r="B1850" s="19" t="s">
        <v>6192</v>
      </c>
      <c r="C1850" s="43"/>
      <c r="D1850" s="36" t="str" cm="1">
        <f t="array" ref="D1850">IF(C1850="","",IF(OR(C1850="#No page text",C1850="#No block text",C1850="#No subject text",C1850="#No expectation text"),"// -- No Content",IFERROR(INDEX(_xlfn._xlws.FILTER(Checklist_KLM[ENTRIES],(Checklist_KLM[ENGLISH]=C1850)*IFERROR(FIND("GAME.CHECKLIST_",Checklist_KLM[ENTRIES]),FALSE)),1),"MISSING")))</f>
        <v/>
      </c>
      <c r="E1850" s="44"/>
      <c r="F1850" s="39" t="str" cm="1">
        <f t="array" ref="F1850">IF(E1850="","",IF(E1850="#No clue text","// -- No Content",
    IF(E1850="/!\ Text too long for integration - See user guide to proceed /!\","/!\ Text too long for integration - See user guide to proceed /!\",
         IFERROR(_xlfn._xlws.FILTER(Checklist_KLM[ENTRIES],(Checklist_KLM[ENGLISH]=E1850)*IFERROR(FIND("CLUE.",Checklist_KLM[ENTRIES]),FALSE)),"MISSING"))))</f>
        <v/>
      </c>
    </row>
    <row r="1851" spans="1:6">
      <c r="A1851" s="18" t="s">
        <v>1993</v>
      </c>
      <c r="B1851" s="19" t="s">
        <v>6193</v>
      </c>
      <c r="C1851" s="43"/>
      <c r="D1851" s="36" t="str" cm="1">
        <f t="array" ref="D1851">IF(C1851="","",IF(OR(C1851="#No page text",C1851="#No block text",C1851="#No subject text",C1851="#No expectation text"),"// -- No Content",IFERROR(INDEX(_xlfn._xlws.FILTER(Checklist_KLM[ENTRIES],(Checklist_KLM[ENGLISH]=C1851)*IFERROR(FIND("GAME.CHECKLIST_",Checklist_KLM[ENTRIES]),FALSE)),1),"MISSING")))</f>
        <v/>
      </c>
      <c r="E1851" s="44"/>
      <c r="F1851" s="39" t="str" cm="1">
        <f t="array" ref="F1851">IF(E1851="","",IF(E1851="#No clue text","// -- No Content",
    IF(E1851="/!\ Text too long for integration - See user guide to proceed /!\","/!\ Text too long for integration - See user guide to proceed /!\",
         IFERROR(_xlfn._xlws.FILTER(Checklist_KLM[ENTRIES],(Checklist_KLM[ENGLISH]=E1851)*IFERROR(FIND("CLUE.",Checklist_KLM[ENTRIES]),FALSE)),"MISSING"))))</f>
        <v/>
      </c>
    </row>
    <row r="1852" spans="1:6">
      <c r="A1852" s="18" t="s">
        <v>1994</v>
      </c>
      <c r="B1852" s="19" t="s">
        <v>6194</v>
      </c>
      <c r="C1852" s="43"/>
      <c r="D1852" s="36" t="str" cm="1">
        <f t="array" ref="D1852">IF(C1852="","",IF(OR(C1852="#No page text",C1852="#No block text",C1852="#No subject text",C1852="#No expectation text"),"// -- No Content",IFERROR(INDEX(_xlfn._xlws.FILTER(Checklist_KLM[ENTRIES],(Checklist_KLM[ENGLISH]=C1852)*IFERROR(FIND("GAME.CHECKLIST_",Checklist_KLM[ENTRIES]),FALSE)),1),"MISSING")))</f>
        <v/>
      </c>
      <c r="E1852" s="44"/>
      <c r="F1852" s="39" t="str" cm="1">
        <f t="array" ref="F1852">IF(E1852="","",IF(E1852="#No clue text","// -- No Content",
    IF(E1852="/!\ Text too long for integration - See user guide to proceed /!\","/!\ Text too long for integration - See user guide to proceed /!\",
         IFERROR(_xlfn._xlws.FILTER(Checklist_KLM[ENTRIES],(Checklist_KLM[ENGLISH]=E1852)*IFERROR(FIND("CLUE.",Checklist_KLM[ENTRIES]),FALSE)),"MISSING"))))</f>
        <v/>
      </c>
    </row>
    <row r="1853" spans="1:6" ht="28.8">
      <c r="A1853" s="18" t="s">
        <v>1995</v>
      </c>
      <c r="B1853" s="19" t="s">
        <v>6195</v>
      </c>
      <c r="C1853" s="43"/>
      <c r="D1853" s="36" t="str" cm="1">
        <f t="array" ref="D1853">IF(C1853="","",IF(OR(C1853="#No page text",C1853="#No block text",C1853="#No subject text",C1853="#No expectation text"),"// -- No Content",IFERROR(INDEX(_xlfn._xlws.FILTER(Checklist_KLM[ENTRIES],(Checklist_KLM[ENGLISH]=C1853)*IFERROR(FIND("GAME.CHECKLIST_",Checklist_KLM[ENTRIES]),FALSE)),1),"MISSING")))</f>
        <v/>
      </c>
      <c r="E1853" s="44"/>
      <c r="F1853" s="39" t="str" cm="1">
        <f t="array" ref="F1853">IF(E1853="","",IF(E1853="#No clue text","// -- No Content",
    IF(E1853="/!\ Text too long for integration - See user guide to proceed /!\","/!\ Text too long for integration - See user guide to proceed /!\",
         IFERROR(_xlfn._xlws.FILTER(Checklist_KLM[ENTRIES],(Checklist_KLM[ENGLISH]=E1853)*IFERROR(FIND("CLUE.",Checklist_KLM[ENTRIES]),FALSE)),"MISSING"))))</f>
        <v/>
      </c>
    </row>
    <row r="1854" spans="1:6">
      <c r="A1854" s="18" t="s">
        <v>1996</v>
      </c>
      <c r="B1854" s="19" t="s">
        <v>6196</v>
      </c>
      <c r="C1854" s="43"/>
      <c r="D1854" s="36" t="str" cm="1">
        <f t="array" ref="D1854">IF(C1854="","",IF(OR(C1854="#No page text",C1854="#No block text",C1854="#No subject text",C1854="#No expectation text"),"// -- No Content",IFERROR(INDEX(_xlfn._xlws.FILTER(Checklist_KLM[ENTRIES],(Checklist_KLM[ENGLISH]=C1854)*IFERROR(FIND("GAME.CHECKLIST_",Checklist_KLM[ENTRIES]),FALSE)),1),"MISSING")))</f>
        <v/>
      </c>
      <c r="E1854" s="44"/>
      <c r="F1854" s="39" t="str" cm="1">
        <f t="array" ref="F1854">IF(E1854="","",IF(E1854="#No clue text","// -- No Content",
    IF(E1854="/!\ Text too long for integration - See user guide to proceed /!\","/!\ Text too long for integration - See user guide to proceed /!\",
         IFERROR(_xlfn._xlws.FILTER(Checklist_KLM[ENTRIES],(Checklist_KLM[ENGLISH]=E1854)*IFERROR(FIND("CLUE.",Checklist_KLM[ENTRIES]),FALSE)),"MISSING"))))</f>
        <v/>
      </c>
    </row>
    <row r="1855" spans="1:6" ht="28.8">
      <c r="A1855" s="18" t="s">
        <v>1997</v>
      </c>
      <c r="B1855" s="19" t="s">
        <v>6197</v>
      </c>
      <c r="C1855" s="43"/>
      <c r="D1855" s="36" t="str" cm="1">
        <f t="array" ref="D1855">IF(C1855="","",IF(OR(C1855="#No page text",C1855="#No block text",C1855="#No subject text",C1855="#No expectation text"),"// -- No Content",IFERROR(INDEX(_xlfn._xlws.FILTER(Checklist_KLM[ENTRIES],(Checklist_KLM[ENGLISH]=C1855)*IFERROR(FIND("GAME.CHECKLIST_",Checklist_KLM[ENTRIES]),FALSE)),1),"MISSING")))</f>
        <v/>
      </c>
      <c r="E1855" s="44"/>
      <c r="F1855" s="39" t="str" cm="1">
        <f t="array" ref="F1855">IF(E1855="","",IF(E1855="#No clue text","// -- No Content",
    IF(E1855="/!\ Text too long for integration - See user guide to proceed /!\","/!\ Text too long for integration - See user guide to proceed /!\",
         IFERROR(_xlfn._xlws.FILTER(Checklist_KLM[ENTRIES],(Checklist_KLM[ENGLISH]=E1855)*IFERROR(FIND("CLUE.",Checklist_KLM[ENTRIES]),FALSE)),"MISSING"))))</f>
        <v/>
      </c>
    </row>
    <row r="1856" spans="1:6">
      <c r="A1856" s="18" t="s">
        <v>1998</v>
      </c>
      <c r="B1856" s="19" t="s">
        <v>6198</v>
      </c>
      <c r="C1856" s="43"/>
      <c r="D1856" s="36" t="str" cm="1">
        <f t="array" ref="D1856">IF(C1856="","",IF(OR(C1856="#No page text",C1856="#No block text",C1856="#No subject text",C1856="#No expectation text"),"// -- No Content",IFERROR(INDEX(_xlfn._xlws.FILTER(Checklist_KLM[ENTRIES],(Checklist_KLM[ENGLISH]=C1856)*IFERROR(FIND("GAME.CHECKLIST_",Checklist_KLM[ENTRIES]),FALSE)),1),"MISSING")))</f>
        <v/>
      </c>
      <c r="E1856" s="44"/>
      <c r="F1856" s="39" t="str" cm="1">
        <f t="array" ref="F1856">IF(E1856="","",IF(E1856="#No clue text","// -- No Content",
    IF(E1856="/!\ Text too long for integration - See user guide to proceed /!\","/!\ Text too long for integration - See user guide to proceed /!\",
         IFERROR(_xlfn._xlws.FILTER(Checklist_KLM[ENTRIES],(Checklist_KLM[ENGLISH]=E1856)*IFERROR(FIND("CLUE.",Checklist_KLM[ENTRIES]),FALSE)),"MISSING"))))</f>
        <v/>
      </c>
    </row>
    <row r="1857" spans="1:6">
      <c r="A1857" s="18" t="s">
        <v>1999</v>
      </c>
      <c r="B1857" s="19" t="s">
        <v>6199</v>
      </c>
      <c r="C1857" s="43"/>
      <c r="D1857" s="36" t="str" cm="1">
        <f t="array" ref="D1857">IF(C1857="","",IF(OR(C1857="#No page text",C1857="#No block text",C1857="#No subject text",C1857="#No expectation text"),"// -- No Content",IFERROR(INDEX(_xlfn._xlws.FILTER(Checklist_KLM[ENTRIES],(Checklist_KLM[ENGLISH]=C1857)*IFERROR(FIND("GAME.CHECKLIST_",Checklist_KLM[ENTRIES]),FALSE)),1),"MISSING")))</f>
        <v/>
      </c>
      <c r="E1857" s="44"/>
      <c r="F1857" s="39" t="str" cm="1">
        <f t="array" ref="F1857">IF(E1857="","",IF(E1857="#No clue text","// -- No Content",
    IF(E1857="/!\ Text too long for integration - See user guide to proceed /!\","/!\ Text too long for integration - See user guide to proceed /!\",
         IFERROR(_xlfn._xlws.FILTER(Checklist_KLM[ENTRIES],(Checklist_KLM[ENGLISH]=E1857)*IFERROR(FIND("CLUE.",Checklist_KLM[ENTRIES]),FALSE)),"MISSING"))))</f>
        <v/>
      </c>
    </row>
    <row r="1858" spans="1:6">
      <c r="A1858" s="18" t="s">
        <v>2000</v>
      </c>
      <c r="B1858" s="19" t="s">
        <v>6200</v>
      </c>
      <c r="C1858" s="43"/>
      <c r="D1858" s="36" t="str" cm="1">
        <f t="array" ref="D1858">IF(C1858="","",IF(OR(C1858="#No page text",C1858="#No block text",C1858="#No subject text",C1858="#No expectation text"),"// -- No Content",IFERROR(INDEX(_xlfn._xlws.FILTER(Checklist_KLM[ENTRIES],(Checklist_KLM[ENGLISH]=C1858)*IFERROR(FIND("GAME.CHECKLIST_",Checklist_KLM[ENTRIES]),FALSE)),1),"MISSING")))</f>
        <v/>
      </c>
      <c r="E1858" s="44"/>
      <c r="F1858" s="39" t="str" cm="1">
        <f t="array" ref="F1858">IF(E1858="","",IF(E1858="#No clue text","// -- No Content",
    IF(E1858="/!\ Text too long for integration - See user guide to proceed /!\","/!\ Text too long for integration - See user guide to proceed /!\",
         IFERROR(_xlfn._xlws.FILTER(Checklist_KLM[ENTRIES],(Checklist_KLM[ENGLISH]=E1858)*IFERROR(FIND("CLUE.",Checklist_KLM[ENTRIES]),FALSE)),"MISSING"))))</f>
        <v/>
      </c>
    </row>
    <row r="1859" spans="1:6" ht="28.8">
      <c r="A1859" s="18" t="s">
        <v>2001</v>
      </c>
      <c r="B1859" s="19" t="s">
        <v>6201</v>
      </c>
      <c r="C1859" s="43"/>
      <c r="D1859" s="36" t="str" cm="1">
        <f t="array" ref="D1859">IF(C1859="","",IF(OR(C1859="#No page text",C1859="#No block text",C1859="#No subject text",C1859="#No expectation text"),"// -- No Content",IFERROR(INDEX(_xlfn._xlws.FILTER(Checklist_KLM[ENTRIES],(Checklist_KLM[ENGLISH]=C1859)*IFERROR(FIND("GAME.CHECKLIST_",Checklist_KLM[ENTRIES]),FALSE)),1),"MISSING")))</f>
        <v/>
      </c>
      <c r="E1859" s="44"/>
      <c r="F1859" s="39" t="str" cm="1">
        <f t="array" ref="F1859">IF(E1859="","",IF(E1859="#No clue text","// -- No Content",
    IF(E1859="/!\ Text too long for integration - See user guide to proceed /!\","/!\ Text too long for integration - See user guide to proceed /!\",
         IFERROR(_xlfn._xlws.FILTER(Checklist_KLM[ENTRIES],(Checklist_KLM[ENGLISH]=E1859)*IFERROR(FIND("CLUE.",Checklist_KLM[ENTRIES]),FALSE)),"MISSING"))))</f>
        <v/>
      </c>
    </row>
    <row r="1860" spans="1:6">
      <c r="A1860" s="18" t="s">
        <v>2002</v>
      </c>
      <c r="B1860" s="19" t="s">
        <v>6202</v>
      </c>
      <c r="C1860" s="43"/>
      <c r="D1860" s="36" t="str" cm="1">
        <f t="array" ref="D1860">IF(C1860="","",IF(OR(C1860="#No page text",C1860="#No block text",C1860="#No subject text",C1860="#No expectation text"),"// -- No Content",IFERROR(INDEX(_xlfn._xlws.FILTER(Checklist_KLM[ENTRIES],(Checklist_KLM[ENGLISH]=C1860)*IFERROR(FIND("GAME.CHECKLIST_",Checklist_KLM[ENTRIES]),FALSE)),1),"MISSING")))</f>
        <v/>
      </c>
      <c r="E1860" s="44"/>
      <c r="F1860" s="39" t="str" cm="1">
        <f t="array" ref="F1860">IF(E1860="","",IF(E1860="#No clue text","// -- No Content",
    IF(E1860="/!\ Text too long for integration - See user guide to proceed /!\","/!\ Text too long for integration - See user guide to proceed /!\",
         IFERROR(_xlfn._xlws.FILTER(Checklist_KLM[ENTRIES],(Checklist_KLM[ENGLISH]=E1860)*IFERROR(FIND("CLUE.",Checklist_KLM[ENTRIES]),FALSE)),"MISSING"))))</f>
        <v/>
      </c>
    </row>
    <row r="1861" spans="1:6">
      <c r="A1861" s="18" t="s">
        <v>2003</v>
      </c>
      <c r="B1861" s="19" t="s">
        <v>6203</v>
      </c>
      <c r="C1861" s="43"/>
      <c r="D1861" s="36" t="str" cm="1">
        <f t="array" ref="D1861">IF(C1861="","",IF(OR(C1861="#No page text",C1861="#No block text",C1861="#No subject text",C1861="#No expectation text"),"// -- No Content",IFERROR(INDEX(_xlfn._xlws.FILTER(Checklist_KLM[ENTRIES],(Checklist_KLM[ENGLISH]=C1861)*IFERROR(FIND("GAME.CHECKLIST_",Checklist_KLM[ENTRIES]),FALSE)),1),"MISSING")))</f>
        <v/>
      </c>
      <c r="E1861" s="44"/>
      <c r="F1861" s="39" t="str" cm="1">
        <f t="array" ref="F1861">IF(E1861="","",IF(E1861="#No clue text","// -- No Content",
    IF(E1861="/!\ Text too long for integration - See user guide to proceed /!\","/!\ Text too long for integration - See user guide to proceed /!\",
         IFERROR(_xlfn._xlws.FILTER(Checklist_KLM[ENTRIES],(Checklist_KLM[ENGLISH]=E1861)*IFERROR(FIND("CLUE.",Checklist_KLM[ENTRIES]),FALSE)),"MISSING"))))</f>
        <v/>
      </c>
    </row>
    <row r="1862" spans="1:6">
      <c r="A1862" s="18" t="s">
        <v>2004</v>
      </c>
      <c r="B1862" s="19" t="s">
        <v>6204</v>
      </c>
      <c r="C1862" s="43"/>
      <c r="D1862" s="36" t="str" cm="1">
        <f t="array" ref="D1862">IF(C1862="","",IF(OR(C1862="#No page text",C1862="#No block text",C1862="#No subject text",C1862="#No expectation text"),"// -- No Content",IFERROR(INDEX(_xlfn._xlws.FILTER(Checklist_KLM[ENTRIES],(Checklist_KLM[ENGLISH]=C1862)*IFERROR(FIND("GAME.CHECKLIST_",Checklist_KLM[ENTRIES]),FALSE)),1),"MISSING")))</f>
        <v/>
      </c>
      <c r="E1862" s="44"/>
      <c r="F1862" s="39" t="str" cm="1">
        <f t="array" ref="F1862">IF(E1862="","",IF(E1862="#No clue text","// -- No Content",
    IF(E1862="/!\ Text too long for integration - See user guide to proceed /!\","/!\ Text too long for integration - See user guide to proceed /!\",
         IFERROR(_xlfn._xlws.FILTER(Checklist_KLM[ENTRIES],(Checklist_KLM[ENGLISH]=E1862)*IFERROR(FIND("CLUE.",Checklist_KLM[ENTRIES]),FALSE)),"MISSING"))))</f>
        <v/>
      </c>
    </row>
    <row r="1863" spans="1:6">
      <c r="A1863" s="18" t="s">
        <v>2005</v>
      </c>
      <c r="B1863" s="19" t="s">
        <v>6205</v>
      </c>
      <c r="C1863" s="43"/>
      <c r="D1863" s="36" t="str" cm="1">
        <f t="array" ref="D1863">IF(C1863="","",IF(OR(C1863="#No page text",C1863="#No block text",C1863="#No subject text",C1863="#No expectation text"),"// -- No Content",IFERROR(INDEX(_xlfn._xlws.FILTER(Checklist_KLM[ENTRIES],(Checklist_KLM[ENGLISH]=C1863)*IFERROR(FIND("GAME.CHECKLIST_",Checklist_KLM[ENTRIES]),FALSE)),1),"MISSING")))</f>
        <v/>
      </c>
      <c r="E1863" s="44"/>
      <c r="F1863" s="39" t="str" cm="1">
        <f t="array" ref="F1863">IF(E1863="","",IF(E1863="#No clue text","// -- No Content",
    IF(E1863="/!\ Text too long for integration - See user guide to proceed /!\","/!\ Text too long for integration - See user guide to proceed /!\",
         IFERROR(_xlfn._xlws.FILTER(Checklist_KLM[ENTRIES],(Checklist_KLM[ENGLISH]=E1863)*IFERROR(FIND("CLUE.",Checklist_KLM[ENTRIES]),FALSE)),"MISSING"))))</f>
        <v/>
      </c>
    </row>
    <row r="1864" spans="1:6">
      <c r="A1864" s="18" t="s">
        <v>2006</v>
      </c>
      <c r="B1864" s="19" t="s">
        <v>6206</v>
      </c>
      <c r="C1864" s="43"/>
      <c r="D1864" s="36" t="str" cm="1">
        <f t="array" ref="D1864">IF(C1864="","",IF(OR(C1864="#No page text",C1864="#No block text",C1864="#No subject text",C1864="#No expectation text"),"// -- No Content",IFERROR(INDEX(_xlfn._xlws.FILTER(Checklist_KLM[ENTRIES],(Checklist_KLM[ENGLISH]=C1864)*IFERROR(FIND("GAME.CHECKLIST_",Checklist_KLM[ENTRIES]),FALSE)),1),"MISSING")))</f>
        <v/>
      </c>
      <c r="E1864" s="44"/>
      <c r="F1864" s="39" t="str" cm="1">
        <f t="array" ref="F1864">IF(E1864="","",IF(E1864="#No clue text","// -- No Content",
    IF(E1864="/!\ Text too long for integration - See user guide to proceed /!\","/!\ Text too long for integration - See user guide to proceed /!\",
         IFERROR(_xlfn._xlws.FILTER(Checklist_KLM[ENTRIES],(Checklist_KLM[ENGLISH]=E1864)*IFERROR(FIND("CLUE.",Checklist_KLM[ENTRIES]),FALSE)),"MISSING"))))</f>
        <v/>
      </c>
    </row>
    <row r="1865" spans="1:6" ht="28.8">
      <c r="A1865" s="18" t="s">
        <v>2007</v>
      </c>
      <c r="B1865" s="19" t="s">
        <v>6207</v>
      </c>
      <c r="C1865" s="43"/>
      <c r="D1865" s="36" t="str" cm="1">
        <f t="array" ref="D1865">IF(C1865="","",IF(OR(C1865="#No page text",C1865="#No block text",C1865="#No subject text",C1865="#No expectation text"),"// -- No Content",IFERROR(INDEX(_xlfn._xlws.FILTER(Checklist_KLM[ENTRIES],(Checklist_KLM[ENGLISH]=C1865)*IFERROR(FIND("GAME.CHECKLIST_",Checklist_KLM[ENTRIES]),FALSE)),1),"MISSING")))</f>
        <v/>
      </c>
      <c r="E1865" s="44"/>
      <c r="F1865" s="39" t="str" cm="1">
        <f t="array" ref="F1865">IF(E1865="","",IF(E1865="#No clue text","// -- No Content",
    IF(E1865="/!\ Text too long for integration - See user guide to proceed /!\","/!\ Text too long for integration - See user guide to proceed /!\",
         IFERROR(_xlfn._xlws.FILTER(Checklist_KLM[ENTRIES],(Checklist_KLM[ENGLISH]=E1865)*IFERROR(FIND("CLUE.",Checklist_KLM[ENTRIES]),FALSE)),"MISSING"))))</f>
        <v/>
      </c>
    </row>
    <row r="1866" spans="1:6">
      <c r="A1866" s="18" t="s">
        <v>2008</v>
      </c>
      <c r="B1866" s="19" t="s">
        <v>6208</v>
      </c>
      <c r="C1866" s="43"/>
      <c r="D1866" s="36" t="str" cm="1">
        <f t="array" ref="D1866">IF(C1866="","",IF(OR(C1866="#No page text",C1866="#No block text",C1866="#No subject text",C1866="#No expectation text"),"// -- No Content",IFERROR(INDEX(_xlfn._xlws.FILTER(Checklist_KLM[ENTRIES],(Checklist_KLM[ENGLISH]=C1866)*IFERROR(FIND("GAME.CHECKLIST_",Checklist_KLM[ENTRIES]),FALSE)),1),"MISSING")))</f>
        <v/>
      </c>
      <c r="E1866" s="44"/>
      <c r="F1866" s="39" t="str" cm="1">
        <f t="array" ref="F1866">IF(E1866="","",IF(E1866="#No clue text","// -- No Content",
    IF(E1866="/!\ Text too long for integration - See user guide to proceed /!\","/!\ Text too long for integration - See user guide to proceed /!\",
         IFERROR(_xlfn._xlws.FILTER(Checklist_KLM[ENTRIES],(Checklist_KLM[ENGLISH]=E1866)*IFERROR(FIND("CLUE.",Checklist_KLM[ENTRIES]),FALSE)),"MISSING"))))</f>
        <v/>
      </c>
    </row>
    <row r="1867" spans="1:6" ht="43.2">
      <c r="A1867" s="18" t="s">
        <v>2009</v>
      </c>
      <c r="B1867" s="19" t="s">
        <v>6209</v>
      </c>
      <c r="C1867" s="43"/>
      <c r="D1867" s="36" t="str" cm="1">
        <f t="array" ref="D1867">IF(C1867="","",IF(OR(C1867="#No page text",C1867="#No block text",C1867="#No subject text",C1867="#No expectation text"),"// -- No Content",IFERROR(INDEX(_xlfn._xlws.FILTER(Checklist_KLM[ENTRIES],(Checklist_KLM[ENGLISH]=C1867)*IFERROR(FIND("GAME.CHECKLIST_",Checklist_KLM[ENTRIES]),FALSE)),1),"MISSING")))</f>
        <v/>
      </c>
      <c r="E1867" s="44"/>
      <c r="F1867" s="39" t="str" cm="1">
        <f t="array" ref="F1867">IF(E1867="","",IF(E1867="#No clue text","// -- No Content",
    IF(E1867="/!\ Text too long for integration - See user guide to proceed /!\","/!\ Text too long for integration - See user guide to proceed /!\",
         IFERROR(_xlfn._xlws.FILTER(Checklist_KLM[ENTRIES],(Checklist_KLM[ENGLISH]=E1867)*IFERROR(FIND("CLUE.",Checklist_KLM[ENTRIES]),FALSE)),"MISSING"))))</f>
        <v/>
      </c>
    </row>
    <row r="1868" spans="1:6">
      <c r="A1868" s="18" t="s">
        <v>2010</v>
      </c>
      <c r="B1868" s="19" t="s">
        <v>6210</v>
      </c>
      <c r="C1868" s="43"/>
      <c r="D1868" s="36" t="str" cm="1">
        <f t="array" ref="D1868">IF(C1868="","",IF(OR(C1868="#No page text",C1868="#No block text",C1868="#No subject text",C1868="#No expectation text"),"// -- No Content",IFERROR(INDEX(_xlfn._xlws.FILTER(Checklist_KLM[ENTRIES],(Checklist_KLM[ENGLISH]=C1868)*IFERROR(FIND("GAME.CHECKLIST_",Checklist_KLM[ENTRIES]),FALSE)),1),"MISSING")))</f>
        <v/>
      </c>
      <c r="E1868" s="44"/>
      <c r="F1868" s="39" t="str" cm="1">
        <f t="array" ref="F1868">IF(E1868="","",IF(E1868="#No clue text","// -- No Content",
    IF(E1868="/!\ Text too long for integration - See user guide to proceed /!\","/!\ Text too long for integration - See user guide to proceed /!\",
         IFERROR(_xlfn._xlws.FILTER(Checklist_KLM[ENTRIES],(Checklist_KLM[ENGLISH]=E1868)*IFERROR(FIND("CLUE.",Checklist_KLM[ENTRIES]),FALSE)),"MISSING"))))</f>
        <v/>
      </c>
    </row>
    <row r="1869" spans="1:6">
      <c r="A1869" s="18" t="s">
        <v>2011</v>
      </c>
      <c r="B1869" s="19" t="s">
        <v>6211</v>
      </c>
      <c r="C1869" s="43"/>
      <c r="D1869" s="36" t="str" cm="1">
        <f t="array" ref="D1869">IF(C1869="","",IF(OR(C1869="#No page text",C1869="#No block text",C1869="#No subject text",C1869="#No expectation text"),"// -- No Content",IFERROR(INDEX(_xlfn._xlws.FILTER(Checklist_KLM[ENTRIES],(Checklist_KLM[ENGLISH]=C1869)*IFERROR(FIND("GAME.CHECKLIST_",Checklist_KLM[ENTRIES]),FALSE)),1),"MISSING")))</f>
        <v/>
      </c>
      <c r="E1869" s="44"/>
      <c r="F1869" s="39" t="str" cm="1">
        <f t="array" ref="F1869">IF(E1869="","",IF(E1869="#No clue text","// -- No Content",
    IF(E1869="/!\ Text too long for integration - See user guide to proceed /!\","/!\ Text too long for integration - See user guide to proceed /!\",
         IFERROR(_xlfn._xlws.FILTER(Checklist_KLM[ENTRIES],(Checklist_KLM[ENGLISH]=E1869)*IFERROR(FIND("CLUE.",Checklist_KLM[ENTRIES]),FALSE)),"MISSING"))))</f>
        <v/>
      </c>
    </row>
    <row r="1870" spans="1:6">
      <c r="A1870" s="18" t="s">
        <v>2012</v>
      </c>
      <c r="B1870" s="19" t="s">
        <v>6212</v>
      </c>
      <c r="C1870" s="43"/>
      <c r="D1870" s="36" t="str" cm="1">
        <f t="array" ref="D1870">IF(C1870="","",IF(OR(C1870="#No page text",C1870="#No block text",C1870="#No subject text",C1870="#No expectation text"),"// -- No Content",IFERROR(INDEX(_xlfn._xlws.FILTER(Checklist_KLM[ENTRIES],(Checklist_KLM[ENGLISH]=C1870)*IFERROR(FIND("GAME.CHECKLIST_",Checklist_KLM[ENTRIES]),FALSE)),1),"MISSING")))</f>
        <v/>
      </c>
      <c r="E1870" s="44"/>
      <c r="F1870" s="39" t="str" cm="1">
        <f t="array" ref="F1870">IF(E1870="","",IF(E1870="#No clue text","// -- No Content",
    IF(E1870="/!\ Text too long for integration - See user guide to proceed /!\","/!\ Text too long for integration - See user guide to proceed /!\",
         IFERROR(_xlfn._xlws.FILTER(Checklist_KLM[ENTRIES],(Checklist_KLM[ENGLISH]=E1870)*IFERROR(FIND("CLUE.",Checklist_KLM[ENTRIES]),FALSE)),"MISSING"))))</f>
        <v/>
      </c>
    </row>
    <row r="1871" spans="1:6" ht="28.8">
      <c r="A1871" s="18" t="s">
        <v>2013</v>
      </c>
      <c r="B1871" s="19" t="s">
        <v>6213</v>
      </c>
      <c r="C1871" s="43"/>
      <c r="D1871" s="36" t="str" cm="1">
        <f t="array" ref="D1871">IF(C1871="","",IF(OR(C1871="#No page text",C1871="#No block text",C1871="#No subject text",C1871="#No expectation text"),"// -- No Content",IFERROR(INDEX(_xlfn._xlws.FILTER(Checklist_KLM[ENTRIES],(Checklist_KLM[ENGLISH]=C1871)*IFERROR(FIND("GAME.CHECKLIST_",Checklist_KLM[ENTRIES]),FALSE)),1),"MISSING")))</f>
        <v/>
      </c>
      <c r="E1871" s="44"/>
      <c r="F1871" s="39" t="str" cm="1">
        <f t="array" ref="F1871">IF(E1871="","",IF(E1871="#No clue text","// -- No Content",
    IF(E1871="/!\ Text too long for integration - See user guide to proceed /!\","/!\ Text too long for integration - See user guide to proceed /!\",
         IFERROR(_xlfn._xlws.FILTER(Checklist_KLM[ENTRIES],(Checklist_KLM[ENGLISH]=E1871)*IFERROR(FIND("CLUE.",Checklist_KLM[ENTRIES]),FALSE)),"MISSING"))))</f>
        <v/>
      </c>
    </row>
    <row r="1872" spans="1:6">
      <c r="A1872" s="18" t="s">
        <v>2014</v>
      </c>
      <c r="B1872" s="19" t="s">
        <v>6214</v>
      </c>
      <c r="C1872" s="43"/>
      <c r="D1872" s="36" t="str" cm="1">
        <f t="array" ref="D1872">IF(C1872="","",IF(OR(C1872="#No page text",C1872="#No block text",C1872="#No subject text",C1872="#No expectation text"),"// -- No Content",IFERROR(INDEX(_xlfn._xlws.FILTER(Checklist_KLM[ENTRIES],(Checklist_KLM[ENGLISH]=C1872)*IFERROR(FIND("GAME.CHECKLIST_",Checklist_KLM[ENTRIES]),FALSE)),1),"MISSING")))</f>
        <v/>
      </c>
      <c r="E1872" s="44"/>
      <c r="F1872" s="39" t="str" cm="1">
        <f t="array" ref="F1872">IF(E1872="","",IF(E1872="#No clue text","// -- No Content",
    IF(E1872="/!\ Text too long for integration - See user guide to proceed /!\","/!\ Text too long for integration - See user guide to proceed /!\",
         IFERROR(_xlfn._xlws.FILTER(Checklist_KLM[ENTRIES],(Checklist_KLM[ENGLISH]=E1872)*IFERROR(FIND("CLUE.",Checklist_KLM[ENTRIES]),FALSE)),"MISSING"))))</f>
        <v/>
      </c>
    </row>
    <row r="1873" spans="1:6">
      <c r="A1873" s="18" t="s">
        <v>2015</v>
      </c>
      <c r="B1873" s="19" t="s">
        <v>6215</v>
      </c>
      <c r="C1873" s="43"/>
      <c r="D1873" s="36" t="str" cm="1">
        <f t="array" ref="D1873">IF(C1873="","",IF(OR(C1873="#No page text",C1873="#No block text",C1873="#No subject text",C1873="#No expectation text"),"// -- No Content",IFERROR(INDEX(_xlfn._xlws.FILTER(Checklist_KLM[ENTRIES],(Checklist_KLM[ENGLISH]=C1873)*IFERROR(FIND("GAME.CHECKLIST_",Checklist_KLM[ENTRIES]),FALSE)),1),"MISSING")))</f>
        <v/>
      </c>
      <c r="E1873" s="44"/>
      <c r="F1873" s="39" t="str" cm="1">
        <f t="array" ref="F1873">IF(E1873="","",IF(E1873="#No clue text","// -- No Content",
    IF(E1873="/!\ Text too long for integration - See user guide to proceed /!\","/!\ Text too long for integration - See user guide to proceed /!\",
         IFERROR(_xlfn._xlws.FILTER(Checklist_KLM[ENTRIES],(Checklist_KLM[ENGLISH]=E1873)*IFERROR(FIND("CLUE.",Checklist_KLM[ENTRIES]),FALSE)),"MISSING"))))</f>
        <v/>
      </c>
    </row>
    <row r="1874" spans="1:6">
      <c r="A1874" s="18" t="s">
        <v>2016</v>
      </c>
      <c r="B1874" s="19" t="s">
        <v>6216</v>
      </c>
      <c r="C1874" s="43"/>
      <c r="D1874" s="36" t="str" cm="1">
        <f t="array" ref="D1874">IF(C1874="","",IF(OR(C1874="#No page text",C1874="#No block text",C1874="#No subject text",C1874="#No expectation text"),"// -- No Content",IFERROR(INDEX(_xlfn._xlws.FILTER(Checklist_KLM[ENTRIES],(Checklist_KLM[ENGLISH]=C1874)*IFERROR(FIND("GAME.CHECKLIST_",Checklist_KLM[ENTRIES]),FALSE)),1),"MISSING")))</f>
        <v/>
      </c>
      <c r="E1874" s="44"/>
      <c r="F1874" s="39" t="str" cm="1">
        <f t="array" ref="F1874">IF(E1874="","",IF(E1874="#No clue text","// -- No Content",
    IF(E1874="/!\ Text too long for integration - See user guide to proceed /!\","/!\ Text too long for integration - See user guide to proceed /!\",
         IFERROR(_xlfn._xlws.FILTER(Checklist_KLM[ENTRIES],(Checklist_KLM[ENGLISH]=E1874)*IFERROR(FIND("CLUE.",Checklist_KLM[ENTRIES]),FALSE)),"MISSING"))))</f>
        <v/>
      </c>
    </row>
    <row r="1875" spans="1:6" ht="28.8">
      <c r="A1875" s="18" t="s">
        <v>2017</v>
      </c>
      <c r="B1875" s="19" t="s">
        <v>6217</v>
      </c>
      <c r="C1875" s="43"/>
      <c r="D1875" s="36" t="str" cm="1">
        <f t="array" ref="D1875">IF(C1875="","",IF(OR(C1875="#No page text",C1875="#No block text",C1875="#No subject text",C1875="#No expectation text"),"// -- No Content",IFERROR(INDEX(_xlfn._xlws.FILTER(Checklist_KLM[ENTRIES],(Checklist_KLM[ENGLISH]=C1875)*IFERROR(FIND("GAME.CHECKLIST_",Checklist_KLM[ENTRIES]),FALSE)),1),"MISSING")))</f>
        <v/>
      </c>
      <c r="E1875" s="44"/>
      <c r="F1875" s="39" t="str" cm="1">
        <f t="array" ref="F1875">IF(E1875="","",IF(E1875="#No clue text","// -- No Content",
    IF(E1875="/!\ Text too long for integration - See user guide to proceed /!\","/!\ Text too long for integration - See user guide to proceed /!\",
         IFERROR(_xlfn._xlws.FILTER(Checklist_KLM[ENTRIES],(Checklist_KLM[ENGLISH]=E1875)*IFERROR(FIND("CLUE.",Checklist_KLM[ENTRIES]),FALSE)),"MISSING"))))</f>
        <v/>
      </c>
    </row>
    <row r="1876" spans="1:6">
      <c r="A1876" s="18" t="s">
        <v>2018</v>
      </c>
      <c r="B1876" s="19" t="s">
        <v>6218</v>
      </c>
      <c r="C1876" s="43"/>
      <c r="D1876" s="36" t="str" cm="1">
        <f t="array" ref="D1876">IF(C1876="","",IF(OR(C1876="#No page text",C1876="#No block text",C1876="#No subject text",C1876="#No expectation text"),"// -- No Content",IFERROR(INDEX(_xlfn._xlws.FILTER(Checklist_KLM[ENTRIES],(Checklist_KLM[ENGLISH]=C1876)*IFERROR(FIND("GAME.CHECKLIST_",Checklist_KLM[ENTRIES]),FALSE)),1),"MISSING")))</f>
        <v/>
      </c>
      <c r="E1876" s="44"/>
      <c r="F1876" s="39" t="str" cm="1">
        <f t="array" ref="F1876">IF(E1876="","",IF(E1876="#No clue text","// -- No Content",
    IF(E1876="/!\ Text too long for integration - See user guide to proceed /!\","/!\ Text too long for integration - See user guide to proceed /!\",
         IFERROR(_xlfn._xlws.FILTER(Checklist_KLM[ENTRIES],(Checklist_KLM[ENGLISH]=E1876)*IFERROR(FIND("CLUE.",Checklist_KLM[ENTRIES]),FALSE)),"MISSING"))))</f>
        <v/>
      </c>
    </row>
    <row r="1877" spans="1:6">
      <c r="A1877" s="18" t="s">
        <v>2019</v>
      </c>
      <c r="B1877" s="19" t="s">
        <v>6219</v>
      </c>
      <c r="C1877" s="43"/>
      <c r="D1877" s="36" t="str" cm="1">
        <f t="array" ref="D1877">IF(C1877="","",IF(OR(C1877="#No page text",C1877="#No block text",C1877="#No subject text",C1877="#No expectation text"),"// -- No Content",IFERROR(INDEX(_xlfn._xlws.FILTER(Checklist_KLM[ENTRIES],(Checklist_KLM[ENGLISH]=C1877)*IFERROR(FIND("GAME.CHECKLIST_",Checklist_KLM[ENTRIES]),FALSE)),1),"MISSING")))</f>
        <v/>
      </c>
      <c r="E1877" s="44"/>
      <c r="F1877" s="39" t="str" cm="1">
        <f t="array" ref="F1877">IF(E1877="","",IF(E1877="#No clue text","// -- No Content",
    IF(E1877="/!\ Text too long for integration - See user guide to proceed /!\","/!\ Text too long for integration - See user guide to proceed /!\",
         IFERROR(_xlfn._xlws.FILTER(Checklist_KLM[ENTRIES],(Checklist_KLM[ENGLISH]=E1877)*IFERROR(FIND("CLUE.",Checklist_KLM[ENTRIES]),FALSE)),"MISSING"))))</f>
        <v/>
      </c>
    </row>
    <row r="1878" spans="1:6">
      <c r="A1878" s="18" t="s">
        <v>2020</v>
      </c>
      <c r="B1878" s="19" t="s">
        <v>6220</v>
      </c>
      <c r="C1878" s="43"/>
      <c r="D1878" s="36" t="str" cm="1">
        <f t="array" ref="D1878">IF(C1878="","",IF(OR(C1878="#No page text",C1878="#No block text",C1878="#No subject text",C1878="#No expectation text"),"// -- No Content",IFERROR(INDEX(_xlfn._xlws.FILTER(Checklist_KLM[ENTRIES],(Checklist_KLM[ENGLISH]=C1878)*IFERROR(FIND("GAME.CHECKLIST_",Checklist_KLM[ENTRIES]),FALSE)),1),"MISSING")))</f>
        <v/>
      </c>
      <c r="E1878" s="44"/>
      <c r="F1878" s="39" t="str" cm="1">
        <f t="array" ref="F1878">IF(E1878="","",IF(E1878="#No clue text","// -- No Content",
    IF(E1878="/!\ Text too long for integration - See user guide to proceed /!\","/!\ Text too long for integration - See user guide to proceed /!\",
         IFERROR(_xlfn._xlws.FILTER(Checklist_KLM[ENTRIES],(Checklist_KLM[ENGLISH]=E1878)*IFERROR(FIND("CLUE.",Checklist_KLM[ENTRIES]),FALSE)),"MISSING"))))</f>
        <v/>
      </c>
    </row>
    <row r="1879" spans="1:6">
      <c r="A1879" s="18" t="s">
        <v>2021</v>
      </c>
      <c r="B1879" s="19" t="s">
        <v>6221</v>
      </c>
      <c r="C1879" s="43"/>
      <c r="D1879" s="36" t="str" cm="1">
        <f t="array" ref="D1879">IF(C1879="","",IF(OR(C1879="#No page text",C1879="#No block text",C1879="#No subject text",C1879="#No expectation text"),"// -- No Content",IFERROR(INDEX(_xlfn._xlws.FILTER(Checklist_KLM[ENTRIES],(Checklist_KLM[ENGLISH]=C1879)*IFERROR(FIND("GAME.CHECKLIST_",Checklist_KLM[ENTRIES]),FALSE)),1),"MISSING")))</f>
        <v/>
      </c>
      <c r="E1879" s="44"/>
      <c r="F1879" s="39" t="str" cm="1">
        <f t="array" ref="F1879">IF(E1879="","",IF(E1879="#No clue text","// -- No Content",
    IF(E1879="/!\ Text too long for integration - See user guide to proceed /!\","/!\ Text too long for integration - See user guide to proceed /!\",
         IFERROR(_xlfn._xlws.FILTER(Checklist_KLM[ENTRIES],(Checklist_KLM[ENGLISH]=E1879)*IFERROR(FIND("CLUE.",Checklist_KLM[ENTRIES]),FALSE)),"MISSING"))))</f>
        <v/>
      </c>
    </row>
    <row r="1880" spans="1:6">
      <c r="A1880" s="18" t="s">
        <v>2022</v>
      </c>
      <c r="B1880" s="19" t="s">
        <v>6222</v>
      </c>
      <c r="C1880" s="43"/>
      <c r="D1880" s="36" t="str" cm="1">
        <f t="array" ref="D1880">IF(C1880="","",IF(OR(C1880="#No page text",C1880="#No block text",C1880="#No subject text",C1880="#No expectation text"),"// -- No Content",IFERROR(INDEX(_xlfn._xlws.FILTER(Checklist_KLM[ENTRIES],(Checklist_KLM[ENGLISH]=C1880)*IFERROR(FIND("GAME.CHECKLIST_",Checklist_KLM[ENTRIES]),FALSE)),1),"MISSING")))</f>
        <v/>
      </c>
      <c r="E1880" s="44"/>
      <c r="F1880" s="39" t="str" cm="1">
        <f t="array" ref="F1880">IF(E1880="","",IF(E1880="#No clue text","// -- No Content",
    IF(E1880="/!\ Text too long for integration - See user guide to proceed /!\","/!\ Text too long for integration - See user guide to proceed /!\",
         IFERROR(_xlfn._xlws.FILTER(Checklist_KLM[ENTRIES],(Checklist_KLM[ENGLISH]=E1880)*IFERROR(FIND("CLUE.",Checklist_KLM[ENTRIES]),FALSE)),"MISSING"))))</f>
        <v/>
      </c>
    </row>
    <row r="1881" spans="1:6">
      <c r="A1881" s="18" t="s">
        <v>2023</v>
      </c>
      <c r="B1881" s="19" t="s">
        <v>6223</v>
      </c>
      <c r="C1881" s="43"/>
      <c r="D1881" s="36" t="str" cm="1">
        <f t="array" ref="D1881">IF(C1881="","",IF(OR(C1881="#No page text",C1881="#No block text",C1881="#No subject text",C1881="#No expectation text"),"// -- No Content",IFERROR(INDEX(_xlfn._xlws.FILTER(Checklist_KLM[ENTRIES],(Checklist_KLM[ENGLISH]=C1881)*IFERROR(FIND("GAME.CHECKLIST_",Checklist_KLM[ENTRIES]),FALSE)),1),"MISSING")))</f>
        <v/>
      </c>
      <c r="E1881" s="44"/>
      <c r="F1881" s="39" t="str" cm="1">
        <f t="array" ref="F1881">IF(E1881="","",IF(E1881="#No clue text","// -- No Content",
    IF(E1881="/!\ Text too long for integration - See user guide to proceed /!\","/!\ Text too long for integration - See user guide to proceed /!\",
         IFERROR(_xlfn._xlws.FILTER(Checklist_KLM[ENTRIES],(Checklist_KLM[ENGLISH]=E1881)*IFERROR(FIND("CLUE.",Checklist_KLM[ENTRIES]),FALSE)),"MISSING"))))</f>
        <v/>
      </c>
    </row>
    <row r="1882" spans="1:6">
      <c r="A1882" s="18" t="s">
        <v>2024</v>
      </c>
      <c r="B1882" s="19" t="s">
        <v>6224</v>
      </c>
      <c r="C1882" s="43"/>
      <c r="D1882" s="36" t="str" cm="1">
        <f t="array" ref="D1882">IF(C1882="","",IF(OR(C1882="#No page text",C1882="#No block text",C1882="#No subject text",C1882="#No expectation text"),"// -- No Content",IFERROR(INDEX(_xlfn._xlws.FILTER(Checklist_KLM[ENTRIES],(Checklist_KLM[ENGLISH]=C1882)*IFERROR(FIND("GAME.CHECKLIST_",Checklist_KLM[ENTRIES]),FALSE)),1),"MISSING")))</f>
        <v/>
      </c>
      <c r="E1882" s="44"/>
      <c r="F1882" s="39" t="str" cm="1">
        <f t="array" ref="F1882">IF(E1882="","",IF(E1882="#No clue text","// -- No Content",
    IF(E1882="/!\ Text too long for integration - See user guide to proceed /!\","/!\ Text too long for integration - See user guide to proceed /!\",
         IFERROR(_xlfn._xlws.FILTER(Checklist_KLM[ENTRIES],(Checklist_KLM[ENGLISH]=E1882)*IFERROR(FIND("CLUE.",Checklist_KLM[ENTRIES]),FALSE)),"MISSING"))))</f>
        <v/>
      </c>
    </row>
    <row r="1883" spans="1:6">
      <c r="A1883" s="18" t="s">
        <v>2025</v>
      </c>
      <c r="B1883" s="19" t="s">
        <v>6225</v>
      </c>
      <c r="C1883" s="43"/>
      <c r="D1883" s="36" t="str" cm="1">
        <f t="array" ref="D1883">IF(C1883="","",IF(OR(C1883="#No page text",C1883="#No block text",C1883="#No subject text",C1883="#No expectation text"),"// -- No Content",IFERROR(INDEX(_xlfn._xlws.FILTER(Checklist_KLM[ENTRIES],(Checklist_KLM[ENGLISH]=C1883)*IFERROR(FIND("GAME.CHECKLIST_",Checklist_KLM[ENTRIES]),FALSE)),1),"MISSING")))</f>
        <v/>
      </c>
      <c r="E1883" s="44"/>
      <c r="F1883" s="39" t="str" cm="1">
        <f t="array" ref="F1883">IF(E1883="","",IF(E1883="#No clue text","// -- No Content",
    IF(E1883="/!\ Text too long for integration - See user guide to proceed /!\","/!\ Text too long for integration - See user guide to proceed /!\",
         IFERROR(_xlfn._xlws.FILTER(Checklist_KLM[ENTRIES],(Checklist_KLM[ENGLISH]=E1883)*IFERROR(FIND("CLUE.",Checklist_KLM[ENTRIES]),FALSE)),"MISSING"))))</f>
        <v/>
      </c>
    </row>
    <row r="1884" spans="1:6">
      <c r="A1884" s="18" t="s">
        <v>2026</v>
      </c>
      <c r="B1884" s="19" t="s">
        <v>6226</v>
      </c>
      <c r="C1884" s="43"/>
      <c r="D1884" s="36" t="str" cm="1">
        <f t="array" ref="D1884">IF(C1884="","",IF(OR(C1884="#No page text",C1884="#No block text",C1884="#No subject text",C1884="#No expectation text"),"// -- No Content",IFERROR(INDEX(_xlfn._xlws.FILTER(Checklist_KLM[ENTRIES],(Checklist_KLM[ENGLISH]=C1884)*IFERROR(FIND("GAME.CHECKLIST_",Checklist_KLM[ENTRIES]),FALSE)),1),"MISSING")))</f>
        <v/>
      </c>
      <c r="E1884" s="44"/>
      <c r="F1884" s="39" t="str" cm="1">
        <f t="array" ref="F1884">IF(E1884="","",IF(E1884="#No clue text","// -- No Content",
    IF(E1884="/!\ Text too long for integration - See user guide to proceed /!\","/!\ Text too long for integration - See user guide to proceed /!\",
         IFERROR(_xlfn._xlws.FILTER(Checklist_KLM[ENTRIES],(Checklist_KLM[ENGLISH]=E1884)*IFERROR(FIND("CLUE.",Checklist_KLM[ENTRIES]),FALSE)),"MISSING"))))</f>
        <v/>
      </c>
    </row>
    <row r="1885" spans="1:6" ht="28.8">
      <c r="A1885" s="18" t="s">
        <v>2027</v>
      </c>
      <c r="B1885" s="19" t="s">
        <v>6227</v>
      </c>
      <c r="C1885" s="43"/>
      <c r="D1885" s="36" t="str" cm="1">
        <f t="array" ref="D1885">IF(C1885="","",IF(OR(C1885="#No page text",C1885="#No block text",C1885="#No subject text",C1885="#No expectation text"),"// -- No Content",IFERROR(INDEX(_xlfn._xlws.FILTER(Checklist_KLM[ENTRIES],(Checklist_KLM[ENGLISH]=C1885)*IFERROR(FIND("GAME.CHECKLIST_",Checklist_KLM[ENTRIES]),FALSE)),1),"MISSING")))</f>
        <v/>
      </c>
      <c r="E1885" s="44"/>
      <c r="F1885" s="39" t="str" cm="1">
        <f t="array" ref="F1885">IF(E1885="","",IF(E1885="#No clue text","// -- No Content",
    IF(E1885="/!\ Text too long for integration - See user guide to proceed /!\","/!\ Text too long for integration - See user guide to proceed /!\",
         IFERROR(_xlfn._xlws.FILTER(Checklist_KLM[ENTRIES],(Checklist_KLM[ENGLISH]=E1885)*IFERROR(FIND("CLUE.",Checklist_KLM[ENTRIES]),FALSE)),"MISSING"))))</f>
        <v/>
      </c>
    </row>
    <row r="1886" spans="1:6">
      <c r="A1886" s="18" t="s">
        <v>2028</v>
      </c>
      <c r="B1886" s="19" t="s">
        <v>6228</v>
      </c>
      <c r="C1886" s="43"/>
      <c r="D1886" s="36" t="str" cm="1">
        <f t="array" ref="D1886">IF(C1886="","",IF(OR(C1886="#No page text",C1886="#No block text",C1886="#No subject text",C1886="#No expectation text"),"// -- No Content",IFERROR(INDEX(_xlfn._xlws.FILTER(Checklist_KLM[ENTRIES],(Checklist_KLM[ENGLISH]=C1886)*IFERROR(FIND("GAME.CHECKLIST_",Checklist_KLM[ENTRIES]),FALSE)),1),"MISSING")))</f>
        <v/>
      </c>
      <c r="E1886" s="44"/>
      <c r="F1886" s="39" t="str" cm="1">
        <f t="array" ref="F1886">IF(E1886="","",IF(E1886="#No clue text","// -- No Content",
    IF(E1886="/!\ Text too long for integration - See user guide to proceed /!\","/!\ Text too long for integration - See user guide to proceed /!\",
         IFERROR(_xlfn._xlws.FILTER(Checklist_KLM[ENTRIES],(Checklist_KLM[ENGLISH]=E1886)*IFERROR(FIND("CLUE.",Checklist_KLM[ENTRIES]),FALSE)),"MISSING"))))</f>
        <v/>
      </c>
    </row>
    <row r="1887" spans="1:6">
      <c r="A1887" s="18" t="s">
        <v>2029</v>
      </c>
      <c r="B1887" s="19" t="s">
        <v>6229</v>
      </c>
      <c r="C1887" s="43"/>
      <c r="D1887" s="36" t="str" cm="1">
        <f t="array" ref="D1887">IF(C1887="","",IF(OR(C1887="#No page text",C1887="#No block text",C1887="#No subject text",C1887="#No expectation text"),"// -- No Content",IFERROR(INDEX(_xlfn._xlws.FILTER(Checklist_KLM[ENTRIES],(Checklist_KLM[ENGLISH]=C1887)*IFERROR(FIND("GAME.CHECKLIST_",Checklist_KLM[ENTRIES]),FALSE)),1),"MISSING")))</f>
        <v/>
      </c>
      <c r="E1887" s="44"/>
      <c r="F1887" s="39" t="str" cm="1">
        <f t="array" ref="F1887">IF(E1887="","",IF(E1887="#No clue text","// -- No Content",
    IF(E1887="/!\ Text too long for integration - See user guide to proceed /!\","/!\ Text too long for integration - See user guide to proceed /!\",
         IFERROR(_xlfn._xlws.FILTER(Checklist_KLM[ENTRIES],(Checklist_KLM[ENGLISH]=E1887)*IFERROR(FIND("CLUE.",Checklist_KLM[ENTRIES]),FALSE)),"MISSING"))))</f>
        <v/>
      </c>
    </row>
    <row r="1888" spans="1:6" ht="28.8">
      <c r="A1888" s="18" t="s">
        <v>2030</v>
      </c>
      <c r="B1888" s="19" t="s">
        <v>6230</v>
      </c>
      <c r="C1888" s="43"/>
      <c r="D1888" s="36" t="str" cm="1">
        <f t="array" ref="D1888">IF(C1888="","",IF(OR(C1888="#No page text",C1888="#No block text",C1888="#No subject text",C1888="#No expectation text"),"// -- No Content",IFERROR(INDEX(_xlfn._xlws.FILTER(Checklist_KLM[ENTRIES],(Checklist_KLM[ENGLISH]=C1888)*IFERROR(FIND("GAME.CHECKLIST_",Checklist_KLM[ENTRIES]),FALSE)),1),"MISSING")))</f>
        <v/>
      </c>
      <c r="E1888" s="44"/>
      <c r="F1888" s="39" t="str" cm="1">
        <f t="array" ref="F1888">IF(E1888="","",IF(E1888="#No clue text","// -- No Content",
    IF(E1888="/!\ Text too long for integration - See user guide to proceed /!\","/!\ Text too long for integration - See user guide to proceed /!\",
         IFERROR(_xlfn._xlws.FILTER(Checklist_KLM[ENTRIES],(Checklist_KLM[ENGLISH]=E1888)*IFERROR(FIND("CLUE.",Checklist_KLM[ENTRIES]),FALSE)),"MISSING"))))</f>
        <v/>
      </c>
    </row>
    <row r="1889" spans="1:6">
      <c r="A1889" s="18" t="s">
        <v>2031</v>
      </c>
      <c r="B1889" s="19" t="s">
        <v>6231</v>
      </c>
      <c r="C1889" s="43"/>
      <c r="D1889" s="36" t="str" cm="1">
        <f t="array" ref="D1889">IF(C1889="","",IF(OR(C1889="#No page text",C1889="#No block text",C1889="#No subject text",C1889="#No expectation text"),"// -- No Content",IFERROR(INDEX(_xlfn._xlws.FILTER(Checklist_KLM[ENTRIES],(Checklist_KLM[ENGLISH]=C1889)*IFERROR(FIND("GAME.CHECKLIST_",Checklist_KLM[ENTRIES]),FALSE)),1),"MISSING")))</f>
        <v/>
      </c>
      <c r="E1889" s="44"/>
      <c r="F1889" s="39" t="str" cm="1">
        <f t="array" ref="F1889">IF(E1889="","",IF(E1889="#No clue text","// -- No Content",
    IF(E1889="/!\ Text too long for integration - See user guide to proceed /!\","/!\ Text too long for integration - See user guide to proceed /!\",
         IFERROR(_xlfn._xlws.FILTER(Checklist_KLM[ENTRIES],(Checklist_KLM[ENGLISH]=E1889)*IFERROR(FIND("CLUE.",Checklist_KLM[ENTRIES]),FALSE)),"MISSING"))))</f>
        <v/>
      </c>
    </row>
    <row r="1890" spans="1:6">
      <c r="A1890" s="18" t="s">
        <v>2032</v>
      </c>
      <c r="B1890" s="19" t="s">
        <v>6232</v>
      </c>
      <c r="C1890" s="43"/>
      <c r="D1890" s="36" t="str" cm="1">
        <f t="array" ref="D1890">IF(C1890="","",IF(OR(C1890="#No page text",C1890="#No block text",C1890="#No subject text",C1890="#No expectation text"),"// -- No Content",IFERROR(INDEX(_xlfn._xlws.FILTER(Checklist_KLM[ENTRIES],(Checklist_KLM[ENGLISH]=C1890)*IFERROR(FIND("GAME.CHECKLIST_",Checklist_KLM[ENTRIES]),FALSE)),1),"MISSING")))</f>
        <v/>
      </c>
      <c r="E1890" s="44"/>
      <c r="F1890" s="39" t="str" cm="1">
        <f t="array" ref="F1890">IF(E1890="","",IF(E1890="#No clue text","// -- No Content",
    IF(E1890="/!\ Text too long for integration - See user guide to proceed /!\","/!\ Text too long for integration - See user guide to proceed /!\",
         IFERROR(_xlfn._xlws.FILTER(Checklist_KLM[ENTRIES],(Checklist_KLM[ENGLISH]=E1890)*IFERROR(FIND("CLUE.",Checklist_KLM[ENTRIES]),FALSE)),"MISSING"))))</f>
        <v/>
      </c>
    </row>
    <row r="1891" spans="1:6">
      <c r="A1891" s="18" t="s">
        <v>2033</v>
      </c>
      <c r="B1891" s="19" t="s">
        <v>6233</v>
      </c>
      <c r="C1891" s="43"/>
      <c r="D1891" s="36" t="str" cm="1">
        <f t="array" ref="D1891">IF(C1891="","",IF(OR(C1891="#No page text",C1891="#No block text",C1891="#No subject text",C1891="#No expectation text"),"// -- No Content",IFERROR(INDEX(_xlfn._xlws.FILTER(Checklist_KLM[ENTRIES],(Checklist_KLM[ENGLISH]=C1891)*IFERROR(FIND("GAME.CHECKLIST_",Checklist_KLM[ENTRIES]),FALSE)),1),"MISSING")))</f>
        <v/>
      </c>
      <c r="E1891" s="44"/>
      <c r="F1891" s="39" t="str" cm="1">
        <f t="array" ref="F1891">IF(E1891="","",IF(E1891="#No clue text","// -- No Content",
    IF(E1891="/!\ Text too long for integration - See user guide to proceed /!\","/!\ Text too long for integration - See user guide to proceed /!\",
         IFERROR(_xlfn._xlws.FILTER(Checklist_KLM[ENTRIES],(Checklist_KLM[ENGLISH]=E1891)*IFERROR(FIND("CLUE.",Checklist_KLM[ENTRIES]),FALSE)),"MISSING"))))</f>
        <v/>
      </c>
    </row>
    <row r="1892" spans="1:6">
      <c r="A1892" s="18" t="s">
        <v>2034</v>
      </c>
      <c r="B1892" s="19" t="s">
        <v>6234</v>
      </c>
      <c r="C1892" s="43"/>
      <c r="D1892" s="36" t="str" cm="1">
        <f t="array" ref="D1892">IF(C1892="","",IF(OR(C1892="#No page text",C1892="#No block text",C1892="#No subject text",C1892="#No expectation text"),"// -- No Content",IFERROR(INDEX(_xlfn._xlws.FILTER(Checklist_KLM[ENTRIES],(Checklist_KLM[ENGLISH]=C1892)*IFERROR(FIND("GAME.CHECKLIST_",Checklist_KLM[ENTRIES]),FALSE)),1),"MISSING")))</f>
        <v/>
      </c>
      <c r="E1892" s="44"/>
      <c r="F1892" s="39" t="str" cm="1">
        <f t="array" ref="F1892">IF(E1892="","",IF(E1892="#No clue text","// -- No Content",
    IF(E1892="/!\ Text too long for integration - See user guide to proceed /!\","/!\ Text too long for integration - See user guide to proceed /!\",
         IFERROR(_xlfn._xlws.FILTER(Checklist_KLM[ENTRIES],(Checklist_KLM[ENGLISH]=E1892)*IFERROR(FIND("CLUE.",Checklist_KLM[ENTRIES]),FALSE)),"MISSING"))))</f>
        <v/>
      </c>
    </row>
    <row r="1893" spans="1:6" ht="28.8">
      <c r="A1893" s="18" t="s">
        <v>2035</v>
      </c>
      <c r="B1893" s="19" t="s">
        <v>6235</v>
      </c>
      <c r="C1893" s="43"/>
      <c r="D1893" s="36" t="str" cm="1">
        <f t="array" ref="D1893">IF(C1893="","",IF(OR(C1893="#No page text",C1893="#No block text",C1893="#No subject text",C1893="#No expectation text"),"// -- No Content",IFERROR(INDEX(_xlfn._xlws.FILTER(Checklist_KLM[ENTRIES],(Checklist_KLM[ENGLISH]=C1893)*IFERROR(FIND("GAME.CHECKLIST_",Checklist_KLM[ENTRIES]),FALSE)),1),"MISSING")))</f>
        <v/>
      </c>
      <c r="E1893" s="44"/>
      <c r="F1893" s="39" t="str" cm="1">
        <f t="array" ref="F1893">IF(E1893="","",IF(E1893="#No clue text","// -- No Content",
    IF(E1893="/!\ Text too long for integration - See user guide to proceed /!\","/!\ Text too long for integration - See user guide to proceed /!\",
         IFERROR(_xlfn._xlws.FILTER(Checklist_KLM[ENTRIES],(Checklist_KLM[ENGLISH]=E1893)*IFERROR(FIND("CLUE.",Checklist_KLM[ENTRIES]),FALSE)),"MISSING"))))</f>
        <v/>
      </c>
    </row>
    <row r="1894" spans="1:6" ht="57.6">
      <c r="A1894" s="18" t="s">
        <v>2036</v>
      </c>
      <c r="B1894" s="19" t="s">
        <v>6236</v>
      </c>
      <c r="C1894" s="43"/>
      <c r="D1894" s="36" t="str" cm="1">
        <f t="array" ref="D1894">IF(C1894="","",IF(OR(C1894="#No page text",C1894="#No block text",C1894="#No subject text",C1894="#No expectation text"),"// -- No Content",IFERROR(INDEX(_xlfn._xlws.FILTER(Checklist_KLM[ENTRIES],(Checklist_KLM[ENGLISH]=C1894)*IFERROR(FIND("GAME.CHECKLIST_",Checklist_KLM[ENTRIES]),FALSE)),1),"MISSING")))</f>
        <v/>
      </c>
      <c r="E1894" s="44"/>
      <c r="F1894" s="39" t="str" cm="1">
        <f t="array" ref="F1894">IF(E1894="","",IF(E1894="#No clue text","// -- No Content",
    IF(E1894="/!\ Text too long for integration - See user guide to proceed /!\","/!\ Text too long for integration - See user guide to proceed /!\",
         IFERROR(_xlfn._xlws.FILTER(Checklist_KLM[ENTRIES],(Checklist_KLM[ENGLISH]=E1894)*IFERROR(FIND("CLUE.",Checklist_KLM[ENTRIES]),FALSE)),"MISSING"))))</f>
        <v/>
      </c>
    </row>
    <row r="1895" spans="1:6" ht="28.8">
      <c r="A1895" s="18" t="s">
        <v>2037</v>
      </c>
      <c r="B1895" s="19" t="s">
        <v>6237</v>
      </c>
      <c r="C1895" s="43"/>
      <c r="D1895" s="36" t="str" cm="1">
        <f t="array" ref="D1895">IF(C1895="","",IF(OR(C1895="#No page text",C1895="#No block text",C1895="#No subject text",C1895="#No expectation text"),"// -- No Content",IFERROR(INDEX(_xlfn._xlws.FILTER(Checklist_KLM[ENTRIES],(Checklist_KLM[ENGLISH]=C1895)*IFERROR(FIND("GAME.CHECKLIST_",Checklist_KLM[ENTRIES]),FALSE)),1),"MISSING")))</f>
        <v/>
      </c>
      <c r="E1895" s="44"/>
      <c r="F1895" s="39" t="str" cm="1">
        <f t="array" ref="F1895">IF(E1895="","",IF(E1895="#No clue text","// -- No Content",
    IF(E1895="/!\ Text too long for integration - See user guide to proceed /!\","/!\ Text too long for integration - See user guide to proceed /!\",
         IFERROR(_xlfn._xlws.FILTER(Checklist_KLM[ENTRIES],(Checklist_KLM[ENGLISH]=E1895)*IFERROR(FIND("CLUE.",Checklist_KLM[ENTRIES]),FALSE)),"MISSING"))))</f>
        <v/>
      </c>
    </row>
    <row r="1896" spans="1:6" ht="43.2">
      <c r="A1896" s="18" t="s">
        <v>2038</v>
      </c>
      <c r="B1896" s="19" t="s">
        <v>6238</v>
      </c>
      <c r="C1896" s="43"/>
      <c r="D1896" s="36" t="str" cm="1">
        <f t="array" ref="D1896">IF(C1896="","",IF(OR(C1896="#No page text",C1896="#No block text",C1896="#No subject text",C1896="#No expectation text"),"// -- No Content",IFERROR(INDEX(_xlfn._xlws.FILTER(Checklist_KLM[ENTRIES],(Checklist_KLM[ENGLISH]=C1896)*IFERROR(FIND("GAME.CHECKLIST_",Checklist_KLM[ENTRIES]),FALSE)),1),"MISSING")))</f>
        <v/>
      </c>
      <c r="E1896" s="44"/>
      <c r="F1896" s="39" t="str" cm="1">
        <f t="array" ref="F1896">IF(E1896="","",IF(E1896="#No clue text","// -- No Content",
    IF(E1896="/!\ Text too long for integration - See user guide to proceed /!\","/!\ Text too long for integration - See user guide to proceed /!\",
         IFERROR(_xlfn._xlws.FILTER(Checklist_KLM[ENTRIES],(Checklist_KLM[ENGLISH]=E1896)*IFERROR(FIND("CLUE.",Checklist_KLM[ENTRIES]),FALSE)),"MISSING"))))</f>
        <v/>
      </c>
    </row>
    <row r="1897" spans="1:6">
      <c r="A1897" s="18" t="s">
        <v>2039</v>
      </c>
      <c r="B1897" s="19" t="s">
        <v>6239</v>
      </c>
      <c r="C1897" s="43"/>
      <c r="D1897" s="36" t="str" cm="1">
        <f t="array" ref="D1897">IF(C1897="","",IF(OR(C1897="#No page text",C1897="#No block text",C1897="#No subject text",C1897="#No expectation text"),"// -- No Content",IFERROR(INDEX(_xlfn._xlws.FILTER(Checklist_KLM[ENTRIES],(Checklist_KLM[ENGLISH]=C1897)*IFERROR(FIND("GAME.CHECKLIST_",Checklist_KLM[ENTRIES]),FALSE)),1),"MISSING")))</f>
        <v/>
      </c>
      <c r="E1897" s="44"/>
      <c r="F1897" s="39" t="str" cm="1">
        <f t="array" ref="F1897">IF(E1897="","",IF(E1897="#No clue text","// -- No Content",
    IF(E1897="/!\ Text too long for integration - See user guide to proceed /!\","/!\ Text too long for integration - See user guide to proceed /!\",
         IFERROR(_xlfn._xlws.FILTER(Checklist_KLM[ENTRIES],(Checklist_KLM[ENGLISH]=E1897)*IFERROR(FIND("CLUE.",Checklist_KLM[ENTRIES]),FALSE)),"MISSING"))))</f>
        <v/>
      </c>
    </row>
    <row r="1898" spans="1:6">
      <c r="A1898" s="18" t="s">
        <v>2040</v>
      </c>
      <c r="B1898" s="19" t="s">
        <v>6240</v>
      </c>
      <c r="C1898" s="43"/>
      <c r="D1898" s="36" t="str" cm="1">
        <f t="array" ref="D1898">IF(C1898="","",IF(OR(C1898="#No page text",C1898="#No block text",C1898="#No subject text",C1898="#No expectation text"),"// -- No Content",IFERROR(INDEX(_xlfn._xlws.FILTER(Checklist_KLM[ENTRIES],(Checklist_KLM[ENGLISH]=C1898)*IFERROR(FIND("GAME.CHECKLIST_",Checklist_KLM[ENTRIES]),FALSE)),1),"MISSING")))</f>
        <v/>
      </c>
      <c r="E1898" s="44"/>
      <c r="F1898" s="39" t="str" cm="1">
        <f t="array" ref="F1898">IF(E1898="","",IF(E1898="#No clue text","// -- No Content",
    IF(E1898="/!\ Text too long for integration - See user guide to proceed /!\","/!\ Text too long for integration - See user guide to proceed /!\",
         IFERROR(_xlfn._xlws.FILTER(Checklist_KLM[ENTRIES],(Checklist_KLM[ENGLISH]=E1898)*IFERROR(FIND("CLUE.",Checklist_KLM[ENTRIES]),FALSE)),"MISSING"))))</f>
        <v/>
      </c>
    </row>
    <row r="1899" spans="1:6">
      <c r="A1899" s="18" t="s">
        <v>2041</v>
      </c>
      <c r="B1899" s="19" t="s">
        <v>6241</v>
      </c>
      <c r="C1899" s="43"/>
      <c r="D1899" s="36" t="str" cm="1">
        <f t="array" ref="D1899">IF(C1899="","",IF(OR(C1899="#No page text",C1899="#No block text",C1899="#No subject text",C1899="#No expectation text"),"// -- No Content",IFERROR(INDEX(_xlfn._xlws.FILTER(Checklist_KLM[ENTRIES],(Checklist_KLM[ENGLISH]=C1899)*IFERROR(FIND("GAME.CHECKLIST_",Checklist_KLM[ENTRIES]),FALSE)),1),"MISSING")))</f>
        <v/>
      </c>
      <c r="E1899" s="44"/>
      <c r="F1899" s="39" t="str" cm="1">
        <f t="array" ref="F1899">IF(E1899="","",IF(E1899="#No clue text","// -- No Content",
    IF(E1899="/!\ Text too long for integration - See user guide to proceed /!\","/!\ Text too long for integration - See user guide to proceed /!\",
         IFERROR(_xlfn._xlws.FILTER(Checklist_KLM[ENTRIES],(Checklist_KLM[ENGLISH]=E1899)*IFERROR(FIND("CLUE.",Checklist_KLM[ENTRIES]),FALSE)),"MISSING"))))</f>
        <v/>
      </c>
    </row>
    <row r="1900" spans="1:6">
      <c r="A1900" s="18" t="s">
        <v>2042</v>
      </c>
      <c r="B1900" s="19" t="s">
        <v>6242</v>
      </c>
      <c r="C1900" s="43"/>
      <c r="D1900" s="36" t="str" cm="1">
        <f t="array" ref="D1900">IF(C1900="","",IF(OR(C1900="#No page text",C1900="#No block text",C1900="#No subject text",C1900="#No expectation text"),"// -- No Content",IFERROR(INDEX(_xlfn._xlws.FILTER(Checklist_KLM[ENTRIES],(Checklist_KLM[ENGLISH]=C1900)*IFERROR(FIND("GAME.CHECKLIST_",Checklist_KLM[ENTRIES]),FALSE)),1),"MISSING")))</f>
        <v/>
      </c>
      <c r="E1900" s="44"/>
      <c r="F1900" s="39" t="str" cm="1">
        <f t="array" ref="F1900">IF(E1900="","",IF(E1900="#No clue text","// -- No Content",
    IF(E1900="/!\ Text too long for integration - See user guide to proceed /!\","/!\ Text too long for integration - See user guide to proceed /!\",
         IFERROR(_xlfn._xlws.FILTER(Checklist_KLM[ENTRIES],(Checklist_KLM[ENGLISH]=E1900)*IFERROR(FIND("CLUE.",Checklist_KLM[ENTRIES]),FALSE)),"MISSING"))))</f>
        <v/>
      </c>
    </row>
    <row r="1901" spans="1:6" ht="28.8">
      <c r="A1901" s="18" t="s">
        <v>2043</v>
      </c>
      <c r="B1901" s="19" t="s">
        <v>6243</v>
      </c>
      <c r="C1901" s="43"/>
      <c r="D1901" s="36" t="str" cm="1">
        <f t="array" ref="D1901">IF(C1901="","",IF(OR(C1901="#No page text",C1901="#No block text",C1901="#No subject text",C1901="#No expectation text"),"// -- No Content",IFERROR(INDEX(_xlfn._xlws.FILTER(Checklist_KLM[ENTRIES],(Checklist_KLM[ENGLISH]=C1901)*IFERROR(FIND("GAME.CHECKLIST_",Checklist_KLM[ENTRIES]),FALSE)),1),"MISSING")))</f>
        <v/>
      </c>
      <c r="E1901" s="44"/>
      <c r="F1901" s="39" t="str" cm="1">
        <f t="array" ref="F1901">IF(E1901="","",IF(E1901="#No clue text","// -- No Content",
    IF(E1901="/!\ Text too long for integration - See user guide to proceed /!\","/!\ Text too long for integration - See user guide to proceed /!\",
         IFERROR(_xlfn._xlws.FILTER(Checklist_KLM[ENTRIES],(Checklist_KLM[ENGLISH]=E1901)*IFERROR(FIND("CLUE.",Checklist_KLM[ENTRIES]),FALSE)),"MISSING"))))</f>
        <v/>
      </c>
    </row>
    <row r="1902" spans="1:6">
      <c r="A1902" s="18" t="s">
        <v>2044</v>
      </c>
      <c r="B1902" s="19" t="s">
        <v>6244</v>
      </c>
      <c r="C1902" s="43"/>
      <c r="D1902" s="36" t="str" cm="1">
        <f t="array" ref="D1902">IF(C1902="","",IF(OR(C1902="#No page text",C1902="#No block text",C1902="#No subject text",C1902="#No expectation text"),"// -- No Content",IFERROR(INDEX(_xlfn._xlws.FILTER(Checklist_KLM[ENTRIES],(Checklist_KLM[ENGLISH]=C1902)*IFERROR(FIND("GAME.CHECKLIST_",Checklist_KLM[ENTRIES]),FALSE)),1),"MISSING")))</f>
        <v/>
      </c>
      <c r="E1902" s="44"/>
      <c r="F1902" s="39" t="str" cm="1">
        <f t="array" ref="F1902">IF(E1902="","",IF(E1902="#No clue text","// -- No Content",
    IF(E1902="/!\ Text too long for integration - See user guide to proceed /!\","/!\ Text too long for integration - See user guide to proceed /!\",
         IFERROR(_xlfn._xlws.FILTER(Checklist_KLM[ENTRIES],(Checklist_KLM[ENGLISH]=E1902)*IFERROR(FIND("CLUE.",Checklist_KLM[ENTRIES]),FALSE)),"MISSING"))))</f>
        <v/>
      </c>
    </row>
    <row r="1903" spans="1:6" ht="28.8">
      <c r="A1903" s="18" t="s">
        <v>2045</v>
      </c>
      <c r="B1903" s="19" t="s">
        <v>6245</v>
      </c>
      <c r="C1903" s="43"/>
      <c r="D1903" s="36" t="str" cm="1">
        <f t="array" ref="D1903">IF(C1903="","",IF(OR(C1903="#No page text",C1903="#No block text",C1903="#No subject text",C1903="#No expectation text"),"// -- No Content",IFERROR(INDEX(_xlfn._xlws.FILTER(Checklist_KLM[ENTRIES],(Checklist_KLM[ENGLISH]=C1903)*IFERROR(FIND("GAME.CHECKLIST_",Checklist_KLM[ENTRIES]),FALSE)),1),"MISSING")))</f>
        <v/>
      </c>
      <c r="E1903" s="44"/>
      <c r="F1903" s="39" t="str" cm="1">
        <f t="array" ref="F1903">IF(E1903="","",IF(E1903="#No clue text","// -- No Content",
    IF(E1903="/!\ Text too long for integration - See user guide to proceed /!\","/!\ Text too long for integration - See user guide to proceed /!\",
         IFERROR(_xlfn._xlws.FILTER(Checklist_KLM[ENTRIES],(Checklist_KLM[ENGLISH]=E1903)*IFERROR(FIND("CLUE.",Checklist_KLM[ENTRIES]),FALSE)),"MISSING"))))</f>
        <v/>
      </c>
    </row>
    <row r="1904" spans="1:6" ht="28.8">
      <c r="A1904" s="18" t="s">
        <v>2046</v>
      </c>
      <c r="B1904" s="19" t="s">
        <v>6246</v>
      </c>
      <c r="C1904" s="43"/>
      <c r="D1904" s="36" t="str" cm="1">
        <f t="array" ref="D1904">IF(C1904="","",IF(OR(C1904="#No page text",C1904="#No block text",C1904="#No subject text",C1904="#No expectation text"),"// -- No Content",IFERROR(INDEX(_xlfn._xlws.FILTER(Checklist_KLM[ENTRIES],(Checklist_KLM[ENGLISH]=C1904)*IFERROR(FIND("GAME.CHECKLIST_",Checklist_KLM[ENTRIES]),FALSE)),1),"MISSING")))</f>
        <v/>
      </c>
      <c r="E1904" s="44"/>
      <c r="F1904" s="39" t="str" cm="1">
        <f t="array" ref="F1904">IF(E1904="","",IF(E1904="#No clue text","// -- No Content",
    IF(E1904="/!\ Text too long for integration - See user guide to proceed /!\","/!\ Text too long for integration - See user guide to proceed /!\",
         IFERROR(_xlfn._xlws.FILTER(Checklist_KLM[ENTRIES],(Checklist_KLM[ENGLISH]=E1904)*IFERROR(FIND("CLUE.",Checklist_KLM[ENTRIES]),FALSE)),"MISSING"))))</f>
        <v/>
      </c>
    </row>
    <row r="1905" spans="1:6">
      <c r="A1905" s="18" t="s">
        <v>2047</v>
      </c>
      <c r="B1905" s="19" t="s">
        <v>6247</v>
      </c>
      <c r="C1905" s="43"/>
      <c r="D1905" s="36" t="str" cm="1">
        <f t="array" ref="D1905">IF(C1905="","",IF(OR(C1905="#No page text",C1905="#No block text",C1905="#No subject text",C1905="#No expectation text"),"// -- No Content",IFERROR(INDEX(_xlfn._xlws.FILTER(Checklist_KLM[ENTRIES],(Checklist_KLM[ENGLISH]=C1905)*IFERROR(FIND("GAME.CHECKLIST_",Checklist_KLM[ENTRIES]),FALSE)),1),"MISSING")))</f>
        <v/>
      </c>
      <c r="E1905" s="44"/>
      <c r="F1905" s="39" t="str" cm="1">
        <f t="array" ref="F1905">IF(E1905="","",IF(E1905="#No clue text","// -- No Content",
    IF(E1905="/!\ Text too long for integration - See user guide to proceed /!\","/!\ Text too long for integration - See user guide to proceed /!\",
         IFERROR(_xlfn._xlws.FILTER(Checklist_KLM[ENTRIES],(Checklist_KLM[ENGLISH]=E1905)*IFERROR(FIND("CLUE.",Checklist_KLM[ENTRIES]),FALSE)),"MISSING"))))</f>
        <v/>
      </c>
    </row>
    <row r="1906" spans="1:6" ht="28.8">
      <c r="A1906" s="18" t="s">
        <v>2048</v>
      </c>
      <c r="B1906" s="19" t="s">
        <v>6248</v>
      </c>
      <c r="C1906" s="43"/>
      <c r="D1906" s="36" t="str" cm="1">
        <f t="array" ref="D1906">IF(C1906="","",IF(OR(C1906="#No page text",C1906="#No block text",C1906="#No subject text",C1906="#No expectation text"),"// -- No Content",IFERROR(INDEX(_xlfn._xlws.FILTER(Checklist_KLM[ENTRIES],(Checklist_KLM[ENGLISH]=C1906)*IFERROR(FIND("GAME.CHECKLIST_",Checklist_KLM[ENTRIES]),FALSE)),1),"MISSING")))</f>
        <v/>
      </c>
      <c r="E1906" s="44"/>
      <c r="F1906" s="39" t="str" cm="1">
        <f t="array" ref="F1906">IF(E1906="","",IF(E1906="#No clue text","// -- No Content",
    IF(E1906="/!\ Text too long for integration - See user guide to proceed /!\","/!\ Text too long for integration - See user guide to proceed /!\",
         IFERROR(_xlfn._xlws.FILTER(Checklist_KLM[ENTRIES],(Checklist_KLM[ENGLISH]=E1906)*IFERROR(FIND("CLUE.",Checklist_KLM[ENTRIES]),FALSE)),"MISSING"))))</f>
        <v/>
      </c>
    </row>
    <row r="1907" spans="1:6">
      <c r="A1907" s="18" t="s">
        <v>2049</v>
      </c>
      <c r="B1907" s="19" t="s">
        <v>6249</v>
      </c>
      <c r="C1907" s="43"/>
      <c r="D1907" s="36" t="str" cm="1">
        <f t="array" ref="D1907">IF(C1907="","",IF(OR(C1907="#No page text",C1907="#No block text",C1907="#No subject text",C1907="#No expectation text"),"// -- No Content",IFERROR(INDEX(_xlfn._xlws.FILTER(Checklist_KLM[ENTRIES],(Checklist_KLM[ENGLISH]=C1907)*IFERROR(FIND("GAME.CHECKLIST_",Checklist_KLM[ENTRIES]),FALSE)),1),"MISSING")))</f>
        <v/>
      </c>
      <c r="E1907" s="44"/>
      <c r="F1907" s="39" t="str" cm="1">
        <f t="array" ref="F1907">IF(E1907="","",IF(E1907="#No clue text","// -- No Content",
    IF(E1907="/!\ Text too long for integration - See user guide to proceed /!\","/!\ Text too long for integration - See user guide to proceed /!\",
         IFERROR(_xlfn._xlws.FILTER(Checklist_KLM[ENTRIES],(Checklist_KLM[ENGLISH]=E1907)*IFERROR(FIND("CLUE.",Checklist_KLM[ENTRIES]),FALSE)),"MISSING"))))</f>
        <v/>
      </c>
    </row>
    <row r="1908" spans="1:6" ht="43.2">
      <c r="A1908" s="18" t="s">
        <v>2050</v>
      </c>
      <c r="B1908" s="19" t="s">
        <v>6250</v>
      </c>
      <c r="C1908" s="43"/>
      <c r="D1908" s="36" t="str" cm="1">
        <f t="array" ref="D1908">IF(C1908="","",IF(OR(C1908="#No page text",C1908="#No block text",C1908="#No subject text",C1908="#No expectation text"),"// -- No Content",IFERROR(INDEX(_xlfn._xlws.FILTER(Checklist_KLM[ENTRIES],(Checklist_KLM[ENGLISH]=C1908)*IFERROR(FIND("GAME.CHECKLIST_",Checklist_KLM[ENTRIES]),FALSE)),1),"MISSING")))</f>
        <v/>
      </c>
      <c r="E1908" s="44"/>
      <c r="F1908" s="39" t="str" cm="1">
        <f t="array" ref="F1908">IF(E1908="","",IF(E1908="#No clue text","// -- No Content",
    IF(E1908="/!\ Text too long for integration - See user guide to proceed /!\","/!\ Text too long for integration - See user guide to proceed /!\",
         IFERROR(_xlfn._xlws.FILTER(Checklist_KLM[ENTRIES],(Checklist_KLM[ENGLISH]=E1908)*IFERROR(FIND("CLUE.",Checklist_KLM[ENTRIES]),FALSE)),"MISSING"))))</f>
        <v/>
      </c>
    </row>
    <row r="1909" spans="1:6">
      <c r="A1909" s="18" t="s">
        <v>2051</v>
      </c>
      <c r="B1909" s="19" t="s">
        <v>6251</v>
      </c>
      <c r="C1909" s="43"/>
      <c r="D1909" s="36" t="str" cm="1">
        <f t="array" ref="D1909">IF(C1909="","",IF(OR(C1909="#No page text",C1909="#No block text",C1909="#No subject text",C1909="#No expectation text"),"// -- No Content",IFERROR(INDEX(_xlfn._xlws.FILTER(Checklist_KLM[ENTRIES],(Checklist_KLM[ENGLISH]=C1909)*IFERROR(FIND("GAME.CHECKLIST_",Checklist_KLM[ENTRIES]),FALSE)),1),"MISSING")))</f>
        <v/>
      </c>
      <c r="E1909" s="44"/>
      <c r="F1909" s="39" t="str" cm="1">
        <f t="array" ref="F1909">IF(E1909="","",IF(E1909="#No clue text","// -- No Content",
    IF(E1909="/!\ Text too long for integration - See user guide to proceed /!\","/!\ Text too long for integration - See user guide to proceed /!\",
         IFERROR(_xlfn._xlws.FILTER(Checklist_KLM[ENTRIES],(Checklist_KLM[ENGLISH]=E1909)*IFERROR(FIND("CLUE.",Checklist_KLM[ENTRIES]),FALSE)),"MISSING"))))</f>
        <v/>
      </c>
    </row>
    <row r="1910" spans="1:6" ht="28.8">
      <c r="A1910" s="18" t="s">
        <v>2052</v>
      </c>
      <c r="B1910" s="19" t="s">
        <v>6252</v>
      </c>
      <c r="C1910" s="43"/>
      <c r="D1910" s="36" t="str" cm="1">
        <f t="array" ref="D1910">IF(C1910="","",IF(OR(C1910="#No page text",C1910="#No block text",C1910="#No subject text",C1910="#No expectation text"),"// -- No Content",IFERROR(INDEX(_xlfn._xlws.FILTER(Checklist_KLM[ENTRIES],(Checklist_KLM[ENGLISH]=C1910)*IFERROR(FIND("GAME.CHECKLIST_",Checklist_KLM[ENTRIES]),FALSE)),1),"MISSING")))</f>
        <v/>
      </c>
      <c r="E1910" s="44"/>
      <c r="F1910" s="39" t="str" cm="1">
        <f t="array" ref="F1910">IF(E1910="","",IF(E1910="#No clue text","// -- No Content",
    IF(E1910="/!\ Text too long for integration - See user guide to proceed /!\","/!\ Text too long for integration - See user guide to proceed /!\",
         IFERROR(_xlfn._xlws.FILTER(Checklist_KLM[ENTRIES],(Checklist_KLM[ENGLISH]=E1910)*IFERROR(FIND("CLUE.",Checklist_KLM[ENTRIES]),FALSE)),"MISSING"))))</f>
        <v/>
      </c>
    </row>
    <row r="1911" spans="1:6">
      <c r="A1911" s="18" t="s">
        <v>2053</v>
      </c>
      <c r="B1911" s="19" t="s">
        <v>6253</v>
      </c>
      <c r="C1911" s="43"/>
      <c r="D1911" s="36" t="str" cm="1">
        <f t="array" ref="D1911">IF(C1911="","",IF(OR(C1911="#No page text",C1911="#No block text",C1911="#No subject text",C1911="#No expectation text"),"// -- No Content",IFERROR(INDEX(_xlfn._xlws.FILTER(Checklist_KLM[ENTRIES],(Checklist_KLM[ENGLISH]=C1911)*IFERROR(FIND("GAME.CHECKLIST_",Checklist_KLM[ENTRIES]),FALSE)),1),"MISSING")))</f>
        <v/>
      </c>
      <c r="E1911" s="44"/>
      <c r="F1911" s="39" t="str" cm="1">
        <f t="array" ref="F1911">IF(E1911="","",IF(E1911="#No clue text","// -- No Content",
    IF(E1911="/!\ Text too long for integration - See user guide to proceed /!\","/!\ Text too long for integration - See user guide to proceed /!\",
         IFERROR(_xlfn._xlws.FILTER(Checklist_KLM[ENTRIES],(Checklist_KLM[ENGLISH]=E1911)*IFERROR(FIND("CLUE.",Checklist_KLM[ENTRIES]),FALSE)),"MISSING"))))</f>
        <v/>
      </c>
    </row>
    <row r="1912" spans="1:6">
      <c r="A1912" s="18" t="s">
        <v>2054</v>
      </c>
      <c r="B1912" s="19" t="s">
        <v>6254</v>
      </c>
      <c r="C1912" s="43"/>
      <c r="D1912" s="36" t="str" cm="1">
        <f t="array" ref="D1912">IF(C1912="","",IF(OR(C1912="#No page text",C1912="#No block text",C1912="#No subject text",C1912="#No expectation text"),"// -- No Content",IFERROR(INDEX(_xlfn._xlws.FILTER(Checklist_KLM[ENTRIES],(Checklist_KLM[ENGLISH]=C1912)*IFERROR(FIND("GAME.CHECKLIST_",Checklist_KLM[ENTRIES]),FALSE)),1),"MISSING")))</f>
        <v/>
      </c>
      <c r="E1912" s="44"/>
      <c r="F1912" s="39" t="str" cm="1">
        <f t="array" ref="F1912">IF(E1912="","",IF(E1912="#No clue text","// -- No Content",
    IF(E1912="/!\ Text too long for integration - See user guide to proceed /!\","/!\ Text too long for integration - See user guide to proceed /!\",
         IFERROR(_xlfn._xlws.FILTER(Checklist_KLM[ENTRIES],(Checklist_KLM[ENGLISH]=E1912)*IFERROR(FIND("CLUE.",Checklist_KLM[ENTRIES]),FALSE)),"MISSING"))))</f>
        <v/>
      </c>
    </row>
    <row r="1913" spans="1:6">
      <c r="A1913" s="18" t="s">
        <v>2055</v>
      </c>
      <c r="B1913" s="19" t="s">
        <v>6255</v>
      </c>
      <c r="C1913" s="43"/>
      <c r="D1913" s="36" t="str" cm="1">
        <f t="array" ref="D1913">IF(C1913="","",IF(OR(C1913="#No page text",C1913="#No block text",C1913="#No subject text",C1913="#No expectation text"),"// -- No Content",IFERROR(INDEX(_xlfn._xlws.FILTER(Checklist_KLM[ENTRIES],(Checklist_KLM[ENGLISH]=C1913)*IFERROR(FIND("GAME.CHECKLIST_",Checklist_KLM[ENTRIES]),FALSE)),1),"MISSING")))</f>
        <v/>
      </c>
      <c r="E1913" s="44"/>
      <c r="F1913" s="39" t="str" cm="1">
        <f t="array" ref="F1913">IF(E1913="","",IF(E1913="#No clue text","// -- No Content",
    IF(E1913="/!\ Text too long for integration - See user guide to proceed /!\","/!\ Text too long for integration - See user guide to proceed /!\",
         IFERROR(_xlfn._xlws.FILTER(Checklist_KLM[ENTRIES],(Checklist_KLM[ENGLISH]=E1913)*IFERROR(FIND("CLUE.",Checklist_KLM[ENTRIES]),FALSE)),"MISSING"))))</f>
        <v/>
      </c>
    </row>
    <row r="1914" spans="1:6">
      <c r="A1914" s="18" t="s">
        <v>2056</v>
      </c>
      <c r="B1914" s="19" t="s">
        <v>6256</v>
      </c>
      <c r="C1914" s="43"/>
      <c r="D1914" s="36" t="str" cm="1">
        <f t="array" ref="D1914">IF(C1914="","",IF(OR(C1914="#No page text",C1914="#No block text",C1914="#No subject text",C1914="#No expectation text"),"// -- No Content",IFERROR(INDEX(_xlfn._xlws.FILTER(Checklist_KLM[ENTRIES],(Checklist_KLM[ENGLISH]=C1914)*IFERROR(FIND("GAME.CHECKLIST_",Checklist_KLM[ENTRIES]),FALSE)),1),"MISSING")))</f>
        <v/>
      </c>
      <c r="E1914" s="44"/>
      <c r="F1914" s="39" t="str" cm="1">
        <f t="array" ref="F1914">IF(E1914="","",IF(E1914="#No clue text","// -- No Content",
    IF(E1914="/!\ Text too long for integration - See user guide to proceed /!\","/!\ Text too long for integration - See user guide to proceed /!\",
         IFERROR(_xlfn._xlws.FILTER(Checklist_KLM[ENTRIES],(Checklist_KLM[ENGLISH]=E1914)*IFERROR(FIND("CLUE.",Checklist_KLM[ENTRIES]),FALSE)),"MISSING"))))</f>
        <v/>
      </c>
    </row>
    <row r="1915" spans="1:6" ht="28.8">
      <c r="A1915" s="18" t="s">
        <v>2057</v>
      </c>
      <c r="B1915" s="19" t="s">
        <v>6257</v>
      </c>
      <c r="C1915" s="43"/>
      <c r="D1915" s="36" t="str" cm="1">
        <f t="array" ref="D1915">IF(C1915="","",IF(OR(C1915="#No page text",C1915="#No block text",C1915="#No subject text",C1915="#No expectation text"),"// -- No Content",IFERROR(INDEX(_xlfn._xlws.FILTER(Checklist_KLM[ENTRIES],(Checklist_KLM[ENGLISH]=C1915)*IFERROR(FIND("GAME.CHECKLIST_",Checklist_KLM[ENTRIES]),FALSE)),1),"MISSING")))</f>
        <v/>
      </c>
      <c r="E1915" s="44"/>
      <c r="F1915" s="39" t="str" cm="1">
        <f t="array" ref="F1915">IF(E1915="","",IF(E1915="#No clue text","// -- No Content",
    IF(E1915="/!\ Text too long for integration - See user guide to proceed /!\","/!\ Text too long for integration - See user guide to proceed /!\",
         IFERROR(_xlfn._xlws.FILTER(Checklist_KLM[ENTRIES],(Checklist_KLM[ENGLISH]=E1915)*IFERROR(FIND("CLUE.",Checklist_KLM[ENTRIES]),FALSE)),"MISSING"))))</f>
        <v/>
      </c>
    </row>
    <row r="1916" spans="1:6" ht="28.8">
      <c r="A1916" s="18" t="s">
        <v>2058</v>
      </c>
      <c r="B1916" s="19" t="s">
        <v>6258</v>
      </c>
      <c r="C1916" s="43"/>
      <c r="D1916" s="36" t="str" cm="1">
        <f t="array" ref="D1916">IF(C1916="","",IF(OR(C1916="#No page text",C1916="#No block text",C1916="#No subject text",C1916="#No expectation text"),"// -- No Content",IFERROR(INDEX(_xlfn._xlws.FILTER(Checklist_KLM[ENTRIES],(Checklist_KLM[ENGLISH]=C1916)*IFERROR(FIND("GAME.CHECKLIST_",Checklist_KLM[ENTRIES]),FALSE)),1),"MISSING")))</f>
        <v/>
      </c>
      <c r="E1916" s="44"/>
      <c r="F1916" s="39" t="str" cm="1">
        <f t="array" ref="F1916">IF(E1916="","",IF(E1916="#No clue text","// -- No Content",
    IF(E1916="/!\ Text too long for integration - See user guide to proceed /!\","/!\ Text too long for integration - See user guide to proceed /!\",
         IFERROR(_xlfn._xlws.FILTER(Checklist_KLM[ENTRIES],(Checklist_KLM[ENGLISH]=E1916)*IFERROR(FIND("CLUE.",Checklist_KLM[ENTRIES]),FALSE)),"MISSING"))))</f>
        <v/>
      </c>
    </row>
    <row r="1917" spans="1:6" ht="28.8">
      <c r="A1917" s="18" t="s">
        <v>2059</v>
      </c>
      <c r="B1917" s="19" t="s">
        <v>6259</v>
      </c>
      <c r="C1917" s="43"/>
      <c r="D1917" s="36" t="str" cm="1">
        <f t="array" ref="D1917">IF(C1917="","",IF(OR(C1917="#No page text",C1917="#No block text",C1917="#No subject text",C1917="#No expectation text"),"// -- No Content",IFERROR(INDEX(_xlfn._xlws.FILTER(Checklist_KLM[ENTRIES],(Checklist_KLM[ENGLISH]=C1917)*IFERROR(FIND("GAME.CHECKLIST_",Checklist_KLM[ENTRIES]),FALSE)),1),"MISSING")))</f>
        <v/>
      </c>
      <c r="E1917" s="44"/>
      <c r="F1917" s="39" t="str" cm="1">
        <f t="array" ref="F1917">IF(E1917="","",IF(E1917="#No clue text","// -- No Content",
    IF(E1917="/!\ Text too long for integration - See user guide to proceed /!\","/!\ Text too long for integration - See user guide to proceed /!\",
         IFERROR(_xlfn._xlws.FILTER(Checklist_KLM[ENTRIES],(Checklist_KLM[ENGLISH]=E1917)*IFERROR(FIND("CLUE.",Checklist_KLM[ENTRIES]),FALSE)),"MISSING"))))</f>
        <v/>
      </c>
    </row>
    <row r="1918" spans="1:6">
      <c r="A1918" s="18" t="s">
        <v>2060</v>
      </c>
      <c r="B1918" s="19" t="s">
        <v>6260</v>
      </c>
      <c r="C1918" s="43"/>
      <c r="D1918" s="36" t="str" cm="1">
        <f t="array" ref="D1918">IF(C1918="","",IF(OR(C1918="#No page text",C1918="#No block text",C1918="#No subject text",C1918="#No expectation text"),"// -- No Content",IFERROR(INDEX(_xlfn._xlws.FILTER(Checklist_KLM[ENTRIES],(Checklist_KLM[ENGLISH]=C1918)*IFERROR(FIND("GAME.CHECKLIST_",Checklist_KLM[ENTRIES]),FALSE)),1),"MISSING")))</f>
        <v/>
      </c>
      <c r="E1918" s="44"/>
      <c r="F1918" s="39" t="str" cm="1">
        <f t="array" ref="F1918">IF(E1918="","",IF(E1918="#No clue text","// -- No Content",
    IF(E1918="/!\ Text too long for integration - See user guide to proceed /!\","/!\ Text too long for integration - See user guide to proceed /!\",
         IFERROR(_xlfn._xlws.FILTER(Checklist_KLM[ENTRIES],(Checklist_KLM[ENGLISH]=E1918)*IFERROR(FIND("CLUE.",Checklist_KLM[ENTRIES]),FALSE)),"MISSING"))))</f>
        <v/>
      </c>
    </row>
    <row r="1919" spans="1:6" ht="28.8">
      <c r="A1919" s="18" t="s">
        <v>2061</v>
      </c>
      <c r="B1919" s="19" t="s">
        <v>6261</v>
      </c>
      <c r="C1919" s="43"/>
      <c r="D1919" s="36" t="str" cm="1">
        <f t="array" ref="D1919">IF(C1919="","",IF(OR(C1919="#No page text",C1919="#No block text",C1919="#No subject text",C1919="#No expectation text"),"// -- No Content",IFERROR(INDEX(_xlfn._xlws.FILTER(Checklist_KLM[ENTRIES],(Checklist_KLM[ENGLISH]=C1919)*IFERROR(FIND("GAME.CHECKLIST_",Checklist_KLM[ENTRIES]),FALSE)),1),"MISSING")))</f>
        <v/>
      </c>
      <c r="E1919" s="44"/>
      <c r="F1919" s="39" t="str" cm="1">
        <f t="array" ref="F1919">IF(E1919="","",IF(E1919="#No clue text","// -- No Content",
    IF(E1919="/!\ Text too long for integration - See user guide to proceed /!\","/!\ Text too long for integration - See user guide to proceed /!\",
         IFERROR(_xlfn._xlws.FILTER(Checklist_KLM[ENTRIES],(Checklist_KLM[ENGLISH]=E1919)*IFERROR(FIND("CLUE.",Checklist_KLM[ENTRIES]),FALSE)),"MISSING"))))</f>
        <v/>
      </c>
    </row>
    <row r="1920" spans="1:6">
      <c r="A1920" s="18" t="s">
        <v>2062</v>
      </c>
      <c r="B1920" s="19" t="s">
        <v>6262</v>
      </c>
      <c r="C1920" s="43"/>
      <c r="D1920" s="36" t="str" cm="1">
        <f t="array" ref="D1920">IF(C1920="","",IF(OR(C1920="#No page text",C1920="#No block text",C1920="#No subject text",C1920="#No expectation text"),"// -- No Content",IFERROR(INDEX(_xlfn._xlws.FILTER(Checklist_KLM[ENTRIES],(Checklist_KLM[ENGLISH]=C1920)*IFERROR(FIND("GAME.CHECKLIST_",Checklist_KLM[ENTRIES]),FALSE)),1),"MISSING")))</f>
        <v/>
      </c>
      <c r="E1920" s="44"/>
      <c r="F1920" s="39" t="str" cm="1">
        <f t="array" ref="F1920">IF(E1920="","",IF(E1920="#No clue text","// -- No Content",
    IF(E1920="/!\ Text too long for integration - See user guide to proceed /!\","/!\ Text too long for integration - See user guide to proceed /!\",
         IFERROR(_xlfn._xlws.FILTER(Checklist_KLM[ENTRIES],(Checklist_KLM[ENGLISH]=E1920)*IFERROR(FIND("CLUE.",Checklist_KLM[ENTRIES]),FALSE)),"MISSING"))))</f>
        <v/>
      </c>
    </row>
    <row r="1921" spans="1:6">
      <c r="A1921" s="18" t="s">
        <v>2063</v>
      </c>
      <c r="B1921" s="19" t="s">
        <v>6263</v>
      </c>
      <c r="C1921" s="43"/>
      <c r="D1921" s="36" t="str" cm="1">
        <f t="array" ref="D1921">IF(C1921="","",IF(OR(C1921="#No page text",C1921="#No block text",C1921="#No subject text",C1921="#No expectation text"),"// -- No Content",IFERROR(INDEX(_xlfn._xlws.FILTER(Checklist_KLM[ENTRIES],(Checklist_KLM[ENGLISH]=C1921)*IFERROR(FIND("GAME.CHECKLIST_",Checklist_KLM[ENTRIES]),FALSE)),1),"MISSING")))</f>
        <v/>
      </c>
      <c r="E1921" s="44"/>
      <c r="F1921" s="39" t="str" cm="1">
        <f t="array" ref="F1921">IF(E1921="","",IF(E1921="#No clue text","// -- No Content",
    IF(E1921="/!\ Text too long for integration - See user guide to proceed /!\","/!\ Text too long for integration - See user guide to proceed /!\",
         IFERROR(_xlfn._xlws.FILTER(Checklist_KLM[ENTRIES],(Checklist_KLM[ENGLISH]=E1921)*IFERROR(FIND("CLUE.",Checklist_KLM[ENTRIES]),FALSE)),"MISSING"))))</f>
        <v/>
      </c>
    </row>
    <row r="1922" spans="1:6">
      <c r="A1922" s="18" t="s">
        <v>2064</v>
      </c>
      <c r="B1922" s="19" t="s">
        <v>6264</v>
      </c>
      <c r="C1922" s="43"/>
      <c r="D1922" s="36" t="str" cm="1">
        <f t="array" ref="D1922">IF(C1922="","",IF(OR(C1922="#No page text",C1922="#No block text",C1922="#No subject text",C1922="#No expectation text"),"// -- No Content",IFERROR(INDEX(_xlfn._xlws.FILTER(Checklist_KLM[ENTRIES],(Checklist_KLM[ENGLISH]=C1922)*IFERROR(FIND("GAME.CHECKLIST_",Checklist_KLM[ENTRIES]),FALSE)),1),"MISSING")))</f>
        <v/>
      </c>
      <c r="E1922" s="44"/>
      <c r="F1922" s="39" t="str" cm="1">
        <f t="array" ref="F1922">IF(E1922="","",IF(E1922="#No clue text","// -- No Content",
    IF(E1922="/!\ Text too long for integration - See user guide to proceed /!\","/!\ Text too long for integration - See user guide to proceed /!\",
         IFERROR(_xlfn._xlws.FILTER(Checklist_KLM[ENTRIES],(Checklist_KLM[ENGLISH]=E1922)*IFERROR(FIND("CLUE.",Checklist_KLM[ENTRIES]),FALSE)),"MISSING"))))</f>
        <v/>
      </c>
    </row>
    <row r="1923" spans="1:6">
      <c r="A1923" s="18" t="s">
        <v>2065</v>
      </c>
      <c r="B1923" s="19" t="s">
        <v>6265</v>
      </c>
      <c r="C1923" s="43"/>
      <c r="D1923" s="36" t="str" cm="1">
        <f t="array" ref="D1923">IF(C1923="","",IF(OR(C1923="#No page text",C1923="#No block text",C1923="#No subject text",C1923="#No expectation text"),"// -- No Content",IFERROR(INDEX(_xlfn._xlws.FILTER(Checklist_KLM[ENTRIES],(Checklist_KLM[ENGLISH]=C1923)*IFERROR(FIND("GAME.CHECKLIST_",Checklist_KLM[ENTRIES]),FALSE)),1),"MISSING")))</f>
        <v/>
      </c>
      <c r="E1923" s="44"/>
      <c r="F1923" s="39" t="str" cm="1">
        <f t="array" ref="F1923">IF(E1923="","",IF(E1923="#No clue text","// -- No Content",
    IF(E1923="/!\ Text too long for integration - See user guide to proceed /!\","/!\ Text too long for integration - See user guide to proceed /!\",
         IFERROR(_xlfn._xlws.FILTER(Checklist_KLM[ENTRIES],(Checklist_KLM[ENGLISH]=E1923)*IFERROR(FIND("CLUE.",Checklist_KLM[ENTRIES]),FALSE)),"MISSING"))))</f>
        <v/>
      </c>
    </row>
    <row r="1924" spans="1:6" ht="28.8">
      <c r="A1924" s="18" t="s">
        <v>2066</v>
      </c>
      <c r="B1924" s="19" t="s">
        <v>6266</v>
      </c>
      <c r="C1924" s="43"/>
      <c r="D1924" s="36" t="str" cm="1">
        <f t="array" ref="D1924">IF(C1924="","",IF(OR(C1924="#No page text",C1924="#No block text",C1924="#No subject text",C1924="#No expectation text"),"// -- No Content",IFERROR(INDEX(_xlfn._xlws.FILTER(Checklist_KLM[ENTRIES],(Checklist_KLM[ENGLISH]=C1924)*IFERROR(FIND("GAME.CHECKLIST_",Checklist_KLM[ENTRIES]),FALSE)),1),"MISSING")))</f>
        <v/>
      </c>
      <c r="E1924" s="44"/>
      <c r="F1924" s="39" t="str" cm="1">
        <f t="array" ref="F1924">IF(E1924="","",IF(E1924="#No clue text","// -- No Content",
    IF(E1924="/!\ Text too long for integration - See user guide to proceed /!\","/!\ Text too long for integration - See user guide to proceed /!\",
         IFERROR(_xlfn._xlws.FILTER(Checklist_KLM[ENTRIES],(Checklist_KLM[ENGLISH]=E1924)*IFERROR(FIND("CLUE.",Checklist_KLM[ENTRIES]),FALSE)),"MISSING"))))</f>
        <v/>
      </c>
    </row>
    <row r="1925" spans="1:6" ht="43.2">
      <c r="A1925" s="18" t="s">
        <v>2067</v>
      </c>
      <c r="B1925" s="19" t="s">
        <v>6267</v>
      </c>
      <c r="C1925" s="43"/>
      <c r="D1925" s="36" t="str" cm="1">
        <f t="array" ref="D1925">IF(C1925="","",IF(OR(C1925="#No page text",C1925="#No block text",C1925="#No subject text",C1925="#No expectation text"),"// -- No Content",IFERROR(INDEX(_xlfn._xlws.FILTER(Checklist_KLM[ENTRIES],(Checklist_KLM[ENGLISH]=C1925)*IFERROR(FIND("GAME.CHECKLIST_",Checklist_KLM[ENTRIES]),FALSE)),1),"MISSING")))</f>
        <v/>
      </c>
      <c r="E1925" s="44"/>
      <c r="F1925" s="39" t="str" cm="1">
        <f t="array" ref="F1925">IF(E1925="","",IF(E1925="#No clue text","// -- No Content",
    IF(E1925="/!\ Text too long for integration - See user guide to proceed /!\","/!\ Text too long for integration - See user guide to proceed /!\",
         IFERROR(_xlfn._xlws.FILTER(Checklist_KLM[ENTRIES],(Checklist_KLM[ENGLISH]=E1925)*IFERROR(FIND("CLUE.",Checklist_KLM[ENTRIES]),FALSE)),"MISSING"))))</f>
        <v/>
      </c>
    </row>
    <row r="1926" spans="1:6">
      <c r="A1926" s="18" t="s">
        <v>2068</v>
      </c>
      <c r="B1926" s="19" t="s">
        <v>6268</v>
      </c>
      <c r="C1926" s="43"/>
      <c r="D1926" s="36" t="str" cm="1">
        <f t="array" ref="D1926">IF(C1926="","",IF(OR(C1926="#No page text",C1926="#No block text",C1926="#No subject text",C1926="#No expectation text"),"// -- No Content",IFERROR(INDEX(_xlfn._xlws.FILTER(Checklist_KLM[ENTRIES],(Checklist_KLM[ENGLISH]=C1926)*IFERROR(FIND("GAME.CHECKLIST_",Checklist_KLM[ENTRIES]),FALSE)),1),"MISSING")))</f>
        <v/>
      </c>
      <c r="E1926" s="44"/>
      <c r="F1926" s="39" t="str" cm="1">
        <f t="array" ref="F1926">IF(E1926="","",IF(E1926="#No clue text","// -- No Content",
    IF(E1926="/!\ Text too long for integration - See user guide to proceed /!\","/!\ Text too long for integration - See user guide to proceed /!\",
         IFERROR(_xlfn._xlws.FILTER(Checklist_KLM[ENTRIES],(Checklist_KLM[ENGLISH]=E1926)*IFERROR(FIND("CLUE.",Checklist_KLM[ENTRIES]),FALSE)),"MISSING"))))</f>
        <v/>
      </c>
    </row>
    <row r="1927" spans="1:6" ht="28.8">
      <c r="A1927" s="18" t="s">
        <v>2069</v>
      </c>
      <c r="B1927" s="19" t="s">
        <v>6269</v>
      </c>
      <c r="C1927" s="43"/>
      <c r="D1927" s="36" t="str" cm="1">
        <f t="array" ref="D1927">IF(C1927="","",IF(OR(C1927="#No page text",C1927="#No block text",C1927="#No subject text",C1927="#No expectation text"),"// -- No Content",IFERROR(INDEX(_xlfn._xlws.FILTER(Checklist_KLM[ENTRIES],(Checklist_KLM[ENGLISH]=C1927)*IFERROR(FIND("GAME.CHECKLIST_",Checklist_KLM[ENTRIES]),FALSE)),1),"MISSING")))</f>
        <v/>
      </c>
      <c r="E1927" s="44"/>
      <c r="F1927" s="39" t="str" cm="1">
        <f t="array" ref="F1927">IF(E1927="","",IF(E1927="#No clue text","// -- No Content",
    IF(E1927="/!\ Text too long for integration - See user guide to proceed /!\","/!\ Text too long for integration - See user guide to proceed /!\",
         IFERROR(_xlfn._xlws.FILTER(Checklist_KLM[ENTRIES],(Checklist_KLM[ENGLISH]=E1927)*IFERROR(FIND("CLUE.",Checklist_KLM[ENTRIES]),FALSE)),"MISSING"))))</f>
        <v/>
      </c>
    </row>
    <row r="1928" spans="1:6" ht="28.8">
      <c r="A1928" s="18" t="s">
        <v>2070</v>
      </c>
      <c r="B1928" s="19" t="s">
        <v>6270</v>
      </c>
      <c r="C1928" s="43"/>
      <c r="D1928" s="36" t="str" cm="1">
        <f t="array" ref="D1928">IF(C1928="","",IF(OR(C1928="#No page text",C1928="#No block text",C1928="#No subject text",C1928="#No expectation text"),"// -- No Content",IFERROR(INDEX(_xlfn._xlws.FILTER(Checklist_KLM[ENTRIES],(Checklist_KLM[ENGLISH]=C1928)*IFERROR(FIND("GAME.CHECKLIST_",Checklist_KLM[ENTRIES]),FALSE)),1),"MISSING")))</f>
        <v/>
      </c>
      <c r="E1928" s="44"/>
      <c r="F1928" s="39" t="str" cm="1">
        <f t="array" ref="F1928">IF(E1928="","",IF(E1928="#No clue text","// -- No Content",
    IF(E1928="/!\ Text too long for integration - See user guide to proceed /!\","/!\ Text too long for integration - See user guide to proceed /!\",
         IFERROR(_xlfn._xlws.FILTER(Checklist_KLM[ENTRIES],(Checklist_KLM[ENGLISH]=E1928)*IFERROR(FIND("CLUE.",Checklist_KLM[ENTRIES]),FALSE)),"MISSING"))))</f>
        <v/>
      </c>
    </row>
    <row r="1929" spans="1:6" ht="28.8">
      <c r="A1929" s="18" t="s">
        <v>2071</v>
      </c>
      <c r="B1929" s="19" t="s">
        <v>6271</v>
      </c>
      <c r="C1929" s="43"/>
      <c r="D1929" s="36" t="str" cm="1">
        <f t="array" ref="D1929">IF(C1929="","",IF(OR(C1929="#No page text",C1929="#No block text",C1929="#No subject text",C1929="#No expectation text"),"// -- No Content",IFERROR(INDEX(_xlfn._xlws.FILTER(Checklist_KLM[ENTRIES],(Checklist_KLM[ENGLISH]=C1929)*IFERROR(FIND("GAME.CHECKLIST_",Checklist_KLM[ENTRIES]),FALSE)),1),"MISSING")))</f>
        <v/>
      </c>
      <c r="E1929" s="44"/>
      <c r="F1929" s="39" t="str" cm="1">
        <f t="array" ref="F1929">IF(E1929="","",IF(E1929="#No clue text","// -- No Content",
    IF(E1929="/!\ Text too long for integration - See user guide to proceed /!\","/!\ Text too long for integration - See user guide to proceed /!\",
         IFERROR(_xlfn._xlws.FILTER(Checklist_KLM[ENTRIES],(Checklist_KLM[ENGLISH]=E1929)*IFERROR(FIND("CLUE.",Checklist_KLM[ENTRIES]),FALSE)),"MISSING"))))</f>
        <v/>
      </c>
    </row>
    <row r="1930" spans="1:6">
      <c r="A1930" s="18" t="s">
        <v>2072</v>
      </c>
      <c r="B1930" s="19" t="s">
        <v>6272</v>
      </c>
      <c r="C1930" s="43"/>
      <c r="D1930" s="36" t="str" cm="1">
        <f t="array" ref="D1930">IF(C1930="","",IF(OR(C1930="#No page text",C1930="#No block text",C1930="#No subject text",C1930="#No expectation text"),"// -- No Content",IFERROR(INDEX(_xlfn._xlws.FILTER(Checklist_KLM[ENTRIES],(Checklist_KLM[ENGLISH]=C1930)*IFERROR(FIND("GAME.CHECKLIST_",Checklist_KLM[ENTRIES]),FALSE)),1),"MISSING")))</f>
        <v/>
      </c>
      <c r="E1930" s="44"/>
      <c r="F1930" s="39" t="str" cm="1">
        <f t="array" ref="F1930">IF(E1930="","",IF(E1930="#No clue text","// -- No Content",
    IF(E1930="/!\ Text too long for integration - See user guide to proceed /!\","/!\ Text too long for integration - See user guide to proceed /!\",
         IFERROR(_xlfn._xlws.FILTER(Checklist_KLM[ENTRIES],(Checklist_KLM[ENGLISH]=E1930)*IFERROR(FIND("CLUE.",Checklist_KLM[ENTRIES]),FALSE)),"MISSING"))))</f>
        <v/>
      </c>
    </row>
    <row r="1931" spans="1:6">
      <c r="A1931" s="18" t="s">
        <v>2073</v>
      </c>
      <c r="B1931" s="19" t="s">
        <v>6273</v>
      </c>
      <c r="C1931" s="43"/>
      <c r="D1931" s="36" t="str" cm="1">
        <f t="array" ref="D1931">IF(C1931="","",IF(OR(C1931="#No page text",C1931="#No block text",C1931="#No subject text",C1931="#No expectation text"),"// -- No Content",IFERROR(INDEX(_xlfn._xlws.FILTER(Checklist_KLM[ENTRIES],(Checklist_KLM[ENGLISH]=C1931)*IFERROR(FIND("GAME.CHECKLIST_",Checklist_KLM[ENTRIES]),FALSE)),1),"MISSING")))</f>
        <v/>
      </c>
      <c r="E1931" s="44"/>
      <c r="F1931" s="39" t="str" cm="1">
        <f t="array" ref="F1931">IF(E1931="","",IF(E1931="#No clue text","// -- No Content",
    IF(E1931="/!\ Text too long for integration - See user guide to proceed /!\","/!\ Text too long for integration - See user guide to proceed /!\",
         IFERROR(_xlfn._xlws.FILTER(Checklist_KLM[ENTRIES],(Checklist_KLM[ENGLISH]=E1931)*IFERROR(FIND("CLUE.",Checklist_KLM[ENTRIES]),FALSE)),"MISSING"))))</f>
        <v/>
      </c>
    </row>
    <row r="1932" spans="1:6" ht="28.8">
      <c r="A1932" s="18" t="s">
        <v>2074</v>
      </c>
      <c r="B1932" s="19" t="s">
        <v>6274</v>
      </c>
      <c r="C1932" s="43"/>
      <c r="D1932" s="36" t="str" cm="1">
        <f t="array" ref="D1932">IF(C1932="","",IF(OR(C1932="#No page text",C1932="#No block text",C1932="#No subject text",C1932="#No expectation text"),"// -- No Content",IFERROR(INDEX(_xlfn._xlws.FILTER(Checklist_KLM[ENTRIES],(Checklist_KLM[ENGLISH]=C1932)*IFERROR(FIND("GAME.CHECKLIST_",Checklist_KLM[ENTRIES]),FALSE)),1),"MISSING")))</f>
        <v/>
      </c>
      <c r="E1932" s="44"/>
      <c r="F1932" s="39" t="str" cm="1">
        <f t="array" ref="F1932">IF(E1932="","",IF(E1932="#No clue text","// -- No Content",
    IF(E1932="/!\ Text too long for integration - See user guide to proceed /!\","/!\ Text too long for integration - See user guide to proceed /!\",
         IFERROR(_xlfn._xlws.FILTER(Checklist_KLM[ENTRIES],(Checklist_KLM[ENGLISH]=E1932)*IFERROR(FIND("CLUE.",Checklist_KLM[ENTRIES]),FALSE)),"MISSING"))))</f>
        <v/>
      </c>
    </row>
    <row r="1933" spans="1:6">
      <c r="A1933" s="18" t="s">
        <v>2075</v>
      </c>
      <c r="B1933" s="19" t="s">
        <v>4547</v>
      </c>
      <c r="C1933" s="43"/>
      <c r="D1933" s="36" t="str" cm="1">
        <f t="array" ref="D1933">IF(C1933="","",IF(OR(C1933="#No page text",C1933="#No block text",C1933="#No subject text",C1933="#No expectation text"),"// -- No Content",IFERROR(INDEX(_xlfn._xlws.FILTER(Checklist_KLM[ENTRIES],(Checklist_KLM[ENGLISH]=C1933)*IFERROR(FIND("GAME.CHECKLIST_",Checklist_KLM[ENTRIES]),FALSE)),1),"MISSING")))</f>
        <v/>
      </c>
      <c r="E1933" s="44"/>
      <c r="F1933" s="39" t="str" cm="1">
        <f t="array" ref="F1933">IF(E1933="","",IF(E1933="#No clue text","// -- No Content",
    IF(E1933="/!\ Text too long for integration - See user guide to proceed /!\","/!\ Text too long for integration - See user guide to proceed /!\",
         IFERROR(_xlfn._xlws.FILTER(Checklist_KLM[ENTRIES],(Checklist_KLM[ENGLISH]=E1933)*IFERROR(FIND("CLUE.",Checklist_KLM[ENTRIES]),FALSE)),"MISSING"))))</f>
        <v/>
      </c>
    </row>
    <row r="1934" spans="1:6" ht="28.8">
      <c r="A1934" s="18" t="s">
        <v>2076</v>
      </c>
      <c r="B1934" s="19" t="s">
        <v>6275</v>
      </c>
      <c r="C1934" s="43"/>
      <c r="D1934" s="36" t="str" cm="1">
        <f t="array" ref="D1934">IF(C1934="","",IF(OR(C1934="#No page text",C1934="#No block text",C1934="#No subject text",C1934="#No expectation text"),"// -- No Content",IFERROR(INDEX(_xlfn._xlws.FILTER(Checklist_KLM[ENTRIES],(Checklist_KLM[ENGLISH]=C1934)*IFERROR(FIND("GAME.CHECKLIST_",Checklist_KLM[ENTRIES]),FALSE)),1),"MISSING")))</f>
        <v/>
      </c>
      <c r="E1934" s="44"/>
      <c r="F1934" s="39" t="str" cm="1">
        <f t="array" ref="F1934">IF(E1934="","",IF(E1934="#No clue text","// -- No Content",
    IF(E1934="/!\ Text too long for integration - See user guide to proceed /!\","/!\ Text too long for integration - See user guide to proceed /!\",
         IFERROR(_xlfn._xlws.FILTER(Checklist_KLM[ENTRIES],(Checklist_KLM[ENGLISH]=E1934)*IFERROR(FIND("CLUE.",Checklist_KLM[ENTRIES]),FALSE)),"MISSING"))))</f>
        <v/>
      </c>
    </row>
    <row r="1935" spans="1:6">
      <c r="A1935" s="18" t="s">
        <v>2077</v>
      </c>
      <c r="B1935" s="19" t="s">
        <v>6276</v>
      </c>
      <c r="C1935" s="43"/>
      <c r="D1935" s="36" t="str" cm="1">
        <f t="array" ref="D1935">IF(C1935="","",IF(OR(C1935="#No page text",C1935="#No block text",C1935="#No subject text",C1935="#No expectation text"),"// -- No Content",IFERROR(INDEX(_xlfn._xlws.FILTER(Checklist_KLM[ENTRIES],(Checklist_KLM[ENGLISH]=C1935)*IFERROR(FIND("GAME.CHECKLIST_",Checklist_KLM[ENTRIES]),FALSE)),1),"MISSING")))</f>
        <v/>
      </c>
      <c r="E1935" s="44"/>
      <c r="F1935" s="39" t="str" cm="1">
        <f t="array" ref="F1935">IF(E1935="","",IF(E1935="#No clue text","// -- No Content",
    IF(E1935="/!\ Text too long for integration - See user guide to proceed /!\","/!\ Text too long for integration - See user guide to proceed /!\",
         IFERROR(_xlfn._xlws.FILTER(Checklist_KLM[ENTRIES],(Checklist_KLM[ENGLISH]=E1935)*IFERROR(FIND("CLUE.",Checklist_KLM[ENTRIES]),FALSE)),"MISSING"))))</f>
        <v/>
      </c>
    </row>
    <row r="1936" spans="1:6">
      <c r="A1936" s="18" t="s">
        <v>2078</v>
      </c>
      <c r="B1936" s="19" t="s">
        <v>6277</v>
      </c>
      <c r="C1936" s="43"/>
      <c r="D1936" s="36" t="str" cm="1">
        <f t="array" ref="D1936">IF(C1936="","",IF(OR(C1936="#No page text",C1936="#No block text",C1936="#No subject text",C1936="#No expectation text"),"// -- No Content",IFERROR(INDEX(_xlfn._xlws.FILTER(Checklist_KLM[ENTRIES],(Checklist_KLM[ENGLISH]=C1936)*IFERROR(FIND("GAME.CHECKLIST_",Checklist_KLM[ENTRIES]),FALSE)),1),"MISSING")))</f>
        <v/>
      </c>
      <c r="E1936" s="44"/>
      <c r="F1936" s="39" t="str" cm="1">
        <f t="array" ref="F1936">IF(E1936="","",IF(E1936="#No clue text","// -- No Content",
    IF(E1936="/!\ Text too long for integration - See user guide to proceed /!\","/!\ Text too long for integration - See user guide to proceed /!\",
         IFERROR(_xlfn._xlws.FILTER(Checklist_KLM[ENTRIES],(Checklist_KLM[ENGLISH]=E1936)*IFERROR(FIND("CLUE.",Checklist_KLM[ENTRIES]),FALSE)),"MISSING"))))</f>
        <v/>
      </c>
    </row>
    <row r="1937" spans="1:6">
      <c r="A1937" s="18" t="s">
        <v>2079</v>
      </c>
      <c r="B1937" s="19" t="s">
        <v>6278</v>
      </c>
      <c r="C1937" s="43"/>
      <c r="D1937" s="36" t="str" cm="1">
        <f t="array" ref="D1937">IF(C1937="","",IF(OR(C1937="#No page text",C1937="#No block text",C1937="#No subject text",C1937="#No expectation text"),"// -- No Content",IFERROR(INDEX(_xlfn._xlws.FILTER(Checklist_KLM[ENTRIES],(Checklist_KLM[ENGLISH]=C1937)*IFERROR(FIND("GAME.CHECKLIST_",Checklist_KLM[ENTRIES]),FALSE)),1),"MISSING")))</f>
        <v/>
      </c>
      <c r="E1937" s="44"/>
      <c r="F1937" s="39" t="str" cm="1">
        <f t="array" ref="F1937">IF(E1937="","",IF(E1937="#No clue text","// -- No Content",
    IF(E1937="/!\ Text too long for integration - See user guide to proceed /!\","/!\ Text too long for integration - See user guide to proceed /!\",
         IFERROR(_xlfn._xlws.FILTER(Checklist_KLM[ENTRIES],(Checklist_KLM[ENGLISH]=E1937)*IFERROR(FIND("CLUE.",Checklist_KLM[ENTRIES]),FALSE)),"MISSING"))))</f>
        <v/>
      </c>
    </row>
    <row r="1938" spans="1:6">
      <c r="A1938" s="18" t="s">
        <v>2080</v>
      </c>
      <c r="B1938" s="19" t="s">
        <v>6279</v>
      </c>
      <c r="C1938" s="43"/>
      <c r="D1938" s="36" t="str" cm="1">
        <f t="array" ref="D1938">IF(C1938="","",IF(OR(C1938="#No page text",C1938="#No block text",C1938="#No subject text",C1938="#No expectation text"),"// -- No Content",IFERROR(INDEX(_xlfn._xlws.FILTER(Checklist_KLM[ENTRIES],(Checklist_KLM[ENGLISH]=C1938)*IFERROR(FIND("GAME.CHECKLIST_",Checklist_KLM[ENTRIES]),FALSE)),1),"MISSING")))</f>
        <v/>
      </c>
      <c r="E1938" s="44"/>
      <c r="F1938" s="39" t="str" cm="1">
        <f t="array" ref="F1938">IF(E1938="","",IF(E1938="#No clue text","// -- No Content",
    IF(E1938="/!\ Text too long for integration - See user guide to proceed /!\","/!\ Text too long for integration - See user guide to proceed /!\",
         IFERROR(_xlfn._xlws.FILTER(Checklist_KLM[ENTRIES],(Checklist_KLM[ENGLISH]=E1938)*IFERROR(FIND("CLUE.",Checklist_KLM[ENTRIES]),FALSE)),"MISSING"))))</f>
        <v/>
      </c>
    </row>
    <row r="1939" spans="1:6" ht="28.8">
      <c r="A1939" s="18" t="s">
        <v>2081</v>
      </c>
      <c r="B1939" s="19" t="s">
        <v>6280</v>
      </c>
      <c r="C1939" s="43"/>
      <c r="D1939" s="36" t="str" cm="1">
        <f t="array" ref="D1939">IF(C1939="","",IF(OR(C1939="#No page text",C1939="#No block text",C1939="#No subject text",C1939="#No expectation text"),"// -- No Content",IFERROR(INDEX(_xlfn._xlws.FILTER(Checklist_KLM[ENTRIES],(Checklist_KLM[ENGLISH]=C1939)*IFERROR(FIND("GAME.CHECKLIST_",Checklist_KLM[ENTRIES]),FALSE)),1),"MISSING")))</f>
        <v/>
      </c>
      <c r="E1939" s="44"/>
      <c r="F1939" s="39" t="str" cm="1">
        <f t="array" ref="F1939">IF(E1939="","",IF(E1939="#No clue text","// -- No Content",
    IF(E1939="/!\ Text too long for integration - See user guide to proceed /!\","/!\ Text too long for integration - See user guide to proceed /!\",
         IFERROR(_xlfn._xlws.FILTER(Checklist_KLM[ENTRIES],(Checklist_KLM[ENGLISH]=E1939)*IFERROR(FIND("CLUE.",Checklist_KLM[ENTRIES]),FALSE)),"MISSING"))))</f>
        <v/>
      </c>
    </row>
    <row r="1940" spans="1:6">
      <c r="A1940" s="18" t="s">
        <v>2082</v>
      </c>
      <c r="B1940" s="19" t="s">
        <v>6281</v>
      </c>
      <c r="C1940" s="43"/>
      <c r="D1940" s="36" t="str" cm="1">
        <f t="array" ref="D1940">IF(C1940="","",IF(OR(C1940="#No page text",C1940="#No block text",C1940="#No subject text",C1940="#No expectation text"),"// -- No Content",IFERROR(INDEX(_xlfn._xlws.FILTER(Checklist_KLM[ENTRIES],(Checklist_KLM[ENGLISH]=C1940)*IFERROR(FIND("GAME.CHECKLIST_",Checklist_KLM[ENTRIES]),FALSE)),1),"MISSING")))</f>
        <v/>
      </c>
      <c r="E1940" s="44"/>
      <c r="F1940" s="39" t="str" cm="1">
        <f t="array" ref="F1940">IF(E1940="","",IF(E1940="#No clue text","// -- No Content",
    IF(E1940="/!\ Text too long for integration - See user guide to proceed /!\","/!\ Text too long for integration - See user guide to proceed /!\",
         IFERROR(_xlfn._xlws.FILTER(Checklist_KLM[ENTRIES],(Checklist_KLM[ENGLISH]=E1940)*IFERROR(FIND("CLUE.",Checklist_KLM[ENTRIES]),FALSE)),"MISSING"))))</f>
        <v/>
      </c>
    </row>
    <row r="1941" spans="1:6" ht="28.8">
      <c r="A1941" s="18" t="s">
        <v>2083</v>
      </c>
      <c r="B1941" s="19" t="s">
        <v>6282</v>
      </c>
      <c r="C1941" s="43"/>
      <c r="D1941" s="36" t="str" cm="1">
        <f t="array" ref="D1941">IF(C1941="","",IF(OR(C1941="#No page text",C1941="#No block text",C1941="#No subject text",C1941="#No expectation text"),"// -- No Content",IFERROR(INDEX(_xlfn._xlws.FILTER(Checklist_KLM[ENTRIES],(Checklist_KLM[ENGLISH]=C1941)*IFERROR(FIND("GAME.CHECKLIST_",Checklist_KLM[ENTRIES]),FALSE)),1),"MISSING")))</f>
        <v/>
      </c>
      <c r="E1941" s="44"/>
      <c r="F1941" s="39" t="str" cm="1">
        <f t="array" ref="F1941">IF(E1941="","",IF(E1941="#No clue text","// -- No Content",
    IF(E1941="/!\ Text too long for integration - See user guide to proceed /!\","/!\ Text too long for integration - See user guide to proceed /!\",
         IFERROR(_xlfn._xlws.FILTER(Checklist_KLM[ENTRIES],(Checklist_KLM[ENGLISH]=E1941)*IFERROR(FIND("CLUE.",Checklist_KLM[ENTRIES]),FALSE)),"MISSING"))))</f>
        <v/>
      </c>
    </row>
    <row r="1942" spans="1:6">
      <c r="A1942" s="18" t="s">
        <v>2084</v>
      </c>
      <c r="B1942" s="19" t="s">
        <v>6283</v>
      </c>
      <c r="C1942" s="43"/>
      <c r="D1942" s="36" t="str" cm="1">
        <f t="array" ref="D1942">IF(C1942="","",IF(OR(C1942="#No page text",C1942="#No block text",C1942="#No subject text",C1942="#No expectation text"),"// -- No Content",IFERROR(INDEX(_xlfn._xlws.FILTER(Checklist_KLM[ENTRIES],(Checklist_KLM[ENGLISH]=C1942)*IFERROR(FIND("GAME.CHECKLIST_",Checklist_KLM[ENTRIES]),FALSE)),1),"MISSING")))</f>
        <v/>
      </c>
      <c r="E1942" s="44"/>
      <c r="F1942" s="39" t="str" cm="1">
        <f t="array" ref="F1942">IF(E1942="","",IF(E1942="#No clue text","// -- No Content",
    IF(E1942="/!\ Text too long for integration - See user guide to proceed /!\","/!\ Text too long for integration - See user guide to proceed /!\",
         IFERROR(_xlfn._xlws.FILTER(Checklist_KLM[ENTRIES],(Checklist_KLM[ENGLISH]=E1942)*IFERROR(FIND("CLUE.",Checklist_KLM[ENTRIES]),FALSE)),"MISSING"))))</f>
        <v/>
      </c>
    </row>
    <row r="1943" spans="1:6">
      <c r="A1943" s="18" t="s">
        <v>2085</v>
      </c>
      <c r="B1943" s="19" t="s">
        <v>6284</v>
      </c>
      <c r="C1943" s="43"/>
      <c r="D1943" s="36" t="str" cm="1">
        <f t="array" ref="D1943">IF(C1943="","",IF(OR(C1943="#No page text",C1943="#No block text",C1943="#No subject text",C1943="#No expectation text"),"// -- No Content",IFERROR(INDEX(_xlfn._xlws.FILTER(Checklist_KLM[ENTRIES],(Checklist_KLM[ENGLISH]=C1943)*IFERROR(FIND("GAME.CHECKLIST_",Checklist_KLM[ENTRIES]),FALSE)),1),"MISSING")))</f>
        <v/>
      </c>
      <c r="E1943" s="44"/>
      <c r="F1943" s="39" t="str" cm="1">
        <f t="array" ref="F1943">IF(E1943="","",IF(E1943="#No clue text","// -- No Content",
    IF(E1943="/!\ Text too long for integration - See user guide to proceed /!\","/!\ Text too long for integration - See user guide to proceed /!\",
         IFERROR(_xlfn._xlws.FILTER(Checklist_KLM[ENTRIES],(Checklist_KLM[ENGLISH]=E1943)*IFERROR(FIND("CLUE.",Checklist_KLM[ENTRIES]),FALSE)),"MISSING"))))</f>
        <v/>
      </c>
    </row>
    <row r="1944" spans="1:6">
      <c r="A1944" s="18" t="s">
        <v>2086</v>
      </c>
      <c r="B1944" s="19" t="s">
        <v>6285</v>
      </c>
      <c r="C1944" s="43"/>
      <c r="D1944" s="36" t="str" cm="1">
        <f t="array" ref="D1944">IF(C1944="","",IF(OR(C1944="#No page text",C1944="#No block text",C1944="#No subject text",C1944="#No expectation text"),"// -- No Content",IFERROR(INDEX(_xlfn._xlws.FILTER(Checklist_KLM[ENTRIES],(Checklist_KLM[ENGLISH]=C1944)*IFERROR(FIND("GAME.CHECKLIST_",Checklist_KLM[ENTRIES]),FALSE)),1),"MISSING")))</f>
        <v/>
      </c>
      <c r="E1944" s="44"/>
      <c r="F1944" s="39" t="str" cm="1">
        <f t="array" ref="F1944">IF(E1944="","",IF(E1944="#No clue text","// -- No Content",
    IF(E1944="/!\ Text too long for integration - See user guide to proceed /!\","/!\ Text too long for integration - See user guide to proceed /!\",
         IFERROR(_xlfn._xlws.FILTER(Checklist_KLM[ENTRIES],(Checklist_KLM[ENGLISH]=E1944)*IFERROR(FIND("CLUE.",Checklist_KLM[ENTRIES]),FALSE)),"MISSING"))))</f>
        <v/>
      </c>
    </row>
    <row r="1945" spans="1:6">
      <c r="A1945" s="18" t="s">
        <v>2087</v>
      </c>
      <c r="B1945" s="19" t="s">
        <v>6286</v>
      </c>
      <c r="C1945" s="43"/>
      <c r="D1945" s="36" t="str" cm="1">
        <f t="array" ref="D1945">IF(C1945="","",IF(OR(C1945="#No page text",C1945="#No block text",C1945="#No subject text",C1945="#No expectation text"),"// -- No Content",IFERROR(INDEX(_xlfn._xlws.FILTER(Checklist_KLM[ENTRIES],(Checklist_KLM[ENGLISH]=C1945)*IFERROR(FIND("GAME.CHECKLIST_",Checklist_KLM[ENTRIES]),FALSE)),1),"MISSING")))</f>
        <v/>
      </c>
      <c r="E1945" s="44"/>
      <c r="F1945" s="39" t="str" cm="1">
        <f t="array" ref="F1945">IF(E1945="","",IF(E1945="#No clue text","// -- No Content",
    IF(E1945="/!\ Text too long for integration - See user guide to proceed /!\","/!\ Text too long for integration - See user guide to proceed /!\",
         IFERROR(_xlfn._xlws.FILTER(Checklist_KLM[ENTRIES],(Checklist_KLM[ENGLISH]=E1945)*IFERROR(FIND("CLUE.",Checklist_KLM[ENTRIES]),FALSE)),"MISSING"))))</f>
        <v/>
      </c>
    </row>
    <row r="1946" spans="1:6">
      <c r="A1946" s="18" t="s">
        <v>2088</v>
      </c>
      <c r="B1946" s="19" t="s">
        <v>6287</v>
      </c>
      <c r="C1946" s="43"/>
      <c r="D1946" s="36" t="str" cm="1">
        <f t="array" ref="D1946">IF(C1946="","",IF(OR(C1946="#No page text",C1946="#No block text",C1946="#No subject text",C1946="#No expectation text"),"// -- No Content",IFERROR(INDEX(_xlfn._xlws.FILTER(Checklist_KLM[ENTRIES],(Checklist_KLM[ENGLISH]=C1946)*IFERROR(FIND("GAME.CHECKLIST_",Checklist_KLM[ENTRIES]),FALSE)),1),"MISSING")))</f>
        <v/>
      </c>
      <c r="E1946" s="44"/>
      <c r="F1946" s="39" t="str" cm="1">
        <f t="array" ref="F1946">IF(E1946="","",IF(E1946="#No clue text","// -- No Content",
    IF(E1946="/!\ Text too long for integration - See user guide to proceed /!\","/!\ Text too long for integration - See user guide to proceed /!\",
         IFERROR(_xlfn._xlws.FILTER(Checklist_KLM[ENTRIES],(Checklist_KLM[ENGLISH]=E1946)*IFERROR(FIND("CLUE.",Checklist_KLM[ENTRIES]),FALSE)),"MISSING"))))</f>
        <v/>
      </c>
    </row>
    <row r="1947" spans="1:6">
      <c r="A1947" s="18" t="s">
        <v>2089</v>
      </c>
      <c r="B1947" s="19" t="s">
        <v>6288</v>
      </c>
      <c r="C1947" s="43"/>
      <c r="D1947" s="36" t="str" cm="1">
        <f t="array" ref="D1947">IF(C1947="","",IF(OR(C1947="#No page text",C1947="#No block text",C1947="#No subject text",C1947="#No expectation text"),"// -- No Content",IFERROR(INDEX(_xlfn._xlws.FILTER(Checklist_KLM[ENTRIES],(Checklist_KLM[ENGLISH]=C1947)*IFERROR(FIND("GAME.CHECKLIST_",Checklist_KLM[ENTRIES]),FALSE)),1),"MISSING")))</f>
        <v/>
      </c>
      <c r="E1947" s="44"/>
      <c r="F1947" s="39" t="str" cm="1">
        <f t="array" ref="F1947">IF(E1947="","",IF(E1947="#No clue text","// -- No Content",
    IF(E1947="/!\ Text too long for integration - See user guide to proceed /!\","/!\ Text too long for integration - See user guide to proceed /!\",
         IFERROR(_xlfn._xlws.FILTER(Checklist_KLM[ENTRIES],(Checklist_KLM[ENGLISH]=E1947)*IFERROR(FIND("CLUE.",Checklist_KLM[ENTRIES]),FALSE)),"MISSING"))))</f>
        <v/>
      </c>
    </row>
    <row r="1948" spans="1:6">
      <c r="A1948" s="18" t="s">
        <v>2090</v>
      </c>
      <c r="B1948" s="19" t="s">
        <v>6289</v>
      </c>
      <c r="C1948" s="43"/>
      <c r="D1948" s="36" t="str" cm="1">
        <f t="array" ref="D1948">IF(C1948="","",IF(OR(C1948="#No page text",C1948="#No block text",C1948="#No subject text",C1948="#No expectation text"),"// -- No Content",IFERROR(INDEX(_xlfn._xlws.FILTER(Checklist_KLM[ENTRIES],(Checklist_KLM[ENGLISH]=C1948)*IFERROR(FIND("GAME.CHECKLIST_",Checklist_KLM[ENTRIES]),FALSE)),1),"MISSING")))</f>
        <v/>
      </c>
      <c r="E1948" s="44"/>
      <c r="F1948" s="39" t="str" cm="1">
        <f t="array" ref="F1948">IF(E1948="","",IF(E1948="#No clue text","// -- No Content",
    IF(E1948="/!\ Text too long for integration - See user guide to proceed /!\","/!\ Text too long for integration - See user guide to proceed /!\",
         IFERROR(_xlfn._xlws.FILTER(Checklist_KLM[ENTRIES],(Checklist_KLM[ENGLISH]=E1948)*IFERROR(FIND("CLUE.",Checklist_KLM[ENTRIES]),FALSE)),"MISSING"))))</f>
        <v/>
      </c>
    </row>
    <row r="1949" spans="1:6" ht="28.8">
      <c r="A1949" s="18" t="s">
        <v>2091</v>
      </c>
      <c r="B1949" s="19" t="s">
        <v>6290</v>
      </c>
      <c r="C1949" s="43"/>
      <c r="D1949" s="36" t="str" cm="1">
        <f t="array" ref="D1949">IF(C1949="","",IF(OR(C1949="#No page text",C1949="#No block text",C1949="#No subject text",C1949="#No expectation text"),"// -- No Content",IFERROR(INDEX(_xlfn._xlws.FILTER(Checklist_KLM[ENTRIES],(Checklist_KLM[ENGLISH]=C1949)*IFERROR(FIND("GAME.CHECKLIST_",Checklist_KLM[ENTRIES]),FALSE)),1),"MISSING")))</f>
        <v/>
      </c>
      <c r="E1949" s="44"/>
      <c r="F1949" s="39" t="str" cm="1">
        <f t="array" ref="F1949">IF(E1949="","",IF(E1949="#No clue text","// -- No Content",
    IF(E1949="/!\ Text too long for integration - See user guide to proceed /!\","/!\ Text too long for integration - See user guide to proceed /!\",
         IFERROR(_xlfn._xlws.FILTER(Checklist_KLM[ENTRIES],(Checklist_KLM[ENGLISH]=E1949)*IFERROR(FIND("CLUE.",Checklist_KLM[ENTRIES]),FALSE)),"MISSING"))))</f>
        <v/>
      </c>
    </row>
    <row r="1950" spans="1:6">
      <c r="A1950" s="18" t="s">
        <v>2092</v>
      </c>
      <c r="B1950" s="19" t="s">
        <v>6291</v>
      </c>
      <c r="C1950" s="43"/>
      <c r="D1950" s="36" t="str" cm="1">
        <f t="array" ref="D1950">IF(C1950="","",IF(OR(C1950="#No page text",C1950="#No block text",C1950="#No subject text",C1950="#No expectation text"),"// -- No Content",IFERROR(INDEX(_xlfn._xlws.FILTER(Checklist_KLM[ENTRIES],(Checklist_KLM[ENGLISH]=C1950)*IFERROR(FIND("GAME.CHECKLIST_",Checklist_KLM[ENTRIES]),FALSE)),1),"MISSING")))</f>
        <v/>
      </c>
      <c r="E1950" s="44"/>
      <c r="F1950" s="39" t="str" cm="1">
        <f t="array" ref="F1950">IF(E1950="","",IF(E1950="#No clue text","// -- No Content",
    IF(E1950="/!\ Text too long for integration - See user guide to proceed /!\","/!\ Text too long for integration - See user guide to proceed /!\",
         IFERROR(_xlfn._xlws.FILTER(Checklist_KLM[ENTRIES],(Checklist_KLM[ENGLISH]=E1950)*IFERROR(FIND("CLUE.",Checklist_KLM[ENTRIES]),FALSE)),"MISSING"))))</f>
        <v/>
      </c>
    </row>
    <row r="1951" spans="1:6" ht="28.8">
      <c r="A1951" s="18" t="s">
        <v>2093</v>
      </c>
      <c r="B1951" s="19" t="s">
        <v>6292</v>
      </c>
      <c r="C1951" s="43"/>
      <c r="D1951" s="36" t="str" cm="1">
        <f t="array" ref="D1951">IF(C1951="","",IF(OR(C1951="#No page text",C1951="#No block text",C1951="#No subject text",C1951="#No expectation text"),"// -- No Content",IFERROR(INDEX(_xlfn._xlws.FILTER(Checklist_KLM[ENTRIES],(Checklist_KLM[ENGLISH]=C1951)*IFERROR(FIND("GAME.CHECKLIST_",Checklist_KLM[ENTRIES]),FALSE)),1),"MISSING")))</f>
        <v/>
      </c>
      <c r="E1951" s="44"/>
      <c r="F1951" s="39" t="str" cm="1">
        <f t="array" ref="F1951">IF(E1951="","",IF(E1951="#No clue text","// -- No Content",
    IF(E1951="/!\ Text too long for integration - See user guide to proceed /!\","/!\ Text too long for integration - See user guide to proceed /!\",
         IFERROR(_xlfn._xlws.FILTER(Checklist_KLM[ENTRIES],(Checklist_KLM[ENGLISH]=E1951)*IFERROR(FIND("CLUE.",Checklist_KLM[ENTRIES]),FALSE)),"MISSING"))))</f>
        <v/>
      </c>
    </row>
    <row r="1952" spans="1:6">
      <c r="A1952" s="18" t="s">
        <v>2094</v>
      </c>
      <c r="B1952" s="19" t="s">
        <v>6293</v>
      </c>
      <c r="C1952" s="43"/>
      <c r="D1952" s="36" t="str" cm="1">
        <f t="array" ref="D1952">IF(C1952="","",IF(OR(C1952="#No page text",C1952="#No block text",C1952="#No subject text",C1952="#No expectation text"),"// -- No Content",IFERROR(INDEX(_xlfn._xlws.FILTER(Checklist_KLM[ENTRIES],(Checklist_KLM[ENGLISH]=C1952)*IFERROR(FIND("GAME.CHECKLIST_",Checklist_KLM[ENTRIES]),FALSE)),1),"MISSING")))</f>
        <v/>
      </c>
      <c r="E1952" s="44"/>
      <c r="F1952" s="39" t="str" cm="1">
        <f t="array" ref="F1952">IF(E1952="","",IF(E1952="#No clue text","// -- No Content",
    IF(E1952="/!\ Text too long for integration - See user guide to proceed /!\","/!\ Text too long for integration - See user guide to proceed /!\",
         IFERROR(_xlfn._xlws.FILTER(Checklist_KLM[ENTRIES],(Checklist_KLM[ENGLISH]=E1952)*IFERROR(FIND("CLUE.",Checklist_KLM[ENTRIES]),FALSE)),"MISSING"))))</f>
        <v/>
      </c>
    </row>
    <row r="1953" spans="1:6">
      <c r="A1953" s="18" t="s">
        <v>2095</v>
      </c>
      <c r="B1953" s="19" t="s">
        <v>6294</v>
      </c>
      <c r="C1953" s="43"/>
      <c r="D1953" s="36" t="str" cm="1">
        <f t="array" ref="D1953">IF(C1953="","",IF(OR(C1953="#No page text",C1953="#No block text",C1953="#No subject text",C1953="#No expectation text"),"// -- No Content",IFERROR(INDEX(_xlfn._xlws.FILTER(Checklist_KLM[ENTRIES],(Checklist_KLM[ENGLISH]=C1953)*IFERROR(FIND("GAME.CHECKLIST_",Checklist_KLM[ENTRIES]),FALSE)),1),"MISSING")))</f>
        <v/>
      </c>
      <c r="E1953" s="44"/>
      <c r="F1953" s="39" t="str" cm="1">
        <f t="array" ref="F1953">IF(E1953="","",IF(E1953="#No clue text","// -- No Content",
    IF(E1953="/!\ Text too long for integration - See user guide to proceed /!\","/!\ Text too long for integration - See user guide to proceed /!\",
         IFERROR(_xlfn._xlws.FILTER(Checklist_KLM[ENTRIES],(Checklist_KLM[ENGLISH]=E1953)*IFERROR(FIND("CLUE.",Checklist_KLM[ENTRIES]),FALSE)),"MISSING"))))</f>
        <v/>
      </c>
    </row>
    <row r="1954" spans="1:6">
      <c r="A1954" s="18" t="s">
        <v>2096</v>
      </c>
      <c r="B1954" s="19" t="s">
        <v>6295</v>
      </c>
      <c r="C1954" s="43"/>
      <c r="D1954" s="36" t="str" cm="1">
        <f t="array" ref="D1954">IF(C1954="","",IF(OR(C1954="#No page text",C1954="#No block text",C1954="#No subject text",C1954="#No expectation text"),"// -- No Content",IFERROR(INDEX(_xlfn._xlws.FILTER(Checklist_KLM[ENTRIES],(Checklist_KLM[ENGLISH]=C1954)*IFERROR(FIND("GAME.CHECKLIST_",Checklist_KLM[ENTRIES]),FALSE)),1),"MISSING")))</f>
        <v/>
      </c>
      <c r="E1954" s="44"/>
      <c r="F1954" s="39" t="str" cm="1">
        <f t="array" ref="F1954">IF(E1954="","",IF(E1954="#No clue text","// -- No Content",
    IF(E1954="/!\ Text too long for integration - See user guide to proceed /!\","/!\ Text too long for integration - See user guide to proceed /!\",
         IFERROR(_xlfn._xlws.FILTER(Checklist_KLM[ENTRIES],(Checklist_KLM[ENGLISH]=E1954)*IFERROR(FIND("CLUE.",Checklist_KLM[ENTRIES]),FALSE)),"MISSING"))))</f>
        <v/>
      </c>
    </row>
    <row r="1955" spans="1:6" ht="28.8">
      <c r="A1955" s="18" t="s">
        <v>2097</v>
      </c>
      <c r="B1955" s="19" t="s">
        <v>6296</v>
      </c>
      <c r="C1955" s="43"/>
      <c r="D1955" s="36" t="str" cm="1">
        <f t="array" ref="D1955">IF(C1955="","",IF(OR(C1955="#No page text",C1955="#No block text",C1955="#No subject text",C1955="#No expectation text"),"// -- No Content",IFERROR(INDEX(_xlfn._xlws.FILTER(Checklist_KLM[ENTRIES],(Checklist_KLM[ENGLISH]=C1955)*IFERROR(FIND("GAME.CHECKLIST_",Checklist_KLM[ENTRIES]),FALSE)),1),"MISSING")))</f>
        <v/>
      </c>
      <c r="E1955" s="44"/>
      <c r="F1955" s="39" t="str" cm="1">
        <f t="array" ref="F1955">IF(E1955="","",IF(E1955="#No clue text","// -- No Content",
    IF(E1955="/!\ Text too long for integration - See user guide to proceed /!\","/!\ Text too long for integration - See user guide to proceed /!\",
         IFERROR(_xlfn._xlws.FILTER(Checklist_KLM[ENTRIES],(Checklist_KLM[ENGLISH]=E1955)*IFERROR(FIND("CLUE.",Checklist_KLM[ENTRIES]),FALSE)),"MISSING"))))</f>
        <v/>
      </c>
    </row>
    <row r="1956" spans="1:6" ht="28.8">
      <c r="A1956" s="18" t="s">
        <v>2098</v>
      </c>
      <c r="B1956" s="19" t="s">
        <v>6297</v>
      </c>
      <c r="C1956" s="43"/>
      <c r="D1956" s="36" t="str" cm="1">
        <f t="array" ref="D1956">IF(C1956="","",IF(OR(C1956="#No page text",C1956="#No block text",C1956="#No subject text",C1956="#No expectation text"),"// -- No Content",IFERROR(INDEX(_xlfn._xlws.FILTER(Checklist_KLM[ENTRIES],(Checklist_KLM[ENGLISH]=C1956)*IFERROR(FIND("GAME.CHECKLIST_",Checklist_KLM[ENTRIES]),FALSE)),1),"MISSING")))</f>
        <v/>
      </c>
      <c r="E1956" s="44"/>
      <c r="F1956" s="39" t="str" cm="1">
        <f t="array" ref="F1956">IF(E1956="","",IF(E1956="#No clue text","// -- No Content",
    IF(E1956="/!\ Text too long for integration - See user guide to proceed /!\","/!\ Text too long for integration - See user guide to proceed /!\",
         IFERROR(_xlfn._xlws.FILTER(Checklist_KLM[ENTRIES],(Checklist_KLM[ENGLISH]=E1956)*IFERROR(FIND("CLUE.",Checklist_KLM[ENTRIES]),FALSE)),"MISSING"))))</f>
        <v/>
      </c>
    </row>
    <row r="1957" spans="1:6">
      <c r="A1957" s="18" t="s">
        <v>2099</v>
      </c>
      <c r="B1957" s="19" t="s">
        <v>6298</v>
      </c>
      <c r="C1957" s="43"/>
      <c r="D1957" s="36" t="str" cm="1">
        <f t="array" ref="D1957">IF(C1957="","",IF(OR(C1957="#No page text",C1957="#No block text",C1957="#No subject text",C1957="#No expectation text"),"// -- No Content",IFERROR(INDEX(_xlfn._xlws.FILTER(Checklist_KLM[ENTRIES],(Checklist_KLM[ENGLISH]=C1957)*IFERROR(FIND("GAME.CHECKLIST_",Checklist_KLM[ENTRIES]),FALSE)),1),"MISSING")))</f>
        <v/>
      </c>
      <c r="E1957" s="44"/>
      <c r="F1957" s="39" t="str" cm="1">
        <f t="array" ref="F1957">IF(E1957="","",IF(E1957="#No clue text","// -- No Content",
    IF(E1957="/!\ Text too long for integration - See user guide to proceed /!\","/!\ Text too long for integration - See user guide to proceed /!\",
         IFERROR(_xlfn._xlws.FILTER(Checklist_KLM[ENTRIES],(Checklist_KLM[ENGLISH]=E1957)*IFERROR(FIND("CLUE.",Checklist_KLM[ENTRIES]),FALSE)),"MISSING"))))</f>
        <v/>
      </c>
    </row>
    <row r="1958" spans="1:6">
      <c r="A1958" s="18" t="s">
        <v>2100</v>
      </c>
      <c r="B1958" s="19" t="s">
        <v>6299</v>
      </c>
      <c r="C1958" s="43"/>
      <c r="D1958" s="36" t="str" cm="1">
        <f t="array" ref="D1958">IF(C1958="","",IF(OR(C1958="#No page text",C1958="#No block text",C1958="#No subject text",C1958="#No expectation text"),"// -- No Content",IFERROR(INDEX(_xlfn._xlws.FILTER(Checklist_KLM[ENTRIES],(Checklist_KLM[ENGLISH]=C1958)*IFERROR(FIND("GAME.CHECKLIST_",Checklist_KLM[ENTRIES]),FALSE)),1),"MISSING")))</f>
        <v/>
      </c>
      <c r="E1958" s="44"/>
      <c r="F1958" s="39" t="str" cm="1">
        <f t="array" ref="F1958">IF(E1958="","",IF(E1958="#No clue text","// -- No Content",
    IF(E1958="/!\ Text too long for integration - See user guide to proceed /!\","/!\ Text too long for integration - See user guide to proceed /!\",
         IFERROR(_xlfn._xlws.FILTER(Checklist_KLM[ENTRIES],(Checklist_KLM[ENGLISH]=E1958)*IFERROR(FIND("CLUE.",Checklist_KLM[ENTRIES]),FALSE)),"MISSING"))))</f>
        <v/>
      </c>
    </row>
    <row r="1959" spans="1:6" ht="28.8">
      <c r="A1959" s="18" t="s">
        <v>2101</v>
      </c>
      <c r="B1959" s="19" t="s">
        <v>6300</v>
      </c>
      <c r="C1959" s="43"/>
      <c r="D1959" s="36" t="str" cm="1">
        <f t="array" ref="D1959">IF(C1959="","",IF(OR(C1959="#No page text",C1959="#No block text",C1959="#No subject text",C1959="#No expectation text"),"// -- No Content",IFERROR(INDEX(_xlfn._xlws.FILTER(Checklist_KLM[ENTRIES],(Checklist_KLM[ENGLISH]=C1959)*IFERROR(FIND("GAME.CHECKLIST_",Checklist_KLM[ENTRIES]),FALSE)),1),"MISSING")))</f>
        <v/>
      </c>
      <c r="E1959" s="44"/>
      <c r="F1959" s="39" t="str" cm="1">
        <f t="array" ref="F1959">IF(E1959="","",IF(E1959="#No clue text","// -- No Content",
    IF(E1959="/!\ Text too long for integration - See user guide to proceed /!\","/!\ Text too long for integration - See user guide to proceed /!\",
         IFERROR(_xlfn._xlws.FILTER(Checklist_KLM[ENTRIES],(Checklist_KLM[ENGLISH]=E1959)*IFERROR(FIND("CLUE.",Checklist_KLM[ENTRIES]),FALSE)),"MISSING"))))</f>
        <v/>
      </c>
    </row>
    <row r="1960" spans="1:6">
      <c r="A1960" s="18" t="s">
        <v>2102</v>
      </c>
      <c r="B1960" s="19" t="s">
        <v>6301</v>
      </c>
      <c r="C1960" s="43"/>
      <c r="D1960" s="36" t="str" cm="1">
        <f t="array" ref="D1960">IF(C1960="","",IF(OR(C1960="#No page text",C1960="#No block text",C1960="#No subject text",C1960="#No expectation text"),"// -- No Content",IFERROR(INDEX(_xlfn._xlws.FILTER(Checklist_KLM[ENTRIES],(Checklist_KLM[ENGLISH]=C1960)*IFERROR(FIND("GAME.CHECKLIST_",Checklist_KLM[ENTRIES]),FALSE)),1),"MISSING")))</f>
        <v/>
      </c>
      <c r="E1960" s="44"/>
      <c r="F1960" s="39" t="str" cm="1">
        <f t="array" ref="F1960">IF(E1960="","",IF(E1960="#No clue text","// -- No Content",
    IF(E1960="/!\ Text too long for integration - See user guide to proceed /!\","/!\ Text too long for integration - See user guide to proceed /!\",
         IFERROR(_xlfn._xlws.FILTER(Checklist_KLM[ENTRIES],(Checklist_KLM[ENGLISH]=E1960)*IFERROR(FIND("CLUE.",Checklist_KLM[ENTRIES]),FALSE)),"MISSING"))))</f>
        <v/>
      </c>
    </row>
    <row r="1961" spans="1:6">
      <c r="A1961" s="18" t="s">
        <v>2103</v>
      </c>
      <c r="B1961" s="19" t="s">
        <v>6302</v>
      </c>
      <c r="C1961" s="43"/>
      <c r="D1961" s="36" t="str" cm="1">
        <f t="array" ref="D1961">IF(C1961="","",IF(OR(C1961="#No page text",C1961="#No block text",C1961="#No subject text",C1961="#No expectation text"),"// -- No Content",IFERROR(INDEX(_xlfn._xlws.FILTER(Checklist_KLM[ENTRIES],(Checklist_KLM[ENGLISH]=C1961)*IFERROR(FIND("GAME.CHECKLIST_",Checklist_KLM[ENTRIES]),FALSE)),1),"MISSING")))</f>
        <v/>
      </c>
      <c r="E1961" s="44"/>
      <c r="F1961" s="39" t="str" cm="1">
        <f t="array" ref="F1961">IF(E1961="","",IF(E1961="#No clue text","// -- No Content",
    IF(E1961="/!\ Text too long for integration - See user guide to proceed /!\","/!\ Text too long for integration - See user guide to proceed /!\",
         IFERROR(_xlfn._xlws.FILTER(Checklist_KLM[ENTRIES],(Checklist_KLM[ENGLISH]=E1961)*IFERROR(FIND("CLUE.",Checklist_KLM[ENTRIES]),FALSE)),"MISSING"))))</f>
        <v/>
      </c>
    </row>
    <row r="1962" spans="1:6" ht="28.8">
      <c r="A1962" s="18" t="s">
        <v>2104</v>
      </c>
      <c r="B1962" s="19" t="s">
        <v>6303</v>
      </c>
      <c r="C1962" s="43"/>
      <c r="D1962" s="36" t="str" cm="1">
        <f t="array" ref="D1962">IF(C1962="","",IF(OR(C1962="#No page text",C1962="#No block text",C1962="#No subject text",C1962="#No expectation text"),"// -- No Content",IFERROR(INDEX(_xlfn._xlws.FILTER(Checklist_KLM[ENTRIES],(Checklist_KLM[ENGLISH]=C1962)*IFERROR(FIND("GAME.CHECKLIST_",Checklist_KLM[ENTRIES]),FALSE)),1),"MISSING")))</f>
        <v/>
      </c>
      <c r="E1962" s="44"/>
      <c r="F1962" s="39" t="str" cm="1">
        <f t="array" ref="F1962">IF(E1962="","",IF(E1962="#No clue text","// -- No Content",
    IF(E1962="/!\ Text too long for integration - See user guide to proceed /!\","/!\ Text too long for integration - See user guide to proceed /!\",
         IFERROR(_xlfn._xlws.FILTER(Checklist_KLM[ENTRIES],(Checklist_KLM[ENGLISH]=E1962)*IFERROR(FIND("CLUE.",Checklist_KLM[ENTRIES]),FALSE)),"MISSING"))))</f>
        <v/>
      </c>
    </row>
    <row r="1963" spans="1:6">
      <c r="A1963" s="18" t="s">
        <v>2105</v>
      </c>
      <c r="B1963" s="19" t="s">
        <v>6304</v>
      </c>
      <c r="C1963" s="43"/>
      <c r="D1963" s="36" t="str" cm="1">
        <f t="array" ref="D1963">IF(C1963="","",IF(OR(C1963="#No page text",C1963="#No block text",C1963="#No subject text",C1963="#No expectation text"),"// -- No Content",IFERROR(INDEX(_xlfn._xlws.FILTER(Checklist_KLM[ENTRIES],(Checklist_KLM[ENGLISH]=C1963)*IFERROR(FIND("GAME.CHECKLIST_",Checklist_KLM[ENTRIES]),FALSE)),1),"MISSING")))</f>
        <v/>
      </c>
      <c r="E1963" s="44"/>
      <c r="F1963" s="39" t="str" cm="1">
        <f t="array" ref="F1963">IF(E1963="","",IF(E1963="#No clue text","// -- No Content",
    IF(E1963="/!\ Text too long for integration - See user guide to proceed /!\","/!\ Text too long for integration - See user guide to proceed /!\",
         IFERROR(_xlfn._xlws.FILTER(Checklist_KLM[ENTRIES],(Checklist_KLM[ENGLISH]=E1963)*IFERROR(FIND("CLUE.",Checklist_KLM[ENTRIES]),FALSE)),"MISSING"))))</f>
        <v/>
      </c>
    </row>
    <row r="1964" spans="1:6" ht="28.8">
      <c r="A1964" s="18" t="s">
        <v>2106</v>
      </c>
      <c r="B1964" s="19" t="s">
        <v>6305</v>
      </c>
      <c r="C1964" s="43"/>
      <c r="D1964" s="36" t="str" cm="1">
        <f t="array" ref="D1964">IF(C1964="","",IF(OR(C1964="#No page text",C1964="#No block text",C1964="#No subject text",C1964="#No expectation text"),"// -- No Content",IFERROR(INDEX(_xlfn._xlws.FILTER(Checklist_KLM[ENTRIES],(Checklist_KLM[ENGLISH]=C1964)*IFERROR(FIND("GAME.CHECKLIST_",Checklist_KLM[ENTRIES]),FALSE)),1),"MISSING")))</f>
        <v/>
      </c>
      <c r="E1964" s="44"/>
      <c r="F1964" s="39" t="str" cm="1">
        <f t="array" ref="F1964">IF(E1964="","",IF(E1964="#No clue text","// -- No Content",
    IF(E1964="/!\ Text too long for integration - See user guide to proceed /!\","/!\ Text too long for integration - See user guide to proceed /!\",
         IFERROR(_xlfn._xlws.FILTER(Checklist_KLM[ENTRIES],(Checklist_KLM[ENGLISH]=E1964)*IFERROR(FIND("CLUE.",Checklist_KLM[ENTRIES]),FALSE)),"MISSING"))))</f>
        <v/>
      </c>
    </row>
    <row r="1965" spans="1:6">
      <c r="A1965" s="18" t="s">
        <v>2107</v>
      </c>
      <c r="B1965" s="19" t="s">
        <v>6306</v>
      </c>
      <c r="C1965" s="43"/>
      <c r="D1965" s="36" t="str" cm="1">
        <f t="array" ref="D1965">IF(C1965="","",IF(OR(C1965="#No page text",C1965="#No block text",C1965="#No subject text",C1965="#No expectation text"),"// -- No Content",IFERROR(INDEX(_xlfn._xlws.FILTER(Checklist_KLM[ENTRIES],(Checklist_KLM[ENGLISH]=C1965)*IFERROR(FIND("GAME.CHECKLIST_",Checklist_KLM[ENTRIES]),FALSE)),1),"MISSING")))</f>
        <v/>
      </c>
      <c r="E1965" s="44"/>
      <c r="F1965" s="39" t="str" cm="1">
        <f t="array" ref="F1965">IF(E1965="","",IF(E1965="#No clue text","// -- No Content",
    IF(E1965="/!\ Text too long for integration - See user guide to proceed /!\","/!\ Text too long for integration - See user guide to proceed /!\",
         IFERROR(_xlfn._xlws.FILTER(Checklist_KLM[ENTRIES],(Checklist_KLM[ENGLISH]=E1965)*IFERROR(FIND("CLUE.",Checklist_KLM[ENTRIES]),FALSE)),"MISSING"))))</f>
        <v/>
      </c>
    </row>
    <row r="1966" spans="1:6">
      <c r="A1966" s="18" t="s">
        <v>2108</v>
      </c>
      <c r="B1966" s="19" t="s">
        <v>6307</v>
      </c>
      <c r="C1966" s="43"/>
      <c r="D1966" s="36" t="str" cm="1">
        <f t="array" ref="D1966">IF(C1966="","",IF(OR(C1966="#No page text",C1966="#No block text",C1966="#No subject text",C1966="#No expectation text"),"// -- No Content",IFERROR(INDEX(_xlfn._xlws.FILTER(Checklist_KLM[ENTRIES],(Checklist_KLM[ENGLISH]=C1966)*IFERROR(FIND("GAME.CHECKLIST_",Checklist_KLM[ENTRIES]),FALSE)),1),"MISSING")))</f>
        <v/>
      </c>
      <c r="E1966" s="44"/>
      <c r="F1966" s="39" t="str" cm="1">
        <f t="array" ref="F1966">IF(E1966="","",IF(E1966="#No clue text","// -- No Content",
    IF(E1966="/!\ Text too long for integration - See user guide to proceed /!\","/!\ Text too long for integration - See user guide to proceed /!\",
         IFERROR(_xlfn._xlws.FILTER(Checklist_KLM[ENTRIES],(Checklist_KLM[ENGLISH]=E1966)*IFERROR(FIND("CLUE.",Checklist_KLM[ENTRIES]),FALSE)),"MISSING"))))</f>
        <v/>
      </c>
    </row>
    <row r="1967" spans="1:6">
      <c r="A1967" s="18" t="s">
        <v>2109</v>
      </c>
      <c r="B1967" s="19" t="s">
        <v>6308</v>
      </c>
      <c r="C1967" s="43"/>
      <c r="D1967" s="36" t="str" cm="1">
        <f t="array" ref="D1967">IF(C1967="","",IF(OR(C1967="#No page text",C1967="#No block text",C1967="#No subject text",C1967="#No expectation text"),"// -- No Content",IFERROR(INDEX(_xlfn._xlws.FILTER(Checklist_KLM[ENTRIES],(Checklist_KLM[ENGLISH]=C1967)*IFERROR(FIND("GAME.CHECKLIST_",Checklist_KLM[ENTRIES]),FALSE)),1),"MISSING")))</f>
        <v/>
      </c>
      <c r="E1967" s="44"/>
      <c r="F1967" s="39" t="str" cm="1">
        <f t="array" ref="F1967">IF(E1967="","",IF(E1967="#No clue text","// -- No Content",
    IF(E1967="/!\ Text too long for integration - See user guide to proceed /!\","/!\ Text too long for integration - See user guide to proceed /!\",
         IFERROR(_xlfn._xlws.FILTER(Checklist_KLM[ENTRIES],(Checklist_KLM[ENGLISH]=E1967)*IFERROR(FIND("CLUE.",Checklist_KLM[ENTRIES]),FALSE)),"MISSING"))))</f>
        <v/>
      </c>
    </row>
    <row r="1968" spans="1:6" ht="28.8">
      <c r="A1968" s="18" t="s">
        <v>2110</v>
      </c>
      <c r="B1968" s="19" t="s">
        <v>6309</v>
      </c>
      <c r="C1968" s="43"/>
      <c r="D1968" s="36" t="str" cm="1">
        <f t="array" ref="D1968">IF(C1968="","",IF(OR(C1968="#No page text",C1968="#No block text",C1968="#No subject text",C1968="#No expectation text"),"// -- No Content",IFERROR(INDEX(_xlfn._xlws.FILTER(Checklist_KLM[ENTRIES],(Checklist_KLM[ENGLISH]=C1968)*IFERROR(FIND("GAME.CHECKLIST_",Checklist_KLM[ENTRIES]),FALSE)),1),"MISSING")))</f>
        <v/>
      </c>
      <c r="E1968" s="44"/>
      <c r="F1968" s="39" t="str" cm="1">
        <f t="array" ref="F1968">IF(E1968="","",IF(E1968="#No clue text","// -- No Content",
    IF(E1968="/!\ Text too long for integration - See user guide to proceed /!\","/!\ Text too long for integration - See user guide to proceed /!\",
         IFERROR(_xlfn._xlws.FILTER(Checklist_KLM[ENTRIES],(Checklist_KLM[ENGLISH]=E1968)*IFERROR(FIND("CLUE.",Checklist_KLM[ENTRIES]),FALSE)),"MISSING"))))</f>
        <v/>
      </c>
    </row>
    <row r="1969" spans="1:6">
      <c r="A1969" s="18" t="s">
        <v>2111</v>
      </c>
      <c r="B1969" s="19" t="s">
        <v>6310</v>
      </c>
      <c r="C1969" s="43"/>
      <c r="D1969" s="36" t="str" cm="1">
        <f t="array" ref="D1969">IF(C1969="","",IF(OR(C1969="#No page text",C1969="#No block text",C1969="#No subject text",C1969="#No expectation text"),"// -- No Content",IFERROR(INDEX(_xlfn._xlws.FILTER(Checklist_KLM[ENTRIES],(Checklist_KLM[ENGLISH]=C1969)*IFERROR(FIND("GAME.CHECKLIST_",Checklist_KLM[ENTRIES]),FALSE)),1),"MISSING")))</f>
        <v/>
      </c>
      <c r="E1969" s="44"/>
      <c r="F1969" s="39" t="str" cm="1">
        <f t="array" ref="F1969">IF(E1969="","",IF(E1969="#No clue text","// -- No Content",
    IF(E1969="/!\ Text too long for integration - See user guide to proceed /!\","/!\ Text too long for integration - See user guide to proceed /!\",
         IFERROR(_xlfn._xlws.FILTER(Checklist_KLM[ENTRIES],(Checklist_KLM[ENGLISH]=E1969)*IFERROR(FIND("CLUE.",Checklist_KLM[ENTRIES]),FALSE)),"MISSING"))))</f>
        <v/>
      </c>
    </row>
    <row r="1970" spans="1:6">
      <c r="A1970" s="18" t="s">
        <v>2112</v>
      </c>
      <c r="B1970" s="19" t="s">
        <v>6311</v>
      </c>
      <c r="C1970" s="43"/>
      <c r="D1970" s="36" t="str" cm="1">
        <f t="array" ref="D1970">IF(C1970="","",IF(OR(C1970="#No page text",C1970="#No block text",C1970="#No subject text",C1970="#No expectation text"),"// -- No Content",IFERROR(INDEX(_xlfn._xlws.FILTER(Checklist_KLM[ENTRIES],(Checklist_KLM[ENGLISH]=C1970)*IFERROR(FIND("GAME.CHECKLIST_",Checklist_KLM[ENTRIES]),FALSE)),1),"MISSING")))</f>
        <v/>
      </c>
      <c r="E1970" s="44"/>
      <c r="F1970" s="39" t="str" cm="1">
        <f t="array" ref="F1970">IF(E1970="","",IF(E1970="#No clue text","// -- No Content",
    IF(E1970="/!\ Text too long for integration - See user guide to proceed /!\","/!\ Text too long for integration - See user guide to proceed /!\",
         IFERROR(_xlfn._xlws.FILTER(Checklist_KLM[ENTRIES],(Checklist_KLM[ENGLISH]=E1970)*IFERROR(FIND("CLUE.",Checklist_KLM[ENTRIES]),FALSE)),"MISSING"))))</f>
        <v/>
      </c>
    </row>
    <row r="1971" spans="1:6" ht="28.8">
      <c r="A1971" s="18" t="s">
        <v>2113</v>
      </c>
      <c r="B1971" s="19" t="s">
        <v>6312</v>
      </c>
      <c r="C1971" s="43"/>
      <c r="D1971" s="36" t="str" cm="1">
        <f t="array" ref="D1971">IF(C1971="","",IF(OR(C1971="#No page text",C1971="#No block text",C1971="#No subject text",C1971="#No expectation text"),"// -- No Content",IFERROR(INDEX(_xlfn._xlws.FILTER(Checklist_KLM[ENTRIES],(Checklist_KLM[ENGLISH]=C1971)*IFERROR(FIND("GAME.CHECKLIST_",Checklist_KLM[ENTRIES]),FALSE)),1),"MISSING")))</f>
        <v/>
      </c>
      <c r="E1971" s="44"/>
      <c r="F1971" s="39" t="str" cm="1">
        <f t="array" ref="F1971">IF(E1971="","",IF(E1971="#No clue text","// -- No Content",
    IF(E1971="/!\ Text too long for integration - See user guide to proceed /!\","/!\ Text too long for integration - See user guide to proceed /!\",
         IFERROR(_xlfn._xlws.FILTER(Checklist_KLM[ENTRIES],(Checklist_KLM[ENGLISH]=E1971)*IFERROR(FIND("CLUE.",Checklist_KLM[ENTRIES]),FALSE)),"MISSING"))))</f>
        <v/>
      </c>
    </row>
    <row r="1972" spans="1:6">
      <c r="A1972" s="18" t="s">
        <v>2114</v>
      </c>
      <c r="B1972" s="19" t="s">
        <v>6313</v>
      </c>
      <c r="C1972" s="43"/>
      <c r="D1972" s="36" t="str" cm="1">
        <f t="array" ref="D1972">IF(C1972="","",IF(OR(C1972="#No page text",C1972="#No block text",C1972="#No subject text",C1972="#No expectation text"),"// -- No Content",IFERROR(INDEX(_xlfn._xlws.FILTER(Checklist_KLM[ENTRIES],(Checklist_KLM[ENGLISH]=C1972)*IFERROR(FIND("GAME.CHECKLIST_",Checklist_KLM[ENTRIES]),FALSE)),1),"MISSING")))</f>
        <v/>
      </c>
      <c r="E1972" s="44"/>
      <c r="F1972" s="39" t="str" cm="1">
        <f t="array" ref="F1972">IF(E1972="","",IF(E1972="#No clue text","// -- No Content",
    IF(E1972="/!\ Text too long for integration - See user guide to proceed /!\","/!\ Text too long for integration - See user guide to proceed /!\",
         IFERROR(_xlfn._xlws.FILTER(Checklist_KLM[ENTRIES],(Checklist_KLM[ENGLISH]=E1972)*IFERROR(FIND("CLUE.",Checklist_KLM[ENTRIES]),FALSE)),"MISSING"))))</f>
        <v/>
      </c>
    </row>
    <row r="1973" spans="1:6">
      <c r="A1973" s="18" t="s">
        <v>2115</v>
      </c>
      <c r="B1973" s="19" t="s">
        <v>6314</v>
      </c>
      <c r="C1973" s="43"/>
      <c r="D1973" s="36" t="str" cm="1">
        <f t="array" ref="D1973">IF(C1973="","",IF(OR(C1973="#No page text",C1973="#No block text",C1973="#No subject text",C1973="#No expectation text"),"// -- No Content",IFERROR(INDEX(_xlfn._xlws.FILTER(Checklist_KLM[ENTRIES],(Checklist_KLM[ENGLISH]=C1973)*IFERROR(FIND("GAME.CHECKLIST_",Checklist_KLM[ENTRIES]),FALSE)),1),"MISSING")))</f>
        <v/>
      </c>
      <c r="E1973" s="44"/>
      <c r="F1973" s="39" t="str" cm="1">
        <f t="array" ref="F1973">IF(E1973="","",IF(E1973="#No clue text","// -- No Content",
    IF(E1973="/!\ Text too long for integration - See user guide to proceed /!\","/!\ Text too long for integration - See user guide to proceed /!\",
         IFERROR(_xlfn._xlws.FILTER(Checklist_KLM[ENTRIES],(Checklist_KLM[ENGLISH]=E1973)*IFERROR(FIND("CLUE.",Checklist_KLM[ENTRIES]),FALSE)),"MISSING"))))</f>
        <v/>
      </c>
    </row>
    <row r="1974" spans="1:6" ht="28.8">
      <c r="A1974" s="18" t="s">
        <v>2116</v>
      </c>
      <c r="B1974" s="19" t="s">
        <v>6315</v>
      </c>
      <c r="C1974" s="43"/>
      <c r="D1974" s="36" t="str" cm="1">
        <f t="array" ref="D1974">IF(C1974="","",IF(OR(C1974="#No page text",C1974="#No block text",C1974="#No subject text",C1974="#No expectation text"),"// -- No Content",IFERROR(INDEX(_xlfn._xlws.FILTER(Checklist_KLM[ENTRIES],(Checklist_KLM[ENGLISH]=C1974)*IFERROR(FIND("GAME.CHECKLIST_",Checklist_KLM[ENTRIES]),FALSE)),1),"MISSING")))</f>
        <v/>
      </c>
      <c r="E1974" s="44"/>
      <c r="F1974" s="39" t="str" cm="1">
        <f t="array" ref="F1974">IF(E1974="","",IF(E1974="#No clue text","// -- No Content",
    IF(E1974="/!\ Text too long for integration - See user guide to proceed /!\","/!\ Text too long for integration - See user guide to proceed /!\",
         IFERROR(_xlfn._xlws.FILTER(Checklist_KLM[ENTRIES],(Checklist_KLM[ENGLISH]=E1974)*IFERROR(FIND("CLUE.",Checklist_KLM[ENTRIES]),FALSE)),"MISSING"))))</f>
        <v/>
      </c>
    </row>
    <row r="1975" spans="1:6">
      <c r="A1975" s="18" t="s">
        <v>2117</v>
      </c>
      <c r="B1975" s="19" t="s">
        <v>6316</v>
      </c>
      <c r="C1975" s="43"/>
      <c r="D1975" s="36" t="str" cm="1">
        <f t="array" ref="D1975">IF(C1975="","",IF(OR(C1975="#No page text",C1975="#No block text",C1975="#No subject text",C1975="#No expectation text"),"// -- No Content",IFERROR(INDEX(_xlfn._xlws.FILTER(Checklist_KLM[ENTRIES],(Checklist_KLM[ENGLISH]=C1975)*IFERROR(FIND("GAME.CHECKLIST_",Checklist_KLM[ENTRIES]),FALSE)),1),"MISSING")))</f>
        <v/>
      </c>
      <c r="E1975" s="44"/>
      <c r="F1975" s="39" t="str" cm="1">
        <f t="array" ref="F1975">IF(E1975="","",IF(E1975="#No clue text","// -- No Content",
    IF(E1975="/!\ Text too long for integration - See user guide to proceed /!\","/!\ Text too long for integration - See user guide to proceed /!\",
         IFERROR(_xlfn._xlws.FILTER(Checklist_KLM[ENTRIES],(Checklist_KLM[ENGLISH]=E1975)*IFERROR(FIND("CLUE.",Checklist_KLM[ENTRIES]),FALSE)),"MISSING"))))</f>
        <v/>
      </c>
    </row>
    <row r="1976" spans="1:6">
      <c r="A1976" s="18" t="s">
        <v>2118</v>
      </c>
      <c r="B1976" s="19" t="s">
        <v>6317</v>
      </c>
      <c r="C1976" s="43"/>
      <c r="D1976" s="36" t="str" cm="1">
        <f t="array" ref="D1976">IF(C1976="","",IF(OR(C1976="#No page text",C1976="#No block text",C1976="#No subject text",C1976="#No expectation text"),"// -- No Content",IFERROR(INDEX(_xlfn._xlws.FILTER(Checklist_KLM[ENTRIES],(Checklist_KLM[ENGLISH]=C1976)*IFERROR(FIND("GAME.CHECKLIST_",Checklist_KLM[ENTRIES]),FALSE)),1),"MISSING")))</f>
        <v/>
      </c>
      <c r="E1976" s="44"/>
      <c r="F1976" s="39" t="str" cm="1">
        <f t="array" ref="F1976">IF(E1976="","",IF(E1976="#No clue text","// -- No Content",
    IF(E1976="/!\ Text too long for integration - See user guide to proceed /!\","/!\ Text too long for integration - See user guide to proceed /!\",
         IFERROR(_xlfn._xlws.FILTER(Checklist_KLM[ENTRIES],(Checklist_KLM[ENGLISH]=E1976)*IFERROR(FIND("CLUE.",Checklist_KLM[ENTRIES]),FALSE)),"MISSING"))))</f>
        <v/>
      </c>
    </row>
    <row r="1977" spans="1:6">
      <c r="A1977" s="18" t="s">
        <v>2119</v>
      </c>
      <c r="B1977" s="19" t="s">
        <v>6318</v>
      </c>
      <c r="C1977" s="43"/>
      <c r="D1977" s="36" t="str" cm="1">
        <f t="array" ref="D1977">IF(C1977="","",IF(OR(C1977="#No page text",C1977="#No block text",C1977="#No subject text",C1977="#No expectation text"),"// -- No Content",IFERROR(INDEX(_xlfn._xlws.FILTER(Checklist_KLM[ENTRIES],(Checklist_KLM[ENGLISH]=C1977)*IFERROR(FIND("GAME.CHECKLIST_",Checklist_KLM[ENTRIES]),FALSE)),1),"MISSING")))</f>
        <v/>
      </c>
      <c r="E1977" s="44"/>
      <c r="F1977" s="39" t="str" cm="1">
        <f t="array" ref="F1977">IF(E1977="","",IF(E1977="#No clue text","// -- No Content",
    IF(E1977="/!\ Text too long for integration - See user guide to proceed /!\","/!\ Text too long for integration - See user guide to proceed /!\",
         IFERROR(_xlfn._xlws.FILTER(Checklist_KLM[ENTRIES],(Checklist_KLM[ENGLISH]=E1977)*IFERROR(FIND("CLUE.",Checklist_KLM[ENTRIES]),FALSE)),"MISSING"))))</f>
        <v/>
      </c>
    </row>
    <row r="1978" spans="1:6">
      <c r="A1978" s="18" t="s">
        <v>2120</v>
      </c>
      <c r="B1978" s="19" t="s">
        <v>6319</v>
      </c>
      <c r="C1978" s="43"/>
      <c r="D1978" s="36" t="str" cm="1">
        <f t="array" ref="D1978">IF(C1978="","",IF(OR(C1978="#No page text",C1978="#No block text",C1978="#No subject text",C1978="#No expectation text"),"// -- No Content",IFERROR(INDEX(_xlfn._xlws.FILTER(Checklist_KLM[ENTRIES],(Checklist_KLM[ENGLISH]=C1978)*IFERROR(FIND("GAME.CHECKLIST_",Checklist_KLM[ENTRIES]),FALSE)),1),"MISSING")))</f>
        <v/>
      </c>
      <c r="E1978" s="44"/>
      <c r="F1978" s="39" t="str" cm="1">
        <f t="array" ref="F1978">IF(E1978="","",IF(E1978="#No clue text","// -- No Content",
    IF(E1978="/!\ Text too long for integration - See user guide to proceed /!\","/!\ Text too long for integration - See user guide to proceed /!\",
         IFERROR(_xlfn._xlws.FILTER(Checklist_KLM[ENTRIES],(Checklist_KLM[ENGLISH]=E1978)*IFERROR(FIND("CLUE.",Checklist_KLM[ENTRIES]),FALSE)),"MISSING"))))</f>
        <v/>
      </c>
    </row>
    <row r="1979" spans="1:6">
      <c r="A1979" s="18" t="s">
        <v>2121</v>
      </c>
      <c r="B1979" s="19" t="s">
        <v>6320</v>
      </c>
      <c r="C1979" s="43"/>
      <c r="D1979" s="36" t="str" cm="1">
        <f t="array" ref="D1979">IF(C1979="","",IF(OR(C1979="#No page text",C1979="#No block text",C1979="#No subject text",C1979="#No expectation text"),"// -- No Content",IFERROR(INDEX(_xlfn._xlws.FILTER(Checklist_KLM[ENTRIES],(Checklist_KLM[ENGLISH]=C1979)*IFERROR(FIND("GAME.CHECKLIST_",Checklist_KLM[ENTRIES]),FALSE)),1),"MISSING")))</f>
        <v/>
      </c>
      <c r="E1979" s="44"/>
      <c r="F1979" s="39" t="str" cm="1">
        <f t="array" ref="F1979">IF(E1979="","",IF(E1979="#No clue text","// -- No Content",
    IF(E1979="/!\ Text too long for integration - See user guide to proceed /!\","/!\ Text too long for integration - See user guide to proceed /!\",
         IFERROR(_xlfn._xlws.FILTER(Checklist_KLM[ENTRIES],(Checklist_KLM[ENGLISH]=E1979)*IFERROR(FIND("CLUE.",Checklist_KLM[ENTRIES]),FALSE)),"MISSING"))))</f>
        <v/>
      </c>
    </row>
    <row r="1980" spans="1:6">
      <c r="A1980" s="18" t="s">
        <v>2122</v>
      </c>
      <c r="B1980" s="19" t="s">
        <v>6321</v>
      </c>
      <c r="C1980" s="43"/>
      <c r="D1980" s="36" t="str" cm="1">
        <f t="array" ref="D1980">IF(C1980="","",IF(OR(C1980="#No page text",C1980="#No block text",C1980="#No subject text",C1980="#No expectation text"),"// -- No Content",IFERROR(INDEX(_xlfn._xlws.FILTER(Checklist_KLM[ENTRIES],(Checklist_KLM[ENGLISH]=C1980)*IFERROR(FIND("GAME.CHECKLIST_",Checklist_KLM[ENTRIES]),FALSE)),1),"MISSING")))</f>
        <v/>
      </c>
      <c r="E1980" s="44"/>
      <c r="F1980" s="39" t="str" cm="1">
        <f t="array" ref="F1980">IF(E1980="","",IF(E1980="#No clue text","// -- No Content",
    IF(E1980="/!\ Text too long for integration - See user guide to proceed /!\","/!\ Text too long for integration - See user guide to proceed /!\",
         IFERROR(_xlfn._xlws.FILTER(Checklist_KLM[ENTRIES],(Checklist_KLM[ENGLISH]=E1980)*IFERROR(FIND("CLUE.",Checklist_KLM[ENTRIES]),FALSE)),"MISSING"))))</f>
        <v/>
      </c>
    </row>
    <row r="1981" spans="1:6">
      <c r="A1981" s="18" t="s">
        <v>2123</v>
      </c>
      <c r="B1981" s="19" t="s">
        <v>6322</v>
      </c>
      <c r="C1981" s="43"/>
      <c r="D1981" s="36" t="str" cm="1">
        <f t="array" ref="D1981">IF(C1981="","",IF(OR(C1981="#No page text",C1981="#No block text",C1981="#No subject text",C1981="#No expectation text"),"// -- No Content",IFERROR(INDEX(_xlfn._xlws.FILTER(Checklist_KLM[ENTRIES],(Checklist_KLM[ENGLISH]=C1981)*IFERROR(FIND("GAME.CHECKLIST_",Checklist_KLM[ENTRIES]),FALSE)),1),"MISSING")))</f>
        <v/>
      </c>
      <c r="E1981" s="44"/>
      <c r="F1981" s="39" t="str" cm="1">
        <f t="array" ref="F1981">IF(E1981="","",IF(E1981="#No clue text","// -- No Content",
    IF(E1981="/!\ Text too long for integration - See user guide to proceed /!\","/!\ Text too long for integration - See user guide to proceed /!\",
         IFERROR(_xlfn._xlws.FILTER(Checklist_KLM[ENTRIES],(Checklist_KLM[ENGLISH]=E1981)*IFERROR(FIND("CLUE.",Checklist_KLM[ENTRIES]),FALSE)),"MISSING"))))</f>
        <v/>
      </c>
    </row>
    <row r="1982" spans="1:6">
      <c r="A1982" s="18" t="s">
        <v>2124</v>
      </c>
      <c r="B1982" s="19" t="s">
        <v>6323</v>
      </c>
      <c r="C1982" s="43"/>
      <c r="D1982" s="36" t="str" cm="1">
        <f t="array" ref="D1982">IF(C1982="","",IF(OR(C1982="#No page text",C1982="#No block text",C1982="#No subject text",C1982="#No expectation text"),"// -- No Content",IFERROR(INDEX(_xlfn._xlws.FILTER(Checklist_KLM[ENTRIES],(Checklist_KLM[ENGLISH]=C1982)*IFERROR(FIND("GAME.CHECKLIST_",Checklist_KLM[ENTRIES]),FALSE)),1),"MISSING")))</f>
        <v/>
      </c>
      <c r="E1982" s="44"/>
      <c r="F1982" s="39" t="str" cm="1">
        <f t="array" ref="F1982">IF(E1982="","",IF(E1982="#No clue text","// -- No Content",
    IF(E1982="/!\ Text too long for integration - See user guide to proceed /!\","/!\ Text too long for integration - See user guide to proceed /!\",
         IFERROR(_xlfn._xlws.FILTER(Checklist_KLM[ENTRIES],(Checklist_KLM[ENGLISH]=E1982)*IFERROR(FIND("CLUE.",Checklist_KLM[ENTRIES]),FALSE)),"MISSING"))))</f>
        <v/>
      </c>
    </row>
    <row r="1983" spans="1:6">
      <c r="A1983" s="18" t="s">
        <v>2125</v>
      </c>
      <c r="B1983" s="19" t="s">
        <v>6324</v>
      </c>
      <c r="C1983" s="43"/>
      <c r="D1983" s="36" t="str" cm="1">
        <f t="array" ref="D1983">IF(C1983="","",IF(OR(C1983="#No page text",C1983="#No block text",C1983="#No subject text",C1983="#No expectation text"),"// -- No Content",IFERROR(INDEX(_xlfn._xlws.FILTER(Checklist_KLM[ENTRIES],(Checklist_KLM[ENGLISH]=C1983)*IFERROR(FIND("GAME.CHECKLIST_",Checklist_KLM[ENTRIES]),FALSE)),1),"MISSING")))</f>
        <v/>
      </c>
      <c r="E1983" s="44"/>
      <c r="F1983" s="39" t="str" cm="1">
        <f t="array" ref="F1983">IF(E1983="","",IF(E1983="#No clue text","// -- No Content",
    IF(E1983="/!\ Text too long for integration - See user guide to proceed /!\","/!\ Text too long for integration - See user guide to proceed /!\",
         IFERROR(_xlfn._xlws.FILTER(Checklist_KLM[ENTRIES],(Checklist_KLM[ENGLISH]=E1983)*IFERROR(FIND("CLUE.",Checklist_KLM[ENTRIES]),FALSE)),"MISSING"))))</f>
        <v/>
      </c>
    </row>
    <row r="1984" spans="1:6">
      <c r="A1984" s="18" t="s">
        <v>2126</v>
      </c>
      <c r="B1984" s="19" t="s">
        <v>6325</v>
      </c>
      <c r="C1984" s="43"/>
      <c r="D1984" s="36" t="str" cm="1">
        <f t="array" ref="D1984">IF(C1984="","",IF(OR(C1984="#No page text",C1984="#No block text",C1984="#No subject text",C1984="#No expectation text"),"// -- No Content",IFERROR(INDEX(_xlfn._xlws.FILTER(Checklist_KLM[ENTRIES],(Checklist_KLM[ENGLISH]=C1984)*IFERROR(FIND("GAME.CHECKLIST_",Checklist_KLM[ENTRIES]),FALSE)),1),"MISSING")))</f>
        <v/>
      </c>
      <c r="E1984" s="44"/>
      <c r="F1984" s="39" t="str" cm="1">
        <f t="array" ref="F1984">IF(E1984="","",IF(E1984="#No clue text","// -- No Content",
    IF(E1984="/!\ Text too long for integration - See user guide to proceed /!\","/!\ Text too long for integration - See user guide to proceed /!\",
         IFERROR(_xlfn._xlws.FILTER(Checklist_KLM[ENTRIES],(Checklist_KLM[ENGLISH]=E1984)*IFERROR(FIND("CLUE.",Checklist_KLM[ENTRIES]),FALSE)),"MISSING"))))</f>
        <v/>
      </c>
    </row>
    <row r="1985" spans="1:6">
      <c r="A1985" s="18" t="s">
        <v>2127</v>
      </c>
      <c r="B1985" s="19" t="s">
        <v>6326</v>
      </c>
      <c r="C1985" s="43"/>
      <c r="D1985" s="36" t="str" cm="1">
        <f t="array" ref="D1985">IF(C1985="","",IF(OR(C1985="#No page text",C1985="#No block text",C1985="#No subject text",C1985="#No expectation text"),"// -- No Content",IFERROR(INDEX(_xlfn._xlws.FILTER(Checklist_KLM[ENTRIES],(Checklist_KLM[ENGLISH]=C1985)*IFERROR(FIND("GAME.CHECKLIST_",Checklist_KLM[ENTRIES]),FALSE)),1),"MISSING")))</f>
        <v/>
      </c>
      <c r="E1985" s="44"/>
      <c r="F1985" s="39" t="str" cm="1">
        <f t="array" ref="F1985">IF(E1985="","",IF(E1985="#No clue text","// -- No Content",
    IF(E1985="/!\ Text too long for integration - See user guide to proceed /!\","/!\ Text too long for integration - See user guide to proceed /!\",
         IFERROR(_xlfn._xlws.FILTER(Checklist_KLM[ENTRIES],(Checklist_KLM[ENGLISH]=E1985)*IFERROR(FIND("CLUE.",Checklist_KLM[ENTRIES]),FALSE)),"MISSING"))))</f>
        <v/>
      </c>
    </row>
    <row r="1986" spans="1:6">
      <c r="A1986" s="18" t="s">
        <v>2128</v>
      </c>
      <c r="B1986" s="19" t="s">
        <v>6327</v>
      </c>
      <c r="C1986" s="43"/>
      <c r="D1986" s="36" t="str" cm="1">
        <f t="array" ref="D1986">IF(C1986="","",IF(OR(C1986="#No page text",C1986="#No block text",C1986="#No subject text",C1986="#No expectation text"),"// -- No Content",IFERROR(INDEX(_xlfn._xlws.FILTER(Checklist_KLM[ENTRIES],(Checklist_KLM[ENGLISH]=C1986)*IFERROR(FIND("GAME.CHECKLIST_",Checklist_KLM[ENTRIES]),FALSE)),1),"MISSING")))</f>
        <v/>
      </c>
      <c r="E1986" s="44"/>
      <c r="F1986" s="39" t="str" cm="1">
        <f t="array" ref="F1986">IF(E1986="","",IF(E1986="#No clue text","// -- No Content",
    IF(E1986="/!\ Text too long for integration - See user guide to proceed /!\","/!\ Text too long for integration - See user guide to proceed /!\",
         IFERROR(_xlfn._xlws.FILTER(Checklist_KLM[ENTRIES],(Checklist_KLM[ENGLISH]=E1986)*IFERROR(FIND("CLUE.",Checklist_KLM[ENTRIES]),FALSE)),"MISSING"))))</f>
        <v/>
      </c>
    </row>
    <row r="1987" spans="1:6">
      <c r="A1987" s="18" t="s">
        <v>2129</v>
      </c>
      <c r="B1987" s="19" t="s">
        <v>6328</v>
      </c>
      <c r="C1987" s="43"/>
      <c r="D1987" s="36" t="str" cm="1">
        <f t="array" ref="D1987">IF(C1987="","",IF(OR(C1987="#No page text",C1987="#No block text",C1987="#No subject text",C1987="#No expectation text"),"// -- No Content",IFERROR(INDEX(_xlfn._xlws.FILTER(Checklist_KLM[ENTRIES],(Checklist_KLM[ENGLISH]=C1987)*IFERROR(FIND("GAME.CHECKLIST_",Checklist_KLM[ENTRIES]),FALSE)),1),"MISSING")))</f>
        <v/>
      </c>
      <c r="E1987" s="44"/>
      <c r="F1987" s="39" t="str" cm="1">
        <f t="array" ref="F1987">IF(E1987="","",IF(E1987="#No clue text","// -- No Content",
    IF(E1987="/!\ Text too long for integration - See user guide to proceed /!\","/!\ Text too long for integration - See user guide to proceed /!\",
         IFERROR(_xlfn._xlws.FILTER(Checklist_KLM[ENTRIES],(Checklist_KLM[ENGLISH]=E1987)*IFERROR(FIND("CLUE.",Checklist_KLM[ENTRIES]),FALSE)),"MISSING"))))</f>
        <v/>
      </c>
    </row>
    <row r="1988" spans="1:6">
      <c r="A1988" s="18" t="s">
        <v>2130</v>
      </c>
      <c r="B1988" s="19" t="s">
        <v>6329</v>
      </c>
      <c r="C1988" s="43"/>
      <c r="D1988" s="36" t="str" cm="1">
        <f t="array" ref="D1988">IF(C1988="","",IF(OR(C1988="#No page text",C1988="#No block text",C1988="#No subject text",C1988="#No expectation text"),"// -- No Content",IFERROR(INDEX(_xlfn._xlws.FILTER(Checklist_KLM[ENTRIES],(Checklist_KLM[ENGLISH]=C1988)*IFERROR(FIND("GAME.CHECKLIST_",Checklist_KLM[ENTRIES]),FALSE)),1),"MISSING")))</f>
        <v/>
      </c>
      <c r="E1988" s="44"/>
      <c r="F1988" s="39" t="str" cm="1">
        <f t="array" ref="F1988">IF(E1988="","",IF(E1988="#No clue text","// -- No Content",
    IF(E1988="/!\ Text too long for integration - See user guide to proceed /!\","/!\ Text too long for integration - See user guide to proceed /!\",
         IFERROR(_xlfn._xlws.FILTER(Checklist_KLM[ENTRIES],(Checklist_KLM[ENGLISH]=E1988)*IFERROR(FIND("CLUE.",Checklist_KLM[ENTRIES]),FALSE)),"MISSING"))))</f>
        <v/>
      </c>
    </row>
    <row r="1989" spans="1:6">
      <c r="A1989" s="18" t="s">
        <v>2131</v>
      </c>
      <c r="B1989" s="19" t="s">
        <v>6330</v>
      </c>
      <c r="C1989" s="43"/>
      <c r="D1989" s="36" t="str" cm="1">
        <f t="array" ref="D1989">IF(C1989="","",IF(OR(C1989="#No page text",C1989="#No block text",C1989="#No subject text",C1989="#No expectation text"),"// -- No Content",IFERROR(INDEX(_xlfn._xlws.FILTER(Checklist_KLM[ENTRIES],(Checklist_KLM[ENGLISH]=C1989)*IFERROR(FIND("GAME.CHECKLIST_",Checklist_KLM[ENTRIES]),FALSE)),1),"MISSING")))</f>
        <v/>
      </c>
      <c r="E1989" s="44"/>
      <c r="F1989" s="39" t="str" cm="1">
        <f t="array" ref="F1989">IF(E1989="","",IF(E1989="#No clue text","// -- No Content",
    IF(E1989="/!\ Text too long for integration - See user guide to proceed /!\","/!\ Text too long for integration - See user guide to proceed /!\",
         IFERROR(_xlfn._xlws.FILTER(Checklist_KLM[ENTRIES],(Checklist_KLM[ENGLISH]=E1989)*IFERROR(FIND("CLUE.",Checklist_KLM[ENTRIES]),FALSE)),"MISSING"))))</f>
        <v/>
      </c>
    </row>
    <row r="1990" spans="1:6" ht="28.8">
      <c r="A1990" s="18" t="s">
        <v>2132</v>
      </c>
      <c r="B1990" s="19" t="s">
        <v>6331</v>
      </c>
      <c r="C1990" s="43"/>
      <c r="D1990" s="36" t="str" cm="1">
        <f t="array" ref="D1990">IF(C1990="","",IF(OR(C1990="#No page text",C1990="#No block text",C1990="#No subject text",C1990="#No expectation text"),"// -- No Content",IFERROR(INDEX(_xlfn._xlws.FILTER(Checklist_KLM[ENTRIES],(Checklist_KLM[ENGLISH]=C1990)*IFERROR(FIND("GAME.CHECKLIST_",Checklist_KLM[ENTRIES]),FALSE)),1),"MISSING")))</f>
        <v/>
      </c>
      <c r="E1990" s="44"/>
      <c r="F1990" s="39" t="str" cm="1">
        <f t="array" ref="F1990">IF(E1990="","",IF(E1990="#No clue text","// -- No Content",
    IF(E1990="/!\ Text too long for integration - See user guide to proceed /!\","/!\ Text too long for integration - See user guide to proceed /!\",
         IFERROR(_xlfn._xlws.FILTER(Checklist_KLM[ENTRIES],(Checklist_KLM[ENGLISH]=E1990)*IFERROR(FIND("CLUE.",Checklist_KLM[ENTRIES]),FALSE)),"MISSING"))))</f>
        <v/>
      </c>
    </row>
    <row r="1991" spans="1:6">
      <c r="A1991" s="18" t="s">
        <v>2133</v>
      </c>
      <c r="B1991" s="19" t="s">
        <v>6332</v>
      </c>
      <c r="C1991" s="43"/>
      <c r="D1991" s="36" t="str" cm="1">
        <f t="array" ref="D1991">IF(C1991="","",IF(OR(C1991="#No page text",C1991="#No block text",C1991="#No subject text",C1991="#No expectation text"),"// -- No Content",IFERROR(INDEX(_xlfn._xlws.FILTER(Checklist_KLM[ENTRIES],(Checklist_KLM[ENGLISH]=C1991)*IFERROR(FIND("GAME.CHECKLIST_",Checklist_KLM[ENTRIES]),FALSE)),1),"MISSING")))</f>
        <v/>
      </c>
      <c r="E1991" s="44"/>
      <c r="F1991" s="39" t="str" cm="1">
        <f t="array" ref="F1991">IF(E1991="","",IF(E1991="#No clue text","// -- No Content",
    IF(E1991="/!\ Text too long for integration - See user guide to proceed /!\","/!\ Text too long for integration - See user guide to proceed /!\",
         IFERROR(_xlfn._xlws.FILTER(Checklist_KLM[ENTRIES],(Checklist_KLM[ENGLISH]=E1991)*IFERROR(FIND("CLUE.",Checklist_KLM[ENTRIES]),FALSE)),"MISSING"))))</f>
        <v/>
      </c>
    </row>
    <row r="1992" spans="1:6" ht="28.8">
      <c r="A1992" s="18" t="s">
        <v>2134</v>
      </c>
      <c r="B1992" s="19" t="s">
        <v>6333</v>
      </c>
      <c r="C1992" s="43"/>
      <c r="D1992" s="36" t="str" cm="1">
        <f t="array" ref="D1992">IF(C1992="","",IF(OR(C1992="#No page text",C1992="#No block text",C1992="#No subject text",C1992="#No expectation text"),"// -- No Content",IFERROR(INDEX(_xlfn._xlws.FILTER(Checklist_KLM[ENTRIES],(Checklist_KLM[ENGLISH]=C1992)*IFERROR(FIND("GAME.CHECKLIST_",Checklist_KLM[ENTRIES]),FALSE)),1),"MISSING")))</f>
        <v/>
      </c>
      <c r="E1992" s="44"/>
      <c r="F1992" s="39" t="str" cm="1">
        <f t="array" ref="F1992">IF(E1992="","",IF(E1992="#No clue text","// -- No Content",
    IF(E1992="/!\ Text too long for integration - See user guide to proceed /!\","/!\ Text too long for integration - See user guide to proceed /!\",
         IFERROR(_xlfn._xlws.FILTER(Checklist_KLM[ENTRIES],(Checklist_KLM[ENGLISH]=E1992)*IFERROR(FIND("CLUE.",Checklist_KLM[ENTRIES]),FALSE)),"MISSING"))))</f>
        <v/>
      </c>
    </row>
    <row r="1993" spans="1:6" ht="28.8">
      <c r="A1993" s="18" t="s">
        <v>2135</v>
      </c>
      <c r="B1993" s="19" t="s">
        <v>6334</v>
      </c>
      <c r="C1993" s="43"/>
      <c r="D1993" s="36" t="str" cm="1">
        <f t="array" ref="D1993">IF(C1993="","",IF(OR(C1993="#No page text",C1993="#No block text",C1993="#No subject text",C1993="#No expectation text"),"// -- No Content",IFERROR(INDEX(_xlfn._xlws.FILTER(Checklist_KLM[ENTRIES],(Checklist_KLM[ENGLISH]=C1993)*IFERROR(FIND("GAME.CHECKLIST_",Checklist_KLM[ENTRIES]),FALSE)),1),"MISSING")))</f>
        <v/>
      </c>
      <c r="E1993" s="44"/>
      <c r="F1993" s="39" t="str" cm="1">
        <f t="array" ref="F1993">IF(E1993="","",IF(E1993="#No clue text","// -- No Content",
    IF(E1993="/!\ Text too long for integration - See user guide to proceed /!\","/!\ Text too long for integration - See user guide to proceed /!\",
         IFERROR(_xlfn._xlws.FILTER(Checklist_KLM[ENTRIES],(Checklist_KLM[ENGLISH]=E1993)*IFERROR(FIND("CLUE.",Checklist_KLM[ENTRIES]),FALSE)),"MISSING"))))</f>
        <v/>
      </c>
    </row>
    <row r="1994" spans="1:6">
      <c r="A1994" s="18" t="s">
        <v>2136</v>
      </c>
      <c r="B1994" s="19" t="s">
        <v>6335</v>
      </c>
      <c r="C1994" s="43"/>
      <c r="D1994" s="36" t="str" cm="1">
        <f t="array" ref="D1994">IF(C1994="","",IF(OR(C1994="#No page text",C1994="#No block text",C1994="#No subject text",C1994="#No expectation text"),"// -- No Content",IFERROR(INDEX(_xlfn._xlws.FILTER(Checklist_KLM[ENTRIES],(Checklist_KLM[ENGLISH]=C1994)*IFERROR(FIND("GAME.CHECKLIST_",Checklist_KLM[ENTRIES]),FALSE)),1),"MISSING")))</f>
        <v/>
      </c>
      <c r="E1994" s="44"/>
      <c r="F1994" s="39" t="str" cm="1">
        <f t="array" ref="F1994">IF(E1994="","",IF(E1994="#No clue text","// -- No Content",
    IF(E1994="/!\ Text too long for integration - See user guide to proceed /!\","/!\ Text too long for integration - See user guide to proceed /!\",
         IFERROR(_xlfn._xlws.FILTER(Checklist_KLM[ENTRIES],(Checklist_KLM[ENGLISH]=E1994)*IFERROR(FIND("CLUE.",Checklist_KLM[ENTRIES]),FALSE)),"MISSING"))))</f>
        <v/>
      </c>
    </row>
    <row r="1995" spans="1:6" ht="28.8">
      <c r="A1995" s="18" t="s">
        <v>2137</v>
      </c>
      <c r="B1995" s="19" t="s">
        <v>6336</v>
      </c>
      <c r="C1995" s="43"/>
      <c r="D1995" s="36" t="str" cm="1">
        <f t="array" ref="D1995">IF(C1995="","",IF(OR(C1995="#No page text",C1995="#No block text",C1995="#No subject text",C1995="#No expectation text"),"// -- No Content",IFERROR(INDEX(_xlfn._xlws.FILTER(Checklist_KLM[ENTRIES],(Checklist_KLM[ENGLISH]=C1995)*IFERROR(FIND("GAME.CHECKLIST_",Checklist_KLM[ENTRIES]),FALSE)),1),"MISSING")))</f>
        <v/>
      </c>
      <c r="E1995" s="44"/>
      <c r="F1995" s="39" t="str" cm="1">
        <f t="array" ref="F1995">IF(E1995="","",IF(E1995="#No clue text","// -- No Content",
    IF(E1995="/!\ Text too long for integration - See user guide to proceed /!\","/!\ Text too long for integration - See user guide to proceed /!\",
         IFERROR(_xlfn._xlws.FILTER(Checklist_KLM[ENTRIES],(Checklist_KLM[ENGLISH]=E1995)*IFERROR(FIND("CLUE.",Checklist_KLM[ENTRIES]),FALSE)),"MISSING"))))</f>
        <v/>
      </c>
    </row>
    <row r="1996" spans="1:6">
      <c r="A1996" s="18" t="s">
        <v>2138</v>
      </c>
      <c r="B1996" s="19" t="s">
        <v>6337</v>
      </c>
      <c r="C1996" s="43"/>
      <c r="D1996" s="36" t="str" cm="1">
        <f t="array" ref="D1996">IF(C1996="","",IF(OR(C1996="#No page text",C1996="#No block text",C1996="#No subject text",C1996="#No expectation text"),"// -- No Content",IFERROR(INDEX(_xlfn._xlws.FILTER(Checklist_KLM[ENTRIES],(Checklist_KLM[ENGLISH]=C1996)*IFERROR(FIND("GAME.CHECKLIST_",Checklist_KLM[ENTRIES]),FALSE)),1),"MISSING")))</f>
        <v/>
      </c>
      <c r="E1996" s="44"/>
      <c r="F1996" s="39" t="str" cm="1">
        <f t="array" ref="F1996">IF(E1996="","",IF(E1996="#No clue text","// -- No Content",
    IF(E1996="/!\ Text too long for integration - See user guide to proceed /!\","/!\ Text too long for integration - See user guide to proceed /!\",
         IFERROR(_xlfn._xlws.FILTER(Checklist_KLM[ENTRIES],(Checklist_KLM[ENGLISH]=E1996)*IFERROR(FIND("CLUE.",Checklist_KLM[ENTRIES]),FALSE)),"MISSING"))))</f>
        <v/>
      </c>
    </row>
    <row r="1997" spans="1:6" ht="28.8">
      <c r="A1997" s="18" t="s">
        <v>2139</v>
      </c>
      <c r="B1997" s="19" t="s">
        <v>6338</v>
      </c>
      <c r="C1997" s="43"/>
      <c r="D1997" s="36" t="str" cm="1">
        <f t="array" ref="D1997">IF(C1997="","",IF(OR(C1997="#No page text",C1997="#No block text",C1997="#No subject text",C1997="#No expectation text"),"// -- No Content",IFERROR(INDEX(_xlfn._xlws.FILTER(Checklist_KLM[ENTRIES],(Checklist_KLM[ENGLISH]=C1997)*IFERROR(FIND("GAME.CHECKLIST_",Checklist_KLM[ENTRIES]),FALSE)),1),"MISSING")))</f>
        <v/>
      </c>
      <c r="E1997" s="44"/>
      <c r="F1997" s="39" t="str" cm="1">
        <f t="array" ref="F1997">IF(E1997="","",IF(E1997="#No clue text","// -- No Content",
    IF(E1997="/!\ Text too long for integration - See user guide to proceed /!\","/!\ Text too long for integration - See user guide to proceed /!\",
         IFERROR(_xlfn._xlws.FILTER(Checklist_KLM[ENTRIES],(Checklist_KLM[ENGLISH]=E1997)*IFERROR(FIND("CLUE.",Checklist_KLM[ENTRIES]),FALSE)),"MISSING"))))</f>
        <v/>
      </c>
    </row>
    <row r="1998" spans="1:6">
      <c r="A1998" s="18" t="s">
        <v>2140</v>
      </c>
      <c r="B1998" s="19" t="s">
        <v>6339</v>
      </c>
      <c r="C1998" s="43"/>
      <c r="D1998" s="36" t="str" cm="1">
        <f t="array" ref="D1998">IF(C1998="","",IF(OR(C1998="#No page text",C1998="#No block text",C1998="#No subject text",C1998="#No expectation text"),"// -- No Content",IFERROR(INDEX(_xlfn._xlws.FILTER(Checklist_KLM[ENTRIES],(Checklist_KLM[ENGLISH]=C1998)*IFERROR(FIND("GAME.CHECKLIST_",Checklist_KLM[ENTRIES]),FALSE)),1),"MISSING")))</f>
        <v/>
      </c>
      <c r="E1998" s="44"/>
      <c r="F1998" s="39" t="str" cm="1">
        <f t="array" ref="F1998">IF(E1998="","",IF(E1998="#No clue text","// -- No Content",
    IF(E1998="/!\ Text too long for integration - See user guide to proceed /!\","/!\ Text too long for integration - See user guide to proceed /!\",
         IFERROR(_xlfn._xlws.FILTER(Checklist_KLM[ENTRIES],(Checklist_KLM[ENGLISH]=E1998)*IFERROR(FIND("CLUE.",Checklist_KLM[ENTRIES]),FALSE)),"MISSING"))))</f>
        <v/>
      </c>
    </row>
    <row r="1999" spans="1:6" ht="28.8">
      <c r="A1999" s="18" t="s">
        <v>2141</v>
      </c>
      <c r="B1999" s="19" t="s">
        <v>6340</v>
      </c>
      <c r="C1999" s="43"/>
      <c r="D1999" s="36" t="str" cm="1">
        <f t="array" ref="D1999">IF(C1999="","",IF(OR(C1999="#No page text",C1999="#No block text",C1999="#No subject text",C1999="#No expectation text"),"// -- No Content",IFERROR(INDEX(_xlfn._xlws.FILTER(Checklist_KLM[ENTRIES],(Checklist_KLM[ENGLISH]=C1999)*IFERROR(FIND("GAME.CHECKLIST_",Checklist_KLM[ENTRIES]),FALSE)),1),"MISSING")))</f>
        <v/>
      </c>
      <c r="E1999" s="44"/>
      <c r="F1999" s="39" t="str" cm="1">
        <f t="array" ref="F1999">IF(E1999="","",IF(E1999="#No clue text","// -- No Content",
    IF(E1999="/!\ Text too long for integration - See user guide to proceed /!\","/!\ Text too long for integration - See user guide to proceed /!\",
         IFERROR(_xlfn._xlws.FILTER(Checklist_KLM[ENTRIES],(Checklist_KLM[ENGLISH]=E1999)*IFERROR(FIND("CLUE.",Checklist_KLM[ENTRIES]),FALSE)),"MISSING"))))</f>
        <v/>
      </c>
    </row>
    <row r="2000" spans="1:6" ht="28.8">
      <c r="A2000" s="18" t="s">
        <v>2142</v>
      </c>
      <c r="B2000" s="19" t="s">
        <v>6341</v>
      </c>
      <c r="C2000" s="43"/>
      <c r="D2000" s="36" t="str" cm="1">
        <f t="array" ref="D2000">IF(C2000="","",IF(OR(C2000="#No page text",C2000="#No block text",C2000="#No subject text",C2000="#No expectation text"),"// -- No Content",IFERROR(INDEX(_xlfn._xlws.FILTER(Checklist_KLM[ENTRIES],(Checklist_KLM[ENGLISH]=C2000)*IFERROR(FIND("GAME.CHECKLIST_",Checklist_KLM[ENTRIES]),FALSE)),1),"MISSING")))</f>
        <v/>
      </c>
      <c r="E2000" s="44"/>
      <c r="F2000" s="39" t="str" cm="1">
        <f t="array" ref="F2000">IF(E2000="","",IF(E2000="#No clue text","// -- No Content",
    IF(E2000="/!\ Text too long for integration - See user guide to proceed /!\","/!\ Text too long for integration - See user guide to proceed /!\",
         IFERROR(_xlfn._xlws.FILTER(Checklist_KLM[ENTRIES],(Checklist_KLM[ENGLISH]=E2000)*IFERROR(FIND("CLUE.",Checklist_KLM[ENTRIES]),FALSE)),"MISSING"))))</f>
        <v/>
      </c>
    </row>
    <row r="2001" spans="1:6" ht="28.8">
      <c r="A2001" s="18" t="s">
        <v>2143</v>
      </c>
      <c r="B2001" s="19" t="s">
        <v>6342</v>
      </c>
      <c r="C2001" s="43"/>
      <c r="D2001" s="36" t="str" cm="1">
        <f t="array" ref="D2001">IF(C2001="","",IF(OR(C2001="#No page text",C2001="#No block text",C2001="#No subject text",C2001="#No expectation text"),"// -- No Content",IFERROR(INDEX(_xlfn._xlws.FILTER(Checklist_KLM[ENTRIES],(Checklist_KLM[ENGLISH]=C2001)*IFERROR(FIND("GAME.CHECKLIST_",Checklist_KLM[ENTRIES]),FALSE)),1),"MISSING")))</f>
        <v/>
      </c>
      <c r="E2001" s="44"/>
      <c r="F2001" s="39" t="str" cm="1">
        <f t="array" ref="F2001">IF(E2001="","",IF(E2001="#No clue text","// -- No Content",
    IF(E2001="/!\ Text too long for integration - See user guide to proceed /!\","/!\ Text too long for integration - See user guide to proceed /!\",
         IFERROR(_xlfn._xlws.FILTER(Checklist_KLM[ENTRIES],(Checklist_KLM[ENGLISH]=E2001)*IFERROR(FIND("CLUE.",Checklist_KLM[ENTRIES]),FALSE)),"MISSING"))))</f>
        <v/>
      </c>
    </row>
    <row r="2002" spans="1:6">
      <c r="A2002" s="18" t="s">
        <v>2144</v>
      </c>
      <c r="B2002" s="19" t="s">
        <v>6343</v>
      </c>
      <c r="C2002" s="43"/>
      <c r="D2002" s="36" t="str" cm="1">
        <f t="array" ref="D2002">IF(C2002="","",IF(OR(C2002="#No page text",C2002="#No block text",C2002="#No subject text",C2002="#No expectation text"),"// -- No Content",IFERROR(INDEX(_xlfn._xlws.FILTER(Checklist_KLM[ENTRIES],(Checklist_KLM[ENGLISH]=C2002)*IFERROR(FIND("GAME.CHECKLIST_",Checklist_KLM[ENTRIES]),FALSE)),1),"MISSING")))</f>
        <v/>
      </c>
      <c r="E2002" s="44"/>
      <c r="F2002" s="39" t="str" cm="1">
        <f t="array" ref="F2002">IF(E2002="","",IF(E2002="#No clue text","// -- No Content",
    IF(E2002="/!\ Text too long for integration - See user guide to proceed /!\","/!\ Text too long for integration - See user guide to proceed /!\",
         IFERROR(_xlfn._xlws.FILTER(Checklist_KLM[ENTRIES],(Checklist_KLM[ENGLISH]=E2002)*IFERROR(FIND("CLUE.",Checklist_KLM[ENTRIES]),FALSE)),"MISSING"))))</f>
        <v/>
      </c>
    </row>
    <row r="2003" spans="1:6">
      <c r="A2003" s="18" t="s">
        <v>2145</v>
      </c>
      <c r="B2003" s="19" t="s">
        <v>6344</v>
      </c>
      <c r="C2003" s="43"/>
      <c r="D2003" s="36" t="str" cm="1">
        <f t="array" ref="D2003">IF(C2003="","",IF(OR(C2003="#No page text",C2003="#No block text",C2003="#No subject text",C2003="#No expectation text"),"// -- No Content",IFERROR(INDEX(_xlfn._xlws.FILTER(Checklist_KLM[ENTRIES],(Checklist_KLM[ENGLISH]=C2003)*IFERROR(FIND("GAME.CHECKLIST_",Checklist_KLM[ENTRIES]),FALSE)),1),"MISSING")))</f>
        <v/>
      </c>
      <c r="E2003" s="44"/>
      <c r="F2003" s="39" t="str" cm="1">
        <f t="array" ref="F2003">IF(E2003="","",IF(E2003="#No clue text","// -- No Content",
    IF(E2003="/!\ Text too long for integration - See user guide to proceed /!\","/!\ Text too long for integration - See user guide to proceed /!\",
         IFERROR(_xlfn._xlws.FILTER(Checklist_KLM[ENTRIES],(Checklist_KLM[ENGLISH]=E2003)*IFERROR(FIND("CLUE.",Checklist_KLM[ENTRIES]),FALSE)),"MISSING"))))</f>
        <v/>
      </c>
    </row>
    <row r="2004" spans="1:6" ht="43.2">
      <c r="A2004" s="18" t="s">
        <v>2146</v>
      </c>
      <c r="B2004" s="19" t="s">
        <v>6345</v>
      </c>
      <c r="C2004" s="43"/>
      <c r="D2004" s="36" t="str" cm="1">
        <f t="array" ref="D2004">IF(C2004="","",IF(OR(C2004="#No page text",C2004="#No block text",C2004="#No subject text",C2004="#No expectation text"),"// -- No Content",IFERROR(INDEX(_xlfn._xlws.FILTER(Checklist_KLM[ENTRIES],(Checklist_KLM[ENGLISH]=C2004)*IFERROR(FIND("GAME.CHECKLIST_",Checklist_KLM[ENTRIES]),FALSE)),1),"MISSING")))</f>
        <v/>
      </c>
      <c r="E2004" s="44"/>
      <c r="F2004" s="39" t="str" cm="1">
        <f t="array" ref="F2004">IF(E2004="","",IF(E2004="#No clue text","// -- No Content",
    IF(E2004="/!\ Text too long for integration - See user guide to proceed /!\","/!\ Text too long for integration - See user guide to proceed /!\",
         IFERROR(_xlfn._xlws.FILTER(Checklist_KLM[ENTRIES],(Checklist_KLM[ENGLISH]=E2004)*IFERROR(FIND("CLUE.",Checklist_KLM[ENTRIES]),FALSE)),"MISSING"))))</f>
        <v/>
      </c>
    </row>
    <row r="2005" spans="1:6">
      <c r="A2005" s="18" t="s">
        <v>2147</v>
      </c>
      <c r="B2005" s="19" t="s">
        <v>135</v>
      </c>
      <c r="C2005" s="43"/>
      <c r="D2005" s="36" t="str" cm="1">
        <f t="array" ref="D2005">IF(C2005="","",IF(OR(C2005="#No page text",C2005="#No block text",C2005="#No subject text",C2005="#No expectation text"),"// -- No Content",IFERROR(INDEX(_xlfn._xlws.FILTER(Checklist_KLM[ENTRIES],(Checklist_KLM[ENGLISH]=C2005)*IFERROR(FIND("GAME.CHECKLIST_",Checklist_KLM[ENTRIES]),FALSE)),1),"MISSING")))</f>
        <v/>
      </c>
      <c r="E2005" s="44"/>
      <c r="F2005" s="39" t="str" cm="1">
        <f t="array" ref="F2005">IF(E2005="","",IF(E2005="#No clue text","// -- No Content",
    IF(E2005="/!\ Text too long for integration - See user guide to proceed /!\","/!\ Text too long for integration - See user guide to proceed /!\",
         IFERROR(_xlfn._xlws.FILTER(Checklist_KLM[ENTRIES],(Checklist_KLM[ENGLISH]=E2005)*IFERROR(FIND("CLUE.",Checklist_KLM[ENTRIES]),FALSE)),"MISSING"))))</f>
        <v/>
      </c>
    </row>
    <row r="2006" spans="1:6">
      <c r="A2006" s="18" t="s">
        <v>2148</v>
      </c>
      <c r="B2006" s="19" t="s">
        <v>6346</v>
      </c>
      <c r="C2006" s="43"/>
      <c r="D2006" s="36" t="str" cm="1">
        <f t="array" ref="D2006">IF(C2006="","",IF(OR(C2006="#No page text",C2006="#No block text",C2006="#No subject text",C2006="#No expectation text"),"// -- No Content",IFERROR(INDEX(_xlfn._xlws.FILTER(Checklist_KLM[ENTRIES],(Checklist_KLM[ENGLISH]=C2006)*IFERROR(FIND("GAME.CHECKLIST_",Checklist_KLM[ENTRIES]),FALSE)),1),"MISSING")))</f>
        <v/>
      </c>
      <c r="E2006" s="44"/>
      <c r="F2006" s="39" t="str" cm="1">
        <f t="array" ref="F2006">IF(E2006="","",IF(E2006="#No clue text","// -- No Content",
    IF(E2006="/!\ Text too long for integration - See user guide to proceed /!\","/!\ Text too long for integration - See user guide to proceed /!\",
         IFERROR(_xlfn._xlws.FILTER(Checklist_KLM[ENTRIES],(Checklist_KLM[ENGLISH]=E2006)*IFERROR(FIND("CLUE.",Checklist_KLM[ENTRIES]),FALSE)),"MISSING"))))</f>
        <v/>
      </c>
    </row>
    <row r="2007" spans="1:6">
      <c r="A2007" s="18" t="s">
        <v>2149</v>
      </c>
      <c r="B2007" s="19" t="s">
        <v>6347</v>
      </c>
      <c r="C2007" s="43"/>
      <c r="D2007" s="36" t="str" cm="1">
        <f t="array" ref="D2007">IF(C2007="","",IF(OR(C2007="#No page text",C2007="#No block text",C2007="#No subject text",C2007="#No expectation text"),"// -- No Content",IFERROR(INDEX(_xlfn._xlws.FILTER(Checklist_KLM[ENTRIES],(Checklist_KLM[ENGLISH]=C2007)*IFERROR(FIND("GAME.CHECKLIST_",Checklist_KLM[ENTRIES]),FALSE)),1),"MISSING")))</f>
        <v/>
      </c>
      <c r="E2007" s="44"/>
      <c r="F2007" s="39" t="str" cm="1">
        <f t="array" ref="F2007">IF(E2007="","",IF(E2007="#No clue text","// -- No Content",
    IF(E2007="/!\ Text too long for integration - See user guide to proceed /!\","/!\ Text too long for integration - See user guide to proceed /!\",
         IFERROR(_xlfn._xlws.FILTER(Checklist_KLM[ENTRIES],(Checklist_KLM[ENGLISH]=E2007)*IFERROR(FIND("CLUE.",Checklist_KLM[ENTRIES]),FALSE)),"MISSING"))))</f>
        <v/>
      </c>
    </row>
    <row r="2008" spans="1:6">
      <c r="A2008" s="18" t="s">
        <v>2150</v>
      </c>
      <c r="B2008" s="19" t="s">
        <v>6348</v>
      </c>
      <c r="C2008" s="43"/>
      <c r="D2008" s="36" t="str" cm="1">
        <f t="array" ref="D2008">IF(C2008="","",IF(OR(C2008="#No page text",C2008="#No block text",C2008="#No subject text",C2008="#No expectation text"),"// -- No Content",IFERROR(INDEX(_xlfn._xlws.FILTER(Checklist_KLM[ENTRIES],(Checklist_KLM[ENGLISH]=C2008)*IFERROR(FIND("GAME.CHECKLIST_",Checklist_KLM[ENTRIES]),FALSE)),1),"MISSING")))</f>
        <v/>
      </c>
      <c r="E2008" s="44"/>
      <c r="F2008" s="39" t="str" cm="1">
        <f t="array" ref="F2008">IF(E2008="","",IF(E2008="#No clue text","// -- No Content",
    IF(E2008="/!\ Text too long for integration - See user guide to proceed /!\","/!\ Text too long for integration - See user guide to proceed /!\",
         IFERROR(_xlfn._xlws.FILTER(Checklist_KLM[ENTRIES],(Checklist_KLM[ENGLISH]=E2008)*IFERROR(FIND("CLUE.",Checklist_KLM[ENTRIES]),FALSE)),"MISSING"))))</f>
        <v/>
      </c>
    </row>
    <row r="2009" spans="1:6" ht="43.2">
      <c r="A2009" s="18" t="s">
        <v>2151</v>
      </c>
      <c r="B2009" s="19" t="s">
        <v>6349</v>
      </c>
      <c r="C2009" s="43"/>
      <c r="D2009" s="36" t="str" cm="1">
        <f t="array" ref="D2009">IF(C2009="","",IF(OR(C2009="#No page text",C2009="#No block text",C2009="#No subject text",C2009="#No expectation text"),"// -- No Content",IFERROR(INDEX(_xlfn._xlws.FILTER(Checklist_KLM[ENTRIES],(Checklist_KLM[ENGLISH]=C2009)*IFERROR(FIND("GAME.CHECKLIST_",Checklist_KLM[ENTRIES]),FALSE)),1),"MISSING")))</f>
        <v/>
      </c>
      <c r="E2009" s="44"/>
      <c r="F2009" s="39" t="str" cm="1">
        <f t="array" ref="F2009">IF(E2009="","",IF(E2009="#No clue text","// -- No Content",
    IF(E2009="/!\ Text too long for integration - See user guide to proceed /!\","/!\ Text too long for integration - See user guide to proceed /!\",
         IFERROR(_xlfn._xlws.FILTER(Checklist_KLM[ENTRIES],(Checklist_KLM[ENGLISH]=E2009)*IFERROR(FIND("CLUE.",Checklist_KLM[ENTRIES]),FALSE)),"MISSING"))))</f>
        <v/>
      </c>
    </row>
    <row r="2010" spans="1:6">
      <c r="A2010" s="18" t="s">
        <v>2152</v>
      </c>
      <c r="B2010" s="19" t="s">
        <v>6350</v>
      </c>
      <c r="C2010" s="43"/>
      <c r="D2010" s="36" t="str" cm="1">
        <f t="array" ref="D2010">IF(C2010="","",IF(OR(C2010="#No page text",C2010="#No block text",C2010="#No subject text",C2010="#No expectation text"),"// -- No Content",IFERROR(INDEX(_xlfn._xlws.FILTER(Checklist_KLM[ENTRIES],(Checklist_KLM[ENGLISH]=C2010)*IFERROR(FIND("GAME.CHECKLIST_",Checklist_KLM[ENTRIES]),FALSE)),1),"MISSING")))</f>
        <v/>
      </c>
      <c r="E2010" s="44"/>
      <c r="F2010" s="39" t="str" cm="1">
        <f t="array" ref="F2010">IF(E2010="","",IF(E2010="#No clue text","// -- No Content",
    IF(E2010="/!\ Text too long for integration - See user guide to proceed /!\","/!\ Text too long for integration - See user guide to proceed /!\",
         IFERROR(_xlfn._xlws.FILTER(Checklist_KLM[ENTRIES],(Checklist_KLM[ENGLISH]=E2010)*IFERROR(FIND("CLUE.",Checklist_KLM[ENTRIES]),FALSE)),"MISSING"))))</f>
        <v/>
      </c>
    </row>
    <row r="2011" spans="1:6">
      <c r="A2011" s="18" t="s">
        <v>2153</v>
      </c>
      <c r="B2011" s="19" t="s">
        <v>6351</v>
      </c>
      <c r="C2011" s="43"/>
      <c r="D2011" s="36" t="str" cm="1">
        <f t="array" ref="D2011">IF(C2011="","",IF(OR(C2011="#No page text",C2011="#No block text",C2011="#No subject text",C2011="#No expectation text"),"// -- No Content",IFERROR(INDEX(_xlfn._xlws.FILTER(Checklist_KLM[ENTRIES],(Checklist_KLM[ENGLISH]=C2011)*IFERROR(FIND("GAME.CHECKLIST_",Checklist_KLM[ENTRIES]),FALSE)),1),"MISSING")))</f>
        <v/>
      </c>
      <c r="E2011" s="44"/>
      <c r="F2011" s="39" t="str" cm="1">
        <f t="array" ref="F2011">IF(E2011="","",IF(E2011="#No clue text","// -- No Content",
    IF(E2011="/!\ Text too long for integration - See user guide to proceed /!\","/!\ Text too long for integration - See user guide to proceed /!\",
         IFERROR(_xlfn._xlws.FILTER(Checklist_KLM[ENTRIES],(Checklist_KLM[ENGLISH]=E2011)*IFERROR(FIND("CLUE.",Checklist_KLM[ENTRIES]),FALSE)),"MISSING"))))</f>
        <v/>
      </c>
    </row>
    <row r="2012" spans="1:6">
      <c r="A2012" s="18" t="s">
        <v>2154</v>
      </c>
      <c r="B2012" s="19" t="s">
        <v>6352</v>
      </c>
      <c r="C2012" s="43"/>
      <c r="D2012" s="36" t="str" cm="1">
        <f t="array" ref="D2012">IF(C2012="","",IF(OR(C2012="#No page text",C2012="#No block text",C2012="#No subject text",C2012="#No expectation text"),"// -- No Content",IFERROR(INDEX(_xlfn._xlws.FILTER(Checklist_KLM[ENTRIES],(Checklist_KLM[ENGLISH]=C2012)*IFERROR(FIND("GAME.CHECKLIST_",Checklist_KLM[ENTRIES]),FALSE)),1),"MISSING")))</f>
        <v/>
      </c>
      <c r="E2012" s="44"/>
      <c r="F2012" s="39" t="str" cm="1">
        <f t="array" ref="F2012">IF(E2012="","",IF(E2012="#No clue text","// -- No Content",
    IF(E2012="/!\ Text too long for integration - See user guide to proceed /!\","/!\ Text too long for integration - See user guide to proceed /!\",
         IFERROR(_xlfn._xlws.FILTER(Checklist_KLM[ENTRIES],(Checklist_KLM[ENGLISH]=E2012)*IFERROR(FIND("CLUE.",Checklist_KLM[ENTRIES]),FALSE)),"MISSING"))))</f>
        <v/>
      </c>
    </row>
    <row r="2013" spans="1:6">
      <c r="A2013" s="18" t="s">
        <v>2155</v>
      </c>
      <c r="B2013" s="19" t="s">
        <v>6353</v>
      </c>
      <c r="C2013" s="43"/>
      <c r="D2013" s="36" t="str" cm="1">
        <f t="array" ref="D2013">IF(C2013="","",IF(OR(C2013="#No page text",C2013="#No block text",C2013="#No subject text",C2013="#No expectation text"),"// -- No Content",IFERROR(INDEX(_xlfn._xlws.FILTER(Checklist_KLM[ENTRIES],(Checklist_KLM[ENGLISH]=C2013)*IFERROR(FIND("GAME.CHECKLIST_",Checklist_KLM[ENTRIES]),FALSE)),1),"MISSING")))</f>
        <v/>
      </c>
      <c r="E2013" s="44"/>
      <c r="F2013" s="39" t="str" cm="1">
        <f t="array" ref="F2013">IF(E2013="","",IF(E2013="#No clue text","// -- No Content",
    IF(E2013="/!\ Text too long for integration - See user guide to proceed /!\","/!\ Text too long for integration - See user guide to proceed /!\",
         IFERROR(_xlfn._xlws.FILTER(Checklist_KLM[ENTRIES],(Checklist_KLM[ENGLISH]=E2013)*IFERROR(FIND("CLUE.",Checklist_KLM[ENTRIES]),FALSE)),"MISSING"))))</f>
        <v/>
      </c>
    </row>
    <row r="2014" spans="1:6">
      <c r="A2014" s="18" t="s">
        <v>2156</v>
      </c>
      <c r="B2014" s="19" t="s">
        <v>6354</v>
      </c>
      <c r="C2014" s="43"/>
      <c r="D2014" s="36" t="str" cm="1">
        <f t="array" ref="D2014">IF(C2014="","",IF(OR(C2014="#No page text",C2014="#No block text",C2014="#No subject text",C2014="#No expectation text"),"// -- No Content",IFERROR(INDEX(_xlfn._xlws.FILTER(Checklist_KLM[ENTRIES],(Checklist_KLM[ENGLISH]=C2014)*IFERROR(FIND("GAME.CHECKLIST_",Checklist_KLM[ENTRIES]),FALSE)),1),"MISSING")))</f>
        <v/>
      </c>
      <c r="E2014" s="44"/>
      <c r="F2014" s="39" t="str" cm="1">
        <f t="array" ref="F2014">IF(E2014="","",IF(E2014="#No clue text","// -- No Content",
    IF(E2014="/!\ Text too long for integration - See user guide to proceed /!\","/!\ Text too long for integration - See user guide to proceed /!\",
         IFERROR(_xlfn._xlws.FILTER(Checklist_KLM[ENTRIES],(Checklist_KLM[ENGLISH]=E2014)*IFERROR(FIND("CLUE.",Checklist_KLM[ENTRIES]),FALSE)),"MISSING"))))</f>
        <v/>
      </c>
    </row>
    <row r="2015" spans="1:6">
      <c r="A2015" s="18" t="s">
        <v>2157</v>
      </c>
      <c r="B2015" s="19" t="s">
        <v>6355</v>
      </c>
      <c r="C2015" s="43"/>
      <c r="D2015" s="36" t="str" cm="1">
        <f t="array" ref="D2015">IF(C2015="","",IF(OR(C2015="#No page text",C2015="#No block text",C2015="#No subject text",C2015="#No expectation text"),"// -- No Content",IFERROR(INDEX(_xlfn._xlws.FILTER(Checklist_KLM[ENTRIES],(Checklist_KLM[ENGLISH]=C2015)*IFERROR(FIND("GAME.CHECKLIST_",Checklist_KLM[ENTRIES]),FALSE)),1),"MISSING")))</f>
        <v/>
      </c>
      <c r="E2015" s="44"/>
      <c r="F2015" s="39" t="str" cm="1">
        <f t="array" ref="F2015">IF(E2015="","",IF(E2015="#No clue text","// -- No Content",
    IF(E2015="/!\ Text too long for integration - See user guide to proceed /!\","/!\ Text too long for integration - See user guide to proceed /!\",
         IFERROR(_xlfn._xlws.FILTER(Checklist_KLM[ENTRIES],(Checklist_KLM[ENGLISH]=E2015)*IFERROR(FIND("CLUE.",Checklist_KLM[ENTRIES]),FALSE)),"MISSING"))))</f>
        <v/>
      </c>
    </row>
    <row r="2016" spans="1:6">
      <c r="A2016" s="18" t="s">
        <v>2158</v>
      </c>
      <c r="B2016" s="19" t="s">
        <v>127</v>
      </c>
      <c r="C2016" s="43"/>
      <c r="D2016" s="36" t="str" cm="1">
        <f t="array" ref="D2016">IF(C2016="","",IF(OR(C2016="#No page text",C2016="#No block text",C2016="#No subject text",C2016="#No expectation text"),"// -- No Content",IFERROR(INDEX(_xlfn._xlws.FILTER(Checklist_KLM[ENTRIES],(Checklist_KLM[ENGLISH]=C2016)*IFERROR(FIND("GAME.CHECKLIST_",Checklist_KLM[ENTRIES]),FALSE)),1),"MISSING")))</f>
        <v/>
      </c>
      <c r="E2016" s="44"/>
      <c r="F2016" s="39" t="str" cm="1">
        <f t="array" ref="F2016">IF(E2016="","",IF(E2016="#No clue text","// -- No Content",
    IF(E2016="/!\ Text too long for integration - See user guide to proceed /!\","/!\ Text too long for integration - See user guide to proceed /!\",
         IFERROR(_xlfn._xlws.FILTER(Checklist_KLM[ENTRIES],(Checklist_KLM[ENGLISH]=E2016)*IFERROR(FIND("CLUE.",Checklist_KLM[ENTRIES]),FALSE)),"MISSING"))))</f>
        <v/>
      </c>
    </row>
    <row r="2017" spans="1:6">
      <c r="A2017" s="18" t="s">
        <v>2159</v>
      </c>
      <c r="B2017" s="19" t="s">
        <v>6356</v>
      </c>
      <c r="C2017" s="43"/>
      <c r="D2017" s="36" t="str" cm="1">
        <f t="array" ref="D2017">IF(C2017="","",IF(OR(C2017="#No page text",C2017="#No block text",C2017="#No subject text",C2017="#No expectation text"),"// -- No Content",IFERROR(INDEX(_xlfn._xlws.FILTER(Checklist_KLM[ENTRIES],(Checklist_KLM[ENGLISH]=C2017)*IFERROR(FIND("GAME.CHECKLIST_",Checklist_KLM[ENTRIES]),FALSE)),1),"MISSING")))</f>
        <v/>
      </c>
      <c r="E2017" s="44"/>
      <c r="F2017" s="39" t="str" cm="1">
        <f t="array" ref="F2017">IF(E2017="","",IF(E2017="#No clue text","// -- No Content",
    IF(E2017="/!\ Text too long for integration - See user guide to proceed /!\","/!\ Text too long for integration - See user guide to proceed /!\",
         IFERROR(_xlfn._xlws.FILTER(Checklist_KLM[ENTRIES],(Checklist_KLM[ENGLISH]=E2017)*IFERROR(FIND("CLUE.",Checklist_KLM[ENTRIES]),FALSE)),"MISSING"))))</f>
        <v/>
      </c>
    </row>
    <row r="2018" spans="1:6" ht="28.8">
      <c r="A2018" s="18" t="s">
        <v>2160</v>
      </c>
      <c r="B2018" s="19" t="s">
        <v>6357</v>
      </c>
      <c r="C2018" s="43"/>
      <c r="D2018" s="36" t="str" cm="1">
        <f t="array" ref="D2018">IF(C2018="","",IF(OR(C2018="#No page text",C2018="#No block text",C2018="#No subject text",C2018="#No expectation text"),"// -- No Content",IFERROR(INDEX(_xlfn._xlws.FILTER(Checklist_KLM[ENTRIES],(Checklist_KLM[ENGLISH]=C2018)*IFERROR(FIND("GAME.CHECKLIST_",Checklist_KLM[ENTRIES]),FALSE)),1),"MISSING")))</f>
        <v/>
      </c>
      <c r="E2018" s="44"/>
      <c r="F2018" s="39" t="str" cm="1">
        <f t="array" ref="F2018">IF(E2018="","",IF(E2018="#No clue text","// -- No Content",
    IF(E2018="/!\ Text too long for integration - See user guide to proceed /!\","/!\ Text too long for integration - See user guide to proceed /!\",
         IFERROR(_xlfn._xlws.FILTER(Checklist_KLM[ENTRIES],(Checklist_KLM[ENGLISH]=E2018)*IFERROR(FIND("CLUE.",Checklist_KLM[ENTRIES]),FALSE)),"MISSING"))))</f>
        <v/>
      </c>
    </row>
    <row r="2019" spans="1:6">
      <c r="A2019" s="18" t="s">
        <v>2161</v>
      </c>
      <c r="B2019" s="19" t="s">
        <v>6358</v>
      </c>
      <c r="C2019" s="43"/>
      <c r="D2019" s="36" t="str" cm="1">
        <f t="array" ref="D2019">IF(C2019="","",IF(OR(C2019="#No page text",C2019="#No block text",C2019="#No subject text",C2019="#No expectation text"),"// -- No Content",IFERROR(INDEX(_xlfn._xlws.FILTER(Checklist_KLM[ENTRIES],(Checklist_KLM[ENGLISH]=C2019)*IFERROR(FIND("GAME.CHECKLIST_",Checklist_KLM[ENTRIES]),FALSE)),1),"MISSING")))</f>
        <v/>
      </c>
      <c r="E2019" s="44"/>
      <c r="F2019" s="39" t="str" cm="1">
        <f t="array" ref="F2019">IF(E2019="","",IF(E2019="#No clue text","// -- No Content",
    IF(E2019="/!\ Text too long for integration - See user guide to proceed /!\","/!\ Text too long for integration - See user guide to proceed /!\",
         IFERROR(_xlfn._xlws.FILTER(Checklist_KLM[ENTRIES],(Checklist_KLM[ENGLISH]=E2019)*IFERROR(FIND("CLUE.",Checklist_KLM[ENTRIES]),FALSE)),"MISSING"))))</f>
        <v/>
      </c>
    </row>
    <row r="2020" spans="1:6" ht="28.8">
      <c r="A2020" s="18" t="s">
        <v>2162</v>
      </c>
      <c r="B2020" s="19" t="s">
        <v>6359</v>
      </c>
      <c r="C2020" s="43"/>
      <c r="D2020" s="36" t="str" cm="1">
        <f t="array" ref="D2020">IF(C2020="","",IF(OR(C2020="#No page text",C2020="#No block text",C2020="#No subject text",C2020="#No expectation text"),"// -- No Content",IFERROR(INDEX(_xlfn._xlws.FILTER(Checklist_KLM[ENTRIES],(Checklist_KLM[ENGLISH]=C2020)*IFERROR(FIND("GAME.CHECKLIST_",Checklist_KLM[ENTRIES]),FALSE)),1),"MISSING")))</f>
        <v/>
      </c>
      <c r="E2020" s="44"/>
      <c r="F2020" s="39" t="str" cm="1">
        <f t="array" ref="F2020">IF(E2020="","",IF(E2020="#No clue text","// -- No Content",
    IF(E2020="/!\ Text too long for integration - See user guide to proceed /!\","/!\ Text too long for integration - See user guide to proceed /!\",
         IFERROR(_xlfn._xlws.FILTER(Checklist_KLM[ENTRIES],(Checklist_KLM[ENGLISH]=E2020)*IFERROR(FIND("CLUE.",Checklist_KLM[ENTRIES]),FALSE)),"MISSING"))))</f>
        <v/>
      </c>
    </row>
    <row r="2021" spans="1:6">
      <c r="A2021" s="18" t="s">
        <v>2163</v>
      </c>
      <c r="B2021" s="19" t="s">
        <v>6360</v>
      </c>
      <c r="C2021" s="43"/>
      <c r="D2021" s="36" t="str" cm="1">
        <f t="array" ref="D2021">IF(C2021="","",IF(OR(C2021="#No page text",C2021="#No block text",C2021="#No subject text",C2021="#No expectation text"),"// -- No Content",IFERROR(INDEX(_xlfn._xlws.FILTER(Checklist_KLM[ENTRIES],(Checklist_KLM[ENGLISH]=C2021)*IFERROR(FIND("GAME.CHECKLIST_",Checklist_KLM[ENTRIES]),FALSE)),1),"MISSING")))</f>
        <v/>
      </c>
      <c r="E2021" s="44"/>
      <c r="F2021" s="39" t="str" cm="1">
        <f t="array" ref="F2021">IF(E2021="","",IF(E2021="#No clue text","// -- No Content",
    IF(E2021="/!\ Text too long for integration - See user guide to proceed /!\","/!\ Text too long for integration - See user guide to proceed /!\",
         IFERROR(_xlfn._xlws.FILTER(Checklist_KLM[ENTRIES],(Checklist_KLM[ENGLISH]=E2021)*IFERROR(FIND("CLUE.",Checklist_KLM[ENTRIES]),FALSE)),"MISSING"))))</f>
        <v/>
      </c>
    </row>
    <row r="2022" spans="1:6" ht="28.8">
      <c r="A2022" s="18" t="s">
        <v>2164</v>
      </c>
      <c r="B2022" s="19" t="s">
        <v>6361</v>
      </c>
      <c r="C2022" s="43"/>
      <c r="D2022" s="36" t="str" cm="1">
        <f t="array" ref="D2022">IF(C2022="","",IF(OR(C2022="#No page text",C2022="#No block text",C2022="#No subject text",C2022="#No expectation text"),"// -- No Content",IFERROR(INDEX(_xlfn._xlws.FILTER(Checklist_KLM[ENTRIES],(Checklist_KLM[ENGLISH]=C2022)*IFERROR(FIND("GAME.CHECKLIST_",Checklist_KLM[ENTRIES]),FALSE)),1),"MISSING")))</f>
        <v/>
      </c>
      <c r="E2022" s="44"/>
      <c r="F2022" s="39" t="str" cm="1">
        <f t="array" ref="F2022">IF(E2022="","",IF(E2022="#No clue text","// -- No Content",
    IF(E2022="/!\ Text too long for integration - See user guide to proceed /!\","/!\ Text too long for integration - See user guide to proceed /!\",
         IFERROR(_xlfn._xlws.FILTER(Checklist_KLM[ENTRIES],(Checklist_KLM[ENGLISH]=E2022)*IFERROR(FIND("CLUE.",Checklist_KLM[ENTRIES]),FALSE)),"MISSING"))))</f>
        <v/>
      </c>
    </row>
    <row r="2023" spans="1:6">
      <c r="A2023" s="18" t="s">
        <v>2165</v>
      </c>
      <c r="B2023" s="19" t="s">
        <v>6362</v>
      </c>
      <c r="C2023" s="43"/>
      <c r="D2023" s="36" t="str" cm="1">
        <f t="array" ref="D2023">IF(C2023="","",IF(OR(C2023="#No page text",C2023="#No block text",C2023="#No subject text",C2023="#No expectation text"),"// -- No Content",IFERROR(INDEX(_xlfn._xlws.FILTER(Checklist_KLM[ENTRIES],(Checklist_KLM[ENGLISH]=C2023)*IFERROR(FIND("GAME.CHECKLIST_",Checklist_KLM[ENTRIES]),FALSE)),1),"MISSING")))</f>
        <v/>
      </c>
      <c r="E2023" s="44"/>
      <c r="F2023" s="39" t="str" cm="1">
        <f t="array" ref="F2023">IF(E2023="","",IF(E2023="#No clue text","// -- No Content",
    IF(E2023="/!\ Text too long for integration - See user guide to proceed /!\","/!\ Text too long for integration - See user guide to proceed /!\",
         IFERROR(_xlfn._xlws.FILTER(Checklist_KLM[ENTRIES],(Checklist_KLM[ENGLISH]=E2023)*IFERROR(FIND("CLUE.",Checklist_KLM[ENTRIES]),FALSE)),"MISSING"))))</f>
        <v/>
      </c>
    </row>
    <row r="2024" spans="1:6">
      <c r="A2024" s="18" t="s">
        <v>2166</v>
      </c>
      <c r="B2024" s="19" t="s">
        <v>6363</v>
      </c>
      <c r="C2024" s="43"/>
      <c r="D2024" s="36" t="str" cm="1">
        <f t="array" ref="D2024">IF(C2024="","",IF(OR(C2024="#No page text",C2024="#No block text",C2024="#No subject text",C2024="#No expectation text"),"// -- No Content",IFERROR(INDEX(_xlfn._xlws.FILTER(Checklist_KLM[ENTRIES],(Checklist_KLM[ENGLISH]=C2024)*IFERROR(FIND("GAME.CHECKLIST_",Checklist_KLM[ENTRIES]),FALSE)),1),"MISSING")))</f>
        <v/>
      </c>
      <c r="E2024" s="44"/>
      <c r="F2024" s="39" t="str" cm="1">
        <f t="array" ref="F2024">IF(E2024="","",IF(E2024="#No clue text","// -- No Content",
    IF(E2024="/!\ Text too long for integration - See user guide to proceed /!\","/!\ Text too long for integration - See user guide to proceed /!\",
         IFERROR(_xlfn._xlws.FILTER(Checklist_KLM[ENTRIES],(Checklist_KLM[ENGLISH]=E2024)*IFERROR(FIND("CLUE.",Checklist_KLM[ENTRIES]),FALSE)),"MISSING"))))</f>
        <v/>
      </c>
    </row>
    <row r="2025" spans="1:6">
      <c r="A2025" s="18" t="s">
        <v>2167</v>
      </c>
      <c r="B2025" s="19" t="s">
        <v>6364</v>
      </c>
      <c r="C2025" s="43"/>
      <c r="D2025" s="36" t="str" cm="1">
        <f t="array" ref="D2025">IF(C2025="","",IF(OR(C2025="#No page text",C2025="#No block text",C2025="#No subject text",C2025="#No expectation text"),"// -- No Content",IFERROR(INDEX(_xlfn._xlws.FILTER(Checklist_KLM[ENTRIES],(Checklist_KLM[ENGLISH]=C2025)*IFERROR(FIND("GAME.CHECKLIST_",Checklist_KLM[ENTRIES]),FALSE)),1),"MISSING")))</f>
        <v/>
      </c>
      <c r="E2025" s="44"/>
      <c r="F2025" s="39" t="str" cm="1">
        <f t="array" ref="F2025">IF(E2025="","",IF(E2025="#No clue text","// -- No Content",
    IF(E2025="/!\ Text too long for integration - See user guide to proceed /!\","/!\ Text too long for integration - See user guide to proceed /!\",
         IFERROR(_xlfn._xlws.FILTER(Checklist_KLM[ENTRIES],(Checklist_KLM[ENGLISH]=E2025)*IFERROR(FIND("CLUE.",Checklist_KLM[ENTRIES]),FALSE)),"MISSING"))))</f>
        <v/>
      </c>
    </row>
    <row r="2026" spans="1:6" ht="43.2">
      <c r="A2026" s="18" t="s">
        <v>2168</v>
      </c>
      <c r="B2026" s="19" t="s">
        <v>6365</v>
      </c>
      <c r="C2026" s="43"/>
      <c r="D2026" s="36" t="str" cm="1">
        <f t="array" ref="D2026">IF(C2026="","",IF(OR(C2026="#No page text",C2026="#No block text",C2026="#No subject text",C2026="#No expectation text"),"// -- No Content",IFERROR(INDEX(_xlfn._xlws.FILTER(Checklist_KLM[ENTRIES],(Checklist_KLM[ENGLISH]=C2026)*IFERROR(FIND("GAME.CHECKLIST_",Checklist_KLM[ENTRIES]),FALSE)),1),"MISSING")))</f>
        <v/>
      </c>
      <c r="E2026" s="44"/>
      <c r="F2026" s="39" t="str" cm="1">
        <f t="array" ref="F2026">IF(E2026="","",IF(E2026="#No clue text","// -- No Content",
    IF(E2026="/!\ Text too long for integration - See user guide to proceed /!\","/!\ Text too long for integration - See user guide to proceed /!\",
         IFERROR(_xlfn._xlws.FILTER(Checklist_KLM[ENTRIES],(Checklist_KLM[ENGLISH]=E2026)*IFERROR(FIND("CLUE.",Checklist_KLM[ENTRIES]),FALSE)),"MISSING"))))</f>
        <v/>
      </c>
    </row>
    <row r="2027" spans="1:6">
      <c r="A2027" s="18" t="s">
        <v>2169</v>
      </c>
      <c r="B2027" s="19" t="s">
        <v>6366</v>
      </c>
      <c r="C2027" s="43"/>
      <c r="D2027" s="36" t="str" cm="1">
        <f t="array" ref="D2027">IF(C2027="","",IF(OR(C2027="#No page text",C2027="#No block text",C2027="#No subject text",C2027="#No expectation text"),"// -- No Content",IFERROR(INDEX(_xlfn._xlws.FILTER(Checklist_KLM[ENTRIES],(Checklist_KLM[ENGLISH]=C2027)*IFERROR(FIND("GAME.CHECKLIST_",Checklist_KLM[ENTRIES]),FALSE)),1),"MISSING")))</f>
        <v/>
      </c>
      <c r="E2027" s="44"/>
      <c r="F2027" s="39" t="str" cm="1">
        <f t="array" ref="F2027">IF(E2027="","",IF(E2027="#No clue text","// -- No Content",
    IF(E2027="/!\ Text too long for integration - See user guide to proceed /!\","/!\ Text too long for integration - See user guide to proceed /!\",
         IFERROR(_xlfn._xlws.FILTER(Checklist_KLM[ENTRIES],(Checklist_KLM[ENGLISH]=E2027)*IFERROR(FIND("CLUE.",Checklist_KLM[ENTRIES]),FALSE)),"MISSING"))))</f>
        <v/>
      </c>
    </row>
    <row r="2028" spans="1:6" ht="28.8">
      <c r="A2028" s="18" t="s">
        <v>2170</v>
      </c>
      <c r="B2028" s="19" t="s">
        <v>6367</v>
      </c>
      <c r="C2028" s="43"/>
      <c r="D2028" s="36" t="str" cm="1">
        <f t="array" ref="D2028">IF(C2028="","",IF(OR(C2028="#No page text",C2028="#No block text",C2028="#No subject text",C2028="#No expectation text"),"// -- No Content",IFERROR(INDEX(_xlfn._xlws.FILTER(Checklist_KLM[ENTRIES],(Checklist_KLM[ENGLISH]=C2028)*IFERROR(FIND("GAME.CHECKLIST_",Checklist_KLM[ENTRIES]),FALSE)),1),"MISSING")))</f>
        <v/>
      </c>
      <c r="E2028" s="44"/>
      <c r="F2028" s="39" t="str" cm="1">
        <f t="array" ref="F2028">IF(E2028="","",IF(E2028="#No clue text","// -- No Content",
    IF(E2028="/!\ Text too long for integration - See user guide to proceed /!\","/!\ Text too long for integration - See user guide to proceed /!\",
         IFERROR(_xlfn._xlws.FILTER(Checklist_KLM[ENTRIES],(Checklist_KLM[ENGLISH]=E2028)*IFERROR(FIND("CLUE.",Checklist_KLM[ENTRIES]),FALSE)),"MISSING"))))</f>
        <v/>
      </c>
    </row>
    <row r="2029" spans="1:6" ht="28.8">
      <c r="A2029" s="18" t="s">
        <v>2171</v>
      </c>
      <c r="B2029" s="19" t="s">
        <v>6368</v>
      </c>
      <c r="C2029" s="43"/>
      <c r="D2029" s="36" t="str" cm="1">
        <f t="array" ref="D2029">IF(C2029="","",IF(OR(C2029="#No page text",C2029="#No block text",C2029="#No subject text",C2029="#No expectation text"),"// -- No Content",IFERROR(INDEX(_xlfn._xlws.FILTER(Checklist_KLM[ENTRIES],(Checklist_KLM[ENGLISH]=C2029)*IFERROR(FIND("GAME.CHECKLIST_",Checklist_KLM[ENTRIES]),FALSE)),1),"MISSING")))</f>
        <v/>
      </c>
      <c r="E2029" s="44"/>
      <c r="F2029" s="39" t="str" cm="1">
        <f t="array" ref="F2029">IF(E2029="","",IF(E2029="#No clue text","// -- No Content",
    IF(E2029="/!\ Text too long for integration - See user guide to proceed /!\","/!\ Text too long for integration - See user guide to proceed /!\",
         IFERROR(_xlfn._xlws.FILTER(Checklist_KLM[ENTRIES],(Checklist_KLM[ENGLISH]=E2029)*IFERROR(FIND("CLUE.",Checklist_KLM[ENTRIES]),FALSE)),"MISSING"))))</f>
        <v/>
      </c>
    </row>
    <row r="2030" spans="1:6" ht="43.2">
      <c r="A2030" s="18" t="s">
        <v>2172</v>
      </c>
      <c r="B2030" s="19" t="s">
        <v>6369</v>
      </c>
      <c r="C2030" s="43"/>
      <c r="D2030" s="36" t="str" cm="1">
        <f t="array" ref="D2030">IF(C2030="","",IF(OR(C2030="#No page text",C2030="#No block text",C2030="#No subject text",C2030="#No expectation text"),"// -- No Content",IFERROR(INDEX(_xlfn._xlws.FILTER(Checklist_KLM[ENTRIES],(Checklist_KLM[ENGLISH]=C2030)*IFERROR(FIND("GAME.CHECKLIST_",Checklist_KLM[ENTRIES]),FALSE)),1),"MISSING")))</f>
        <v/>
      </c>
      <c r="E2030" s="44"/>
      <c r="F2030" s="39" t="str" cm="1">
        <f t="array" ref="F2030">IF(E2030="","",IF(E2030="#No clue text","// -- No Content",
    IF(E2030="/!\ Text too long for integration - See user guide to proceed /!\","/!\ Text too long for integration - See user guide to proceed /!\",
         IFERROR(_xlfn._xlws.FILTER(Checklist_KLM[ENTRIES],(Checklist_KLM[ENGLISH]=E2030)*IFERROR(FIND("CLUE.",Checklist_KLM[ENTRIES]),FALSE)),"MISSING"))))</f>
        <v/>
      </c>
    </row>
    <row r="2031" spans="1:6">
      <c r="A2031" s="18" t="s">
        <v>2173</v>
      </c>
      <c r="B2031" s="19" t="s">
        <v>6370</v>
      </c>
      <c r="C2031" s="43"/>
      <c r="D2031" s="36" t="str" cm="1">
        <f t="array" ref="D2031">IF(C2031="","",IF(OR(C2031="#No page text",C2031="#No block text",C2031="#No subject text",C2031="#No expectation text"),"// -- No Content",IFERROR(INDEX(_xlfn._xlws.FILTER(Checklist_KLM[ENTRIES],(Checklist_KLM[ENGLISH]=C2031)*IFERROR(FIND("GAME.CHECKLIST_",Checklist_KLM[ENTRIES]),FALSE)),1),"MISSING")))</f>
        <v/>
      </c>
      <c r="E2031" s="44"/>
      <c r="F2031" s="39" t="str" cm="1">
        <f t="array" ref="F2031">IF(E2031="","",IF(E2031="#No clue text","// -- No Content",
    IF(E2031="/!\ Text too long for integration - See user guide to proceed /!\","/!\ Text too long for integration - See user guide to proceed /!\",
         IFERROR(_xlfn._xlws.FILTER(Checklist_KLM[ENTRIES],(Checklist_KLM[ENGLISH]=E2031)*IFERROR(FIND("CLUE.",Checklist_KLM[ENTRIES]),FALSE)),"MISSING"))))</f>
        <v/>
      </c>
    </row>
    <row r="2032" spans="1:6">
      <c r="A2032" s="18" t="s">
        <v>2174</v>
      </c>
      <c r="B2032" s="19" t="s">
        <v>6371</v>
      </c>
      <c r="C2032" s="43"/>
      <c r="D2032" s="36" t="str" cm="1">
        <f t="array" ref="D2032">IF(C2032="","",IF(OR(C2032="#No page text",C2032="#No block text",C2032="#No subject text",C2032="#No expectation text"),"// -- No Content",IFERROR(INDEX(_xlfn._xlws.FILTER(Checklist_KLM[ENTRIES],(Checklist_KLM[ENGLISH]=C2032)*IFERROR(FIND("GAME.CHECKLIST_",Checklist_KLM[ENTRIES]),FALSE)),1),"MISSING")))</f>
        <v/>
      </c>
      <c r="E2032" s="44"/>
      <c r="F2032" s="39" t="str" cm="1">
        <f t="array" ref="F2032">IF(E2032="","",IF(E2032="#No clue text","// -- No Content",
    IF(E2032="/!\ Text too long for integration - See user guide to proceed /!\","/!\ Text too long for integration - See user guide to proceed /!\",
         IFERROR(_xlfn._xlws.FILTER(Checklist_KLM[ENTRIES],(Checklist_KLM[ENGLISH]=E2032)*IFERROR(FIND("CLUE.",Checklist_KLM[ENTRIES]),FALSE)),"MISSING"))))</f>
        <v/>
      </c>
    </row>
    <row r="2033" spans="1:6">
      <c r="A2033" s="18" t="s">
        <v>2175</v>
      </c>
      <c r="B2033" s="19" t="s">
        <v>6372</v>
      </c>
      <c r="C2033" s="43"/>
      <c r="D2033" s="36" t="str" cm="1">
        <f t="array" ref="D2033">IF(C2033="","",IF(OR(C2033="#No page text",C2033="#No block text",C2033="#No subject text",C2033="#No expectation text"),"// -- No Content",IFERROR(INDEX(_xlfn._xlws.FILTER(Checklist_KLM[ENTRIES],(Checklist_KLM[ENGLISH]=C2033)*IFERROR(FIND("GAME.CHECKLIST_",Checklist_KLM[ENTRIES]),FALSE)),1),"MISSING")))</f>
        <v/>
      </c>
      <c r="E2033" s="44"/>
      <c r="F2033" s="39" t="str" cm="1">
        <f t="array" ref="F2033">IF(E2033="","",IF(E2033="#No clue text","// -- No Content",
    IF(E2033="/!\ Text too long for integration - See user guide to proceed /!\","/!\ Text too long for integration - See user guide to proceed /!\",
         IFERROR(_xlfn._xlws.FILTER(Checklist_KLM[ENTRIES],(Checklist_KLM[ENGLISH]=E2033)*IFERROR(FIND("CLUE.",Checklist_KLM[ENTRIES]),FALSE)),"MISSING"))))</f>
        <v/>
      </c>
    </row>
    <row r="2034" spans="1:6" ht="43.2">
      <c r="A2034" s="18" t="s">
        <v>2176</v>
      </c>
      <c r="B2034" s="19" t="s">
        <v>6373</v>
      </c>
      <c r="C2034" s="43"/>
      <c r="D2034" s="36" t="str" cm="1">
        <f t="array" ref="D2034">IF(C2034="","",IF(OR(C2034="#No page text",C2034="#No block text",C2034="#No subject text",C2034="#No expectation text"),"// -- No Content",IFERROR(INDEX(_xlfn._xlws.FILTER(Checklist_KLM[ENTRIES],(Checklist_KLM[ENGLISH]=C2034)*IFERROR(FIND("GAME.CHECKLIST_",Checklist_KLM[ENTRIES]),FALSE)),1),"MISSING")))</f>
        <v/>
      </c>
      <c r="E2034" s="44"/>
      <c r="F2034" s="39" t="str" cm="1">
        <f t="array" ref="F2034">IF(E2034="","",IF(E2034="#No clue text","// -- No Content",
    IF(E2034="/!\ Text too long for integration - See user guide to proceed /!\","/!\ Text too long for integration - See user guide to proceed /!\",
         IFERROR(_xlfn._xlws.FILTER(Checklist_KLM[ENTRIES],(Checklist_KLM[ENGLISH]=E2034)*IFERROR(FIND("CLUE.",Checklist_KLM[ENTRIES]),FALSE)),"MISSING"))))</f>
        <v/>
      </c>
    </row>
    <row r="2035" spans="1:6" ht="28.8">
      <c r="A2035" s="18" t="s">
        <v>2177</v>
      </c>
      <c r="B2035" s="19" t="s">
        <v>6374</v>
      </c>
      <c r="C2035" s="43"/>
      <c r="D2035" s="36" t="str" cm="1">
        <f t="array" ref="D2035">IF(C2035="","",IF(OR(C2035="#No page text",C2035="#No block text",C2035="#No subject text",C2035="#No expectation text"),"// -- No Content",IFERROR(INDEX(_xlfn._xlws.FILTER(Checklist_KLM[ENTRIES],(Checklist_KLM[ENGLISH]=C2035)*IFERROR(FIND("GAME.CHECKLIST_",Checklist_KLM[ENTRIES]),FALSE)),1),"MISSING")))</f>
        <v/>
      </c>
      <c r="E2035" s="44"/>
      <c r="F2035" s="39" t="str" cm="1">
        <f t="array" ref="F2035">IF(E2035="","",IF(E2035="#No clue text","// -- No Content",
    IF(E2035="/!\ Text too long for integration - See user guide to proceed /!\","/!\ Text too long for integration - See user guide to proceed /!\",
         IFERROR(_xlfn._xlws.FILTER(Checklist_KLM[ENTRIES],(Checklist_KLM[ENGLISH]=E2035)*IFERROR(FIND("CLUE.",Checklist_KLM[ENTRIES]),FALSE)),"MISSING"))))</f>
        <v/>
      </c>
    </row>
    <row r="2036" spans="1:6">
      <c r="A2036" s="18" t="s">
        <v>2178</v>
      </c>
      <c r="B2036" s="19" t="s">
        <v>6375</v>
      </c>
      <c r="C2036" s="43"/>
      <c r="D2036" s="36" t="str" cm="1">
        <f t="array" ref="D2036">IF(C2036="","",IF(OR(C2036="#No page text",C2036="#No block text",C2036="#No subject text",C2036="#No expectation text"),"// -- No Content",IFERROR(INDEX(_xlfn._xlws.FILTER(Checklist_KLM[ENTRIES],(Checklist_KLM[ENGLISH]=C2036)*IFERROR(FIND("GAME.CHECKLIST_",Checklist_KLM[ENTRIES]),FALSE)),1),"MISSING")))</f>
        <v/>
      </c>
      <c r="E2036" s="44"/>
      <c r="F2036" s="39" t="str" cm="1">
        <f t="array" ref="F2036">IF(E2036="","",IF(E2036="#No clue text","// -- No Content",
    IF(E2036="/!\ Text too long for integration - See user guide to proceed /!\","/!\ Text too long for integration - See user guide to proceed /!\",
         IFERROR(_xlfn._xlws.FILTER(Checklist_KLM[ENTRIES],(Checklist_KLM[ENGLISH]=E2036)*IFERROR(FIND("CLUE.",Checklist_KLM[ENTRIES]),FALSE)),"MISSING"))))</f>
        <v/>
      </c>
    </row>
    <row r="2037" spans="1:6" ht="28.8">
      <c r="A2037" s="18" t="s">
        <v>2179</v>
      </c>
      <c r="B2037" s="19" t="s">
        <v>6376</v>
      </c>
      <c r="C2037" s="43"/>
      <c r="D2037" s="36" t="str" cm="1">
        <f t="array" ref="D2037">IF(C2037="","",IF(OR(C2037="#No page text",C2037="#No block text",C2037="#No subject text",C2037="#No expectation text"),"// -- No Content",IFERROR(INDEX(_xlfn._xlws.FILTER(Checklist_KLM[ENTRIES],(Checklist_KLM[ENGLISH]=C2037)*IFERROR(FIND("GAME.CHECKLIST_",Checklist_KLM[ENTRIES]),FALSE)),1),"MISSING")))</f>
        <v/>
      </c>
      <c r="E2037" s="44"/>
      <c r="F2037" s="39" t="str" cm="1">
        <f t="array" ref="F2037">IF(E2037="","",IF(E2037="#No clue text","// -- No Content",
    IF(E2037="/!\ Text too long for integration - See user guide to proceed /!\","/!\ Text too long for integration - See user guide to proceed /!\",
         IFERROR(_xlfn._xlws.FILTER(Checklist_KLM[ENTRIES],(Checklist_KLM[ENGLISH]=E2037)*IFERROR(FIND("CLUE.",Checklist_KLM[ENTRIES]),FALSE)),"MISSING"))))</f>
        <v/>
      </c>
    </row>
    <row r="2038" spans="1:6" ht="28.8">
      <c r="A2038" s="18" t="s">
        <v>2180</v>
      </c>
      <c r="B2038" s="19" t="s">
        <v>6374</v>
      </c>
      <c r="C2038" s="43"/>
      <c r="D2038" s="36" t="str" cm="1">
        <f t="array" ref="D2038">IF(C2038="","",IF(OR(C2038="#No page text",C2038="#No block text",C2038="#No subject text",C2038="#No expectation text"),"// -- No Content",IFERROR(INDEX(_xlfn._xlws.FILTER(Checklist_KLM[ENTRIES],(Checklist_KLM[ENGLISH]=C2038)*IFERROR(FIND("GAME.CHECKLIST_",Checklist_KLM[ENTRIES]),FALSE)),1),"MISSING")))</f>
        <v/>
      </c>
      <c r="E2038" s="44"/>
      <c r="F2038" s="39" t="str" cm="1">
        <f t="array" ref="F2038">IF(E2038="","",IF(E2038="#No clue text","// -- No Content",
    IF(E2038="/!\ Text too long for integration - See user guide to proceed /!\","/!\ Text too long for integration - See user guide to proceed /!\",
         IFERROR(_xlfn._xlws.FILTER(Checklist_KLM[ENTRIES],(Checklist_KLM[ENGLISH]=E2038)*IFERROR(FIND("CLUE.",Checklist_KLM[ENTRIES]),FALSE)),"MISSING"))))</f>
        <v/>
      </c>
    </row>
    <row r="2039" spans="1:6" ht="43.2">
      <c r="A2039" s="18" t="s">
        <v>2181</v>
      </c>
      <c r="B2039" s="19" t="s">
        <v>6377</v>
      </c>
      <c r="C2039" s="43"/>
      <c r="D2039" s="36" t="str" cm="1">
        <f t="array" ref="D2039">IF(C2039="","",IF(OR(C2039="#No page text",C2039="#No block text",C2039="#No subject text",C2039="#No expectation text"),"// -- No Content",IFERROR(INDEX(_xlfn._xlws.FILTER(Checklist_KLM[ENTRIES],(Checklist_KLM[ENGLISH]=C2039)*IFERROR(FIND("GAME.CHECKLIST_",Checklist_KLM[ENTRIES]),FALSE)),1),"MISSING")))</f>
        <v/>
      </c>
      <c r="E2039" s="44"/>
      <c r="F2039" s="39" t="str" cm="1">
        <f t="array" ref="F2039">IF(E2039="","",IF(E2039="#No clue text","// -- No Content",
    IF(E2039="/!\ Text too long for integration - See user guide to proceed /!\","/!\ Text too long for integration - See user guide to proceed /!\",
         IFERROR(_xlfn._xlws.FILTER(Checklist_KLM[ENTRIES],(Checklist_KLM[ENGLISH]=E2039)*IFERROR(FIND("CLUE.",Checklist_KLM[ENTRIES]),FALSE)),"MISSING"))))</f>
        <v/>
      </c>
    </row>
    <row r="2040" spans="1:6">
      <c r="A2040" s="18" t="s">
        <v>2182</v>
      </c>
      <c r="B2040" s="19" t="s">
        <v>6378</v>
      </c>
      <c r="C2040" s="43"/>
      <c r="D2040" s="36" t="str" cm="1">
        <f t="array" ref="D2040">IF(C2040="","",IF(OR(C2040="#No page text",C2040="#No block text",C2040="#No subject text",C2040="#No expectation text"),"// -- No Content",IFERROR(INDEX(_xlfn._xlws.FILTER(Checklist_KLM[ENTRIES],(Checklist_KLM[ENGLISH]=C2040)*IFERROR(FIND("GAME.CHECKLIST_",Checklist_KLM[ENTRIES]),FALSE)),1),"MISSING")))</f>
        <v/>
      </c>
      <c r="E2040" s="44"/>
      <c r="F2040" s="39" t="str" cm="1">
        <f t="array" ref="F2040">IF(E2040="","",IF(E2040="#No clue text","// -- No Content",
    IF(E2040="/!\ Text too long for integration - See user guide to proceed /!\","/!\ Text too long for integration - See user guide to proceed /!\",
         IFERROR(_xlfn._xlws.FILTER(Checklist_KLM[ENTRIES],(Checklist_KLM[ENGLISH]=E2040)*IFERROR(FIND("CLUE.",Checklist_KLM[ENTRIES]),FALSE)),"MISSING"))))</f>
        <v/>
      </c>
    </row>
    <row r="2041" spans="1:6">
      <c r="A2041" s="18" t="s">
        <v>2183</v>
      </c>
      <c r="B2041" s="19" t="s">
        <v>6379</v>
      </c>
      <c r="C2041" s="43"/>
      <c r="D2041" s="36" t="str" cm="1">
        <f t="array" ref="D2041">IF(C2041="","",IF(OR(C2041="#No page text",C2041="#No block text",C2041="#No subject text",C2041="#No expectation text"),"// -- No Content",IFERROR(INDEX(_xlfn._xlws.FILTER(Checklist_KLM[ENTRIES],(Checklist_KLM[ENGLISH]=C2041)*IFERROR(FIND("GAME.CHECKLIST_",Checklist_KLM[ENTRIES]),FALSE)),1),"MISSING")))</f>
        <v/>
      </c>
      <c r="E2041" s="44"/>
      <c r="F2041" s="39" t="str" cm="1">
        <f t="array" ref="F2041">IF(E2041="","",IF(E2041="#No clue text","// -- No Content",
    IF(E2041="/!\ Text too long for integration - See user guide to proceed /!\","/!\ Text too long for integration - See user guide to proceed /!\",
         IFERROR(_xlfn._xlws.FILTER(Checklist_KLM[ENTRIES],(Checklist_KLM[ENGLISH]=E2041)*IFERROR(FIND("CLUE.",Checklist_KLM[ENTRIES]),FALSE)),"MISSING"))))</f>
        <v/>
      </c>
    </row>
    <row r="2042" spans="1:6" ht="28.8">
      <c r="A2042" s="18" t="s">
        <v>2184</v>
      </c>
      <c r="B2042" s="19" t="s">
        <v>6380</v>
      </c>
      <c r="C2042" s="43"/>
      <c r="D2042" s="36" t="str" cm="1">
        <f t="array" ref="D2042">IF(C2042="","",IF(OR(C2042="#No page text",C2042="#No block text",C2042="#No subject text",C2042="#No expectation text"),"// -- No Content",IFERROR(INDEX(_xlfn._xlws.FILTER(Checklist_KLM[ENTRIES],(Checklist_KLM[ENGLISH]=C2042)*IFERROR(FIND("GAME.CHECKLIST_",Checklist_KLM[ENTRIES]),FALSE)),1),"MISSING")))</f>
        <v/>
      </c>
      <c r="E2042" s="44"/>
      <c r="F2042" s="39" t="str" cm="1">
        <f t="array" ref="F2042">IF(E2042="","",IF(E2042="#No clue text","// -- No Content",
    IF(E2042="/!\ Text too long for integration - See user guide to proceed /!\","/!\ Text too long for integration - See user guide to proceed /!\",
         IFERROR(_xlfn._xlws.FILTER(Checklist_KLM[ENTRIES],(Checklist_KLM[ENGLISH]=E2042)*IFERROR(FIND("CLUE.",Checklist_KLM[ENTRIES]),FALSE)),"MISSING"))))</f>
        <v/>
      </c>
    </row>
    <row r="2043" spans="1:6">
      <c r="A2043" s="18" t="s">
        <v>2185</v>
      </c>
      <c r="B2043" s="19" t="s">
        <v>6381</v>
      </c>
      <c r="C2043" s="43"/>
      <c r="D2043" s="36" t="str" cm="1">
        <f t="array" ref="D2043">IF(C2043="","",IF(OR(C2043="#No page text",C2043="#No block text",C2043="#No subject text",C2043="#No expectation text"),"// -- No Content",IFERROR(INDEX(_xlfn._xlws.FILTER(Checklist_KLM[ENTRIES],(Checklist_KLM[ENGLISH]=C2043)*IFERROR(FIND("GAME.CHECKLIST_",Checklist_KLM[ENTRIES]),FALSE)),1),"MISSING")))</f>
        <v/>
      </c>
      <c r="E2043" s="44"/>
      <c r="F2043" s="39" t="str" cm="1">
        <f t="array" ref="F2043">IF(E2043="","",IF(E2043="#No clue text","// -- No Content",
    IF(E2043="/!\ Text too long for integration - See user guide to proceed /!\","/!\ Text too long for integration - See user guide to proceed /!\",
         IFERROR(_xlfn._xlws.FILTER(Checklist_KLM[ENTRIES],(Checklist_KLM[ENGLISH]=E2043)*IFERROR(FIND("CLUE.",Checklist_KLM[ENTRIES]),FALSE)),"MISSING"))))</f>
        <v/>
      </c>
    </row>
    <row r="2044" spans="1:6" ht="28.8">
      <c r="A2044" s="18" t="s">
        <v>2186</v>
      </c>
      <c r="B2044" s="19" t="s">
        <v>6382</v>
      </c>
      <c r="C2044" s="43"/>
      <c r="D2044" s="36" t="str" cm="1">
        <f t="array" ref="D2044">IF(C2044="","",IF(OR(C2044="#No page text",C2044="#No block text",C2044="#No subject text",C2044="#No expectation text"),"// -- No Content",IFERROR(INDEX(_xlfn._xlws.FILTER(Checklist_KLM[ENTRIES],(Checklist_KLM[ENGLISH]=C2044)*IFERROR(FIND("GAME.CHECKLIST_",Checklist_KLM[ENTRIES]),FALSE)),1),"MISSING")))</f>
        <v/>
      </c>
      <c r="E2044" s="44"/>
      <c r="F2044" s="39" t="str" cm="1">
        <f t="array" ref="F2044">IF(E2044="","",IF(E2044="#No clue text","// -- No Content",
    IF(E2044="/!\ Text too long for integration - See user guide to proceed /!\","/!\ Text too long for integration - See user guide to proceed /!\",
         IFERROR(_xlfn._xlws.FILTER(Checklist_KLM[ENTRIES],(Checklist_KLM[ENGLISH]=E2044)*IFERROR(FIND("CLUE.",Checklist_KLM[ENTRIES]),FALSE)),"MISSING"))))</f>
        <v/>
      </c>
    </row>
    <row r="2045" spans="1:6">
      <c r="A2045" s="18" t="s">
        <v>2187</v>
      </c>
      <c r="B2045" s="19" t="s">
        <v>6383</v>
      </c>
      <c r="C2045" s="43"/>
      <c r="D2045" s="36" t="str" cm="1">
        <f t="array" ref="D2045">IF(C2045="","",IF(OR(C2045="#No page text",C2045="#No block text",C2045="#No subject text",C2045="#No expectation text"),"// -- No Content",IFERROR(INDEX(_xlfn._xlws.FILTER(Checklist_KLM[ENTRIES],(Checklist_KLM[ENGLISH]=C2045)*IFERROR(FIND("GAME.CHECKLIST_",Checklist_KLM[ENTRIES]),FALSE)),1),"MISSING")))</f>
        <v/>
      </c>
      <c r="E2045" s="44"/>
      <c r="F2045" s="39" t="str" cm="1">
        <f t="array" ref="F2045">IF(E2045="","",IF(E2045="#No clue text","// -- No Content",
    IF(E2045="/!\ Text too long for integration - See user guide to proceed /!\","/!\ Text too long for integration - See user guide to proceed /!\",
         IFERROR(_xlfn._xlws.FILTER(Checklist_KLM[ENTRIES],(Checklist_KLM[ENGLISH]=E2045)*IFERROR(FIND("CLUE.",Checklist_KLM[ENTRIES]),FALSE)),"MISSING"))))</f>
        <v/>
      </c>
    </row>
    <row r="2046" spans="1:6">
      <c r="A2046" s="18" t="s">
        <v>2188</v>
      </c>
      <c r="B2046" s="19" t="s">
        <v>6384</v>
      </c>
      <c r="C2046" s="43"/>
      <c r="D2046" s="36" t="str" cm="1">
        <f t="array" ref="D2046">IF(C2046="","",IF(OR(C2046="#No page text",C2046="#No block text",C2046="#No subject text",C2046="#No expectation text"),"// -- No Content",IFERROR(INDEX(_xlfn._xlws.FILTER(Checklist_KLM[ENTRIES],(Checklist_KLM[ENGLISH]=C2046)*IFERROR(FIND("GAME.CHECKLIST_",Checklist_KLM[ENTRIES]),FALSE)),1),"MISSING")))</f>
        <v/>
      </c>
      <c r="E2046" s="44"/>
      <c r="F2046" s="39" t="str" cm="1">
        <f t="array" ref="F2046">IF(E2046="","",IF(E2046="#No clue text","// -- No Content",
    IF(E2046="/!\ Text too long for integration - See user guide to proceed /!\","/!\ Text too long for integration - See user guide to proceed /!\",
         IFERROR(_xlfn._xlws.FILTER(Checklist_KLM[ENTRIES],(Checklist_KLM[ENGLISH]=E2046)*IFERROR(FIND("CLUE.",Checklist_KLM[ENTRIES]),FALSE)),"MISSING"))))</f>
        <v/>
      </c>
    </row>
    <row r="2047" spans="1:6">
      <c r="A2047" s="18" t="s">
        <v>2189</v>
      </c>
      <c r="B2047" s="19" t="s">
        <v>6385</v>
      </c>
      <c r="C2047" s="43"/>
      <c r="D2047" s="36" t="str" cm="1">
        <f t="array" ref="D2047">IF(C2047="","",IF(OR(C2047="#No page text",C2047="#No block text",C2047="#No subject text",C2047="#No expectation text"),"// -- No Content",IFERROR(INDEX(_xlfn._xlws.FILTER(Checklist_KLM[ENTRIES],(Checklist_KLM[ENGLISH]=C2047)*IFERROR(FIND("GAME.CHECKLIST_",Checklist_KLM[ENTRIES]),FALSE)),1),"MISSING")))</f>
        <v/>
      </c>
      <c r="E2047" s="44"/>
      <c r="F2047" s="39" t="str" cm="1">
        <f t="array" ref="F2047">IF(E2047="","",IF(E2047="#No clue text","// -- No Content",
    IF(E2047="/!\ Text too long for integration - See user guide to proceed /!\","/!\ Text too long for integration - See user guide to proceed /!\",
         IFERROR(_xlfn._xlws.FILTER(Checklist_KLM[ENTRIES],(Checklist_KLM[ENGLISH]=E2047)*IFERROR(FIND("CLUE.",Checklist_KLM[ENTRIES]),FALSE)),"MISSING"))))</f>
        <v/>
      </c>
    </row>
    <row r="2048" spans="1:6">
      <c r="A2048" s="18" t="s">
        <v>2190</v>
      </c>
      <c r="B2048" s="19" t="s">
        <v>6386</v>
      </c>
      <c r="C2048" s="43"/>
      <c r="D2048" s="36" t="str" cm="1">
        <f t="array" ref="D2048">IF(C2048="","",IF(OR(C2048="#No page text",C2048="#No block text",C2048="#No subject text",C2048="#No expectation text"),"// -- No Content",IFERROR(INDEX(_xlfn._xlws.FILTER(Checklist_KLM[ENTRIES],(Checklist_KLM[ENGLISH]=C2048)*IFERROR(FIND("GAME.CHECKLIST_",Checklist_KLM[ENTRIES]),FALSE)),1),"MISSING")))</f>
        <v/>
      </c>
      <c r="E2048" s="44"/>
      <c r="F2048" s="39" t="str" cm="1">
        <f t="array" ref="F2048">IF(E2048="","",IF(E2048="#No clue text","// -- No Content",
    IF(E2048="/!\ Text too long for integration - See user guide to proceed /!\","/!\ Text too long for integration - See user guide to proceed /!\",
         IFERROR(_xlfn._xlws.FILTER(Checklist_KLM[ENTRIES],(Checklist_KLM[ENGLISH]=E2048)*IFERROR(FIND("CLUE.",Checklist_KLM[ENTRIES]),FALSE)),"MISSING"))))</f>
        <v/>
      </c>
    </row>
    <row r="2049" spans="1:6">
      <c r="A2049" s="18" t="s">
        <v>2191</v>
      </c>
      <c r="B2049" s="19" t="s">
        <v>6387</v>
      </c>
      <c r="C2049" s="43"/>
      <c r="D2049" s="36" t="str" cm="1">
        <f t="array" ref="D2049">IF(C2049="","",IF(OR(C2049="#No page text",C2049="#No block text",C2049="#No subject text",C2049="#No expectation text"),"// -- No Content",IFERROR(INDEX(_xlfn._xlws.FILTER(Checklist_KLM[ENTRIES],(Checklist_KLM[ENGLISH]=C2049)*IFERROR(FIND("GAME.CHECKLIST_",Checklist_KLM[ENTRIES]),FALSE)),1),"MISSING")))</f>
        <v/>
      </c>
      <c r="E2049" s="44"/>
      <c r="F2049" s="39" t="str" cm="1">
        <f t="array" ref="F2049">IF(E2049="","",IF(E2049="#No clue text","// -- No Content",
    IF(E2049="/!\ Text too long for integration - See user guide to proceed /!\","/!\ Text too long for integration - See user guide to proceed /!\",
         IFERROR(_xlfn._xlws.FILTER(Checklist_KLM[ENTRIES],(Checklist_KLM[ENGLISH]=E2049)*IFERROR(FIND("CLUE.",Checklist_KLM[ENTRIES]),FALSE)),"MISSING"))))</f>
        <v/>
      </c>
    </row>
    <row r="2050" spans="1:6" ht="28.8">
      <c r="A2050" s="18" t="s">
        <v>2192</v>
      </c>
      <c r="B2050" s="19" t="s">
        <v>6388</v>
      </c>
      <c r="C2050" s="43"/>
      <c r="D2050" s="36" t="str" cm="1">
        <f t="array" ref="D2050">IF(C2050="","",IF(OR(C2050="#No page text",C2050="#No block text",C2050="#No subject text",C2050="#No expectation text"),"// -- No Content",IFERROR(INDEX(_xlfn._xlws.FILTER(Checklist_KLM[ENTRIES],(Checklist_KLM[ENGLISH]=C2050)*IFERROR(FIND("GAME.CHECKLIST_",Checklist_KLM[ENTRIES]),FALSE)),1),"MISSING")))</f>
        <v/>
      </c>
      <c r="E2050" s="44"/>
      <c r="F2050" s="39" t="str" cm="1">
        <f t="array" ref="F2050">IF(E2050="","",IF(E2050="#No clue text","// -- No Content",
    IF(E2050="/!\ Text too long for integration - See user guide to proceed /!\","/!\ Text too long for integration - See user guide to proceed /!\",
         IFERROR(_xlfn._xlws.FILTER(Checklist_KLM[ENTRIES],(Checklist_KLM[ENGLISH]=E2050)*IFERROR(FIND("CLUE.",Checklist_KLM[ENTRIES]),FALSE)),"MISSING"))))</f>
        <v/>
      </c>
    </row>
    <row r="2051" spans="1:6" ht="28.8">
      <c r="A2051" s="18" t="s">
        <v>2193</v>
      </c>
      <c r="B2051" s="19" t="s">
        <v>6389</v>
      </c>
      <c r="C2051" s="43"/>
      <c r="D2051" s="36" t="str" cm="1">
        <f t="array" ref="D2051">IF(C2051="","",IF(OR(C2051="#No page text",C2051="#No block text",C2051="#No subject text",C2051="#No expectation text"),"// -- No Content",IFERROR(INDEX(_xlfn._xlws.FILTER(Checklist_KLM[ENTRIES],(Checklist_KLM[ENGLISH]=C2051)*IFERROR(FIND("GAME.CHECKLIST_",Checklist_KLM[ENTRIES]),FALSE)),1),"MISSING")))</f>
        <v/>
      </c>
      <c r="E2051" s="44"/>
      <c r="F2051" s="39" t="str" cm="1">
        <f t="array" ref="F2051">IF(E2051="","",IF(E2051="#No clue text","// -- No Content",
    IF(E2051="/!\ Text too long for integration - See user guide to proceed /!\","/!\ Text too long for integration - See user guide to proceed /!\",
         IFERROR(_xlfn._xlws.FILTER(Checklist_KLM[ENTRIES],(Checklist_KLM[ENGLISH]=E2051)*IFERROR(FIND("CLUE.",Checklist_KLM[ENTRIES]),FALSE)),"MISSING"))))</f>
        <v/>
      </c>
    </row>
    <row r="2052" spans="1:6">
      <c r="A2052" s="18" t="s">
        <v>2194</v>
      </c>
      <c r="B2052" s="19" t="s">
        <v>6390</v>
      </c>
      <c r="C2052" s="43"/>
      <c r="D2052" s="36" t="str" cm="1">
        <f t="array" ref="D2052">IF(C2052="","",IF(OR(C2052="#No page text",C2052="#No block text",C2052="#No subject text",C2052="#No expectation text"),"// -- No Content",IFERROR(INDEX(_xlfn._xlws.FILTER(Checklist_KLM[ENTRIES],(Checklist_KLM[ENGLISH]=C2052)*IFERROR(FIND("GAME.CHECKLIST_",Checklist_KLM[ENTRIES]),FALSE)),1),"MISSING")))</f>
        <v/>
      </c>
      <c r="E2052" s="44"/>
      <c r="F2052" s="39" t="str" cm="1">
        <f t="array" ref="F2052">IF(E2052="","",IF(E2052="#No clue text","// -- No Content",
    IF(E2052="/!\ Text too long for integration - See user guide to proceed /!\","/!\ Text too long for integration - See user guide to proceed /!\",
         IFERROR(_xlfn._xlws.FILTER(Checklist_KLM[ENTRIES],(Checklist_KLM[ENGLISH]=E2052)*IFERROR(FIND("CLUE.",Checklist_KLM[ENTRIES]),FALSE)),"MISSING"))))</f>
        <v/>
      </c>
    </row>
    <row r="2053" spans="1:6">
      <c r="A2053" s="18" t="s">
        <v>2195</v>
      </c>
      <c r="B2053" s="19" t="s">
        <v>6391</v>
      </c>
      <c r="C2053" s="43"/>
      <c r="D2053" s="36" t="str" cm="1">
        <f t="array" ref="D2053">IF(C2053="","",IF(OR(C2053="#No page text",C2053="#No block text",C2053="#No subject text",C2053="#No expectation text"),"// -- No Content",IFERROR(INDEX(_xlfn._xlws.FILTER(Checklist_KLM[ENTRIES],(Checklist_KLM[ENGLISH]=C2053)*IFERROR(FIND("GAME.CHECKLIST_",Checklist_KLM[ENTRIES]),FALSE)),1),"MISSING")))</f>
        <v/>
      </c>
      <c r="E2053" s="44"/>
      <c r="F2053" s="39" t="str" cm="1">
        <f t="array" ref="F2053">IF(E2053="","",IF(E2053="#No clue text","// -- No Content",
    IF(E2053="/!\ Text too long for integration - See user guide to proceed /!\","/!\ Text too long for integration - See user guide to proceed /!\",
         IFERROR(_xlfn._xlws.FILTER(Checklist_KLM[ENTRIES],(Checklist_KLM[ENGLISH]=E2053)*IFERROR(FIND("CLUE.",Checklist_KLM[ENTRIES]),FALSE)),"MISSING"))))</f>
        <v/>
      </c>
    </row>
    <row r="2054" spans="1:6">
      <c r="A2054" s="18" t="s">
        <v>2196</v>
      </c>
      <c r="B2054" s="19" t="s">
        <v>6392</v>
      </c>
      <c r="C2054" s="43"/>
      <c r="D2054" s="36" t="str" cm="1">
        <f t="array" ref="D2054">IF(C2054="","",IF(OR(C2054="#No page text",C2054="#No block text",C2054="#No subject text",C2054="#No expectation text"),"// -- No Content",IFERROR(INDEX(_xlfn._xlws.FILTER(Checklist_KLM[ENTRIES],(Checklist_KLM[ENGLISH]=C2054)*IFERROR(FIND("GAME.CHECKLIST_",Checklist_KLM[ENTRIES]),FALSE)),1),"MISSING")))</f>
        <v/>
      </c>
      <c r="E2054" s="44"/>
      <c r="F2054" s="39" t="str" cm="1">
        <f t="array" ref="F2054">IF(E2054="","",IF(E2054="#No clue text","// -- No Content",
    IF(E2054="/!\ Text too long for integration - See user guide to proceed /!\","/!\ Text too long for integration - See user guide to proceed /!\",
         IFERROR(_xlfn._xlws.FILTER(Checklist_KLM[ENTRIES],(Checklist_KLM[ENGLISH]=E2054)*IFERROR(FIND("CLUE.",Checklist_KLM[ENTRIES]),FALSE)),"MISSING"))))</f>
        <v/>
      </c>
    </row>
    <row r="2055" spans="1:6">
      <c r="A2055" s="18" t="s">
        <v>2197</v>
      </c>
      <c r="B2055" s="19" t="s">
        <v>6393</v>
      </c>
      <c r="C2055" s="43"/>
      <c r="D2055" s="36" t="str" cm="1">
        <f t="array" ref="D2055">IF(C2055="","",IF(OR(C2055="#No page text",C2055="#No block text",C2055="#No subject text",C2055="#No expectation text"),"// -- No Content",IFERROR(INDEX(_xlfn._xlws.FILTER(Checklist_KLM[ENTRIES],(Checklist_KLM[ENGLISH]=C2055)*IFERROR(FIND("GAME.CHECKLIST_",Checklist_KLM[ENTRIES]),FALSE)),1),"MISSING")))</f>
        <v/>
      </c>
      <c r="E2055" s="44"/>
      <c r="F2055" s="39" t="str" cm="1">
        <f t="array" ref="F2055">IF(E2055="","",IF(E2055="#No clue text","// -- No Content",
    IF(E2055="/!\ Text too long for integration - See user guide to proceed /!\","/!\ Text too long for integration - See user guide to proceed /!\",
         IFERROR(_xlfn._xlws.FILTER(Checklist_KLM[ENTRIES],(Checklist_KLM[ENGLISH]=E2055)*IFERROR(FIND("CLUE.",Checklist_KLM[ENTRIES]),FALSE)),"MISSING"))))</f>
        <v/>
      </c>
    </row>
    <row r="2056" spans="1:6">
      <c r="A2056" s="18" t="s">
        <v>2198</v>
      </c>
      <c r="B2056" s="19" t="s">
        <v>6394</v>
      </c>
      <c r="C2056" s="43"/>
      <c r="D2056" s="36" t="str" cm="1">
        <f t="array" ref="D2056">IF(C2056="","",IF(OR(C2056="#No page text",C2056="#No block text",C2056="#No subject text",C2056="#No expectation text"),"// -- No Content",IFERROR(INDEX(_xlfn._xlws.FILTER(Checklist_KLM[ENTRIES],(Checklist_KLM[ENGLISH]=C2056)*IFERROR(FIND("GAME.CHECKLIST_",Checklist_KLM[ENTRIES]),FALSE)),1),"MISSING")))</f>
        <v/>
      </c>
      <c r="E2056" s="44"/>
      <c r="F2056" s="39" t="str" cm="1">
        <f t="array" ref="F2056">IF(E2056="","",IF(E2056="#No clue text","// -- No Content",
    IF(E2056="/!\ Text too long for integration - See user guide to proceed /!\","/!\ Text too long for integration - See user guide to proceed /!\",
         IFERROR(_xlfn._xlws.FILTER(Checklist_KLM[ENTRIES],(Checklist_KLM[ENGLISH]=E2056)*IFERROR(FIND("CLUE.",Checklist_KLM[ENTRIES]),FALSE)),"MISSING"))))</f>
        <v/>
      </c>
    </row>
    <row r="2057" spans="1:6" ht="43.2">
      <c r="A2057" s="18" t="s">
        <v>2199</v>
      </c>
      <c r="B2057" s="19" t="s">
        <v>6395</v>
      </c>
      <c r="C2057" s="43"/>
      <c r="D2057" s="36" t="str" cm="1">
        <f t="array" ref="D2057">IF(C2057="","",IF(OR(C2057="#No page text",C2057="#No block text",C2057="#No subject text",C2057="#No expectation text"),"// -- No Content",IFERROR(INDEX(_xlfn._xlws.FILTER(Checklist_KLM[ENTRIES],(Checklist_KLM[ENGLISH]=C2057)*IFERROR(FIND("GAME.CHECKLIST_",Checklist_KLM[ENTRIES]),FALSE)),1),"MISSING")))</f>
        <v/>
      </c>
      <c r="E2057" s="44"/>
      <c r="F2057" s="39" t="str" cm="1">
        <f t="array" ref="F2057">IF(E2057="","",IF(E2057="#No clue text","// -- No Content",
    IF(E2057="/!\ Text too long for integration - See user guide to proceed /!\","/!\ Text too long for integration - See user guide to proceed /!\",
         IFERROR(_xlfn._xlws.FILTER(Checklist_KLM[ENTRIES],(Checklist_KLM[ENGLISH]=E2057)*IFERROR(FIND("CLUE.",Checklist_KLM[ENTRIES]),FALSE)),"MISSING"))))</f>
        <v/>
      </c>
    </row>
    <row r="2058" spans="1:6" ht="28.8">
      <c r="A2058" s="18" t="s">
        <v>2200</v>
      </c>
      <c r="B2058" s="19" t="s">
        <v>6396</v>
      </c>
      <c r="C2058" s="43"/>
      <c r="D2058" s="36" t="str" cm="1">
        <f t="array" ref="D2058">IF(C2058="","",IF(OR(C2058="#No page text",C2058="#No block text",C2058="#No subject text",C2058="#No expectation text"),"// -- No Content",IFERROR(INDEX(_xlfn._xlws.FILTER(Checklist_KLM[ENTRIES],(Checklist_KLM[ENGLISH]=C2058)*IFERROR(FIND("GAME.CHECKLIST_",Checklist_KLM[ENTRIES]),FALSE)),1),"MISSING")))</f>
        <v/>
      </c>
      <c r="E2058" s="44"/>
      <c r="F2058" s="39" t="str" cm="1">
        <f t="array" ref="F2058">IF(E2058="","",IF(E2058="#No clue text","// -- No Content",
    IF(E2058="/!\ Text too long for integration - See user guide to proceed /!\","/!\ Text too long for integration - See user guide to proceed /!\",
         IFERROR(_xlfn._xlws.FILTER(Checklist_KLM[ENTRIES],(Checklist_KLM[ENGLISH]=E2058)*IFERROR(FIND("CLUE.",Checklist_KLM[ENTRIES]),FALSE)),"MISSING"))))</f>
        <v/>
      </c>
    </row>
    <row r="2059" spans="1:6">
      <c r="A2059" s="18" t="s">
        <v>2201</v>
      </c>
      <c r="B2059" s="19" t="s">
        <v>6397</v>
      </c>
      <c r="C2059" s="43"/>
      <c r="D2059" s="36" t="str" cm="1">
        <f t="array" ref="D2059">IF(C2059="","",IF(OR(C2059="#No page text",C2059="#No block text",C2059="#No subject text",C2059="#No expectation text"),"// -- No Content",IFERROR(INDEX(_xlfn._xlws.FILTER(Checklist_KLM[ENTRIES],(Checklist_KLM[ENGLISH]=C2059)*IFERROR(FIND("GAME.CHECKLIST_",Checklist_KLM[ENTRIES]),FALSE)),1),"MISSING")))</f>
        <v/>
      </c>
      <c r="E2059" s="44"/>
      <c r="F2059" s="39" t="str" cm="1">
        <f t="array" ref="F2059">IF(E2059="","",IF(E2059="#No clue text","// -- No Content",
    IF(E2059="/!\ Text too long for integration - See user guide to proceed /!\","/!\ Text too long for integration - See user guide to proceed /!\",
         IFERROR(_xlfn._xlws.FILTER(Checklist_KLM[ENTRIES],(Checklist_KLM[ENGLISH]=E2059)*IFERROR(FIND("CLUE.",Checklist_KLM[ENTRIES]),FALSE)),"MISSING"))))</f>
        <v/>
      </c>
    </row>
    <row r="2060" spans="1:6">
      <c r="A2060" s="18" t="s">
        <v>2202</v>
      </c>
      <c r="B2060" s="19" t="s">
        <v>6398</v>
      </c>
      <c r="C2060" s="43"/>
      <c r="D2060" s="36" t="str" cm="1">
        <f t="array" ref="D2060">IF(C2060="","",IF(OR(C2060="#No page text",C2060="#No block text",C2060="#No subject text",C2060="#No expectation text"),"// -- No Content",IFERROR(INDEX(_xlfn._xlws.FILTER(Checklist_KLM[ENTRIES],(Checklist_KLM[ENGLISH]=C2060)*IFERROR(FIND("GAME.CHECKLIST_",Checklist_KLM[ENTRIES]),FALSE)),1),"MISSING")))</f>
        <v/>
      </c>
      <c r="E2060" s="44"/>
      <c r="F2060" s="39" t="str" cm="1">
        <f t="array" ref="F2060">IF(E2060="","",IF(E2060="#No clue text","// -- No Content",
    IF(E2060="/!\ Text too long for integration - See user guide to proceed /!\","/!\ Text too long for integration - See user guide to proceed /!\",
         IFERROR(_xlfn._xlws.FILTER(Checklist_KLM[ENTRIES],(Checklist_KLM[ENGLISH]=E2060)*IFERROR(FIND("CLUE.",Checklist_KLM[ENTRIES]),FALSE)),"MISSING"))))</f>
        <v/>
      </c>
    </row>
    <row r="2061" spans="1:6">
      <c r="A2061" s="18" t="s">
        <v>2203</v>
      </c>
      <c r="B2061" s="19" t="s">
        <v>6399</v>
      </c>
      <c r="C2061" s="43"/>
      <c r="D2061" s="36" t="str" cm="1">
        <f t="array" ref="D2061">IF(C2061="","",IF(OR(C2061="#No page text",C2061="#No block text",C2061="#No subject text",C2061="#No expectation text"),"// -- No Content",IFERROR(INDEX(_xlfn._xlws.FILTER(Checklist_KLM[ENTRIES],(Checklist_KLM[ENGLISH]=C2061)*IFERROR(FIND("GAME.CHECKLIST_",Checklist_KLM[ENTRIES]),FALSE)),1),"MISSING")))</f>
        <v/>
      </c>
      <c r="E2061" s="44"/>
      <c r="F2061" s="39" t="str" cm="1">
        <f t="array" ref="F2061">IF(E2061="","",IF(E2061="#No clue text","// -- No Content",
    IF(E2061="/!\ Text too long for integration - See user guide to proceed /!\","/!\ Text too long for integration - See user guide to proceed /!\",
         IFERROR(_xlfn._xlws.FILTER(Checklist_KLM[ENTRIES],(Checklist_KLM[ENGLISH]=E2061)*IFERROR(FIND("CLUE.",Checklist_KLM[ENTRIES]),FALSE)),"MISSING"))))</f>
        <v/>
      </c>
    </row>
    <row r="2062" spans="1:6">
      <c r="A2062" s="18" t="s">
        <v>2204</v>
      </c>
      <c r="B2062" s="19" t="s">
        <v>6400</v>
      </c>
      <c r="C2062" s="43"/>
      <c r="D2062" s="36" t="str" cm="1">
        <f t="array" ref="D2062">IF(C2062="","",IF(OR(C2062="#No page text",C2062="#No block text",C2062="#No subject text",C2062="#No expectation text"),"// -- No Content",IFERROR(INDEX(_xlfn._xlws.FILTER(Checklist_KLM[ENTRIES],(Checklist_KLM[ENGLISH]=C2062)*IFERROR(FIND("GAME.CHECKLIST_",Checklist_KLM[ENTRIES]),FALSE)),1),"MISSING")))</f>
        <v/>
      </c>
      <c r="E2062" s="44"/>
      <c r="F2062" s="39" t="str" cm="1">
        <f t="array" ref="F2062">IF(E2062="","",IF(E2062="#No clue text","// -- No Content",
    IF(E2062="/!\ Text too long for integration - See user guide to proceed /!\","/!\ Text too long for integration - See user guide to proceed /!\",
         IFERROR(_xlfn._xlws.FILTER(Checklist_KLM[ENTRIES],(Checklist_KLM[ENGLISH]=E2062)*IFERROR(FIND("CLUE.",Checklist_KLM[ENTRIES]),FALSE)),"MISSING"))))</f>
        <v/>
      </c>
    </row>
    <row r="2063" spans="1:6">
      <c r="A2063" s="18" t="s">
        <v>2205</v>
      </c>
      <c r="B2063" s="19" t="s">
        <v>6401</v>
      </c>
      <c r="C2063" s="43"/>
      <c r="D2063" s="36" t="str" cm="1">
        <f t="array" ref="D2063">IF(C2063="","",IF(OR(C2063="#No page text",C2063="#No block text",C2063="#No subject text",C2063="#No expectation text"),"// -- No Content",IFERROR(INDEX(_xlfn._xlws.FILTER(Checklist_KLM[ENTRIES],(Checklist_KLM[ENGLISH]=C2063)*IFERROR(FIND("GAME.CHECKLIST_",Checklist_KLM[ENTRIES]),FALSE)),1),"MISSING")))</f>
        <v/>
      </c>
      <c r="E2063" s="44"/>
      <c r="F2063" s="39" t="str" cm="1">
        <f t="array" ref="F2063">IF(E2063="","",IF(E2063="#No clue text","// -- No Content",
    IF(E2063="/!\ Text too long for integration - See user guide to proceed /!\","/!\ Text too long for integration - See user guide to proceed /!\",
         IFERROR(_xlfn._xlws.FILTER(Checklist_KLM[ENTRIES],(Checklist_KLM[ENGLISH]=E2063)*IFERROR(FIND("CLUE.",Checklist_KLM[ENTRIES]),FALSE)),"MISSING"))))</f>
        <v/>
      </c>
    </row>
    <row r="2064" spans="1:6">
      <c r="A2064" s="18" t="s">
        <v>2206</v>
      </c>
      <c r="B2064" s="19" t="s">
        <v>6402</v>
      </c>
      <c r="C2064" s="43"/>
      <c r="D2064" s="36" t="str" cm="1">
        <f t="array" ref="D2064">IF(C2064="","",IF(OR(C2064="#No page text",C2064="#No block text",C2064="#No subject text",C2064="#No expectation text"),"// -- No Content",IFERROR(INDEX(_xlfn._xlws.FILTER(Checklist_KLM[ENTRIES],(Checklist_KLM[ENGLISH]=C2064)*IFERROR(FIND("GAME.CHECKLIST_",Checklist_KLM[ENTRIES]),FALSE)),1),"MISSING")))</f>
        <v/>
      </c>
      <c r="E2064" s="44"/>
      <c r="F2064" s="39" t="str" cm="1">
        <f t="array" ref="F2064">IF(E2064="","",IF(E2064="#No clue text","// -- No Content",
    IF(E2064="/!\ Text too long for integration - See user guide to proceed /!\","/!\ Text too long for integration - See user guide to proceed /!\",
         IFERROR(_xlfn._xlws.FILTER(Checklist_KLM[ENTRIES],(Checklist_KLM[ENGLISH]=E2064)*IFERROR(FIND("CLUE.",Checklist_KLM[ENTRIES]),FALSE)),"MISSING"))))</f>
        <v/>
      </c>
    </row>
    <row r="2065" spans="1:6">
      <c r="A2065" s="18" t="s">
        <v>2207</v>
      </c>
      <c r="B2065" s="19" t="s">
        <v>6403</v>
      </c>
      <c r="C2065" s="43"/>
      <c r="D2065" s="36" t="str" cm="1">
        <f t="array" ref="D2065">IF(C2065="","",IF(OR(C2065="#No page text",C2065="#No block text",C2065="#No subject text",C2065="#No expectation text"),"// -- No Content",IFERROR(INDEX(_xlfn._xlws.FILTER(Checklist_KLM[ENTRIES],(Checklist_KLM[ENGLISH]=C2065)*IFERROR(FIND("GAME.CHECKLIST_",Checklist_KLM[ENTRIES]),FALSE)),1),"MISSING")))</f>
        <v/>
      </c>
      <c r="E2065" s="44"/>
      <c r="F2065" s="39" t="str" cm="1">
        <f t="array" ref="F2065">IF(E2065="","",IF(E2065="#No clue text","// -- No Content",
    IF(E2065="/!\ Text too long for integration - See user guide to proceed /!\","/!\ Text too long for integration - See user guide to proceed /!\",
         IFERROR(_xlfn._xlws.FILTER(Checklist_KLM[ENTRIES],(Checklist_KLM[ENGLISH]=E2065)*IFERROR(FIND("CLUE.",Checklist_KLM[ENTRIES]),FALSE)),"MISSING"))))</f>
        <v/>
      </c>
    </row>
    <row r="2066" spans="1:6" ht="28.8">
      <c r="A2066" s="18" t="s">
        <v>2208</v>
      </c>
      <c r="B2066" s="19" t="s">
        <v>6404</v>
      </c>
      <c r="C2066" s="43"/>
      <c r="D2066" s="36" t="str" cm="1">
        <f t="array" ref="D2066">IF(C2066="","",IF(OR(C2066="#No page text",C2066="#No block text",C2066="#No subject text",C2066="#No expectation text"),"// -- No Content",IFERROR(INDEX(_xlfn._xlws.FILTER(Checklist_KLM[ENTRIES],(Checklist_KLM[ENGLISH]=C2066)*IFERROR(FIND("GAME.CHECKLIST_",Checklist_KLM[ENTRIES]),FALSE)),1),"MISSING")))</f>
        <v/>
      </c>
      <c r="E2066" s="44"/>
      <c r="F2066" s="39" t="str" cm="1">
        <f t="array" ref="F2066">IF(E2066="","",IF(E2066="#No clue text","// -- No Content",
    IF(E2066="/!\ Text too long for integration - See user guide to proceed /!\","/!\ Text too long for integration - See user guide to proceed /!\",
         IFERROR(_xlfn._xlws.FILTER(Checklist_KLM[ENTRIES],(Checklist_KLM[ENGLISH]=E2066)*IFERROR(FIND("CLUE.",Checklist_KLM[ENTRIES]),FALSE)),"MISSING"))))</f>
        <v/>
      </c>
    </row>
    <row r="2067" spans="1:6">
      <c r="A2067" s="18" t="s">
        <v>2209</v>
      </c>
      <c r="B2067" s="19" t="s">
        <v>6405</v>
      </c>
      <c r="C2067" s="43"/>
      <c r="D2067" s="36" t="str" cm="1">
        <f t="array" ref="D2067">IF(C2067="","",IF(OR(C2067="#No page text",C2067="#No block text",C2067="#No subject text",C2067="#No expectation text"),"// -- No Content",IFERROR(INDEX(_xlfn._xlws.FILTER(Checklist_KLM[ENTRIES],(Checklist_KLM[ENGLISH]=C2067)*IFERROR(FIND("GAME.CHECKLIST_",Checklist_KLM[ENTRIES]),FALSE)),1),"MISSING")))</f>
        <v/>
      </c>
      <c r="E2067" s="44"/>
      <c r="F2067" s="39" t="str" cm="1">
        <f t="array" ref="F2067">IF(E2067="","",IF(E2067="#No clue text","// -- No Content",
    IF(E2067="/!\ Text too long for integration - See user guide to proceed /!\","/!\ Text too long for integration - See user guide to proceed /!\",
         IFERROR(_xlfn._xlws.FILTER(Checklist_KLM[ENTRIES],(Checklist_KLM[ENGLISH]=E2067)*IFERROR(FIND("CLUE.",Checklist_KLM[ENTRIES]),FALSE)),"MISSING"))))</f>
        <v/>
      </c>
    </row>
    <row r="2068" spans="1:6">
      <c r="A2068" s="18" t="s">
        <v>2210</v>
      </c>
      <c r="B2068" s="19" t="s">
        <v>6406</v>
      </c>
      <c r="C2068" s="43"/>
      <c r="D2068" s="36" t="str" cm="1">
        <f t="array" ref="D2068">IF(C2068="","",IF(OR(C2068="#No page text",C2068="#No block text",C2068="#No subject text",C2068="#No expectation text"),"// -- No Content",IFERROR(INDEX(_xlfn._xlws.FILTER(Checklist_KLM[ENTRIES],(Checklist_KLM[ENGLISH]=C2068)*IFERROR(FIND("GAME.CHECKLIST_",Checklist_KLM[ENTRIES]),FALSE)),1),"MISSING")))</f>
        <v/>
      </c>
      <c r="E2068" s="44"/>
      <c r="F2068" s="39" t="str" cm="1">
        <f t="array" ref="F2068">IF(E2068="","",IF(E2068="#No clue text","// -- No Content",
    IF(E2068="/!\ Text too long for integration - See user guide to proceed /!\","/!\ Text too long for integration - See user guide to proceed /!\",
         IFERROR(_xlfn._xlws.FILTER(Checklist_KLM[ENTRIES],(Checklist_KLM[ENGLISH]=E2068)*IFERROR(FIND("CLUE.",Checklist_KLM[ENTRIES]),FALSE)),"MISSING"))))</f>
        <v/>
      </c>
    </row>
    <row r="2069" spans="1:6">
      <c r="A2069" s="18" t="s">
        <v>2211</v>
      </c>
      <c r="B2069" s="19" t="s">
        <v>6407</v>
      </c>
      <c r="C2069" s="43"/>
      <c r="D2069" s="36" t="str" cm="1">
        <f t="array" ref="D2069">IF(C2069="","",IF(OR(C2069="#No page text",C2069="#No block text",C2069="#No subject text",C2069="#No expectation text"),"// -- No Content",IFERROR(INDEX(_xlfn._xlws.FILTER(Checklist_KLM[ENTRIES],(Checklist_KLM[ENGLISH]=C2069)*IFERROR(FIND("GAME.CHECKLIST_",Checklist_KLM[ENTRIES]),FALSE)),1),"MISSING")))</f>
        <v/>
      </c>
      <c r="E2069" s="44"/>
      <c r="F2069" s="39" t="str" cm="1">
        <f t="array" ref="F2069">IF(E2069="","",IF(E2069="#No clue text","// -- No Content",
    IF(E2069="/!\ Text too long for integration - See user guide to proceed /!\","/!\ Text too long for integration - See user guide to proceed /!\",
         IFERROR(_xlfn._xlws.FILTER(Checklist_KLM[ENTRIES],(Checklist_KLM[ENGLISH]=E2069)*IFERROR(FIND("CLUE.",Checklist_KLM[ENTRIES]),FALSE)),"MISSING"))))</f>
        <v/>
      </c>
    </row>
    <row r="2070" spans="1:6" ht="28.8">
      <c r="A2070" s="18" t="s">
        <v>2212</v>
      </c>
      <c r="B2070" s="19" t="s">
        <v>6408</v>
      </c>
      <c r="C2070" s="43"/>
      <c r="D2070" s="36" t="str" cm="1">
        <f t="array" ref="D2070">IF(C2070="","",IF(OR(C2070="#No page text",C2070="#No block text",C2070="#No subject text",C2070="#No expectation text"),"// -- No Content",IFERROR(INDEX(_xlfn._xlws.FILTER(Checklist_KLM[ENTRIES],(Checklist_KLM[ENGLISH]=C2070)*IFERROR(FIND("GAME.CHECKLIST_",Checklist_KLM[ENTRIES]),FALSE)),1),"MISSING")))</f>
        <v/>
      </c>
      <c r="E2070" s="44"/>
      <c r="F2070" s="39" t="str" cm="1">
        <f t="array" ref="F2070">IF(E2070="","",IF(E2070="#No clue text","// -- No Content",
    IF(E2070="/!\ Text too long for integration - See user guide to proceed /!\","/!\ Text too long for integration - See user guide to proceed /!\",
         IFERROR(_xlfn._xlws.FILTER(Checklist_KLM[ENTRIES],(Checklist_KLM[ENGLISH]=E2070)*IFERROR(FIND("CLUE.",Checklist_KLM[ENTRIES]),FALSE)),"MISSING"))))</f>
        <v/>
      </c>
    </row>
    <row r="2071" spans="1:6">
      <c r="A2071" s="18" t="s">
        <v>2213</v>
      </c>
      <c r="B2071" s="19" t="s">
        <v>6409</v>
      </c>
      <c r="C2071" s="43"/>
      <c r="D2071" s="36" t="str" cm="1">
        <f t="array" ref="D2071">IF(C2071="","",IF(OR(C2071="#No page text",C2071="#No block text",C2071="#No subject text",C2071="#No expectation text"),"// -- No Content",IFERROR(INDEX(_xlfn._xlws.FILTER(Checklist_KLM[ENTRIES],(Checklist_KLM[ENGLISH]=C2071)*IFERROR(FIND("GAME.CHECKLIST_",Checklist_KLM[ENTRIES]),FALSE)),1),"MISSING")))</f>
        <v/>
      </c>
      <c r="E2071" s="44"/>
      <c r="F2071" s="39" t="str" cm="1">
        <f t="array" ref="F2071">IF(E2071="","",IF(E2071="#No clue text","// -- No Content",
    IF(E2071="/!\ Text too long for integration - See user guide to proceed /!\","/!\ Text too long for integration - See user guide to proceed /!\",
         IFERROR(_xlfn._xlws.FILTER(Checklist_KLM[ENTRIES],(Checklist_KLM[ENGLISH]=E2071)*IFERROR(FIND("CLUE.",Checklist_KLM[ENTRIES]),FALSE)),"MISSING"))))</f>
        <v/>
      </c>
    </row>
    <row r="2072" spans="1:6">
      <c r="A2072" s="18" t="s">
        <v>2214</v>
      </c>
      <c r="B2072" s="19" t="s">
        <v>5626</v>
      </c>
      <c r="C2072" s="43"/>
      <c r="D2072" s="36" t="str" cm="1">
        <f t="array" ref="D2072">IF(C2072="","",IF(OR(C2072="#No page text",C2072="#No block text",C2072="#No subject text",C2072="#No expectation text"),"// -- No Content",IFERROR(INDEX(_xlfn._xlws.FILTER(Checklist_KLM[ENTRIES],(Checklist_KLM[ENGLISH]=C2072)*IFERROR(FIND("GAME.CHECKLIST_",Checklist_KLM[ENTRIES]),FALSE)),1),"MISSING")))</f>
        <v/>
      </c>
      <c r="E2072" s="44"/>
      <c r="F2072" s="39" t="str" cm="1">
        <f t="array" ref="F2072">IF(E2072="","",IF(E2072="#No clue text","// -- No Content",
    IF(E2072="/!\ Text too long for integration - See user guide to proceed /!\","/!\ Text too long for integration - See user guide to proceed /!\",
         IFERROR(_xlfn._xlws.FILTER(Checklist_KLM[ENTRIES],(Checklist_KLM[ENGLISH]=E2072)*IFERROR(FIND("CLUE.",Checklist_KLM[ENTRIES]),FALSE)),"MISSING"))))</f>
        <v/>
      </c>
    </row>
    <row r="2073" spans="1:6">
      <c r="A2073" s="18" t="s">
        <v>2215</v>
      </c>
      <c r="B2073" s="19" t="s">
        <v>6410</v>
      </c>
      <c r="C2073" s="43"/>
      <c r="D2073" s="36" t="str" cm="1">
        <f t="array" ref="D2073">IF(C2073="","",IF(OR(C2073="#No page text",C2073="#No block text",C2073="#No subject text",C2073="#No expectation text"),"// -- No Content",IFERROR(INDEX(_xlfn._xlws.FILTER(Checklist_KLM[ENTRIES],(Checklist_KLM[ENGLISH]=C2073)*IFERROR(FIND("GAME.CHECKLIST_",Checklist_KLM[ENTRIES]),FALSE)),1),"MISSING")))</f>
        <v/>
      </c>
      <c r="E2073" s="44"/>
      <c r="F2073" s="39" t="str" cm="1">
        <f t="array" ref="F2073">IF(E2073="","",IF(E2073="#No clue text","// -- No Content",
    IF(E2073="/!\ Text too long for integration - See user guide to proceed /!\","/!\ Text too long for integration - See user guide to proceed /!\",
         IFERROR(_xlfn._xlws.FILTER(Checklist_KLM[ENTRIES],(Checklist_KLM[ENGLISH]=E2073)*IFERROR(FIND("CLUE.",Checklist_KLM[ENTRIES]),FALSE)),"MISSING"))))</f>
        <v/>
      </c>
    </row>
    <row r="2074" spans="1:6">
      <c r="A2074" s="18" t="s">
        <v>2216</v>
      </c>
      <c r="B2074" s="19" t="s">
        <v>6411</v>
      </c>
      <c r="C2074" s="43"/>
      <c r="D2074" s="36" t="str" cm="1">
        <f t="array" ref="D2074">IF(C2074="","",IF(OR(C2074="#No page text",C2074="#No block text",C2074="#No subject text",C2074="#No expectation text"),"// -- No Content",IFERROR(INDEX(_xlfn._xlws.FILTER(Checklist_KLM[ENTRIES],(Checklist_KLM[ENGLISH]=C2074)*IFERROR(FIND("GAME.CHECKLIST_",Checklist_KLM[ENTRIES]),FALSE)),1),"MISSING")))</f>
        <v/>
      </c>
      <c r="E2074" s="44"/>
      <c r="F2074" s="39" t="str" cm="1">
        <f t="array" ref="F2074">IF(E2074="","",IF(E2074="#No clue text","// -- No Content",
    IF(E2074="/!\ Text too long for integration - See user guide to proceed /!\","/!\ Text too long for integration - See user guide to proceed /!\",
         IFERROR(_xlfn._xlws.FILTER(Checklist_KLM[ENTRIES],(Checklist_KLM[ENGLISH]=E2074)*IFERROR(FIND("CLUE.",Checklist_KLM[ENTRIES]),FALSE)),"MISSING"))))</f>
        <v/>
      </c>
    </row>
    <row r="2075" spans="1:6" ht="28.8">
      <c r="A2075" s="18" t="s">
        <v>2217</v>
      </c>
      <c r="B2075" s="19" t="s">
        <v>6412</v>
      </c>
      <c r="C2075" s="43"/>
      <c r="D2075" s="36" t="str" cm="1">
        <f t="array" ref="D2075">IF(C2075="","",IF(OR(C2075="#No page text",C2075="#No block text",C2075="#No subject text",C2075="#No expectation text"),"// -- No Content",IFERROR(INDEX(_xlfn._xlws.FILTER(Checklist_KLM[ENTRIES],(Checklist_KLM[ENGLISH]=C2075)*IFERROR(FIND("GAME.CHECKLIST_",Checklist_KLM[ENTRIES]),FALSE)),1),"MISSING")))</f>
        <v/>
      </c>
      <c r="E2075" s="44"/>
      <c r="F2075" s="39" t="str" cm="1">
        <f t="array" ref="F2075">IF(E2075="","",IF(E2075="#No clue text","// -- No Content",
    IF(E2075="/!\ Text too long for integration - See user guide to proceed /!\","/!\ Text too long for integration - See user guide to proceed /!\",
         IFERROR(_xlfn._xlws.FILTER(Checklist_KLM[ENTRIES],(Checklist_KLM[ENGLISH]=E2075)*IFERROR(FIND("CLUE.",Checklist_KLM[ENTRIES]),FALSE)),"MISSING"))))</f>
        <v/>
      </c>
    </row>
    <row r="2076" spans="1:6" ht="28.8">
      <c r="A2076" s="18" t="s">
        <v>2218</v>
      </c>
      <c r="B2076" s="19" t="s">
        <v>6413</v>
      </c>
      <c r="C2076" s="43"/>
      <c r="D2076" s="36" t="str" cm="1">
        <f t="array" ref="D2076">IF(C2076="","",IF(OR(C2076="#No page text",C2076="#No block text",C2076="#No subject text",C2076="#No expectation text"),"// -- No Content",IFERROR(INDEX(_xlfn._xlws.FILTER(Checklist_KLM[ENTRIES],(Checklist_KLM[ENGLISH]=C2076)*IFERROR(FIND("GAME.CHECKLIST_",Checklist_KLM[ENTRIES]),FALSE)),1),"MISSING")))</f>
        <v/>
      </c>
      <c r="E2076" s="44"/>
      <c r="F2076" s="39" t="str" cm="1">
        <f t="array" ref="F2076">IF(E2076="","",IF(E2076="#No clue text","// -- No Content",
    IF(E2076="/!\ Text too long for integration - See user guide to proceed /!\","/!\ Text too long for integration - See user guide to proceed /!\",
         IFERROR(_xlfn._xlws.FILTER(Checklist_KLM[ENTRIES],(Checklist_KLM[ENGLISH]=E2076)*IFERROR(FIND("CLUE.",Checklist_KLM[ENTRIES]),FALSE)),"MISSING"))))</f>
        <v/>
      </c>
    </row>
    <row r="2077" spans="1:6" ht="28.8">
      <c r="A2077" s="18" t="s">
        <v>2219</v>
      </c>
      <c r="B2077" s="19" t="s">
        <v>6414</v>
      </c>
      <c r="C2077" s="43"/>
      <c r="D2077" s="36" t="str" cm="1">
        <f t="array" ref="D2077">IF(C2077="","",IF(OR(C2077="#No page text",C2077="#No block text",C2077="#No subject text",C2077="#No expectation text"),"// -- No Content",IFERROR(INDEX(_xlfn._xlws.FILTER(Checklist_KLM[ENTRIES],(Checklist_KLM[ENGLISH]=C2077)*IFERROR(FIND("GAME.CHECKLIST_",Checklist_KLM[ENTRIES]),FALSE)),1),"MISSING")))</f>
        <v/>
      </c>
      <c r="E2077" s="44"/>
      <c r="F2077" s="39" t="str" cm="1">
        <f t="array" ref="F2077">IF(E2077="","",IF(E2077="#No clue text","// -- No Content",
    IF(E2077="/!\ Text too long for integration - See user guide to proceed /!\","/!\ Text too long for integration - See user guide to proceed /!\",
         IFERROR(_xlfn._xlws.FILTER(Checklist_KLM[ENTRIES],(Checklist_KLM[ENGLISH]=E2077)*IFERROR(FIND("CLUE.",Checklist_KLM[ENTRIES]),FALSE)),"MISSING"))))</f>
        <v/>
      </c>
    </row>
    <row r="2078" spans="1:6" ht="28.8">
      <c r="A2078" s="18" t="s">
        <v>2220</v>
      </c>
      <c r="B2078" s="19" t="s">
        <v>6415</v>
      </c>
      <c r="C2078" s="43"/>
      <c r="D2078" s="36" t="str" cm="1">
        <f t="array" ref="D2078">IF(C2078="","",IF(OR(C2078="#No page text",C2078="#No block text",C2078="#No subject text",C2078="#No expectation text"),"// -- No Content",IFERROR(INDEX(_xlfn._xlws.FILTER(Checklist_KLM[ENTRIES],(Checklist_KLM[ENGLISH]=C2078)*IFERROR(FIND("GAME.CHECKLIST_",Checklist_KLM[ENTRIES]),FALSE)),1),"MISSING")))</f>
        <v/>
      </c>
      <c r="E2078" s="44"/>
      <c r="F2078" s="39" t="str" cm="1">
        <f t="array" ref="F2078">IF(E2078="","",IF(E2078="#No clue text","// -- No Content",
    IF(E2078="/!\ Text too long for integration - See user guide to proceed /!\","/!\ Text too long for integration - See user guide to proceed /!\",
         IFERROR(_xlfn._xlws.FILTER(Checklist_KLM[ENTRIES],(Checklist_KLM[ENGLISH]=E2078)*IFERROR(FIND("CLUE.",Checklist_KLM[ENTRIES]),FALSE)),"MISSING"))))</f>
        <v/>
      </c>
    </row>
    <row r="2079" spans="1:6">
      <c r="A2079" s="18" t="s">
        <v>2221</v>
      </c>
      <c r="B2079" s="19" t="s">
        <v>6416</v>
      </c>
      <c r="C2079" s="43"/>
      <c r="D2079" s="36" t="str" cm="1">
        <f t="array" ref="D2079">IF(C2079="","",IF(OR(C2079="#No page text",C2079="#No block text",C2079="#No subject text",C2079="#No expectation text"),"// -- No Content",IFERROR(INDEX(_xlfn._xlws.FILTER(Checklist_KLM[ENTRIES],(Checklist_KLM[ENGLISH]=C2079)*IFERROR(FIND("GAME.CHECKLIST_",Checklist_KLM[ENTRIES]),FALSE)),1),"MISSING")))</f>
        <v/>
      </c>
      <c r="E2079" s="44"/>
      <c r="F2079" s="39" t="str" cm="1">
        <f t="array" ref="F2079">IF(E2079="","",IF(E2079="#No clue text","// -- No Content",
    IF(E2079="/!\ Text too long for integration - See user guide to proceed /!\","/!\ Text too long for integration - See user guide to proceed /!\",
         IFERROR(_xlfn._xlws.FILTER(Checklist_KLM[ENTRIES],(Checklist_KLM[ENGLISH]=E2079)*IFERROR(FIND("CLUE.",Checklist_KLM[ENTRIES]),FALSE)),"MISSING"))))</f>
        <v/>
      </c>
    </row>
    <row r="2080" spans="1:6" ht="28.8">
      <c r="A2080" s="18" t="s">
        <v>2222</v>
      </c>
      <c r="B2080" s="19" t="s">
        <v>6417</v>
      </c>
      <c r="C2080" s="43"/>
      <c r="D2080" s="36" t="str" cm="1">
        <f t="array" ref="D2080">IF(C2080="","",IF(OR(C2080="#No page text",C2080="#No block text",C2080="#No subject text",C2080="#No expectation text"),"// -- No Content",IFERROR(INDEX(_xlfn._xlws.FILTER(Checklist_KLM[ENTRIES],(Checklist_KLM[ENGLISH]=C2080)*IFERROR(FIND("GAME.CHECKLIST_",Checklist_KLM[ENTRIES]),FALSE)),1),"MISSING")))</f>
        <v/>
      </c>
      <c r="E2080" s="44"/>
      <c r="F2080" s="39" t="str" cm="1">
        <f t="array" ref="F2080">IF(E2080="","",IF(E2080="#No clue text","// -- No Content",
    IF(E2080="/!\ Text too long for integration - See user guide to proceed /!\","/!\ Text too long for integration - See user guide to proceed /!\",
         IFERROR(_xlfn._xlws.FILTER(Checklist_KLM[ENTRIES],(Checklist_KLM[ENGLISH]=E2080)*IFERROR(FIND("CLUE.",Checklist_KLM[ENTRIES]),FALSE)),"MISSING"))))</f>
        <v/>
      </c>
    </row>
    <row r="2081" spans="1:6" ht="28.8">
      <c r="A2081" s="18" t="s">
        <v>2223</v>
      </c>
      <c r="B2081" s="19" t="s">
        <v>6418</v>
      </c>
      <c r="C2081" s="43"/>
      <c r="D2081" s="36" t="str" cm="1">
        <f t="array" ref="D2081">IF(C2081="","",IF(OR(C2081="#No page text",C2081="#No block text",C2081="#No subject text",C2081="#No expectation text"),"// -- No Content",IFERROR(INDEX(_xlfn._xlws.FILTER(Checklist_KLM[ENTRIES],(Checklist_KLM[ENGLISH]=C2081)*IFERROR(FIND("GAME.CHECKLIST_",Checklist_KLM[ENTRIES]),FALSE)),1),"MISSING")))</f>
        <v/>
      </c>
      <c r="E2081" s="44"/>
      <c r="F2081" s="39" t="str" cm="1">
        <f t="array" ref="F2081">IF(E2081="","",IF(E2081="#No clue text","// -- No Content",
    IF(E2081="/!\ Text too long for integration - See user guide to proceed /!\","/!\ Text too long for integration - See user guide to proceed /!\",
         IFERROR(_xlfn._xlws.FILTER(Checklist_KLM[ENTRIES],(Checklist_KLM[ENGLISH]=E2081)*IFERROR(FIND("CLUE.",Checklist_KLM[ENTRIES]),FALSE)),"MISSING"))))</f>
        <v/>
      </c>
    </row>
    <row r="2082" spans="1:6">
      <c r="A2082" s="18" t="s">
        <v>2224</v>
      </c>
      <c r="B2082" s="19" t="s">
        <v>6419</v>
      </c>
      <c r="C2082" s="43"/>
      <c r="D2082" s="36" t="str" cm="1">
        <f t="array" ref="D2082">IF(C2082="","",IF(OR(C2082="#No page text",C2082="#No block text",C2082="#No subject text",C2082="#No expectation text"),"// -- No Content",IFERROR(INDEX(_xlfn._xlws.FILTER(Checklist_KLM[ENTRIES],(Checklist_KLM[ENGLISH]=C2082)*IFERROR(FIND("GAME.CHECKLIST_",Checklist_KLM[ENTRIES]),FALSE)),1),"MISSING")))</f>
        <v/>
      </c>
      <c r="E2082" s="44"/>
      <c r="F2082" s="39" t="str" cm="1">
        <f t="array" ref="F2082">IF(E2082="","",IF(E2082="#No clue text","// -- No Content",
    IF(E2082="/!\ Text too long for integration - See user guide to proceed /!\","/!\ Text too long for integration - See user guide to proceed /!\",
         IFERROR(_xlfn._xlws.FILTER(Checklist_KLM[ENTRIES],(Checklist_KLM[ENGLISH]=E2082)*IFERROR(FIND("CLUE.",Checklist_KLM[ENTRIES]),FALSE)),"MISSING"))))</f>
        <v/>
      </c>
    </row>
    <row r="2083" spans="1:6" ht="28.8">
      <c r="A2083" s="18" t="s">
        <v>2225</v>
      </c>
      <c r="B2083" s="19" t="s">
        <v>6420</v>
      </c>
      <c r="C2083" s="43"/>
      <c r="D2083" s="36" t="str" cm="1">
        <f t="array" ref="D2083">IF(C2083="","",IF(OR(C2083="#No page text",C2083="#No block text",C2083="#No subject text",C2083="#No expectation text"),"// -- No Content",IFERROR(INDEX(_xlfn._xlws.FILTER(Checklist_KLM[ENTRIES],(Checklist_KLM[ENGLISH]=C2083)*IFERROR(FIND("GAME.CHECKLIST_",Checklist_KLM[ENTRIES]),FALSE)),1),"MISSING")))</f>
        <v/>
      </c>
      <c r="E2083" s="44"/>
      <c r="F2083" s="39" t="str" cm="1">
        <f t="array" ref="F2083">IF(E2083="","",IF(E2083="#No clue text","// -- No Content",
    IF(E2083="/!\ Text too long for integration - See user guide to proceed /!\","/!\ Text too long for integration - See user guide to proceed /!\",
         IFERROR(_xlfn._xlws.FILTER(Checklist_KLM[ENTRIES],(Checklist_KLM[ENGLISH]=E2083)*IFERROR(FIND("CLUE.",Checklist_KLM[ENTRIES]),FALSE)),"MISSING"))))</f>
        <v/>
      </c>
    </row>
    <row r="2084" spans="1:6" ht="28.8">
      <c r="A2084" s="18" t="s">
        <v>2226</v>
      </c>
      <c r="B2084" s="19" t="s">
        <v>6421</v>
      </c>
      <c r="C2084" s="43"/>
      <c r="D2084" s="36" t="str" cm="1">
        <f t="array" ref="D2084">IF(C2084="","",IF(OR(C2084="#No page text",C2084="#No block text",C2084="#No subject text",C2084="#No expectation text"),"// -- No Content",IFERROR(INDEX(_xlfn._xlws.FILTER(Checklist_KLM[ENTRIES],(Checklist_KLM[ENGLISH]=C2084)*IFERROR(FIND("GAME.CHECKLIST_",Checklist_KLM[ENTRIES]),FALSE)),1),"MISSING")))</f>
        <v/>
      </c>
      <c r="E2084" s="44"/>
      <c r="F2084" s="39" t="str" cm="1">
        <f t="array" ref="F2084">IF(E2084="","",IF(E2084="#No clue text","// -- No Content",
    IF(E2084="/!\ Text too long for integration - See user guide to proceed /!\","/!\ Text too long for integration - See user guide to proceed /!\",
         IFERROR(_xlfn._xlws.FILTER(Checklist_KLM[ENTRIES],(Checklist_KLM[ENGLISH]=E2084)*IFERROR(FIND("CLUE.",Checklist_KLM[ENTRIES]),FALSE)),"MISSING"))))</f>
        <v/>
      </c>
    </row>
    <row r="2085" spans="1:6">
      <c r="A2085" s="18" t="s">
        <v>2227</v>
      </c>
      <c r="B2085" s="19" t="s">
        <v>6422</v>
      </c>
      <c r="C2085" s="43"/>
      <c r="D2085" s="36" t="str" cm="1">
        <f t="array" ref="D2085">IF(C2085="","",IF(OR(C2085="#No page text",C2085="#No block text",C2085="#No subject text",C2085="#No expectation text"),"// -- No Content",IFERROR(INDEX(_xlfn._xlws.FILTER(Checklist_KLM[ENTRIES],(Checklist_KLM[ENGLISH]=C2085)*IFERROR(FIND("GAME.CHECKLIST_",Checklist_KLM[ENTRIES]),FALSE)),1),"MISSING")))</f>
        <v/>
      </c>
      <c r="E2085" s="44"/>
      <c r="F2085" s="39" t="str" cm="1">
        <f t="array" ref="F2085">IF(E2085="","",IF(E2085="#No clue text","// -- No Content",
    IF(E2085="/!\ Text too long for integration - See user guide to proceed /!\","/!\ Text too long for integration - See user guide to proceed /!\",
         IFERROR(_xlfn._xlws.FILTER(Checklist_KLM[ENTRIES],(Checklist_KLM[ENGLISH]=E2085)*IFERROR(FIND("CLUE.",Checklist_KLM[ENTRIES]),FALSE)),"MISSING"))))</f>
        <v/>
      </c>
    </row>
    <row r="2086" spans="1:6" ht="28.8">
      <c r="A2086" s="18" t="s">
        <v>2228</v>
      </c>
      <c r="B2086" s="19" t="s">
        <v>6423</v>
      </c>
      <c r="C2086" s="43"/>
      <c r="D2086" s="36" t="str" cm="1">
        <f t="array" ref="D2086">IF(C2086="","",IF(OR(C2086="#No page text",C2086="#No block text",C2086="#No subject text",C2086="#No expectation text"),"// -- No Content",IFERROR(INDEX(_xlfn._xlws.FILTER(Checklist_KLM[ENTRIES],(Checklist_KLM[ENGLISH]=C2086)*IFERROR(FIND("GAME.CHECKLIST_",Checklist_KLM[ENTRIES]),FALSE)),1),"MISSING")))</f>
        <v/>
      </c>
      <c r="E2086" s="44"/>
      <c r="F2086" s="39" t="str" cm="1">
        <f t="array" ref="F2086">IF(E2086="","",IF(E2086="#No clue text","// -- No Content",
    IF(E2086="/!\ Text too long for integration - See user guide to proceed /!\","/!\ Text too long for integration - See user guide to proceed /!\",
         IFERROR(_xlfn._xlws.FILTER(Checklist_KLM[ENTRIES],(Checklist_KLM[ENGLISH]=E2086)*IFERROR(FIND("CLUE.",Checklist_KLM[ENTRIES]),FALSE)),"MISSING"))))</f>
        <v/>
      </c>
    </row>
    <row r="2087" spans="1:6" ht="28.8">
      <c r="A2087" s="18" t="s">
        <v>2229</v>
      </c>
      <c r="B2087" s="19" t="s">
        <v>6424</v>
      </c>
      <c r="C2087" s="43"/>
      <c r="D2087" s="36" t="str" cm="1">
        <f t="array" ref="D2087">IF(C2087="","",IF(OR(C2087="#No page text",C2087="#No block text",C2087="#No subject text",C2087="#No expectation text"),"// -- No Content",IFERROR(INDEX(_xlfn._xlws.FILTER(Checklist_KLM[ENTRIES],(Checklist_KLM[ENGLISH]=C2087)*IFERROR(FIND("GAME.CHECKLIST_",Checklist_KLM[ENTRIES]),FALSE)),1),"MISSING")))</f>
        <v/>
      </c>
      <c r="E2087" s="44"/>
      <c r="F2087" s="39" t="str" cm="1">
        <f t="array" ref="F2087">IF(E2087="","",IF(E2087="#No clue text","// -- No Content",
    IF(E2087="/!\ Text too long for integration - See user guide to proceed /!\","/!\ Text too long for integration - See user guide to proceed /!\",
         IFERROR(_xlfn._xlws.FILTER(Checklist_KLM[ENTRIES],(Checklist_KLM[ENGLISH]=E2087)*IFERROR(FIND("CLUE.",Checklist_KLM[ENTRIES]),FALSE)),"MISSING"))))</f>
        <v/>
      </c>
    </row>
    <row r="2088" spans="1:6">
      <c r="A2088" s="18" t="s">
        <v>2230</v>
      </c>
      <c r="B2088" s="19" t="s">
        <v>6425</v>
      </c>
      <c r="C2088" s="43"/>
      <c r="D2088" s="36" t="str" cm="1">
        <f t="array" ref="D2088">IF(C2088="","",IF(OR(C2088="#No page text",C2088="#No block text",C2088="#No subject text",C2088="#No expectation text"),"// -- No Content",IFERROR(INDEX(_xlfn._xlws.FILTER(Checklist_KLM[ENTRIES],(Checklist_KLM[ENGLISH]=C2088)*IFERROR(FIND("GAME.CHECKLIST_",Checklist_KLM[ENTRIES]),FALSE)),1),"MISSING")))</f>
        <v/>
      </c>
      <c r="E2088" s="44"/>
      <c r="F2088" s="39" t="str" cm="1">
        <f t="array" ref="F2088">IF(E2088="","",IF(E2088="#No clue text","// -- No Content",
    IF(E2088="/!\ Text too long for integration - See user guide to proceed /!\","/!\ Text too long for integration - See user guide to proceed /!\",
         IFERROR(_xlfn._xlws.FILTER(Checklist_KLM[ENTRIES],(Checklist_KLM[ENGLISH]=E2088)*IFERROR(FIND("CLUE.",Checklist_KLM[ENTRIES]),FALSE)),"MISSING"))))</f>
        <v/>
      </c>
    </row>
    <row r="2089" spans="1:6">
      <c r="A2089" s="18" t="s">
        <v>2231</v>
      </c>
      <c r="B2089" s="19" t="s">
        <v>6426</v>
      </c>
      <c r="C2089" s="43"/>
      <c r="D2089" s="36" t="str" cm="1">
        <f t="array" ref="D2089">IF(C2089="","",IF(OR(C2089="#No page text",C2089="#No block text",C2089="#No subject text",C2089="#No expectation text"),"// -- No Content",IFERROR(INDEX(_xlfn._xlws.FILTER(Checklist_KLM[ENTRIES],(Checklist_KLM[ENGLISH]=C2089)*IFERROR(FIND("GAME.CHECKLIST_",Checklist_KLM[ENTRIES]),FALSE)),1),"MISSING")))</f>
        <v/>
      </c>
      <c r="E2089" s="44"/>
      <c r="F2089" s="39" t="str" cm="1">
        <f t="array" ref="F2089">IF(E2089="","",IF(E2089="#No clue text","// -- No Content",
    IF(E2089="/!\ Text too long for integration - See user guide to proceed /!\","/!\ Text too long for integration - See user guide to proceed /!\",
         IFERROR(_xlfn._xlws.FILTER(Checklist_KLM[ENTRIES],(Checklist_KLM[ENGLISH]=E2089)*IFERROR(FIND("CLUE.",Checklist_KLM[ENTRIES]),FALSE)),"MISSING"))))</f>
        <v/>
      </c>
    </row>
    <row r="2090" spans="1:6" ht="28.8">
      <c r="A2090" s="18" t="s">
        <v>2232</v>
      </c>
      <c r="B2090" s="19" t="s">
        <v>6427</v>
      </c>
      <c r="C2090" s="43"/>
      <c r="D2090" s="36" t="str" cm="1">
        <f t="array" ref="D2090">IF(C2090="","",IF(OR(C2090="#No page text",C2090="#No block text",C2090="#No subject text",C2090="#No expectation text"),"// -- No Content",IFERROR(INDEX(_xlfn._xlws.FILTER(Checklist_KLM[ENTRIES],(Checklist_KLM[ENGLISH]=C2090)*IFERROR(FIND("GAME.CHECKLIST_",Checklist_KLM[ENTRIES]),FALSE)),1),"MISSING")))</f>
        <v/>
      </c>
      <c r="E2090" s="44"/>
      <c r="F2090" s="39" t="str" cm="1">
        <f t="array" ref="F2090">IF(E2090="","",IF(E2090="#No clue text","// -- No Content",
    IF(E2090="/!\ Text too long for integration - See user guide to proceed /!\","/!\ Text too long for integration - See user guide to proceed /!\",
         IFERROR(_xlfn._xlws.FILTER(Checklist_KLM[ENTRIES],(Checklist_KLM[ENGLISH]=E2090)*IFERROR(FIND("CLUE.",Checklist_KLM[ENTRIES]),FALSE)),"MISSING"))))</f>
        <v/>
      </c>
    </row>
    <row r="2091" spans="1:6">
      <c r="A2091" s="18" t="s">
        <v>2233</v>
      </c>
      <c r="B2091" s="19" t="s">
        <v>6428</v>
      </c>
      <c r="C2091" s="43"/>
      <c r="D2091" s="36" t="str" cm="1">
        <f t="array" ref="D2091">IF(C2091="","",IF(OR(C2091="#No page text",C2091="#No block text",C2091="#No subject text",C2091="#No expectation text"),"// -- No Content",IFERROR(INDEX(_xlfn._xlws.FILTER(Checklist_KLM[ENTRIES],(Checklist_KLM[ENGLISH]=C2091)*IFERROR(FIND("GAME.CHECKLIST_",Checklist_KLM[ENTRIES]),FALSE)),1),"MISSING")))</f>
        <v/>
      </c>
      <c r="E2091" s="44"/>
      <c r="F2091" s="39" t="str" cm="1">
        <f t="array" ref="F2091">IF(E2091="","",IF(E2091="#No clue text","// -- No Content",
    IF(E2091="/!\ Text too long for integration - See user guide to proceed /!\","/!\ Text too long for integration - See user guide to proceed /!\",
         IFERROR(_xlfn._xlws.FILTER(Checklist_KLM[ENTRIES],(Checklist_KLM[ENGLISH]=E2091)*IFERROR(FIND("CLUE.",Checklist_KLM[ENTRIES]),FALSE)),"MISSING"))))</f>
        <v/>
      </c>
    </row>
    <row r="2092" spans="1:6" ht="28.8">
      <c r="A2092" s="18" t="s">
        <v>2234</v>
      </c>
      <c r="B2092" s="19" t="s">
        <v>6429</v>
      </c>
      <c r="C2092" s="43"/>
      <c r="D2092" s="36" t="str" cm="1">
        <f t="array" ref="D2092">IF(C2092="","",IF(OR(C2092="#No page text",C2092="#No block text",C2092="#No subject text",C2092="#No expectation text"),"// -- No Content",IFERROR(INDEX(_xlfn._xlws.FILTER(Checklist_KLM[ENTRIES],(Checklist_KLM[ENGLISH]=C2092)*IFERROR(FIND("GAME.CHECKLIST_",Checklist_KLM[ENTRIES]),FALSE)),1),"MISSING")))</f>
        <v/>
      </c>
      <c r="E2092" s="44"/>
      <c r="F2092" s="39" t="str" cm="1">
        <f t="array" ref="F2092">IF(E2092="","",IF(E2092="#No clue text","// -- No Content",
    IF(E2092="/!\ Text too long for integration - See user guide to proceed /!\","/!\ Text too long for integration - See user guide to proceed /!\",
         IFERROR(_xlfn._xlws.FILTER(Checklist_KLM[ENTRIES],(Checklist_KLM[ENGLISH]=E2092)*IFERROR(FIND("CLUE.",Checklist_KLM[ENTRIES]),FALSE)),"MISSING"))))</f>
        <v/>
      </c>
    </row>
    <row r="2093" spans="1:6" ht="28.8">
      <c r="A2093" s="18" t="s">
        <v>2235</v>
      </c>
      <c r="B2093" s="19" t="s">
        <v>6430</v>
      </c>
      <c r="C2093" s="43"/>
      <c r="D2093" s="36" t="str" cm="1">
        <f t="array" ref="D2093">IF(C2093="","",IF(OR(C2093="#No page text",C2093="#No block text",C2093="#No subject text",C2093="#No expectation text"),"// -- No Content",IFERROR(INDEX(_xlfn._xlws.FILTER(Checklist_KLM[ENTRIES],(Checklist_KLM[ENGLISH]=C2093)*IFERROR(FIND("GAME.CHECKLIST_",Checklist_KLM[ENTRIES]),FALSE)),1),"MISSING")))</f>
        <v/>
      </c>
      <c r="E2093" s="44"/>
      <c r="F2093" s="39" t="str" cm="1">
        <f t="array" ref="F2093">IF(E2093="","",IF(E2093="#No clue text","// -- No Content",
    IF(E2093="/!\ Text too long for integration - See user guide to proceed /!\","/!\ Text too long for integration - See user guide to proceed /!\",
         IFERROR(_xlfn._xlws.FILTER(Checklist_KLM[ENTRIES],(Checklist_KLM[ENGLISH]=E2093)*IFERROR(FIND("CLUE.",Checklist_KLM[ENTRIES]),FALSE)),"MISSING"))))</f>
        <v/>
      </c>
    </row>
    <row r="2094" spans="1:6">
      <c r="A2094" s="18" t="s">
        <v>2236</v>
      </c>
      <c r="B2094" s="19" t="s">
        <v>6431</v>
      </c>
      <c r="C2094" s="43"/>
      <c r="D2094" s="36" t="str" cm="1">
        <f t="array" ref="D2094">IF(C2094="","",IF(OR(C2094="#No page text",C2094="#No block text",C2094="#No subject text",C2094="#No expectation text"),"// -- No Content",IFERROR(INDEX(_xlfn._xlws.FILTER(Checklist_KLM[ENTRIES],(Checklist_KLM[ENGLISH]=C2094)*IFERROR(FIND("GAME.CHECKLIST_",Checklist_KLM[ENTRIES]),FALSE)),1),"MISSING")))</f>
        <v/>
      </c>
      <c r="E2094" s="44"/>
      <c r="F2094" s="39" t="str" cm="1">
        <f t="array" ref="F2094">IF(E2094="","",IF(E2094="#No clue text","// -- No Content",
    IF(E2094="/!\ Text too long for integration - See user guide to proceed /!\","/!\ Text too long for integration - See user guide to proceed /!\",
         IFERROR(_xlfn._xlws.FILTER(Checklist_KLM[ENTRIES],(Checklist_KLM[ENGLISH]=E2094)*IFERROR(FIND("CLUE.",Checklist_KLM[ENTRIES]),FALSE)),"MISSING"))))</f>
        <v/>
      </c>
    </row>
    <row r="2095" spans="1:6">
      <c r="A2095" s="18" t="s">
        <v>2237</v>
      </c>
      <c r="B2095" s="19" t="s">
        <v>6432</v>
      </c>
      <c r="C2095" s="43"/>
      <c r="D2095" s="36" t="str" cm="1">
        <f t="array" ref="D2095">IF(C2095="","",IF(OR(C2095="#No page text",C2095="#No block text",C2095="#No subject text",C2095="#No expectation text"),"// -- No Content",IFERROR(INDEX(_xlfn._xlws.FILTER(Checklist_KLM[ENTRIES],(Checklist_KLM[ENGLISH]=C2095)*IFERROR(FIND("GAME.CHECKLIST_",Checklist_KLM[ENTRIES]),FALSE)),1),"MISSING")))</f>
        <v/>
      </c>
      <c r="E2095" s="44"/>
      <c r="F2095" s="39" t="str" cm="1">
        <f t="array" ref="F2095">IF(E2095="","",IF(E2095="#No clue text","// -- No Content",
    IF(E2095="/!\ Text too long for integration - See user guide to proceed /!\","/!\ Text too long for integration - See user guide to proceed /!\",
         IFERROR(_xlfn._xlws.FILTER(Checklist_KLM[ENTRIES],(Checklist_KLM[ENGLISH]=E2095)*IFERROR(FIND("CLUE.",Checklist_KLM[ENTRIES]),FALSE)),"MISSING"))))</f>
        <v/>
      </c>
    </row>
    <row r="2096" spans="1:6" ht="28.8">
      <c r="A2096" s="18" t="s">
        <v>2238</v>
      </c>
      <c r="B2096" s="19" t="s">
        <v>6433</v>
      </c>
      <c r="C2096" s="43"/>
      <c r="D2096" s="36" t="str" cm="1">
        <f t="array" ref="D2096">IF(C2096="","",IF(OR(C2096="#No page text",C2096="#No block text",C2096="#No subject text",C2096="#No expectation text"),"// -- No Content",IFERROR(INDEX(_xlfn._xlws.FILTER(Checklist_KLM[ENTRIES],(Checklist_KLM[ENGLISH]=C2096)*IFERROR(FIND("GAME.CHECKLIST_",Checklist_KLM[ENTRIES]),FALSE)),1),"MISSING")))</f>
        <v/>
      </c>
      <c r="E2096" s="44"/>
      <c r="F2096" s="39" t="str" cm="1">
        <f t="array" ref="F2096">IF(E2096="","",IF(E2096="#No clue text","// -- No Content",
    IF(E2096="/!\ Text too long for integration - See user guide to proceed /!\","/!\ Text too long for integration - See user guide to proceed /!\",
         IFERROR(_xlfn._xlws.FILTER(Checklist_KLM[ENTRIES],(Checklist_KLM[ENGLISH]=E2096)*IFERROR(FIND("CLUE.",Checklist_KLM[ENTRIES]),FALSE)),"MISSING"))))</f>
        <v/>
      </c>
    </row>
    <row r="2097" spans="1:6">
      <c r="A2097" s="18" t="s">
        <v>2239</v>
      </c>
      <c r="B2097" s="19" t="s">
        <v>6434</v>
      </c>
      <c r="C2097" s="43"/>
      <c r="D2097" s="36" t="str" cm="1">
        <f t="array" ref="D2097">IF(C2097="","",IF(OR(C2097="#No page text",C2097="#No block text",C2097="#No subject text",C2097="#No expectation text"),"// -- No Content",IFERROR(INDEX(_xlfn._xlws.FILTER(Checklist_KLM[ENTRIES],(Checklist_KLM[ENGLISH]=C2097)*IFERROR(FIND("GAME.CHECKLIST_",Checklist_KLM[ENTRIES]),FALSE)),1),"MISSING")))</f>
        <v/>
      </c>
      <c r="E2097" s="44"/>
      <c r="F2097" s="39" t="str" cm="1">
        <f t="array" ref="F2097">IF(E2097="","",IF(E2097="#No clue text","// -- No Content",
    IF(E2097="/!\ Text too long for integration - See user guide to proceed /!\","/!\ Text too long for integration - See user guide to proceed /!\",
         IFERROR(_xlfn._xlws.FILTER(Checklist_KLM[ENTRIES],(Checklist_KLM[ENGLISH]=E2097)*IFERROR(FIND("CLUE.",Checklist_KLM[ENTRIES]),FALSE)),"MISSING"))))</f>
        <v/>
      </c>
    </row>
    <row r="2098" spans="1:6">
      <c r="A2098" s="18" t="s">
        <v>2240</v>
      </c>
      <c r="B2098" s="19" t="s">
        <v>6435</v>
      </c>
      <c r="C2098" s="43"/>
      <c r="D2098" s="36" t="str" cm="1">
        <f t="array" ref="D2098">IF(C2098="","",IF(OR(C2098="#No page text",C2098="#No block text",C2098="#No subject text",C2098="#No expectation text"),"// -- No Content",IFERROR(INDEX(_xlfn._xlws.FILTER(Checklist_KLM[ENTRIES],(Checklist_KLM[ENGLISH]=C2098)*IFERROR(FIND("GAME.CHECKLIST_",Checklist_KLM[ENTRIES]),FALSE)),1),"MISSING")))</f>
        <v/>
      </c>
      <c r="E2098" s="44"/>
      <c r="F2098" s="39" t="str" cm="1">
        <f t="array" ref="F2098">IF(E2098="","",IF(E2098="#No clue text","// -- No Content",
    IF(E2098="/!\ Text too long for integration - See user guide to proceed /!\","/!\ Text too long for integration - See user guide to proceed /!\",
         IFERROR(_xlfn._xlws.FILTER(Checklist_KLM[ENTRIES],(Checklist_KLM[ENGLISH]=E2098)*IFERROR(FIND("CLUE.",Checklist_KLM[ENTRIES]),FALSE)),"MISSING"))))</f>
        <v/>
      </c>
    </row>
    <row r="2099" spans="1:6" ht="28.8">
      <c r="A2099" s="18" t="s">
        <v>2241</v>
      </c>
      <c r="B2099" s="19" t="s">
        <v>6436</v>
      </c>
      <c r="C2099" s="43"/>
      <c r="D2099" s="36" t="str" cm="1">
        <f t="array" ref="D2099">IF(C2099="","",IF(OR(C2099="#No page text",C2099="#No block text",C2099="#No subject text",C2099="#No expectation text"),"// -- No Content",IFERROR(INDEX(_xlfn._xlws.FILTER(Checklist_KLM[ENTRIES],(Checklist_KLM[ENGLISH]=C2099)*IFERROR(FIND("GAME.CHECKLIST_",Checklist_KLM[ENTRIES]),FALSE)),1),"MISSING")))</f>
        <v/>
      </c>
      <c r="E2099" s="44"/>
      <c r="F2099" s="39" t="str" cm="1">
        <f t="array" ref="F2099">IF(E2099="","",IF(E2099="#No clue text","// -- No Content",
    IF(E2099="/!\ Text too long for integration - See user guide to proceed /!\","/!\ Text too long for integration - See user guide to proceed /!\",
         IFERROR(_xlfn._xlws.FILTER(Checklist_KLM[ENTRIES],(Checklist_KLM[ENGLISH]=E2099)*IFERROR(FIND("CLUE.",Checklist_KLM[ENTRIES]),FALSE)),"MISSING"))))</f>
        <v/>
      </c>
    </row>
    <row r="2100" spans="1:6">
      <c r="A2100" s="18" t="s">
        <v>2242</v>
      </c>
      <c r="B2100" s="19" t="s">
        <v>6437</v>
      </c>
      <c r="C2100" s="43"/>
      <c r="D2100" s="36" t="str" cm="1">
        <f t="array" ref="D2100">IF(C2100="","",IF(OR(C2100="#No page text",C2100="#No block text",C2100="#No subject text",C2100="#No expectation text"),"// -- No Content",IFERROR(INDEX(_xlfn._xlws.FILTER(Checklist_KLM[ENTRIES],(Checklist_KLM[ENGLISH]=C2100)*IFERROR(FIND("GAME.CHECKLIST_",Checklist_KLM[ENTRIES]),FALSE)),1),"MISSING")))</f>
        <v/>
      </c>
      <c r="E2100" s="44"/>
      <c r="F2100" s="39" t="str" cm="1">
        <f t="array" ref="F2100">IF(E2100="","",IF(E2100="#No clue text","// -- No Content",
    IF(E2100="/!\ Text too long for integration - See user guide to proceed /!\","/!\ Text too long for integration - See user guide to proceed /!\",
         IFERROR(_xlfn._xlws.FILTER(Checklist_KLM[ENTRIES],(Checklist_KLM[ENGLISH]=E2100)*IFERROR(FIND("CLUE.",Checklist_KLM[ENTRIES]),FALSE)),"MISSING"))))</f>
        <v/>
      </c>
    </row>
    <row r="2101" spans="1:6">
      <c r="A2101" s="18" t="s">
        <v>2243</v>
      </c>
      <c r="B2101" s="19" t="s">
        <v>6438</v>
      </c>
      <c r="C2101" s="43"/>
      <c r="D2101" s="36" t="str" cm="1">
        <f t="array" ref="D2101">IF(C2101="","",IF(OR(C2101="#No page text",C2101="#No block text",C2101="#No subject text",C2101="#No expectation text"),"// -- No Content",IFERROR(INDEX(_xlfn._xlws.FILTER(Checklist_KLM[ENTRIES],(Checklist_KLM[ENGLISH]=C2101)*IFERROR(FIND("GAME.CHECKLIST_",Checklist_KLM[ENTRIES]),FALSE)),1),"MISSING")))</f>
        <v/>
      </c>
      <c r="E2101" s="44"/>
      <c r="F2101" s="39" t="str" cm="1">
        <f t="array" ref="F2101">IF(E2101="","",IF(E2101="#No clue text","// -- No Content",
    IF(E2101="/!\ Text too long for integration - See user guide to proceed /!\","/!\ Text too long for integration - See user guide to proceed /!\",
         IFERROR(_xlfn._xlws.FILTER(Checklist_KLM[ENTRIES],(Checklist_KLM[ENGLISH]=E2101)*IFERROR(FIND("CLUE.",Checklist_KLM[ENTRIES]),FALSE)),"MISSING"))))</f>
        <v/>
      </c>
    </row>
    <row r="2102" spans="1:6">
      <c r="A2102" s="18" t="s">
        <v>2244</v>
      </c>
      <c r="B2102" s="19" t="s">
        <v>6439</v>
      </c>
      <c r="C2102" s="43"/>
      <c r="D2102" s="36" t="str" cm="1">
        <f t="array" ref="D2102">IF(C2102="","",IF(OR(C2102="#No page text",C2102="#No block text",C2102="#No subject text",C2102="#No expectation text"),"// -- No Content",IFERROR(INDEX(_xlfn._xlws.FILTER(Checklist_KLM[ENTRIES],(Checklist_KLM[ENGLISH]=C2102)*IFERROR(FIND("GAME.CHECKLIST_",Checklist_KLM[ENTRIES]),FALSE)),1),"MISSING")))</f>
        <v/>
      </c>
      <c r="E2102" s="44"/>
      <c r="F2102" s="39" t="str" cm="1">
        <f t="array" ref="F2102">IF(E2102="","",IF(E2102="#No clue text","// -- No Content",
    IF(E2102="/!\ Text too long for integration - See user guide to proceed /!\","/!\ Text too long for integration - See user guide to proceed /!\",
         IFERROR(_xlfn._xlws.FILTER(Checklist_KLM[ENTRIES],(Checklist_KLM[ENGLISH]=E2102)*IFERROR(FIND("CLUE.",Checklist_KLM[ENTRIES]),FALSE)),"MISSING"))))</f>
        <v/>
      </c>
    </row>
    <row r="2103" spans="1:6">
      <c r="A2103" s="18" t="s">
        <v>2245</v>
      </c>
      <c r="B2103" s="19" t="s">
        <v>6440</v>
      </c>
      <c r="C2103" s="43"/>
      <c r="D2103" s="36" t="str" cm="1">
        <f t="array" ref="D2103">IF(C2103="","",IF(OR(C2103="#No page text",C2103="#No block text",C2103="#No subject text",C2103="#No expectation text"),"// -- No Content",IFERROR(INDEX(_xlfn._xlws.FILTER(Checklist_KLM[ENTRIES],(Checklist_KLM[ENGLISH]=C2103)*IFERROR(FIND("GAME.CHECKLIST_",Checklist_KLM[ENTRIES]),FALSE)),1),"MISSING")))</f>
        <v/>
      </c>
      <c r="E2103" s="44"/>
      <c r="F2103" s="39" t="str" cm="1">
        <f t="array" ref="F2103">IF(E2103="","",IF(E2103="#No clue text","// -- No Content",
    IF(E2103="/!\ Text too long for integration - See user guide to proceed /!\","/!\ Text too long for integration - See user guide to proceed /!\",
         IFERROR(_xlfn._xlws.FILTER(Checklist_KLM[ENTRIES],(Checklist_KLM[ENGLISH]=E2103)*IFERROR(FIND("CLUE.",Checklist_KLM[ENTRIES]),FALSE)),"MISSING"))))</f>
        <v/>
      </c>
    </row>
    <row r="2104" spans="1:6" ht="28.8">
      <c r="A2104" s="18" t="s">
        <v>2246</v>
      </c>
      <c r="B2104" s="19" t="s">
        <v>6441</v>
      </c>
      <c r="C2104" s="43"/>
      <c r="D2104" s="36" t="str" cm="1">
        <f t="array" ref="D2104">IF(C2104="","",IF(OR(C2104="#No page text",C2104="#No block text",C2104="#No subject text",C2104="#No expectation text"),"// -- No Content",IFERROR(INDEX(_xlfn._xlws.FILTER(Checklist_KLM[ENTRIES],(Checklist_KLM[ENGLISH]=C2104)*IFERROR(FIND("GAME.CHECKLIST_",Checklist_KLM[ENTRIES]),FALSE)),1),"MISSING")))</f>
        <v/>
      </c>
      <c r="E2104" s="44"/>
      <c r="F2104" s="39" t="str" cm="1">
        <f t="array" ref="F2104">IF(E2104="","",IF(E2104="#No clue text","// -- No Content",
    IF(E2104="/!\ Text too long for integration - See user guide to proceed /!\","/!\ Text too long for integration - See user guide to proceed /!\",
         IFERROR(_xlfn._xlws.FILTER(Checklist_KLM[ENTRIES],(Checklist_KLM[ENGLISH]=E2104)*IFERROR(FIND("CLUE.",Checklist_KLM[ENTRIES]),FALSE)),"MISSING"))))</f>
        <v/>
      </c>
    </row>
    <row r="2105" spans="1:6">
      <c r="A2105" s="18" t="s">
        <v>2247</v>
      </c>
      <c r="B2105" s="19" t="s">
        <v>6442</v>
      </c>
      <c r="C2105" s="43"/>
      <c r="D2105" s="36" t="str" cm="1">
        <f t="array" ref="D2105">IF(C2105="","",IF(OR(C2105="#No page text",C2105="#No block text",C2105="#No subject text",C2105="#No expectation text"),"// -- No Content",IFERROR(INDEX(_xlfn._xlws.FILTER(Checklist_KLM[ENTRIES],(Checklist_KLM[ENGLISH]=C2105)*IFERROR(FIND("GAME.CHECKLIST_",Checklist_KLM[ENTRIES]),FALSE)),1),"MISSING")))</f>
        <v/>
      </c>
      <c r="E2105" s="44"/>
      <c r="F2105" s="39" t="str" cm="1">
        <f t="array" ref="F2105">IF(E2105="","",IF(E2105="#No clue text","// -- No Content",
    IF(E2105="/!\ Text too long for integration - See user guide to proceed /!\","/!\ Text too long for integration - See user guide to proceed /!\",
         IFERROR(_xlfn._xlws.FILTER(Checklist_KLM[ENTRIES],(Checklist_KLM[ENGLISH]=E2105)*IFERROR(FIND("CLUE.",Checklist_KLM[ENTRIES]),FALSE)),"MISSING"))))</f>
        <v/>
      </c>
    </row>
    <row r="2106" spans="1:6" ht="28.8">
      <c r="A2106" s="18" t="s">
        <v>2248</v>
      </c>
      <c r="B2106" s="19" t="s">
        <v>6443</v>
      </c>
      <c r="C2106" s="43"/>
      <c r="D2106" s="36" t="str" cm="1">
        <f t="array" ref="D2106">IF(C2106="","",IF(OR(C2106="#No page text",C2106="#No block text",C2106="#No subject text",C2106="#No expectation text"),"// -- No Content",IFERROR(INDEX(_xlfn._xlws.FILTER(Checklist_KLM[ENTRIES],(Checklist_KLM[ENGLISH]=C2106)*IFERROR(FIND("GAME.CHECKLIST_",Checklist_KLM[ENTRIES]),FALSE)),1),"MISSING")))</f>
        <v/>
      </c>
      <c r="E2106" s="44"/>
      <c r="F2106" s="39" t="str" cm="1">
        <f t="array" ref="F2106">IF(E2106="","",IF(E2106="#No clue text","// -- No Content",
    IF(E2106="/!\ Text too long for integration - See user guide to proceed /!\","/!\ Text too long for integration - See user guide to proceed /!\",
         IFERROR(_xlfn._xlws.FILTER(Checklist_KLM[ENTRIES],(Checklist_KLM[ENGLISH]=E2106)*IFERROR(FIND("CLUE.",Checklist_KLM[ENTRIES]),FALSE)),"MISSING"))))</f>
        <v/>
      </c>
    </row>
    <row r="2107" spans="1:6" ht="28.8">
      <c r="A2107" s="18" t="s">
        <v>2249</v>
      </c>
      <c r="B2107" s="19" t="s">
        <v>6444</v>
      </c>
      <c r="C2107" s="43"/>
      <c r="D2107" s="36" t="str" cm="1">
        <f t="array" ref="D2107">IF(C2107="","",IF(OR(C2107="#No page text",C2107="#No block text",C2107="#No subject text",C2107="#No expectation text"),"// -- No Content",IFERROR(INDEX(_xlfn._xlws.FILTER(Checklist_KLM[ENTRIES],(Checklist_KLM[ENGLISH]=C2107)*IFERROR(FIND("GAME.CHECKLIST_",Checklist_KLM[ENTRIES]),FALSE)),1),"MISSING")))</f>
        <v/>
      </c>
      <c r="E2107" s="44"/>
      <c r="F2107" s="39" t="str" cm="1">
        <f t="array" ref="F2107">IF(E2107="","",IF(E2107="#No clue text","// -- No Content",
    IF(E2107="/!\ Text too long for integration - See user guide to proceed /!\","/!\ Text too long for integration - See user guide to proceed /!\",
         IFERROR(_xlfn._xlws.FILTER(Checklist_KLM[ENTRIES],(Checklist_KLM[ENGLISH]=E2107)*IFERROR(FIND("CLUE.",Checklist_KLM[ENTRIES]),FALSE)),"MISSING"))))</f>
        <v/>
      </c>
    </row>
    <row r="2108" spans="1:6">
      <c r="A2108" s="18" t="s">
        <v>2250</v>
      </c>
      <c r="B2108" s="19" t="s">
        <v>6445</v>
      </c>
      <c r="C2108" s="43"/>
      <c r="D2108" s="36" t="str" cm="1">
        <f t="array" ref="D2108">IF(C2108="","",IF(OR(C2108="#No page text",C2108="#No block text",C2108="#No subject text",C2108="#No expectation text"),"// -- No Content",IFERROR(INDEX(_xlfn._xlws.FILTER(Checklist_KLM[ENTRIES],(Checklist_KLM[ENGLISH]=C2108)*IFERROR(FIND("GAME.CHECKLIST_",Checklist_KLM[ENTRIES]),FALSE)),1),"MISSING")))</f>
        <v/>
      </c>
      <c r="E2108" s="44"/>
      <c r="F2108" s="39" t="str" cm="1">
        <f t="array" ref="F2108">IF(E2108="","",IF(E2108="#No clue text","// -- No Content",
    IF(E2108="/!\ Text too long for integration - See user guide to proceed /!\","/!\ Text too long for integration - See user guide to proceed /!\",
         IFERROR(_xlfn._xlws.FILTER(Checklist_KLM[ENTRIES],(Checklist_KLM[ENGLISH]=E2108)*IFERROR(FIND("CLUE.",Checklist_KLM[ENTRIES]),FALSE)),"MISSING"))))</f>
        <v/>
      </c>
    </row>
    <row r="2109" spans="1:6">
      <c r="A2109" s="18" t="s">
        <v>2251</v>
      </c>
      <c r="B2109" s="19" t="s">
        <v>6446</v>
      </c>
      <c r="C2109" s="43"/>
      <c r="D2109" s="36" t="str" cm="1">
        <f t="array" ref="D2109">IF(C2109="","",IF(OR(C2109="#No page text",C2109="#No block text",C2109="#No subject text",C2109="#No expectation text"),"// -- No Content",IFERROR(INDEX(_xlfn._xlws.FILTER(Checklist_KLM[ENTRIES],(Checklist_KLM[ENGLISH]=C2109)*IFERROR(FIND("GAME.CHECKLIST_",Checklist_KLM[ENTRIES]),FALSE)),1),"MISSING")))</f>
        <v/>
      </c>
      <c r="E2109" s="44"/>
      <c r="F2109" s="39" t="str" cm="1">
        <f t="array" ref="F2109">IF(E2109="","",IF(E2109="#No clue text","// -- No Content",
    IF(E2109="/!\ Text too long for integration - See user guide to proceed /!\","/!\ Text too long for integration - See user guide to proceed /!\",
         IFERROR(_xlfn._xlws.FILTER(Checklist_KLM[ENTRIES],(Checklist_KLM[ENGLISH]=E2109)*IFERROR(FIND("CLUE.",Checklist_KLM[ENTRIES]),FALSE)),"MISSING"))))</f>
        <v/>
      </c>
    </row>
    <row r="2110" spans="1:6" ht="28.8">
      <c r="A2110" s="18" t="s">
        <v>2252</v>
      </c>
      <c r="B2110" s="19" t="s">
        <v>6447</v>
      </c>
      <c r="C2110" s="43"/>
      <c r="D2110" s="36" t="str" cm="1">
        <f t="array" ref="D2110">IF(C2110="","",IF(OR(C2110="#No page text",C2110="#No block text",C2110="#No subject text",C2110="#No expectation text"),"// -- No Content",IFERROR(INDEX(_xlfn._xlws.FILTER(Checklist_KLM[ENTRIES],(Checklist_KLM[ENGLISH]=C2110)*IFERROR(FIND("GAME.CHECKLIST_",Checklist_KLM[ENTRIES]),FALSE)),1),"MISSING")))</f>
        <v/>
      </c>
      <c r="E2110" s="44"/>
      <c r="F2110" s="39" t="str" cm="1">
        <f t="array" ref="F2110">IF(E2110="","",IF(E2110="#No clue text","// -- No Content",
    IF(E2110="/!\ Text too long for integration - See user guide to proceed /!\","/!\ Text too long for integration - See user guide to proceed /!\",
         IFERROR(_xlfn._xlws.FILTER(Checklist_KLM[ENTRIES],(Checklist_KLM[ENGLISH]=E2110)*IFERROR(FIND("CLUE.",Checklist_KLM[ENTRIES]),FALSE)),"MISSING"))))</f>
        <v/>
      </c>
    </row>
    <row r="2111" spans="1:6" ht="28.8">
      <c r="A2111" s="18" t="s">
        <v>2253</v>
      </c>
      <c r="B2111" s="19" t="s">
        <v>6448</v>
      </c>
      <c r="C2111" s="43"/>
      <c r="D2111" s="36" t="str" cm="1">
        <f t="array" ref="D2111">IF(C2111="","",IF(OR(C2111="#No page text",C2111="#No block text",C2111="#No subject text",C2111="#No expectation text"),"// -- No Content",IFERROR(INDEX(_xlfn._xlws.FILTER(Checklist_KLM[ENTRIES],(Checklist_KLM[ENGLISH]=C2111)*IFERROR(FIND("GAME.CHECKLIST_",Checklist_KLM[ENTRIES]),FALSE)),1),"MISSING")))</f>
        <v/>
      </c>
      <c r="E2111" s="44"/>
      <c r="F2111" s="39" t="str" cm="1">
        <f t="array" ref="F2111">IF(E2111="","",IF(E2111="#No clue text","// -- No Content",
    IF(E2111="/!\ Text too long for integration - See user guide to proceed /!\","/!\ Text too long for integration - See user guide to proceed /!\",
         IFERROR(_xlfn._xlws.FILTER(Checklist_KLM[ENTRIES],(Checklist_KLM[ENGLISH]=E2111)*IFERROR(FIND("CLUE.",Checklist_KLM[ENTRIES]),FALSE)),"MISSING"))))</f>
        <v/>
      </c>
    </row>
    <row r="2112" spans="1:6">
      <c r="A2112" s="18" t="s">
        <v>2254</v>
      </c>
      <c r="B2112" s="19" t="s">
        <v>6449</v>
      </c>
      <c r="C2112" s="43"/>
      <c r="D2112" s="36" t="str" cm="1">
        <f t="array" ref="D2112">IF(C2112="","",IF(OR(C2112="#No page text",C2112="#No block text",C2112="#No subject text",C2112="#No expectation text"),"// -- No Content",IFERROR(INDEX(_xlfn._xlws.FILTER(Checklist_KLM[ENTRIES],(Checklist_KLM[ENGLISH]=C2112)*IFERROR(FIND("GAME.CHECKLIST_",Checklist_KLM[ENTRIES]),FALSE)),1),"MISSING")))</f>
        <v/>
      </c>
      <c r="E2112" s="44"/>
      <c r="F2112" s="39" t="str" cm="1">
        <f t="array" ref="F2112">IF(E2112="","",IF(E2112="#No clue text","// -- No Content",
    IF(E2112="/!\ Text too long for integration - See user guide to proceed /!\","/!\ Text too long for integration - See user guide to proceed /!\",
         IFERROR(_xlfn._xlws.FILTER(Checklist_KLM[ENTRIES],(Checklist_KLM[ENGLISH]=E2112)*IFERROR(FIND("CLUE.",Checklist_KLM[ENTRIES]),FALSE)),"MISSING"))))</f>
        <v/>
      </c>
    </row>
    <row r="2113" spans="1:6">
      <c r="A2113" s="18" t="s">
        <v>2255</v>
      </c>
      <c r="B2113" s="19" t="s">
        <v>6450</v>
      </c>
      <c r="C2113" s="43"/>
      <c r="D2113" s="36" t="str" cm="1">
        <f t="array" ref="D2113">IF(C2113="","",IF(OR(C2113="#No page text",C2113="#No block text",C2113="#No subject text",C2113="#No expectation text"),"// -- No Content",IFERROR(INDEX(_xlfn._xlws.FILTER(Checklist_KLM[ENTRIES],(Checklist_KLM[ENGLISH]=C2113)*IFERROR(FIND("GAME.CHECKLIST_",Checklist_KLM[ENTRIES]),FALSE)),1),"MISSING")))</f>
        <v/>
      </c>
      <c r="E2113" s="44"/>
      <c r="F2113" s="39" t="str" cm="1">
        <f t="array" ref="F2113">IF(E2113="","",IF(E2113="#No clue text","// -- No Content",
    IF(E2113="/!\ Text too long for integration - See user guide to proceed /!\","/!\ Text too long for integration - See user guide to proceed /!\",
         IFERROR(_xlfn._xlws.FILTER(Checklist_KLM[ENTRIES],(Checklist_KLM[ENGLISH]=E2113)*IFERROR(FIND("CLUE.",Checklist_KLM[ENTRIES]),FALSE)),"MISSING"))))</f>
        <v/>
      </c>
    </row>
    <row r="2114" spans="1:6">
      <c r="A2114" s="18" t="s">
        <v>2256</v>
      </c>
      <c r="B2114" s="19" t="s">
        <v>6451</v>
      </c>
      <c r="C2114" s="43"/>
      <c r="D2114" s="36" t="str" cm="1">
        <f t="array" ref="D2114">IF(C2114="","",IF(OR(C2114="#No page text",C2114="#No block text",C2114="#No subject text",C2114="#No expectation text"),"// -- No Content",IFERROR(INDEX(_xlfn._xlws.FILTER(Checklist_KLM[ENTRIES],(Checklist_KLM[ENGLISH]=C2114)*IFERROR(FIND("GAME.CHECKLIST_",Checklist_KLM[ENTRIES]),FALSE)),1),"MISSING")))</f>
        <v/>
      </c>
      <c r="E2114" s="44"/>
      <c r="F2114" s="39" t="str" cm="1">
        <f t="array" ref="F2114">IF(E2114="","",IF(E2114="#No clue text","// -- No Content",
    IF(E2114="/!\ Text too long for integration - See user guide to proceed /!\","/!\ Text too long for integration - See user guide to proceed /!\",
         IFERROR(_xlfn._xlws.FILTER(Checklist_KLM[ENTRIES],(Checklist_KLM[ENGLISH]=E2114)*IFERROR(FIND("CLUE.",Checklist_KLM[ENTRIES]),FALSE)),"MISSING"))))</f>
        <v/>
      </c>
    </row>
    <row r="2115" spans="1:6">
      <c r="A2115" s="18" t="s">
        <v>2257</v>
      </c>
      <c r="B2115" s="19" t="s">
        <v>6452</v>
      </c>
      <c r="C2115" s="43"/>
      <c r="D2115" s="36" t="str" cm="1">
        <f t="array" ref="D2115">IF(C2115="","",IF(OR(C2115="#No page text",C2115="#No block text",C2115="#No subject text",C2115="#No expectation text"),"// -- No Content",IFERROR(INDEX(_xlfn._xlws.FILTER(Checklist_KLM[ENTRIES],(Checklist_KLM[ENGLISH]=C2115)*IFERROR(FIND("GAME.CHECKLIST_",Checklist_KLM[ENTRIES]),FALSE)),1),"MISSING")))</f>
        <v/>
      </c>
      <c r="E2115" s="44"/>
      <c r="F2115" s="39" t="str" cm="1">
        <f t="array" ref="F2115">IF(E2115="","",IF(E2115="#No clue text","// -- No Content",
    IF(E2115="/!\ Text too long for integration - See user guide to proceed /!\","/!\ Text too long for integration - See user guide to proceed /!\",
         IFERROR(_xlfn._xlws.FILTER(Checklist_KLM[ENTRIES],(Checklist_KLM[ENGLISH]=E2115)*IFERROR(FIND("CLUE.",Checklist_KLM[ENTRIES]),FALSE)),"MISSING"))))</f>
        <v/>
      </c>
    </row>
    <row r="2116" spans="1:6">
      <c r="A2116" s="18" t="s">
        <v>2258</v>
      </c>
      <c r="B2116" s="19" t="s">
        <v>6453</v>
      </c>
      <c r="C2116" s="43"/>
      <c r="D2116" s="36" t="str" cm="1">
        <f t="array" ref="D2116">IF(C2116="","",IF(OR(C2116="#No page text",C2116="#No block text",C2116="#No subject text",C2116="#No expectation text"),"// -- No Content",IFERROR(INDEX(_xlfn._xlws.FILTER(Checklist_KLM[ENTRIES],(Checklist_KLM[ENGLISH]=C2116)*IFERROR(FIND("GAME.CHECKLIST_",Checklist_KLM[ENTRIES]),FALSE)),1),"MISSING")))</f>
        <v/>
      </c>
      <c r="E2116" s="44"/>
      <c r="F2116" s="39" t="str" cm="1">
        <f t="array" ref="F2116">IF(E2116="","",IF(E2116="#No clue text","// -- No Content",
    IF(E2116="/!\ Text too long for integration - See user guide to proceed /!\","/!\ Text too long for integration - See user guide to proceed /!\",
         IFERROR(_xlfn._xlws.FILTER(Checklist_KLM[ENTRIES],(Checklist_KLM[ENGLISH]=E2116)*IFERROR(FIND("CLUE.",Checklist_KLM[ENTRIES]),FALSE)),"MISSING"))))</f>
        <v/>
      </c>
    </row>
    <row r="2117" spans="1:6" ht="28.8">
      <c r="A2117" s="18" t="s">
        <v>2259</v>
      </c>
      <c r="B2117" s="19" t="s">
        <v>6454</v>
      </c>
      <c r="C2117" s="43"/>
      <c r="D2117" s="36" t="str" cm="1">
        <f t="array" ref="D2117">IF(C2117="","",IF(OR(C2117="#No page text",C2117="#No block text",C2117="#No subject text",C2117="#No expectation text"),"// -- No Content",IFERROR(INDEX(_xlfn._xlws.FILTER(Checklist_KLM[ENTRIES],(Checklist_KLM[ENGLISH]=C2117)*IFERROR(FIND("GAME.CHECKLIST_",Checklist_KLM[ENTRIES]),FALSE)),1),"MISSING")))</f>
        <v/>
      </c>
      <c r="E2117" s="44"/>
      <c r="F2117" s="39" t="str" cm="1">
        <f t="array" ref="F2117">IF(E2117="","",IF(E2117="#No clue text","// -- No Content",
    IF(E2117="/!\ Text too long for integration - See user guide to proceed /!\","/!\ Text too long for integration - See user guide to proceed /!\",
         IFERROR(_xlfn._xlws.FILTER(Checklist_KLM[ENTRIES],(Checklist_KLM[ENGLISH]=E2117)*IFERROR(FIND("CLUE.",Checklist_KLM[ENTRIES]),FALSE)),"MISSING"))))</f>
        <v/>
      </c>
    </row>
    <row r="2118" spans="1:6">
      <c r="A2118" s="18" t="s">
        <v>2260</v>
      </c>
      <c r="B2118" s="19" t="s">
        <v>6455</v>
      </c>
      <c r="C2118" s="43"/>
      <c r="D2118" s="36" t="str" cm="1">
        <f t="array" ref="D2118">IF(C2118="","",IF(OR(C2118="#No page text",C2118="#No block text",C2118="#No subject text",C2118="#No expectation text"),"// -- No Content",IFERROR(INDEX(_xlfn._xlws.FILTER(Checklist_KLM[ENTRIES],(Checklist_KLM[ENGLISH]=C2118)*IFERROR(FIND("GAME.CHECKLIST_",Checklist_KLM[ENTRIES]),FALSE)),1),"MISSING")))</f>
        <v/>
      </c>
      <c r="E2118" s="44"/>
      <c r="F2118" s="39" t="str" cm="1">
        <f t="array" ref="F2118">IF(E2118="","",IF(E2118="#No clue text","// -- No Content",
    IF(E2118="/!\ Text too long for integration - See user guide to proceed /!\","/!\ Text too long for integration - See user guide to proceed /!\",
         IFERROR(_xlfn._xlws.FILTER(Checklist_KLM[ENTRIES],(Checklist_KLM[ENGLISH]=E2118)*IFERROR(FIND("CLUE.",Checklist_KLM[ENTRIES]),FALSE)),"MISSING"))))</f>
        <v/>
      </c>
    </row>
    <row r="2119" spans="1:6">
      <c r="A2119" s="18" t="s">
        <v>2261</v>
      </c>
      <c r="B2119" s="19" t="s">
        <v>6456</v>
      </c>
      <c r="C2119" s="43"/>
      <c r="D2119" s="36" t="str" cm="1">
        <f t="array" ref="D2119">IF(C2119="","",IF(OR(C2119="#No page text",C2119="#No block text",C2119="#No subject text",C2119="#No expectation text"),"// -- No Content",IFERROR(INDEX(_xlfn._xlws.FILTER(Checklist_KLM[ENTRIES],(Checklist_KLM[ENGLISH]=C2119)*IFERROR(FIND("GAME.CHECKLIST_",Checklist_KLM[ENTRIES]),FALSE)),1),"MISSING")))</f>
        <v/>
      </c>
      <c r="E2119" s="44"/>
      <c r="F2119" s="39" t="str" cm="1">
        <f t="array" ref="F2119">IF(E2119="","",IF(E2119="#No clue text","// -- No Content",
    IF(E2119="/!\ Text too long for integration - See user guide to proceed /!\","/!\ Text too long for integration - See user guide to proceed /!\",
         IFERROR(_xlfn._xlws.FILTER(Checklist_KLM[ENTRIES],(Checklist_KLM[ENGLISH]=E2119)*IFERROR(FIND("CLUE.",Checklist_KLM[ENTRIES]),FALSE)),"MISSING"))))</f>
        <v/>
      </c>
    </row>
    <row r="2120" spans="1:6">
      <c r="A2120" s="18" t="s">
        <v>2262</v>
      </c>
      <c r="B2120" s="19" t="s">
        <v>6457</v>
      </c>
      <c r="C2120" s="43"/>
      <c r="D2120" s="36" t="str" cm="1">
        <f t="array" ref="D2120">IF(C2120="","",IF(OR(C2120="#No page text",C2120="#No block text",C2120="#No subject text",C2120="#No expectation text"),"// -- No Content",IFERROR(INDEX(_xlfn._xlws.FILTER(Checklist_KLM[ENTRIES],(Checklist_KLM[ENGLISH]=C2120)*IFERROR(FIND("GAME.CHECKLIST_",Checklist_KLM[ENTRIES]),FALSE)),1),"MISSING")))</f>
        <v/>
      </c>
      <c r="E2120" s="44"/>
      <c r="F2120" s="39" t="str" cm="1">
        <f t="array" ref="F2120">IF(E2120="","",IF(E2120="#No clue text","// -- No Content",
    IF(E2120="/!\ Text too long for integration - See user guide to proceed /!\","/!\ Text too long for integration - See user guide to proceed /!\",
         IFERROR(_xlfn._xlws.FILTER(Checklist_KLM[ENTRIES],(Checklist_KLM[ENGLISH]=E2120)*IFERROR(FIND("CLUE.",Checklist_KLM[ENTRIES]),FALSE)),"MISSING"))))</f>
        <v/>
      </c>
    </row>
    <row r="2121" spans="1:6">
      <c r="A2121" s="18" t="s">
        <v>2263</v>
      </c>
      <c r="B2121" s="19" t="s">
        <v>6458</v>
      </c>
      <c r="C2121" s="43"/>
      <c r="D2121" s="36" t="str" cm="1">
        <f t="array" ref="D2121">IF(C2121="","",IF(OR(C2121="#No page text",C2121="#No block text",C2121="#No subject text",C2121="#No expectation text"),"// -- No Content",IFERROR(INDEX(_xlfn._xlws.FILTER(Checklist_KLM[ENTRIES],(Checklist_KLM[ENGLISH]=C2121)*IFERROR(FIND("GAME.CHECKLIST_",Checklist_KLM[ENTRIES]),FALSE)),1),"MISSING")))</f>
        <v/>
      </c>
      <c r="E2121" s="44"/>
      <c r="F2121" s="39" t="str" cm="1">
        <f t="array" ref="F2121">IF(E2121="","",IF(E2121="#No clue text","// -- No Content",
    IF(E2121="/!\ Text too long for integration - See user guide to proceed /!\","/!\ Text too long for integration - See user guide to proceed /!\",
         IFERROR(_xlfn._xlws.FILTER(Checklist_KLM[ENTRIES],(Checklist_KLM[ENGLISH]=E2121)*IFERROR(FIND("CLUE.",Checklist_KLM[ENTRIES]),FALSE)),"MISSING"))))</f>
        <v/>
      </c>
    </row>
    <row r="2122" spans="1:6" ht="28.8">
      <c r="A2122" s="18" t="s">
        <v>2264</v>
      </c>
      <c r="B2122" s="19" t="s">
        <v>6459</v>
      </c>
      <c r="C2122" s="43"/>
      <c r="D2122" s="36" t="str" cm="1">
        <f t="array" ref="D2122">IF(C2122="","",IF(OR(C2122="#No page text",C2122="#No block text",C2122="#No subject text",C2122="#No expectation text"),"// -- No Content",IFERROR(INDEX(_xlfn._xlws.FILTER(Checklist_KLM[ENTRIES],(Checklist_KLM[ENGLISH]=C2122)*IFERROR(FIND("GAME.CHECKLIST_",Checklist_KLM[ENTRIES]),FALSE)),1),"MISSING")))</f>
        <v/>
      </c>
      <c r="E2122" s="44"/>
      <c r="F2122" s="39" t="str" cm="1">
        <f t="array" ref="F2122">IF(E2122="","",IF(E2122="#No clue text","// -- No Content",
    IF(E2122="/!\ Text too long for integration - See user guide to proceed /!\","/!\ Text too long for integration - See user guide to proceed /!\",
         IFERROR(_xlfn._xlws.FILTER(Checklist_KLM[ENTRIES],(Checklist_KLM[ENGLISH]=E2122)*IFERROR(FIND("CLUE.",Checklist_KLM[ENTRIES]),FALSE)),"MISSING"))))</f>
        <v/>
      </c>
    </row>
    <row r="2123" spans="1:6" ht="28.8">
      <c r="A2123" s="18" t="s">
        <v>2265</v>
      </c>
      <c r="B2123" s="19" t="s">
        <v>6460</v>
      </c>
      <c r="C2123" s="43"/>
      <c r="D2123" s="36" t="str" cm="1">
        <f t="array" ref="D2123">IF(C2123="","",IF(OR(C2123="#No page text",C2123="#No block text",C2123="#No subject text",C2123="#No expectation text"),"// -- No Content",IFERROR(INDEX(_xlfn._xlws.FILTER(Checklist_KLM[ENTRIES],(Checklist_KLM[ENGLISH]=C2123)*IFERROR(FIND("GAME.CHECKLIST_",Checklist_KLM[ENTRIES]),FALSE)),1),"MISSING")))</f>
        <v/>
      </c>
      <c r="E2123" s="44"/>
      <c r="F2123" s="39" t="str" cm="1">
        <f t="array" ref="F2123">IF(E2123="","",IF(E2123="#No clue text","// -- No Content",
    IF(E2123="/!\ Text too long for integration - See user guide to proceed /!\","/!\ Text too long for integration - See user guide to proceed /!\",
         IFERROR(_xlfn._xlws.FILTER(Checklist_KLM[ENTRIES],(Checklist_KLM[ENGLISH]=E2123)*IFERROR(FIND("CLUE.",Checklist_KLM[ENTRIES]),FALSE)),"MISSING"))))</f>
        <v/>
      </c>
    </row>
    <row r="2124" spans="1:6">
      <c r="A2124" s="18" t="s">
        <v>2266</v>
      </c>
      <c r="B2124" s="19" t="s">
        <v>6461</v>
      </c>
      <c r="C2124" s="43"/>
      <c r="D2124" s="36" t="str" cm="1">
        <f t="array" ref="D2124">IF(C2124="","",IF(OR(C2124="#No page text",C2124="#No block text",C2124="#No subject text",C2124="#No expectation text"),"// -- No Content",IFERROR(INDEX(_xlfn._xlws.FILTER(Checklist_KLM[ENTRIES],(Checklist_KLM[ENGLISH]=C2124)*IFERROR(FIND("GAME.CHECKLIST_",Checklist_KLM[ENTRIES]),FALSE)),1),"MISSING")))</f>
        <v/>
      </c>
      <c r="E2124" s="44"/>
      <c r="F2124" s="39" t="str" cm="1">
        <f t="array" ref="F2124">IF(E2124="","",IF(E2124="#No clue text","// -- No Content",
    IF(E2124="/!\ Text too long for integration - See user guide to proceed /!\","/!\ Text too long for integration - See user guide to proceed /!\",
         IFERROR(_xlfn._xlws.FILTER(Checklist_KLM[ENTRIES],(Checklist_KLM[ENGLISH]=E2124)*IFERROR(FIND("CLUE.",Checklist_KLM[ENTRIES]),FALSE)),"MISSING"))))</f>
        <v/>
      </c>
    </row>
    <row r="2125" spans="1:6">
      <c r="A2125" s="18" t="s">
        <v>2267</v>
      </c>
      <c r="B2125" s="19" t="s">
        <v>6462</v>
      </c>
      <c r="C2125" s="43"/>
      <c r="D2125" s="36" t="str" cm="1">
        <f t="array" ref="D2125">IF(C2125="","",IF(OR(C2125="#No page text",C2125="#No block text",C2125="#No subject text",C2125="#No expectation text"),"// -- No Content",IFERROR(INDEX(_xlfn._xlws.FILTER(Checklist_KLM[ENTRIES],(Checklist_KLM[ENGLISH]=C2125)*IFERROR(FIND("GAME.CHECKLIST_",Checklist_KLM[ENTRIES]),FALSE)),1),"MISSING")))</f>
        <v/>
      </c>
      <c r="E2125" s="44"/>
      <c r="F2125" s="39" t="str" cm="1">
        <f t="array" ref="F2125">IF(E2125="","",IF(E2125="#No clue text","// -- No Content",
    IF(E2125="/!\ Text too long for integration - See user guide to proceed /!\","/!\ Text too long for integration - See user guide to proceed /!\",
         IFERROR(_xlfn._xlws.FILTER(Checklist_KLM[ENTRIES],(Checklist_KLM[ENGLISH]=E2125)*IFERROR(FIND("CLUE.",Checklist_KLM[ENTRIES]),FALSE)),"MISSING"))))</f>
        <v/>
      </c>
    </row>
    <row r="2126" spans="1:6">
      <c r="A2126" s="18" t="s">
        <v>2268</v>
      </c>
      <c r="B2126" s="19" t="s">
        <v>6463</v>
      </c>
      <c r="C2126" s="43"/>
      <c r="D2126" s="36" t="str" cm="1">
        <f t="array" ref="D2126">IF(C2126="","",IF(OR(C2126="#No page text",C2126="#No block text",C2126="#No subject text",C2126="#No expectation text"),"// -- No Content",IFERROR(INDEX(_xlfn._xlws.FILTER(Checklist_KLM[ENTRIES],(Checklist_KLM[ENGLISH]=C2126)*IFERROR(FIND("GAME.CHECKLIST_",Checklist_KLM[ENTRIES]),FALSE)),1),"MISSING")))</f>
        <v/>
      </c>
      <c r="E2126" s="44"/>
      <c r="F2126" s="39" t="str" cm="1">
        <f t="array" ref="F2126">IF(E2126="","",IF(E2126="#No clue text","// -- No Content",
    IF(E2126="/!\ Text too long for integration - See user guide to proceed /!\","/!\ Text too long for integration - See user guide to proceed /!\",
         IFERROR(_xlfn._xlws.FILTER(Checklist_KLM[ENTRIES],(Checklist_KLM[ENGLISH]=E2126)*IFERROR(FIND("CLUE.",Checklist_KLM[ENTRIES]),FALSE)),"MISSING"))))</f>
        <v/>
      </c>
    </row>
    <row r="2127" spans="1:6" ht="28.8">
      <c r="A2127" s="18" t="s">
        <v>2269</v>
      </c>
      <c r="B2127" s="19" t="s">
        <v>6464</v>
      </c>
      <c r="C2127" s="43"/>
      <c r="D2127" s="36" t="str" cm="1">
        <f t="array" ref="D2127">IF(C2127="","",IF(OR(C2127="#No page text",C2127="#No block text",C2127="#No subject text",C2127="#No expectation text"),"// -- No Content",IFERROR(INDEX(_xlfn._xlws.FILTER(Checklist_KLM[ENTRIES],(Checklist_KLM[ENGLISH]=C2127)*IFERROR(FIND("GAME.CHECKLIST_",Checklist_KLM[ENTRIES]),FALSE)),1),"MISSING")))</f>
        <v/>
      </c>
      <c r="E2127" s="44"/>
      <c r="F2127" s="39" t="str" cm="1">
        <f t="array" ref="F2127">IF(E2127="","",IF(E2127="#No clue text","// -- No Content",
    IF(E2127="/!\ Text too long for integration - See user guide to proceed /!\","/!\ Text too long for integration - See user guide to proceed /!\",
         IFERROR(_xlfn._xlws.FILTER(Checklist_KLM[ENTRIES],(Checklist_KLM[ENGLISH]=E2127)*IFERROR(FIND("CLUE.",Checklist_KLM[ENTRIES]),FALSE)),"MISSING"))))</f>
        <v/>
      </c>
    </row>
    <row r="2128" spans="1:6" ht="28.8">
      <c r="A2128" s="18" t="s">
        <v>2270</v>
      </c>
      <c r="B2128" s="19" t="s">
        <v>6465</v>
      </c>
      <c r="C2128" s="43"/>
      <c r="D2128" s="36" t="str" cm="1">
        <f t="array" ref="D2128">IF(C2128="","",IF(OR(C2128="#No page text",C2128="#No block text",C2128="#No subject text",C2128="#No expectation text"),"// -- No Content",IFERROR(INDEX(_xlfn._xlws.FILTER(Checklist_KLM[ENTRIES],(Checklist_KLM[ENGLISH]=C2128)*IFERROR(FIND("GAME.CHECKLIST_",Checklist_KLM[ENTRIES]),FALSE)),1),"MISSING")))</f>
        <v/>
      </c>
      <c r="E2128" s="44"/>
      <c r="F2128" s="39" t="str" cm="1">
        <f t="array" ref="F2128">IF(E2128="","",IF(E2128="#No clue text","// -- No Content",
    IF(E2128="/!\ Text too long for integration - See user guide to proceed /!\","/!\ Text too long for integration - See user guide to proceed /!\",
         IFERROR(_xlfn._xlws.FILTER(Checklist_KLM[ENTRIES],(Checklist_KLM[ENGLISH]=E2128)*IFERROR(FIND("CLUE.",Checklist_KLM[ENTRIES]),FALSE)),"MISSING"))))</f>
        <v/>
      </c>
    </row>
    <row r="2129" spans="1:6" ht="43.2">
      <c r="A2129" s="18" t="s">
        <v>2271</v>
      </c>
      <c r="B2129" s="19" t="s">
        <v>6466</v>
      </c>
      <c r="C2129" s="43"/>
      <c r="D2129" s="36" t="str" cm="1">
        <f t="array" ref="D2129">IF(C2129="","",IF(OR(C2129="#No page text",C2129="#No block text",C2129="#No subject text",C2129="#No expectation text"),"// -- No Content",IFERROR(INDEX(_xlfn._xlws.FILTER(Checklist_KLM[ENTRIES],(Checklist_KLM[ENGLISH]=C2129)*IFERROR(FIND("GAME.CHECKLIST_",Checklist_KLM[ENTRIES]),FALSE)),1),"MISSING")))</f>
        <v/>
      </c>
      <c r="E2129" s="44"/>
      <c r="F2129" s="39" t="str" cm="1">
        <f t="array" ref="F2129">IF(E2129="","",IF(E2129="#No clue text","// -- No Content",
    IF(E2129="/!\ Text too long for integration - See user guide to proceed /!\","/!\ Text too long for integration - See user guide to proceed /!\",
         IFERROR(_xlfn._xlws.FILTER(Checklist_KLM[ENTRIES],(Checklist_KLM[ENGLISH]=E2129)*IFERROR(FIND("CLUE.",Checklist_KLM[ENTRIES]),FALSE)),"MISSING"))))</f>
        <v/>
      </c>
    </row>
    <row r="2130" spans="1:6" ht="28.8">
      <c r="A2130" s="18" t="s">
        <v>2272</v>
      </c>
      <c r="B2130" s="19" t="s">
        <v>6467</v>
      </c>
      <c r="C2130" s="43"/>
      <c r="D2130" s="36" t="str" cm="1">
        <f t="array" ref="D2130">IF(C2130="","",IF(OR(C2130="#No page text",C2130="#No block text",C2130="#No subject text",C2130="#No expectation text"),"// -- No Content",IFERROR(INDEX(_xlfn._xlws.FILTER(Checklist_KLM[ENTRIES],(Checklist_KLM[ENGLISH]=C2130)*IFERROR(FIND("GAME.CHECKLIST_",Checklist_KLM[ENTRIES]),FALSE)),1),"MISSING")))</f>
        <v/>
      </c>
      <c r="E2130" s="44"/>
      <c r="F2130" s="39" t="str" cm="1">
        <f t="array" ref="F2130">IF(E2130="","",IF(E2130="#No clue text","// -- No Content",
    IF(E2130="/!\ Text too long for integration - See user guide to proceed /!\","/!\ Text too long for integration - See user guide to proceed /!\",
         IFERROR(_xlfn._xlws.FILTER(Checklist_KLM[ENTRIES],(Checklist_KLM[ENGLISH]=E2130)*IFERROR(FIND("CLUE.",Checklist_KLM[ENTRIES]),FALSE)),"MISSING"))))</f>
        <v/>
      </c>
    </row>
    <row r="2131" spans="1:6" ht="28.8">
      <c r="A2131" s="18" t="s">
        <v>2273</v>
      </c>
      <c r="B2131" s="19" t="s">
        <v>6468</v>
      </c>
      <c r="C2131" s="43"/>
      <c r="D2131" s="36" t="str" cm="1">
        <f t="array" ref="D2131">IF(C2131="","",IF(OR(C2131="#No page text",C2131="#No block text",C2131="#No subject text",C2131="#No expectation text"),"// -- No Content",IFERROR(INDEX(_xlfn._xlws.FILTER(Checklist_KLM[ENTRIES],(Checklist_KLM[ENGLISH]=C2131)*IFERROR(FIND("GAME.CHECKLIST_",Checklist_KLM[ENTRIES]),FALSE)),1),"MISSING")))</f>
        <v/>
      </c>
      <c r="E2131" s="44"/>
      <c r="F2131" s="39" t="str" cm="1">
        <f t="array" ref="F2131">IF(E2131="","",IF(E2131="#No clue text","// -- No Content",
    IF(E2131="/!\ Text too long for integration - See user guide to proceed /!\","/!\ Text too long for integration - See user guide to proceed /!\",
         IFERROR(_xlfn._xlws.FILTER(Checklist_KLM[ENTRIES],(Checklist_KLM[ENGLISH]=E2131)*IFERROR(FIND("CLUE.",Checklist_KLM[ENTRIES]),FALSE)),"MISSING"))))</f>
        <v/>
      </c>
    </row>
    <row r="2132" spans="1:6">
      <c r="A2132" s="18" t="s">
        <v>2274</v>
      </c>
      <c r="B2132" s="19" t="s">
        <v>6469</v>
      </c>
      <c r="C2132" s="43"/>
      <c r="D2132" s="36" t="str" cm="1">
        <f t="array" ref="D2132">IF(C2132="","",IF(OR(C2132="#No page text",C2132="#No block text",C2132="#No subject text",C2132="#No expectation text"),"// -- No Content",IFERROR(INDEX(_xlfn._xlws.FILTER(Checklist_KLM[ENTRIES],(Checklist_KLM[ENGLISH]=C2132)*IFERROR(FIND("GAME.CHECKLIST_",Checklist_KLM[ENTRIES]),FALSE)),1),"MISSING")))</f>
        <v/>
      </c>
      <c r="E2132" s="44"/>
      <c r="F2132" s="39" t="str" cm="1">
        <f t="array" ref="F2132">IF(E2132="","",IF(E2132="#No clue text","// -- No Content",
    IF(E2132="/!\ Text too long for integration - See user guide to proceed /!\","/!\ Text too long for integration - See user guide to proceed /!\",
         IFERROR(_xlfn._xlws.FILTER(Checklist_KLM[ENTRIES],(Checklist_KLM[ENGLISH]=E2132)*IFERROR(FIND("CLUE.",Checklist_KLM[ENTRIES]),FALSE)),"MISSING"))))</f>
        <v/>
      </c>
    </row>
    <row r="2133" spans="1:6">
      <c r="A2133" s="18" t="s">
        <v>2275</v>
      </c>
      <c r="B2133" s="19" t="s">
        <v>6470</v>
      </c>
      <c r="C2133" s="43"/>
      <c r="D2133" s="36" t="str" cm="1">
        <f t="array" ref="D2133">IF(C2133="","",IF(OR(C2133="#No page text",C2133="#No block text",C2133="#No subject text",C2133="#No expectation text"),"// -- No Content",IFERROR(INDEX(_xlfn._xlws.FILTER(Checklist_KLM[ENTRIES],(Checklist_KLM[ENGLISH]=C2133)*IFERROR(FIND("GAME.CHECKLIST_",Checklist_KLM[ENTRIES]),FALSE)),1),"MISSING")))</f>
        <v/>
      </c>
      <c r="E2133" s="44"/>
      <c r="F2133" s="39" t="str" cm="1">
        <f t="array" ref="F2133">IF(E2133="","",IF(E2133="#No clue text","// -- No Content",
    IF(E2133="/!\ Text too long for integration - See user guide to proceed /!\","/!\ Text too long for integration - See user guide to proceed /!\",
         IFERROR(_xlfn._xlws.FILTER(Checklist_KLM[ENTRIES],(Checklist_KLM[ENGLISH]=E2133)*IFERROR(FIND("CLUE.",Checklist_KLM[ENTRIES]),FALSE)),"MISSING"))))</f>
        <v/>
      </c>
    </row>
    <row r="2134" spans="1:6" ht="28.8">
      <c r="A2134" s="18" t="s">
        <v>2276</v>
      </c>
      <c r="B2134" s="19" t="s">
        <v>6471</v>
      </c>
      <c r="C2134" s="43"/>
      <c r="D2134" s="36" t="str" cm="1">
        <f t="array" ref="D2134">IF(C2134="","",IF(OR(C2134="#No page text",C2134="#No block text",C2134="#No subject text",C2134="#No expectation text"),"// -- No Content",IFERROR(INDEX(_xlfn._xlws.FILTER(Checklist_KLM[ENTRIES],(Checklist_KLM[ENGLISH]=C2134)*IFERROR(FIND("GAME.CHECKLIST_",Checklist_KLM[ENTRIES]),FALSE)),1),"MISSING")))</f>
        <v/>
      </c>
      <c r="E2134" s="44"/>
      <c r="F2134" s="39" t="str" cm="1">
        <f t="array" ref="F2134">IF(E2134="","",IF(E2134="#No clue text","// -- No Content",
    IF(E2134="/!\ Text too long for integration - See user guide to proceed /!\","/!\ Text too long for integration - See user guide to proceed /!\",
         IFERROR(_xlfn._xlws.FILTER(Checklist_KLM[ENTRIES],(Checklist_KLM[ENGLISH]=E2134)*IFERROR(FIND("CLUE.",Checklist_KLM[ENTRIES]),FALSE)),"MISSING"))))</f>
        <v/>
      </c>
    </row>
    <row r="2135" spans="1:6">
      <c r="A2135" s="18" t="s">
        <v>2277</v>
      </c>
      <c r="B2135" s="19" t="s">
        <v>6472</v>
      </c>
      <c r="C2135" s="43"/>
      <c r="D2135" s="36" t="str" cm="1">
        <f t="array" ref="D2135">IF(C2135="","",IF(OR(C2135="#No page text",C2135="#No block text",C2135="#No subject text",C2135="#No expectation text"),"// -- No Content",IFERROR(INDEX(_xlfn._xlws.FILTER(Checklist_KLM[ENTRIES],(Checklist_KLM[ENGLISH]=C2135)*IFERROR(FIND("GAME.CHECKLIST_",Checklist_KLM[ENTRIES]),FALSE)),1),"MISSING")))</f>
        <v/>
      </c>
      <c r="E2135" s="44"/>
      <c r="F2135" s="39" t="str" cm="1">
        <f t="array" ref="F2135">IF(E2135="","",IF(E2135="#No clue text","// -- No Content",
    IF(E2135="/!\ Text too long for integration - See user guide to proceed /!\","/!\ Text too long for integration - See user guide to proceed /!\",
         IFERROR(_xlfn._xlws.FILTER(Checklist_KLM[ENTRIES],(Checklist_KLM[ENGLISH]=E2135)*IFERROR(FIND("CLUE.",Checklist_KLM[ENTRIES]),FALSE)),"MISSING"))))</f>
        <v/>
      </c>
    </row>
    <row r="2136" spans="1:6">
      <c r="A2136" s="18" t="s">
        <v>2278</v>
      </c>
      <c r="B2136" s="19" t="s">
        <v>125</v>
      </c>
      <c r="C2136" s="43"/>
      <c r="D2136" s="36" t="str" cm="1">
        <f t="array" ref="D2136">IF(C2136="","",IF(OR(C2136="#No page text",C2136="#No block text",C2136="#No subject text",C2136="#No expectation text"),"// -- No Content",IFERROR(INDEX(_xlfn._xlws.FILTER(Checklist_KLM[ENTRIES],(Checklist_KLM[ENGLISH]=C2136)*IFERROR(FIND("GAME.CHECKLIST_",Checklist_KLM[ENTRIES]),FALSE)),1),"MISSING")))</f>
        <v/>
      </c>
      <c r="E2136" s="44"/>
      <c r="F2136" s="39" t="str" cm="1">
        <f t="array" ref="F2136">IF(E2136="","",IF(E2136="#No clue text","// -- No Content",
    IF(E2136="/!\ Text too long for integration - See user guide to proceed /!\","/!\ Text too long for integration - See user guide to proceed /!\",
         IFERROR(_xlfn._xlws.FILTER(Checklist_KLM[ENTRIES],(Checklist_KLM[ENGLISH]=E2136)*IFERROR(FIND("CLUE.",Checklist_KLM[ENTRIES]),FALSE)),"MISSING"))))</f>
        <v/>
      </c>
    </row>
    <row r="2137" spans="1:6">
      <c r="A2137" s="18" t="s">
        <v>2279</v>
      </c>
      <c r="B2137" s="19" t="s">
        <v>6473</v>
      </c>
      <c r="C2137" s="43"/>
      <c r="D2137" s="36" t="str" cm="1">
        <f t="array" ref="D2137">IF(C2137="","",IF(OR(C2137="#No page text",C2137="#No block text",C2137="#No subject text",C2137="#No expectation text"),"// -- No Content",IFERROR(INDEX(_xlfn._xlws.FILTER(Checklist_KLM[ENTRIES],(Checklist_KLM[ENGLISH]=C2137)*IFERROR(FIND("GAME.CHECKLIST_",Checklist_KLM[ENTRIES]),FALSE)),1),"MISSING")))</f>
        <v/>
      </c>
      <c r="E2137" s="44"/>
      <c r="F2137" s="39" t="str" cm="1">
        <f t="array" ref="F2137">IF(E2137="","",IF(E2137="#No clue text","// -- No Content",
    IF(E2137="/!\ Text too long for integration - See user guide to proceed /!\","/!\ Text too long for integration - See user guide to proceed /!\",
         IFERROR(_xlfn._xlws.FILTER(Checklist_KLM[ENTRIES],(Checklist_KLM[ENGLISH]=E2137)*IFERROR(FIND("CLUE.",Checklist_KLM[ENTRIES]),FALSE)),"MISSING"))))</f>
        <v/>
      </c>
    </row>
    <row r="2138" spans="1:6" ht="28.8">
      <c r="A2138" s="18" t="s">
        <v>2280</v>
      </c>
      <c r="B2138" s="19" t="s">
        <v>6474</v>
      </c>
      <c r="C2138" s="43"/>
      <c r="D2138" s="36" t="str" cm="1">
        <f t="array" ref="D2138">IF(C2138="","",IF(OR(C2138="#No page text",C2138="#No block text",C2138="#No subject text",C2138="#No expectation text"),"// -- No Content",IFERROR(INDEX(_xlfn._xlws.FILTER(Checklist_KLM[ENTRIES],(Checklist_KLM[ENGLISH]=C2138)*IFERROR(FIND("GAME.CHECKLIST_",Checklist_KLM[ENTRIES]),FALSE)),1),"MISSING")))</f>
        <v/>
      </c>
      <c r="E2138" s="44"/>
      <c r="F2138" s="39" t="str" cm="1">
        <f t="array" ref="F2138">IF(E2138="","",IF(E2138="#No clue text","// -- No Content",
    IF(E2138="/!\ Text too long for integration - See user guide to proceed /!\","/!\ Text too long for integration - See user guide to proceed /!\",
         IFERROR(_xlfn._xlws.FILTER(Checklist_KLM[ENTRIES],(Checklist_KLM[ENGLISH]=E2138)*IFERROR(FIND("CLUE.",Checklist_KLM[ENTRIES]),FALSE)),"MISSING"))))</f>
        <v/>
      </c>
    </row>
    <row r="2139" spans="1:6">
      <c r="A2139" s="18" t="s">
        <v>2281</v>
      </c>
      <c r="B2139" s="19" t="s">
        <v>6475</v>
      </c>
      <c r="C2139" s="43"/>
      <c r="D2139" s="36" t="str" cm="1">
        <f t="array" ref="D2139">IF(C2139="","",IF(OR(C2139="#No page text",C2139="#No block text",C2139="#No subject text",C2139="#No expectation text"),"// -- No Content",IFERROR(INDEX(_xlfn._xlws.FILTER(Checklist_KLM[ENTRIES],(Checklist_KLM[ENGLISH]=C2139)*IFERROR(FIND("GAME.CHECKLIST_",Checklist_KLM[ENTRIES]),FALSE)),1),"MISSING")))</f>
        <v/>
      </c>
      <c r="E2139" s="44"/>
      <c r="F2139" s="39" t="str" cm="1">
        <f t="array" ref="F2139">IF(E2139="","",IF(E2139="#No clue text","// -- No Content",
    IF(E2139="/!\ Text too long for integration - See user guide to proceed /!\","/!\ Text too long for integration - See user guide to proceed /!\",
         IFERROR(_xlfn._xlws.FILTER(Checklist_KLM[ENTRIES],(Checklist_KLM[ENGLISH]=E2139)*IFERROR(FIND("CLUE.",Checklist_KLM[ENTRIES]),FALSE)),"MISSING"))))</f>
        <v/>
      </c>
    </row>
    <row r="2140" spans="1:6">
      <c r="A2140" s="18" t="s">
        <v>2282</v>
      </c>
      <c r="B2140" s="19" t="s">
        <v>6476</v>
      </c>
      <c r="C2140" s="43"/>
      <c r="D2140" s="36" t="str" cm="1">
        <f t="array" ref="D2140">IF(C2140="","",IF(OR(C2140="#No page text",C2140="#No block text",C2140="#No subject text",C2140="#No expectation text"),"// -- No Content",IFERROR(INDEX(_xlfn._xlws.FILTER(Checklist_KLM[ENTRIES],(Checklist_KLM[ENGLISH]=C2140)*IFERROR(FIND("GAME.CHECKLIST_",Checklist_KLM[ENTRIES]),FALSE)),1),"MISSING")))</f>
        <v/>
      </c>
      <c r="E2140" s="44"/>
      <c r="F2140" s="39" t="str" cm="1">
        <f t="array" ref="F2140">IF(E2140="","",IF(E2140="#No clue text","// -- No Content",
    IF(E2140="/!\ Text too long for integration - See user guide to proceed /!\","/!\ Text too long for integration - See user guide to proceed /!\",
         IFERROR(_xlfn._xlws.FILTER(Checklist_KLM[ENTRIES],(Checklist_KLM[ENGLISH]=E2140)*IFERROR(FIND("CLUE.",Checklist_KLM[ENTRIES]),FALSE)),"MISSING"))))</f>
        <v/>
      </c>
    </row>
    <row r="2141" spans="1:6">
      <c r="A2141" s="18" t="s">
        <v>2283</v>
      </c>
      <c r="B2141" s="19" t="s">
        <v>6477</v>
      </c>
      <c r="C2141" s="43"/>
      <c r="D2141" s="36" t="str" cm="1">
        <f t="array" ref="D2141">IF(C2141="","",IF(OR(C2141="#No page text",C2141="#No block text",C2141="#No subject text",C2141="#No expectation text"),"// -- No Content",IFERROR(INDEX(_xlfn._xlws.FILTER(Checklist_KLM[ENTRIES],(Checklist_KLM[ENGLISH]=C2141)*IFERROR(FIND("GAME.CHECKLIST_",Checklist_KLM[ENTRIES]),FALSE)),1),"MISSING")))</f>
        <v/>
      </c>
      <c r="E2141" s="44"/>
      <c r="F2141" s="39" t="str" cm="1">
        <f t="array" ref="F2141">IF(E2141="","",IF(E2141="#No clue text","// -- No Content",
    IF(E2141="/!\ Text too long for integration - See user guide to proceed /!\","/!\ Text too long for integration - See user guide to proceed /!\",
         IFERROR(_xlfn._xlws.FILTER(Checklist_KLM[ENTRIES],(Checklist_KLM[ENGLISH]=E2141)*IFERROR(FIND("CLUE.",Checklist_KLM[ENTRIES]),FALSE)),"MISSING"))))</f>
        <v/>
      </c>
    </row>
    <row r="2142" spans="1:6">
      <c r="A2142" s="18" t="s">
        <v>2284</v>
      </c>
      <c r="B2142" s="19" t="s">
        <v>6478</v>
      </c>
      <c r="C2142" s="43"/>
      <c r="D2142" s="36" t="str" cm="1">
        <f t="array" ref="D2142">IF(C2142="","",IF(OR(C2142="#No page text",C2142="#No block text",C2142="#No subject text",C2142="#No expectation text"),"// -- No Content",IFERROR(INDEX(_xlfn._xlws.FILTER(Checklist_KLM[ENTRIES],(Checklist_KLM[ENGLISH]=C2142)*IFERROR(FIND("GAME.CHECKLIST_",Checklist_KLM[ENTRIES]),FALSE)),1),"MISSING")))</f>
        <v/>
      </c>
      <c r="E2142" s="44"/>
      <c r="F2142" s="39" t="str" cm="1">
        <f t="array" ref="F2142">IF(E2142="","",IF(E2142="#No clue text","// -- No Content",
    IF(E2142="/!\ Text too long for integration - See user guide to proceed /!\","/!\ Text too long for integration - See user guide to proceed /!\",
         IFERROR(_xlfn._xlws.FILTER(Checklist_KLM[ENTRIES],(Checklist_KLM[ENGLISH]=E2142)*IFERROR(FIND("CLUE.",Checklist_KLM[ENTRIES]),FALSE)),"MISSING"))))</f>
        <v/>
      </c>
    </row>
    <row r="2143" spans="1:6">
      <c r="A2143" s="18" t="s">
        <v>2285</v>
      </c>
      <c r="B2143" s="19" t="s">
        <v>6479</v>
      </c>
      <c r="C2143" s="43"/>
      <c r="D2143" s="36" t="str" cm="1">
        <f t="array" ref="D2143">IF(C2143="","",IF(OR(C2143="#No page text",C2143="#No block text",C2143="#No subject text",C2143="#No expectation text"),"// -- No Content",IFERROR(INDEX(_xlfn._xlws.FILTER(Checklist_KLM[ENTRIES],(Checklist_KLM[ENGLISH]=C2143)*IFERROR(FIND("GAME.CHECKLIST_",Checklist_KLM[ENTRIES]),FALSE)),1),"MISSING")))</f>
        <v/>
      </c>
      <c r="E2143" s="44"/>
      <c r="F2143" s="39" t="str" cm="1">
        <f t="array" ref="F2143">IF(E2143="","",IF(E2143="#No clue text","// -- No Content",
    IF(E2143="/!\ Text too long for integration - See user guide to proceed /!\","/!\ Text too long for integration - See user guide to proceed /!\",
         IFERROR(_xlfn._xlws.FILTER(Checklist_KLM[ENTRIES],(Checklist_KLM[ENGLISH]=E2143)*IFERROR(FIND("CLUE.",Checklist_KLM[ENTRIES]),FALSE)),"MISSING"))))</f>
        <v/>
      </c>
    </row>
    <row r="2144" spans="1:6">
      <c r="A2144" s="18" t="s">
        <v>2286</v>
      </c>
      <c r="B2144" s="19" t="s">
        <v>6480</v>
      </c>
      <c r="C2144" s="43"/>
      <c r="D2144" s="36" t="str" cm="1">
        <f t="array" ref="D2144">IF(C2144="","",IF(OR(C2144="#No page text",C2144="#No block text",C2144="#No subject text",C2144="#No expectation text"),"// -- No Content",IFERROR(INDEX(_xlfn._xlws.FILTER(Checklist_KLM[ENTRIES],(Checklist_KLM[ENGLISH]=C2144)*IFERROR(FIND("GAME.CHECKLIST_",Checklist_KLM[ENTRIES]),FALSE)),1),"MISSING")))</f>
        <v/>
      </c>
      <c r="E2144" s="44"/>
      <c r="F2144" s="39" t="str" cm="1">
        <f t="array" ref="F2144">IF(E2144="","",IF(E2144="#No clue text","// -- No Content",
    IF(E2144="/!\ Text too long for integration - See user guide to proceed /!\","/!\ Text too long for integration - See user guide to proceed /!\",
         IFERROR(_xlfn._xlws.FILTER(Checklist_KLM[ENTRIES],(Checklist_KLM[ENGLISH]=E2144)*IFERROR(FIND("CLUE.",Checklist_KLM[ENTRIES]),FALSE)),"MISSING"))))</f>
        <v/>
      </c>
    </row>
    <row r="2145" spans="1:6">
      <c r="A2145" s="18" t="s">
        <v>2287</v>
      </c>
      <c r="B2145" s="19" t="s">
        <v>6481</v>
      </c>
      <c r="C2145" s="43"/>
      <c r="D2145" s="36" t="str" cm="1">
        <f t="array" ref="D2145">IF(C2145="","",IF(OR(C2145="#No page text",C2145="#No block text",C2145="#No subject text",C2145="#No expectation text"),"// -- No Content",IFERROR(INDEX(_xlfn._xlws.FILTER(Checklist_KLM[ENTRIES],(Checklist_KLM[ENGLISH]=C2145)*IFERROR(FIND("GAME.CHECKLIST_",Checklist_KLM[ENTRIES]),FALSE)),1),"MISSING")))</f>
        <v/>
      </c>
      <c r="E2145" s="44"/>
      <c r="F2145" s="39" t="str" cm="1">
        <f t="array" ref="F2145">IF(E2145="","",IF(E2145="#No clue text","// -- No Content",
    IF(E2145="/!\ Text too long for integration - See user guide to proceed /!\","/!\ Text too long for integration - See user guide to proceed /!\",
         IFERROR(_xlfn._xlws.FILTER(Checklist_KLM[ENTRIES],(Checklist_KLM[ENGLISH]=E2145)*IFERROR(FIND("CLUE.",Checklist_KLM[ENTRIES]),FALSE)),"MISSING"))))</f>
        <v/>
      </c>
    </row>
    <row r="2146" spans="1:6">
      <c r="A2146" s="18" t="s">
        <v>2288</v>
      </c>
      <c r="B2146" s="19" t="s">
        <v>6482</v>
      </c>
      <c r="C2146" s="43"/>
      <c r="D2146" s="36" t="str" cm="1">
        <f t="array" ref="D2146">IF(C2146="","",IF(OR(C2146="#No page text",C2146="#No block text",C2146="#No subject text",C2146="#No expectation text"),"// -- No Content",IFERROR(INDEX(_xlfn._xlws.FILTER(Checklist_KLM[ENTRIES],(Checklist_KLM[ENGLISH]=C2146)*IFERROR(FIND("GAME.CHECKLIST_",Checklist_KLM[ENTRIES]),FALSE)),1),"MISSING")))</f>
        <v/>
      </c>
      <c r="E2146" s="44"/>
      <c r="F2146" s="39" t="str" cm="1">
        <f t="array" ref="F2146">IF(E2146="","",IF(E2146="#No clue text","// -- No Content",
    IF(E2146="/!\ Text too long for integration - See user guide to proceed /!\","/!\ Text too long for integration - See user guide to proceed /!\",
         IFERROR(_xlfn._xlws.FILTER(Checklist_KLM[ENTRIES],(Checklist_KLM[ENGLISH]=E2146)*IFERROR(FIND("CLUE.",Checklist_KLM[ENTRIES]),FALSE)),"MISSING"))))</f>
        <v/>
      </c>
    </row>
    <row r="2147" spans="1:6">
      <c r="A2147" s="18" t="s">
        <v>2289</v>
      </c>
      <c r="B2147" s="19" t="s">
        <v>6483</v>
      </c>
      <c r="C2147" s="43"/>
      <c r="D2147" s="36" t="str" cm="1">
        <f t="array" ref="D2147">IF(C2147="","",IF(OR(C2147="#No page text",C2147="#No block text",C2147="#No subject text",C2147="#No expectation text"),"// -- No Content",IFERROR(INDEX(_xlfn._xlws.FILTER(Checklist_KLM[ENTRIES],(Checklist_KLM[ENGLISH]=C2147)*IFERROR(FIND("GAME.CHECKLIST_",Checklist_KLM[ENTRIES]),FALSE)),1),"MISSING")))</f>
        <v/>
      </c>
      <c r="E2147" s="44"/>
      <c r="F2147" s="39" t="str" cm="1">
        <f t="array" ref="F2147">IF(E2147="","",IF(E2147="#No clue text","// -- No Content",
    IF(E2147="/!\ Text too long for integration - See user guide to proceed /!\","/!\ Text too long for integration - See user guide to proceed /!\",
         IFERROR(_xlfn._xlws.FILTER(Checklist_KLM[ENTRIES],(Checklist_KLM[ENGLISH]=E2147)*IFERROR(FIND("CLUE.",Checklist_KLM[ENTRIES]),FALSE)),"MISSING"))))</f>
        <v/>
      </c>
    </row>
    <row r="2148" spans="1:6">
      <c r="A2148" s="18" t="s">
        <v>2290</v>
      </c>
      <c r="B2148" s="19" t="s">
        <v>6484</v>
      </c>
      <c r="C2148" s="43"/>
      <c r="D2148" s="36" t="str" cm="1">
        <f t="array" ref="D2148">IF(C2148="","",IF(OR(C2148="#No page text",C2148="#No block text",C2148="#No subject text",C2148="#No expectation text"),"// -- No Content",IFERROR(INDEX(_xlfn._xlws.FILTER(Checklist_KLM[ENTRIES],(Checklist_KLM[ENGLISH]=C2148)*IFERROR(FIND("GAME.CHECKLIST_",Checklist_KLM[ENTRIES]),FALSE)),1),"MISSING")))</f>
        <v/>
      </c>
      <c r="E2148" s="44"/>
      <c r="F2148" s="39" t="str" cm="1">
        <f t="array" ref="F2148">IF(E2148="","",IF(E2148="#No clue text","// -- No Content",
    IF(E2148="/!\ Text too long for integration - See user guide to proceed /!\","/!\ Text too long for integration - See user guide to proceed /!\",
         IFERROR(_xlfn._xlws.FILTER(Checklist_KLM[ENTRIES],(Checklist_KLM[ENGLISH]=E2148)*IFERROR(FIND("CLUE.",Checklist_KLM[ENTRIES]),FALSE)),"MISSING"))))</f>
        <v/>
      </c>
    </row>
    <row r="2149" spans="1:6" ht="28.8">
      <c r="A2149" s="18" t="s">
        <v>2291</v>
      </c>
      <c r="B2149" s="19" t="s">
        <v>6485</v>
      </c>
      <c r="C2149" s="43"/>
      <c r="D2149" s="36" t="str" cm="1">
        <f t="array" ref="D2149">IF(C2149="","",IF(OR(C2149="#No page text",C2149="#No block text",C2149="#No subject text",C2149="#No expectation text"),"// -- No Content",IFERROR(INDEX(_xlfn._xlws.FILTER(Checklist_KLM[ENTRIES],(Checklist_KLM[ENGLISH]=C2149)*IFERROR(FIND("GAME.CHECKLIST_",Checklist_KLM[ENTRIES]),FALSE)),1),"MISSING")))</f>
        <v/>
      </c>
      <c r="E2149" s="44"/>
      <c r="F2149" s="39" t="str" cm="1">
        <f t="array" ref="F2149">IF(E2149="","",IF(E2149="#No clue text","// -- No Content",
    IF(E2149="/!\ Text too long for integration - See user guide to proceed /!\","/!\ Text too long for integration - See user guide to proceed /!\",
         IFERROR(_xlfn._xlws.FILTER(Checklist_KLM[ENTRIES],(Checklist_KLM[ENGLISH]=E2149)*IFERROR(FIND("CLUE.",Checklist_KLM[ENTRIES]),FALSE)),"MISSING"))))</f>
        <v/>
      </c>
    </row>
    <row r="2150" spans="1:6">
      <c r="A2150" s="18" t="s">
        <v>2292</v>
      </c>
      <c r="B2150" s="19" t="s">
        <v>6486</v>
      </c>
      <c r="C2150" s="43"/>
      <c r="D2150" s="36" t="str" cm="1">
        <f t="array" ref="D2150">IF(C2150="","",IF(OR(C2150="#No page text",C2150="#No block text",C2150="#No subject text",C2150="#No expectation text"),"// -- No Content",IFERROR(INDEX(_xlfn._xlws.FILTER(Checklist_KLM[ENTRIES],(Checklist_KLM[ENGLISH]=C2150)*IFERROR(FIND("GAME.CHECKLIST_",Checklist_KLM[ENTRIES]),FALSE)),1),"MISSING")))</f>
        <v/>
      </c>
      <c r="E2150" s="44"/>
      <c r="F2150" s="39" t="str" cm="1">
        <f t="array" ref="F2150">IF(E2150="","",IF(E2150="#No clue text","// -- No Content",
    IF(E2150="/!\ Text too long for integration - See user guide to proceed /!\","/!\ Text too long for integration - See user guide to proceed /!\",
         IFERROR(_xlfn._xlws.FILTER(Checklist_KLM[ENTRIES],(Checklist_KLM[ENGLISH]=E2150)*IFERROR(FIND("CLUE.",Checklist_KLM[ENTRIES]),FALSE)),"MISSING"))))</f>
        <v/>
      </c>
    </row>
    <row r="2151" spans="1:6">
      <c r="A2151" s="18" t="s">
        <v>2293</v>
      </c>
      <c r="B2151" s="19" t="s">
        <v>6487</v>
      </c>
      <c r="C2151" s="43"/>
      <c r="D2151" s="36" t="str" cm="1">
        <f t="array" ref="D2151">IF(C2151="","",IF(OR(C2151="#No page text",C2151="#No block text",C2151="#No subject text",C2151="#No expectation text"),"// -- No Content",IFERROR(INDEX(_xlfn._xlws.FILTER(Checklist_KLM[ENTRIES],(Checklist_KLM[ENGLISH]=C2151)*IFERROR(FIND("GAME.CHECKLIST_",Checklist_KLM[ENTRIES]),FALSE)),1),"MISSING")))</f>
        <v/>
      </c>
      <c r="E2151" s="44"/>
      <c r="F2151" s="39" t="str" cm="1">
        <f t="array" ref="F2151">IF(E2151="","",IF(E2151="#No clue text","// -- No Content",
    IF(E2151="/!\ Text too long for integration - See user guide to proceed /!\","/!\ Text too long for integration - See user guide to proceed /!\",
         IFERROR(_xlfn._xlws.FILTER(Checklist_KLM[ENTRIES],(Checklist_KLM[ENGLISH]=E2151)*IFERROR(FIND("CLUE.",Checklist_KLM[ENTRIES]),FALSE)),"MISSING"))))</f>
        <v/>
      </c>
    </row>
    <row r="2152" spans="1:6" ht="28.8">
      <c r="A2152" s="18" t="s">
        <v>2294</v>
      </c>
      <c r="B2152" s="19" t="s">
        <v>6488</v>
      </c>
      <c r="C2152" s="43"/>
      <c r="D2152" s="36" t="str" cm="1">
        <f t="array" ref="D2152">IF(C2152="","",IF(OR(C2152="#No page text",C2152="#No block text",C2152="#No subject text",C2152="#No expectation text"),"// -- No Content",IFERROR(INDEX(_xlfn._xlws.FILTER(Checklist_KLM[ENTRIES],(Checklist_KLM[ENGLISH]=C2152)*IFERROR(FIND("GAME.CHECKLIST_",Checklist_KLM[ENTRIES]),FALSE)),1),"MISSING")))</f>
        <v/>
      </c>
      <c r="E2152" s="44"/>
      <c r="F2152" s="39" t="str" cm="1">
        <f t="array" ref="F2152">IF(E2152="","",IF(E2152="#No clue text","// -- No Content",
    IF(E2152="/!\ Text too long for integration - See user guide to proceed /!\","/!\ Text too long for integration - See user guide to proceed /!\",
         IFERROR(_xlfn._xlws.FILTER(Checklist_KLM[ENTRIES],(Checklist_KLM[ENGLISH]=E2152)*IFERROR(FIND("CLUE.",Checklist_KLM[ENTRIES]),FALSE)),"MISSING"))))</f>
        <v/>
      </c>
    </row>
    <row r="2153" spans="1:6">
      <c r="A2153" s="18" t="s">
        <v>2295</v>
      </c>
      <c r="B2153" s="19" t="s">
        <v>6489</v>
      </c>
      <c r="C2153" s="43"/>
      <c r="D2153" s="36" t="str" cm="1">
        <f t="array" ref="D2153">IF(C2153="","",IF(OR(C2153="#No page text",C2153="#No block text",C2153="#No subject text",C2153="#No expectation text"),"// -- No Content",IFERROR(INDEX(_xlfn._xlws.FILTER(Checklist_KLM[ENTRIES],(Checklist_KLM[ENGLISH]=C2153)*IFERROR(FIND("GAME.CHECKLIST_",Checklist_KLM[ENTRIES]),FALSE)),1),"MISSING")))</f>
        <v/>
      </c>
      <c r="E2153" s="44"/>
      <c r="F2153" s="39" t="str" cm="1">
        <f t="array" ref="F2153">IF(E2153="","",IF(E2153="#No clue text","// -- No Content",
    IF(E2153="/!\ Text too long for integration - See user guide to proceed /!\","/!\ Text too long for integration - See user guide to proceed /!\",
         IFERROR(_xlfn._xlws.FILTER(Checklist_KLM[ENTRIES],(Checklist_KLM[ENGLISH]=E2153)*IFERROR(FIND("CLUE.",Checklist_KLM[ENTRIES]),FALSE)),"MISSING"))))</f>
        <v/>
      </c>
    </row>
    <row r="2154" spans="1:6" ht="43.2">
      <c r="A2154" s="18" t="s">
        <v>2296</v>
      </c>
      <c r="B2154" s="19" t="s">
        <v>6490</v>
      </c>
      <c r="C2154" s="43"/>
      <c r="D2154" s="36" t="str" cm="1">
        <f t="array" ref="D2154">IF(C2154="","",IF(OR(C2154="#No page text",C2154="#No block text",C2154="#No subject text",C2154="#No expectation text"),"// -- No Content",IFERROR(INDEX(_xlfn._xlws.FILTER(Checklist_KLM[ENTRIES],(Checklist_KLM[ENGLISH]=C2154)*IFERROR(FIND("GAME.CHECKLIST_",Checklist_KLM[ENTRIES]),FALSE)),1),"MISSING")))</f>
        <v/>
      </c>
      <c r="E2154" s="44"/>
      <c r="F2154" s="39" t="str" cm="1">
        <f t="array" ref="F2154">IF(E2154="","",IF(E2154="#No clue text","// -- No Content",
    IF(E2154="/!\ Text too long for integration - See user guide to proceed /!\","/!\ Text too long for integration - See user guide to proceed /!\",
         IFERROR(_xlfn._xlws.FILTER(Checklist_KLM[ENTRIES],(Checklist_KLM[ENGLISH]=E2154)*IFERROR(FIND("CLUE.",Checklist_KLM[ENTRIES]),FALSE)),"MISSING"))))</f>
        <v/>
      </c>
    </row>
    <row r="2155" spans="1:6">
      <c r="A2155" s="18" t="s">
        <v>2297</v>
      </c>
      <c r="B2155" s="19" t="s">
        <v>6491</v>
      </c>
      <c r="C2155" s="43"/>
      <c r="D2155" s="36" t="str" cm="1">
        <f t="array" ref="D2155">IF(C2155="","",IF(OR(C2155="#No page text",C2155="#No block text",C2155="#No subject text",C2155="#No expectation text"),"// -- No Content",IFERROR(INDEX(_xlfn._xlws.FILTER(Checklist_KLM[ENTRIES],(Checklist_KLM[ENGLISH]=C2155)*IFERROR(FIND("GAME.CHECKLIST_",Checklist_KLM[ENTRIES]),FALSE)),1),"MISSING")))</f>
        <v/>
      </c>
      <c r="E2155" s="44"/>
      <c r="F2155" s="39" t="str" cm="1">
        <f t="array" ref="F2155">IF(E2155="","",IF(E2155="#No clue text","// -- No Content",
    IF(E2155="/!\ Text too long for integration - See user guide to proceed /!\","/!\ Text too long for integration - See user guide to proceed /!\",
         IFERROR(_xlfn._xlws.FILTER(Checklist_KLM[ENTRIES],(Checklist_KLM[ENGLISH]=E2155)*IFERROR(FIND("CLUE.",Checklist_KLM[ENTRIES]),FALSE)),"MISSING"))))</f>
        <v/>
      </c>
    </row>
    <row r="2156" spans="1:6" ht="28.8">
      <c r="A2156" s="18" t="s">
        <v>2298</v>
      </c>
      <c r="B2156" s="19" t="s">
        <v>6492</v>
      </c>
      <c r="C2156" s="43"/>
      <c r="D2156" s="36" t="str" cm="1">
        <f t="array" ref="D2156">IF(C2156="","",IF(OR(C2156="#No page text",C2156="#No block text",C2156="#No subject text",C2156="#No expectation text"),"// -- No Content",IFERROR(INDEX(_xlfn._xlws.FILTER(Checklist_KLM[ENTRIES],(Checklist_KLM[ENGLISH]=C2156)*IFERROR(FIND("GAME.CHECKLIST_",Checklist_KLM[ENTRIES]),FALSE)),1),"MISSING")))</f>
        <v/>
      </c>
      <c r="E2156" s="44"/>
      <c r="F2156" s="39" t="str" cm="1">
        <f t="array" ref="F2156">IF(E2156="","",IF(E2156="#No clue text","// -- No Content",
    IF(E2156="/!\ Text too long for integration - See user guide to proceed /!\","/!\ Text too long for integration - See user guide to proceed /!\",
         IFERROR(_xlfn._xlws.FILTER(Checklist_KLM[ENTRIES],(Checklist_KLM[ENGLISH]=E2156)*IFERROR(FIND("CLUE.",Checklist_KLM[ENTRIES]),FALSE)),"MISSING"))))</f>
        <v/>
      </c>
    </row>
    <row r="2157" spans="1:6">
      <c r="A2157" s="18" t="s">
        <v>2299</v>
      </c>
      <c r="B2157" s="19" t="s">
        <v>6493</v>
      </c>
      <c r="C2157" s="43"/>
      <c r="D2157" s="36" t="str" cm="1">
        <f t="array" ref="D2157">IF(C2157="","",IF(OR(C2157="#No page text",C2157="#No block text",C2157="#No subject text",C2157="#No expectation text"),"// -- No Content",IFERROR(INDEX(_xlfn._xlws.FILTER(Checklist_KLM[ENTRIES],(Checklist_KLM[ENGLISH]=C2157)*IFERROR(FIND("GAME.CHECKLIST_",Checklist_KLM[ENTRIES]),FALSE)),1),"MISSING")))</f>
        <v/>
      </c>
      <c r="E2157" s="44"/>
      <c r="F2157" s="39" t="str" cm="1">
        <f t="array" ref="F2157">IF(E2157="","",IF(E2157="#No clue text","// -- No Content",
    IF(E2157="/!\ Text too long for integration - See user guide to proceed /!\","/!\ Text too long for integration - See user guide to proceed /!\",
         IFERROR(_xlfn._xlws.FILTER(Checklist_KLM[ENTRIES],(Checklist_KLM[ENGLISH]=E2157)*IFERROR(FIND("CLUE.",Checklist_KLM[ENTRIES]),FALSE)),"MISSING"))))</f>
        <v/>
      </c>
    </row>
    <row r="2158" spans="1:6">
      <c r="A2158" s="18" t="s">
        <v>2300</v>
      </c>
      <c r="B2158" s="19" t="s">
        <v>6494</v>
      </c>
      <c r="C2158" s="43"/>
      <c r="D2158" s="36" t="str" cm="1">
        <f t="array" ref="D2158">IF(C2158="","",IF(OR(C2158="#No page text",C2158="#No block text",C2158="#No subject text",C2158="#No expectation text"),"// -- No Content",IFERROR(INDEX(_xlfn._xlws.FILTER(Checklist_KLM[ENTRIES],(Checklist_KLM[ENGLISH]=C2158)*IFERROR(FIND("GAME.CHECKLIST_",Checklist_KLM[ENTRIES]),FALSE)),1),"MISSING")))</f>
        <v/>
      </c>
      <c r="E2158" s="44"/>
      <c r="F2158" s="39" t="str" cm="1">
        <f t="array" ref="F2158">IF(E2158="","",IF(E2158="#No clue text","// -- No Content",
    IF(E2158="/!\ Text too long for integration - See user guide to proceed /!\","/!\ Text too long for integration - See user guide to proceed /!\",
         IFERROR(_xlfn._xlws.FILTER(Checklist_KLM[ENTRIES],(Checklist_KLM[ENGLISH]=E2158)*IFERROR(FIND("CLUE.",Checklist_KLM[ENTRIES]),FALSE)),"MISSING"))))</f>
        <v/>
      </c>
    </row>
    <row r="2159" spans="1:6" ht="28.8">
      <c r="A2159" s="18" t="s">
        <v>2301</v>
      </c>
      <c r="B2159" s="19" t="s">
        <v>6495</v>
      </c>
      <c r="C2159" s="43"/>
      <c r="D2159" s="36" t="str" cm="1">
        <f t="array" ref="D2159">IF(C2159="","",IF(OR(C2159="#No page text",C2159="#No block text",C2159="#No subject text",C2159="#No expectation text"),"// -- No Content",IFERROR(INDEX(_xlfn._xlws.FILTER(Checklist_KLM[ENTRIES],(Checklist_KLM[ENGLISH]=C2159)*IFERROR(FIND("GAME.CHECKLIST_",Checklist_KLM[ENTRIES]),FALSE)),1),"MISSING")))</f>
        <v/>
      </c>
      <c r="E2159" s="44"/>
      <c r="F2159" s="39" t="str" cm="1">
        <f t="array" ref="F2159">IF(E2159="","",IF(E2159="#No clue text","// -- No Content",
    IF(E2159="/!\ Text too long for integration - See user guide to proceed /!\","/!\ Text too long for integration - See user guide to proceed /!\",
         IFERROR(_xlfn._xlws.FILTER(Checklist_KLM[ENTRIES],(Checklist_KLM[ENGLISH]=E2159)*IFERROR(FIND("CLUE.",Checklist_KLM[ENTRIES]),FALSE)),"MISSING"))))</f>
        <v/>
      </c>
    </row>
    <row r="2160" spans="1:6">
      <c r="A2160" s="18" t="s">
        <v>2302</v>
      </c>
      <c r="B2160" s="19" t="s">
        <v>6496</v>
      </c>
      <c r="C2160" s="43"/>
      <c r="D2160" s="36" t="str" cm="1">
        <f t="array" ref="D2160">IF(C2160="","",IF(OR(C2160="#No page text",C2160="#No block text",C2160="#No subject text",C2160="#No expectation text"),"// -- No Content",IFERROR(INDEX(_xlfn._xlws.FILTER(Checklist_KLM[ENTRIES],(Checklist_KLM[ENGLISH]=C2160)*IFERROR(FIND("GAME.CHECKLIST_",Checklist_KLM[ENTRIES]),FALSE)),1),"MISSING")))</f>
        <v/>
      </c>
      <c r="E2160" s="44"/>
      <c r="F2160" s="39" t="str" cm="1">
        <f t="array" ref="F2160">IF(E2160="","",IF(E2160="#No clue text","// -- No Content",
    IF(E2160="/!\ Text too long for integration - See user guide to proceed /!\","/!\ Text too long for integration - See user guide to proceed /!\",
         IFERROR(_xlfn._xlws.FILTER(Checklist_KLM[ENTRIES],(Checklist_KLM[ENGLISH]=E2160)*IFERROR(FIND("CLUE.",Checklist_KLM[ENTRIES]),FALSE)),"MISSING"))))</f>
        <v/>
      </c>
    </row>
    <row r="2161" spans="1:6">
      <c r="A2161" s="18" t="s">
        <v>2303</v>
      </c>
      <c r="B2161" s="19" t="s">
        <v>6497</v>
      </c>
      <c r="C2161" s="43"/>
      <c r="D2161" s="36" t="str" cm="1">
        <f t="array" ref="D2161">IF(C2161="","",IF(OR(C2161="#No page text",C2161="#No block text",C2161="#No subject text",C2161="#No expectation text"),"// -- No Content",IFERROR(INDEX(_xlfn._xlws.FILTER(Checklist_KLM[ENTRIES],(Checklist_KLM[ENGLISH]=C2161)*IFERROR(FIND("GAME.CHECKLIST_",Checklist_KLM[ENTRIES]),FALSE)),1),"MISSING")))</f>
        <v/>
      </c>
      <c r="E2161" s="44"/>
      <c r="F2161" s="39" t="str" cm="1">
        <f t="array" ref="F2161">IF(E2161="","",IF(E2161="#No clue text","// -- No Content",
    IF(E2161="/!\ Text too long for integration - See user guide to proceed /!\","/!\ Text too long for integration - See user guide to proceed /!\",
         IFERROR(_xlfn._xlws.FILTER(Checklist_KLM[ENTRIES],(Checklist_KLM[ENGLISH]=E2161)*IFERROR(FIND("CLUE.",Checklist_KLM[ENTRIES]),FALSE)),"MISSING"))))</f>
        <v/>
      </c>
    </row>
    <row r="2162" spans="1:6">
      <c r="A2162" s="18" t="s">
        <v>2304</v>
      </c>
      <c r="B2162" s="19" t="s">
        <v>6498</v>
      </c>
      <c r="C2162" s="43"/>
      <c r="D2162" s="36" t="str" cm="1">
        <f t="array" ref="D2162">IF(C2162="","",IF(OR(C2162="#No page text",C2162="#No block text",C2162="#No subject text",C2162="#No expectation text"),"// -- No Content",IFERROR(INDEX(_xlfn._xlws.FILTER(Checklist_KLM[ENTRIES],(Checklist_KLM[ENGLISH]=C2162)*IFERROR(FIND("GAME.CHECKLIST_",Checklist_KLM[ENTRIES]),FALSE)),1),"MISSING")))</f>
        <v/>
      </c>
      <c r="E2162" s="44"/>
      <c r="F2162" s="39" t="str" cm="1">
        <f t="array" ref="F2162">IF(E2162="","",IF(E2162="#No clue text","// -- No Content",
    IF(E2162="/!\ Text too long for integration - See user guide to proceed /!\","/!\ Text too long for integration - See user guide to proceed /!\",
         IFERROR(_xlfn._xlws.FILTER(Checklist_KLM[ENTRIES],(Checklist_KLM[ENGLISH]=E2162)*IFERROR(FIND("CLUE.",Checklist_KLM[ENTRIES]),FALSE)),"MISSING"))))</f>
        <v/>
      </c>
    </row>
    <row r="2163" spans="1:6">
      <c r="A2163" s="18" t="s">
        <v>2305</v>
      </c>
      <c r="B2163" s="19" t="s">
        <v>6499</v>
      </c>
      <c r="C2163" s="43"/>
      <c r="D2163" s="36" t="str" cm="1">
        <f t="array" ref="D2163">IF(C2163="","",IF(OR(C2163="#No page text",C2163="#No block text",C2163="#No subject text",C2163="#No expectation text"),"// -- No Content",IFERROR(INDEX(_xlfn._xlws.FILTER(Checklist_KLM[ENTRIES],(Checklist_KLM[ENGLISH]=C2163)*IFERROR(FIND("GAME.CHECKLIST_",Checklist_KLM[ENTRIES]),FALSE)),1),"MISSING")))</f>
        <v/>
      </c>
      <c r="E2163" s="44"/>
      <c r="F2163" s="39" t="str" cm="1">
        <f t="array" ref="F2163">IF(E2163="","",IF(E2163="#No clue text","// -- No Content",
    IF(E2163="/!\ Text too long for integration - See user guide to proceed /!\","/!\ Text too long for integration - See user guide to proceed /!\",
         IFERROR(_xlfn._xlws.FILTER(Checklist_KLM[ENTRIES],(Checklist_KLM[ENGLISH]=E2163)*IFERROR(FIND("CLUE.",Checklist_KLM[ENTRIES]),FALSE)),"MISSING"))))</f>
        <v/>
      </c>
    </row>
    <row r="2164" spans="1:6">
      <c r="A2164" s="18" t="s">
        <v>2306</v>
      </c>
      <c r="B2164" s="19" t="s">
        <v>6500</v>
      </c>
      <c r="C2164" s="43"/>
      <c r="D2164" s="36" t="str" cm="1">
        <f t="array" ref="D2164">IF(C2164="","",IF(OR(C2164="#No page text",C2164="#No block text",C2164="#No subject text",C2164="#No expectation text"),"// -- No Content",IFERROR(INDEX(_xlfn._xlws.FILTER(Checklist_KLM[ENTRIES],(Checklist_KLM[ENGLISH]=C2164)*IFERROR(FIND("GAME.CHECKLIST_",Checklist_KLM[ENTRIES]),FALSE)),1),"MISSING")))</f>
        <v/>
      </c>
      <c r="E2164" s="44"/>
      <c r="F2164" s="39" t="str" cm="1">
        <f t="array" ref="F2164">IF(E2164="","",IF(E2164="#No clue text","// -- No Content",
    IF(E2164="/!\ Text too long for integration - See user guide to proceed /!\","/!\ Text too long for integration - See user guide to proceed /!\",
         IFERROR(_xlfn._xlws.FILTER(Checklist_KLM[ENTRIES],(Checklist_KLM[ENGLISH]=E2164)*IFERROR(FIND("CLUE.",Checklist_KLM[ENTRIES]),FALSE)),"MISSING"))))</f>
        <v/>
      </c>
    </row>
    <row r="2165" spans="1:6" ht="28.8">
      <c r="A2165" s="18" t="s">
        <v>2307</v>
      </c>
      <c r="B2165" s="19" t="s">
        <v>6501</v>
      </c>
      <c r="C2165" s="43"/>
      <c r="D2165" s="36" t="str" cm="1">
        <f t="array" ref="D2165">IF(C2165="","",IF(OR(C2165="#No page text",C2165="#No block text",C2165="#No subject text",C2165="#No expectation text"),"// -- No Content",IFERROR(INDEX(_xlfn._xlws.FILTER(Checklist_KLM[ENTRIES],(Checklist_KLM[ENGLISH]=C2165)*IFERROR(FIND("GAME.CHECKLIST_",Checklist_KLM[ENTRIES]),FALSE)),1),"MISSING")))</f>
        <v/>
      </c>
      <c r="E2165" s="44"/>
      <c r="F2165" s="39" t="str" cm="1">
        <f t="array" ref="F2165">IF(E2165="","",IF(E2165="#No clue text","// -- No Content",
    IF(E2165="/!\ Text too long for integration - See user guide to proceed /!\","/!\ Text too long for integration - See user guide to proceed /!\",
         IFERROR(_xlfn._xlws.FILTER(Checklist_KLM[ENTRIES],(Checklist_KLM[ENGLISH]=E2165)*IFERROR(FIND("CLUE.",Checklist_KLM[ENTRIES]),FALSE)),"MISSING"))))</f>
        <v/>
      </c>
    </row>
    <row r="2166" spans="1:6" ht="43.2">
      <c r="A2166" s="18" t="s">
        <v>2308</v>
      </c>
      <c r="B2166" s="19" t="s">
        <v>6502</v>
      </c>
      <c r="C2166" s="43"/>
      <c r="D2166" s="36" t="str" cm="1">
        <f t="array" ref="D2166">IF(C2166="","",IF(OR(C2166="#No page text",C2166="#No block text",C2166="#No subject text",C2166="#No expectation text"),"// -- No Content",IFERROR(INDEX(_xlfn._xlws.FILTER(Checklist_KLM[ENTRIES],(Checklist_KLM[ENGLISH]=C2166)*IFERROR(FIND("GAME.CHECKLIST_",Checklist_KLM[ENTRIES]),FALSE)),1),"MISSING")))</f>
        <v/>
      </c>
      <c r="E2166" s="44"/>
      <c r="F2166" s="39" t="str" cm="1">
        <f t="array" ref="F2166">IF(E2166="","",IF(E2166="#No clue text","// -- No Content",
    IF(E2166="/!\ Text too long for integration - See user guide to proceed /!\","/!\ Text too long for integration - See user guide to proceed /!\",
         IFERROR(_xlfn._xlws.FILTER(Checklist_KLM[ENTRIES],(Checklist_KLM[ENGLISH]=E2166)*IFERROR(FIND("CLUE.",Checklist_KLM[ENTRIES]),FALSE)),"MISSING"))))</f>
        <v/>
      </c>
    </row>
    <row r="2167" spans="1:6">
      <c r="A2167" s="18" t="s">
        <v>2309</v>
      </c>
      <c r="B2167" s="19" t="s">
        <v>6503</v>
      </c>
      <c r="C2167" s="43"/>
      <c r="D2167" s="36" t="str" cm="1">
        <f t="array" ref="D2167">IF(C2167="","",IF(OR(C2167="#No page text",C2167="#No block text",C2167="#No subject text",C2167="#No expectation text"),"// -- No Content",IFERROR(INDEX(_xlfn._xlws.FILTER(Checklist_KLM[ENTRIES],(Checklist_KLM[ENGLISH]=C2167)*IFERROR(FIND("GAME.CHECKLIST_",Checklist_KLM[ENTRIES]),FALSE)),1),"MISSING")))</f>
        <v/>
      </c>
      <c r="E2167" s="44"/>
      <c r="F2167" s="39" t="str" cm="1">
        <f t="array" ref="F2167">IF(E2167="","",IF(E2167="#No clue text","// -- No Content",
    IF(E2167="/!\ Text too long for integration - See user guide to proceed /!\","/!\ Text too long for integration - See user guide to proceed /!\",
         IFERROR(_xlfn._xlws.FILTER(Checklist_KLM[ENTRIES],(Checklist_KLM[ENGLISH]=E2167)*IFERROR(FIND("CLUE.",Checklist_KLM[ENTRIES]),FALSE)),"MISSING"))))</f>
        <v/>
      </c>
    </row>
    <row r="2168" spans="1:6">
      <c r="A2168" s="18" t="s">
        <v>2310</v>
      </c>
      <c r="B2168" s="19" t="s">
        <v>6504</v>
      </c>
      <c r="C2168" s="43"/>
      <c r="D2168" s="36" t="str" cm="1">
        <f t="array" ref="D2168">IF(C2168="","",IF(OR(C2168="#No page text",C2168="#No block text",C2168="#No subject text",C2168="#No expectation text"),"// -- No Content",IFERROR(INDEX(_xlfn._xlws.FILTER(Checklist_KLM[ENTRIES],(Checklist_KLM[ENGLISH]=C2168)*IFERROR(FIND("GAME.CHECKLIST_",Checklist_KLM[ENTRIES]),FALSE)),1),"MISSING")))</f>
        <v/>
      </c>
      <c r="E2168" s="44"/>
      <c r="F2168" s="39" t="str" cm="1">
        <f t="array" ref="F2168">IF(E2168="","",IF(E2168="#No clue text","// -- No Content",
    IF(E2168="/!\ Text too long for integration - See user guide to proceed /!\","/!\ Text too long for integration - See user guide to proceed /!\",
         IFERROR(_xlfn._xlws.FILTER(Checklist_KLM[ENTRIES],(Checklist_KLM[ENGLISH]=E2168)*IFERROR(FIND("CLUE.",Checklist_KLM[ENTRIES]),FALSE)),"MISSING"))))</f>
        <v/>
      </c>
    </row>
    <row r="2169" spans="1:6" ht="28.8">
      <c r="A2169" s="18" t="s">
        <v>2311</v>
      </c>
      <c r="B2169" s="19" t="s">
        <v>6505</v>
      </c>
      <c r="C2169" s="43"/>
      <c r="D2169" s="36" t="str" cm="1">
        <f t="array" ref="D2169">IF(C2169="","",IF(OR(C2169="#No page text",C2169="#No block text",C2169="#No subject text",C2169="#No expectation text"),"// -- No Content",IFERROR(INDEX(_xlfn._xlws.FILTER(Checklist_KLM[ENTRIES],(Checklist_KLM[ENGLISH]=C2169)*IFERROR(FIND("GAME.CHECKLIST_",Checklist_KLM[ENTRIES]),FALSE)),1),"MISSING")))</f>
        <v/>
      </c>
      <c r="E2169" s="44"/>
      <c r="F2169" s="39" t="str" cm="1">
        <f t="array" ref="F2169">IF(E2169="","",IF(E2169="#No clue text","// -- No Content",
    IF(E2169="/!\ Text too long for integration - See user guide to proceed /!\","/!\ Text too long for integration - See user guide to proceed /!\",
         IFERROR(_xlfn._xlws.FILTER(Checklist_KLM[ENTRIES],(Checklist_KLM[ENGLISH]=E2169)*IFERROR(FIND("CLUE.",Checklist_KLM[ENTRIES]),FALSE)),"MISSING"))))</f>
        <v/>
      </c>
    </row>
    <row r="2170" spans="1:6">
      <c r="A2170" s="18" t="s">
        <v>2312</v>
      </c>
      <c r="B2170" s="19" t="s">
        <v>6506</v>
      </c>
      <c r="C2170" s="43"/>
      <c r="D2170" s="36" t="str" cm="1">
        <f t="array" ref="D2170">IF(C2170="","",IF(OR(C2170="#No page text",C2170="#No block text",C2170="#No subject text",C2170="#No expectation text"),"// -- No Content",IFERROR(INDEX(_xlfn._xlws.FILTER(Checklist_KLM[ENTRIES],(Checklist_KLM[ENGLISH]=C2170)*IFERROR(FIND("GAME.CHECKLIST_",Checklist_KLM[ENTRIES]),FALSE)),1),"MISSING")))</f>
        <v/>
      </c>
      <c r="E2170" s="44"/>
      <c r="F2170" s="39" t="str" cm="1">
        <f t="array" ref="F2170">IF(E2170="","",IF(E2170="#No clue text","// -- No Content",
    IF(E2170="/!\ Text too long for integration - See user guide to proceed /!\","/!\ Text too long for integration - See user guide to proceed /!\",
         IFERROR(_xlfn._xlws.FILTER(Checklist_KLM[ENTRIES],(Checklist_KLM[ENGLISH]=E2170)*IFERROR(FIND("CLUE.",Checklist_KLM[ENTRIES]),FALSE)),"MISSING"))))</f>
        <v/>
      </c>
    </row>
    <row r="2171" spans="1:6">
      <c r="A2171" s="18" t="s">
        <v>2313</v>
      </c>
      <c r="B2171" s="19" t="s">
        <v>134</v>
      </c>
      <c r="C2171" s="43"/>
      <c r="D2171" s="36" t="str" cm="1">
        <f t="array" ref="D2171">IF(C2171="","",IF(OR(C2171="#No page text",C2171="#No block text",C2171="#No subject text",C2171="#No expectation text"),"// -- No Content",IFERROR(INDEX(_xlfn._xlws.FILTER(Checklist_KLM[ENTRIES],(Checklist_KLM[ENGLISH]=C2171)*IFERROR(FIND("GAME.CHECKLIST_",Checklist_KLM[ENTRIES]),FALSE)),1),"MISSING")))</f>
        <v/>
      </c>
      <c r="E2171" s="44"/>
      <c r="F2171" s="39" t="str" cm="1">
        <f t="array" ref="F2171">IF(E2171="","",IF(E2171="#No clue text","// -- No Content",
    IF(E2171="/!\ Text too long for integration - See user guide to proceed /!\","/!\ Text too long for integration - See user guide to proceed /!\",
         IFERROR(_xlfn._xlws.FILTER(Checklist_KLM[ENTRIES],(Checklist_KLM[ENGLISH]=E2171)*IFERROR(FIND("CLUE.",Checklist_KLM[ENTRIES]),FALSE)),"MISSING"))))</f>
        <v/>
      </c>
    </row>
    <row r="2172" spans="1:6">
      <c r="A2172" s="18" t="s">
        <v>2314</v>
      </c>
      <c r="B2172" s="19" t="s">
        <v>6507</v>
      </c>
      <c r="C2172" s="43"/>
      <c r="D2172" s="36" t="str" cm="1">
        <f t="array" ref="D2172">IF(C2172="","",IF(OR(C2172="#No page text",C2172="#No block text",C2172="#No subject text",C2172="#No expectation text"),"// -- No Content",IFERROR(INDEX(_xlfn._xlws.FILTER(Checklist_KLM[ENTRIES],(Checklist_KLM[ENGLISH]=C2172)*IFERROR(FIND("GAME.CHECKLIST_",Checklist_KLM[ENTRIES]),FALSE)),1),"MISSING")))</f>
        <v/>
      </c>
      <c r="E2172" s="44"/>
      <c r="F2172" s="39" t="str" cm="1">
        <f t="array" ref="F2172">IF(E2172="","",IF(E2172="#No clue text","// -- No Content",
    IF(E2172="/!\ Text too long for integration - See user guide to proceed /!\","/!\ Text too long for integration - See user guide to proceed /!\",
         IFERROR(_xlfn._xlws.FILTER(Checklist_KLM[ENTRIES],(Checklist_KLM[ENGLISH]=E2172)*IFERROR(FIND("CLUE.",Checklist_KLM[ENTRIES]),FALSE)),"MISSING"))))</f>
        <v/>
      </c>
    </row>
    <row r="2173" spans="1:6" ht="28.8">
      <c r="A2173" s="18" t="s">
        <v>2315</v>
      </c>
      <c r="B2173" s="19" t="s">
        <v>6508</v>
      </c>
      <c r="C2173" s="43"/>
      <c r="D2173" s="36" t="str" cm="1">
        <f t="array" ref="D2173">IF(C2173="","",IF(OR(C2173="#No page text",C2173="#No block text",C2173="#No subject text",C2173="#No expectation text"),"// -- No Content",IFERROR(INDEX(_xlfn._xlws.FILTER(Checklist_KLM[ENTRIES],(Checklist_KLM[ENGLISH]=C2173)*IFERROR(FIND("GAME.CHECKLIST_",Checklist_KLM[ENTRIES]),FALSE)),1),"MISSING")))</f>
        <v/>
      </c>
      <c r="E2173" s="44"/>
      <c r="F2173" s="39" t="str" cm="1">
        <f t="array" ref="F2173">IF(E2173="","",IF(E2173="#No clue text","// -- No Content",
    IF(E2173="/!\ Text too long for integration - See user guide to proceed /!\","/!\ Text too long for integration - See user guide to proceed /!\",
         IFERROR(_xlfn._xlws.FILTER(Checklist_KLM[ENTRIES],(Checklist_KLM[ENGLISH]=E2173)*IFERROR(FIND("CLUE.",Checklist_KLM[ENTRIES]),FALSE)),"MISSING"))))</f>
        <v/>
      </c>
    </row>
    <row r="2174" spans="1:6">
      <c r="A2174" s="18" t="s">
        <v>2316</v>
      </c>
      <c r="B2174" s="19" t="s">
        <v>6509</v>
      </c>
      <c r="C2174" s="43"/>
      <c r="D2174" s="36" t="str" cm="1">
        <f t="array" ref="D2174">IF(C2174="","",IF(OR(C2174="#No page text",C2174="#No block text",C2174="#No subject text",C2174="#No expectation text"),"// -- No Content",IFERROR(INDEX(_xlfn._xlws.FILTER(Checklist_KLM[ENTRIES],(Checklist_KLM[ENGLISH]=C2174)*IFERROR(FIND("GAME.CHECKLIST_",Checklist_KLM[ENTRIES]),FALSE)),1),"MISSING")))</f>
        <v/>
      </c>
      <c r="E2174" s="44"/>
      <c r="F2174" s="39" t="str" cm="1">
        <f t="array" ref="F2174">IF(E2174="","",IF(E2174="#No clue text","// -- No Content",
    IF(E2174="/!\ Text too long for integration - See user guide to proceed /!\","/!\ Text too long for integration - See user guide to proceed /!\",
         IFERROR(_xlfn._xlws.FILTER(Checklist_KLM[ENTRIES],(Checklist_KLM[ENGLISH]=E2174)*IFERROR(FIND("CLUE.",Checklist_KLM[ENTRIES]),FALSE)),"MISSING"))))</f>
        <v/>
      </c>
    </row>
    <row r="2175" spans="1:6" ht="28.8">
      <c r="A2175" s="18" t="s">
        <v>2317</v>
      </c>
      <c r="B2175" s="19" t="s">
        <v>6510</v>
      </c>
      <c r="C2175" s="43"/>
      <c r="D2175" s="36" t="str" cm="1">
        <f t="array" ref="D2175">IF(C2175="","",IF(OR(C2175="#No page text",C2175="#No block text",C2175="#No subject text",C2175="#No expectation text"),"// -- No Content",IFERROR(INDEX(_xlfn._xlws.FILTER(Checklist_KLM[ENTRIES],(Checklist_KLM[ENGLISH]=C2175)*IFERROR(FIND("GAME.CHECKLIST_",Checklist_KLM[ENTRIES]),FALSE)),1),"MISSING")))</f>
        <v/>
      </c>
      <c r="E2175" s="44"/>
      <c r="F2175" s="39" t="str" cm="1">
        <f t="array" ref="F2175">IF(E2175="","",IF(E2175="#No clue text","// -- No Content",
    IF(E2175="/!\ Text too long for integration - See user guide to proceed /!\","/!\ Text too long for integration - See user guide to proceed /!\",
         IFERROR(_xlfn._xlws.FILTER(Checklist_KLM[ENTRIES],(Checklist_KLM[ENGLISH]=E2175)*IFERROR(FIND("CLUE.",Checklist_KLM[ENTRIES]),FALSE)),"MISSING"))))</f>
        <v/>
      </c>
    </row>
    <row r="2176" spans="1:6">
      <c r="A2176" s="18" t="s">
        <v>2318</v>
      </c>
      <c r="B2176" s="19" t="s">
        <v>6511</v>
      </c>
      <c r="C2176" s="43"/>
      <c r="D2176" s="36" t="str" cm="1">
        <f t="array" ref="D2176">IF(C2176="","",IF(OR(C2176="#No page text",C2176="#No block text",C2176="#No subject text",C2176="#No expectation text"),"// -- No Content",IFERROR(INDEX(_xlfn._xlws.FILTER(Checklist_KLM[ENTRIES],(Checklist_KLM[ENGLISH]=C2176)*IFERROR(FIND("GAME.CHECKLIST_",Checklist_KLM[ENTRIES]),FALSE)),1),"MISSING")))</f>
        <v/>
      </c>
      <c r="E2176" s="44"/>
      <c r="F2176" s="39" t="str" cm="1">
        <f t="array" ref="F2176">IF(E2176="","",IF(E2176="#No clue text","// -- No Content",
    IF(E2176="/!\ Text too long for integration - See user guide to proceed /!\","/!\ Text too long for integration - See user guide to proceed /!\",
         IFERROR(_xlfn._xlws.FILTER(Checklist_KLM[ENTRIES],(Checklist_KLM[ENGLISH]=E2176)*IFERROR(FIND("CLUE.",Checklist_KLM[ENTRIES]),FALSE)),"MISSING"))))</f>
        <v/>
      </c>
    </row>
    <row r="2177" spans="1:6">
      <c r="A2177" s="18" t="s">
        <v>2319</v>
      </c>
      <c r="B2177" s="19" t="s">
        <v>6512</v>
      </c>
      <c r="C2177" s="43"/>
      <c r="D2177" s="36" t="str" cm="1">
        <f t="array" ref="D2177">IF(C2177="","",IF(OR(C2177="#No page text",C2177="#No block text",C2177="#No subject text",C2177="#No expectation text"),"// -- No Content",IFERROR(INDEX(_xlfn._xlws.FILTER(Checklist_KLM[ENTRIES],(Checklist_KLM[ENGLISH]=C2177)*IFERROR(FIND("GAME.CHECKLIST_",Checklist_KLM[ENTRIES]),FALSE)),1),"MISSING")))</f>
        <v/>
      </c>
      <c r="E2177" s="44"/>
      <c r="F2177" s="39" t="str" cm="1">
        <f t="array" ref="F2177">IF(E2177="","",IF(E2177="#No clue text","// -- No Content",
    IF(E2177="/!\ Text too long for integration - See user guide to proceed /!\","/!\ Text too long for integration - See user guide to proceed /!\",
         IFERROR(_xlfn._xlws.FILTER(Checklist_KLM[ENTRIES],(Checklist_KLM[ENGLISH]=E2177)*IFERROR(FIND("CLUE.",Checklist_KLM[ENTRIES]),FALSE)),"MISSING"))))</f>
        <v/>
      </c>
    </row>
    <row r="2178" spans="1:6" ht="43.2">
      <c r="A2178" s="18" t="s">
        <v>2320</v>
      </c>
      <c r="B2178" s="19" t="s">
        <v>6513</v>
      </c>
      <c r="C2178" s="43"/>
      <c r="D2178" s="36" t="str" cm="1">
        <f t="array" ref="D2178">IF(C2178="","",IF(OR(C2178="#No page text",C2178="#No block text",C2178="#No subject text",C2178="#No expectation text"),"// -- No Content",IFERROR(INDEX(_xlfn._xlws.FILTER(Checklist_KLM[ENTRIES],(Checklist_KLM[ENGLISH]=C2178)*IFERROR(FIND("GAME.CHECKLIST_",Checklist_KLM[ENTRIES]),FALSE)),1),"MISSING")))</f>
        <v/>
      </c>
      <c r="E2178" s="44"/>
      <c r="F2178" s="39" t="str" cm="1">
        <f t="array" ref="F2178">IF(E2178="","",IF(E2178="#No clue text","// -- No Content",
    IF(E2178="/!\ Text too long for integration - See user guide to proceed /!\","/!\ Text too long for integration - See user guide to proceed /!\",
         IFERROR(_xlfn._xlws.FILTER(Checklist_KLM[ENTRIES],(Checklist_KLM[ENGLISH]=E2178)*IFERROR(FIND("CLUE.",Checklist_KLM[ENTRIES]),FALSE)),"MISSING"))))</f>
        <v/>
      </c>
    </row>
    <row r="2179" spans="1:6" ht="28.8">
      <c r="A2179" s="18" t="s">
        <v>2321</v>
      </c>
      <c r="B2179" s="19" t="s">
        <v>6514</v>
      </c>
      <c r="C2179" s="43"/>
      <c r="D2179" s="36" t="str" cm="1">
        <f t="array" ref="D2179">IF(C2179="","",IF(OR(C2179="#No page text",C2179="#No block text",C2179="#No subject text",C2179="#No expectation text"),"// -- No Content",IFERROR(INDEX(_xlfn._xlws.FILTER(Checklist_KLM[ENTRIES],(Checklist_KLM[ENGLISH]=C2179)*IFERROR(FIND("GAME.CHECKLIST_",Checklist_KLM[ENTRIES]),FALSE)),1),"MISSING")))</f>
        <v/>
      </c>
      <c r="E2179" s="44"/>
      <c r="F2179" s="39" t="str" cm="1">
        <f t="array" ref="F2179">IF(E2179="","",IF(E2179="#No clue text","// -- No Content",
    IF(E2179="/!\ Text too long for integration - See user guide to proceed /!\","/!\ Text too long for integration - See user guide to proceed /!\",
         IFERROR(_xlfn._xlws.FILTER(Checklist_KLM[ENTRIES],(Checklist_KLM[ENGLISH]=E2179)*IFERROR(FIND("CLUE.",Checklist_KLM[ENTRIES]),FALSE)),"MISSING"))))</f>
        <v/>
      </c>
    </row>
    <row r="2180" spans="1:6" ht="28.8">
      <c r="A2180" s="18" t="s">
        <v>2322</v>
      </c>
      <c r="B2180" s="19" t="s">
        <v>6515</v>
      </c>
      <c r="C2180" s="43"/>
      <c r="D2180" s="36" t="str" cm="1">
        <f t="array" ref="D2180">IF(C2180="","",IF(OR(C2180="#No page text",C2180="#No block text",C2180="#No subject text",C2180="#No expectation text"),"// -- No Content",IFERROR(INDEX(_xlfn._xlws.FILTER(Checklist_KLM[ENTRIES],(Checklist_KLM[ENGLISH]=C2180)*IFERROR(FIND("GAME.CHECKLIST_",Checklist_KLM[ENTRIES]),FALSE)),1),"MISSING")))</f>
        <v/>
      </c>
      <c r="E2180" s="44"/>
      <c r="F2180" s="39" t="str" cm="1">
        <f t="array" ref="F2180">IF(E2180="","",IF(E2180="#No clue text","// -- No Content",
    IF(E2180="/!\ Text too long for integration - See user guide to proceed /!\","/!\ Text too long for integration - See user guide to proceed /!\",
         IFERROR(_xlfn._xlws.FILTER(Checklist_KLM[ENTRIES],(Checklist_KLM[ENGLISH]=E2180)*IFERROR(FIND("CLUE.",Checklist_KLM[ENTRIES]),FALSE)),"MISSING"))))</f>
        <v/>
      </c>
    </row>
    <row r="2181" spans="1:6">
      <c r="A2181" s="18" t="s">
        <v>2323</v>
      </c>
      <c r="B2181" s="19" t="s">
        <v>6516</v>
      </c>
      <c r="C2181" s="43"/>
      <c r="D2181" s="36" t="str" cm="1">
        <f t="array" ref="D2181">IF(C2181="","",IF(OR(C2181="#No page text",C2181="#No block text",C2181="#No subject text",C2181="#No expectation text"),"// -- No Content",IFERROR(INDEX(_xlfn._xlws.FILTER(Checklist_KLM[ENTRIES],(Checklist_KLM[ENGLISH]=C2181)*IFERROR(FIND("GAME.CHECKLIST_",Checklist_KLM[ENTRIES]),FALSE)),1),"MISSING")))</f>
        <v/>
      </c>
      <c r="E2181" s="44"/>
      <c r="F2181" s="39" t="str" cm="1">
        <f t="array" ref="F2181">IF(E2181="","",IF(E2181="#No clue text","// -- No Content",
    IF(E2181="/!\ Text too long for integration - See user guide to proceed /!\","/!\ Text too long for integration - See user guide to proceed /!\",
         IFERROR(_xlfn._xlws.FILTER(Checklist_KLM[ENTRIES],(Checklist_KLM[ENGLISH]=E2181)*IFERROR(FIND("CLUE.",Checklist_KLM[ENTRIES]),FALSE)),"MISSING"))))</f>
        <v/>
      </c>
    </row>
    <row r="2182" spans="1:6">
      <c r="A2182" s="18" t="s">
        <v>2324</v>
      </c>
      <c r="B2182" s="19" t="s">
        <v>6517</v>
      </c>
      <c r="C2182" s="43"/>
      <c r="D2182" s="36" t="str" cm="1">
        <f t="array" ref="D2182">IF(C2182="","",IF(OR(C2182="#No page text",C2182="#No block text",C2182="#No subject text",C2182="#No expectation text"),"// -- No Content",IFERROR(INDEX(_xlfn._xlws.FILTER(Checklist_KLM[ENTRIES],(Checklist_KLM[ENGLISH]=C2182)*IFERROR(FIND("GAME.CHECKLIST_",Checklist_KLM[ENTRIES]),FALSE)),1),"MISSING")))</f>
        <v/>
      </c>
      <c r="E2182" s="44"/>
      <c r="F2182" s="39" t="str" cm="1">
        <f t="array" ref="F2182">IF(E2182="","",IF(E2182="#No clue text","// -- No Content",
    IF(E2182="/!\ Text too long for integration - See user guide to proceed /!\","/!\ Text too long for integration - See user guide to proceed /!\",
         IFERROR(_xlfn._xlws.FILTER(Checklist_KLM[ENTRIES],(Checklist_KLM[ENGLISH]=E2182)*IFERROR(FIND("CLUE.",Checklist_KLM[ENTRIES]),FALSE)),"MISSING"))))</f>
        <v/>
      </c>
    </row>
    <row r="2183" spans="1:6" ht="28.8">
      <c r="A2183" s="18" t="s">
        <v>2325</v>
      </c>
      <c r="B2183" s="19" t="s">
        <v>6518</v>
      </c>
      <c r="C2183" s="43"/>
      <c r="D2183" s="36" t="str" cm="1">
        <f t="array" ref="D2183">IF(C2183="","",IF(OR(C2183="#No page text",C2183="#No block text",C2183="#No subject text",C2183="#No expectation text"),"// -- No Content",IFERROR(INDEX(_xlfn._xlws.FILTER(Checklist_KLM[ENTRIES],(Checklist_KLM[ENGLISH]=C2183)*IFERROR(FIND("GAME.CHECKLIST_",Checklist_KLM[ENTRIES]),FALSE)),1),"MISSING")))</f>
        <v/>
      </c>
      <c r="E2183" s="44"/>
      <c r="F2183" s="39" t="str" cm="1">
        <f t="array" ref="F2183">IF(E2183="","",IF(E2183="#No clue text","// -- No Content",
    IF(E2183="/!\ Text too long for integration - See user guide to proceed /!\","/!\ Text too long for integration - See user guide to proceed /!\",
         IFERROR(_xlfn._xlws.FILTER(Checklist_KLM[ENTRIES],(Checklist_KLM[ENGLISH]=E2183)*IFERROR(FIND("CLUE.",Checklist_KLM[ENTRIES]),FALSE)),"MISSING"))))</f>
        <v/>
      </c>
    </row>
    <row r="2184" spans="1:6" ht="28.8">
      <c r="A2184" s="18" t="s">
        <v>2326</v>
      </c>
      <c r="B2184" s="19" t="s">
        <v>6519</v>
      </c>
      <c r="C2184" s="43"/>
      <c r="D2184" s="36" t="str" cm="1">
        <f t="array" ref="D2184">IF(C2184="","",IF(OR(C2184="#No page text",C2184="#No block text",C2184="#No subject text",C2184="#No expectation text"),"// -- No Content",IFERROR(INDEX(_xlfn._xlws.FILTER(Checklist_KLM[ENTRIES],(Checklist_KLM[ENGLISH]=C2184)*IFERROR(FIND("GAME.CHECKLIST_",Checklist_KLM[ENTRIES]),FALSE)),1),"MISSING")))</f>
        <v/>
      </c>
      <c r="E2184" s="44"/>
      <c r="F2184" s="39" t="str" cm="1">
        <f t="array" ref="F2184">IF(E2184="","",IF(E2184="#No clue text","// -- No Content",
    IF(E2184="/!\ Text too long for integration - See user guide to proceed /!\","/!\ Text too long for integration - See user guide to proceed /!\",
         IFERROR(_xlfn._xlws.FILTER(Checklist_KLM[ENTRIES],(Checklist_KLM[ENGLISH]=E2184)*IFERROR(FIND("CLUE.",Checklist_KLM[ENTRIES]),FALSE)),"MISSING"))))</f>
        <v/>
      </c>
    </row>
    <row r="2185" spans="1:6">
      <c r="A2185" s="18" t="s">
        <v>2327</v>
      </c>
      <c r="B2185" s="19" t="s">
        <v>6520</v>
      </c>
      <c r="C2185" s="43"/>
      <c r="D2185" s="36" t="str" cm="1">
        <f t="array" ref="D2185">IF(C2185="","",IF(OR(C2185="#No page text",C2185="#No block text",C2185="#No subject text",C2185="#No expectation text"),"// -- No Content",IFERROR(INDEX(_xlfn._xlws.FILTER(Checklist_KLM[ENTRIES],(Checklist_KLM[ENGLISH]=C2185)*IFERROR(FIND("GAME.CHECKLIST_",Checklist_KLM[ENTRIES]),FALSE)),1),"MISSING")))</f>
        <v/>
      </c>
      <c r="E2185" s="44"/>
      <c r="F2185" s="39" t="str" cm="1">
        <f t="array" ref="F2185">IF(E2185="","",IF(E2185="#No clue text","// -- No Content",
    IF(E2185="/!\ Text too long for integration - See user guide to proceed /!\","/!\ Text too long for integration - See user guide to proceed /!\",
         IFERROR(_xlfn._xlws.FILTER(Checklist_KLM[ENTRIES],(Checklist_KLM[ENGLISH]=E2185)*IFERROR(FIND("CLUE.",Checklist_KLM[ENTRIES]),FALSE)),"MISSING"))))</f>
        <v/>
      </c>
    </row>
    <row r="2186" spans="1:6">
      <c r="A2186" s="18" t="s">
        <v>2328</v>
      </c>
      <c r="B2186" s="19" t="s">
        <v>6521</v>
      </c>
      <c r="C2186" s="43"/>
      <c r="D2186" s="36" t="str" cm="1">
        <f t="array" ref="D2186">IF(C2186="","",IF(OR(C2186="#No page text",C2186="#No block text",C2186="#No subject text",C2186="#No expectation text"),"// -- No Content",IFERROR(INDEX(_xlfn._xlws.FILTER(Checklist_KLM[ENTRIES],(Checklist_KLM[ENGLISH]=C2186)*IFERROR(FIND("GAME.CHECKLIST_",Checklist_KLM[ENTRIES]),FALSE)),1),"MISSING")))</f>
        <v/>
      </c>
      <c r="E2186" s="44"/>
      <c r="F2186" s="39" t="str" cm="1">
        <f t="array" ref="F2186">IF(E2186="","",IF(E2186="#No clue text","// -- No Content",
    IF(E2186="/!\ Text too long for integration - See user guide to proceed /!\","/!\ Text too long for integration - See user guide to proceed /!\",
         IFERROR(_xlfn._xlws.FILTER(Checklist_KLM[ENTRIES],(Checklist_KLM[ENGLISH]=E2186)*IFERROR(FIND("CLUE.",Checklist_KLM[ENTRIES]),FALSE)),"MISSING"))))</f>
        <v/>
      </c>
    </row>
    <row r="2187" spans="1:6">
      <c r="A2187" s="18" t="s">
        <v>2329</v>
      </c>
      <c r="B2187" s="19" t="s">
        <v>6522</v>
      </c>
      <c r="C2187" s="43"/>
      <c r="D2187" s="36" t="str" cm="1">
        <f t="array" ref="D2187">IF(C2187="","",IF(OR(C2187="#No page text",C2187="#No block text",C2187="#No subject text",C2187="#No expectation text"),"// -- No Content",IFERROR(INDEX(_xlfn._xlws.FILTER(Checklist_KLM[ENTRIES],(Checklist_KLM[ENGLISH]=C2187)*IFERROR(FIND("GAME.CHECKLIST_",Checklist_KLM[ENTRIES]),FALSE)),1),"MISSING")))</f>
        <v/>
      </c>
      <c r="E2187" s="44"/>
      <c r="F2187" s="39" t="str" cm="1">
        <f t="array" ref="F2187">IF(E2187="","",IF(E2187="#No clue text","// -- No Content",
    IF(E2187="/!\ Text too long for integration - See user guide to proceed /!\","/!\ Text too long for integration - See user guide to proceed /!\",
         IFERROR(_xlfn._xlws.FILTER(Checklist_KLM[ENTRIES],(Checklist_KLM[ENGLISH]=E2187)*IFERROR(FIND("CLUE.",Checklist_KLM[ENTRIES]),FALSE)),"MISSING"))))</f>
        <v/>
      </c>
    </row>
    <row r="2188" spans="1:6" ht="28.8">
      <c r="A2188" s="18" t="s">
        <v>2330</v>
      </c>
      <c r="B2188" s="19" t="s">
        <v>6523</v>
      </c>
      <c r="C2188" s="43"/>
      <c r="D2188" s="36" t="str" cm="1">
        <f t="array" ref="D2188">IF(C2188="","",IF(OR(C2188="#No page text",C2188="#No block text",C2188="#No subject text",C2188="#No expectation text"),"// -- No Content",IFERROR(INDEX(_xlfn._xlws.FILTER(Checklist_KLM[ENTRIES],(Checklist_KLM[ENGLISH]=C2188)*IFERROR(FIND("GAME.CHECKLIST_",Checklist_KLM[ENTRIES]),FALSE)),1),"MISSING")))</f>
        <v/>
      </c>
      <c r="E2188" s="44"/>
      <c r="F2188" s="39" t="str" cm="1">
        <f t="array" ref="F2188">IF(E2188="","",IF(E2188="#No clue text","// -- No Content",
    IF(E2188="/!\ Text too long for integration - See user guide to proceed /!\","/!\ Text too long for integration - See user guide to proceed /!\",
         IFERROR(_xlfn._xlws.FILTER(Checklist_KLM[ENTRIES],(Checklist_KLM[ENGLISH]=E2188)*IFERROR(FIND("CLUE.",Checklist_KLM[ENTRIES]),FALSE)),"MISSING"))))</f>
        <v/>
      </c>
    </row>
    <row r="2189" spans="1:6">
      <c r="A2189" s="18" t="s">
        <v>2331</v>
      </c>
      <c r="B2189" s="19" t="s">
        <v>6524</v>
      </c>
      <c r="C2189" s="43"/>
      <c r="D2189" s="36" t="str" cm="1">
        <f t="array" ref="D2189">IF(C2189="","",IF(OR(C2189="#No page text",C2189="#No block text",C2189="#No subject text",C2189="#No expectation text"),"// -- No Content",IFERROR(INDEX(_xlfn._xlws.FILTER(Checklist_KLM[ENTRIES],(Checklist_KLM[ENGLISH]=C2189)*IFERROR(FIND("GAME.CHECKLIST_",Checklist_KLM[ENTRIES]),FALSE)),1),"MISSING")))</f>
        <v/>
      </c>
      <c r="E2189" s="44"/>
      <c r="F2189" s="39" t="str" cm="1">
        <f t="array" ref="F2189">IF(E2189="","",IF(E2189="#No clue text","// -- No Content",
    IF(E2189="/!\ Text too long for integration - See user guide to proceed /!\","/!\ Text too long for integration - See user guide to proceed /!\",
         IFERROR(_xlfn._xlws.FILTER(Checklist_KLM[ENTRIES],(Checklist_KLM[ENGLISH]=E2189)*IFERROR(FIND("CLUE.",Checklist_KLM[ENTRIES]),FALSE)),"MISSING"))))</f>
        <v/>
      </c>
    </row>
    <row r="2190" spans="1:6">
      <c r="A2190" s="18" t="s">
        <v>2332</v>
      </c>
      <c r="B2190" s="19" t="s">
        <v>6525</v>
      </c>
      <c r="C2190" s="43"/>
      <c r="D2190" s="36" t="str" cm="1">
        <f t="array" ref="D2190">IF(C2190="","",IF(OR(C2190="#No page text",C2190="#No block text",C2190="#No subject text",C2190="#No expectation text"),"// -- No Content",IFERROR(INDEX(_xlfn._xlws.FILTER(Checklist_KLM[ENTRIES],(Checklist_KLM[ENGLISH]=C2190)*IFERROR(FIND("GAME.CHECKLIST_",Checklist_KLM[ENTRIES]),FALSE)),1),"MISSING")))</f>
        <v/>
      </c>
      <c r="E2190" s="44"/>
      <c r="F2190" s="39" t="str" cm="1">
        <f t="array" ref="F2190">IF(E2190="","",IF(E2190="#No clue text","// -- No Content",
    IF(E2190="/!\ Text too long for integration - See user guide to proceed /!\","/!\ Text too long for integration - See user guide to proceed /!\",
         IFERROR(_xlfn._xlws.FILTER(Checklist_KLM[ENTRIES],(Checklist_KLM[ENGLISH]=E2190)*IFERROR(FIND("CLUE.",Checklist_KLM[ENTRIES]),FALSE)),"MISSING"))))</f>
        <v/>
      </c>
    </row>
    <row r="2191" spans="1:6">
      <c r="A2191" s="18" t="s">
        <v>2333</v>
      </c>
      <c r="B2191" s="19" t="s">
        <v>6526</v>
      </c>
      <c r="C2191" s="43"/>
      <c r="D2191" s="36" t="str" cm="1">
        <f t="array" ref="D2191">IF(C2191="","",IF(OR(C2191="#No page text",C2191="#No block text",C2191="#No subject text",C2191="#No expectation text"),"// -- No Content",IFERROR(INDEX(_xlfn._xlws.FILTER(Checklist_KLM[ENTRIES],(Checklist_KLM[ENGLISH]=C2191)*IFERROR(FIND("GAME.CHECKLIST_",Checklist_KLM[ENTRIES]),FALSE)),1),"MISSING")))</f>
        <v/>
      </c>
      <c r="E2191" s="44"/>
      <c r="F2191" s="39" t="str" cm="1">
        <f t="array" ref="F2191">IF(E2191="","",IF(E2191="#No clue text","// -- No Content",
    IF(E2191="/!\ Text too long for integration - See user guide to proceed /!\","/!\ Text too long for integration - See user guide to proceed /!\",
         IFERROR(_xlfn._xlws.FILTER(Checklist_KLM[ENTRIES],(Checklist_KLM[ENGLISH]=E2191)*IFERROR(FIND("CLUE.",Checklist_KLM[ENTRIES]),FALSE)),"MISSING"))))</f>
        <v/>
      </c>
    </row>
    <row r="2192" spans="1:6">
      <c r="A2192" s="18" t="s">
        <v>2334</v>
      </c>
      <c r="B2192" s="19" t="s">
        <v>6527</v>
      </c>
      <c r="C2192" s="43"/>
      <c r="D2192" s="36" t="str" cm="1">
        <f t="array" ref="D2192">IF(C2192="","",IF(OR(C2192="#No page text",C2192="#No block text",C2192="#No subject text",C2192="#No expectation text"),"// -- No Content",IFERROR(INDEX(_xlfn._xlws.FILTER(Checklist_KLM[ENTRIES],(Checklist_KLM[ENGLISH]=C2192)*IFERROR(FIND("GAME.CHECKLIST_",Checklist_KLM[ENTRIES]),FALSE)),1),"MISSING")))</f>
        <v/>
      </c>
      <c r="E2192" s="44"/>
      <c r="F2192" s="39" t="str" cm="1">
        <f t="array" ref="F2192">IF(E2192="","",IF(E2192="#No clue text","// -- No Content",
    IF(E2192="/!\ Text too long for integration - See user guide to proceed /!\","/!\ Text too long for integration - See user guide to proceed /!\",
         IFERROR(_xlfn._xlws.FILTER(Checklist_KLM[ENTRIES],(Checklist_KLM[ENGLISH]=E2192)*IFERROR(FIND("CLUE.",Checklist_KLM[ENTRIES]),FALSE)),"MISSING"))))</f>
        <v/>
      </c>
    </row>
    <row r="2193" spans="1:6">
      <c r="A2193" s="18" t="s">
        <v>2335</v>
      </c>
      <c r="B2193" s="19" t="s">
        <v>6528</v>
      </c>
      <c r="C2193" s="43"/>
      <c r="D2193" s="36" t="str" cm="1">
        <f t="array" ref="D2193">IF(C2193="","",IF(OR(C2193="#No page text",C2193="#No block text",C2193="#No subject text",C2193="#No expectation text"),"// -- No Content",IFERROR(INDEX(_xlfn._xlws.FILTER(Checklist_KLM[ENTRIES],(Checklist_KLM[ENGLISH]=C2193)*IFERROR(FIND("GAME.CHECKLIST_",Checklist_KLM[ENTRIES]),FALSE)),1),"MISSING")))</f>
        <v/>
      </c>
      <c r="E2193" s="44"/>
      <c r="F2193" s="39" t="str" cm="1">
        <f t="array" ref="F2193">IF(E2193="","",IF(E2193="#No clue text","// -- No Content",
    IF(E2193="/!\ Text too long for integration - See user guide to proceed /!\","/!\ Text too long for integration - See user guide to proceed /!\",
         IFERROR(_xlfn._xlws.FILTER(Checklist_KLM[ENTRIES],(Checklist_KLM[ENGLISH]=E2193)*IFERROR(FIND("CLUE.",Checklist_KLM[ENTRIES]),FALSE)),"MISSING"))))</f>
        <v/>
      </c>
    </row>
    <row r="2194" spans="1:6">
      <c r="A2194" s="18" t="s">
        <v>2336</v>
      </c>
      <c r="B2194" s="19" t="s">
        <v>6529</v>
      </c>
      <c r="C2194" s="43"/>
      <c r="D2194" s="36" t="str" cm="1">
        <f t="array" ref="D2194">IF(C2194="","",IF(OR(C2194="#No page text",C2194="#No block text",C2194="#No subject text",C2194="#No expectation text"),"// -- No Content",IFERROR(INDEX(_xlfn._xlws.FILTER(Checklist_KLM[ENTRIES],(Checklist_KLM[ENGLISH]=C2194)*IFERROR(FIND("GAME.CHECKLIST_",Checklist_KLM[ENTRIES]),FALSE)),1),"MISSING")))</f>
        <v/>
      </c>
      <c r="E2194" s="44"/>
      <c r="F2194" s="39" t="str" cm="1">
        <f t="array" ref="F2194">IF(E2194="","",IF(E2194="#No clue text","// -- No Content",
    IF(E2194="/!\ Text too long for integration - See user guide to proceed /!\","/!\ Text too long for integration - See user guide to proceed /!\",
         IFERROR(_xlfn._xlws.FILTER(Checklist_KLM[ENTRIES],(Checklist_KLM[ENGLISH]=E2194)*IFERROR(FIND("CLUE.",Checklist_KLM[ENTRIES]),FALSE)),"MISSING"))))</f>
        <v/>
      </c>
    </row>
    <row r="2195" spans="1:6">
      <c r="A2195" s="18" t="s">
        <v>2337</v>
      </c>
      <c r="B2195" s="19" t="s">
        <v>6530</v>
      </c>
      <c r="C2195" s="43"/>
      <c r="D2195" s="36" t="str" cm="1">
        <f t="array" ref="D2195">IF(C2195="","",IF(OR(C2195="#No page text",C2195="#No block text",C2195="#No subject text",C2195="#No expectation text"),"// -- No Content",IFERROR(INDEX(_xlfn._xlws.FILTER(Checklist_KLM[ENTRIES],(Checklist_KLM[ENGLISH]=C2195)*IFERROR(FIND("GAME.CHECKLIST_",Checklist_KLM[ENTRIES]),FALSE)),1),"MISSING")))</f>
        <v/>
      </c>
      <c r="E2195" s="44"/>
      <c r="F2195" s="39" t="str" cm="1">
        <f t="array" ref="F2195">IF(E2195="","",IF(E2195="#No clue text","// -- No Content",
    IF(E2195="/!\ Text too long for integration - See user guide to proceed /!\","/!\ Text too long for integration - See user guide to proceed /!\",
         IFERROR(_xlfn._xlws.FILTER(Checklist_KLM[ENTRIES],(Checklist_KLM[ENGLISH]=E2195)*IFERROR(FIND("CLUE.",Checklist_KLM[ENTRIES]),FALSE)),"MISSING"))))</f>
        <v/>
      </c>
    </row>
    <row r="2196" spans="1:6">
      <c r="A2196" s="18" t="s">
        <v>2338</v>
      </c>
      <c r="B2196" s="19" t="s">
        <v>6327</v>
      </c>
      <c r="C2196" s="43"/>
      <c r="D2196" s="36" t="str" cm="1">
        <f t="array" ref="D2196">IF(C2196="","",IF(OR(C2196="#No page text",C2196="#No block text",C2196="#No subject text",C2196="#No expectation text"),"// -- No Content",IFERROR(INDEX(_xlfn._xlws.FILTER(Checklist_KLM[ENTRIES],(Checklist_KLM[ENGLISH]=C2196)*IFERROR(FIND("GAME.CHECKLIST_",Checklist_KLM[ENTRIES]),FALSE)),1),"MISSING")))</f>
        <v/>
      </c>
      <c r="E2196" s="44"/>
      <c r="F2196" s="39" t="str" cm="1">
        <f t="array" ref="F2196">IF(E2196="","",IF(E2196="#No clue text","// -- No Content",
    IF(E2196="/!\ Text too long for integration - See user guide to proceed /!\","/!\ Text too long for integration - See user guide to proceed /!\",
         IFERROR(_xlfn._xlws.FILTER(Checklist_KLM[ENTRIES],(Checklist_KLM[ENGLISH]=E2196)*IFERROR(FIND("CLUE.",Checklist_KLM[ENTRIES]),FALSE)),"MISSING"))))</f>
        <v/>
      </c>
    </row>
    <row r="2197" spans="1:6" ht="28.8">
      <c r="A2197" s="18" t="s">
        <v>2339</v>
      </c>
      <c r="B2197" s="19" t="s">
        <v>6531</v>
      </c>
      <c r="C2197" s="43"/>
      <c r="D2197" s="36" t="str" cm="1">
        <f t="array" ref="D2197">IF(C2197="","",IF(OR(C2197="#No page text",C2197="#No block text",C2197="#No subject text",C2197="#No expectation text"),"// -- No Content",IFERROR(INDEX(_xlfn._xlws.FILTER(Checklist_KLM[ENTRIES],(Checklist_KLM[ENGLISH]=C2197)*IFERROR(FIND("GAME.CHECKLIST_",Checklist_KLM[ENTRIES]),FALSE)),1),"MISSING")))</f>
        <v/>
      </c>
      <c r="E2197" s="44"/>
      <c r="F2197" s="39" t="str" cm="1">
        <f t="array" ref="F2197">IF(E2197="","",IF(E2197="#No clue text","// -- No Content",
    IF(E2197="/!\ Text too long for integration - See user guide to proceed /!\","/!\ Text too long for integration - See user guide to proceed /!\",
         IFERROR(_xlfn._xlws.FILTER(Checklist_KLM[ENTRIES],(Checklist_KLM[ENGLISH]=E2197)*IFERROR(FIND("CLUE.",Checklist_KLM[ENTRIES]),FALSE)),"MISSING"))))</f>
        <v/>
      </c>
    </row>
    <row r="2198" spans="1:6">
      <c r="A2198" s="18" t="s">
        <v>2340</v>
      </c>
      <c r="B2198" s="19" t="s">
        <v>6532</v>
      </c>
      <c r="C2198" s="43"/>
      <c r="D2198" s="36" t="str" cm="1">
        <f t="array" ref="D2198">IF(C2198="","",IF(OR(C2198="#No page text",C2198="#No block text",C2198="#No subject text",C2198="#No expectation text"),"// -- No Content",IFERROR(INDEX(_xlfn._xlws.FILTER(Checklist_KLM[ENTRIES],(Checklist_KLM[ENGLISH]=C2198)*IFERROR(FIND("GAME.CHECKLIST_",Checklist_KLM[ENTRIES]),FALSE)),1),"MISSING")))</f>
        <v/>
      </c>
      <c r="E2198" s="44"/>
      <c r="F2198" s="39" t="str" cm="1">
        <f t="array" ref="F2198">IF(E2198="","",IF(E2198="#No clue text","// -- No Content",
    IF(E2198="/!\ Text too long for integration - See user guide to proceed /!\","/!\ Text too long for integration - See user guide to proceed /!\",
         IFERROR(_xlfn._xlws.FILTER(Checklist_KLM[ENTRIES],(Checklist_KLM[ENGLISH]=E2198)*IFERROR(FIND("CLUE.",Checklist_KLM[ENTRIES]),FALSE)),"MISSING"))))</f>
        <v/>
      </c>
    </row>
    <row r="2199" spans="1:6" ht="43.2">
      <c r="A2199" s="18" t="s">
        <v>2341</v>
      </c>
      <c r="B2199" s="19" t="s">
        <v>6533</v>
      </c>
      <c r="C2199" s="43"/>
      <c r="D2199" s="36" t="str" cm="1">
        <f t="array" ref="D2199">IF(C2199="","",IF(OR(C2199="#No page text",C2199="#No block text",C2199="#No subject text",C2199="#No expectation text"),"// -- No Content",IFERROR(INDEX(_xlfn._xlws.FILTER(Checklist_KLM[ENTRIES],(Checklist_KLM[ENGLISH]=C2199)*IFERROR(FIND("GAME.CHECKLIST_",Checklist_KLM[ENTRIES]),FALSE)),1),"MISSING")))</f>
        <v/>
      </c>
      <c r="E2199" s="44"/>
      <c r="F2199" s="39" t="str" cm="1">
        <f t="array" ref="F2199">IF(E2199="","",IF(E2199="#No clue text","// -- No Content",
    IF(E2199="/!\ Text too long for integration - See user guide to proceed /!\","/!\ Text too long for integration - See user guide to proceed /!\",
         IFERROR(_xlfn._xlws.FILTER(Checklist_KLM[ENTRIES],(Checklist_KLM[ENGLISH]=E2199)*IFERROR(FIND("CLUE.",Checklist_KLM[ENTRIES]),FALSE)),"MISSING"))))</f>
        <v/>
      </c>
    </row>
    <row r="2200" spans="1:6" ht="28.8">
      <c r="A2200" s="18" t="s">
        <v>2342</v>
      </c>
      <c r="B2200" s="19" t="s">
        <v>6534</v>
      </c>
      <c r="C2200" s="43"/>
      <c r="D2200" s="36" t="str" cm="1">
        <f t="array" ref="D2200">IF(C2200="","",IF(OR(C2200="#No page text",C2200="#No block text",C2200="#No subject text",C2200="#No expectation text"),"// -- No Content",IFERROR(INDEX(_xlfn._xlws.FILTER(Checklist_KLM[ENTRIES],(Checklist_KLM[ENGLISH]=C2200)*IFERROR(FIND("GAME.CHECKLIST_",Checklist_KLM[ENTRIES]),FALSE)),1),"MISSING")))</f>
        <v/>
      </c>
      <c r="E2200" s="44"/>
      <c r="F2200" s="39" t="str" cm="1">
        <f t="array" ref="F2200">IF(E2200="","",IF(E2200="#No clue text","// -- No Content",
    IF(E2200="/!\ Text too long for integration - See user guide to proceed /!\","/!\ Text too long for integration - See user guide to proceed /!\",
         IFERROR(_xlfn._xlws.FILTER(Checklist_KLM[ENTRIES],(Checklist_KLM[ENGLISH]=E2200)*IFERROR(FIND("CLUE.",Checklist_KLM[ENTRIES]),FALSE)),"MISSING"))))</f>
        <v/>
      </c>
    </row>
    <row r="2201" spans="1:6" ht="28.8">
      <c r="A2201" s="18" t="s">
        <v>2343</v>
      </c>
      <c r="B2201" s="19" t="s">
        <v>6535</v>
      </c>
      <c r="C2201" s="43"/>
      <c r="D2201" s="36" t="str" cm="1">
        <f t="array" ref="D2201">IF(C2201="","",IF(OR(C2201="#No page text",C2201="#No block text",C2201="#No subject text",C2201="#No expectation text"),"// -- No Content",IFERROR(INDEX(_xlfn._xlws.FILTER(Checklist_KLM[ENTRIES],(Checklist_KLM[ENGLISH]=C2201)*IFERROR(FIND("GAME.CHECKLIST_",Checklist_KLM[ENTRIES]),FALSE)),1),"MISSING")))</f>
        <v/>
      </c>
      <c r="E2201" s="44"/>
      <c r="F2201" s="39" t="str" cm="1">
        <f t="array" ref="F2201">IF(E2201="","",IF(E2201="#No clue text","// -- No Content",
    IF(E2201="/!\ Text too long for integration - See user guide to proceed /!\","/!\ Text too long for integration - See user guide to proceed /!\",
         IFERROR(_xlfn._xlws.FILTER(Checklist_KLM[ENTRIES],(Checklist_KLM[ENGLISH]=E2201)*IFERROR(FIND("CLUE.",Checklist_KLM[ENTRIES]),FALSE)),"MISSING"))))</f>
        <v/>
      </c>
    </row>
    <row r="2202" spans="1:6">
      <c r="A2202" s="18" t="s">
        <v>2344</v>
      </c>
      <c r="B2202" s="19" t="s">
        <v>6536</v>
      </c>
      <c r="C2202" s="43"/>
      <c r="D2202" s="36" t="str" cm="1">
        <f t="array" ref="D2202">IF(C2202="","",IF(OR(C2202="#No page text",C2202="#No block text",C2202="#No subject text",C2202="#No expectation text"),"// -- No Content",IFERROR(INDEX(_xlfn._xlws.FILTER(Checklist_KLM[ENTRIES],(Checklist_KLM[ENGLISH]=C2202)*IFERROR(FIND("GAME.CHECKLIST_",Checklist_KLM[ENTRIES]),FALSE)),1),"MISSING")))</f>
        <v/>
      </c>
      <c r="E2202" s="44"/>
      <c r="F2202" s="39" t="str" cm="1">
        <f t="array" ref="F2202">IF(E2202="","",IF(E2202="#No clue text","// -- No Content",
    IF(E2202="/!\ Text too long for integration - See user guide to proceed /!\","/!\ Text too long for integration - See user guide to proceed /!\",
         IFERROR(_xlfn._xlws.FILTER(Checklist_KLM[ENTRIES],(Checklist_KLM[ENGLISH]=E2202)*IFERROR(FIND("CLUE.",Checklist_KLM[ENTRIES]),FALSE)),"MISSING"))))</f>
        <v/>
      </c>
    </row>
    <row r="2203" spans="1:6">
      <c r="A2203" s="18" t="s">
        <v>2345</v>
      </c>
      <c r="B2203" s="19" t="s">
        <v>6537</v>
      </c>
      <c r="C2203" s="43"/>
      <c r="D2203" s="36" t="str" cm="1">
        <f t="array" ref="D2203">IF(C2203="","",IF(OR(C2203="#No page text",C2203="#No block text",C2203="#No subject text",C2203="#No expectation text"),"// -- No Content",IFERROR(INDEX(_xlfn._xlws.FILTER(Checklist_KLM[ENTRIES],(Checklist_KLM[ENGLISH]=C2203)*IFERROR(FIND("GAME.CHECKLIST_",Checklist_KLM[ENTRIES]),FALSE)),1),"MISSING")))</f>
        <v/>
      </c>
      <c r="E2203" s="44"/>
      <c r="F2203" s="39" t="str" cm="1">
        <f t="array" ref="F2203">IF(E2203="","",IF(E2203="#No clue text","// -- No Content",
    IF(E2203="/!\ Text too long for integration - See user guide to proceed /!\","/!\ Text too long for integration - See user guide to proceed /!\",
         IFERROR(_xlfn._xlws.FILTER(Checklist_KLM[ENTRIES],(Checklist_KLM[ENGLISH]=E2203)*IFERROR(FIND("CLUE.",Checklist_KLM[ENTRIES]),FALSE)),"MISSING"))))</f>
        <v/>
      </c>
    </row>
    <row r="2204" spans="1:6">
      <c r="A2204" s="18" t="s">
        <v>2346</v>
      </c>
      <c r="B2204" s="19" t="s">
        <v>6538</v>
      </c>
      <c r="C2204" s="43"/>
      <c r="D2204" s="36" t="str" cm="1">
        <f t="array" ref="D2204">IF(C2204="","",IF(OR(C2204="#No page text",C2204="#No block text",C2204="#No subject text",C2204="#No expectation text"),"// -- No Content",IFERROR(INDEX(_xlfn._xlws.FILTER(Checklist_KLM[ENTRIES],(Checklist_KLM[ENGLISH]=C2204)*IFERROR(FIND("GAME.CHECKLIST_",Checklist_KLM[ENTRIES]),FALSE)),1),"MISSING")))</f>
        <v/>
      </c>
      <c r="E2204" s="44"/>
      <c r="F2204" s="39" t="str" cm="1">
        <f t="array" ref="F2204">IF(E2204="","",IF(E2204="#No clue text","// -- No Content",
    IF(E2204="/!\ Text too long for integration - See user guide to proceed /!\","/!\ Text too long for integration - See user guide to proceed /!\",
         IFERROR(_xlfn._xlws.FILTER(Checklist_KLM[ENTRIES],(Checklist_KLM[ENGLISH]=E2204)*IFERROR(FIND("CLUE.",Checklist_KLM[ENTRIES]),FALSE)),"MISSING"))))</f>
        <v/>
      </c>
    </row>
    <row r="2205" spans="1:6">
      <c r="A2205" s="18" t="s">
        <v>2347</v>
      </c>
      <c r="B2205" s="19" t="s">
        <v>6539</v>
      </c>
      <c r="C2205" s="43"/>
      <c r="D2205" s="36" t="str" cm="1">
        <f t="array" ref="D2205">IF(C2205="","",IF(OR(C2205="#No page text",C2205="#No block text",C2205="#No subject text",C2205="#No expectation text"),"// -- No Content",IFERROR(INDEX(_xlfn._xlws.FILTER(Checklist_KLM[ENTRIES],(Checklist_KLM[ENGLISH]=C2205)*IFERROR(FIND("GAME.CHECKLIST_",Checklist_KLM[ENTRIES]),FALSE)),1),"MISSING")))</f>
        <v/>
      </c>
      <c r="E2205" s="44"/>
      <c r="F2205" s="39" t="str" cm="1">
        <f t="array" ref="F2205">IF(E2205="","",IF(E2205="#No clue text","// -- No Content",
    IF(E2205="/!\ Text too long for integration - See user guide to proceed /!\","/!\ Text too long for integration - See user guide to proceed /!\",
         IFERROR(_xlfn._xlws.FILTER(Checklist_KLM[ENTRIES],(Checklist_KLM[ENGLISH]=E2205)*IFERROR(FIND("CLUE.",Checklist_KLM[ENTRIES]),FALSE)),"MISSING"))))</f>
        <v/>
      </c>
    </row>
    <row r="2206" spans="1:6" ht="28.8">
      <c r="A2206" s="18" t="s">
        <v>2348</v>
      </c>
      <c r="B2206" s="19" t="s">
        <v>6540</v>
      </c>
      <c r="C2206" s="43"/>
      <c r="D2206" s="36" t="str" cm="1">
        <f t="array" ref="D2206">IF(C2206="","",IF(OR(C2206="#No page text",C2206="#No block text",C2206="#No subject text",C2206="#No expectation text"),"// -- No Content",IFERROR(INDEX(_xlfn._xlws.FILTER(Checklist_KLM[ENTRIES],(Checklist_KLM[ENGLISH]=C2206)*IFERROR(FIND("GAME.CHECKLIST_",Checklist_KLM[ENTRIES]),FALSE)),1),"MISSING")))</f>
        <v/>
      </c>
      <c r="E2206" s="44"/>
      <c r="F2206" s="39" t="str" cm="1">
        <f t="array" ref="F2206">IF(E2206="","",IF(E2206="#No clue text","// -- No Content",
    IF(E2206="/!\ Text too long for integration - See user guide to proceed /!\","/!\ Text too long for integration - See user guide to proceed /!\",
         IFERROR(_xlfn._xlws.FILTER(Checklist_KLM[ENTRIES],(Checklist_KLM[ENGLISH]=E2206)*IFERROR(FIND("CLUE.",Checklist_KLM[ENTRIES]),FALSE)),"MISSING"))))</f>
        <v/>
      </c>
    </row>
    <row r="2207" spans="1:6" ht="28.8">
      <c r="A2207" s="18" t="s">
        <v>2349</v>
      </c>
      <c r="B2207" s="19" t="s">
        <v>6541</v>
      </c>
      <c r="C2207" s="43"/>
      <c r="D2207" s="36" t="str" cm="1">
        <f t="array" ref="D2207">IF(C2207="","",IF(OR(C2207="#No page text",C2207="#No block text",C2207="#No subject text",C2207="#No expectation text"),"// -- No Content",IFERROR(INDEX(_xlfn._xlws.FILTER(Checklist_KLM[ENTRIES],(Checklist_KLM[ENGLISH]=C2207)*IFERROR(FIND("GAME.CHECKLIST_",Checklist_KLM[ENTRIES]),FALSE)),1),"MISSING")))</f>
        <v/>
      </c>
      <c r="E2207" s="44"/>
      <c r="F2207" s="39" t="str" cm="1">
        <f t="array" ref="F2207">IF(E2207="","",IF(E2207="#No clue text","// -- No Content",
    IF(E2207="/!\ Text too long for integration - See user guide to proceed /!\","/!\ Text too long for integration - See user guide to proceed /!\",
         IFERROR(_xlfn._xlws.FILTER(Checklist_KLM[ENTRIES],(Checklist_KLM[ENGLISH]=E2207)*IFERROR(FIND("CLUE.",Checklist_KLM[ENTRIES]),FALSE)),"MISSING"))))</f>
        <v/>
      </c>
    </row>
    <row r="2208" spans="1:6" ht="28.8">
      <c r="A2208" s="18" t="s">
        <v>2350</v>
      </c>
      <c r="B2208" s="19" t="s">
        <v>6542</v>
      </c>
      <c r="C2208" s="43"/>
      <c r="D2208" s="36" t="str" cm="1">
        <f t="array" ref="D2208">IF(C2208="","",IF(OR(C2208="#No page text",C2208="#No block text",C2208="#No subject text",C2208="#No expectation text"),"// -- No Content",IFERROR(INDEX(_xlfn._xlws.FILTER(Checklist_KLM[ENTRIES],(Checklist_KLM[ENGLISH]=C2208)*IFERROR(FIND("GAME.CHECKLIST_",Checklist_KLM[ENTRIES]),FALSE)),1),"MISSING")))</f>
        <v/>
      </c>
      <c r="E2208" s="44"/>
      <c r="F2208" s="39" t="str" cm="1">
        <f t="array" ref="F2208">IF(E2208="","",IF(E2208="#No clue text","// -- No Content",
    IF(E2208="/!\ Text too long for integration - See user guide to proceed /!\","/!\ Text too long for integration - See user guide to proceed /!\",
         IFERROR(_xlfn._xlws.FILTER(Checklist_KLM[ENTRIES],(Checklist_KLM[ENGLISH]=E2208)*IFERROR(FIND("CLUE.",Checklist_KLM[ENTRIES]),FALSE)),"MISSING"))))</f>
        <v/>
      </c>
    </row>
    <row r="2209" spans="1:6">
      <c r="A2209" s="18" t="s">
        <v>2351</v>
      </c>
      <c r="B2209" s="19" t="s">
        <v>6543</v>
      </c>
      <c r="C2209" s="43"/>
      <c r="D2209" s="36" t="str" cm="1">
        <f t="array" ref="D2209">IF(C2209="","",IF(OR(C2209="#No page text",C2209="#No block text",C2209="#No subject text",C2209="#No expectation text"),"// -- No Content",IFERROR(INDEX(_xlfn._xlws.FILTER(Checklist_KLM[ENTRIES],(Checklist_KLM[ENGLISH]=C2209)*IFERROR(FIND("GAME.CHECKLIST_",Checklist_KLM[ENTRIES]),FALSE)),1),"MISSING")))</f>
        <v/>
      </c>
      <c r="E2209" s="44"/>
      <c r="F2209" s="39" t="str" cm="1">
        <f t="array" ref="F2209">IF(E2209="","",IF(E2209="#No clue text","// -- No Content",
    IF(E2209="/!\ Text too long for integration - See user guide to proceed /!\","/!\ Text too long for integration - See user guide to proceed /!\",
         IFERROR(_xlfn._xlws.FILTER(Checklist_KLM[ENTRIES],(Checklist_KLM[ENGLISH]=E2209)*IFERROR(FIND("CLUE.",Checklist_KLM[ENTRIES]),FALSE)),"MISSING"))))</f>
        <v/>
      </c>
    </row>
    <row r="2210" spans="1:6">
      <c r="A2210" s="18" t="s">
        <v>2352</v>
      </c>
      <c r="B2210" s="19" t="s">
        <v>6544</v>
      </c>
      <c r="C2210" s="43"/>
      <c r="D2210" s="36" t="str" cm="1">
        <f t="array" ref="D2210">IF(C2210="","",IF(OR(C2210="#No page text",C2210="#No block text",C2210="#No subject text",C2210="#No expectation text"),"// -- No Content",IFERROR(INDEX(_xlfn._xlws.FILTER(Checklist_KLM[ENTRIES],(Checklist_KLM[ENGLISH]=C2210)*IFERROR(FIND("GAME.CHECKLIST_",Checklist_KLM[ENTRIES]),FALSE)),1),"MISSING")))</f>
        <v/>
      </c>
      <c r="E2210" s="44"/>
      <c r="F2210" s="39" t="str" cm="1">
        <f t="array" ref="F2210">IF(E2210="","",IF(E2210="#No clue text","// -- No Content",
    IF(E2210="/!\ Text too long for integration - See user guide to proceed /!\","/!\ Text too long for integration - See user guide to proceed /!\",
         IFERROR(_xlfn._xlws.FILTER(Checklist_KLM[ENTRIES],(Checklist_KLM[ENGLISH]=E2210)*IFERROR(FIND("CLUE.",Checklist_KLM[ENTRIES]),FALSE)),"MISSING"))))</f>
        <v/>
      </c>
    </row>
    <row r="2211" spans="1:6">
      <c r="A2211" s="18" t="s">
        <v>2353</v>
      </c>
      <c r="B2211" s="19" t="s">
        <v>6545</v>
      </c>
      <c r="C2211" s="43"/>
      <c r="D2211" s="36" t="str" cm="1">
        <f t="array" ref="D2211">IF(C2211="","",IF(OR(C2211="#No page text",C2211="#No block text",C2211="#No subject text",C2211="#No expectation text"),"// -- No Content",IFERROR(INDEX(_xlfn._xlws.FILTER(Checklist_KLM[ENTRIES],(Checklist_KLM[ENGLISH]=C2211)*IFERROR(FIND("GAME.CHECKLIST_",Checklist_KLM[ENTRIES]),FALSE)),1),"MISSING")))</f>
        <v/>
      </c>
      <c r="E2211" s="44"/>
      <c r="F2211" s="39" t="str" cm="1">
        <f t="array" ref="F2211">IF(E2211="","",IF(E2211="#No clue text","// -- No Content",
    IF(E2211="/!\ Text too long for integration - See user guide to proceed /!\","/!\ Text too long for integration - See user guide to proceed /!\",
         IFERROR(_xlfn._xlws.FILTER(Checklist_KLM[ENTRIES],(Checklist_KLM[ENGLISH]=E2211)*IFERROR(FIND("CLUE.",Checklist_KLM[ENTRIES]),FALSE)),"MISSING"))))</f>
        <v/>
      </c>
    </row>
    <row r="2212" spans="1:6" ht="28.8">
      <c r="A2212" s="18" t="s">
        <v>2354</v>
      </c>
      <c r="B2212" s="19" t="s">
        <v>6546</v>
      </c>
      <c r="C2212" s="43"/>
      <c r="D2212" s="36" t="str" cm="1">
        <f t="array" ref="D2212">IF(C2212="","",IF(OR(C2212="#No page text",C2212="#No block text",C2212="#No subject text",C2212="#No expectation text"),"// -- No Content",IFERROR(INDEX(_xlfn._xlws.FILTER(Checklist_KLM[ENTRIES],(Checklist_KLM[ENGLISH]=C2212)*IFERROR(FIND("GAME.CHECKLIST_",Checklist_KLM[ENTRIES]),FALSE)),1),"MISSING")))</f>
        <v/>
      </c>
      <c r="E2212" s="44"/>
      <c r="F2212" s="39" t="str" cm="1">
        <f t="array" ref="F2212">IF(E2212="","",IF(E2212="#No clue text","// -- No Content",
    IF(E2212="/!\ Text too long for integration - See user guide to proceed /!\","/!\ Text too long for integration - See user guide to proceed /!\",
         IFERROR(_xlfn._xlws.FILTER(Checklist_KLM[ENTRIES],(Checklist_KLM[ENGLISH]=E2212)*IFERROR(FIND("CLUE.",Checklist_KLM[ENTRIES]),FALSE)),"MISSING"))))</f>
        <v/>
      </c>
    </row>
    <row r="2213" spans="1:6">
      <c r="A2213" s="18" t="s">
        <v>2355</v>
      </c>
      <c r="B2213" s="19" t="s">
        <v>6547</v>
      </c>
      <c r="C2213" s="43"/>
      <c r="D2213" s="36" t="str" cm="1">
        <f t="array" ref="D2213">IF(C2213="","",IF(OR(C2213="#No page text",C2213="#No block text",C2213="#No subject text",C2213="#No expectation text"),"// -- No Content",IFERROR(INDEX(_xlfn._xlws.FILTER(Checklist_KLM[ENTRIES],(Checklist_KLM[ENGLISH]=C2213)*IFERROR(FIND("GAME.CHECKLIST_",Checklist_KLM[ENTRIES]),FALSE)),1),"MISSING")))</f>
        <v/>
      </c>
      <c r="E2213" s="44"/>
      <c r="F2213" s="39" t="str" cm="1">
        <f t="array" ref="F2213">IF(E2213="","",IF(E2213="#No clue text","// -- No Content",
    IF(E2213="/!\ Text too long for integration - See user guide to proceed /!\","/!\ Text too long for integration - See user guide to proceed /!\",
         IFERROR(_xlfn._xlws.FILTER(Checklist_KLM[ENTRIES],(Checklist_KLM[ENGLISH]=E2213)*IFERROR(FIND("CLUE.",Checklist_KLM[ENTRIES]),FALSE)),"MISSING"))))</f>
        <v/>
      </c>
    </row>
    <row r="2214" spans="1:6" ht="28.8">
      <c r="A2214" s="18" t="s">
        <v>2356</v>
      </c>
      <c r="B2214" s="19" t="s">
        <v>6548</v>
      </c>
      <c r="C2214" s="43"/>
      <c r="D2214" s="36" t="str" cm="1">
        <f t="array" ref="D2214">IF(C2214="","",IF(OR(C2214="#No page text",C2214="#No block text",C2214="#No subject text",C2214="#No expectation text"),"// -- No Content",IFERROR(INDEX(_xlfn._xlws.FILTER(Checklist_KLM[ENTRIES],(Checklist_KLM[ENGLISH]=C2214)*IFERROR(FIND("GAME.CHECKLIST_",Checklist_KLM[ENTRIES]),FALSE)),1),"MISSING")))</f>
        <v/>
      </c>
      <c r="E2214" s="44"/>
      <c r="F2214" s="39" t="str" cm="1">
        <f t="array" ref="F2214">IF(E2214="","",IF(E2214="#No clue text","// -- No Content",
    IF(E2214="/!\ Text too long for integration - See user guide to proceed /!\","/!\ Text too long for integration - See user guide to proceed /!\",
         IFERROR(_xlfn._xlws.FILTER(Checklist_KLM[ENTRIES],(Checklist_KLM[ENGLISH]=E2214)*IFERROR(FIND("CLUE.",Checklist_KLM[ENTRIES]),FALSE)),"MISSING"))))</f>
        <v/>
      </c>
    </row>
    <row r="2215" spans="1:6" ht="43.2">
      <c r="A2215" s="18" t="s">
        <v>2357</v>
      </c>
      <c r="B2215" s="19" t="s">
        <v>6549</v>
      </c>
      <c r="C2215" s="43"/>
      <c r="D2215" s="36" t="str" cm="1">
        <f t="array" ref="D2215">IF(C2215="","",IF(OR(C2215="#No page text",C2215="#No block text",C2215="#No subject text",C2215="#No expectation text"),"// -- No Content",IFERROR(INDEX(_xlfn._xlws.FILTER(Checklist_KLM[ENTRIES],(Checklist_KLM[ENGLISH]=C2215)*IFERROR(FIND("GAME.CHECKLIST_",Checklist_KLM[ENTRIES]),FALSE)),1),"MISSING")))</f>
        <v/>
      </c>
      <c r="E2215" s="44"/>
      <c r="F2215" s="39" t="str" cm="1">
        <f t="array" ref="F2215">IF(E2215="","",IF(E2215="#No clue text","// -- No Content",
    IF(E2215="/!\ Text too long for integration - See user guide to proceed /!\","/!\ Text too long for integration - See user guide to proceed /!\",
         IFERROR(_xlfn._xlws.FILTER(Checklist_KLM[ENTRIES],(Checklist_KLM[ENGLISH]=E2215)*IFERROR(FIND("CLUE.",Checklist_KLM[ENTRIES]),FALSE)),"MISSING"))))</f>
        <v/>
      </c>
    </row>
    <row r="2216" spans="1:6" ht="28.8">
      <c r="A2216" s="18" t="s">
        <v>2358</v>
      </c>
      <c r="B2216" s="19" t="s">
        <v>6550</v>
      </c>
      <c r="C2216" s="43"/>
      <c r="D2216" s="36" t="str" cm="1">
        <f t="array" ref="D2216">IF(C2216="","",IF(OR(C2216="#No page text",C2216="#No block text",C2216="#No subject text",C2216="#No expectation text"),"// -- No Content",IFERROR(INDEX(_xlfn._xlws.FILTER(Checklist_KLM[ENTRIES],(Checklist_KLM[ENGLISH]=C2216)*IFERROR(FIND("GAME.CHECKLIST_",Checklist_KLM[ENTRIES]),FALSE)),1),"MISSING")))</f>
        <v/>
      </c>
      <c r="E2216" s="44"/>
      <c r="F2216" s="39" t="str" cm="1">
        <f t="array" ref="F2216">IF(E2216="","",IF(E2216="#No clue text","// -- No Content",
    IF(E2216="/!\ Text too long for integration - See user guide to proceed /!\","/!\ Text too long for integration - See user guide to proceed /!\",
         IFERROR(_xlfn._xlws.FILTER(Checklist_KLM[ENTRIES],(Checklist_KLM[ENGLISH]=E2216)*IFERROR(FIND("CLUE.",Checklist_KLM[ENTRIES]),FALSE)),"MISSING"))))</f>
        <v/>
      </c>
    </row>
    <row r="2217" spans="1:6" ht="28.8">
      <c r="A2217" s="18" t="s">
        <v>2359</v>
      </c>
      <c r="B2217" s="19" t="s">
        <v>6551</v>
      </c>
      <c r="C2217" s="43"/>
      <c r="D2217" s="36" t="str" cm="1">
        <f t="array" ref="D2217">IF(C2217="","",IF(OR(C2217="#No page text",C2217="#No block text",C2217="#No subject text",C2217="#No expectation text"),"// -- No Content",IFERROR(INDEX(_xlfn._xlws.FILTER(Checklist_KLM[ENTRIES],(Checklist_KLM[ENGLISH]=C2217)*IFERROR(FIND("GAME.CHECKLIST_",Checklist_KLM[ENTRIES]),FALSE)),1),"MISSING")))</f>
        <v/>
      </c>
      <c r="E2217" s="44"/>
      <c r="F2217" s="39" t="str" cm="1">
        <f t="array" ref="F2217">IF(E2217="","",IF(E2217="#No clue text","// -- No Content",
    IF(E2217="/!\ Text too long for integration - See user guide to proceed /!\","/!\ Text too long for integration - See user guide to proceed /!\",
         IFERROR(_xlfn._xlws.FILTER(Checklist_KLM[ENTRIES],(Checklist_KLM[ENGLISH]=E2217)*IFERROR(FIND("CLUE.",Checklist_KLM[ENTRIES]),FALSE)),"MISSING"))))</f>
        <v/>
      </c>
    </row>
    <row r="2218" spans="1:6" ht="28.8">
      <c r="A2218" s="18" t="s">
        <v>2360</v>
      </c>
      <c r="B2218" s="19" t="s">
        <v>6552</v>
      </c>
      <c r="C2218" s="43"/>
      <c r="D2218" s="36" t="str" cm="1">
        <f t="array" ref="D2218">IF(C2218="","",IF(OR(C2218="#No page text",C2218="#No block text",C2218="#No subject text",C2218="#No expectation text"),"// -- No Content",IFERROR(INDEX(_xlfn._xlws.FILTER(Checklist_KLM[ENTRIES],(Checklist_KLM[ENGLISH]=C2218)*IFERROR(FIND("GAME.CHECKLIST_",Checklist_KLM[ENTRIES]),FALSE)),1),"MISSING")))</f>
        <v/>
      </c>
      <c r="E2218" s="44"/>
      <c r="F2218" s="39" t="str" cm="1">
        <f t="array" ref="F2218">IF(E2218="","",IF(E2218="#No clue text","// -- No Content",
    IF(E2218="/!\ Text too long for integration - See user guide to proceed /!\","/!\ Text too long for integration - See user guide to proceed /!\",
         IFERROR(_xlfn._xlws.FILTER(Checklist_KLM[ENTRIES],(Checklist_KLM[ENGLISH]=E2218)*IFERROR(FIND("CLUE.",Checklist_KLM[ENTRIES]),FALSE)),"MISSING"))))</f>
        <v/>
      </c>
    </row>
    <row r="2219" spans="1:6" ht="28.8">
      <c r="A2219" s="18" t="s">
        <v>2361</v>
      </c>
      <c r="B2219" s="19" t="s">
        <v>6553</v>
      </c>
      <c r="C2219" s="43"/>
      <c r="D2219" s="36" t="str" cm="1">
        <f t="array" ref="D2219">IF(C2219="","",IF(OR(C2219="#No page text",C2219="#No block text",C2219="#No subject text",C2219="#No expectation text"),"// -- No Content",IFERROR(INDEX(_xlfn._xlws.FILTER(Checklist_KLM[ENTRIES],(Checklist_KLM[ENGLISH]=C2219)*IFERROR(FIND("GAME.CHECKLIST_",Checklist_KLM[ENTRIES]),FALSE)),1),"MISSING")))</f>
        <v/>
      </c>
      <c r="E2219" s="44"/>
      <c r="F2219" s="39" t="str" cm="1">
        <f t="array" ref="F2219">IF(E2219="","",IF(E2219="#No clue text","// -- No Content",
    IF(E2219="/!\ Text too long for integration - See user guide to proceed /!\","/!\ Text too long for integration - See user guide to proceed /!\",
         IFERROR(_xlfn._xlws.FILTER(Checklist_KLM[ENTRIES],(Checklist_KLM[ENGLISH]=E2219)*IFERROR(FIND("CLUE.",Checklist_KLM[ENTRIES]),FALSE)),"MISSING"))))</f>
        <v/>
      </c>
    </row>
    <row r="2220" spans="1:6">
      <c r="A2220" s="18" t="s">
        <v>2362</v>
      </c>
      <c r="B2220" s="19" t="s">
        <v>6554</v>
      </c>
      <c r="C2220" s="43"/>
      <c r="D2220" s="36" t="str" cm="1">
        <f t="array" ref="D2220">IF(C2220="","",IF(OR(C2220="#No page text",C2220="#No block text",C2220="#No subject text",C2220="#No expectation text"),"// -- No Content",IFERROR(INDEX(_xlfn._xlws.FILTER(Checklist_KLM[ENTRIES],(Checklist_KLM[ENGLISH]=C2220)*IFERROR(FIND("GAME.CHECKLIST_",Checklist_KLM[ENTRIES]),FALSE)),1),"MISSING")))</f>
        <v/>
      </c>
      <c r="E2220" s="44"/>
      <c r="F2220" s="39" t="str" cm="1">
        <f t="array" ref="F2220">IF(E2220="","",IF(E2220="#No clue text","// -- No Content",
    IF(E2220="/!\ Text too long for integration - See user guide to proceed /!\","/!\ Text too long for integration - See user guide to proceed /!\",
         IFERROR(_xlfn._xlws.FILTER(Checklist_KLM[ENTRIES],(Checklist_KLM[ENGLISH]=E2220)*IFERROR(FIND("CLUE.",Checklist_KLM[ENTRIES]),FALSE)),"MISSING"))))</f>
        <v/>
      </c>
    </row>
    <row r="2221" spans="1:6">
      <c r="A2221" s="18" t="s">
        <v>2363</v>
      </c>
      <c r="B2221" s="19" t="s">
        <v>6555</v>
      </c>
      <c r="C2221" s="43"/>
      <c r="D2221" s="36" t="str" cm="1">
        <f t="array" ref="D2221">IF(C2221="","",IF(OR(C2221="#No page text",C2221="#No block text",C2221="#No subject text",C2221="#No expectation text"),"// -- No Content",IFERROR(INDEX(_xlfn._xlws.FILTER(Checklist_KLM[ENTRIES],(Checklist_KLM[ENGLISH]=C2221)*IFERROR(FIND("GAME.CHECKLIST_",Checklist_KLM[ENTRIES]),FALSE)),1),"MISSING")))</f>
        <v/>
      </c>
      <c r="E2221" s="44"/>
      <c r="F2221" s="39" t="str" cm="1">
        <f t="array" ref="F2221">IF(E2221="","",IF(E2221="#No clue text","// -- No Content",
    IF(E2221="/!\ Text too long for integration - See user guide to proceed /!\","/!\ Text too long for integration - See user guide to proceed /!\",
         IFERROR(_xlfn._xlws.FILTER(Checklist_KLM[ENTRIES],(Checklist_KLM[ENGLISH]=E2221)*IFERROR(FIND("CLUE.",Checklist_KLM[ENTRIES]),FALSE)),"MISSING"))))</f>
        <v/>
      </c>
    </row>
    <row r="2222" spans="1:6">
      <c r="A2222" s="18" t="s">
        <v>2364</v>
      </c>
      <c r="B2222" s="19" t="s">
        <v>6556</v>
      </c>
      <c r="C2222" s="43"/>
      <c r="D2222" s="36" t="str" cm="1">
        <f t="array" ref="D2222">IF(C2222="","",IF(OR(C2222="#No page text",C2222="#No block text",C2222="#No subject text",C2222="#No expectation text"),"// -- No Content",IFERROR(INDEX(_xlfn._xlws.FILTER(Checklist_KLM[ENTRIES],(Checklist_KLM[ENGLISH]=C2222)*IFERROR(FIND("GAME.CHECKLIST_",Checklist_KLM[ENTRIES]),FALSE)),1),"MISSING")))</f>
        <v/>
      </c>
      <c r="E2222" s="44"/>
      <c r="F2222" s="39" t="str" cm="1">
        <f t="array" ref="F2222">IF(E2222="","",IF(E2222="#No clue text","// -- No Content",
    IF(E2222="/!\ Text too long for integration - See user guide to proceed /!\","/!\ Text too long for integration - See user guide to proceed /!\",
         IFERROR(_xlfn._xlws.FILTER(Checklist_KLM[ENTRIES],(Checklist_KLM[ENGLISH]=E2222)*IFERROR(FIND("CLUE.",Checklist_KLM[ENTRIES]),FALSE)),"MISSING"))))</f>
        <v/>
      </c>
    </row>
    <row r="2223" spans="1:6">
      <c r="A2223" s="18" t="s">
        <v>2365</v>
      </c>
      <c r="B2223" s="19" t="s">
        <v>6557</v>
      </c>
      <c r="C2223" s="43"/>
      <c r="D2223" s="36" t="str" cm="1">
        <f t="array" ref="D2223">IF(C2223="","",IF(OR(C2223="#No page text",C2223="#No block text",C2223="#No subject text",C2223="#No expectation text"),"// -- No Content",IFERROR(INDEX(_xlfn._xlws.FILTER(Checklist_KLM[ENTRIES],(Checklist_KLM[ENGLISH]=C2223)*IFERROR(FIND("GAME.CHECKLIST_",Checklist_KLM[ENTRIES]),FALSE)),1),"MISSING")))</f>
        <v/>
      </c>
      <c r="E2223" s="44"/>
      <c r="F2223" s="39" t="str" cm="1">
        <f t="array" ref="F2223">IF(E2223="","",IF(E2223="#No clue text","// -- No Content",
    IF(E2223="/!\ Text too long for integration - See user guide to proceed /!\","/!\ Text too long for integration - See user guide to proceed /!\",
         IFERROR(_xlfn._xlws.FILTER(Checklist_KLM[ENTRIES],(Checklist_KLM[ENGLISH]=E2223)*IFERROR(FIND("CLUE.",Checklist_KLM[ENTRIES]),FALSE)),"MISSING"))))</f>
        <v/>
      </c>
    </row>
    <row r="2224" spans="1:6">
      <c r="A2224" s="18" t="s">
        <v>2366</v>
      </c>
      <c r="B2224" s="19" t="s">
        <v>6558</v>
      </c>
      <c r="C2224" s="43"/>
      <c r="D2224" s="36" t="str" cm="1">
        <f t="array" ref="D2224">IF(C2224="","",IF(OR(C2224="#No page text",C2224="#No block text",C2224="#No subject text",C2224="#No expectation text"),"// -- No Content",IFERROR(INDEX(_xlfn._xlws.FILTER(Checklist_KLM[ENTRIES],(Checklist_KLM[ENGLISH]=C2224)*IFERROR(FIND("GAME.CHECKLIST_",Checklist_KLM[ENTRIES]),FALSE)),1),"MISSING")))</f>
        <v/>
      </c>
      <c r="E2224" s="44"/>
      <c r="F2224" s="39" t="str" cm="1">
        <f t="array" ref="F2224">IF(E2224="","",IF(E2224="#No clue text","// -- No Content",
    IF(E2224="/!\ Text too long for integration - See user guide to proceed /!\","/!\ Text too long for integration - See user guide to proceed /!\",
         IFERROR(_xlfn._xlws.FILTER(Checklist_KLM[ENTRIES],(Checklist_KLM[ENGLISH]=E2224)*IFERROR(FIND("CLUE.",Checklist_KLM[ENTRIES]),FALSE)),"MISSING"))))</f>
        <v/>
      </c>
    </row>
    <row r="2225" spans="1:6" ht="28.8">
      <c r="A2225" s="18" t="s">
        <v>2367</v>
      </c>
      <c r="B2225" s="19" t="s">
        <v>6559</v>
      </c>
      <c r="C2225" s="43"/>
      <c r="D2225" s="36" t="str" cm="1">
        <f t="array" ref="D2225">IF(C2225="","",IF(OR(C2225="#No page text",C2225="#No block text",C2225="#No subject text",C2225="#No expectation text"),"// -- No Content",IFERROR(INDEX(_xlfn._xlws.FILTER(Checklist_KLM[ENTRIES],(Checklist_KLM[ENGLISH]=C2225)*IFERROR(FIND("GAME.CHECKLIST_",Checklist_KLM[ENTRIES]),FALSE)),1),"MISSING")))</f>
        <v/>
      </c>
      <c r="E2225" s="44"/>
      <c r="F2225" s="39" t="str" cm="1">
        <f t="array" ref="F2225">IF(E2225="","",IF(E2225="#No clue text","// -- No Content",
    IF(E2225="/!\ Text too long for integration - See user guide to proceed /!\","/!\ Text too long for integration - See user guide to proceed /!\",
         IFERROR(_xlfn._xlws.FILTER(Checklist_KLM[ENTRIES],(Checklist_KLM[ENGLISH]=E2225)*IFERROR(FIND("CLUE.",Checklist_KLM[ENTRIES]),FALSE)),"MISSING"))))</f>
        <v/>
      </c>
    </row>
    <row r="2226" spans="1:6">
      <c r="A2226" s="18" t="s">
        <v>2368</v>
      </c>
      <c r="B2226" s="19" t="s">
        <v>6560</v>
      </c>
      <c r="C2226" s="43"/>
      <c r="D2226" s="36" t="str" cm="1">
        <f t="array" ref="D2226">IF(C2226="","",IF(OR(C2226="#No page text",C2226="#No block text",C2226="#No subject text",C2226="#No expectation text"),"// -- No Content",IFERROR(INDEX(_xlfn._xlws.FILTER(Checklist_KLM[ENTRIES],(Checklist_KLM[ENGLISH]=C2226)*IFERROR(FIND("GAME.CHECKLIST_",Checklist_KLM[ENTRIES]),FALSE)),1),"MISSING")))</f>
        <v/>
      </c>
      <c r="E2226" s="44"/>
      <c r="F2226" s="39" t="str" cm="1">
        <f t="array" ref="F2226">IF(E2226="","",IF(E2226="#No clue text","// -- No Content",
    IF(E2226="/!\ Text too long for integration - See user guide to proceed /!\","/!\ Text too long for integration - See user guide to proceed /!\",
         IFERROR(_xlfn._xlws.FILTER(Checklist_KLM[ENTRIES],(Checklist_KLM[ENGLISH]=E2226)*IFERROR(FIND("CLUE.",Checklist_KLM[ENTRIES]),FALSE)),"MISSING"))))</f>
        <v/>
      </c>
    </row>
    <row r="2227" spans="1:6">
      <c r="A2227" s="18" t="s">
        <v>2369</v>
      </c>
      <c r="B2227" s="19" t="s">
        <v>6561</v>
      </c>
      <c r="C2227" s="43"/>
      <c r="D2227" s="36" t="str" cm="1">
        <f t="array" ref="D2227">IF(C2227="","",IF(OR(C2227="#No page text",C2227="#No block text",C2227="#No subject text",C2227="#No expectation text"),"// -- No Content",IFERROR(INDEX(_xlfn._xlws.FILTER(Checklist_KLM[ENTRIES],(Checklist_KLM[ENGLISH]=C2227)*IFERROR(FIND("GAME.CHECKLIST_",Checklist_KLM[ENTRIES]),FALSE)),1),"MISSING")))</f>
        <v/>
      </c>
      <c r="E2227" s="44"/>
      <c r="F2227" s="39" t="str" cm="1">
        <f t="array" ref="F2227">IF(E2227="","",IF(E2227="#No clue text","// -- No Content",
    IF(E2227="/!\ Text too long for integration - See user guide to proceed /!\","/!\ Text too long for integration - See user guide to proceed /!\",
         IFERROR(_xlfn._xlws.FILTER(Checklist_KLM[ENTRIES],(Checklist_KLM[ENGLISH]=E2227)*IFERROR(FIND("CLUE.",Checklist_KLM[ENTRIES]),FALSE)),"MISSING"))))</f>
        <v/>
      </c>
    </row>
    <row r="2228" spans="1:6">
      <c r="A2228" s="18" t="s">
        <v>2370</v>
      </c>
      <c r="B2228" s="19" t="s">
        <v>6562</v>
      </c>
      <c r="C2228" s="43"/>
      <c r="D2228" s="36" t="str" cm="1">
        <f t="array" ref="D2228">IF(C2228="","",IF(OR(C2228="#No page text",C2228="#No block text",C2228="#No subject text",C2228="#No expectation text"),"// -- No Content",IFERROR(INDEX(_xlfn._xlws.FILTER(Checklist_KLM[ENTRIES],(Checklist_KLM[ENGLISH]=C2228)*IFERROR(FIND("GAME.CHECKLIST_",Checklist_KLM[ENTRIES]),FALSE)),1),"MISSING")))</f>
        <v/>
      </c>
      <c r="E2228" s="44"/>
      <c r="F2228" s="39" t="str" cm="1">
        <f t="array" ref="F2228">IF(E2228="","",IF(E2228="#No clue text","// -- No Content",
    IF(E2228="/!\ Text too long for integration - See user guide to proceed /!\","/!\ Text too long for integration - See user guide to proceed /!\",
         IFERROR(_xlfn._xlws.FILTER(Checklist_KLM[ENTRIES],(Checklist_KLM[ENGLISH]=E2228)*IFERROR(FIND("CLUE.",Checklist_KLM[ENTRIES]),FALSE)),"MISSING"))))</f>
        <v/>
      </c>
    </row>
    <row r="2229" spans="1:6" ht="28.8">
      <c r="A2229" s="18" t="s">
        <v>2371</v>
      </c>
      <c r="B2229" s="19" t="s">
        <v>6563</v>
      </c>
      <c r="C2229" s="43"/>
      <c r="D2229" s="36" t="str" cm="1">
        <f t="array" ref="D2229">IF(C2229="","",IF(OR(C2229="#No page text",C2229="#No block text",C2229="#No subject text",C2229="#No expectation text"),"// -- No Content",IFERROR(INDEX(_xlfn._xlws.FILTER(Checklist_KLM[ENTRIES],(Checklist_KLM[ENGLISH]=C2229)*IFERROR(FIND("GAME.CHECKLIST_",Checklist_KLM[ENTRIES]),FALSE)),1),"MISSING")))</f>
        <v/>
      </c>
      <c r="E2229" s="44"/>
      <c r="F2229" s="39" t="str" cm="1">
        <f t="array" ref="F2229">IF(E2229="","",IF(E2229="#No clue text","// -- No Content",
    IF(E2229="/!\ Text too long for integration - See user guide to proceed /!\","/!\ Text too long for integration - See user guide to proceed /!\",
         IFERROR(_xlfn._xlws.FILTER(Checklist_KLM[ENTRIES],(Checklist_KLM[ENGLISH]=E2229)*IFERROR(FIND("CLUE.",Checklist_KLM[ENTRIES]),FALSE)),"MISSING"))))</f>
        <v/>
      </c>
    </row>
    <row r="2230" spans="1:6" ht="28.8">
      <c r="A2230" s="18" t="s">
        <v>2372</v>
      </c>
      <c r="B2230" s="19" t="s">
        <v>6564</v>
      </c>
      <c r="C2230" s="43"/>
      <c r="D2230" s="36" t="str" cm="1">
        <f t="array" ref="D2230">IF(C2230="","",IF(OR(C2230="#No page text",C2230="#No block text",C2230="#No subject text",C2230="#No expectation text"),"// -- No Content",IFERROR(INDEX(_xlfn._xlws.FILTER(Checklist_KLM[ENTRIES],(Checklist_KLM[ENGLISH]=C2230)*IFERROR(FIND("GAME.CHECKLIST_",Checklist_KLM[ENTRIES]),FALSE)),1),"MISSING")))</f>
        <v/>
      </c>
      <c r="E2230" s="44"/>
      <c r="F2230" s="39" t="str" cm="1">
        <f t="array" ref="F2230">IF(E2230="","",IF(E2230="#No clue text","// -- No Content",
    IF(E2230="/!\ Text too long for integration - See user guide to proceed /!\","/!\ Text too long for integration - See user guide to proceed /!\",
         IFERROR(_xlfn._xlws.FILTER(Checklist_KLM[ENTRIES],(Checklist_KLM[ENGLISH]=E2230)*IFERROR(FIND("CLUE.",Checklist_KLM[ENTRIES]),FALSE)),"MISSING"))))</f>
        <v/>
      </c>
    </row>
    <row r="2231" spans="1:6">
      <c r="A2231" s="18" t="s">
        <v>2373</v>
      </c>
      <c r="B2231" s="19" t="s">
        <v>6565</v>
      </c>
      <c r="C2231" s="43"/>
      <c r="D2231" s="36" t="str" cm="1">
        <f t="array" ref="D2231">IF(C2231="","",IF(OR(C2231="#No page text",C2231="#No block text",C2231="#No subject text",C2231="#No expectation text"),"// -- No Content",IFERROR(INDEX(_xlfn._xlws.FILTER(Checklist_KLM[ENTRIES],(Checklist_KLM[ENGLISH]=C2231)*IFERROR(FIND("GAME.CHECKLIST_",Checklist_KLM[ENTRIES]),FALSE)),1),"MISSING")))</f>
        <v/>
      </c>
      <c r="E2231" s="44"/>
      <c r="F2231" s="39" t="str" cm="1">
        <f t="array" ref="F2231">IF(E2231="","",IF(E2231="#No clue text","// -- No Content",
    IF(E2231="/!\ Text too long for integration - See user guide to proceed /!\","/!\ Text too long for integration - See user guide to proceed /!\",
         IFERROR(_xlfn._xlws.FILTER(Checklist_KLM[ENTRIES],(Checklist_KLM[ENGLISH]=E2231)*IFERROR(FIND("CLUE.",Checklist_KLM[ENTRIES]),FALSE)),"MISSING"))))</f>
        <v/>
      </c>
    </row>
    <row r="2232" spans="1:6" ht="28.8">
      <c r="A2232" s="18" t="s">
        <v>2374</v>
      </c>
      <c r="B2232" s="19" t="s">
        <v>6566</v>
      </c>
      <c r="C2232" s="43"/>
      <c r="D2232" s="36" t="str" cm="1">
        <f t="array" ref="D2232">IF(C2232="","",IF(OR(C2232="#No page text",C2232="#No block text",C2232="#No subject text",C2232="#No expectation text"),"// -- No Content",IFERROR(INDEX(_xlfn._xlws.FILTER(Checklist_KLM[ENTRIES],(Checklist_KLM[ENGLISH]=C2232)*IFERROR(FIND("GAME.CHECKLIST_",Checklist_KLM[ENTRIES]),FALSE)),1),"MISSING")))</f>
        <v/>
      </c>
      <c r="E2232" s="44"/>
      <c r="F2232" s="39" t="str" cm="1">
        <f t="array" ref="F2232">IF(E2232="","",IF(E2232="#No clue text","// -- No Content",
    IF(E2232="/!\ Text too long for integration - See user guide to proceed /!\","/!\ Text too long for integration - See user guide to proceed /!\",
         IFERROR(_xlfn._xlws.FILTER(Checklist_KLM[ENTRIES],(Checklist_KLM[ENGLISH]=E2232)*IFERROR(FIND("CLUE.",Checklist_KLM[ENTRIES]),FALSE)),"MISSING"))))</f>
        <v/>
      </c>
    </row>
    <row r="2233" spans="1:6">
      <c r="A2233" s="18" t="s">
        <v>2375</v>
      </c>
      <c r="B2233" s="19" t="s">
        <v>6567</v>
      </c>
      <c r="C2233" s="43"/>
      <c r="D2233" s="36" t="str" cm="1">
        <f t="array" ref="D2233">IF(C2233="","",IF(OR(C2233="#No page text",C2233="#No block text",C2233="#No subject text",C2233="#No expectation text"),"// -- No Content",IFERROR(INDEX(_xlfn._xlws.FILTER(Checklist_KLM[ENTRIES],(Checklist_KLM[ENGLISH]=C2233)*IFERROR(FIND("GAME.CHECKLIST_",Checklist_KLM[ENTRIES]),FALSE)),1),"MISSING")))</f>
        <v/>
      </c>
      <c r="E2233" s="44"/>
      <c r="F2233" s="39" t="str" cm="1">
        <f t="array" ref="F2233">IF(E2233="","",IF(E2233="#No clue text","// -- No Content",
    IF(E2233="/!\ Text too long for integration - See user guide to proceed /!\","/!\ Text too long for integration - See user guide to proceed /!\",
         IFERROR(_xlfn._xlws.FILTER(Checklist_KLM[ENTRIES],(Checklist_KLM[ENGLISH]=E2233)*IFERROR(FIND("CLUE.",Checklist_KLM[ENTRIES]),FALSE)),"MISSING"))))</f>
        <v/>
      </c>
    </row>
    <row r="2234" spans="1:6">
      <c r="A2234" s="18" t="s">
        <v>2376</v>
      </c>
      <c r="B2234" s="19" t="s">
        <v>6568</v>
      </c>
      <c r="C2234" s="43"/>
      <c r="D2234" s="36" t="str" cm="1">
        <f t="array" ref="D2234">IF(C2234="","",IF(OR(C2234="#No page text",C2234="#No block text",C2234="#No subject text",C2234="#No expectation text"),"// -- No Content",IFERROR(INDEX(_xlfn._xlws.FILTER(Checklist_KLM[ENTRIES],(Checklist_KLM[ENGLISH]=C2234)*IFERROR(FIND("GAME.CHECKLIST_",Checklist_KLM[ENTRIES]),FALSE)),1),"MISSING")))</f>
        <v/>
      </c>
      <c r="E2234" s="44"/>
      <c r="F2234" s="39" t="str" cm="1">
        <f t="array" ref="F2234">IF(E2234="","",IF(E2234="#No clue text","// -- No Content",
    IF(E2234="/!\ Text too long for integration - See user guide to proceed /!\","/!\ Text too long for integration - See user guide to proceed /!\",
         IFERROR(_xlfn._xlws.FILTER(Checklist_KLM[ENTRIES],(Checklist_KLM[ENGLISH]=E2234)*IFERROR(FIND("CLUE.",Checklist_KLM[ENTRIES]),FALSE)),"MISSING"))))</f>
        <v/>
      </c>
    </row>
    <row r="2235" spans="1:6">
      <c r="A2235" s="18" t="s">
        <v>2377</v>
      </c>
      <c r="B2235" s="19" t="s">
        <v>6569</v>
      </c>
      <c r="C2235" s="43"/>
      <c r="D2235" s="36" t="str" cm="1">
        <f t="array" ref="D2235">IF(C2235="","",IF(OR(C2235="#No page text",C2235="#No block text",C2235="#No subject text",C2235="#No expectation text"),"// -- No Content",IFERROR(INDEX(_xlfn._xlws.FILTER(Checklist_KLM[ENTRIES],(Checklist_KLM[ENGLISH]=C2235)*IFERROR(FIND("GAME.CHECKLIST_",Checklist_KLM[ENTRIES]),FALSE)),1),"MISSING")))</f>
        <v/>
      </c>
      <c r="E2235" s="44"/>
      <c r="F2235" s="39" t="str" cm="1">
        <f t="array" ref="F2235">IF(E2235="","",IF(E2235="#No clue text","// -- No Content",
    IF(E2235="/!\ Text too long for integration - See user guide to proceed /!\","/!\ Text too long for integration - See user guide to proceed /!\",
         IFERROR(_xlfn._xlws.FILTER(Checklist_KLM[ENTRIES],(Checklist_KLM[ENGLISH]=E2235)*IFERROR(FIND("CLUE.",Checklist_KLM[ENTRIES]),FALSE)),"MISSING"))))</f>
        <v/>
      </c>
    </row>
    <row r="2236" spans="1:6">
      <c r="A2236" s="18" t="s">
        <v>2378</v>
      </c>
      <c r="B2236" s="19" t="s">
        <v>6570</v>
      </c>
      <c r="C2236" s="43"/>
      <c r="D2236" s="36" t="str" cm="1">
        <f t="array" ref="D2236">IF(C2236="","",IF(OR(C2236="#No page text",C2236="#No block text",C2236="#No subject text",C2236="#No expectation text"),"// -- No Content",IFERROR(INDEX(_xlfn._xlws.FILTER(Checklist_KLM[ENTRIES],(Checklist_KLM[ENGLISH]=C2236)*IFERROR(FIND("GAME.CHECKLIST_",Checklist_KLM[ENTRIES]),FALSE)),1),"MISSING")))</f>
        <v/>
      </c>
      <c r="E2236" s="44"/>
      <c r="F2236" s="39" t="str" cm="1">
        <f t="array" ref="F2236">IF(E2236="","",IF(E2236="#No clue text","// -- No Content",
    IF(E2236="/!\ Text too long for integration - See user guide to proceed /!\","/!\ Text too long for integration - See user guide to proceed /!\",
         IFERROR(_xlfn._xlws.FILTER(Checklist_KLM[ENTRIES],(Checklist_KLM[ENGLISH]=E2236)*IFERROR(FIND("CLUE.",Checklist_KLM[ENTRIES]),FALSE)),"MISSING"))))</f>
        <v/>
      </c>
    </row>
    <row r="2237" spans="1:6" ht="28.8">
      <c r="A2237" s="18" t="s">
        <v>2379</v>
      </c>
      <c r="B2237" s="19" t="s">
        <v>6571</v>
      </c>
      <c r="C2237" s="43"/>
      <c r="D2237" s="36" t="str" cm="1">
        <f t="array" ref="D2237">IF(C2237="","",IF(OR(C2237="#No page text",C2237="#No block text",C2237="#No subject text",C2237="#No expectation text"),"// -- No Content",IFERROR(INDEX(_xlfn._xlws.FILTER(Checklist_KLM[ENTRIES],(Checklist_KLM[ENGLISH]=C2237)*IFERROR(FIND("GAME.CHECKLIST_",Checklist_KLM[ENTRIES]),FALSE)),1),"MISSING")))</f>
        <v/>
      </c>
      <c r="E2237" s="44"/>
      <c r="F2237" s="39" t="str" cm="1">
        <f t="array" ref="F2237">IF(E2237="","",IF(E2237="#No clue text","// -- No Content",
    IF(E2237="/!\ Text too long for integration - See user guide to proceed /!\","/!\ Text too long for integration - See user guide to proceed /!\",
         IFERROR(_xlfn._xlws.FILTER(Checklist_KLM[ENTRIES],(Checklist_KLM[ENGLISH]=E2237)*IFERROR(FIND("CLUE.",Checklist_KLM[ENTRIES]),FALSE)),"MISSING"))))</f>
        <v/>
      </c>
    </row>
    <row r="2238" spans="1:6">
      <c r="A2238" s="18" t="s">
        <v>2380</v>
      </c>
      <c r="B2238" s="19" t="s">
        <v>6572</v>
      </c>
      <c r="C2238" s="43"/>
      <c r="D2238" s="36" t="str" cm="1">
        <f t="array" ref="D2238">IF(C2238="","",IF(OR(C2238="#No page text",C2238="#No block text",C2238="#No subject text",C2238="#No expectation text"),"// -- No Content",IFERROR(INDEX(_xlfn._xlws.FILTER(Checklist_KLM[ENTRIES],(Checklist_KLM[ENGLISH]=C2238)*IFERROR(FIND("GAME.CHECKLIST_",Checklist_KLM[ENTRIES]),FALSE)),1),"MISSING")))</f>
        <v/>
      </c>
      <c r="E2238" s="44"/>
      <c r="F2238" s="39" t="str" cm="1">
        <f t="array" ref="F2238">IF(E2238="","",IF(E2238="#No clue text","// -- No Content",
    IF(E2238="/!\ Text too long for integration - See user guide to proceed /!\","/!\ Text too long for integration - See user guide to proceed /!\",
         IFERROR(_xlfn._xlws.FILTER(Checklist_KLM[ENTRIES],(Checklist_KLM[ENGLISH]=E2238)*IFERROR(FIND("CLUE.",Checklist_KLM[ENTRIES]),FALSE)),"MISSING"))))</f>
        <v/>
      </c>
    </row>
    <row r="2239" spans="1:6">
      <c r="A2239" s="18" t="s">
        <v>2381</v>
      </c>
      <c r="B2239" s="19" t="s">
        <v>6573</v>
      </c>
      <c r="C2239" s="43"/>
      <c r="D2239" s="36" t="str" cm="1">
        <f t="array" ref="D2239">IF(C2239="","",IF(OR(C2239="#No page text",C2239="#No block text",C2239="#No subject text",C2239="#No expectation text"),"// -- No Content",IFERROR(INDEX(_xlfn._xlws.FILTER(Checklist_KLM[ENTRIES],(Checklist_KLM[ENGLISH]=C2239)*IFERROR(FIND("GAME.CHECKLIST_",Checklist_KLM[ENTRIES]),FALSE)),1),"MISSING")))</f>
        <v/>
      </c>
      <c r="E2239" s="44"/>
      <c r="F2239" s="39" t="str" cm="1">
        <f t="array" ref="F2239">IF(E2239="","",IF(E2239="#No clue text","// -- No Content",
    IF(E2239="/!\ Text too long for integration - See user guide to proceed /!\","/!\ Text too long for integration - See user guide to proceed /!\",
         IFERROR(_xlfn._xlws.FILTER(Checklist_KLM[ENTRIES],(Checklist_KLM[ENGLISH]=E2239)*IFERROR(FIND("CLUE.",Checklist_KLM[ENTRIES]),FALSE)),"MISSING"))))</f>
        <v/>
      </c>
    </row>
    <row r="2240" spans="1:6">
      <c r="A2240" s="18" t="s">
        <v>2382</v>
      </c>
      <c r="B2240" s="19" t="s">
        <v>6574</v>
      </c>
      <c r="C2240" s="43"/>
      <c r="D2240" s="36" t="str" cm="1">
        <f t="array" ref="D2240">IF(C2240="","",IF(OR(C2240="#No page text",C2240="#No block text",C2240="#No subject text",C2240="#No expectation text"),"// -- No Content",IFERROR(INDEX(_xlfn._xlws.FILTER(Checklist_KLM[ENTRIES],(Checklist_KLM[ENGLISH]=C2240)*IFERROR(FIND("GAME.CHECKLIST_",Checklist_KLM[ENTRIES]),FALSE)),1),"MISSING")))</f>
        <v/>
      </c>
      <c r="E2240" s="44"/>
      <c r="F2240" s="39" t="str" cm="1">
        <f t="array" ref="F2240">IF(E2240="","",IF(E2240="#No clue text","// -- No Content",
    IF(E2240="/!\ Text too long for integration - See user guide to proceed /!\","/!\ Text too long for integration - See user guide to proceed /!\",
         IFERROR(_xlfn._xlws.FILTER(Checklist_KLM[ENTRIES],(Checklist_KLM[ENGLISH]=E2240)*IFERROR(FIND("CLUE.",Checklist_KLM[ENTRIES]),FALSE)),"MISSING"))))</f>
        <v/>
      </c>
    </row>
    <row r="2241" spans="1:6" ht="28.8">
      <c r="A2241" s="18" t="s">
        <v>2383</v>
      </c>
      <c r="B2241" s="19" t="s">
        <v>6575</v>
      </c>
      <c r="C2241" s="43"/>
      <c r="D2241" s="36" t="str" cm="1">
        <f t="array" ref="D2241">IF(C2241="","",IF(OR(C2241="#No page text",C2241="#No block text",C2241="#No subject text",C2241="#No expectation text"),"// -- No Content",IFERROR(INDEX(_xlfn._xlws.FILTER(Checklist_KLM[ENTRIES],(Checklist_KLM[ENGLISH]=C2241)*IFERROR(FIND("GAME.CHECKLIST_",Checklist_KLM[ENTRIES]),FALSE)),1),"MISSING")))</f>
        <v/>
      </c>
      <c r="E2241" s="44"/>
      <c r="F2241" s="39" t="str" cm="1">
        <f t="array" ref="F2241">IF(E2241="","",IF(E2241="#No clue text","// -- No Content",
    IF(E2241="/!\ Text too long for integration - See user guide to proceed /!\","/!\ Text too long for integration - See user guide to proceed /!\",
         IFERROR(_xlfn._xlws.FILTER(Checklist_KLM[ENTRIES],(Checklist_KLM[ENGLISH]=E2241)*IFERROR(FIND("CLUE.",Checklist_KLM[ENTRIES]),FALSE)),"MISSING"))))</f>
        <v/>
      </c>
    </row>
    <row r="2242" spans="1:6">
      <c r="A2242" s="18" t="s">
        <v>2384</v>
      </c>
      <c r="B2242" s="19" t="s">
        <v>6576</v>
      </c>
      <c r="C2242" s="43"/>
      <c r="D2242" s="36" t="str" cm="1">
        <f t="array" ref="D2242">IF(C2242="","",IF(OR(C2242="#No page text",C2242="#No block text",C2242="#No subject text",C2242="#No expectation text"),"// -- No Content",IFERROR(INDEX(_xlfn._xlws.FILTER(Checklist_KLM[ENTRIES],(Checklist_KLM[ENGLISH]=C2242)*IFERROR(FIND("GAME.CHECKLIST_",Checklist_KLM[ENTRIES]),FALSE)),1),"MISSING")))</f>
        <v/>
      </c>
      <c r="E2242" s="44"/>
      <c r="F2242" s="39" t="str" cm="1">
        <f t="array" ref="F2242">IF(E2242="","",IF(E2242="#No clue text","// -- No Content",
    IF(E2242="/!\ Text too long for integration - See user guide to proceed /!\","/!\ Text too long for integration - See user guide to proceed /!\",
         IFERROR(_xlfn._xlws.FILTER(Checklist_KLM[ENTRIES],(Checklist_KLM[ENGLISH]=E2242)*IFERROR(FIND("CLUE.",Checklist_KLM[ENTRIES]),FALSE)),"MISSING"))))</f>
        <v/>
      </c>
    </row>
    <row r="2243" spans="1:6">
      <c r="A2243" s="18" t="s">
        <v>2385</v>
      </c>
      <c r="B2243" s="19" t="s">
        <v>6577</v>
      </c>
      <c r="C2243" s="43"/>
      <c r="D2243" s="36" t="str" cm="1">
        <f t="array" ref="D2243">IF(C2243="","",IF(OR(C2243="#No page text",C2243="#No block text",C2243="#No subject text",C2243="#No expectation text"),"// -- No Content",IFERROR(INDEX(_xlfn._xlws.FILTER(Checklist_KLM[ENTRIES],(Checklist_KLM[ENGLISH]=C2243)*IFERROR(FIND("GAME.CHECKLIST_",Checklist_KLM[ENTRIES]),FALSE)),1),"MISSING")))</f>
        <v/>
      </c>
      <c r="E2243" s="44"/>
      <c r="F2243" s="39" t="str" cm="1">
        <f t="array" ref="F2243">IF(E2243="","",IF(E2243="#No clue text","// -- No Content",
    IF(E2243="/!\ Text too long for integration - See user guide to proceed /!\","/!\ Text too long for integration - See user guide to proceed /!\",
         IFERROR(_xlfn._xlws.FILTER(Checklist_KLM[ENTRIES],(Checklist_KLM[ENGLISH]=E2243)*IFERROR(FIND("CLUE.",Checklist_KLM[ENTRIES]),FALSE)),"MISSING"))))</f>
        <v/>
      </c>
    </row>
    <row r="2244" spans="1:6">
      <c r="A2244" s="18" t="s">
        <v>2386</v>
      </c>
      <c r="B2244" s="19" t="s">
        <v>6578</v>
      </c>
      <c r="C2244" s="43"/>
      <c r="D2244" s="36" t="str" cm="1">
        <f t="array" ref="D2244">IF(C2244="","",IF(OR(C2244="#No page text",C2244="#No block text",C2244="#No subject text",C2244="#No expectation text"),"// -- No Content",IFERROR(INDEX(_xlfn._xlws.FILTER(Checklist_KLM[ENTRIES],(Checklist_KLM[ENGLISH]=C2244)*IFERROR(FIND("GAME.CHECKLIST_",Checklist_KLM[ENTRIES]),FALSE)),1),"MISSING")))</f>
        <v/>
      </c>
      <c r="E2244" s="44"/>
      <c r="F2244" s="39" t="str" cm="1">
        <f t="array" ref="F2244">IF(E2244="","",IF(E2244="#No clue text","// -- No Content",
    IF(E2244="/!\ Text too long for integration - See user guide to proceed /!\","/!\ Text too long for integration - See user guide to proceed /!\",
         IFERROR(_xlfn._xlws.FILTER(Checklist_KLM[ENTRIES],(Checklist_KLM[ENGLISH]=E2244)*IFERROR(FIND("CLUE.",Checklist_KLM[ENTRIES]),FALSE)),"MISSING"))))</f>
        <v/>
      </c>
    </row>
    <row r="2245" spans="1:6">
      <c r="A2245" s="18" t="s">
        <v>2387</v>
      </c>
      <c r="B2245" s="19" t="s">
        <v>6579</v>
      </c>
      <c r="C2245" s="43"/>
      <c r="D2245" s="36" t="str" cm="1">
        <f t="array" ref="D2245">IF(C2245="","",IF(OR(C2245="#No page text",C2245="#No block text",C2245="#No subject text",C2245="#No expectation text"),"// -- No Content",IFERROR(INDEX(_xlfn._xlws.FILTER(Checklist_KLM[ENTRIES],(Checklist_KLM[ENGLISH]=C2245)*IFERROR(FIND("GAME.CHECKLIST_",Checklist_KLM[ENTRIES]),FALSE)),1),"MISSING")))</f>
        <v/>
      </c>
      <c r="E2245" s="44"/>
      <c r="F2245" s="39" t="str" cm="1">
        <f t="array" ref="F2245">IF(E2245="","",IF(E2245="#No clue text","// -- No Content",
    IF(E2245="/!\ Text too long for integration - See user guide to proceed /!\","/!\ Text too long for integration - See user guide to proceed /!\",
         IFERROR(_xlfn._xlws.FILTER(Checklist_KLM[ENTRIES],(Checklist_KLM[ENGLISH]=E2245)*IFERROR(FIND("CLUE.",Checklist_KLM[ENTRIES]),FALSE)),"MISSING"))))</f>
        <v/>
      </c>
    </row>
    <row r="2246" spans="1:6">
      <c r="A2246" s="18" t="s">
        <v>2388</v>
      </c>
      <c r="B2246" s="19" t="s">
        <v>6580</v>
      </c>
      <c r="C2246" s="43"/>
      <c r="D2246" s="36" t="str" cm="1">
        <f t="array" ref="D2246">IF(C2246="","",IF(OR(C2246="#No page text",C2246="#No block text",C2246="#No subject text",C2246="#No expectation text"),"// -- No Content",IFERROR(INDEX(_xlfn._xlws.FILTER(Checklist_KLM[ENTRIES],(Checklist_KLM[ENGLISH]=C2246)*IFERROR(FIND("GAME.CHECKLIST_",Checklist_KLM[ENTRIES]),FALSE)),1),"MISSING")))</f>
        <v/>
      </c>
      <c r="E2246" s="44"/>
      <c r="F2246" s="39" t="str" cm="1">
        <f t="array" ref="F2246">IF(E2246="","",IF(E2246="#No clue text","// -- No Content",
    IF(E2246="/!\ Text too long for integration - See user guide to proceed /!\","/!\ Text too long for integration - See user guide to proceed /!\",
         IFERROR(_xlfn._xlws.FILTER(Checklist_KLM[ENTRIES],(Checklist_KLM[ENGLISH]=E2246)*IFERROR(FIND("CLUE.",Checklist_KLM[ENTRIES]),FALSE)),"MISSING"))))</f>
        <v/>
      </c>
    </row>
    <row r="2247" spans="1:6">
      <c r="A2247" s="18" t="s">
        <v>2389</v>
      </c>
      <c r="B2247" s="19" t="s">
        <v>6581</v>
      </c>
      <c r="C2247" s="43"/>
      <c r="D2247" s="36" t="str" cm="1">
        <f t="array" ref="D2247">IF(C2247="","",IF(OR(C2247="#No page text",C2247="#No block text",C2247="#No subject text",C2247="#No expectation text"),"// -- No Content",IFERROR(INDEX(_xlfn._xlws.FILTER(Checklist_KLM[ENTRIES],(Checklist_KLM[ENGLISH]=C2247)*IFERROR(FIND("GAME.CHECKLIST_",Checklist_KLM[ENTRIES]),FALSE)),1),"MISSING")))</f>
        <v/>
      </c>
      <c r="E2247" s="44"/>
      <c r="F2247" s="39" t="str" cm="1">
        <f t="array" ref="F2247">IF(E2247="","",IF(E2247="#No clue text","// -- No Content",
    IF(E2247="/!\ Text too long for integration - See user guide to proceed /!\","/!\ Text too long for integration - See user guide to proceed /!\",
         IFERROR(_xlfn._xlws.FILTER(Checklist_KLM[ENTRIES],(Checklist_KLM[ENGLISH]=E2247)*IFERROR(FIND("CLUE.",Checklist_KLM[ENTRIES]),FALSE)),"MISSING"))))</f>
        <v/>
      </c>
    </row>
    <row r="2248" spans="1:6" ht="28.8">
      <c r="A2248" s="18" t="s">
        <v>2390</v>
      </c>
      <c r="B2248" s="19" t="s">
        <v>6582</v>
      </c>
      <c r="C2248" s="43"/>
      <c r="D2248" s="36" t="str" cm="1">
        <f t="array" ref="D2248">IF(C2248="","",IF(OR(C2248="#No page text",C2248="#No block text",C2248="#No subject text",C2248="#No expectation text"),"// -- No Content",IFERROR(INDEX(_xlfn._xlws.FILTER(Checklist_KLM[ENTRIES],(Checklist_KLM[ENGLISH]=C2248)*IFERROR(FIND("GAME.CHECKLIST_",Checklist_KLM[ENTRIES]),FALSE)),1),"MISSING")))</f>
        <v/>
      </c>
      <c r="E2248" s="44"/>
      <c r="F2248" s="39" t="str" cm="1">
        <f t="array" ref="F2248">IF(E2248="","",IF(E2248="#No clue text","// -- No Content",
    IF(E2248="/!\ Text too long for integration - See user guide to proceed /!\","/!\ Text too long for integration - See user guide to proceed /!\",
         IFERROR(_xlfn._xlws.FILTER(Checklist_KLM[ENTRIES],(Checklist_KLM[ENGLISH]=E2248)*IFERROR(FIND("CLUE.",Checklist_KLM[ENTRIES]),FALSE)),"MISSING"))))</f>
        <v/>
      </c>
    </row>
    <row r="2249" spans="1:6">
      <c r="A2249" s="18" t="s">
        <v>2391</v>
      </c>
      <c r="B2249" s="19" t="s">
        <v>6583</v>
      </c>
      <c r="C2249" s="43"/>
      <c r="D2249" s="36" t="str" cm="1">
        <f t="array" ref="D2249">IF(C2249="","",IF(OR(C2249="#No page text",C2249="#No block text",C2249="#No subject text",C2249="#No expectation text"),"// -- No Content",IFERROR(INDEX(_xlfn._xlws.FILTER(Checklist_KLM[ENTRIES],(Checklist_KLM[ENGLISH]=C2249)*IFERROR(FIND("GAME.CHECKLIST_",Checklist_KLM[ENTRIES]),FALSE)),1),"MISSING")))</f>
        <v/>
      </c>
      <c r="E2249" s="44"/>
      <c r="F2249" s="39" t="str" cm="1">
        <f t="array" ref="F2249">IF(E2249="","",IF(E2249="#No clue text","// -- No Content",
    IF(E2249="/!\ Text too long for integration - See user guide to proceed /!\","/!\ Text too long for integration - See user guide to proceed /!\",
         IFERROR(_xlfn._xlws.FILTER(Checklist_KLM[ENTRIES],(Checklist_KLM[ENGLISH]=E2249)*IFERROR(FIND("CLUE.",Checklist_KLM[ENTRIES]),FALSE)),"MISSING"))))</f>
        <v/>
      </c>
    </row>
    <row r="2250" spans="1:6">
      <c r="A2250" s="18" t="s">
        <v>2392</v>
      </c>
      <c r="B2250" s="19" t="s">
        <v>6584</v>
      </c>
      <c r="C2250" s="43"/>
      <c r="D2250" s="36" t="str" cm="1">
        <f t="array" ref="D2250">IF(C2250="","",IF(OR(C2250="#No page text",C2250="#No block text",C2250="#No subject text",C2250="#No expectation text"),"// -- No Content",IFERROR(INDEX(_xlfn._xlws.FILTER(Checklist_KLM[ENTRIES],(Checklist_KLM[ENGLISH]=C2250)*IFERROR(FIND("GAME.CHECKLIST_",Checklist_KLM[ENTRIES]),FALSE)),1),"MISSING")))</f>
        <v/>
      </c>
      <c r="E2250" s="44"/>
      <c r="F2250" s="39" t="str" cm="1">
        <f t="array" ref="F2250">IF(E2250="","",IF(E2250="#No clue text","// -- No Content",
    IF(E2250="/!\ Text too long for integration - See user guide to proceed /!\","/!\ Text too long for integration - See user guide to proceed /!\",
         IFERROR(_xlfn._xlws.FILTER(Checklist_KLM[ENTRIES],(Checklist_KLM[ENGLISH]=E2250)*IFERROR(FIND("CLUE.",Checklist_KLM[ENTRIES]),FALSE)),"MISSING"))))</f>
        <v/>
      </c>
    </row>
    <row r="2251" spans="1:6">
      <c r="A2251" s="18" t="s">
        <v>2393</v>
      </c>
      <c r="B2251" s="19" t="s">
        <v>6585</v>
      </c>
      <c r="C2251" s="43"/>
      <c r="D2251" s="36" t="str" cm="1">
        <f t="array" ref="D2251">IF(C2251="","",IF(OR(C2251="#No page text",C2251="#No block text",C2251="#No subject text",C2251="#No expectation text"),"// -- No Content",IFERROR(INDEX(_xlfn._xlws.FILTER(Checklist_KLM[ENTRIES],(Checklist_KLM[ENGLISH]=C2251)*IFERROR(FIND("GAME.CHECKLIST_",Checklist_KLM[ENTRIES]),FALSE)),1),"MISSING")))</f>
        <v/>
      </c>
      <c r="E2251" s="44"/>
      <c r="F2251" s="39" t="str" cm="1">
        <f t="array" ref="F2251">IF(E2251="","",IF(E2251="#No clue text","// -- No Content",
    IF(E2251="/!\ Text too long for integration - See user guide to proceed /!\","/!\ Text too long for integration - See user guide to proceed /!\",
         IFERROR(_xlfn._xlws.FILTER(Checklist_KLM[ENTRIES],(Checklist_KLM[ENGLISH]=E2251)*IFERROR(FIND("CLUE.",Checklist_KLM[ENTRIES]),FALSE)),"MISSING"))))</f>
        <v/>
      </c>
    </row>
    <row r="2252" spans="1:6">
      <c r="A2252" s="18" t="s">
        <v>2394</v>
      </c>
      <c r="B2252" s="19" t="s">
        <v>6586</v>
      </c>
      <c r="C2252" s="43"/>
      <c r="D2252" s="36" t="str" cm="1">
        <f t="array" ref="D2252">IF(C2252="","",IF(OR(C2252="#No page text",C2252="#No block text",C2252="#No subject text",C2252="#No expectation text"),"// -- No Content",IFERROR(INDEX(_xlfn._xlws.FILTER(Checklist_KLM[ENTRIES],(Checklist_KLM[ENGLISH]=C2252)*IFERROR(FIND("GAME.CHECKLIST_",Checklist_KLM[ENTRIES]),FALSE)),1),"MISSING")))</f>
        <v/>
      </c>
      <c r="E2252" s="44"/>
      <c r="F2252" s="39" t="str" cm="1">
        <f t="array" ref="F2252">IF(E2252="","",IF(E2252="#No clue text","// -- No Content",
    IF(E2252="/!\ Text too long for integration - See user guide to proceed /!\","/!\ Text too long for integration - See user guide to proceed /!\",
         IFERROR(_xlfn._xlws.FILTER(Checklist_KLM[ENTRIES],(Checklist_KLM[ENGLISH]=E2252)*IFERROR(FIND("CLUE.",Checklist_KLM[ENTRIES]),FALSE)),"MISSING"))))</f>
        <v/>
      </c>
    </row>
    <row r="2253" spans="1:6">
      <c r="A2253" s="18" t="s">
        <v>2395</v>
      </c>
      <c r="B2253" s="19" t="s">
        <v>6587</v>
      </c>
      <c r="C2253" s="43"/>
      <c r="D2253" s="36" t="str" cm="1">
        <f t="array" ref="D2253">IF(C2253="","",IF(OR(C2253="#No page text",C2253="#No block text",C2253="#No subject text",C2253="#No expectation text"),"// -- No Content",IFERROR(INDEX(_xlfn._xlws.FILTER(Checklist_KLM[ENTRIES],(Checklist_KLM[ENGLISH]=C2253)*IFERROR(FIND("GAME.CHECKLIST_",Checklist_KLM[ENTRIES]),FALSE)),1),"MISSING")))</f>
        <v/>
      </c>
      <c r="E2253" s="44"/>
      <c r="F2253" s="39" t="str" cm="1">
        <f t="array" ref="F2253">IF(E2253="","",IF(E2253="#No clue text","// -- No Content",
    IF(E2253="/!\ Text too long for integration - See user guide to proceed /!\","/!\ Text too long for integration - See user guide to proceed /!\",
         IFERROR(_xlfn._xlws.FILTER(Checklist_KLM[ENTRIES],(Checklist_KLM[ENGLISH]=E2253)*IFERROR(FIND("CLUE.",Checklist_KLM[ENTRIES]),FALSE)),"MISSING"))))</f>
        <v/>
      </c>
    </row>
    <row r="2254" spans="1:6">
      <c r="A2254" s="18" t="s">
        <v>2396</v>
      </c>
      <c r="B2254" s="19" t="s">
        <v>6588</v>
      </c>
      <c r="C2254" s="43"/>
      <c r="D2254" s="36" t="str" cm="1">
        <f t="array" ref="D2254">IF(C2254="","",IF(OR(C2254="#No page text",C2254="#No block text",C2254="#No subject text",C2254="#No expectation text"),"// -- No Content",IFERROR(INDEX(_xlfn._xlws.FILTER(Checklist_KLM[ENTRIES],(Checklist_KLM[ENGLISH]=C2254)*IFERROR(FIND("GAME.CHECKLIST_",Checklist_KLM[ENTRIES]),FALSE)),1),"MISSING")))</f>
        <v/>
      </c>
      <c r="E2254" s="44"/>
      <c r="F2254" s="39" t="str" cm="1">
        <f t="array" ref="F2254">IF(E2254="","",IF(E2254="#No clue text","// -- No Content",
    IF(E2254="/!\ Text too long for integration - See user guide to proceed /!\","/!\ Text too long for integration - See user guide to proceed /!\",
         IFERROR(_xlfn._xlws.FILTER(Checklist_KLM[ENTRIES],(Checklist_KLM[ENGLISH]=E2254)*IFERROR(FIND("CLUE.",Checklist_KLM[ENTRIES]),FALSE)),"MISSING"))))</f>
        <v/>
      </c>
    </row>
    <row r="2255" spans="1:6">
      <c r="A2255" s="18" t="s">
        <v>2397</v>
      </c>
      <c r="B2255" s="19" t="s">
        <v>6589</v>
      </c>
      <c r="C2255" s="43"/>
      <c r="D2255" s="36" t="str" cm="1">
        <f t="array" ref="D2255">IF(C2255="","",IF(OR(C2255="#No page text",C2255="#No block text",C2255="#No subject text",C2255="#No expectation text"),"// -- No Content",IFERROR(INDEX(_xlfn._xlws.FILTER(Checklist_KLM[ENTRIES],(Checklist_KLM[ENGLISH]=C2255)*IFERROR(FIND("GAME.CHECKLIST_",Checklist_KLM[ENTRIES]),FALSE)),1),"MISSING")))</f>
        <v/>
      </c>
      <c r="E2255" s="44"/>
      <c r="F2255" s="39" t="str" cm="1">
        <f t="array" ref="F2255">IF(E2255="","",IF(E2255="#No clue text","// -- No Content",
    IF(E2255="/!\ Text too long for integration - See user guide to proceed /!\","/!\ Text too long for integration - See user guide to proceed /!\",
         IFERROR(_xlfn._xlws.FILTER(Checklist_KLM[ENTRIES],(Checklist_KLM[ENGLISH]=E2255)*IFERROR(FIND("CLUE.",Checklist_KLM[ENTRIES]),FALSE)),"MISSING"))))</f>
        <v/>
      </c>
    </row>
    <row r="2256" spans="1:6" ht="28.8">
      <c r="A2256" s="18" t="s">
        <v>2398</v>
      </c>
      <c r="B2256" s="19" t="s">
        <v>6590</v>
      </c>
      <c r="C2256" s="43"/>
      <c r="D2256" s="36" t="str" cm="1">
        <f t="array" ref="D2256">IF(C2256="","",IF(OR(C2256="#No page text",C2256="#No block text",C2256="#No subject text",C2256="#No expectation text"),"// -- No Content",IFERROR(INDEX(_xlfn._xlws.FILTER(Checklist_KLM[ENTRIES],(Checklist_KLM[ENGLISH]=C2256)*IFERROR(FIND("GAME.CHECKLIST_",Checklist_KLM[ENTRIES]),FALSE)),1),"MISSING")))</f>
        <v/>
      </c>
      <c r="E2256" s="44"/>
      <c r="F2256" s="39" t="str" cm="1">
        <f t="array" ref="F2256">IF(E2256="","",IF(E2256="#No clue text","// -- No Content",
    IF(E2256="/!\ Text too long for integration - See user guide to proceed /!\","/!\ Text too long for integration - See user guide to proceed /!\",
         IFERROR(_xlfn._xlws.FILTER(Checklist_KLM[ENTRIES],(Checklist_KLM[ENGLISH]=E2256)*IFERROR(FIND("CLUE.",Checklist_KLM[ENTRIES]),FALSE)),"MISSING"))))</f>
        <v/>
      </c>
    </row>
    <row r="2257" spans="1:6" ht="43.2">
      <c r="A2257" s="18" t="s">
        <v>2399</v>
      </c>
      <c r="B2257" s="19" t="s">
        <v>6591</v>
      </c>
      <c r="C2257" s="43"/>
      <c r="D2257" s="36" t="str" cm="1">
        <f t="array" ref="D2257">IF(C2257="","",IF(OR(C2257="#No page text",C2257="#No block text",C2257="#No subject text",C2257="#No expectation text"),"// -- No Content",IFERROR(INDEX(_xlfn._xlws.FILTER(Checklist_KLM[ENTRIES],(Checklist_KLM[ENGLISH]=C2257)*IFERROR(FIND("GAME.CHECKLIST_",Checklist_KLM[ENTRIES]),FALSE)),1),"MISSING")))</f>
        <v/>
      </c>
      <c r="E2257" s="44"/>
      <c r="F2257" s="39" t="str" cm="1">
        <f t="array" ref="F2257">IF(E2257="","",IF(E2257="#No clue text","// -- No Content",
    IF(E2257="/!\ Text too long for integration - See user guide to proceed /!\","/!\ Text too long for integration - See user guide to proceed /!\",
         IFERROR(_xlfn._xlws.FILTER(Checklist_KLM[ENTRIES],(Checklist_KLM[ENGLISH]=E2257)*IFERROR(FIND("CLUE.",Checklist_KLM[ENTRIES]),FALSE)),"MISSING"))))</f>
        <v/>
      </c>
    </row>
    <row r="2258" spans="1:6" ht="28.8">
      <c r="A2258" s="18" t="s">
        <v>2400</v>
      </c>
      <c r="B2258" s="19" t="s">
        <v>6592</v>
      </c>
      <c r="C2258" s="43"/>
      <c r="D2258" s="36" t="str" cm="1">
        <f t="array" ref="D2258">IF(C2258="","",IF(OR(C2258="#No page text",C2258="#No block text",C2258="#No subject text",C2258="#No expectation text"),"// -- No Content",IFERROR(INDEX(_xlfn._xlws.FILTER(Checklist_KLM[ENTRIES],(Checklist_KLM[ENGLISH]=C2258)*IFERROR(FIND("GAME.CHECKLIST_",Checklist_KLM[ENTRIES]),FALSE)),1),"MISSING")))</f>
        <v/>
      </c>
      <c r="E2258" s="44"/>
      <c r="F2258" s="39" t="str" cm="1">
        <f t="array" ref="F2258">IF(E2258="","",IF(E2258="#No clue text","// -- No Content",
    IF(E2258="/!\ Text too long for integration - See user guide to proceed /!\","/!\ Text too long for integration - See user guide to proceed /!\",
         IFERROR(_xlfn._xlws.FILTER(Checklist_KLM[ENTRIES],(Checklist_KLM[ENGLISH]=E2258)*IFERROR(FIND("CLUE.",Checklist_KLM[ENTRIES]),FALSE)),"MISSING"))))</f>
        <v/>
      </c>
    </row>
    <row r="2259" spans="1:6">
      <c r="A2259" s="18" t="s">
        <v>2401</v>
      </c>
      <c r="B2259" s="19" t="s">
        <v>6593</v>
      </c>
      <c r="C2259" s="43"/>
      <c r="D2259" s="36" t="str" cm="1">
        <f t="array" ref="D2259">IF(C2259="","",IF(OR(C2259="#No page text",C2259="#No block text",C2259="#No subject text",C2259="#No expectation text"),"// -- No Content",IFERROR(INDEX(_xlfn._xlws.FILTER(Checklist_KLM[ENTRIES],(Checklist_KLM[ENGLISH]=C2259)*IFERROR(FIND("GAME.CHECKLIST_",Checklist_KLM[ENTRIES]),FALSE)),1),"MISSING")))</f>
        <v/>
      </c>
      <c r="E2259" s="44"/>
      <c r="F2259" s="39" t="str" cm="1">
        <f t="array" ref="F2259">IF(E2259="","",IF(E2259="#No clue text","// -- No Content",
    IF(E2259="/!\ Text too long for integration - See user guide to proceed /!\","/!\ Text too long for integration - See user guide to proceed /!\",
         IFERROR(_xlfn._xlws.FILTER(Checklist_KLM[ENTRIES],(Checklist_KLM[ENGLISH]=E2259)*IFERROR(FIND("CLUE.",Checklist_KLM[ENTRIES]),FALSE)),"MISSING"))))</f>
        <v/>
      </c>
    </row>
    <row r="2260" spans="1:6">
      <c r="A2260" s="18" t="s">
        <v>2402</v>
      </c>
      <c r="B2260" s="19" t="s">
        <v>6594</v>
      </c>
      <c r="C2260" s="43"/>
      <c r="D2260" s="36" t="str" cm="1">
        <f t="array" ref="D2260">IF(C2260="","",IF(OR(C2260="#No page text",C2260="#No block text",C2260="#No subject text",C2260="#No expectation text"),"// -- No Content",IFERROR(INDEX(_xlfn._xlws.FILTER(Checklist_KLM[ENTRIES],(Checklist_KLM[ENGLISH]=C2260)*IFERROR(FIND("GAME.CHECKLIST_",Checklist_KLM[ENTRIES]),FALSE)),1),"MISSING")))</f>
        <v/>
      </c>
      <c r="E2260" s="44"/>
      <c r="F2260" s="39" t="str" cm="1">
        <f t="array" ref="F2260">IF(E2260="","",IF(E2260="#No clue text","// -- No Content",
    IF(E2260="/!\ Text too long for integration - See user guide to proceed /!\","/!\ Text too long for integration - See user guide to proceed /!\",
         IFERROR(_xlfn._xlws.FILTER(Checklist_KLM[ENTRIES],(Checklist_KLM[ENGLISH]=E2260)*IFERROR(FIND("CLUE.",Checklist_KLM[ENTRIES]),FALSE)),"MISSING"))))</f>
        <v/>
      </c>
    </row>
    <row r="2261" spans="1:6">
      <c r="A2261" s="18" t="s">
        <v>2403</v>
      </c>
      <c r="B2261" s="19" t="s">
        <v>6595</v>
      </c>
      <c r="C2261" s="43"/>
      <c r="D2261" s="36" t="str" cm="1">
        <f t="array" ref="D2261">IF(C2261="","",IF(OR(C2261="#No page text",C2261="#No block text",C2261="#No subject text",C2261="#No expectation text"),"// -- No Content",IFERROR(INDEX(_xlfn._xlws.FILTER(Checklist_KLM[ENTRIES],(Checklist_KLM[ENGLISH]=C2261)*IFERROR(FIND("GAME.CHECKLIST_",Checklist_KLM[ENTRIES]),FALSE)),1),"MISSING")))</f>
        <v/>
      </c>
      <c r="E2261" s="44"/>
      <c r="F2261" s="39" t="str" cm="1">
        <f t="array" ref="F2261">IF(E2261="","",IF(E2261="#No clue text","// -- No Content",
    IF(E2261="/!\ Text too long for integration - See user guide to proceed /!\","/!\ Text too long for integration - See user guide to proceed /!\",
         IFERROR(_xlfn._xlws.FILTER(Checklist_KLM[ENTRIES],(Checklist_KLM[ENGLISH]=E2261)*IFERROR(FIND("CLUE.",Checklist_KLM[ENTRIES]),FALSE)),"MISSING"))))</f>
        <v/>
      </c>
    </row>
    <row r="2262" spans="1:6">
      <c r="A2262" s="18" t="s">
        <v>2404</v>
      </c>
      <c r="B2262" s="19" t="s">
        <v>6596</v>
      </c>
      <c r="C2262" s="43"/>
      <c r="D2262" s="36" t="str" cm="1">
        <f t="array" ref="D2262">IF(C2262="","",IF(OR(C2262="#No page text",C2262="#No block text",C2262="#No subject text",C2262="#No expectation text"),"// -- No Content",IFERROR(INDEX(_xlfn._xlws.FILTER(Checklist_KLM[ENTRIES],(Checklist_KLM[ENGLISH]=C2262)*IFERROR(FIND("GAME.CHECKLIST_",Checklist_KLM[ENTRIES]),FALSE)),1),"MISSING")))</f>
        <v/>
      </c>
      <c r="E2262" s="44"/>
      <c r="F2262" s="39" t="str" cm="1">
        <f t="array" ref="F2262">IF(E2262="","",IF(E2262="#No clue text","// -- No Content",
    IF(E2262="/!\ Text too long for integration - See user guide to proceed /!\","/!\ Text too long for integration - See user guide to proceed /!\",
         IFERROR(_xlfn._xlws.FILTER(Checklist_KLM[ENTRIES],(Checklist_KLM[ENGLISH]=E2262)*IFERROR(FIND("CLUE.",Checklist_KLM[ENTRIES]),FALSE)),"MISSING"))))</f>
        <v/>
      </c>
    </row>
    <row r="2263" spans="1:6" ht="28.8">
      <c r="A2263" s="18" t="s">
        <v>2405</v>
      </c>
      <c r="B2263" s="19" t="s">
        <v>6597</v>
      </c>
      <c r="C2263" s="43"/>
      <c r="D2263" s="36" t="str" cm="1">
        <f t="array" ref="D2263">IF(C2263="","",IF(OR(C2263="#No page text",C2263="#No block text",C2263="#No subject text",C2263="#No expectation text"),"// -- No Content",IFERROR(INDEX(_xlfn._xlws.FILTER(Checklist_KLM[ENTRIES],(Checklist_KLM[ENGLISH]=C2263)*IFERROR(FIND("GAME.CHECKLIST_",Checklist_KLM[ENTRIES]),FALSE)),1),"MISSING")))</f>
        <v/>
      </c>
      <c r="E2263" s="44"/>
      <c r="F2263" s="39" t="str" cm="1">
        <f t="array" ref="F2263">IF(E2263="","",IF(E2263="#No clue text","// -- No Content",
    IF(E2263="/!\ Text too long for integration - See user guide to proceed /!\","/!\ Text too long for integration - See user guide to proceed /!\",
         IFERROR(_xlfn._xlws.FILTER(Checklist_KLM[ENTRIES],(Checklist_KLM[ENGLISH]=E2263)*IFERROR(FIND("CLUE.",Checklist_KLM[ENTRIES]),FALSE)),"MISSING"))))</f>
        <v/>
      </c>
    </row>
    <row r="2264" spans="1:6">
      <c r="A2264" s="18" t="s">
        <v>2406</v>
      </c>
      <c r="B2264" s="19" t="s">
        <v>6598</v>
      </c>
      <c r="C2264" s="43"/>
      <c r="D2264" s="36" t="str" cm="1">
        <f t="array" ref="D2264">IF(C2264="","",IF(OR(C2264="#No page text",C2264="#No block text",C2264="#No subject text",C2264="#No expectation text"),"// -- No Content",IFERROR(INDEX(_xlfn._xlws.FILTER(Checklist_KLM[ENTRIES],(Checklist_KLM[ENGLISH]=C2264)*IFERROR(FIND("GAME.CHECKLIST_",Checklist_KLM[ENTRIES]),FALSE)),1),"MISSING")))</f>
        <v/>
      </c>
      <c r="E2264" s="44"/>
      <c r="F2264" s="39" t="str" cm="1">
        <f t="array" ref="F2264">IF(E2264="","",IF(E2264="#No clue text","// -- No Content",
    IF(E2264="/!\ Text too long for integration - See user guide to proceed /!\","/!\ Text too long for integration - See user guide to proceed /!\",
         IFERROR(_xlfn._xlws.FILTER(Checklist_KLM[ENTRIES],(Checklist_KLM[ENGLISH]=E2264)*IFERROR(FIND("CLUE.",Checklist_KLM[ENTRIES]),FALSE)),"MISSING"))))</f>
        <v/>
      </c>
    </row>
    <row r="2265" spans="1:6" ht="28.8">
      <c r="A2265" s="18" t="s">
        <v>2407</v>
      </c>
      <c r="B2265" s="19" t="s">
        <v>6599</v>
      </c>
      <c r="C2265" s="43"/>
      <c r="D2265" s="36" t="str" cm="1">
        <f t="array" ref="D2265">IF(C2265="","",IF(OR(C2265="#No page text",C2265="#No block text",C2265="#No subject text",C2265="#No expectation text"),"// -- No Content",IFERROR(INDEX(_xlfn._xlws.FILTER(Checklist_KLM[ENTRIES],(Checklist_KLM[ENGLISH]=C2265)*IFERROR(FIND("GAME.CHECKLIST_",Checklist_KLM[ENTRIES]),FALSE)),1),"MISSING")))</f>
        <v/>
      </c>
      <c r="E2265" s="44"/>
      <c r="F2265" s="39" t="str" cm="1">
        <f t="array" ref="F2265">IF(E2265="","",IF(E2265="#No clue text","// -- No Content",
    IF(E2265="/!\ Text too long for integration - See user guide to proceed /!\","/!\ Text too long for integration - See user guide to proceed /!\",
         IFERROR(_xlfn._xlws.FILTER(Checklist_KLM[ENTRIES],(Checklist_KLM[ENGLISH]=E2265)*IFERROR(FIND("CLUE.",Checklist_KLM[ENTRIES]),FALSE)),"MISSING"))))</f>
        <v/>
      </c>
    </row>
    <row r="2266" spans="1:6">
      <c r="A2266" s="18" t="s">
        <v>2408</v>
      </c>
      <c r="B2266" s="19" t="s">
        <v>6600</v>
      </c>
      <c r="C2266" s="43"/>
      <c r="D2266" s="36" t="str" cm="1">
        <f t="array" ref="D2266">IF(C2266="","",IF(OR(C2266="#No page text",C2266="#No block text",C2266="#No subject text",C2266="#No expectation text"),"// -- No Content",IFERROR(INDEX(_xlfn._xlws.FILTER(Checklist_KLM[ENTRIES],(Checklist_KLM[ENGLISH]=C2266)*IFERROR(FIND("GAME.CHECKLIST_",Checklist_KLM[ENTRIES]),FALSE)),1),"MISSING")))</f>
        <v/>
      </c>
      <c r="E2266" s="44"/>
      <c r="F2266" s="39" t="str" cm="1">
        <f t="array" ref="F2266">IF(E2266="","",IF(E2266="#No clue text","// -- No Content",
    IF(E2266="/!\ Text too long for integration - See user guide to proceed /!\","/!\ Text too long for integration - See user guide to proceed /!\",
         IFERROR(_xlfn._xlws.FILTER(Checklist_KLM[ENTRIES],(Checklist_KLM[ENGLISH]=E2266)*IFERROR(FIND("CLUE.",Checklist_KLM[ENTRIES]),FALSE)),"MISSING"))))</f>
        <v/>
      </c>
    </row>
    <row r="2267" spans="1:6" ht="43.2">
      <c r="A2267" s="18" t="s">
        <v>2409</v>
      </c>
      <c r="B2267" s="19" t="s">
        <v>6601</v>
      </c>
      <c r="C2267" s="43"/>
      <c r="D2267" s="36" t="str" cm="1">
        <f t="array" ref="D2267">IF(C2267="","",IF(OR(C2267="#No page text",C2267="#No block text",C2267="#No subject text",C2267="#No expectation text"),"// -- No Content",IFERROR(INDEX(_xlfn._xlws.FILTER(Checklist_KLM[ENTRIES],(Checklist_KLM[ENGLISH]=C2267)*IFERROR(FIND("GAME.CHECKLIST_",Checklist_KLM[ENTRIES]),FALSE)),1),"MISSING")))</f>
        <v/>
      </c>
      <c r="E2267" s="44"/>
      <c r="F2267" s="39" t="str" cm="1">
        <f t="array" ref="F2267">IF(E2267="","",IF(E2267="#No clue text","// -- No Content",
    IF(E2267="/!\ Text too long for integration - See user guide to proceed /!\","/!\ Text too long for integration - See user guide to proceed /!\",
         IFERROR(_xlfn._xlws.FILTER(Checklist_KLM[ENTRIES],(Checklist_KLM[ENGLISH]=E2267)*IFERROR(FIND("CLUE.",Checklist_KLM[ENTRIES]),FALSE)),"MISSING"))))</f>
        <v/>
      </c>
    </row>
    <row r="2268" spans="1:6" ht="28.8">
      <c r="A2268" s="18" t="s">
        <v>2410</v>
      </c>
      <c r="B2268" s="19" t="s">
        <v>6602</v>
      </c>
      <c r="C2268" s="43"/>
      <c r="D2268" s="36" t="str" cm="1">
        <f t="array" ref="D2268">IF(C2268="","",IF(OR(C2268="#No page text",C2268="#No block text",C2268="#No subject text",C2268="#No expectation text"),"// -- No Content",IFERROR(INDEX(_xlfn._xlws.FILTER(Checklist_KLM[ENTRIES],(Checklist_KLM[ENGLISH]=C2268)*IFERROR(FIND("GAME.CHECKLIST_",Checklist_KLM[ENTRIES]),FALSE)),1),"MISSING")))</f>
        <v/>
      </c>
      <c r="E2268" s="44"/>
      <c r="F2268" s="39" t="str" cm="1">
        <f t="array" ref="F2268">IF(E2268="","",IF(E2268="#No clue text","// -- No Content",
    IF(E2268="/!\ Text too long for integration - See user guide to proceed /!\","/!\ Text too long for integration - See user guide to proceed /!\",
         IFERROR(_xlfn._xlws.FILTER(Checklist_KLM[ENTRIES],(Checklist_KLM[ENGLISH]=E2268)*IFERROR(FIND("CLUE.",Checklist_KLM[ENTRIES]),FALSE)),"MISSING"))))</f>
        <v/>
      </c>
    </row>
    <row r="2269" spans="1:6" ht="28.8">
      <c r="A2269" s="18" t="s">
        <v>2411</v>
      </c>
      <c r="B2269" s="19" t="s">
        <v>6603</v>
      </c>
      <c r="C2269" s="43"/>
      <c r="D2269" s="36" t="str" cm="1">
        <f t="array" ref="D2269">IF(C2269="","",IF(OR(C2269="#No page text",C2269="#No block text",C2269="#No subject text",C2269="#No expectation text"),"// -- No Content",IFERROR(INDEX(_xlfn._xlws.FILTER(Checklist_KLM[ENTRIES],(Checklist_KLM[ENGLISH]=C2269)*IFERROR(FIND("GAME.CHECKLIST_",Checklist_KLM[ENTRIES]),FALSE)),1),"MISSING")))</f>
        <v/>
      </c>
      <c r="E2269" s="44"/>
      <c r="F2269" s="39" t="str" cm="1">
        <f t="array" ref="F2269">IF(E2269="","",IF(E2269="#No clue text","// -- No Content",
    IF(E2269="/!\ Text too long for integration - See user guide to proceed /!\","/!\ Text too long for integration - See user guide to proceed /!\",
         IFERROR(_xlfn._xlws.FILTER(Checklist_KLM[ENTRIES],(Checklist_KLM[ENGLISH]=E2269)*IFERROR(FIND("CLUE.",Checklist_KLM[ENTRIES]),FALSE)),"MISSING"))))</f>
        <v/>
      </c>
    </row>
    <row r="2270" spans="1:6">
      <c r="A2270" s="18" t="s">
        <v>2412</v>
      </c>
      <c r="B2270" s="19" t="s">
        <v>6604</v>
      </c>
      <c r="C2270" s="43"/>
      <c r="D2270" s="36" t="str" cm="1">
        <f t="array" ref="D2270">IF(C2270="","",IF(OR(C2270="#No page text",C2270="#No block text",C2270="#No subject text",C2270="#No expectation text"),"// -- No Content",IFERROR(INDEX(_xlfn._xlws.FILTER(Checklist_KLM[ENTRIES],(Checklist_KLM[ENGLISH]=C2270)*IFERROR(FIND("GAME.CHECKLIST_",Checklist_KLM[ENTRIES]),FALSE)),1),"MISSING")))</f>
        <v/>
      </c>
      <c r="E2270" s="44"/>
      <c r="F2270" s="39" t="str" cm="1">
        <f t="array" ref="F2270">IF(E2270="","",IF(E2270="#No clue text","// -- No Content",
    IF(E2270="/!\ Text too long for integration - See user guide to proceed /!\","/!\ Text too long for integration - See user guide to proceed /!\",
         IFERROR(_xlfn._xlws.FILTER(Checklist_KLM[ENTRIES],(Checklist_KLM[ENGLISH]=E2270)*IFERROR(FIND("CLUE.",Checklist_KLM[ENTRIES]),FALSE)),"MISSING"))))</f>
        <v/>
      </c>
    </row>
    <row r="2271" spans="1:6" ht="28.8">
      <c r="A2271" s="18" t="s">
        <v>2413</v>
      </c>
      <c r="B2271" s="19" t="s">
        <v>6605</v>
      </c>
      <c r="C2271" s="43"/>
      <c r="D2271" s="36" t="str" cm="1">
        <f t="array" ref="D2271">IF(C2271="","",IF(OR(C2271="#No page text",C2271="#No block text",C2271="#No subject text",C2271="#No expectation text"),"// -- No Content",IFERROR(INDEX(_xlfn._xlws.FILTER(Checklist_KLM[ENTRIES],(Checklist_KLM[ENGLISH]=C2271)*IFERROR(FIND("GAME.CHECKLIST_",Checklist_KLM[ENTRIES]),FALSE)),1),"MISSING")))</f>
        <v/>
      </c>
      <c r="E2271" s="44"/>
      <c r="F2271" s="39" t="str" cm="1">
        <f t="array" ref="F2271">IF(E2271="","",IF(E2271="#No clue text","// -- No Content",
    IF(E2271="/!\ Text too long for integration - See user guide to proceed /!\","/!\ Text too long for integration - See user guide to proceed /!\",
         IFERROR(_xlfn._xlws.FILTER(Checklist_KLM[ENTRIES],(Checklist_KLM[ENGLISH]=E2271)*IFERROR(FIND("CLUE.",Checklist_KLM[ENTRIES]),FALSE)),"MISSING"))))</f>
        <v/>
      </c>
    </row>
    <row r="2272" spans="1:6" ht="43.2">
      <c r="A2272" s="18" t="s">
        <v>2414</v>
      </c>
      <c r="B2272" s="19" t="s">
        <v>6606</v>
      </c>
      <c r="C2272" s="43"/>
      <c r="D2272" s="36" t="str" cm="1">
        <f t="array" ref="D2272">IF(C2272="","",IF(OR(C2272="#No page text",C2272="#No block text",C2272="#No subject text",C2272="#No expectation text"),"// -- No Content",IFERROR(INDEX(_xlfn._xlws.FILTER(Checklist_KLM[ENTRIES],(Checklist_KLM[ENGLISH]=C2272)*IFERROR(FIND("GAME.CHECKLIST_",Checklist_KLM[ENTRIES]),FALSE)),1),"MISSING")))</f>
        <v/>
      </c>
      <c r="E2272" s="44"/>
      <c r="F2272" s="39" t="str" cm="1">
        <f t="array" ref="F2272">IF(E2272="","",IF(E2272="#No clue text","// -- No Content",
    IF(E2272="/!\ Text too long for integration - See user guide to proceed /!\","/!\ Text too long for integration - See user guide to proceed /!\",
         IFERROR(_xlfn._xlws.FILTER(Checklist_KLM[ENTRIES],(Checklist_KLM[ENGLISH]=E2272)*IFERROR(FIND("CLUE.",Checklist_KLM[ENTRIES]),FALSE)),"MISSING"))))</f>
        <v/>
      </c>
    </row>
    <row r="2273" spans="1:6">
      <c r="A2273" s="18" t="s">
        <v>2415</v>
      </c>
      <c r="B2273" s="19" t="s">
        <v>6607</v>
      </c>
      <c r="C2273" s="43"/>
      <c r="D2273" s="36" t="str" cm="1">
        <f t="array" ref="D2273">IF(C2273="","",IF(OR(C2273="#No page text",C2273="#No block text",C2273="#No subject text",C2273="#No expectation text"),"// -- No Content",IFERROR(INDEX(_xlfn._xlws.FILTER(Checklist_KLM[ENTRIES],(Checklist_KLM[ENGLISH]=C2273)*IFERROR(FIND("GAME.CHECKLIST_",Checklist_KLM[ENTRIES]),FALSE)),1),"MISSING")))</f>
        <v/>
      </c>
      <c r="E2273" s="44"/>
      <c r="F2273" s="39" t="str" cm="1">
        <f t="array" ref="F2273">IF(E2273="","",IF(E2273="#No clue text","// -- No Content",
    IF(E2273="/!\ Text too long for integration - See user guide to proceed /!\","/!\ Text too long for integration - See user guide to proceed /!\",
         IFERROR(_xlfn._xlws.FILTER(Checklist_KLM[ENTRIES],(Checklist_KLM[ENGLISH]=E2273)*IFERROR(FIND("CLUE.",Checklist_KLM[ENTRIES]),FALSE)),"MISSING"))))</f>
        <v/>
      </c>
    </row>
    <row r="2274" spans="1:6">
      <c r="A2274" s="18" t="s">
        <v>2416</v>
      </c>
      <c r="B2274" s="19" t="s">
        <v>6608</v>
      </c>
      <c r="C2274" s="43"/>
      <c r="D2274" s="36" t="str" cm="1">
        <f t="array" ref="D2274">IF(C2274="","",IF(OR(C2274="#No page text",C2274="#No block text",C2274="#No subject text",C2274="#No expectation text"),"// -- No Content",IFERROR(INDEX(_xlfn._xlws.FILTER(Checklist_KLM[ENTRIES],(Checklist_KLM[ENGLISH]=C2274)*IFERROR(FIND("GAME.CHECKLIST_",Checklist_KLM[ENTRIES]),FALSE)),1),"MISSING")))</f>
        <v/>
      </c>
      <c r="E2274" s="44"/>
      <c r="F2274" s="39" t="str" cm="1">
        <f t="array" ref="F2274">IF(E2274="","",IF(E2274="#No clue text","// -- No Content",
    IF(E2274="/!\ Text too long for integration - See user guide to proceed /!\","/!\ Text too long for integration - See user guide to proceed /!\",
         IFERROR(_xlfn._xlws.FILTER(Checklist_KLM[ENTRIES],(Checklist_KLM[ENGLISH]=E2274)*IFERROR(FIND("CLUE.",Checklist_KLM[ENTRIES]),FALSE)),"MISSING"))))</f>
        <v/>
      </c>
    </row>
    <row r="2275" spans="1:6">
      <c r="A2275" s="18" t="s">
        <v>2417</v>
      </c>
      <c r="B2275" s="19" t="s">
        <v>6609</v>
      </c>
      <c r="C2275" s="43"/>
      <c r="D2275" s="36" t="str" cm="1">
        <f t="array" ref="D2275">IF(C2275="","",IF(OR(C2275="#No page text",C2275="#No block text",C2275="#No subject text",C2275="#No expectation text"),"// -- No Content",IFERROR(INDEX(_xlfn._xlws.FILTER(Checklist_KLM[ENTRIES],(Checklist_KLM[ENGLISH]=C2275)*IFERROR(FIND("GAME.CHECKLIST_",Checklist_KLM[ENTRIES]),FALSE)),1),"MISSING")))</f>
        <v/>
      </c>
      <c r="E2275" s="44"/>
      <c r="F2275" s="39" t="str" cm="1">
        <f t="array" ref="F2275">IF(E2275="","",IF(E2275="#No clue text","// -- No Content",
    IF(E2275="/!\ Text too long for integration - See user guide to proceed /!\","/!\ Text too long for integration - See user guide to proceed /!\",
         IFERROR(_xlfn._xlws.FILTER(Checklist_KLM[ENTRIES],(Checklist_KLM[ENGLISH]=E2275)*IFERROR(FIND("CLUE.",Checklist_KLM[ENTRIES]),FALSE)),"MISSING"))))</f>
        <v/>
      </c>
    </row>
    <row r="2276" spans="1:6">
      <c r="A2276" s="18" t="s">
        <v>2418</v>
      </c>
      <c r="B2276" s="19" t="s">
        <v>6610</v>
      </c>
      <c r="C2276" s="43"/>
      <c r="D2276" s="36" t="str" cm="1">
        <f t="array" ref="D2276">IF(C2276="","",IF(OR(C2276="#No page text",C2276="#No block text",C2276="#No subject text",C2276="#No expectation text"),"// -- No Content",IFERROR(INDEX(_xlfn._xlws.FILTER(Checklist_KLM[ENTRIES],(Checklist_KLM[ENGLISH]=C2276)*IFERROR(FIND("GAME.CHECKLIST_",Checklist_KLM[ENTRIES]),FALSE)),1),"MISSING")))</f>
        <v/>
      </c>
      <c r="E2276" s="44"/>
      <c r="F2276" s="39" t="str" cm="1">
        <f t="array" ref="F2276">IF(E2276="","",IF(E2276="#No clue text","// -- No Content",
    IF(E2276="/!\ Text too long for integration - See user guide to proceed /!\","/!\ Text too long for integration - See user guide to proceed /!\",
         IFERROR(_xlfn._xlws.FILTER(Checklist_KLM[ENTRIES],(Checklist_KLM[ENGLISH]=E2276)*IFERROR(FIND("CLUE.",Checklist_KLM[ENTRIES]),FALSE)),"MISSING"))))</f>
        <v/>
      </c>
    </row>
    <row r="2277" spans="1:6" ht="28.8">
      <c r="A2277" s="18" t="s">
        <v>2419</v>
      </c>
      <c r="B2277" s="19" t="s">
        <v>6611</v>
      </c>
      <c r="C2277" s="43"/>
      <c r="D2277" s="36" t="str" cm="1">
        <f t="array" ref="D2277">IF(C2277="","",IF(OR(C2277="#No page text",C2277="#No block text",C2277="#No subject text",C2277="#No expectation text"),"// -- No Content",IFERROR(INDEX(_xlfn._xlws.FILTER(Checklist_KLM[ENTRIES],(Checklist_KLM[ENGLISH]=C2277)*IFERROR(FIND("GAME.CHECKLIST_",Checklist_KLM[ENTRIES]),FALSE)),1),"MISSING")))</f>
        <v/>
      </c>
      <c r="E2277" s="44"/>
      <c r="F2277" s="39" t="str" cm="1">
        <f t="array" ref="F2277">IF(E2277="","",IF(E2277="#No clue text","// -- No Content",
    IF(E2277="/!\ Text too long for integration - See user guide to proceed /!\","/!\ Text too long for integration - See user guide to proceed /!\",
         IFERROR(_xlfn._xlws.FILTER(Checklist_KLM[ENTRIES],(Checklist_KLM[ENGLISH]=E2277)*IFERROR(FIND("CLUE.",Checklist_KLM[ENTRIES]),FALSE)),"MISSING"))))</f>
        <v/>
      </c>
    </row>
    <row r="2278" spans="1:6">
      <c r="A2278" s="18" t="s">
        <v>2420</v>
      </c>
      <c r="B2278" s="19" t="s">
        <v>6612</v>
      </c>
      <c r="C2278" s="43"/>
      <c r="D2278" s="36" t="str" cm="1">
        <f t="array" ref="D2278">IF(C2278="","",IF(OR(C2278="#No page text",C2278="#No block text",C2278="#No subject text",C2278="#No expectation text"),"// -- No Content",IFERROR(INDEX(_xlfn._xlws.FILTER(Checklist_KLM[ENTRIES],(Checklist_KLM[ENGLISH]=C2278)*IFERROR(FIND("GAME.CHECKLIST_",Checklist_KLM[ENTRIES]),FALSE)),1),"MISSING")))</f>
        <v/>
      </c>
      <c r="E2278" s="44"/>
      <c r="F2278" s="39" t="str" cm="1">
        <f t="array" ref="F2278">IF(E2278="","",IF(E2278="#No clue text","// -- No Content",
    IF(E2278="/!\ Text too long for integration - See user guide to proceed /!\","/!\ Text too long for integration - See user guide to proceed /!\",
         IFERROR(_xlfn._xlws.FILTER(Checklist_KLM[ENTRIES],(Checklist_KLM[ENGLISH]=E2278)*IFERROR(FIND("CLUE.",Checklist_KLM[ENTRIES]),FALSE)),"MISSING"))))</f>
        <v/>
      </c>
    </row>
    <row r="2279" spans="1:6">
      <c r="A2279" s="18" t="s">
        <v>2421</v>
      </c>
      <c r="B2279" s="19" t="s">
        <v>6613</v>
      </c>
      <c r="C2279" s="43"/>
      <c r="D2279" s="36" t="str" cm="1">
        <f t="array" ref="D2279">IF(C2279="","",IF(OR(C2279="#No page text",C2279="#No block text",C2279="#No subject text",C2279="#No expectation text"),"// -- No Content",IFERROR(INDEX(_xlfn._xlws.FILTER(Checklist_KLM[ENTRIES],(Checklist_KLM[ENGLISH]=C2279)*IFERROR(FIND("GAME.CHECKLIST_",Checklist_KLM[ENTRIES]),FALSE)),1),"MISSING")))</f>
        <v/>
      </c>
      <c r="E2279" s="44"/>
      <c r="F2279" s="39" t="str" cm="1">
        <f t="array" ref="F2279">IF(E2279="","",IF(E2279="#No clue text","// -- No Content",
    IF(E2279="/!\ Text too long for integration - See user guide to proceed /!\","/!\ Text too long for integration - See user guide to proceed /!\",
         IFERROR(_xlfn._xlws.FILTER(Checklist_KLM[ENTRIES],(Checklist_KLM[ENGLISH]=E2279)*IFERROR(FIND("CLUE.",Checklist_KLM[ENTRIES]),FALSE)),"MISSING"))))</f>
        <v/>
      </c>
    </row>
    <row r="2280" spans="1:6">
      <c r="A2280" s="18" t="s">
        <v>2422</v>
      </c>
      <c r="B2280" s="19" t="s">
        <v>6614</v>
      </c>
      <c r="C2280" s="43"/>
      <c r="D2280" s="36" t="str" cm="1">
        <f t="array" ref="D2280">IF(C2280="","",IF(OR(C2280="#No page text",C2280="#No block text",C2280="#No subject text",C2280="#No expectation text"),"// -- No Content",IFERROR(INDEX(_xlfn._xlws.FILTER(Checklist_KLM[ENTRIES],(Checklist_KLM[ENGLISH]=C2280)*IFERROR(FIND("GAME.CHECKLIST_",Checklist_KLM[ENTRIES]),FALSE)),1),"MISSING")))</f>
        <v/>
      </c>
      <c r="E2280" s="44"/>
      <c r="F2280" s="39" t="str" cm="1">
        <f t="array" ref="F2280">IF(E2280="","",IF(E2280="#No clue text","// -- No Content",
    IF(E2280="/!\ Text too long for integration - See user guide to proceed /!\","/!\ Text too long for integration - See user guide to proceed /!\",
         IFERROR(_xlfn._xlws.FILTER(Checklist_KLM[ENTRIES],(Checklist_KLM[ENGLISH]=E2280)*IFERROR(FIND("CLUE.",Checklist_KLM[ENTRIES]),FALSE)),"MISSING"))))</f>
        <v/>
      </c>
    </row>
    <row r="2281" spans="1:6" ht="28.8">
      <c r="A2281" s="18" t="s">
        <v>2423</v>
      </c>
      <c r="B2281" s="19" t="s">
        <v>6615</v>
      </c>
      <c r="C2281" s="43"/>
      <c r="D2281" s="36" t="str" cm="1">
        <f t="array" ref="D2281">IF(C2281="","",IF(OR(C2281="#No page text",C2281="#No block text",C2281="#No subject text",C2281="#No expectation text"),"// -- No Content",IFERROR(INDEX(_xlfn._xlws.FILTER(Checklist_KLM[ENTRIES],(Checklist_KLM[ENGLISH]=C2281)*IFERROR(FIND("GAME.CHECKLIST_",Checklist_KLM[ENTRIES]),FALSE)),1),"MISSING")))</f>
        <v/>
      </c>
      <c r="E2281" s="44"/>
      <c r="F2281" s="39" t="str" cm="1">
        <f t="array" ref="F2281">IF(E2281="","",IF(E2281="#No clue text","// -- No Content",
    IF(E2281="/!\ Text too long for integration - See user guide to proceed /!\","/!\ Text too long for integration - See user guide to proceed /!\",
         IFERROR(_xlfn._xlws.FILTER(Checklist_KLM[ENTRIES],(Checklist_KLM[ENGLISH]=E2281)*IFERROR(FIND("CLUE.",Checklist_KLM[ENTRIES]),FALSE)),"MISSING"))))</f>
        <v/>
      </c>
    </row>
    <row r="2282" spans="1:6">
      <c r="A2282" s="18" t="s">
        <v>2424</v>
      </c>
      <c r="B2282" s="19" t="s">
        <v>6616</v>
      </c>
      <c r="C2282" s="43"/>
      <c r="D2282" s="36" t="str" cm="1">
        <f t="array" ref="D2282">IF(C2282="","",IF(OR(C2282="#No page text",C2282="#No block text",C2282="#No subject text",C2282="#No expectation text"),"// -- No Content",IFERROR(INDEX(_xlfn._xlws.FILTER(Checklist_KLM[ENTRIES],(Checklist_KLM[ENGLISH]=C2282)*IFERROR(FIND("GAME.CHECKLIST_",Checklist_KLM[ENTRIES]),FALSE)),1),"MISSING")))</f>
        <v/>
      </c>
      <c r="E2282" s="44"/>
      <c r="F2282" s="39" t="str" cm="1">
        <f t="array" ref="F2282">IF(E2282="","",IF(E2282="#No clue text","// -- No Content",
    IF(E2282="/!\ Text too long for integration - See user guide to proceed /!\","/!\ Text too long for integration - See user guide to proceed /!\",
         IFERROR(_xlfn._xlws.FILTER(Checklist_KLM[ENTRIES],(Checklist_KLM[ENGLISH]=E2282)*IFERROR(FIND("CLUE.",Checklist_KLM[ENTRIES]),FALSE)),"MISSING"))))</f>
        <v/>
      </c>
    </row>
    <row r="2283" spans="1:6">
      <c r="A2283" s="18" t="s">
        <v>2425</v>
      </c>
      <c r="B2283" s="19" t="s">
        <v>6617</v>
      </c>
      <c r="C2283" s="43"/>
      <c r="D2283" s="36" t="str" cm="1">
        <f t="array" ref="D2283">IF(C2283="","",IF(OR(C2283="#No page text",C2283="#No block text",C2283="#No subject text",C2283="#No expectation text"),"// -- No Content",IFERROR(INDEX(_xlfn._xlws.FILTER(Checklist_KLM[ENTRIES],(Checklist_KLM[ENGLISH]=C2283)*IFERROR(FIND("GAME.CHECKLIST_",Checklist_KLM[ENTRIES]),FALSE)),1),"MISSING")))</f>
        <v/>
      </c>
      <c r="E2283" s="44"/>
      <c r="F2283" s="39" t="str" cm="1">
        <f t="array" ref="F2283">IF(E2283="","",IF(E2283="#No clue text","// -- No Content",
    IF(E2283="/!\ Text too long for integration - See user guide to proceed /!\","/!\ Text too long for integration - See user guide to proceed /!\",
         IFERROR(_xlfn._xlws.FILTER(Checklist_KLM[ENTRIES],(Checklist_KLM[ENGLISH]=E2283)*IFERROR(FIND("CLUE.",Checklist_KLM[ENTRIES]),FALSE)),"MISSING"))))</f>
        <v/>
      </c>
    </row>
    <row r="2284" spans="1:6">
      <c r="A2284" s="18" t="s">
        <v>2426</v>
      </c>
      <c r="B2284" s="19" t="s">
        <v>6618</v>
      </c>
      <c r="C2284" s="43"/>
      <c r="D2284" s="36" t="str" cm="1">
        <f t="array" ref="D2284">IF(C2284="","",IF(OR(C2284="#No page text",C2284="#No block text",C2284="#No subject text",C2284="#No expectation text"),"// -- No Content",IFERROR(INDEX(_xlfn._xlws.FILTER(Checklist_KLM[ENTRIES],(Checklist_KLM[ENGLISH]=C2284)*IFERROR(FIND("GAME.CHECKLIST_",Checklist_KLM[ENTRIES]),FALSE)),1),"MISSING")))</f>
        <v/>
      </c>
      <c r="E2284" s="44"/>
      <c r="F2284" s="39" t="str" cm="1">
        <f t="array" ref="F2284">IF(E2284="","",IF(E2284="#No clue text","// -- No Content",
    IF(E2284="/!\ Text too long for integration - See user guide to proceed /!\","/!\ Text too long for integration - See user guide to proceed /!\",
         IFERROR(_xlfn._xlws.FILTER(Checklist_KLM[ENTRIES],(Checklist_KLM[ENGLISH]=E2284)*IFERROR(FIND("CLUE.",Checklist_KLM[ENTRIES]),FALSE)),"MISSING"))))</f>
        <v/>
      </c>
    </row>
    <row r="2285" spans="1:6">
      <c r="A2285" s="18" t="s">
        <v>2427</v>
      </c>
      <c r="B2285" s="19" t="s">
        <v>6619</v>
      </c>
      <c r="C2285" s="43"/>
      <c r="D2285" s="36" t="str" cm="1">
        <f t="array" ref="D2285">IF(C2285="","",IF(OR(C2285="#No page text",C2285="#No block text",C2285="#No subject text",C2285="#No expectation text"),"// -- No Content",IFERROR(INDEX(_xlfn._xlws.FILTER(Checklist_KLM[ENTRIES],(Checklist_KLM[ENGLISH]=C2285)*IFERROR(FIND("GAME.CHECKLIST_",Checklist_KLM[ENTRIES]),FALSE)),1),"MISSING")))</f>
        <v/>
      </c>
      <c r="E2285" s="44"/>
      <c r="F2285" s="39" t="str" cm="1">
        <f t="array" ref="F2285">IF(E2285="","",IF(E2285="#No clue text","// -- No Content",
    IF(E2285="/!\ Text too long for integration - See user guide to proceed /!\","/!\ Text too long for integration - See user guide to proceed /!\",
         IFERROR(_xlfn._xlws.FILTER(Checklist_KLM[ENTRIES],(Checklist_KLM[ENGLISH]=E2285)*IFERROR(FIND("CLUE.",Checklist_KLM[ENTRIES]),FALSE)),"MISSING"))))</f>
        <v/>
      </c>
    </row>
    <row r="2286" spans="1:6">
      <c r="A2286" s="18" t="s">
        <v>2428</v>
      </c>
      <c r="B2286" s="19" t="s">
        <v>6620</v>
      </c>
      <c r="C2286" s="43"/>
      <c r="D2286" s="36" t="str" cm="1">
        <f t="array" ref="D2286">IF(C2286="","",IF(OR(C2286="#No page text",C2286="#No block text",C2286="#No subject text",C2286="#No expectation text"),"// -- No Content",IFERROR(INDEX(_xlfn._xlws.FILTER(Checklist_KLM[ENTRIES],(Checklist_KLM[ENGLISH]=C2286)*IFERROR(FIND("GAME.CHECKLIST_",Checklist_KLM[ENTRIES]),FALSE)),1),"MISSING")))</f>
        <v/>
      </c>
      <c r="E2286" s="44"/>
      <c r="F2286" s="39" t="str" cm="1">
        <f t="array" ref="F2286">IF(E2286="","",IF(E2286="#No clue text","// -- No Content",
    IF(E2286="/!\ Text too long for integration - See user guide to proceed /!\","/!\ Text too long for integration - See user guide to proceed /!\",
         IFERROR(_xlfn._xlws.FILTER(Checklist_KLM[ENTRIES],(Checklist_KLM[ENGLISH]=E2286)*IFERROR(FIND("CLUE.",Checklist_KLM[ENTRIES]),FALSE)),"MISSING"))))</f>
        <v/>
      </c>
    </row>
    <row r="2287" spans="1:6">
      <c r="A2287" s="18" t="s">
        <v>2429</v>
      </c>
      <c r="B2287" s="19" t="s">
        <v>6621</v>
      </c>
      <c r="C2287" s="43"/>
      <c r="D2287" s="36" t="str" cm="1">
        <f t="array" ref="D2287">IF(C2287="","",IF(OR(C2287="#No page text",C2287="#No block text",C2287="#No subject text",C2287="#No expectation text"),"// -- No Content",IFERROR(INDEX(_xlfn._xlws.FILTER(Checklist_KLM[ENTRIES],(Checklist_KLM[ENGLISH]=C2287)*IFERROR(FIND("GAME.CHECKLIST_",Checklist_KLM[ENTRIES]),FALSE)),1),"MISSING")))</f>
        <v/>
      </c>
      <c r="E2287" s="44"/>
      <c r="F2287" s="39" t="str" cm="1">
        <f t="array" ref="F2287">IF(E2287="","",IF(E2287="#No clue text","// -- No Content",
    IF(E2287="/!\ Text too long for integration - See user guide to proceed /!\","/!\ Text too long for integration - See user guide to proceed /!\",
         IFERROR(_xlfn._xlws.FILTER(Checklist_KLM[ENTRIES],(Checklist_KLM[ENGLISH]=E2287)*IFERROR(FIND("CLUE.",Checklist_KLM[ENTRIES]),FALSE)),"MISSING"))))</f>
        <v/>
      </c>
    </row>
    <row r="2288" spans="1:6">
      <c r="A2288" s="18" t="s">
        <v>2430</v>
      </c>
      <c r="B2288" s="19" t="s">
        <v>6622</v>
      </c>
      <c r="C2288" s="43"/>
      <c r="D2288" s="36" t="str" cm="1">
        <f t="array" ref="D2288">IF(C2288="","",IF(OR(C2288="#No page text",C2288="#No block text",C2288="#No subject text",C2288="#No expectation text"),"// -- No Content",IFERROR(INDEX(_xlfn._xlws.FILTER(Checklist_KLM[ENTRIES],(Checklist_KLM[ENGLISH]=C2288)*IFERROR(FIND("GAME.CHECKLIST_",Checklist_KLM[ENTRIES]),FALSE)),1),"MISSING")))</f>
        <v/>
      </c>
      <c r="E2288" s="44"/>
      <c r="F2288" s="39" t="str" cm="1">
        <f t="array" ref="F2288">IF(E2288="","",IF(E2288="#No clue text","// -- No Content",
    IF(E2288="/!\ Text too long for integration - See user guide to proceed /!\","/!\ Text too long for integration - See user guide to proceed /!\",
         IFERROR(_xlfn._xlws.FILTER(Checklist_KLM[ENTRIES],(Checklist_KLM[ENGLISH]=E2288)*IFERROR(FIND("CLUE.",Checklist_KLM[ENTRIES]),FALSE)),"MISSING"))))</f>
        <v/>
      </c>
    </row>
    <row r="2289" spans="1:6">
      <c r="A2289" s="18" t="s">
        <v>2431</v>
      </c>
      <c r="B2289" s="19" t="s">
        <v>6623</v>
      </c>
      <c r="C2289" s="43"/>
      <c r="D2289" s="36" t="str" cm="1">
        <f t="array" ref="D2289">IF(C2289="","",IF(OR(C2289="#No page text",C2289="#No block text",C2289="#No subject text",C2289="#No expectation text"),"// -- No Content",IFERROR(INDEX(_xlfn._xlws.FILTER(Checklist_KLM[ENTRIES],(Checklist_KLM[ENGLISH]=C2289)*IFERROR(FIND("GAME.CHECKLIST_",Checklist_KLM[ENTRIES]),FALSE)),1),"MISSING")))</f>
        <v/>
      </c>
      <c r="E2289" s="44"/>
      <c r="F2289" s="39" t="str" cm="1">
        <f t="array" ref="F2289">IF(E2289="","",IF(E2289="#No clue text","// -- No Content",
    IF(E2289="/!\ Text too long for integration - See user guide to proceed /!\","/!\ Text too long for integration - See user guide to proceed /!\",
         IFERROR(_xlfn._xlws.FILTER(Checklist_KLM[ENTRIES],(Checklist_KLM[ENGLISH]=E2289)*IFERROR(FIND("CLUE.",Checklist_KLM[ENTRIES]),FALSE)),"MISSING"))))</f>
        <v/>
      </c>
    </row>
    <row r="2290" spans="1:6">
      <c r="A2290" s="18" t="s">
        <v>2432</v>
      </c>
      <c r="B2290" s="19" t="s">
        <v>6624</v>
      </c>
      <c r="C2290" s="43"/>
      <c r="D2290" s="36" t="str" cm="1">
        <f t="array" ref="D2290">IF(C2290="","",IF(OR(C2290="#No page text",C2290="#No block text",C2290="#No subject text",C2290="#No expectation text"),"// -- No Content",IFERROR(INDEX(_xlfn._xlws.FILTER(Checklist_KLM[ENTRIES],(Checklist_KLM[ENGLISH]=C2290)*IFERROR(FIND("GAME.CHECKLIST_",Checklist_KLM[ENTRIES]),FALSE)),1),"MISSING")))</f>
        <v/>
      </c>
      <c r="E2290" s="44"/>
      <c r="F2290" s="39" t="str" cm="1">
        <f t="array" ref="F2290">IF(E2290="","",IF(E2290="#No clue text","// -- No Content",
    IF(E2290="/!\ Text too long for integration - See user guide to proceed /!\","/!\ Text too long for integration - See user guide to proceed /!\",
         IFERROR(_xlfn._xlws.FILTER(Checklist_KLM[ENTRIES],(Checklist_KLM[ENGLISH]=E2290)*IFERROR(FIND("CLUE.",Checklist_KLM[ENTRIES]),FALSE)),"MISSING"))))</f>
        <v/>
      </c>
    </row>
    <row r="2291" spans="1:6">
      <c r="A2291" s="18" t="s">
        <v>2433</v>
      </c>
      <c r="B2291" s="19" t="s">
        <v>6625</v>
      </c>
      <c r="C2291" s="43"/>
      <c r="D2291" s="36" t="str" cm="1">
        <f t="array" ref="D2291">IF(C2291="","",IF(OR(C2291="#No page text",C2291="#No block text",C2291="#No subject text",C2291="#No expectation text"),"// -- No Content",IFERROR(INDEX(_xlfn._xlws.FILTER(Checklist_KLM[ENTRIES],(Checklist_KLM[ENGLISH]=C2291)*IFERROR(FIND("GAME.CHECKLIST_",Checklist_KLM[ENTRIES]),FALSE)),1),"MISSING")))</f>
        <v/>
      </c>
      <c r="E2291" s="44"/>
      <c r="F2291" s="39" t="str" cm="1">
        <f t="array" ref="F2291">IF(E2291="","",IF(E2291="#No clue text","// -- No Content",
    IF(E2291="/!\ Text too long for integration - See user guide to proceed /!\","/!\ Text too long for integration - See user guide to proceed /!\",
         IFERROR(_xlfn._xlws.FILTER(Checklist_KLM[ENTRIES],(Checklist_KLM[ENGLISH]=E2291)*IFERROR(FIND("CLUE.",Checklist_KLM[ENTRIES]),FALSE)),"MISSING"))))</f>
        <v/>
      </c>
    </row>
    <row r="2292" spans="1:6" ht="28.8">
      <c r="A2292" s="18" t="s">
        <v>2434</v>
      </c>
      <c r="B2292" s="19" t="s">
        <v>6626</v>
      </c>
      <c r="C2292" s="43"/>
      <c r="D2292" s="36" t="str" cm="1">
        <f t="array" ref="D2292">IF(C2292="","",IF(OR(C2292="#No page text",C2292="#No block text",C2292="#No subject text",C2292="#No expectation text"),"// -- No Content",IFERROR(INDEX(_xlfn._xlws.FILTER(Checklist_KLM[ENTRIES],(Checklist_KLM[ENGLISH]=C2292)*IFERROR(FIND("GAME.CHECKLIST_",Checklist_KLM[ENTRIES]),FALSE)),1),"MISSING")))</f>
        <v/>
      </c>
      <c r="E2292" s="44"/>
      <c r="F2292" s="39" t="str" cm="1">
        <f t="array" ref="F2292">IF(E2292="","",IF(E2292="#No clue text","// -- No Content",
    IF(E2292="/!\ Text too long for integration - See user guide to proceed /!\","/!\ Text too long for integration - See user guide to proceed /!\",
         IFERROR(_xlfn._xlws.FILTER(Checklist_KLM[ENTRIES],(Checklist_KLM[ENGLISH]=E2292)*IFERROR(FIND("CLUE.",Checklist_KLM[ENTRIES]),FALSE)),"MISSING"))))</f>
        <v/>
      </c>
    </row>
    <row r="2293" spans="1:6" ht="43.2">
      <c r="A2293" s="18" t="s">
        <v>2435</v>
      </c>
      <c r="B2293" s="19" t="s">
        <v>6627</v>
      </c>
      <c r="C2293" s="43"/>
      <c r="D2293" s="36" t="str" cm="1">
        <f t="array" ref="D2293">IF(C2293="","",IF(OR(C2293="#No page text",C2293="#No block text",C2293="#No subject text",C2293="#No expectation text"),"// -- No Content",IFERROR(INDEX(_xlfn._xlws.FILTER(Checklist_KLM[ENTRIES],(Checklist_KLM[ENGLISH]=C2293)*IFERROR(FIND("GAME.CHECKLIST_",Checklist_KLM[ENTRIES]),FALSE)),1),"MISSING")))</f>
        <v/>
      </c>
      <c r="E2293" s="44"/>
      <c r="F2293" s="39" t="str" cm="1">
        <f t="array" ref="F2293">IF(E2293="","",IF(E2293="#No clue text","// -- No Content",
    IF(E2293="/!\ Text too long for integration - See user guide to proceed /!\","/!\ Text too long for integration - See user guide to proceed /!\",
         IFERROR(_xlfn._xlws.FILTER(Checklist_KLM[ENTRIES],(Checklist_KLM[ENGLISH]=E2293)*IFERROR(FIND("CLUE.",Checklist_KLM[ENTRIES]),FALSE)),"MISSING"))))</f>
        <v/>
      </c>
    </row>
    <row r="2294" spans="1:6" ht="28.8">
      <c r="A2294" s="18" t="s">
        <v>2436</v>
      </c>
      <c r="B2294" s="19" t="s">
        <v>6628</v>
      </c>
      <c r="C2294" s="43"/>
      <c r="D2294" s="36" t="str" cm="1">
        <f t="array" ref="D2294">IF(C2294="","",IF(OR(C2294="#No page text",C2294="#No block text",C2294="#No subject text",C2294="#No expectation text"),"// -- No Content",IFERROR(INDEX(_xlfn._xlws.FILTER(Checklist_KLM[ENTRIES],(Checklist_KLM[ENGLISH]=C2294)*IFERROR(FIND("GAME.CHECKLIST_",Checklist_KLM[ENTRIES]),FALSE)),1),"MISSING")))</f>
        <v/>
      </c>
      <c r="E2294" s="44"/>
      <c r="F2294" s="39" t="str" cm="1">
        <f t="array" ref="F2294">IF(E2294="","",IF(E2294="#No clue text","// -- No Content",
    IF(E2294="/!\ Text too long for integration - See user guide to proceed /!\","/!\ Text too long for integration - See user guide to proceed /!\",
         IFERROR(_xlfn._xlws.FILTER(Checklist_KLM[ENTRIES],(Checklist_KLM[ENGLISH]=E2294)*IFERROR(FIND("CLUE.",Checklist_KLM[ENTRIES]),FALSE)),"MISSING"))))</f>
        <v/>
      </c>
    </row>
    <row r="2295" spans="1:6">
      <c r="A2295" s="18" t="s">
        <v>2437</v>
      </c>
      <c r="B2295" s="19" t="s">
        <v>6629</v>
      </c>
      <c r="C2295" s="43"/>
      <c r="D2295" s="36" t="str" cm="1">
        <f t="array" ref="D2295">IF(C2295="","",IF(OR(C2295="#No page text",C2295="#No block text",C2295="#No subject text",C2295="#No expectation text"),"// -- No Content",IFERROR(INDEX(_xlfn._xlws.FILTER(Checklist_KLM[ENTRIES],(Checklist_KLM[ENGLISH]=C2295)*IFERROR(FIND("GAME.CHECKLIST_",Checklist_KLM[ENTRIES]),FALSE)),1),"MISSING")))</f>
        <v/>
      </c>
      <c r="E2295" s="44"/>
      <c r="F2295" s="39" t="str" cm="1">
        <f t="array" ref="F2295">IF(E2295="","",IF(E2295="#No clue text","// -- No Content",
    IF(E2295="/!\ Text too long for integration - See user guide to proceed /!\","/!\ Text too long for integration - See user guide to proceed /!\",
         IFERROR(_xlfn._xlws.FILTER(Checklist_KLM[ENTRIES],(Checklist_KLM[ENGLISH]=E2295)*IFERROR(FIND("CLUE.",Checklist_KLM[ENTRIES]),FALSE)),"MISSING"))))</f>
        <v/>
      </c>
    </row>
    <row r="2296" spans="1:6">
      <c r="A2296" s="18" t="s">
        <v>2438</v>
      </c>
      <c r="B2296" s="19" t="s">
        <v>6630</v>
      </c>
      <c r="C2296" s="43"/>
      <c r="D2296" s="36" t="str" cm="1">
        <f t="array" ref="D2296">IF(C2296="","",IF(OR(C2296="#No page text",C2296="#No block text",C2296="#No subject text",C2296="#No expectation text"),"// -- No Content",IFERROR(INDEX(_xlfn._xlws.FILTER(Checklist_KLM[ENTRIES],(Checklist_KLM[ENGLISH]=C2296)*IFERROR(FIND("GAME.CHECKLIST_",Checklist_KLM[ENTRIES]),FALSE)),1),"MISSING")))</f>
        <v/>
      </c>
      <c r="E2296" s="44"/>
      <c r="F2296" s="39" t="str" cm="1">
        <f t="array" ref="F2296">IF(E2296="","",IF(E2296="#No clue text","// -- No Content",
    IF(E2296="/!\ Text too long for integration - See user guide to proceed /!\","/!\ Text too long for integration - See user guide to proceed /!\",
         IFERROR(_xlfn._xlws.FILTER(Checklist_KLM[ENTRIES],(Checklist_KLM[ENGLISH]=E2296)*IFERROR(FIND("CLUE.",Checklist_KLM[ENTRIES]),FALSE)),"MISSING"))))</f>
        <v/>
      </c>
    </row>
    <row r="2297" spans="1:6">
      <c r="A2297" s="18" t="s">
        <v>2439</v>
      </c>
      <c r="B2297" s="19" t="s">
        <v>6631</v>
      </c>
      <c r="C2297" s="43"/>
      <c r="D2297" s="36" t="str" cm="1">
        <f t="array" ref="D2297">IF(C2297="","",IF(OR(C2297="#No page text",C2297="#No block text",C2297="#No subject text",C2297="#No expectation text"),"// -- No Content",IFERROR(INDEX(_xlfn._xlws.FILTER(Checklist_KLM[ENTRIES],(Checklist_KLM[ENGLISH]=C2297)*IFERROR(FIND("GAME.CHECKLIST_",Checklist_KLM[ENTRIES]),FALSE)),1),"MISSING")))</f>
        <v/>
      </c>
      <c r="E2297" s="44"/>
      <c r="F2297" s="39" t="str" cm="1">
        <f t="array" ref="F2297">IF(E2297="","",IF(E2297="#No clue text","// -- No Content",
    IF(E2297="/!\ Text too long for integration - See user guide to proceed /!\","/!\ Text too long for integration - See user guide to proceed /!\",
         IFERROR(_xlfn._xlws.FILTER(Checklist_KLM[ENTRIES],(Checklist_KLM[ENGLISH]=E2297)*IFERROR(FIND("CLUE.",Checklist_KLM[ENTRIES]),FALSE)),"MISSING"))))</f>
        <v/>
      </c>
    </row>
    <row r="2298" spans="1:6">
      <c r="A2298" s="18" t="s">
        <v>2440</v>
      </c>
      <c r="B2298" s="19" t="s">
        <v>6632</v>
      </c>
      <c r="C2298" s="43"/>
      <c r="D2298" s="36" t="str" cm="1">
        <f t="array" ref="D2298">IF(C2298="","",IF(OR(C2298="#No page text",C2298="#No block text",C2298="#No subject text",C2298="#No expectation text"),"// -- No Content",IFERROR(INDEX(_xlfn._xlws.FILTER(Checklist_KLM[ENTRIES],(Checklist_KLM[ENGLISH]=C2298)*IFERROR(FIND("GAME.CHECKLIST_",Checklist_KLM[ENTRIES]),FALSE)),1),"MISSING")))</f>
        <v/>
      </c>
      <c r="E2298" s="44"/>
      <c r="F2298" s="39" t="str" cm="1">
        <f t="array" ref="F2298">IF(E2298="","",IF(E2298="#No clue text","// -- No Content",
    IF(E2298="/!\ Text too long for integration - See user guide to proceed /!\","/!\ Text too long for integration - See user guide to proceed /!\",
         IFERROR(_xlfn._xlws.FILTER(Checklist_KLM[ENTRIES],(Checklist_KLM[ENGLISH]=E2298)*IFERROR(FIND("CLUE.",Checklist_KLM[ENTRIES]),FALSE)),"MISSING"))))</f>
        <v/>
      </c>
    </row>
    <row r="2299" spans="1:6">
      <c r="A2299" s="18" t="s">
        <v>2441</v>
      </c>
      <c r="B2299" s="19" t="s">
        <v>6633</v>
      </c>
      <c r="C2299" s="43"/>
      <c r="D2299" s="36" t="str" cm="1">
        <f t="array" ref="D2299">IF(C2299="","",IF(OR(C2299="#No page text",C2299="#No block text",C2299="#No subject text",C2299="#No expectation text"),"// -- No Content",IFERROR(INDEX(_xlfn._xlws.FILTER(Checklist_KLM[ENTRIES],(Checklist_KLM[ENGLISH]=C2299)*IFERROR(FIND("GAME.CHECKLIST_",Checklist_KLM[ENTRIES]),FALSE)),1),"MISSING")))</f>
        <v/>
      </c>
      <c r="E2299" s="44"/>
      <c r="F2299" s="39" t="str" cm="1">
        <f t="array" ref="F2299">IF(E2299="","",IF(E2299="#No clue text","// -- No Content",
    IF(E2299="/!\ Text too long for integration - See user guide to proceed /!\","/!\ Text too long for integration - See user guide to proceed /!\",
         IFERROR(_xlfn._xlws.FILTER(Checklist_KLM[ENTRIES],(Checklist_KLM[ENGLISH]=E2299)*IFERROR(FIND("CLUE.",Checklist_KLM[ENTRIES]),FALSE)),"MISSING"))))</f>
        <v/>
      </c>
    </row>
    <row r="2300" spans="1:6">
      <c r="A2300" s="18" t="s">
        <v>2442</v>
      </c>
      <c r="B2300" s="19" t="s">
        <v>6634</v>
      </c>
      <c r="C2300" s="43"/>
      <c r="D2300" s="36" t="str" cm="1">
        <f t="array" ref="D2300">IF(C2300="","",IF(OR(C2300="#No page text",C2300="#No block text",C2300="#No subject text",C2300="#No expectation text"),"// -- No Content",IFERROR(INDEX(_xlfn._xlws.FILTER(Checklist_KLM[ENTRIES],(Checklist_KLM[ENGLISH]=C2300)*IFERROR(FIND("GAME.CHECKLIST_",Checklist_KLM[ENTRIES]),FALSE)),1),"MISSING")))</f>
        <v/>
      </c>
      <c r="E2300" s="44"/>
      <c r="F2300" s="39" t="str" cm="1">
        <f t="array" ref="F2300">IF(E2300="","",IF(E2300="#No clue text","// -- No Content",
    IF(E2300="/!\ Text too long for integration - See user guide to proceed /!\","/!\ Text too long for integration - See user guide to proceed /!\",
         IFERROR(_xlfn._xlws.FILTER(Checklist_KLM[ENTRIES],(Checklist_KLM[ENGLISH]=E2300)*IFERROR(FIND("CLUE.",Checklist_KLM[ENTRIES]),FALSE)),"MISSING"))))</f>
        <v/>
      </c>
    </row>
    <row r="2301" spans="1:6">
      <c r="A2301" s="18" t="s">
        <v>2443</v>
      </c>
      <c r="B2301" s="19" t="s">
        <v>6635</v>
      </c>
      <c r="C2301" s="43"/>
      <c r="D2301" s="36" t="str" cm="1">
        <f t="array" ref="D2301">IF(C2301="","",IF(OR(C2301="#No page text",C2301="#No block text",C2301="#No subject text",C2301="#No expectation text"),"// -- No Content",IFERROR(INDEX(_xlfn._xlws.FILTER(Checklist_KLM[ENTRIES],(Checklist_KLM[ENGLISH]=C2301)*IFERROR(FIND("GAME.CHECKLIST_",Checklist_KLM[ENTRIES]),FALSE)),1),"MISSING")))</f>
        <v/>
      </c>
      <c r="E2301" s="44"/>
      <c r="F2301" s="39" t="str" cm="1">
        <f t="array" ref="F2301">IF(E2301="","",IF(E2301="#No clue text","// -- No Content",
    IF(E2301="/!\ Text too long for integration - See user guide to proceed /!\","/!\ Text too long for integration - See user guide to proceed /!\",
         IFERROR(_xlfn._xlws.FILTER(Checklist_KLM[ENTRIES],(Checklist_KLM[ENGLISH]=E2301)*IFERROR(FIND("CLUE.",Checklist_KLM[ENTRIES]),FALSE)),"MISSING"))))</f>
        <v/>
      </c>
    </row>
    <row r="2302" spans="1:6">
      <c r="A2302" s="18" t="s">
        <v>2444</v>
      </c>
      <c r="B2302" s="19" t="s">
        <v>6636</v>
      </c>
      <c r="C2302" s="43"/>
      <c r="D2302" s="36" t="str" cm="1">
        <f t="array" ref="D2302">IF(C2302="","",IF(OR(C2302="#No page text",C2302="#No block text",C2302="#No subject text",C2302="#No expectation text"),"// -- No Content",IFERROR(INDEX(_xlfn._xlws.FILTER(Checklist_KLM[ENTRIES],(Checklist_KLM[ENGLISH]=C2302)*IFERROR(FIND("GAME.CHECKLIST_",Checklist_KLM[ENTRIES]),FALSE)),1),"MISSING")))</f>
        <v/>
      </c>
      <c r="E2302" s="44"/>
      <c r="F2302" s="39" t="str" cm="1">
        <f t="array" ref="F2302">IF(E2302="","",IF(E2302="#No clue text","// -- No Content",
    IF(E2302="/!\ Text too long for integration - See user guide to proceed /!\","/!\ Text too long for integration - See user guide to proceed /!\",
         IFERROR(_xlfn._xlws.FILTER(Checklist_KLM[ENTRIES],(Checklist_KLM[ENGLISH]=E2302)*IFERROR(FIND("CLUE.",Checklist_KLM[ENTRIES]),FALSE)),"MISSING"))))</f>
        <v/>
      </c>
    </row>
    <row r="2303" spans="1:6">
      <c r="A2303" s="18" t="s">
        <v>2445</v>
      </c>
      <c r="B2303" s="19" t="s">
        <v>6637</v>
      </c>
      <c r="C2303" s="43"/>
      <c r="D2303" s="36" t="str" cm="1">
        <f t="array" ref="D2303">IF(C2303="","",IF(OR(C2303="#No page text",C2303="#No block text",C2303="#No subject text",C2303="#No expectation text"),"// -- No Content",IFERROR(INDEX(_xlfn._xlws.FILTER(Checklist_KLM[ENTRIES],(Checklist_KLM[ENGLISH]=C2303)*IFERROR(FIND("GAME.CHECKLIST_",Checklist_KLM[ENTRIES]),FALSE)),1),"MISSING")))</f>
        <v/>
      </c>
      <c r="E2303" s="44"/>
      <c r="F2303" s="39" t="str" cm="1">
        <f t="array" ref="F2303">IF(E2303="","",IF(E2303="#No clue text","// -- No Content",
    IF(E2303="/!\ Text too long for integration - See user guide to proceed /!\","/!\ Text too long for integration - See user guide to proceed /!\",
         IFERROR(_xlfn._xlws.FILTER(Checklist_KLM[ENTRIES],(Checklist_KLM[ENGLISH]=E2303)*IFERROR(FIND("CLUE.",Checklist_KLM[ENTRIES]),FALSE)),"MISSING"))))</f>
        <v/>
      </c>
    </row>
    <row r="2304" spans="1:6">
      <c r="A2304" s="18" t="s">
        <v>2446</v>
      </c>
      <c r="B2304" s="19" t="s">
        <v>6638</v>
      </c>
      <c r="C2304" s="43"/>
      <c r="D2304" s="36" t="str" cm="1">
        <f t="array" ref="D2304">IF(C2304="","",IF(OR(C2304="#No page text",C2304="#No block text",C2304="#No subject text",C2304="#No expectation text"),"// -- No Content",IFERROR(INDEX(_xlfn._xlws.FILTER(Checklist_KLM[ENTRIES],(Checklist_KLM[ENGLISH]=C2304)*IFERROR(FIND("GAME.CHECKLIST_",Checklist_KLM[ENTRIES]),FALSE)),1),"MISSING")))</f>
        <v/>
      </c>
      <c r="E2304" s="44"/>
      <c r="F2304" s="39" t="str" cm="1">
        <f t="array" ref="F2304">IF(E2304="","",IF(E2304="#No clue text","// -- No Content",
    IF(E2304="/!\ Text too long for integration - See user guide to proceed /!\","/!\ Text too long for integration - See user guide to proceed /!\",
         IFERROR(_xlfn._xlws.FILTER(Checklist_KLM[ENTRIES],(Checklist_KLM[ENGLISH]=E2304)*IFERROR(FIND("CLUE.",Checklist_KLM[ENTRIES]),FALSE)),"MISSING"))))</f>
        <v/>
      </c>
    </row>
    <row r="2305" spans="1:6">
      <c r="A2305" s="18" t="s">
        <v>2447</v>
      </c>
      <c r="B2305" s="19" t="s">
        <v>6639</v>
      </c>
      <c r="C2305" s="43"/>
      <c r="D2305" s="36" t="str" cm="1">
        <f t="array" ref="D2305">IF(C2305="","",IF(OR(C2305="#No page text",C2305="#No block text",C2305="#No subject text",C2305="#No expectation text"),"// -- No Content",IFERROR(INDEX(_xlfn._xlws.FILTER(Checklist_KLM[ENTRIES],(Checklist_KLM[ENGLISH]=C2305)*IFERROR(FIND("GAME.CHECKLIST_",Checklist_KLM[ENTRIES]),FALSE)),1),"MISSING")))</f>
        <v/>
      </c>
      <c r="E2305" s="44"/>
      <c r="F2305" s="39" t="str" cm="1">
        <f t="array" ref="F2305">IF(E2305="","",IF(E2305="#No clue text","// -- No Content",
    IF(E2305="/!\ Text too long for integration - See user guide to proceed /!\","/!\ Text too long for integration - See user guide to proceed /!\",
         IFERROR(_xlfn._xlws.FILTER(Checklist_KLM[ENTRIES],(Checklist_KLM[ENGLISH]=E2305)*IFERROR(FIND("CLUE.",Checklist_KLM[ENTRIES]),FALSE)),"MISSING"))))</f>
        <v/>
      </c>
    </row>
    <row r="2306" spans="1:6">
      <c r="A2306" s="18" t="s">
        <v>2448</v>
      </c>
      <c r="B2306" s="19" t="s">
        <v>6640</v>
      </c>
      <c r="C2306" s="43"/>
      <c r="D2306" s="36" t="str" cm="1">
        <f t="array" ref="D2306">IF(C2306="","",IF(OR(C2306="#No page text",C2306="#No block text",C2306="#No subject text",C2306="#No expectation text"),"// -- No Content",IFERROR(INDEX(_xlfn._xlws.FILTER(Checklist_KLM[ENTRIES],(Checklist_KLM[ENGLISH]=C2306)*IFERROR(FIND("GAME.CHECKLIST_",Checklist_KLM[ENTRIES]),FALSE)),1),"MISSING")))</f>
        <v/>
      </c>
      <c r="E2306" s="44"/>
      <c r="F2306" s="39" t="str" cm="1">
        <f t="array" ref="F2306">IF(E2306="","",IF(E2306="#No clue text","// -- No Content",
    IF(E2306="/!\ Text too long for integration - See user guide to proceed /!\","/!\ Text too long for integration - See user guide to proceed /!\",
         IFERROR(_xlfn._xlws.FILTER(Checklist_KLM[ENTRIES],(Checklist_KLM[ENGLISH]=E2306)*IFERROR(FIND("CLUE.",Checklist_KLM[ENTRIES]),FALSE)),"MISSING"))))</f>
        <v/>
      </c>
    </row>
    <row r="2307" spans="1:6" ht="43.2">
      <c r="A2307" s="18" t="s">
        <v>2449</v>
      </c>
      <c r="B2307" s="19" t="s">
        <v>6641</v>
      </c>
      <c r="C2307" s="43"/>
      <c r="D2307" s="36" t="str" cm="1">
        <f t="array" ref="D2307">IF(C2307="","",IF(OR(C2307="#No page text",C2307="#No block text",C2307="#No subject text",C2307="#No expectation text"),"// -- No Content",IFERROR(INDEX(_xlfn._xlws.FILTER(Checklist_KLM[ENTRIES],(Checklist_KLM[ENGLISH]=C2307)*IFERROR(FIND("GAME.CHECKLIST_",Checklist_KLM[ENTRIES]),FALSE)),1),"MISSING")))</f>
        <v/>
      </c>
      <c r="E2307" s="44"/>
      <c r="F2307" s="39" t="str" cm="1">
        <f t="array" ref="F2307">IF(E2307="","",IF(E2307="#No clue text","// -- No Content",
    IF(E2307="/!\ Text too long for integration - See user guide to proceed /!\","/!\ Text too long for integration - See user guide to proceed /!\",
         IFERROR(_xlfn._xlws.FILTER(Checklist_KLM[ENTRIES],(Checklist_KLM[ENGLISH]=E2307)*IFERROR(FIND("CLUE.",Checklist_KLM[ENTRIES]),FALSE)),"MISSING"))))</f>
        <v/>
      </c>
    </row>
    <row r="2308" spans="1:6">
      <c r="A2308" s="18" t="s">
        <v>2450</v>
      </c>
      <c r="B2308" s="19" t="s">
        <v>6642</v>
      </c>
      <c r="C2308" s="43"/>
      <c r="D2308" s="36" t="str" cm="1">
        <f t="array" ref="D2308">IF(C2308="","",IF(OR(C2308="#No page text",C2308="#No block text",C2308="#No subject text",C2308="#No expectation text"),"// -- No Content",IFERROR(INDEX(_xlfn._xlws.FILTER(Checklist_KLM[ENTRIES],(Checklist_KLM[ENGLISH]=C2308)*IFERROR(FIND("GAME.CHECKLIST_",Checklist_KLM[ENTRIES]),FALSE)),1),"MISSING")))</f>
        <v/>
      </c>
      <c r="E2308" s="44"/>
      <c r="F2308" s="39" t="str" cm="1">
        <f t="array" ref="F2308">IF(E2308="","",IF(E2308="#No clue text","// -- No Content",
    IF(E2308="/!\ Text too long for integration - See user guide to proceed /!\","/!\ Text too long for integration - See user guide to proceed /!\",
         IFERROR(_xlfn._xlws.FILTER(Checklist_KLM[ENTRIES],(Checklist_KLM[ENGLISH]=E2308)*IFERROR(FIND("CLUE.",Checklist_KLM[ENTRIES]),FALSE)),"MISSING"))))</f>
        <v/>
      </c>
    </row>
    <row r="2309" spans="1:6" ht="28.8">
      <c r="A2309" s="18" t="s">
        <v>2451</v>
      </c>
      <c r="B2309" s="19" t="s">
        <v>6643</v>
      </c>
      <c r="C2309" s="43"/>
      <c r="D2309" s="36" t="str" cm="1">
        <f t="array" ref="D2309">IF(C2309="","",IF(OR(C2309="#No page text",C2309="#No block text",C2309="#No subject text",C2309="#No expectation text"),"// -- No Content",IFERROR(INDEX(_xlfn._xlws.FILTER(Checklist_KLM[ENTRIES],(Checklist_KLM[ENGLISH]=C2309)*IFERROR(FIND("GAME.CHECKLIST_",Checklist_KLM[ENTRIES]),FALSE)),1),"MISSING")))</f>
        <v/>
      </c>
      <c r="E2309" s="44"/>
      <c r="F2309" s="39" t="str" cm="1">
        <f t="array" ref="F2309">IF(E2309="","",IF(E2309="#No clue text","// -- No Content",
    IF(E2309="/!\ Text too long for integration - See user guide to proceed /!\","/!\ Text too long for integration - See user guide to proceed /!\",
         IFERROR(_xlfn._xlws.FILTER(Checklist_KLM[ENTRIES],(Checklist_KLM[ENGLISH]=E2309)*IFERROR(FIND("CLUE.",Checklist_KLM[ENTRIES]),FALSE)),"MISSING"))))</f>
        <v/>
      </c>
    </row>
    <row r="2310" spans="1:6">
      <c r="A2310" s="18" t="s">
        <v>2452</v>
      </c>
      <c r="B2310" s="19" t="s">
        <v>6644</v>
      </c>
      <c r="C2310" s="43"/>
      <c r="D2310" s="36" t="str" cm="1">
        <f t="array" ref="D2310">IF(C2310="","",IF(OR(C2310="#No page text",C2310="#No block text",C2310="#No subject text",C2310="#No expectation text"),"// -- No Content",IFERROR(INDEX(_xlfn._xlws.FILTER(Checklist_KLM[ENTRIES],(Checklist_KLM[ENGLISH]=C2310)*IFERROR(FIND("GAME.CHECKLIST_",Checklist_KLM[ENTRIES]),FALSE)),1),"MISSING")))</f>
        <v/>
      </c>
      <c r="E2310" s="44"/>
      <c r="F2310" s="39" t="str" cm="1">
        <f t="array" ref="F2310">IF(E2310="","",IF(E2310="#No clue text","// -- No Content",
    IF(E2310="/!\ Text too long for integration - See user guide to proceed /!\","/!\ Text too long for integration - See user guide to proceed /!\",
         IFERROR(_xlfn._xlws.FILTER(Checklist_KLM[ENTRIES],(Checklist_KLM[ENGLISH]=E2310)*IFERROR(FIND("CLUE.",Checklist_KLM[ENTRIES]),FALSE)),"MISSING"))))</f>
        <v/>
      </c>
    </row>
    <row r="2311" spans="1:6">
      <c r="A2311" s="18" t="s">
        <v>2453</v>
      </c>
      <c r="B2311" s="19" t="s">
        <v>6645</v>
      </c>
      <c r="C2311" s="43"/>
      <c r="D2311" s="36" t="str" cm="1">
        <f t="array" ref="D2311">IF(C2311="","",IF(OR(C2311="#No page text",C2311="#No block text",C2311="#No subject text",C2311="#No expectation text"),"// -- No Content",IFERROR(INDEX(_xlfn._xlws.FILTER(Checklist_KLM[ENTRIES],(Checklist_KLM[ENGLISH]=C2311)*IFERROR(FIND("GAME.CHECKLIST_",Checklist_KLM[ENTRIES]),FALSE)),1),"MISSING")))</f>
        <v/>
      </c>
      <c r="E2311" s="44"/>
      <c r="F2311" s="39" t="str" cm="1">
        <f t="array" ref="F2311">IF(E2311="","",IF(E2311="#No clue text","// -- No Content",
    IF(E2311="/!\ Text too long for integration - See user guide to proceed /!\","/!\ Text too long for integration - See user guide to proceed /!\",
         IFERROR(_xlfn._xlws.FILTER(Checklist_KLM[ENTRIES],(Checklist_KLM[ENGLISH]=E2311)*IFERROR(FIND("CLUE.",Checklist_KLM[ENTRIES]),FALSE)),"MISSING"))))</f>
        <v/>
      </c>
    </row>
    <row r="2312" spans="1:6" ht="57.6">
      <c r="A2312" s="18" t="s">
        <v>2454</v>
      </c>
      <c r="B2312" s="19" t="s">
        <v>6646</v>
      </c>
      <c r="C2312" s="43"/>
      <c r="D2312" s="36" t="str" cm="1">
        <f t="array" ref="D2312">IF(C2312="","",IF(OR(C2312="#No page text",C2312="#No block text",C2312="#No subject text",C2312="#No expectation text"),"// -- No Content",IFERROR(INDEX(_xlfn._xlws.FILTER(Checklist_KLM[ENTRIES],(Checklist_KLM[ENGLISH]=C2312)*IFERROR(FIND("GAME.CHECKLIST_",Checklist_KLM[ENTRIES]),FALSE)),1),"MISSING")))</f>
        <v/>
      </c>
      <c r="E2312" s="44"/>
      <c r="F2312" s="39" t="str" cm="1">
        <f t="array" ref="F2312">IF(E2312="","",IF(E2312="#No clue text","// -- No Content",
    IF(E2312="/!\ Text too long for integration - See user guide to proceed /!\","/!\ Text too long for integration - See user guide to proceed /!\",
         IFERROR(_xlfn._xlws.FILTER(Checklist_KLM[ENTRIES],(Checklist_KLM[ENGLISH]=E2312)*IFERROR(FIND("CLUE.",Checklist_KLM[ENTRIES]),FALSE)),"MISSING"))))</f>
        <v/>
      </c>
    </row>
    <row r="2313" spans="1:6" ht="28.8">
      <c r="A2313" s="18" t="s">
        <v>2455</v>
      </c>
      <c r="B2313" s="19" t="s">
        <v>6647</v>
      </c>
      <c r="C2313" s="43"/>
      <c r="D2313" s="36" t="str" cm="1">
        <f t="array" ref="D2313">IF(C2313="","",IF(OR(C2313="#No page text",C2313="#No block text",C2313="#No subject text",C2313="#No expectation text"),"// -- No Content",IFERROR(INDEX(_xlfn._xlws.FILTER(Checklist_KLM[ENTRIES],(Checklist_KLM[ENGLISH]=C2313)*IFERROR(FIND("GAME.CHECKLIST_",Checklist_KLM[ENTRIES]),FALSE)),1),"MISSING")))</f>
        <v/>
      </c>
      <c r="E2313" s="44"/>
      <c r="F2313" s="39" t="str" cm="1">
        <f t="array" ref="F2313">IF(E2313="","",IF(E2313="#No clue text","// -- No Content",
    IF(E2313="/!\ Text too long for integration - See user guide to proceed /!\","/!\ Text too long for integration - See user guide to proceed /!\",
         IFERROR(_xlfn._xlws.FILTER(Checklist_KLM[ENTRIES],(Checklist_KLM[ENGLISH]=E2313)*IFERROR(FIND("CLUE.",Checklist_KLM[ENTRIES]),FALSE)),"MISSING"))))</f>
        <v/>
      </c>
    </row>
    <row r="2314" spans="1:6">
      <c r="A2314" s="18" t="s">
        <v>2456</v>
      </c>
      <c r="B2314" s="19" t="s">
        <v>6648</v>
      </c>
      <c r="C2314" s="43"/>
      <c r="D2314" s="36" t="str" cm="1">
        <f t="array" ref="D2314">IF(C2314="","",IF(OR(C2314="#No page text",C2314="#No block text",C2314="#No subject text",C2314="#No expectation text"),"// -- No Content",IFERROR(INDEX(_xlfn._xlws.FILTER(Checklist_KLM[ENTRIES],(Checklist_KLM[ENGLISH]=C2314)*IFERROR(FIND("GAME.CHECKLIST_",Checklist_KLM[ENTRIES]),FALSE)),1),"MISSING")))</f>
        <v/>
      </c>
      <c r="E2314" s="44"/>
      <c r="F2314" s="39" t="str" cm="1">
        <f t="array" ref="F2314">IF(E2314="","",IF(E2314="#No clue text","// -- No Content",
    IF(E2314="/!\ Text too long for integration - See user guide to proceed /!\","/!\ Text too long for integration - See user guide to proceed /!\",
         IFERROR(_xlfn._xlws.FILTER(Checklist_KLM[ENTRIES],(Checklist_KLM[ENGLISH]=E2314)*IFERROR(FIND("CLUE.",Checklist_KLM[ENTRIES]),FALSE)),"MISSING"))))</f>
        <v/>
      </c>
    </row>
    <row r="2315" spans="1:6" ht="28.8">
      <c r="A2315" s="18" t="s">
        <v>2457</v>
      </c>
      <c r="B2315" s="19" t="s">
        <v>6649</v>
      </c>
      <c r="C2315" s="43"/>
      <c r="D2315" s="36" t="str" cm="1">
        <f t="array" ref="D2315">IF(C2315="","",IF(OR(C2315="#No page text",C2315="#No block text",C2315="#No subject text",C2315="#No expectation text"),"// -- No Content",IFERROR(INDEX(_xlfn._xlws.FILTER(Checklist_KLM[ENTRIES],(Checklist_KLM[ENGLISH]=C2315)*IFERROR(FIND("GAME.CHECKLIST_",Checklist_KLM[ENTRIES]),FALSE)),1),"MISSING")))</f>
        <v/>
      </c>
      <c r="E2315" s="44"/>
      <c r="F2315" s="39" t="str" cm="1">
        <f t="array" ref="F2315">IF(E2315="","",IF(E2315="#No clue text","// -- No Content",
    IF(E2315="/!\ Text too long for integration - See user guide to proceed /!\","/!\ Text too long for integration - See user guide to proceed /!\",
         IFERROR(_xlfn._xlws.FILTER(Checklist_KLM[ENTRIES],(Checklist_KLM[ENGLISH]=E2315)*IFERROR(FIND("CLUE.",Checklist_KLM[ENTRIES]),FALSE)),"MISSING"))))</f>
        <v/>
      </c>
    </row>
    <row r="2316" spans="1:6" ht="28.8">
      <c r="A2316" s="18" t="s">
        <v>2458</v>
      </c>
      <c r="B2316" s="19" t="s">
        <v>6650</v>
      </c>
      <c r="C2316" s="43"/>
      <c r="D2316" s="36" t="str" cm="1">
        <f t="array" ref="D2316">IF(C2316="","",IF(OR(C2316="#No page text",C2316="#No block text",C2316="#No subject text",C2316="#No expectation text"),"// -- No Content",IFERROR(INDEX(_xlfn._xlws.FILTER(Checklist_KLM[ENTRIES],(Checklist_KLM[ENGLISH]=C2316)*IFERROR(FIND("GAME.CHECKLIST_",Checklist_KLM[ENTRIES]),FALSE)),1),"MISSING")))</f>
        <v/>
      </c>
      <c r="E2316" s="44"/>
      <c r="F2316" s="39" t="str" cm="1">
        <f t="array" ref="F2316">IF(E2316="","",IF(E2316="#No clue text","// -- No Content",
    IF(E2316="/!\ Text too long for integration - See user guide to proceed /!\","/!\ Text too long for integration - See user guide to proceed /!\",
         IFERROR(_xlfn._xlws.FILTER(Checklist_KLM[ENTRIES],(Checklist_KLM[ENGLISH]=E2316)*IFERROR(FIND("CLUE.",Checklist_KLM[ENTRIES]),FALSE)),"MISSING"))))</f>
        <v/>
      </c>
    </row>
    <row r="2317" spans="1:6" ht="28.8">
      <c r="A2317" s="18" t="s">
        <v>2459</v>
      </c>
      <c r="B2317" s="19" t="s">
        <v>6651</v>
      </c>
      <c r="C2317" s="43"/>
      <c r="D2317" s="36" t="str" cm="1">
        <f t="array" ref="D2317">IF(C2317="","",IF(OR(C2317="#No page text",C2317="#No block text",C2317="#No subject text",C2317="#No expectation text"),"// -- No Content",IFERROR(INDEX(_xlfn._xlws.FILTER(Checklist_KLM[ENTRIES],(Checklist_KLM[ENGLISH]=C2317)*IFERROR(FIND("GAME.CHECKLIST_",Checklist_KLM[ENTRIES]),FALSE)),1),"MISSING")))</f>
        <v/>
      </c>
      <c r="E2317" s="44"/>
      <c r="F2317" s="39" t="str" cm="1">
        <f t="array" ref="F2317">IF(E2317="","",IF(E2317="#No clue text","// -- No Content",
    IF(E2317="/!\ Text too long for integration - See user guide to proceed /!\","/!\ Text too long for integration - See user guide to proceed /!\",
         IFERROR(_xlfn._xlws.FILTER(Checklist_KLM[ENTRIES],(Checklist_KLM[ENGLISH]=E2317)*IFERROR(FIND("CLUE.",Checklist_KLM[ENTRIES]),FALSE)),"MISSING"))))</f>
        <v/>
      </c>
    </row>
    <row r="2318" spans="1:6">
      <c r="A2318" s="18" t="s">
        <v>2460</v>
      </c>
      <c r="B2318" s="19" t="s">
        <v>6652</v>
      </c>
      <c r="C2318" s="43"/>
      <c r="D2318" s="36" t="str" cm="1">
        <f t="array" ref="D2318">IF(C2318="","",IF(OR(C2318="#No page text",C2318="#No block text",C2318="#No subject text",C2318="#No expectation text"),"// -- No Content",IFERROR(INDEX(_xlfn._xlws.FILTER(Checklist_KLM[ENTRIES],(Checklist_KLM[ENGLISH]=C2318)*IFERROR(FIND("GAME.CHECKLIST_",Checklist_KLM[ENTRIES]),FALSE)),1),"MISSING")))</f>
        <v/>
      </c>
      <c r="E2318" s="44"/>
      <c r="F2318" s="39" t="str" cm="1">
        <f t="array" ref="F2318">IF(E2318="","",IF(E2318="#No clue text","// -- No Content",
    IF(E2318="/!\ Text too long for integration - See user guide to proceed /!\","/!\ Text too long for integration - See user guide to proceed /!\",
         IFERROR(_xlfn._xlws.FILTER(Checklist_KLM[ENTRIES],(Checklist_KLM[ENGLISH]=E2318)*IFERROR(FIND("CLUE.",Checklist_KLM[ENTRIES]),FALSE)),"MISSING"))))</f>
        <v/>
      </c>
    </row>
    <row r="2319" spans="1:6">
      <c r="A2319" s="18" t="s">
        <v>2461</v>
      </c>
      <c r="B2319" s="19" t="s">
        <v>6653</v>
      </c>
      <c r="C2319" s="43"/>
      <c r="D2319" s="36" t="str" cm="1">
        <f t="array" ref="D2319">IF(C2319="","",IF(OR(C2319="#No page text",C2319="#No block text",C2319="#No subject text",C2319="#No expectation text"),"// -- No Content",IFERROR(INDEX(_xlfn._xlws.FILTER(Checklist_KLM[ENTRIES],(Checklist_KLM[ENGLISH]=C2319)*IFERROR(FIND("GAME.CHECKLIST_",Checklist_KLM[ENTRIES]),FALSE)),1),"MISSING")))</f>
        <v/>
      </c>
      <c r="E2319" s="44"/>
      <c r="F2319" s="39" t="str" cm="1">
        <f t="array" ref="F2319">IF(E2319="","",IF(E2319="#No clue text","// -- No Content",
    IF(E2319="/!\ Text too long for integration - See user guide to proceed /!\","/!\ Text too long for integration - See user guide to proceed /!\",
         IFERROR(_xlfn._xlws.FILTER(Checklist_KLM[ENTRIES],(Checklist_KLM[ENGLISH]=E2319)*IFERROR(FIND("CLUE.",Checklist_KLM[ENTRIES]),FALSE)),"MISSING"))))</f>
        <v/>
      </c>
    </row>
    <row r="2320" spans="1:6" ht="28.8">
      <c r="A2320" s="18" t="s">
        <v>2462</v>
      </c>
      <c r="B2320" s="19" t="s">
        <v>6654</v>
      </c>
      <c r="C2320" s="43"/>
      <c r="D2320" s="36" t="str" cm="1">
        <f t="array" ref="D2320">IF(C2320="","",IF(OR(C2320="#No page text",C2320="#No block text",C2320="#No subject text",C2320="#No expectation text"),"// -- No Content",IFERROR(INDEX(_xlfn._xlws.FILTER(Checklist_KLM[ENTRIES],(Checklist_KLM[ENGLISH]=C2320)*IFERROR(FIND("GAME.CHECKLIST_",Checklist_KLM[ENTRIES]),FALSE)),1),"MISSING")))</f>
        <v/>
      </c>
      <c r="E2320" s="44"/>
      <c r="F2320" s="39" t="str" cm="1">
        <f t="array" ref="F2320">IF(E2320="","",IF(E2320="#No clue text","// -- No Content",
    IF(E2320="/!\ Text too long for integration - See user guide to proceed /!\","/!\ Text too long for integration - See user guide to proceed /!\",
         IFERROR(_xlfn._xlws.FILTER(Checklist_KLM[ENTRIES],(Checklist_KLM[ENGLISH]=E2320)*IFERROR(FIND("CLUE.",Checklist_KLM[ENTRIES]),FALSE)),"MISSING"))))</f>
        <v/>
      </c>
    </row>
    <row r="2321" spans="1:6" ht="28.8">
      <c r="A2321" s="18" t="s">
        <v>2463</v>
      </c>
      <c r="B2321" s="19" t="s">
        <v>6655</v>
      </c>
      <c r="C2321" s="43"/>
      <c r="D2321" s="36" t="str" cm="1">
        <f t="array" ref="D2321">IF(C2321="","",IF(OR(C2321="#No page text",C2321="#No block text",C2321="#No subject text",C2321="#No expectation text"),"// -- No Content",IFERROR(INDEX(_xlfn._xlws.FILTER(Checklist_KLM[ENTRIES],(Checklist_KLM[ENGLISH]=C2321)*IFERROR(FIND("GAME.CHECKLIST_",Checklist_KLM[ENTRIES]),FALSE)),1),"MISSING")))</f>
        <v/>
      </c>
      <c r="E2321" s="44"/>
      <c r="F2321" s="39" t="str" cm="1">
        <f t="array" ref="F2321">IF(E2321="","",IF(E2321="#No clue text","// -- No Content",
    IF(E2321="/!\ Text too long for integration - See user guide to proceed /!\","/!\ Text too long for integration - See user guide to proceed /!\",
         IFERROR(_xlfn._xlws.FILTER(Checklist_KLM[ENTRIES],(Checklist_KLM[ENGLISH]=E2321)*IFERROR(FIND("CLUE.",Checklist_KLM[ENTRIES]),FALSE)),"MISSING"))))</f>
        <v/>
      </c>
    </row>
    <row r="2322" spans="1:6" ht="43.2">
      <c r="A2322" s="18" t="s">
        <v>2464</v>
      </c>
      <c r="B2322" s="19" t="s">
        <v>6656</v>
      </c>
      <c r="C2322" s="43"/>
      <c r="D2322" s="36" t="str" cm="1">
        <f t="array" ref="D2322">IF(C2322="","",IF(OR(C2322="#No page text",C2322="#No block text",C2322="#No subject text",C2322="#No expectation text"),"// -- No Content",IFERROR(INDEX(_xlfn._xlws.FILTER(Checklist_KLM[ENTRIES],(Checklist_KLM[ENGLISH]=C2322)*IFERROR(FIND("GAME.CHECKLIST_",Checklist_KLM[ENTRIES]),FALSE)),1),"MISSING")))</f>
        <v/>
      </c>
      <c r="E2322" s="44"/>
      <c r="F2322" s="39" t="str" cm="1">
        <f t="array" ref="F2322">IF(E2322="","",IF(E2322="#No clue text","// -- No Content",
    IF(E2322="/!\ Text too long for integration - See user guide to proceed /!\","/!\ Text too long for integration - See user guide to proceed /!\",
         IFERROR(_xlfn._xlws.FILTER(Checklist_KLM[ENTRIES],(Checklist_KLM[ENGLISH]=E2322)*IFERROR(FIND("CLUE.",Checklist_KLM[ENTRIES]),FALSE)),"MISSING"))))</f>
        <v/>
      </c>
    </row>
    <row r="2323" spans="1:6">
      <c r="A2323" s="18" t="s">
        <v>2465</v>
      </c>
      <c r="B2323" s="19" t="s">
        <v>6657</v>
      </c>
      <c r="C2323" s="43"/>
      <c r="D2323" s="36" t="str" cm="1">
        <f t="array" ref="D2323">IF(C2323="","",IF(OR(C2323="#No page text",C2323="#No block text",C2323="#No subject text",C2323="#No expectation text"),"// -- No Content",IFERROR(INDEX(_xlfn._xlws.FILTER(Checklist_KLM[ENTRIES],(Checklist_KLM[ENGLISH]=C2323)*IFERROR(FIND("GAME.CHECKLIST_",Checklist_KLM[ENTRIES]),FALSE)),1),"MISSING")))</f>
        <v/>
      </c>
      <c r="E2323" s="44"/>
      <c r="F2323" s="39" t="str" cm="1">
        <f t="array" ref="F2323">IF(E2323="","",IF(E2323="#No clue text","// -- No Content",
    IF(E2323="/!\ Text too long for integration - See user guide to proceed /!\","/!\ Text too long for integration - See user guide to proceed /!\",
         IFERROR(_xlfn._xlws.FILTER(Checklist_KLM[ENTRIES],(Checklist_KLM[ENGLISH]=E2323)*IFERROR(FIND("CLUE.",Checklist_KLM[ENTRIES]),FALSE)),"MISSING"))))</f>
        <v/>
      </c>
    </row>
    <row r="2324" spans="1:6" ht="28.8">
      <c r="A2324" s="18" t="s">
        <v>2466</v>
      </c>
      <c r="B2324" s="19" t="s">
        <v>6658</v>
      </c>
      <c r="C2324" s="43"/>
      <c r="D2324" s="36" t="str" cm="1">
        <f t="array" ref="D2324">IF(C2324="","",IF(OR(C2324="#No page text",C2324="#No block text",C2324="#No subject text",C2324="#No expectation text"),"// -- No Content",IFERROR(INDEX(_xlfn._xlws.FILTER(Checklist_KLM[ENTRIES],(Checklist_KLM[ENGLISH]=C2324)*IFERROR(FIND("GAME.CHECKLIST_",Checklist_KLM[ENTRIES]),FALSE)),1),"MISSING")))</f>
        <v/>
      </c>
      <c r="E2324" s="44"/>
      <c r="F2324" s="39" t="str" cm="1">
        <f t="array" ref="F2324">IF(E2324="","",IF(E2324="#No clue text","// -- No Content",
    IF(E2324="/!\ Text too long for integration - See user guide to proceed /!\","/!\ Text too long for integration - See user guide to proceed /!\",
         IFERROR(_xlfn._xlws.FILTER(Checklist_KLM[ENTRIES],(Checklist_KLM[ENGLISH]=E2324)*IFERROR(FIND("CLUE.",Checklist_KLM[ENTRIES]),FALSE)),"MISSING"))))</f>
        <v/>
      </c>
    </row>
    <row r="2325" spans="1:6">
      <c r="A2325" s="18" t="s">
        <v>2467</v>
      </c>
      <c r="B2325" s="19" t="s">
        <v>6659</v>
      </c>
      <c r="C2325" s="43"/>
      <c r="D2325" s="36" t="str" cm="1">
        <f t="array" ref="D2325">IF(C2325="","",IF(OR(C2325="#No page text",C2325="#No block text",C2325="#No subject text",C2325="#No expectation text"),"// -- No Content",IFERROR(INDEX(_xlfn._xlws.FILTER(Checklist_KLM[ENTRIES],(Checklist_KLM[ENGLISH]=C2325)*IFERROR(FIND("GAME.CHECKLIST_",Checklist_KLM[ENTRIES]),FALSE)),1),"MISSING")))</f>
        <v/>
      </c>
      <c r="E2325" s="44"/>
      <c r="F2325" s="39" t="str" cm="1">
        <f t="array" ref="F2325">IF(E2325="","",IF(E2325="#No clue text","// -- No Content",
    IF(E2325="/!\ Text too long for integration - See user guide to proceed /!\","/!\ Text too long for integration - See user guide to proceed /!\",
         IFERROR(_xlfn._xlws.FILTER(Checklist_KLM[ENTRIES],(Checklist_KLM[ENGLISH]=E2325)*IFERROR(FIND("CLUE.",Checklist_KLM[ENTRIES]),FALSE)),"MISSING"))))</f>
        <v/>
      </c>
    </row>
    <row r="2326" spans="1:6">
      <c r="A2326" s="18" t="s">
        <v>2468</v>
      </c>
      <c r="B2326" s="19" t="s">
        <v>6660</v>
      </c>
      <c r="C2326" s="43"/>
      <c r="D2326" s="36" t="str" cm="1">
        <f t="array" ref="D2326">IF(C2326="","",IF(OR(C2326="#No page text",C2326="#No block text",C2326="#No subject text",C2326="#No expectation text"),"// -- No Content",IFERROR(INDEX(_xlfn._xlws.FILTER(Checklist_KLM[ENTRIES],(Checklist_KLM[ENGLISH]=C2326)*IFERROR(FIND("GAME.CHECKLIST_",Checklist_KLM[ENTRIES]),FALSE)),1),"MISSING")))</f>
        <v/>
      </c>
      <c r="E2326" s="44"/>
      <c r="F2326" s="39" t="str" cm="1">
        <f t="array" ref="F2326">IF(E2326="","",IF(E2326="#No clue text","// -- No Content",
    IF(E2326="/!\ Text too long for integration - See user guide to proceed /!\","/!\ Text too long for integration - See user guide to proceed /!\",
         IFERROR(_xlfn._xlws.FILTER(Checklist_KLM[ENTRIES],(Checklist_KLM[ENGLISH]=E2326)*IFERROR(FIND("CLUE.",Checklist_KLM[ENTRIES]),FALSE)),"MISSING"))))</f>
        <v/>
      </c>
    </row>
    <row r="2327" spans="1:6">
      <c r="A2327" s="18" t="s">
        <v>2469</v>
      </c>
      <c r="B2327" s="19" t="s">
        <v>6661</v>
      </c>
      <c r="C2327" s="43"/>
      <c r="D2327" s="36" t="str" cm="1">
        <f t="array" ref="D2327">IF(C2327="","",IF(OR(C2327="#No page text",C2327="#No block text",C2327="#No subject text",C2327="#No expectation text"),"// -- No Content",IFERROR(INDEX(_xlfn._xlws.FILTER(Checklist_KLM[ENTRIES],(Checklist_KLM[ENGLISH]=C2327)*IFERROR(FIND("GAME.CHECKLIST_",Checklist_KLM[ENTRIES]),FALSE)),1),"MISSING")))</f>
        <v/>
      </c>
      <c r="E2327" s="44"/>
      <c r="F2327" s="39" t="str" cm="1">
        <f t="array" ref="F2327">IF(E2327="","",IF(E2327="#No clue text","// -- No Content",
    IF(E2327="/!\ Text too long for integration - See user guide to proceed /!\","/!\ Text too long for integration - See user guide to proceed /!\",
         IFERROR(_xlfn._xlws.FILTER(Checklist_KLM[ENTRIES],(Checklist_KLM[ENGLISH]=E2327)*IFERROR(FIND("CLUE.",Checklist_KLM[ENTRIES]),FALSE)),"MISSING"))))</f>
        <v/>
      </c>
    </row>
    <row r="2328" spans="1:6">
      <c r="A2328" s="18" t="s">
        <v>2470</v>
      </c>
      <c r="B2328" s="19" t="s">
        <v>5870</v>
      </c>
      <c r="C2328" s="43"/>
      <c r="D2328" s="36" t="str" cm="1">
        <f t="array" ref="D2328">IF(C2328="","",IF(OR(C2328="#No page text",C2328="#No block text",C2328="#No subject text",C2328="#No expectation text"),"// -- No Content",IFERROR(INDEX(_xlfn._xlws.FILTER(Checklist_KLM[ENTRIES],(Checklist_KLM[ENGLISH]=C2328)*IFERROR(FIND("GAME.CHECKLIST_",Checklist_KLM[ENTRIES]),FALSE)),1),"MISSING")))</f>
        <v/>
      </c>
      <c r="E2328" s="44"/>
      <c r="F2328" s="39" t="str" cm="1">
        <f t="array" ref="F2328">IF(E2328="","",IF(E2328="#No clue text","// -- No Content",
    IF(E2328="/!\ Text too long for integration - See user guide to proceed /!\","/!\ Text too long for integration - See user guide to proceed /!\",
         IFERROR(_xlfn._xlws.FILTER(Checklist_KLM[ENTRIES],(Checklist_KLM[ENGLISH]=E2328)*IFERROR(FIND("CLUE.",Checklist_KLM[ENTRIES]),FALSE)),"MISSING"))))</f>
        <v/>
      </c>
    </row>
    <row r="2329" spans="1:6">
      <c r="A2329" s="18" t="s">
        <v>2471</v>
      </c>
      <c r="B2329" s="19" t="s">
        <v>6662</v>
      </c>
      <c r="C2329" s="43"/>
      <c r="D2329" s="36" t="str" cm="1">
        <f t="array" ref="D2329">IF(C2329="","",IF(OR(C2329="#No page text",C2329="#No block text",C2329="#No subject text",C2329="#No expectation text"),"// -- No Content",IFERROR(INDEX(_xlfn._xlws.FILTER(Checklist_KLM[ENTRIES],(Checklist_KLM[ENGLISH]=C2329)*IFERROR(FIND("GAME.CHECKLIST_",Checklist_KLM[ENTRIES]),FALSE)),1),"MISSING")))</f>
        <v/>
      </c>
      <c r="E2329" s="44"/>
      <c r="F2329" s="39" t="str" cm="1">
        <f t="array" ref="F2329">IF(E2329="","",IF(E2329="#No clue text","// -- No Content",
    IF(E2329="/!\ Text too long for integration - See user guide to proceed /!\","/!\ Text too long for integration - See user guide to proceed /!\",
         IFERROR(_xlfn._xlws.FILTER(Checklist_KLM[ENTRIES],(Checklist_KLM[ENGLISH]=E2329)*IFERROR(FIND("CLUE.",Checklist_KLM[ENTRIES]),FALSE)),"MISSING"))))</f>
        <v/>
      </c>
    </row>
    <row r="2330" spans="1:6" ht="28.8">
      <c r="A2330" s="18" t="s">
        <v>2472</v>
      </c>
      <c r="B2330" s="19" t="s">
        <v>6663</v>
      </c>
      <c r="C2330" s="43"/>
      <c r="D2330" s="36" t="str" cm="1">
        <f t="array" ref="D2330">IF(C2330="","",IF(OR(C2330="#No page text",C2330="#No block text",C2330="#No subject text",C2330="#No expectation text"),"// -- No Content",IFERROR(INDEX(_xlfn._xlws.FILTER(Checklist_KLM[ENTRIES],(Checklist_KLM[ENGLISH]=C2330)*IFERROR(FIND("GAME.CHECKLIST_",Checklist_KLM[ENTRIES]),FALSE)),1),"MISSING")))</f>
        <v/>
      </c>
      <c r="E2330" s="44"/>
      <c r="F2330" s="39" t="str" cm="1">
        <f t="array" ref="F2330">IF(E2330="","",IF(E2330="#No clue text","// -- No Content",
    IF(E2330="/!\ Text too long for integration - See user guide to proceed /!\","/!\ Text too long for integration - See user guide to proceed /!\",
         IFERROR(_xlfn._xlws.FILTER(Checklist_KLM[ENTRIES],(Checklist_KLM[ENGLISH]=E2330)*IFERROR(FIND("CLUE.",Checklist_KLM[ENTRIES]),FALSE)),"MISSING"))))</f>
        <v/>
      </c>
    </row>
    <row r="2331" spans="1:6">
      <c r="A2331" s="18" t="s">
        <v>2473</v>
      </c>
      <c r="B2331" s="19" t="s">
        <v>6664</v>
      </c>
      <c r="C2331" s="43"/>
      <c r="D2331" s="36" t="str" cm="1">
        <f t="array" ref="D2331">IF(C2331="","",IF(OR(C2331="#No page text",C2331="#No block text",C2331="#No subject text",C2331="#No expectation text"),"// -- No Content",IFERROR(INDEX(_xlfn._xlws.FILTER(Checklist_KLM[ENTRIES],(Checklist_KLM[ENGLISH]=C2331)*IFERROR(FIND("GAME.CHECKLIST_",Checklist_KLM[ENTRIES]),FALSE)),1),"MISSING")))</f>
        <v/>
      </c>
      <c r="E2331" s="44"/>
      <c r="F2331" s="39" t="str" cm="1">
        <f t="array" ref="F2331">IF(E2331="","",IF(E2331="#No clue text","// -- No Content",
    IF(E2331="/!\ Text too long for integration - See user guide to proceed /!\","/!\ Text too long for integration - See user guide to proceed /!\",
         IFERROR(_xlfn._xlws.FILTER(Checklist_KLM[ENTRIES],(Checklist_KLM[ENGLISH]=E2331)*IFERROR(FIND("CLUE.",Checklist_KLM[ENTRIES]),FALSE)),"MISSING"))))</f>
        <v/>
      </c>
    </row>
    <row r="2332" spans="1:6">
      <c r="A2332" s="18" t="s">
        <v>2474</v>
      </c>
      <c r="B2332" s="19" t="s">
        <v>6665</v>
      </c>
      <c r="C2332" s="43"/>
      <c r="D2332" s="36" t="str" cm="1">
        <f t="array" ref="D2332">IF(C2332="","",IF(OR(C2332="#No page text",C2332="#No block text",C2332="#No subject text",C2332="#No expectation text"),"// -- No Content",IFERROR(INDEX(_xlfn._xlws.FILTER(Checklist_KLM[ENTRIES],(Checklist_KLM[ENGLISH]=C2332)*IFERROR(FIND("GAME.CHECKLIST_",Checklist_KLM[ENTRIES]),FALSE)),1),"MISSING")))</f>
        <v/>
      </c>
      <c r="E2332" s="44"/>
      <c r="F2332" s="39" t="str" cm="1">
        <f t="array" ref="F2332">IF(E2332="","",IF(E2332="#No clue text","// -- No Content",
    IF(E2332="/!\ Text too long for integration - See user guide to proceed /!\","/!\ Text too long for integration - See user guide to proceed /!\",
         IFERROR(_xlfn._xlws.FILTER(Checklist_KLM[ENTRIES],(Checklist_KLM[ENGLISH]=E2332)*IFERROR(FIND("CLUE.",Checklist_KLM[ENTRIES]),FALSE)),"MISSING"))))</f>
        <v/>
      </c>
    </row>
    <row r="2333" spans="1:6" ht="28.8">
      <c r="A2333" s="18" t="s">
        <v>2475</v>
      </c>
      <c r="B2333" s="19" t="s">
        <v>6666</v>
      </c>
      <c r="C2333" s="43"/>
      <c r="D2333" s="36" t="str" cm="1">
        <f t="array" ref="D2333">IF(C2333="","",IF(OR(C2333="#No page text",C2333="#No block text",C2333="#No subject text",C2333="#No expectation text"),"// -- No Content",IFERROR(INDEX(_xlfn._xlws.FILTER(Checklist_KLM[ENTRIES],(Checklist_KLM[ENGLISH]=C2333)*IFERROR(FIND("GAME.CHECKLIST_",Checklist_KLM[ENTRIES]),FALSE)),1),"MISSING")))</f>
        <v/>
      </c>
      <c r="E2333" s="44"/>
      <c r="F2333" s="39" t="str" cm="1">
        <f t="array" ref="F2333">IF(E2333="","",IF(E2333="#No clue text","// -- No Content",
    IF(E2333="/!\ Text too long for integration - See user guide to proceed /!\","/!\ Text too long for integration - See user guide to proceed /!\",
         IFERROR(_xlfn._xlws.FILTER(Checklist_KLM[ENTRIES],(Checklist_KLM[ENGLISH]=E2333)*IFERROR(FIND("CLUE.",Checklist_KLM[ENTRIES]),FALSE)),"MISSING"))))</f>
        <v/>
      </c>
    </row>
    <row r="2334" spans="1:6">
      <c r="A2334" s="18" t="s">
        <v>2476</v>
      </c>
      <c r="B2334" s="19" t="s">
        <v>6667</v>
      </c>
      <c r="C2334" s="43"/>
      <c r="D2334" s="36" t="str" cm="1">
        <f t="array" ref="D2334">IF(C2334="","",IF(OR(C2334="#No page text",C2334="#No block text",C2334="#No subject text",C2334="#No expectation text"),"// -- No Content",IFERROR(INDEX(_xlfn._xlws.FILTER(Checklist_KLM[ENTRIES],(Checklist_KLM[ENGLISH]=C2334)*IFERROR(FIND("GAME.CHECKLIST_",Checklist_KLM[ENTRIES]),FALSE)),1),"MISSING")))</f>
        <v/>
      </c>
      <c r="E2334" s="44"/>
      <c r="F2334" s="39" t="str" cm="1">
        <f t="array" ref="F2334">IF(E2334="","",IF(E2334="#No clue text","// -- No Content",
    IF(E2334="/!\ Text too long for integration - See user guide to proceed /!\","/!\ Text too long for integration - See user guide to proceed /!\",
         IFERROR(_xlfn._xlws.FILTER(Checklist_KLM[ENTRIES],(Checklist_KLM[ENGLISH]=E2334)*IFERROR(FIND("CLUE.",Checklist_KLM[ENTRIES]),FALSE)),"MISSING"))))</f>
        <v/>
      </c>
    </row>
    <row r="2335" spans="1:6" ht="28.8">
      <c r="A2335" s="18" t="s">
        <v>2477</v>
      </c>
      <c r="B2335" s="19" t="s">
        <v>6668</v>
      </c>
      <c r="C2335" s="43"/>
      <c r="D2335" s="36" t="str" cm="1">
        <f t="array" ref="D2335">IF(C2335="","",IF(OR(C2335="#No page text",C2335="#No block text",C2335="#No subject text",C2335="#No expectation text"),"// -- No Content",IFERROR(INDEX(_xlfn._xlws.FILTER(Checklist_KLM[ENTRIES],(Checklist_KLM[ENGLISH]=C2335)*IFERROR(FIND("GAME.CHECKLIST_",Checklist_KLM[ENTRIES]),FALSE)),1),"MISSING")))</f>
        <v/>
      </c>
      <c r="E2335" s="44"/>
      <c r="F2335" s="39" t="str" cm="1">
        <f t="array" ref="F2335">IF(E2335="","",IF(E2335="#No clue text","// -- No Content",
    IF(E2335="/!\ Text too long for integration - See user guide to proceed /!\","/!\ Text too long for integration - See user guide to proceed /!\",
         IFERROR(_xlfn._xlws.FILTER(Checklist_KLM[ENTRIES],(Checklist_KLM[ENGLISH]=E2335)*IFERROR(FIND("CLUE.",Checklist_KLM[ENTRIES]),FALSE)),"MISSING"))))</f>
        <v/>
      </c>
    </row>
    <row r="2336" spans="1:6">
      <c r="A2336" s="18" t="s">
        <v>2478</v>
      </c>
      <c r="B2336" s="19" t="s">
        <v>6669</v>
      </c>
      <c r="C2336" s="43"/>
      <c r="D2336" s="36" t="str" cm="1">
        <f t="array" ref="D2336">IF(C2336="","",IF(OR(C2336="#No page text",C2336="#No block text",C2336="#No subject text",C2336="#No expectation text"),"// -- No Content",IFERROR(INDEX(_xlfn._xlws.FILTER(Checklist_KLM[ENTRIES],(Checklist_KLM[ENGLISH]=C2336)*IFERROR(FIND("GAME.CHECKLIST_",Checklist_KLM[ENTRIES]),FALSE)),1),"MISSING")))</f>
        <v/>
      </c>
      <c r="E2336" s="44"/>
      <c r="F2336" s="39" t="str" cm="1">
        <f t="array" ref="F2336">IF(E2336="","",IF(E2336="#No clue text","// -- No Content",
    IF(E2336="/!\ Text too long for integration - See user guide to proceed /!\","/!\ Text too long for integration - See user guide to proceed /!\",
         IFERROR(_xlfn._xlws.FILTER(Checklist_KLM[ENTRIES],(Checklist_KLM[ENGLISH]=E2336)*IFERROR(FIND("CLUE.",Checklist_KLM[ENTRIES]),FALSE)),"MISSING"))))</f>
        <v/>
      </c>
    </row>
    <row r="2337" spans="1:6">
      <c r="A2337" s="18" t="s">
        <v>2479</v>
      </c>
      <c r="B2337" s="19" t="s">
        <v>6670</v>
      </c>
      <c r="C2337" s="43"/>
      <c r="D2337" s="36" t="str" cm="1">
        <f t="array" ref="D2337">IF(C2337="","",IF(OR(C2337="#No page text",C2337="#No block text",C2337="#No subject text",C2337="#No expectation text"),"// -- No Content",IFERROR(INDEX(_xlfn._xlws.FILTER(Checklist_KLM[ENTRIES],(Checklist_KLM[ENGLISH]=C2337)*IFERROR(FIND("GAME.CHECKLIST_",Checklist_KLM[ENTRIES]),FALSE)),1),"MISSING")))</f>
        <v/>
      </c>
      <c r="E2337" s="44"/>
      <c r="F2337" s="39" t="str" cm="1">
        <f t="array" ref="F2337">IF(E2337="","",IF(E2337="#No clue text","// -- No Content",
    IF(E2337="/!\ Text too long for integration - See user guide to proceed /!\","/!\ Text too long for integration - See user guide to proceed /!\",
         IFERROR(_xlfn._xlws.FILTER(Checklist_KLM[ENTRIES],(Checklist_KLM[ENGLISH]=E2337)*IFERROR(FIND("CLUE.",Checklist_KLM[ENTRIES]),FALSE)),"MISSING"))))</f>
        <v/>
      </c>
    </row>
    <row r="2338" spans="1:6">
      <c r="A2338" s="18" t="s">
        <v>2480</v>
      </c>
      <c r="B2338" s="19" t="s">
        <v>6671</v>
      </c>
      <c r="C2338" s="43"/>
      <c r="D2338" s="36" t="str" cm="1">
        <f t="array" ref="D2338">IF(C2338="","",IF(OR(C2338="#No page text",C2338="#No block text",C2338="#No subject text",C2338="#No expectation text"),"// -- No Content",IFERROR(INDEX(_xlfn._xlws.FILTER(Checklist_KLM[ENTRIES],(Checklist_KLM[ENGLISH]=C2338)*IFERROR(FIND("GAME.CHECKLIST_",Checklist_KLM[ENTRIES]),FALSE)),1),"MISSING")))</f>
        <v/>
      </c>
      <c r="E2338" s="44"/>
      <c r="F2338" s="39" t="str" cm="1">
        <f t="array" ref="F2338">IF(E2338="","",IF(E2338="#No clue text","// -- No Content",
    IF(E2338="/!\ Text too long for integration - See user guide to proceed /!\","/!\ Text too long for integration - See user guide to proceed /!\",
         IFERROR(_xlfn._xlws.FILTER(Checklist_KLM[ENTRIES],(Checklist_KLM[ENGLISH]=E2338)*IFERROR(FIND("CLUE.",Checklist_KLM[ENTRIES]),FALSE)),"MISSING"))))</f>
        <v/>
      </c>
    </row>
    <row r="2339" spans="1:6" ht="28.8">
      <c r="A2339" s="18" t="s">
        <v>2481</v>
      </c>
      <c r="B2339" s="19" t="s">
        <v>6672</v>
      </c>
      <c r="C2339" s="43"/>
      <c r="D2339" s="36" t="str" cm="1">
        <f t="array" ref="D2339">IF(C2339="","",IF(OR(C2339="#No page text",C2339="#No block text",C2339="#No subject text",C2339="#No expectation text"),"// -- No Content",IFERROR(INDEX(_xlfn._xlws.FILTER(Checklist_KLM[ENTRIES],(Checklist_KLM[ENGLISH]=C2339)*IFERROR(FIND("GAME.CHECKLIST_",Checklist_KLM[ENTRIES]),FALSE)),1),"MISSING")))</f>
        <v/>
      </c>
      <c r="E2339" s="44"/>
      <c r="F2339" s="39" t="str" cm="1">
        <f t="array" ref="F2339">IF(E2339="","",IF(E2339="#No clue text","// -- No Content",
    IF(E2339="/!\ Text too long for integration - See user guide to proceed /!\","/!\ Text too long for integration - See user guide to proceed /!\",
         IFERROR(_xlfn._xlws.FILTER(Checklist_KLM[ENTRIES],(Checklist_KLM[ENGLISH]=E2339)*IFERROR(FIND("CLUE.",Checklist_KLM[ENTRIES]),FALSE)),"MISSING"))))</f>
        <v/>
      </c>
    </row>
    <row r="2340" spans="1:6">
      <c r="A2340" s="18" t="s">
        <v>2482</v>
      </c>
      <c r="B2340" s="19" t="s">
        <v>6673</v>
      </c>
      <c r="C2340" s="43"/>
      <c r="D2340" s="36" t="str" cm="1">
        <f t="array" ref="D2340">IF(C2340="","",IF(OR(C2340="#No page text",C2340="#No block text",C2340="#No subject text",C2340="#No expectation text"),"// -- No Content",IFERROR(INDEX(_xlfn._xlws.FILTER(Checklist_KLM[ENTRIES],(Checklist_KLM[ENGLISH]=C2340)*IFERROR(FIND("GAME.CHECKLIST_",Checklist_KLM[ENTRIES]),FALSE)),1),"MISSING")))</f>
        <v/>
      </c>
      <c r="E2340" s="44"/>
      <c r="F2340" s="39" t="str" cm="1">
        <f t="array" ref="F2340">IF(E2340="","",IF(E2340="#No clue text","// -- No Content",
    IF(E2340="/!\ Text too long for integration - See user guide to proceed /!\","/!\ Text too long for integration - See user guide to proceed /!\",
         IFERROR(_xlfn._xlws.FILTER(Checklist_KLM[ENTRIES],(Checklist_KLM[ENGLISH]=E2340)*IFERROR(FIND("CLUE.",Checklist_KLM[ENTRIES]),FALSE)),"MISSING"))))</f>
        <v/>
      </c>
    </row>
    <row r="2341" spans="1:6">
      <c r="A2341" s="18" t="s">
        <v>2483</v>
      </c>
      <c r="B2341" s="19" t="s">
        <v>6674</v>
      </c>
      <c r="C2341" s="43"/>
      <c r="D2341" s="36" t="str" cm="1">
        <f t="array" ref="D2341">IF(C2341="","",IF(OR(C2341="#No page text",C2341="#No block text",C2341="#No subject text",C2341="#No expectation text"),"// -- No Content",IFERROR(INDEX(_xlfn._xlws.FILTER(Checklist_KLM[ENTRIES],(Checklist_KLM[ENGLISH]=C2341)*IFERROR(FIND("GAME.CHECKLIST_",Checklist_KLM[ENTRIES]),FALSE)),1),"MISSING")))</f>
        <v/>
      </c>
      <c r="E2341" s="44"/>
      <c r="F2341" s="39" t="str" cm="1">
        <f t="array" ref="F2341">IF(E2341="","",IF(E2341="#No clue text","// -- No Content",
    IF(E2341="/!\ Text too long for integration - See user guide to proceed /!\","/!\ Text too long for integration - See user guide to proceed /!\",
         IFERROR(_xlfn._xlws.FILTER(Checklist_KLM[ENTRIES],(Checklist_KLM[ENGLISH]=E2341)*IFERROR(FIND("CLUE.",Checklist_KLM[ENTRIES]),FALSE)),"MISSING"))))</f>
        <v/>
      </c>
    </row>
    <row r="2342" spans="1:6">
      <c r="A2342" s="18" t="s">
        <v>2484</v>
      </c>
      <c r="B2342" s="19" t="s">
        <v>6675</v>
      </c>
      <c r="C2342" s="43"/>
      <c r="D2342" s="36" t="str" cm="1">
        <f t="array" ref="D2342">IF(C2342="","",IF(OR(C2342="#No page text",C2342="#No block text",C2342="#No subject text",C2342="#No expectation text"),"// -- No Content",IFERROR(INDEX(_xlfn._xlws.FILTER(Checklist_KLM[ENTRIES],(Checklist_KLM[ENGLISH]=C2342)*IFERROR(FIND("GAME.CHECKLIST_",Checklist_KLM[ENTRIES]),FALSE)),1),"MISSING")))</f>
        <v/>
      </c>
      <c r="E2342" s="44"/>
      <c r="F2342" s="39" t="str" cm="1">
        <f t="array" ref="F2342">IF(E2342="","",IF(E2342="#No clue text","// -- No Content",
    IF(E2342="/!\ Text too long for integration - See user guide to proceed /!\","/!\ Text too long for integration - See user guide to proceed /!\",
         IFERROR(_xlfn._xlws.FILTER(Checklist_KLM[ENTRIES],(Checklist_KLM[ENGLISH]=E2342)*IFERROR(FIND("CLUE.",Checklist_KLM[ENTRIES]),FALSE)),"MISSING"))))</f>
        <v/>
      </c>
    </row>
    <row r="2343" spans="1:6" ht="28.8">
      <c r="A2343" s="18" t="s">
        <v>2485</v>
      </c>
      <c r="B2343" s="19" t="s">
        <v>6676</v>
      </c>
      <c r="C2343" s="43"/>
      <c r="D2343" s="36" t="str" cm="1">
        <f t="array" ref="D2343">IF(C2343="","",IF(OR(C2343="#No page text",C2343="#No block text",C2343="#No subject text",C2343="#No expectation text"),"// -- No Content",IFERROR(INDEX(_xlfn._xlws.FILTER(Checklist_KLM[ENTRIES],(Checklist_KLM[ENGLISH]=C2343)*IFERROR(FIND("GAME.CHECKLIST_",Checklist_KLM[ENTRIES]),FALSE)),1),"MISSING")))</f>
        <v/>
      </c>
      <c r="E2343" s="44"/>
      <c r="F2343" s="39" t="str" cm="1">
        <f t="array" ref="F2343">IF(E2343="","",IF(E2343="#No clue text","// -- No Content",
    IF(E2343="/!\ Text too long for integration - See user guide to proceed /!\","/!\ Text too long for integration - See user guide to proceed /!\",
         IFERROR(_xlfn._xlws.FILTER(Checklist_KLM[ENTRIES],(Checklist_KLM[ENGLISH]=E2343)*IFERROR(FIND("CLUE.",Checklist_KLM[ENTRIES]),FALSE)),"MISSING"))))</f>
        <v/>
      </c>
    </row>
    <row r="2344" spans="1:6">
      <c r="A2344" s="18" t="s">
        <v>2486</v>
      </c>
      <c r="B2344" s="19" t="s">
        <v>6677</v>
      </c>
      <c r="C2344" s="43"/>
      <c r="D2344" s="36" t="str" cm="1">
        <f t="array" ref="D2344">IF(C2344="","",IF(OR(C2344="#No page text",C2344="#No block text",C2344="#No subject text",C2344="#No expectation text"),"// -- No Content",IFERROR(INDEX(_xlfn._xlws.FILTER(Checklist_KLM[ENTRIES],(Checklist_KLM[ENGLISH]=C2344)*IFERROR(FIND("GAME.CHECKLIST_",Checklist_KLM[ENTRIES]),FALSE)),1),"MISSING")))</f>
        <v/>
      </c>
      <c r="E2344" s="44"/>
      <c r="F2344" s="39" t="str" cm="1">
        <f t="array" ref="F2344">IF(E2344="","",IF(E2344="#No clue text","// -- No Content",
    IF(E2344="/!\ Text too long for integration - See user guide to proceed /!\","/!\ Text too long for integration - See user guide to proceed /!\",
         IFERROR(_xlfn._xlws.FILTER(Checklist_KLM[ENTRIES],(Checklist_KLM[ENGLISH]=E2344)*IFERROR(FIND("CLUE.",Checklist_KLM[ENTRIES]),FALSE)),"MISSING"))))</f>
        <v/>
      </c>
    </row>
    <row r="2345" spans="1:6">
      <c r="A2345" s="18" t="s">
        <v>2487</v>
      </c>
      <c r="B2345" s="19" t="s">
        <v>6678</v>
      </c>
      <c r="C2345" s="43"/>
      <c r="D2345" s="36" t="str" cm="1">
        <f t="array" ref="D2345">IF(C2345="","",IF(OR(C2345="#No page text",C2345="#No block text",C2345="#No subject text",C2345="#No expectation text"),"// -- No Content",IFERROR(INDEX(_xlfn._xlws.FILTER(Checklist_KLM[ENTRIES],(Checklist_KLM[ENGLISH]=C2345)*IFERROR(FIND("GAME.CHECKLIST_",Checklist_KLM[ENTRIES]),FALSE)),1),"MISSING")))</f>
        <v/>
      </c>
      <c r="E2345" s="44"/>
      <c r="F2345" s="39" t="str" cm="1">
        <f t="array" ref="F2345">IF(E2345="","",IF(E2345="#No clue text","// -- No Content",
    IF(E2345="/!\ Text too long for integration - See user guide to proceed /!\","/!\ Text too long for integration - See user guide to proceed /!\",
         IFERROR(_xlfn._xlws.FILTER(Checklist_KLM[ENTRIES],(Checklist_KLM[ENGLISH]=E2345)*IFERROR(FIND("CLUE.",Checklist_KLM[ENTRIES]),FALSE)),"MISSING"))))</f>
        <v/>
      </c>
    </row>
    <row r="2346" spans="1:6">
      <c r="A2346" s="18" t="s">
        <v>2488</v>
      </c>
      <c r="B2346" s="19" t="s">
        <v>6679</v>
      </c>
      <c r="C2346" s="43"/>
      <c r="D2346" s="36" t="str" cm="1">
        <f t="array" ref="D2346">IF(C2346="","",IF(OR(C2346="#No page text",C2346="#No block text",C2346="#No subject text",C2346="#No expectation text"),"// -- No Content",IFERROR(INDEX(_xlfn._xlws.FILTER(Checklist_KLM[ENTRIES],(Checklist_KLM[ENGLISH]=C2346)*IFERROR(FIND("GAME.CHECKLIST_",Checklist_KLM[ENTRIES]),FALSE)),1),"MISSING")))</f>
        <v/>
      </c>
      <c r="E2346" s="44"/>
      <c r="F2346" s="39" t="str" cm="1">
        <f t="array" ref="F2346">IF(E2346="","",IF(E2346="#No clue text","// -- No Content",
    IF(E2346="/!\ Text too long for integration - See user guide to proceed /!\","/!\ Text too long for integration - See user guide to proceed /!\",
         IFERROR(_xlfn._xlws.FILTER(Checklist_KLM[ENTRIES],(Checklist_KLM[ENGLISH]=E2346)*IFERROR(FIND("CLUE.",Checklist_KLM[ENTRIES]),FALSE)),"MISSING"))))</f>
        <v/>
      </c>
    </row>
    <row r="2347" spans="1:6" ht="28.8">
      <c r="A2347" s="18" t="s">
        <v>2489</v>
      </c>
      <c r="B2347" s="19" t="s">
        <v>6680</v>
      </c>
      <c r="C2347" s="43"/>
      <c r="D2347" s="36" t="str" cm="1">
        <f t="array" ref="D2347">IF(C2347="","",IF(OR(C2347="#No page text",C2347="#No block text",C2347="#No subject text",C2347="#No expectation text"),"// -- No Content",IFERROR(INDEX(_xlfn._xlws.FILTER(Checklist_KLM[ENTRIES],(Checklist_KLM[ENGLISH]=C2347)*IFERROR(FIND("GAME.CHECKLIST_",Checklist_KLM[ENTRIES]),FALSE)),1),"MISSING")))</f>
        <v/>
      </c>
      <c r="E2347" s="44"/>
      <c r="F2347" s="39" t="str" cm="1">
        <f t="array" ref="F2347">IF(E2347="","",IF(E2347="#No clue text","// -- No Content",
    IF(E2347="/!\ Text too long for integration - See user guide to proceed /!\","/!\ Text too long for integration - See user guide to proceed /!\",
         IFERROR(_xlfn._xlws.FILTER(Checklist_KLM[ENTRIES],(Checklist_KLM[ENGLISH]=E2347)*IFERROR(FIND("CLUE.",Checklist_KLM[ENTRIES]),FALSE)),"MISSING"))))</f>
        <v/>
      </c>
    </row>
    <row r="2348" spans="1:6">
      <c r="A2348" s="18" t="s">
        <v>2490</v>
      </c>
      <c r="B2348" s="19" t="s">
        <v>6681</v>
      </c>
      <c r="C2348" s="43"/>
      <c r="D2348" s="36" t="str" cm="1">
        <f t="array" ref="D2348">IF(C2348="","",IF(OR(C2348="#No page text",C2348="#No block text",C2348="#No subject text",C2348="#No expectation text"),"// -- No Content",IFERROR(INDEX(_xlfn._xlws.FILTER(Checklist_KLM[ENTRIES],(Checklist_KLM[ENGLISH]=C2348)*IFERROR(FIND("GAME.CHECKLIST_",Checklist_KLM[ENTRIES]),FALSE)),1),"MISSING")))</f>
        <v/>
      </c>
      <c r="E2348" s="44"/>
      <c r="F2348" s="39" t="str" cm="1">
        <f t="array" ref="F2348">IF(E2348="","",IF(E2348="#No clue text","// -- No Content",
    IF(E2348="/!\ Text too long for integration - See user guide to proceed /!\","/!\ Text too long for integration - See user guide to proceed /!\",
         IFERROR(_xlfn._xlws.FILTER(Checklist_KLM[ENTRIES],(Checklist_KLM[ENGLISH]=E2348)*IFERROR(FIND("CLUE.",Checklist_KLM[ENTRIES]),FALSE)),"MISSING"))))</f>
        <v/>
      </c>
    </row>
    <row r="2349" spans="1:6" ht="28.8">
      <c r="A2349" s="18" t="s">
        <v>2491</v>
      </c>
      <c r="B2349" s="19" t="s">
        <v>6682</v>
      </c>
      <c r="C2349" s="43"/>
      <c r="D2349" s="36" t="str" cm="1">
        <f t="array" ref="D2349">IF(C2349="","",IF(OR(C2349="#No page text",C2349="#No block text",C2349="#No subject text",C2349="#No expectation text"),"// -- No Content",IFERROR(INDEX(_xlfn._xlws.FILTER(Checklist_KLM[ENTRIES],(Checklist_KLM[ENGLISH]=C2349)*IFERROR(FIND("GAME.CHECKLIST_",Checklist_KLM[ENTRIES]),FALSE)),1),"MISSING")))</f>
        <v/>
      </c>
      <c r="E2349" s="44"/>
      <c r="F2349" s="39" t="str" cm="1">
        <f t="array" ref="F2349">IF(E2349="","",IF(E2349="#No clue text","// -- No Content",
    IF(E2349="/!\ Text too long for integration - See user guide to proceed /!\","/!\ Text too long for integration - See user guide to proceed /!\",
         IFERROR(_xlfn._xlws.FILTER(Checklist_KLM[ENTRIES],(Checklist_KLM[ENGLISH]=E2349)*IFERROR(FIND("CLUE.",Checklist_KLM[ENTRIES]),FALSE)),"MISSING"))))</f>
        <v/>
      </c>
    </row>
    <row r="2350" spans="1:6">
      <c r="A2350" s="18" t="s">
        <v>2492</v>
      </c>
      <c r="B2350" s="19" t="s">
        <v>6683</v>
      </c>
      <c r="C2350" s="43"/>
      <c r="D2350" s="36" t="str" cm="1">
        <f t="array" ref="D2350">IF(C2350="","",IF(OR(C2350="#No page text",C2350="#No block text",C2350="#No subject text",C2350="#No expectation text"),"// -- No Content",IFERROR(INDEX(_xlfn._xlws.FILTER(Checklist_KLM[ENTRIES],(Checklist_KLM[ENGLISH]=C2350)*IFERROR(FIND("GAME.CHECKLIST_",Checklist_KLM[ENTRIES]),FALSE)),1),"MISSING")))</f>
        <v/>
      </c>
      <c r="E2350" s="44"/>
      <c r="F2350" s="39" t="str" cm="1">
        <f t="array" ref="F2350">IF(E2350="","",IF(E2350="#No clue text","// -- No Content",
    IF(E2350="/!\ Text too long for integration - See user guide to proceed /!\","/!\ Text too long for integration - See user guide to proceed /!\",
         IFERROR(_xlfn._xlws.FILTER(Checklist_KLM[ENTRIES],(Checklist_KLM[ENGLISH]=E2350)*IFERROR(FIND("CLUE.",Checklist_KLM[ENTRIES]),FALSE)),"MISSING"))))</f>
        <v/>
      </c>
    </row>
    <row r="2351" spans="1:6">
      <c r="A2351" s="18" t="s">
        <v>2493</v>
      </c>
      <c r="B2351" s="19" t="s">
        <v>6684</v>
      </c>
      <c r="C2351" s="43"/>
      <c r="D2351" s="36" t="str" cm="1">
        <f t="array" ref="D2351">IF(C2351="","",IF(OR(C2351="#No page text",C2351="#No block text",C2351="#No subject text",C2351="#No expectation text"),"// -- No Content",IFERROR(INDEX(_xlfn._xlws.FILTER(Checklist_KLM[ENTRIES],(Checklist_KLM[ENGLISH]=C2351)*IFERROR(FIND("GAME.CHECKLIST_",Checklist_KLM[ENTRIES]),FALSE)),1),"MISSING")))</f>
        <v/>
      </c>
      <c r="E2351" s="44"/>
      <c r="F2351" s="39" t="str" cm="1">
        <f t="array" ref="F2351">IF(E2351="","",IF(E2351="#No clue text","// -- No Content",
    IF(E2351="/!\ Text too long for integration - See user guide to proceed /!\","/!\ Text too long for integration - See user guide to proceed /!\",
         IFERROR(_xlfn._xlws.FILTER(Checklist_KLM[ENTRIES],(Checklist_KLM[ENGLISH]=E2351)*IFERROR(FIND("CLUE.",Checklist_KLM[ENTRIES]),FALSE)),"MISSING"))))</f>
        <v/>
      </c>
    </row>
    <row r="2352" spans="1:6" ht="43.2">
      <c r="A2352" s="18" t="s">
        <v>2494</v>
      </c>
      <c r="B2352" s="19" t="s">
        <v>6685</v>
      </c>
      <c r="C2352" s="43"/>
      <c r="D2352" s="36" t="str" cm="1">
        <f t="array" ref="D2352">IF(C2352="","",IF(OR(C2352="#No page text",C2352="#No block text",C2352="#No subject text",C2352="#No expectation text"),"// -- No Content",IFERROR(INDEX(_xlfn._xlws.FILTER(Checklist_KLM[ENTRIES],(Checklist_KLM[ENGLISH]=C2352)*IFERROR(FIND("GAME.CHECKLIST_",Checklist_KLM[ENTRIES]),FALSE)),1),"MISSING")))</f>
        <v/>
      </c>
      <c r="E2352" s="44"/>
      <c r="F2352" s="39" t="str" cm="1">
        <f t="array" ref="F2352">IF(E2352="","",IF(E2352="#No clue text","// -- No Content",
    IF(E2352="/!\ Text too long for integration - See user guide to proceed /!\","/!\ Text too long for integration - See user guide to proceed /!\",
         IFERROR(_xlfn._xlws.FILTER(Checklist_KLM[ENTRIES],(Checklist_KLM[ENGLISH]=E2352)*IFERROR(FIND("CLUE.",Checklist_KLM[ENTRIES]),FALSE)),"MISSING"))))</f>
        <v/>
      </c>
    </row>
    <row r="2353" spans="1:6">
      <c r="A2353" s="18" t="s">
        <v>2495</v>
      </c>
      <c r="B2353" s="19" t="s">
        <v>6686</v>
      </c>
      <c r="C2353" s="43"/>
      <c r="D2353" s="36" t="str" cm="1">
        <f t="array" ref="D2353">IF(C2353="","",IF(OR(C2353="#No page text",C2353="#No block text",C2353="#No subject text",C2353="#No expectation text"),"// -- No Content",IFERROR(INDEX(_xlfn._xlws.FILTER(Checklist_KLM[ENTRIES],(Checklist_KLM[ENGLISH]=C2353)*IFERROR(FIND("GAME.CHECKLIST_",Checklist_KLM[ENTRIES]),FALSE)),1),"MISSING")))</f>
        <v/>
      </c>
      <c r="E2353" s="44"/>
      <c r="F2353" s="39" t="str" cm="1">
        <f t="array" ref="F2353">IF(E2353="","",IF(E2353="#No clue text","// -- No Content",
    IF(E2353="/!\ Text too long for integration - See user guide to proceed /!\","/!\ Text too long for integration - See user guide to proceed /!\",
         IFERROR(_xlfn._xlws.FILTER(Checklist_KLM[ENTRIES],(Checklist_KLM[ENGLISH]=E2353)*IFERROR(FIND("CLUE.",Checklist_KLM[ENTRIES]),FALSE)),"MISSING"))))</f>
        <v/>
      </c>
    </row>
    <row r="2354" spans="1:6">
      <c r="A2354" s="18" t="s">
        <v>2496</v>
      </c>
      <c r="B2354" s="19" t="s">
        <v>6687</v>
      </c>
      <c r="C2354" s="43"/>
      <c r="D2354" s="36" t="str" cm="1">
        <f t="array" ref="D2354">IF(C2354="","",IF(OR(C2354="#No page text",C2354="#No block text",C2354="#No subject text",C2354="#No expectation text"),"// -- No Content",IFERROR(INDEX(_xlfn._xlws.FILTER(Checklist_KLM[ENTRIES],(Checklist_KLM[ENGLISH]=C2354)*IFERROR(FIND("GAME.CHECKLIST_",Checklist_KLM[ENTRIES]),FALSE)),1),"MISSING")))</f>
        <v/>
      </c>
      <c r="E2354" s="44"/>
      <c r="F2354" s="39" t="str" cm="1">
        <f t="array" ref="F2354">IF(E2354="","",IF(E2354="#No clue text","// -- No Content",
    IF(E2354="/!\ Text too long for integration - See user guide to proceed /!\","/!\ Text too long for integration - See user guide to proceed /!\",
         IFERROR(_xlfn._xlws.FILTER(Checklist_KLM[ENTRIES],(Checklist_KLM[ENGLISH]=E2354)*IFERROR(FIND("CLUE.",Checklist_KLM[ENTRIES]),FALSE)),"MISSING"))))</f>
        <v/>
      </c>
    </row>
    <row r="2355" spans="1:6">
      <c r="A2355" s="18" t="s">
        <v>2497</v>
      </c>
      <c r="B2355" s="19" t="s">
        <v>6688</v>
      </c>
      <c r="C2355" s="43"/>
      <c r="D2355" s="36" t="str" cm="1">
        <f t="array" ref="D2355">IF(C2355="","",IF(OR(C2355="#No page text",C2355="#No block text",C2355="#No subject text",C2355="#No expectation text"),"// -- No Content",IFERROR(INDEX(_xlfn._xlws.FILTER(Checklist_KLM[ENTRIES],(Checklist_KLM[ENGLISH]=C2355)*IFERROR(FIND("GAME.CHECKLIST_",Checklist_KLM[ENTRIES]),FALSE)),1),"MISSING")))</f>
        <v/>
      </c>
      <c r="E2355" s="44"/>
      <c r="F2355" s="39" t="str" cm="1">
        <f t="array" ref="F2355">IF(E2355="","",IF(E2355="#No clue text","// -- No Content",
    IF(E2355="/!\ Text too long for integration - See user guide to proceed /!\","/!\ Text too long for integration - See user guide to proceed /!\",
         IFERROR(_xlfn._xlws.FILTER(Checklist_KLM[ENTRIES],(Checklist_KLM[ENGLISH]=E2355)*IFERROR(FIND("CLUE.",Checklist_KLM[ENTRIES]),FALSE)),"MISSING"))))</f>
        <v/>
      </c>
    </row>
    <row r="2356" spans="1:6">
      <c r="A2356" s="18" t="s">
        <v>2498</v>
      </c>
      <c r="B2356" s="19" t="s">
        <v>6689</v>
      </c>
      <c r="C2356" s="43"/>
      <c r="D2356" s="36" t="str" cm="1">
        <f t="array" ref="D2356">IF(C2356="","",IF(OR(C2356="#No page text",C2356="#No block text",C2356="#No subject text",C2356="#No expectation text"),"// -- No Content",IFERROR(INDEX(_xlfn._xlws.FILTER(Checklist_KLM[ENTRIES],(Checklist_KLM[ENGLISH]=C2356)*IFERROR(FIND("GAME.CHECKLIST_",Checklist_KLM[ENTRIES]),FALSE)),1),"MISSING")))</f>
        <v/>
      </c>
      <c r="E2356" s="44"/>
      <c r="F2356" s="39" t="str" cm="1">
        <f t="array" ref="F2356">IF(E2356="","",IF(E2356="#No clue text","// -- No Content",
    IF(E2356="/!\ Text too long for integration - See user guide to proceed /!\","/!\ Text too long for integration - See user guide to proceed /!\",
         IFERROR(_xlfn._xlws.FILTER(Checklist_KLM[ENTRIES],(Checklist_KLM[ENGLISH]=E2356)*IFERROR(FIND("CLUE.",Checklist_KLM[ENTRIES]),FALSE)),"MISSING"))))</f>
        <v/>
      </c>
    </row>
    <row r="2357" spans="1:6">
      <c r="A2357" s="18" t="s">
        <v>2499</v>
      </c>
      <c r="B2357" s="19" t="s">
        <v>6690</v>
      </c>
      <c r="C2357" s="43"/>
      <c r="D2357" s="36" t="str" cm="1">
        <f t="array" ref="D2357">IF(C2357="","",IF(OR(C2357="#No page text",C2357="#No block text",C2357="#No subject text",C2357="#No expectation text"),"// -- No Content",IFERROR(INDEX(_xlfn._xlws.FILTER(Checklist_KLM[ENTRIES],(Checklist_KLM[ENGLISH]=C2357)*IFERROR(FIND("GAME.CHECKLIST_",Checklist_KLM[ENTRIES]),FALSE)),1),"MISSING")))</f>
        <v/>
      </c>
      <c r="E2357" s="44"/>
      <c r="F2357" s="39" t="str" cm="1">
        <f t="array" ref="F2357">IF(E2357="","",IF(E2357="#No clue text","// -- No Content",
    IF(E2357="/!\ Text too long for integration - See user guide to proceed /!\","/!\ Text too long for integration - See user guide to proceed /!\",
         IFERROR(_xlfn._xlws.FILTER(Checklist_KLM[ENTRIES],(Checklist_KLM[ENGLISH]=E2357)*IFERROR(FIND("CLUE.",Checklist_KLM[ENTRIES]),FALSE)),"MISSING"))))</f>
        <v/>
      </c>
    </row>
    <row r="2358" spans="1:6" ht="28.8">
      <c r="A2358" s="18" t="s">
        <v>2500</v>
      </c>
      <c r="B2358" s="19" t="s">
        <v>6691</v>
      </c>
      <c r="C2358" s="43"/>
      <c r="D2358" s="36" t="str" cm="1">
        <f t="array" ref="D2358">IF(C2358="","",IF(OR(C2358="#No page text",C2358="#No block text",C2358="#No subject text",C2358="#No expectation text"),"// -- No Content",IFERROR(INDEX(_xlfn._xlws.FILTER(Checklist_KLM[ENTRIES],(Checklist_KLM[ENGLISH]=C2358)*IFERROR(FIND("GAME.CHECKLIST_",Checklist_KLM[ENTRIES]),FALSE)),1),"MISSING")))</f>
        <v/>
      </c>
      <c r="E2358" s="44"/>
      <c r="F2358" s="39" t="str" cm="1">
        <f t="array" ref="F2358">IF(E2358="","",IF(E2358="#No clue text","// -- No Content",
    IF(E2358="/!\ Text too long for integration - See user guide to proceed /!\","/!\ Text too long for integration - See user guide to proceed /!\",
         IFERROR(_xlfn._xlws.FILTER(Checklist_KLM[ENTRIES],(Checklist_KLM[ENGLISH]=E2358)*IFERROR(FIND("CLUE.",Checklist_KLM[ENTRIES]),FALSE)),"MISSING"))))</f>
        <v/>
      </c>
    </row>
    <row r="2359" spans="1:6">
      <c r="A2359" s="18" t="s">
        <v>2501</v>
      </c>
      <c r="B2359" s="19" t="s">
        <v>6692</v>
      </c>
      <c r="C2359" s="43"/>
      <c r="D2359" s="36" t="str" cm="1">
        <f t="array" ref="D2359">IF(C2359="","",IF(OR(C2359="#No page text",C2359="#No block text",C2359="#No subject text",C2359="#No expectation text"),"// -- No Content",IFERROR(INDEX(_xlfn._xlws.FILTER(Checklist_KLM[ENTRIES],(Checklist_KLM[ENGLISH]=C2359)*IFERROR(FIND("GAME.CHECKLIST_",Checklist_KLM[ENTRIES]),FALSE)),1),"MISSING")))</f>
        <v/>
      </c>
      <c r="E2359" s="44"/>
      <c r="F2359" s="39" t="str" cm="1">
        <f t="array" ref="F2359">IF(E2359="","",IF(E2359="#No clue text","// -- No Content",
    IF(E2359="/!\ Text too long for integration - See user guide to proceed /!\","/!\ Text too long for integration - See user guide to proceed /!\",
         IFERROR(_xlfn._xlws.FILTER(Checklist_KLM[ENTRIES],(Checklist_KLM[ENGLISH]=E2359)*IFERROR(FIND("CLUE.",Checklist_KLM[ENTRIES]),FALSE)),"MISSING"))))</f>
        <v/>
      </c>
    </row>
    <row r="2360" spans="1:6">
      <c r="A2360" s="18" t="s">
        <v>2502</v>
      </c>
      <c r="B2360" s="19" t="s">
        <v>6693</v>
      </c>
      <c r="C2360" s="43"/>
      <c r="D2360" s="36" t="str" cm="1">
        <f t="array" ref="D2360">IF(C2360="","",IF(OR(C2360="#No page text",C2360="#No block text",C2360="#No subject text",C2360="#No expectation text"),"// -- No Content",IFERROR(INDEX(_xlfn._xlws.FILTER(Checklist_KLM[ENTRIES],(Checklist_KLM[ENGLISH]=C2360)*IFERROR(FIND("GAME.CHECKLIST_",Checklist_KLM[ENTRIES]),FALSE)),1),"MISSING")))</f>
        <v/>
      </c>
      <c r="E2360" s="44"/>
      <c r="F2360" s="39" t="str" cm="1">
        <f t="array" ref="F2360">IF(E2360="","",IF(E2360="#No clue text","// -- No Content",
    IF(E2360="/!\ Text too long for integration - See user guide to proceed /!\","/!\ Text too long for integration - See user guide to proceed /!\",
         IFERROR(_xlfn._xlws.FILTER(Checklist_KLM[ENTRIES],(Checklist_KLM[ENGLISH]=E2360)*IFERROR(FIND("CLUE.",Checklist_KLM[ENTRIES]),FALSE)),"MISSING"))))</f>
        <v/>
      </c>
    </row>
    <row r="2361" spans="1:6">
      <c r="A2361" s="18" t="s">
        <v>2503</v>
      </c>
      <c r="B2361" s="19" t="s">
        <v>6694</v>
      </c>
      <c r="C2361" s="43"/>
      <c r="D2361" s="36" t="str" cm="1">
        <f t="array" ref="D2361">IF(C2361="","",IF(OR(C2361="#No page text",C2361="#No block text",C2361="#No subject text",C2361="#No expectation text"),"// -- No Content",IFERROR(INDEX(_xlfn._xlws.FILTER(Checklist_KLM[ENTRIES],(Checklist_KLM[ENGLISH]=C2361)*IFERROR(FIND("GAME.CHECKLIST_",Checklist_KLM[ENTRIES]),FALSE)),1),"MISSING")))</f>
        <v/>
      </c>
      <c r="E2361" s="44"/>
      <c r="F2361" s="39" t="str" cm="1">
        <f t="array" ref="F2361">IF(E2361="","",IF(E2361="#No clue text","// -- No Content",
    IF(E2361="/!\ Text too long for integration - See user guide to proceed /!\","/!\ Text too long for integration - See user guide to proceed /!\",
         IFERROR(_xlfn._xlws.FILTER(Checklist_KLM[ENTRIES],(Checklist_KLM[ENGLISH]=E2361)*IFERROR(FIND("CLUE.",Checklist_KLM[ENTRIES]),FALSE)),"MISSING"))))</f>
        <v/>
      </c>
    </row>
    <row r="2362" spans="1:6">
      <c r="A2362" s="18" t="s">
        <v>2504</v>
      </c>
      <c r="B2362" s="19" t="s">
        <v>6695</v>
      </c>
      <c r="C2362" s="43"/>
      <c r="D2362" s="36" t="str" cm="1">
        <f t="array" ref="D2362">IF(C2362="","",IF(OR(C2362="#No page text",C2362="#No block text",C2362="#No subject text",C2362="#No expectation text"),"// -- No Content",IFERROR(INDEX(_xlfn._xlws.FILTER(Checklist_KLM[ENTRIES],(Checklist_KLM[ENGLISH]=C2362)*IFERROR(FIND("GAME.CHECKLIST_",Checklist_KLM[ENTRIES]),FALSE)),1),"MISSING")))</f>
        <v/>
      </c>
      <c r="E2362" s="44"/>
      <c r="F2362" s="39" t="str" cm="1">
        <f t="array" ref="F2362">IF(E2362="","",IF(E2362="#No clue text","// -- No Content",
    IF(E2362="/!\ Text too long for integration - See user guide to proceed /!\","/!\ Text too long for integration - See user guide to proceed /!\",
         IFERROR(_xlfn._xlws.FILTER(Checklist_KLM[ENTRIES],(Checklist_KLM[ENGLISH]=E2362)*IFERROR(FIND("CLUE.",Checklist_KLM[ENTRIES]),FALSE)),"MISSING"))))</f>
        <v/>
      </c>
    </row>
    <row r="2363" spans="1:6">
      <c r="A2363" s="18" t="s">
        <v>2505</v>
      </c>
      <c r="B2363" s="19" t="s">
        <v>6696</v>
      </c>
      <c r="C2363" s="43"/>
      <c r="D2363" s="36" t="str" cm="1">
        <f t="array" ref="D2363">IF(C2363="","",IF(OR(C2363="#No page text",C2363="#No block text",C2363="#No subject text",C2363="#No expectation text"),"// -- No Content",IFERROR(INDEX(_xlfn._xlws.FILTER(Checklist_KLM[ENTRIES],(Checklist_KLM[ENGLISH]=C2363)*IFERROR(FIND("GAME.CHECKLIST_",Checklist_KLM[ENTRIES]),FALSE)),1),"MISSING")))</f>
        <v/>
      </c>
      <c r="E2363" s="44"/>
      <c r="F2363" s="39" t="str" cm="1">
        <f t="array" ref="F2363">IF(E2363="","",IF(E2363="#No clue text","// -- No Content",
    IF(E2363="/!\ Text too long for integration - See user guide to proceed /!\","/!\ Text too long for integration - See user guide to proceed /!\",
         IFERROR(_xlfn._xlws.FILTER(Checklist_KLM[ENTRIES],(Checklist_KLM[ENGLISH]=E2363)*IFERROR(FIND("CLUE.",Checklist_KLM[ENTRIES]),FALSE)),"MISSING"))))</f>
        <v/>
      </c>
    </row>
    <row r="2364" spans="1:6">
      <c r="A2364" s="18" t="s">
        <v>2506</v>
      </c>
      <c r="B2364" s="19" t="s">
        <v>6697</v>
      </c>
      <c r="C2364" s="43"/>
      <c r="D2364" s="36" t="str" cm="1">
        <f t="array" ref="D2364">IF(C2364="","",IF(OR(C2364="#No page text",C2364="#No block text",C2364="#No subject text",C2364="#No expectation text"),"// -- No Content",IFERROR(INDEX(_xlfn._xlws.FILTER(Checklist_KLM[ENTRIES],(Checklist_KLM[ENGLISH]=C2364)*IFERROR(FIND("GAME.CHECKLIST_",Checklist_KLM[ENTRIES]),FALSE)),1),"MISSING")))</f>
        <v/>
      </c>
      <c r="E2364" s="44"/>
      <c r="F2364" s="39" t="str" cm="1">
        <f t="array" ref="F2364">IF(E2364="","",IF(E2364="#No clue text","// -- No Content",
    IF(E2364="/!\ Text too long for integration - See user guide to proceed /!\","/!\ Text too long for integration - See user guide to proceed /!\",
         IFERROR(_xlfn._xlws.FILTER(Checklist_KLM[ENTRIES],(Checklist_KLM[ENGLISH]=E2364)*IFERROR(FIND("CLUE.",Checklist_KLM[ENTRIES]),FALSE)),"MISSING"))))</f>
        <v/>
      </c>
    </row>
    <row r="2365" spans="1:6" ht="28.8">
      <c r="A2365" s="18" t="s">
        <v>2507</v>
      </c>
      <c r="B2365" s="19" t="s">
        <v>6698</v>
      </c>
      <c r="C2365" s="43"/>
      <c r="D2365" s="36" t="str" cm="1">
        <f t="array" ref="D2365">IF(C2365="","",IF(OR(C2365="#No page text",C2365="#No block text",C2365="#No subject text",C2365="#No expectation text"),"// -- No Content",IFERROR(INDEX(_xlfn._xlws.FILTER(Checklist_KLM[ENTRIES],(Checklist_KLM[ENGLISH]=C2365)*IFERROR(FIND("GAME.CHECKLIST_",Checklist_KLM[ENTRIES]),FALSE)),1),"MISSING")))</f>
        <v/>
      </c>
      <c r="E2365" s="44"/>
      <c r="F2365" s="39" t="str" cm="1">
        <f t="array" ref="F2365">IF(E2365="","",IF(E2365="#No clue text","// -- No Content",
    IF(E2365="/!\ Text too long for integration - See user guide to proceed /!\","/!\ Text too long for integration - See user guide to proceed /!\",
         IFERROR(_xlfn._xlws.FILTER(Checklist_KLM[ENTRIES],(Checklist_KLM[ENGLISH]=E2365)*IFERROR(FIND("CLUE.",Checklist_KLM[ENTRIES]),FALSE)),"MISSING"))))</f>
        <v/>
      </c>
    </row>
    <row r="2366" spans="1:6" ht="28.8">
      <c r="A2366" s="18" t="s">
        <v>2508</v>
      </c>
      <c r="B2366" s="19" t="s">
        <v>6699</v>
      </c>
      <c r="C2366" s="43"/>
      <c r="D2366" s="36" t="str" cm="1">
        <f t="array" ref="D2366">IF(C2366="","",IF(OR(C2366="#No page text",C2366="#No block text",C2366="#No subject text",C2366="#No expectation text"),"// -- No Content",IFERROR(INDEX(_xlfn._xlws.FILTER(Checklist_KLM[ENTRIES],(Checklist_KLM[ENGLISH]=C2366)*IFERROR(FIND("GAME.CHECKLIST_",Checklist_KLM[ENTRIES]),FALSE)),1),"MISSING")))</f>
        <v/>
      </c>
      <c r="E2366" s="44"/>
      <c r="F2366" s="39" t="str" cm="1">
        <f t="array" ref="F2366">IF(E2366="","",IF(E2366="#No clue text","// -- No Content",
    IF(E2366="/!\ Text too long for integration - See user guide to proceed /!\","/!\ Text too long for integration - See user guide to proceed /!\",
         IFERROR(_xlfn._xlws.FILTER(Checklist_KLM[ENTRIES],(Checklist_KLM[ENGLISH]=E2366)*IFERROR(FIND("CLUE.",Checklist_KLM[ENTRIES]),FALSE)),"MISSING"))))</f>
        <v/>
      </c>
    </row>
    <row r="2367" spans="1:6" ht="28.8">
      <c r="A2367" s="18" t="s">
        <v>2509</v>
      </c>
      <c r="B2367" s="19" t="s">
        <v>6700</v>
      </c>
      <c r="C2367" s="43"/>
      <c r="D2367" s="36" t="str" cm="1">
        <f t="array" ref="D2367">IF(C2367="","",IF(OR(C2367="#No page text",C2367="#No block text",C2367="#No subject text",C2367="#No expectation text"),"// -- No Content",IFERROR(INDEX(_xlfn._xlws.FILTER(Checklist_KLM[ENTRIES],(Checklist_KLM[ENGLISH]=C2367)*IFERROR(FIND("GAME.CHECKLIST_",Checklist_KLM[ENTRIES]),FALSE)),1),"MISSING")))</f>
        <v/>
      </c>
      <c r="E2367" s="44"/>
      <c r="F2367" s="39" t="str" cm="1">
        <f t="array" ref="F2367">IF(E2367="","",IF(E2367="#No clue text","// -- No Content",
    IF(E2367="/!\ Text too long for integration - See user guide to proceed /!\","/!\ Text too long for integration - See user guide to proceed /!\",
         IFERROR(_xlfn._xlws.FILTER(Checklist_KLM[ENTRIES],(Checklist_KLM[ENGLISH]=E2367)*IFERROR(FIND("CLUE.",Checklist_KLM[ENTRIES]),FALSE)),"MISSING"))))</f>
        <v/>
      </c>
    </row>
    <row r="2368" spans="1:6" ht="28.8">
      <c r="A2368" s="18" t="s">
        <v>2510</v>
      </c>
      <c r="B2368" s="19" t="s">
        <v>6701</v>
      </c>
      <c r="C2368" s="43"/>
      <c r="D2368" s="36" t="str" cm="1">
        <f t="array" ref="D2368">IF(C2368="","",IF(OR(C2368="#No page text",C2368="#No block text",C2368="#No subject text",C2368="#No expectation text"),"// -- No Content",IFERROR(INDEX(_xlfn._xlws.FILTER(Checklist_KLM[ENTRIES],(Checklist_KLM[ENGLISH]=C2368)*IFERROR(FIND("GAME.CHECKLIST_",Checklist_KLM[ENTRIES]),FALSE)),1),"MISSING")))</f>
        <v/>
      </c>
      <c r="E2368" s="44"/>
      <c r="F2368" s="39" t="str" cm="1">
        <f t="array" ref="F2368">IF(E2368="","",IF(E2368="#No clue text","// -- No Content",
    IF(E2368="/!\ Text too long for integration - See user guide to proceed /!\","/!\ Text too long for integration - See user guide to proceed /!\",
         IFERROR(_xlfn._xlws.FILTER(Checklist_KLM[ENTRIES],(Checklist_KLM[ENGLISH]=E2368)*IFERROR(FIND("CLUE.",Checklist_KLM[ENTRIES]),FALSE)),"MISSING"))))</f>
        <v/>
      </c>
    </row>
    <row r="2369" spans="1:6">
      <c r="A2369" s="18" t="s">
        <v>2511</v>
      </c>
      <c r="B2369" s="19" t="s">
        <v>6702</v>
      </c>
      <c r="C2369" s="43"/>
      <c r="D2369" s="36" t="str" cm="1">
        <f t="array" ref="D2369">IF(C2369="","",IF(OR(C2369="#No page text",C2369="#No block text",C2369="#No subject text",C2369="#No expectation text"),"// -- No Content",IFERROR(INDEX(_xlfn._xlws.FILTER(Checklist_KLM[ENTRIES],(Checklist_KLM[ENGLISH]=C2369)*IFERROR(FIND("GAME.CHECKLIST_",Checklist_KLM[ENTRIES]),FALSE)),1),"MISSING")))</f>
        <v/>
      </c>
      <c r="E2369" s="44"/>
      <c r="F2369" s="39" t="str" cm="1">
        <f t="array" ref="F2369">IF(E2369="","",IF(E2369="#No clue text","// -- No Content",
    IF(E2369="/!\ Text too long for integration - See user guide to proceed /!\","/!\ Text too long for integration - See user guide to proceed /!\",
         IFERROR(_xlfn._xlws.FILTER(Checklist_KLM[ENTRIES],(Checklist_KLM[ENGLISH]=E2369)*IFERROR(FIND("CLUE.",Checklist_KLM[ENTRIES]),FALSE)),"MISSING"))))</f>
        <v/>
      </c>
    </row>
    <row r="2370" spans="1:6">
      <c r="A2370" s="18" t="s">
        <v>2512</v>
      </c>
      <c r="B2370" s="19" t="s">
        <v>6703</v>
      </c>
      <c r="C2370" s="43"/>
      <c r="D2370" s="36" t="str" cm="1">
        <f t="array" ref="D2370">IF(C2370="","",IF(OR(C2370="#No page text",C2370="#No block text",C2370="#No subject text",C2370="#No expectation text"),"// -- No Content",IFERROR(INDEX(_xlfn._xlws.FILTER(Checklist_KLM[ENTRIES],(Checklist_KLM[ENGLISH]=C2370)*IFERROR(FIND("GAME.CHECKLIST_",Checklist_KLM[ENTRIES]),FALSE)),1),"MISSING")))</f>
        <v/>
      </c>
      <c r="E2370" s="44"/>
      <c r="F2370" s="39" t="str" cm="1">
        <f t="array" ref="F2370">IF(E2370="","",IF(E2370="#No clue text","// -- No Content",
    IF(E2370="/!\ Text too long for integration - See user guide to proceed /!\","/!\ Text too long for integration - See user guide to proceed /!\",
         IFERROR(_xlfn._xlws.FILTER(Checklist_KLM[ENTRIES],(Checklist_KLM[ENGLISH]=E2370)*IFERROR(FIND("CLUE.",Checklist_KLM[ENTRIES]),FALSE)),"MISSING"))))</f>
        <v/>
      </c>
    </row>
    <row r="2371" spans="1:6">
      <c r="A2371" s="18" t="s">
        <v>2513</v>
      </c>
      <c r="B2371" s="19" t="s">
        <v>6704</v>
      </c>
      <c r="C2371" s="43"/>
      <c r="D2371" s="36" t="str" cm="1">
        <f t="array" ref="D2371">IF(C2371="","",IF(OR(C2371="#No page text",C2371="#No block text",C2371="#No subject text",C2371="#No expectation text"),"// -- No Content",IFERROR(INDEX(_xlfn._xlws.FILTER(Checklist_KLM[ENTRIES],(Checklist_KLM[ENGLISH]=C2371)*IFERROR(FIND("GAME.CHECKLIST_",Checklist_KLM[ENTRIES]),FALSE)),1),"MISSING")))</f>
        <v/>
      </c>
      <c r="E2371" s="44"/>
      <c r="F2371" s="39" t="str" cm="1">
        <f t="array" ref="F2371">IF(E2371="","",IF(E2371="#No clue text","// -- No Content",
    IF(E2371="/!\ Text too long for integration - See user guide to proceed /!\","/!\ Text too long for integration - See user guide to proceed /!\",
         IFERROR(_xlfn._xlws.FILTER(Checklist_KLM[ENTRIES],(Checklist_KLM[ENGLISH]=E2371)*IFERROR(FIND("CLUE.",Checklist_KLM[ENTRIES]),FALSE)),"MISSING"))))</f>
        <v/>
      </c>
    </row>
    <row r="2372" spans="1:6">
      <c r="A2372" s="18" t="s">
        <v>2514</v>
      </c>
      <c r="B2372" s="19" t="s">
        <v>6705</v>
      </c>
      <c r="C2372" s="43"/>
      <c r="D2372" s="36" t="str" cm="1">
        <f t="array" ref="D2372">IF(C2372="","",IF(OR(C2372="#No page text",C2372="#No block text",C2372="#No subject text",C2372="#No expectation text"),"// -- No Content",IFERROR(INDEX(_xlfn._xlws.FILTER(Checklist_KLM[ENTRIES],(Checklist_KLM[ENGLISH]=C2372)*IFERROR(FIND("GAME.CHECKLIST_",Checklist_KLM[ENTRIES]),FALSE)),1),"MISSING")))</f>
        <v/>
      </c>
      <c r="E2372" s="44"/>
      <c r="F2372" s="39" t="str" cm="1">
        <f t="array" ref="F2372">IF(E2372="","",IF(E2372="#No clue text","// -- No Content",
    IF(E2372="/!\ Text too long for integration - See user guide to proceed /!\","/!\ Text too long for integration - See user guide to proceed /!\",
         IFERROR(_xlfn._xlws.FILTER(Checklist_KLM[ENTRIES],(Checklist_KLM[ENGLISH]=E2372)*IFERROR(FIND("CLUE.",Checklist_KLM[ENTRIES]),FALSE)),"MISSING"))))</f>
        <v/>
      </c>
    </row>
    <row r="2373" spans="1:6" ht="28.8">
      <c r="A2373" s="18" t="s">
        <v>2515</v>
      </c>
      <c r="B2373" s="19" t="s">
        <v>6706</v>
      </c>
      <c r="C2373" s="43"/>
      <c r="D2373" s="36" t="str" cm="1">
        <f t="array" ref="D2373">IF(C2373="","",IF(OR(C2373="#No page text",C2373="#No block text",C2373="#No subject text",C2373="#No expectation text"),"// -- No Content",IFERROR(INDEX(_xlfn._xlws.FILTER(Checklist_KLM[ENTRIES],(Checklist_KLM[ENGLISH]=C2373)*IFERROR(FIND("GAME.CHECKLIST_",Checklist_KLM[ENTRIES]),FALSE)),1),"MISSING")))</f>
        <v/>
      </c>
      <c r="E2373" s="44"/>
      <c r="F2373" s="39" t="str" cm="1">
        <f t="array" ref="F2373">IF(E2373="","",IF(E2373="#No clue text","// -- No Content",
    IF(E2373="/!\ Text too long for integration - See user guide to proceed /!\","/!\ Text too long for integration - See user guide to proceed /!\",
         IFERROR(_xlfn._xlws.FILTER(Checklist_KLM[ENTRIES],(Checklist_KLM[ENGLISH]=E2373)*IFERROR(FIND("CLUE.",Checklist_KLM[ENTRIES]),FALSE)),"MISSING"))))</f>
        <v/>
      </c>
    </row>
    <row r="2374" spans="1:6" ht="43.2">
      <c r="A2374" s="18" t="s">
        <v>2516</v>
      </c>
      <c r="B2374" s="19" t="s">
        <v>6707</v>
      </c>
      <c r="C2374" s="43"/>
      <c r="D2374" s="36" t="str" cm="1">
        <f t="array" ref="D2374">IF(C2374="","",IF(OR(C2374="#No page text",C2374="#No block text",C2374="#No subject text",C2374="#No expectation text"),"// -- No Content",IFERROR(INDEX(_xlfn._xlws.FILTER(Checklist_KLM[ENTRIES],(Checklist_KLM[ENGLISH]=C2374)*IFERROR(FIND("GAME.CHECKLIST_",Checklist_KLM[ENTRIES]),FALSE)),1),"MISSING")))</f>
        <v/>
      </c>
      <c r="E2374" s="44"/>
      <c r="F2374" s="39" t="str" cm="1">
        <f t="array" ref="F2374">IF(E2374="","",IF(E2374="#No clue text","// -- No Content",
    IF(E2374="/!\ Text too long for integration - See user guide to proceed /!\","/!\ Text too long for integration - See user guide to proceed /!\",
         IFERROR(_xlfn._xlws.FILTER(Checklist_KLM[ENTRIES],(Checklist_KLM[ENGLISH]=E2374)*IFERROR(FIND("CLUE.",Checklist_KLM[ENTRIES]),FALSE)),"MISSING"))))</f>
        <v/>
      </c>
    </row>
    <row r="2375" spans="1:6" ht="28.8">
      <c r="A2375" s="18" t="s">
        <v>2517</v>
      </c>
      <c r="B2375" s="19" t="s">
        <v>6708</v>
      </c>
      <c r="C2375" s="43"/>
      <c r="D2375" s="36" t="str" cm="1">
        <f t="array" ref="D2375">IF(C2375="","",IF(OR(C2375="#No page text",C2375="#No block text",C2375="#No subject text",C2375="#No expectation text"),"// -- No Content",IFERROR(INDEX(_xlfn._xlws.FILTER(Checklist_KLM[ENTRIES],(Checklist_KLM[ENGLISH]=C2375)*IFERROR(FIND("GAME.CHECKLIST_",Checklist_KLM[ENTRIES]),FALSE)),1),"MISSING")))</f>
        <v/>
      </c>
      <c r="E2375" s="44"/>
      <c r="F2375" s="39" t="str" cm="1">
        <f t="array" ref="F2375">IF(E2375="","",IF(E2375="#No clue text","// -- No Content",
    IF(E2375="/!\ Text too long for integration - See user guide to proceed /!\","/!\ Text too long for integration - See user guide to proceed /!\",
         IFERROR(_xlfn._xlws.FILTER(Checklist_KLM[ENTRIES],(Checklist_KLM[ENGLISH]=E2375)*IFERROR(FIND("CLUE.",Checklist_KLM[ENTRIES]),FALSE)),"MISSING"))))</f>
        <v/>
      </c>
    </row>
    <row r="2376" spans="1:6">
      <c r="A2376" s="18" t="s">
        <v>2518</v>
      </c>
      <c r="B2376" s="19" t="s">
        <v>6709</v>
      </c>
      <c r="C2376" s="43"/>
      <c r="D2376" s="36" t="str" cm="1">
        <f t="array" ref="D2376">IF(C2376="","",IF(OR(C2376="#No page text",C2376="#No block text",C2376="#No subject text",C2376="#No expectation text"),"// -- No Content",IFERROR(INDEX(_xlfn._xlws.FILTER(Checklist_KLM[ENTRIES],(Checklist_KLM[ENGLISH]=C2376)*IFERROR(FIND("GAME.CHECKLIST_",Checklist_KLM[ENTRIES]),FALSE)),1),"MISSING")))</f>
        <v/>
      </c>
      <c r="E2376" s="44"/>
      <c r="F2376" s="39" t="str" cm="1">
        <f t="array" ref="F2376">IF(E2376="","",IF(E2376="#No clue text","// -- No Content",
    IF(E2376="/!\ Text too long for integration - See user guide to proceed /!\","/!\ Text too long for integration - See user guide to proceed /!\",
         IFERROR(_xlfn._xlws.FILTER(Checklist_KLM[ENTRIES],(Checklist_KLM[ENGLISH]=E2376)*IFERROR(FIND("CLUE.",Checklist_KLM[ENTRIES]),FALSE)),"MISSING"))))</f>
        <v/>
      </c>
    </row>
    <row r="2377" spans="1:6">
      <c r="A2377" s="18" t="s">
        <v>2519</v>
      </c>
      <c r="B2377" s="19" t="s">
        <v>6710</v>
      </c>
      <c r="C2377" s="43"/>
      <c r="D2377" s="36" t="str" cm="1">
        <f t="array" ref="D2377">IF(C2377="","",IF(OR(C2377="#No page text",C2377="#No block text",C2377="#No subject text",C2377="#No expectation text"),"// -- No Content",IFERROR(INDEX(_xlfn._xlws.FILTER(Checklist_KLM[ENTRIES],(Checklist_KLM[ENGLISH]=C2377)*IFERROR(FIND("GAME.CHECKLIST_",Checklist_KLM[ENTRIES]),FALSE)),1),"MISSING")))</f>
        <v/>
      </c>
      <c r="E2377" s="44"/>
      <c r="F2377" s="39" t="str" cm="1">
        <f t="array" ref="F2377">IF(E2377="","",IF(E2377="#No clue text","// -- No Content",
    IF(E2377="/!\ Text too long for integration - See user guide to proceed /!\","/!\ Text too long for integration - See user guide to proceed /!\",
         IFERROR(_xlfn._xlws.FILTER(Checklist_KLM[ENTRIES],(Checklist_KLM[ENGLISH]=E2377)*IFERROR(FIND("CLUE.",Checklist_KLM[ENTRIES]),FALSE)),"MISSING"))))</f>
        <v/>
      </c>
    </row>
    <row r="2378" spans="1:6" ht="28.8">
      <c r="A2378" s="18" t="s">
        <v>2520</v>
      </c>
      <c r="B2378" s="19" t="s">
        <v>6711</v>
      </c>
      <c r="C2378" s="43"/>
      <c r="D2378" s="36" t="str" cm="1">
        <f t="array" ref="D2378">IF(C2378="","",IF(OR(C2378="#No page text",C2378="#No block text",C2378="#No subject text",C2378="#No expectation text"),"// -- No Content",IFERROR(INDEX(_xlfn._xlws.FILTER(Checklist_KLM[ENTRIES],(Checklist_KLM[ENGLISH]=C2378)*IFERROR(FIND("GAME.CHECKLIST_",Checklist_KLM[ENTRIES]),FALSE)),1),"MISSING")))</f>
        <v/>
      </c>
      <c r="E2378" s="44"/>
      <c r="F2378" s="39" t="str" cm="1">
        <f t="array" ref="F2378">IF(E2378="","",IF(E2378="#No clue text","// -- No Content",
    IF(E2378="/!\ Text too long for integration - See user guide to proceed /!\","/!\ Text too long for integration - See user guide to proceed /!\",
         IFERROR(_xlfn._xlws.FILTER(Checklist_KLM[ENTRIES],(Checklist_KLM[ENGLISH]=E2378)*IFERROR(FIND("CLUE.",Checklist_KLM[ENTRIES]),FALSE)),"MISSING"))))</f>
        <v/>
      </c>
    </row>
    <row r="2379" spans="1:6">
      <c r="A2379" s="18" t="s">
        <v>2521</v>
      </c>
      <c r="B2379" s="19" t="s">
        <v>6712</v>
      </c>
      <c r="C2379" s="43"/>
      <c r="D2379" s="36" t="str" cm="1">
        <f t="array" ref="D2379">IF(C2379="","",IF(OR(C2379="#No page text",C2379="#No block text",C2379="#No subject text",C2379="#No expectation text"),"// -- No Content",IFERROR(INDEX(_xlfn._xlws.FILTER(Checklist_KLM[ENTRIES],(Checklist_KLM[ENGLISH]=C2379)*IFERROR(FIND("GAME.CHECKLIST_",Checklist_KLM[ENTRIES]),FALSE)),1),"MISSING")))</f>
        <v/>
      </c>
      <c r="E2379" s="44"/>
      <c r="F2379" s="39" t="str" cm="1">
        <f t="array" ref="F2379">IF(E2379="","",IF(E2379="#No clue text","// -- No Content",
    IF(E2379="/!\ Text too long for integration - See user guide to proceed /!\","/!\ Text too long for integration - See user guide to proceed /!\",
         IFERROR(_xlfn._xlws.FILTER(Checklist_KLM[ENTRIES],(Checklist_KLM[ENGLISH]=E2379)*IFERROR(FIND("CLUE.",Checklist_KLM[ENTRIES]),FALSE)),"MISSING"))))</f>
        <v/>
      </c>
    </row>
    <row r="2380" spans="1:6" ht="28.8">
      <c r="A2380" s="18" t="s">
        <v>2522</v>
      </c>
      <c r="B2380" s="19" t="s">
        <v>6713</v>
      </c>
      <c r="C2380" s="43"/>
      <c r="D2380" s="36" t="str" cm="1">
        <f t="array" ref="D2380">IF(C2380="","",IF(OR(C2380="#No page text",C2380="#No block text",C2380="#No subject text",C2380="#No expectation text"),"// -- No Content",IFERROR(INDEX(_xlfn._xlws.FILTER(Checklist_KLM[ENTRIES],(Checklist_KLM[ENGLISH]=C2380)*IFERROR(FIND("GAME.CHECKLIST_",Checklist_KLM[ENTRIES]),FALSE)),1),"MISSING")))</f>
        <v/>
      </c>
      <c r="E2380" s="44"/>
      <c r="F2380" s="39" t="str" cm="1">
        <f t="array" ref="F2380">IF(E2380="","",IF(E2380="#No clue text","// -- No Content",
    IF(E2380="/!\ Text too long for integration - See user guide to proceed /!\","/!\ Text too long for integration - See user guide to proceed /!\",
         IFERROR(_xlfn._xlws.FILTER(Checklist_KLM[ENTRIES],(Checklist_KLM[ENGLISH]=E2380)*IFERROR(FIND("CLUE.",Checklist_KLM[ENTRIES]),FALSE)),"MISSING"))))</f>
        <v/>
      </c>
    </row>
    <row r="2381" spans="1:6" ht="28.8">
      <c r="A2381" s="18" t="s">
        <v>2523</v>
      </c>
      <c r="B2381" s="19" t="s">
        <v>6714</v>
      </c>
      <c r="C2381" s="43"/>
      <c r="D2381" s="36" t="str" cm="1">
        <f t="array" ref="D2381">IF(C2381="","",IF(OR(C2381="#No page text",C2381="#No block text",C2381="#No subject text",C2381="#No expectation text"),"// -- No Content",IFERROR(INDEX(_xlfn._xlws.FILTER(Checklist_KLM[ENTRIES],(Checklist_KLM[ENGLISH]=C2381)*IFERROR(FIND("GAME.CHECKLIST_",Checklist_KLM[ENTRIES]),FALSE)),1),"MISSING")))</f>
        <v/>
      </c>
      <c r="E2381" s="44"/>
      <c r="F2381" s="39" t="str" cm="1">
        <f t="array" ref="F2381">IF(E2381="","",IF(E2381="#No clue text","// -- No Content",
    IF(E2381="/!\ Text too long for integration - See user guide to proceed /!\","/!\ Text too long for integration - See user guide to proceed /!\",
         IFERROR(_xlfn._xlws.FILTER(Checklist_KLM[ENTRIES],(Checklist_KLM[ENGLISH]=E2381)*IFERROR(FIND("CLUE.",Checklist_KLM[ENTRIES]),FALSE)),"MISSING"))))</f>
        <v/>
      </c>
    </row>
    <row r="2382" spans="1:6" ht="28.8">
      <c r="A2382" s="18" t="s">
        <v>2524</v>
      </c>
      <c r="B2382" s="19" t="s">
        <v>6715</v>
      </c>
      <c r="C2382" s="43"/>
      <c r="D2382" s="36" t="str" cm="1">
        <f t="array" ref="D2382">IF(C2382="","",IF(OR(C2382="#No page text",C2382="#No block text",C2382="#No subject text",C2382="#No expectation text"),"// -- No Content",IFERROR(INDEX(_xlfn._xlws.FILTER(Checklist_KLM[ENTRIES],(Checklist_KLM[ENGLISH]=C2382)*IFERROR(FIND("GAME.CHECKLIST_",Checklist_KLM[ENTRIES]),FALSE)),1),"MISSING")))</f>
        <v/>
      </c>
      <c r="E2382" s="44"/>
      <c r="F2382" s="39" t="str" cm="1">
        <f t="array" ref="F2382">IF(E2382="","",IF(E2382="#No clue text","// -- No Content",
    IF(E2382="/!\ Text too long for integration - See user guide to proceed /!\","/!\ Text too long for integration - See user guide to proceed /!\",
         IFERROR(_xlfn._xlws.FILTER(Checklist_KLM[ENTRIES],(Checklist_KLM[ENGLISH]=E2382)*IFERROR(FIND("CLUE.",Checklist_KLM[ENTRIES]),FALSE)),"MISSING"))))</f>
        <v/>
      </c>
    </row>
    <row r="2383" spans="1:6">
      <c r="A2383" s="18" t="s">
        <v>2525</v>
      </c>
      <c r="B2383" s="19" t="s">
        <v>6716</v>
      </c>
      <c r="C2383" s="43"/>
      <c r="D2383" s="36" t="str" cm="1">
        <f t="array" ref="D2383">IF(C2383="","",IF(OR(C2383="#No page text",C2383="#No block text",C2383="#No subject text",C2383="#No expectation text"),"// -- No Content",IFERROR(INDEX(_xlfn._xlws.FILTER(Checklist_KLM[ENTRIES],(Checklist_KLM[ENGLISH]=C2383)*IFERROR(FIND("GAME.CHECKLIST_",Checklist_KLM[ENTRIES]),FALSE)),1),"MISSING")))</f>
        <v/>
      </c>
      <c r="E2383" s="44"/>
      <c r="F2383" s="39" t="str" cm="1">
        <f t="array" ref="F2383">IF(E2383="","",IF(E2383="#No clue text","// -- No Content",
    IF(E2383="/!\ Text too long for integration - See user guide to proceed /!\","/!\ Text too long for integration - See user guide to proceed /!\",
         IFERROR(_xlfn._xlws.FILTER(Checklist_KLM[ENTRIES],(Checklist_KLM[ENGLISH]=E2383)*IFERROR(FIND("CLUE.",Checklist_KLM[ENTRIES]),FALSE)),"MISSING"))))</f>
        <v/>
      </c>
    </row>
    <row r="2384" spans="1:6">
      <c r="A2384" s="18" t="s">
        <v>2526</v>
      </c>
      <c r="B2384" s="19" t="s">
        <v>6717</v>
      </c>
      <c r="C2384" s="43"/>
      <c r="D2384" s="36" t="str" cm="1">
        <f t="array" ref="D2384">IF(C2384="","",IF(OR(C2384="#No page text",C2384="#No block text",C2384="#No subject text",C2384="#No expectation text"),"// -- No Content",IFERROR(INDEX(_xlfn._xlws.FILTER(Checklist_KLM[ENTRIES],(Checklist_KLM[ENGLISH]=C2384)*IFERROR(FIND("GAME.CHECKLIST_",Checklist_KLM[ENTRIES]),FALSE)),1),"MISSING")))</f>
        <v/>
      </c>
      <c r="E2384" s="44"/>
      <c r="F2384" s="39" t="str" cm="1">
        <f t="array" ref="F2384">IF(E2384="","",IF(E2384="#No clue text","// -- No Content",
    IF(E2384="/!\ Text too long for integration - See user guide to proceed /!\","/!\ Text too long for integration - See user guide to proceed /!\",
         IFERROR(_xlfn._xlws.FILTER(Checklist_KLM[ENTRIES],(Checklist_KLM[ENGLISH]=E2384)*IFERROR(FIND("CLUE.",Checklist_KLM[ENTRIES]),FALSE)),"MISSING"))))</f>
        <v/>
      </c>
    </row>
    <row r="2385" spans="1:6">
      <c r="A2385" s="18" t="s">
        <v>2527</v>
      </c>
      <c r="B2385" s="19" t="s">
        <v>6718</v>
      </c>
      <c r="C2385" s="43"/>
      <c r="D2385" s="36" t="str" cm="1">
        <f t="array" ref="D2385">IF(C2385="","",IF(OR(C2385="#No page text",C2385="#No block text",C2385="#No subject text",C2385="#No expectation text"),"// -- No Content",IFERROR(INDEX(_xlfn._xlws.FILTER(Checklist_KLM[ENTRIES],(Checklist_KLM[ENGLISH]=C2385)*IFERROR(FIND("GAME.CHECKLIST_",Checklist_KLM[ENTRIES]),FALSE)),1),"MISSING")))</f>
        <v/>
      </c>
      <c r="E2385" s="44"/>
      <c r="F2385" s="39" t="str" cm="1">
        <f t="array" ref="F2385">IF(E2385="","",IF(E2385="#No clue text","// -- No Content",
    IF(E2385="/!\ Text too long for integration - See user guide to proceed /!\","/!\ Text too long for integration - See user guide to proceed /!\",
         IFERROR(_xlfn._xlws.FILTER(Checklist_KLM[ENTRIES],(Checklist_KLM[ENGLISH]=E2385)*IFERROR(FIND("CLUE.",Checklist_KLM[ENTRIES]),FALSE)),"MISSING"))))</f>
        <v/>
      </c>
    </row>
    <row r="2386" spans="1:6">
      <c r="A2386" s="18" t="s">
        <v>2528</v>
      </c>
      <c r="B2386" s="19" t="s">
        <v>6719</v>
      </c>
      <c r="C2386" s="43"/>
      <c r="D2386" s="36" t="str" cm="1">
        <f t="array" ref="D2386">IF(C2386="","",IF(OR(C2386="#No page text",C2386="#No block text",C2386="#No subject text",C2386="#No expectation text"),"// -- No Content",IFERROR(INDEX(_xlfn._xlws.FILTER(Checklist_KLM[ENTRIES],(Checklist_KLM[ENGLISH]=C2386)*IFERROR(FIND("GAME.CHECKLIST_",Checklist_KLM[ENTRIES]),FALSE)),1),"MISSING")))</f>
        <v/>
      </c>
      <c r="E2386" s="44"/>
      <c r="F2386" s="39" t="str" cm="1">
        <f t="array" ref="F2386">IF(E2386="","",IF(E2386="#No clue text","// -- No Content",
    IF(E2386="/!\ Text too long for integration - See user guide to proceed /!\","/!\ Text too long for integration - See user guide to proceed /!\",
         IFERROR(_xlfn._xlws.FILTER(Checklist_KLM[ENTRIES],(Checklist_KLM[ENGLISH]=E2386)*IFERROR(FIND("CLUE.",Checklist_KLM[ENTRIES]),FALSE)),"MISSING"))))</f>
        <v/>
      </c>
    </row>
    <row r="2387" spans="1:6">
      <c r="A2387" s="18" t="s">
        <v>2529</v>
      </c>
      <c r="B2387" s="19" t="s">
        <v>6720</v>
      </c>
      <c r="C2387" s="43"/>
      <c r="D2387" s="36" t="str" cm="1">
        <f t="array" ref="D2387">IF(C2387="","",IF(OR(C2387="#No page text",C2387="#No block text",C2387="#No subject text",C2387="#No expectation text"),"// -- No Content",IFERROR(INDEX(_xlfn._xlws.FILTER(Checklist_KLM[ENTRIES],(Checklist_KLM[ENGLISH]=C2387)*IFERROR(FIND("GAME.CHECKLIST_",Checklist_KLM[ENTRIES]),FALSE)),1),"MISSING")))</f>
        <v/>
      </c>
      <c r="E2387" s="44"/>
      <c r="F2387" s="39" t="str" cm="1">
        <f t="array" ref="F2387">IF(E2387="","",IF(E2387="#No clue text","// -- No Content",
    IF(E2387="/!\ Text too long for integration - See user guide to proceed /!\","/!\ Text too long for integration - See user guide to proceed /!\",
         IFERROR(_xlfn._xlws.FILTER(Checklist_KLM[ENTRIES],(Checklist_KLM[ENGLISH]=E2387)*IFERROR(FIND("CLUE.",Checklist_KLM[ENTRIES]),FALSE)),"MISSING"))))</f>
        <v/>
      </c>
    </row>
    <row r="2388" spans="1:6" ht="28.8">
      <c r="A2388" s="18" t="s">
        <v>2530</v>
      </c>
      <c r="B2388" s="19" t="s">
        <v>6721</v>
      </c>
      <c r="C2388" s="43"/>
      <c r="D2388" s="36" t="str" cm="1">
        <f t="array" ref="D2388">IF(C2388="","",IF(OR(C2388="#No page text",C2388="#No block text",C2388="#No subject text",C2388="#No expectation text"),"// -- No Content",IFERROR(INDEX(_xlfn._xlws.FILTER(Checklist_KLM[ENTRIES],(Checklist_KLM[ENGLISH]=C2388)*IFERROR(FIND("GAME.CHECKLIST_",Checklist_KLM[ENTRIES]),FALSE)),1),"MISSING")))</f>
        <v/>
      </c>
      <c r="E2388" s="44"/>
      <c r="F2388" s="39" t="str" cm="1">
        <f t="array" ref="F2388">IF(E2388="","",IF(E2388="#No clue text","// -- No Content",
    IF(E2388="/!\ Text too long for integration - See user guide to proceed /!\","/!\ Text too long for integration - See user guide to proceed /!\",
         IFERROR(_xlfn._xlws.FILTER(Checklist_KLM[ENTRIES],(Checklist_KLM[ENGLISH]=E2388)*IFERROR(FIND("CLUE.",Checklist_KLM[ENTRIES]),FALSE)),"MISSING"))))</f>
        <v/>
      </c>
    </row>
    <row r="2389" spans="1:6">
      <c r="A2389" s="18" t="s">
        <v>2531</v>
      </c>
      <c r="B2389" s="19" t="s">
        <v>6722</v>
      </c>
      <c r="C2389" s="43"/>
      <c r="D2389" s="36" t="str" cm="1">
        <f t="array" ref="D2389">IF(C2389="","",IF(OR(C2389="#No page text",C2389="#No block text",C2389="#No subject text",C2389="#No expectation text"),"// -- No Content",IFERROR(INDEX(_xlfn._xlws.FILTER(Checklist_KLM[ENTRIES],(Checklist_KLM[ENGLISH]=C2389)*IFERROR(FIND("GAME.CHECKLIST_",Checklist_KLM[ENTRIES]),FALSE)),1),"MISSING")))</f>
        <v/>
      </c>
      <c r="E2389" s="44"/>
      <c r="F2389" s="39" t="str" cm="1">
        <f t="array" ref="F2389">IF(E2389="","",IF(E2389="#No clue text","// -- No Content",
    IF(E2389="/!\ Text too long for integration - See user guide to proceed /!\","/!\ Text too long for integration - See user guide to proceed /!\",
         IFERROR(_xlfn._xlws.FILTER(Checklist_KLM[ENTRIES],(Checklist_KLM[ENGLISH]=E2389)*IFERROR(FIND("CLUE.",Checklist_KLM[ENTRIES]),FALSE)),"MISSING"))))</f>
        <v/>
      </c>
    </row>
    <row r="2390" spans="1:6">
      <c r="A2390" s="18" t="s">
        <v>2532</v>
      </c>
      <c r="B2390" s="19" t="s">
        <v>6723</v>
      </c>
      <c r="C2390" s="43"/>
      <c r="D2390" s="36" t="str" cm="1">
        <f t="array" ref="D2390">IF(C2390="","",IF(OR(C2390="#No page text",C2390="#No block text",C2390="#No subject text",C2390="#No expectation text"),"// -- No Content",IFERROR(INDEX(_xlfn._xlws.FILTER(Checklist_KLM[ENTRIES],(Checklist_KLM[ENGLISH]=C2390)*IFERROR(FIND("GAME.CHECKLIST_",Checklist_KLM[ENTRIES]),FALSE)),1),"MISSING")))</f>
        <v/>
      </c>
      <c r="E2390" s="44"/>
      <c r="F2390" s="39" t="str" cm="1">
        <f t="array" ref="F2390">IF(E2390="","",IF(E2390="#No clue text","// -- No Content",
    IF(E2390="/!\ Text too long for integration - See user guide to proceed /!\","/!\ Text too long for integration - See user guide to proceed /!\",
         IFERROR(_xlfn._xlws.FILTER(Checklist_KLM[ENTRIES],(Checklist_KLM[ENGLISH]=E2390)*IFERROR(FIND("CLUE.",Checklist_KLM[ENTRIES]),FALSE)),"MISSING"))))</f>
        <v/>
      </c>
    </row>
    <row r="2391" spans="1:6" ht="28.8">
      <c r="A2391" s="18" t="s">
        <v>2533</v>
      </c>
      <c r="B2391" s="19" t="s">
        <v>6724</v>
      </c>
      <c r="C2391" s="43"/>
      <c r="D2391" s="36" t="str" cm="1">
        <f t="array" ref="D2391">IF(C2391="","",IF(OR(C2391="#No page text",C2391="#No block text",C2391="#No subject text",C2391="#No expectation text"),"// -- No Content",IFERROR(INDEX(_xlfn._xlws.FILTER(Checklist_KLM[ENTRIES],(Checklist_KLM[ENGLISH]=C2391)*IFERROR(FIND("GAME.CHECKLIST_",Checklist_KLM[ENTRIES]),FALSE)),1),"MISSING")))</f>
        <v/>
      </c>
      <c r="E2391" s="44"/>
      <c r="F2391" s="39" t="str" cm="1">
        <f t="array" ref="F2391">IF(E2391="","",IF(E2391="#No clue text","// -- No Content",
    IF(E2391="/!\ Text too long for integration - See user guide to proceed /!\","/!\ Text too long for integration - See user guide to proceed /!\",
         IFERROR(_xlfn._xlws.FILTER(Checklist_KLM[ENTRIES],(Checklist_KLM[ENGLISH]=E2391)*IFERROR(FIND("CLUE.",Checklist_KLM[ENTRIES]),FALSE)),"MISSING"))))</f>
        <v/>
      </c>
    </row>
    <row r="2392" spans="1:6">
      <c r="A2392" s="18" t="s">
        <v>2534</v>
      </c>
      <c r="B2392" s="19" t="s">
        <v>6725</v>
      </c>
      <c r="C2392" s="43"/>
      <c r="D2392" s="36" t="str" cm="1">
        <f t="array" ref="D2392">IF(C2392="","",IF(OR(C2392="#No page text",C2392="#No block text",C2392="#No subject text",C2392="#No expectation text"),"// -- No Content",IFERROR(INDEX(_xlfn._xlws.FILTER(Checklist_KLM[ENTRIES],(Checklist_KLM[ENGLISH]=C2392)*IFERROR(FIND("GAME.CHECKLIST_",Checklist_KLM[ENTRIES]),FALSE)),1),"MISSING")))</f>
        <v/>
      </c>
      <c r="E2392" s="44"/>
      <c r="F2392" s="39" t="str" cm="1">
        <f t="array" ref="F2392">IF(E2392="","",IF(E2392="#No clue text","// -- No Content",
    IF(E2392="/!\ Text too long for integration - See user guide to proceed /!\","/!\ Text too long for integration - See user guide to proceed /!\",
         IFERROR(_xlfn._xlws.FILTER(Checklist_KLM[ENTRIES],(Checklist_KLM[ENGLISH]=E2392)*IFERROR(FIND("CLUE.",Checklist_KLM[ENTRIES]),FALSE)),"MISSING"))))</f>
        <v/>
      </c>
    </row>
    <row r="2393" spans="1:6">
      <c r="A2393" s="18" t="s">
        <v>2535</v>
      </c>
      <c r="B2393" s="19" t="s">
        <v>6726</v>
      </c>
      <c r="C2393" s="43"/>
      <c r="D2393" s="36" t="str" cm="1">
        <f t="array" ref="D2393">IF(C2393="","",IF(OR(C2393="#No page text",C2393="#No block text",C2393="#No subject text",C2393="#No expectation text"),"// -- No Content",IFERROR(INDEX(_xlfn._xlws.FILTER(Checklist_KLM[ENTRIES],(Checklist_KLM[ENGLISH]=C2393)*IFERROR(FIND("GAME.CHECKLIST_",Checklist_KLM[ENTRIES]),FALSE)),1),"MISSING")))</f>
        <v/>
      </c>
      <c r="E2393" s="44"/>
      <c r="F2393" s="39" t="str" cm="1">
        <f t="array" ref="F2393">IF(E2393="","",IF(E2393="#No clue text","// -- No Content",
    IF(E2393="/!\ Text too long for integration - See user guide to proceed /!\","/!\ Text too long for integration - See user guide to proceed /!\",
         IFERROR(_xlfn._xlws.FILTER(Checklist_KLM[ENTRIES],(Checklist_KLM[ENGLISH]=E2393)*IFERROR(FIND("CLUE.",Checklist_KLM[ENTRIES]),FALSE)),"MISSING"))))</f>
        <v/>
      </c>
    </row>
    <row r="2394" spans="1:6" ht="28.8">
      <c r="A2394" s="18" t="s">
        <v>2536</v>
      </c>
      <c r="B2394" s="19" t="s">
        <v>5491</v>
      </c>
      <c r="C2394" s="43"/>
      <c r="D2394" s="36" t="str" cm="1">
        <f t="array" ref="D2394">IF(C2394="","",IF(OR(C2394="#No page text",C2394="#No block text",C2394="#No subject text",C2394="#No expectation text"),"// -- No Content",IFERROR(INDEX(_xlfn._xlws.FILTER(Checklist_KLM[ENTRIES],(Checklist_KLM[ENGLISH]=C2394)*IFERROR(FIND("GAME.CHECKLIST_",Checklist_KLM[ENTRIES]),FALSE)),1),"MISSING")))</f>
        <v/>
      </c>
      <c r="E2394" s="44"/>
      <c r="F2394" s="39" t="str" cm="1">
        <f t="array" ref="F2394">IF(E2394="","",IF(E2394="#No clue text","// -- No Content",
    IF(E2394="/!\ Text too long for integration - See user guide to proceed /!\","/!\ Text too long for integration - See user guide to proceed /!\",
         IFERROR(_xlfn._xlws.FILTER(Checklist_KLM[ENTRIES],(Checklist_KLM[ENGLISH]=E2394)*IFERROR(FIND("CLUE.",Checklist_KLM[ENTRIES]),FALSE)),"MISSING"))))</f>
        <v/>
      </c>
    </row>
    <row r="2395" spans="1:6" ht="28.8">
      <c r="A2395" s="18" t="s">
        <v>2537</v>
      </c>
      <c r="B2395" s="19" t="s">
        <v>6727</v>
      </c>
      <c r="C2395" s="43"/>
      <c r="D2395" s="36" t="str" cm="1">
        <f t="array" ref="D2395">IF(C2395="","",IF(OR(C2395="#No page text",C2395="#No block text",C2395="#No subject text",C2395="#No expectation text"),"// -- No Content",IFERROR(INDEX(_xlfn._xlws.FILTER(Checklist_KLM[ENTRIES],(Checklist_KLM[ENGLISH]=C2395)*IFERROR(FIND("GAME.CHECKLIST_",Checklist_KLM[ENTRIES]),FALSE)),1),"MISSING")))</f>
        <v/>
      </c>
      <c r="E2395" s="44"/>
      <c r="F2395" s="39" t="str" cm="1">
        <f t="array" ref="F2395">IF(E2395="","",IF(E2395="#No clue text","// -- No Content",
    IF(E2395="/!\ Text too long for integration - See user guide to proceed /!\","/!\ Text too long for integration - See user guide to proceed /!\",
         IFERROR(_xlfn._xlws.FILTER(Checklist_KLM[ENTRIES],(Checklist_KLM[ENGLISH]=E2395)*IFERROR(FIND("CLUE.",Checklist_KLM[ENTRIES]),FALSE)),"MISSING"))))</f>
        <v/>
      </c>
    </row>
    <row r="2396" spans="1:6">
      <c r="A2396" s="18" t="s">
        <v>2538</v>
      </c>
      <c r="B2396" s="19" t="s">
        <v>6728</v>
      </c>
      <c r="C2396" s="43"/>
      <c r="D2396" s="36" t="str" cm="1">
        <f t="array" ref="D2396">IF(C2396="","",IF(OR(C2396="#No page text",C2396="#No block text",C2396="#No subject text",C2396="#No expectation text"),"// -- No Content",IFERROR(INDEX(_xlfn._xlws.FILTER(Checklist_KLM[ENTRIES],(Checklist_KLM[ENGLISH]=C2396)*IFERROR(FIND("GAME.CHECKLIST_",Checklist_KLM[ENTRIES]),FALSE)),1),"MISSING")))</f>
        <v/>
      </c>
      <c r="E2396" s="44"/>
      <c r="F2396" s="39" t="str" cm="1">
        <f t="array" ref="F2396">IF(E2396="","",IF(E2396="#No clue text","// -- No Content",
    IF(E2396="/!\ Text too long for integration - See user guide to proceed /!\","/!\ Text too long for integration - See user guide to proceed /!\",
         IFERROR(_xlfn._xlws.FILTER(Checklist_KLM[ENTRIES],(Checklist_KLM[ENGLISH]=E2396)*IFERROR(FIND("CLUE.",Checklist_KLM[ENTRIES]),FALSE)),"MISSING"))))</f>
        <v/>
      </c>
    </row>
    <row r="2397" spans="1:6" ht="28.8">
      <c r="A2397" s="18" t="s">
        <v>2539</v>
      </c>
      <c r="B2397" s="19" t="s">
        <v>6729</v>
      </c>
      <c r="C2397" s="43"/>
      <c r="D2397" s="36" t="str" cm="1">
        <f t="array" ref="D2397">IF(C2397="","",IF(OR(C2397="#No page text",C2397="#No block text",C2397="#No subject text",C2397="#No expectation text"),"// -- No Content",IFERROR(INDEX(_xlfn._xlws.FILTER(Checklist_KLM[ENTRIES],(Checklist_KLM[ENGLISH]=C2397)*IFERROR(FIND("GAME.CHECKLIST_",Checklist_KLM[ENTRIES]),FALSE)),1),"MISSING")))</f>
        <v/>
      </c>
      <c r="E2397" s="44"/>
      <c r="F2397" s="39" t="str" cm="1">
        <f t="array" ref="F2397">IF(E2397="","",IF(E2397="#No clue text","// -- No Content",
    IF(E2397="/!\ Text too long for integration - See user guide to proceed /!\","/!\ Text too long for integration - See user guide to proceed /!\",
         IFERROR(_xlfn._xlws.FILTER(Checklist_KLM[ENTRIES],(Checklist_KLM[ENGLISH]=E2397)*IFERROR(FIND("CLUE.",Checklist_KLM[ENTRIES]),FALSE)),"MISSING"))))</f>
        <v/>
      </c>
    </row>
    <row r="2398" spans="1:6">
      <c r="A2398" s="18" t="s">
        <v>2540</v>
      </c>
      <c r="B2398" s="19" t="s">
        <v>6730</v>
      </c>
      <c r="C2398" s="43"/>
      <c r="D2398" s="36" t="str" cm="1">
        <f t="array" ref="D2398">IF(C2398="","",IF(OR(C2398="#No page text",C2398="#No block text",C2398="#No subject text",C2398="#No expectation text"),"// -- No Content",IFERROR(INDEX(_xlfn._xlws.FILTER(Checklist_KLM[ENTRIES],(Checklist_KLM[ENGLISH]=C2398)*IFERROR(FIND("GAME.CHECKLIST_",Checklist_KLM[ENTRIES]),FALSE)),1),"MISSING")))</f>
        <v/>
      </c>
      <c r="E2398" s="44"/>
      <c r="F2398" s="39" t="str" cm="1">
        <f t="array" ref="F2398">IF(E2398="","",IF(E2398="#No clue text","// -- No Content",
    IF(E2398="/!\ Text too long for integration - See user guide to proceed /!\","/!\ Text too long for integration - See user guide to proceed /!\",
         IFERROR(_xlfn._xlws.FILTER(Checklist_KLM[ENTRIES],(Checklist_KLM[ENGLISH]=E2398)*IFERROR(FIND("CLUE.",Checklist_KLM[ENTRIES]),FALSE)),"MISSING"))))</f>
        <v/>
      </c>
    </row>
    <row r="2399" spans="1:6" ht="28.8">
      <c r="A2399" s="18" t="s">
        <v>2541</v>
      </c>
      <c r="B2399" s="19" t="s">
        <v>6731</v>
      </c>
      <c r="C2399" s="43"/>
      <c r="D2399" s="36" t="str" cm="1">
        <f t="array" ref="D2399">IF(C2399="","",IF(OR(C2399="#No page text",C2399="#No block text",C2399="#No subject text",C2399="#No expectation text"),"// -- No Content",IFERROR(INDEX(_xlfn._xlws.FILTER(Checklist_KLM[ENTRIES],(Checklist_KLM[ENGLISH]=C2399)*IFERROR(FIND("GAME.CHECKLIST_",Checklist_KLM[ENTRIES]),FALSE)),1),"MISSING")))</f>
        <v/>
      </c>
      <c r="E2399" s="44"/>
      <c r="F2399" s="39" t="str" cm="1">
        <f t="array" ref="F2399">IF(E2399="","",IF(E2399="#No clue text","// -- No Content",
    IF(E2399="/!\ Text too long for integration - See user guide to proceed /!\","/!\ Text too long for integration - See user guide to proceed /!\",
         IFERROR(_xlfn._xlws.FILTER(Checklist_KLM[ENTRIES],(Checklist_KLM[ENGLISH]=E2399)*IFERROR(FIND("CLUE.",Checklist_KLM[ENTRIES]),FALSE)),"MISSING"))))</f>
        <v/>
      </c>
    </row>
    <row r="2400" spans="1:6">
      <c r="A2400" s="18" t="s">
        <v>2542</v>
      </c>
      <c r="B2400" s="19" t="s">
        <v>6732</v>
      </c>
      <c r="C2400" s="43"/>
      <c r="D2400" s="36" t="str" cm="1">
        <f t="array" ref="D2400">IF(C2400="","",IF(OR(C2400="#No page text",C2400="#No block text",C2400="#No subject text",C2400="#No expectation text"),"// -- No Content",IFERROR(INDEX(_xlfn._xlws.FILTER(Checklist_KLM[ENTRIES],(Checklist_KLM[ENGLISH]=C2400)*IFERROR(FIND("GAME.CHECKLIST_",Checklist_KLM[ENTRIES]),FALSE)),1),"MISSING")))</f>
        <v/>
      </c>
      <c r="E2400" s="44"/>
      <c r="F2400" s="39" t="str" cm="1">
        <f t="array" ref="F2400">IF(E2400="","",IF(E2400="#No clue text","// -- No Content",
    IF(E2400="/!\ Text too long for integration - See user guide to proceed /!\","/!\ Text too long for integration - See user guide to proceed /!\",
         IFERROR(_xlfn._xlws.FILTER(Checklist_KLM[ENTRIES],(Checklist_KLM[ENGLISH]=E2400)*IFERROR(FIND("CLUE.",Checklist_KLM[ENTRIES]),FALSE)),"MISSING"))))</f>
        <v/>
      </c>
    </row>
    <row r="2401" spans="1:6">
      <c r="A2401" s="18" t="s">
        <v>2543</v>
      </c>
      <c r="B2401" s="19" t="s">
        <v>6733</v>
      </c>
      <c r="C2401" s="43"/>
      <c r="D2401" s="36" t="str" cm="1">
        <f t="array" ref="D2401">IF(C2401="","",IF(OR(C2401="#No page text",C2401="#No block text",C2401="#No subject text",C2401="#No expectation text"),"// -- No Content",IFERROR(INDEX(_xlfn._xlws.FILTER(Checklist_KLM[ENTRIES],(Checklist_KLM[ENGLISH]=C2401)*IFERROR(FIND("GAME.CHECKLIST_",Checklist_KLM[ENTRIES]),FALSE)),1),"MISSING")))</f>
        <v/>
      </c>
      <c r="E2401" s="44"/>
      <c r="F2401" s="39" t="str" cm="1">
        <f t="array" ref="F2401">IF(E2401="","",IF(E2401="#No clue text","// -- No Content",
    IF(E2401="/!\ Text too long for integration - See user guide to proceed /!\","/!\ Text too long for integration - See user guide to proceed /!\",
         IFERROR(_xlfn._xlws.FILTER(Checklist_KLM[ENTRIES],(Checklist_KLM[ENGLISH]=E2401)*IFERROR(FIND("CLUE.",Checklist_KLM[ENTRIES]),FALSE)),"MISSING"))))</f>
        <v/>
      </c>
    </row>
    <row r="2402" spans="1:6">
      <c r="A2402" s="18" t="s">
        <v>2544</v>
      </c>
      <c r="B2402" s="19" t="s">
        <v>6734</v>
      </c>
      <c r="C2402" s="43"/>
      <c r="D2402" s="36" t="str" cm="1">
        <f t="array" ref="D2402">IF(C2402="","",IF(OR(C2402="#No page text",C2402="#No block text",C2402="#No subject text",C2402="#No expectation text"),"// -- No Content",IFERROR(INDEX(_xlfn._xlws.FILTER(Checklist_KLM[ENTRIES],(Checklist_KLM[ENGLISH]=C2402)*IFERROR(FIND("GAME.CHECKLIST_",Checklist_KLM[ENTRIES]),FALSE)),1),"MISSING")))</f>
        <v/>
      </c>
      <c r="E2402" s="44"/>
      <c r="F2402" s="39" t="str" cm="1">
        <f t="array" ref="F2402">IF(E2402="","",IF(E2402="#No clue text","// -- No Content",
    IF(E2402="/!\ Text too long for integration - See user guide to proceed /!\","/!\ Text too long for integration - See user guide to proceed /!\",
         IFERROR(_xlfn._xlws.FILTER(Checklist_KLM[ENTRIES],(Checklist_KLM[ENGLISH]=E2402)*IFERROR(FIND("CLUE.",Checklist_KLM[ENTRIES]),FALSE)),"MISSING"))))</f>
        <v/>
      </c>
    </row>
    <row r="2403" spans="1:6">
      <c r="A2403" s="18" t="s">
        <v>2545</v>
      </c>
      <c r="B2403" s="19" t="s">
        <v>6735</v>
      </c>
      <c r="C2403" s="43"/>
      <c r="D2403" s="36" t="str" cm="1">
        <f t="array" ref="D2403">IF(C2403="","",IF(OR(C2403="#No page text",C2403="#No block text",C2403="#No subject text",C2403="#No expectation text"),"// -- No Content",IFERROR(INDEX(_xlfn._xlws.FILTER(Checklist_KLM[ENTRIES],(Checklist_KLM[ENGLISH]=C2403)*IFERROR(FIND("GAME.CHECKLIST_",Checklist_KLM[ENTRIES]),FALSE)),1),"MISSING")))</f>
        <v/>
      </c>
      <c r="E2403" s="44"/>
      <c r="F2403" s="39" t="str" cm="1">
        <f t="array" ref="F2403">IF(E2403="","",IF(E2403="#No clue text","// -- No Content",
    IF(E2403="/!\ Text too long for integration - See user guide to proceed /!\","/!\ Text too long for integration - See user guide to proceed /!\",
         IFERROR(_xlfn._xlws.FILTER(Checklist_KLM[ENTRIES],(Checklist_KLM[ENGLISH]=E2403)*IFERROR(FIND("CLUE.",Checklist_KLM[ENTRIES]),FALSE)),"MISSING"))))</f>
        <v/>
      </c>
    </row>
    <row r="2404" spans="1:6" ht="43.2">
      <c r="A2404" s="18" t="s">
        <v>2546</v>
      </c>
      <c r="B2404" s="19" t="s">
        <v>6736</v>
      </c>
      <c r="C2404" s="43"/>
      <c r="D2404" s="36" t="str" cm="1">
        <f t="array" ref="D2404">IF(C2404="","",IF(OR(C2404="#No page text",C2404="#No block text",C2404="#No subject text",C2404="#No expectation text"),"// -- No Content",IFERROR(INDEX(_xlfn._xlws.FILTER(Checklist_KLM[ENTRIES],(Checklist_KLM[ENGLISH]=C2404)*IFERROR(FIND("GAME.CHECKLIST_",Checklist_KLM[ENTRIES]),FALSE)),1),"MISSING")))</f>
        <v/>
      </c>
      <c r="E2404" s="44"/>
      <c r="F2404" s="39" t="str" cm="1">
        <f t="array" ref="F2404">IF(E2404="","",IF(E2404="#No clue text","// -- No Content",
    IF(E2404="/!\ Text too long for integration - See user guide to proceed /!\","/!\ Text too long for integration - See user guide to proceed /!\",
         IFERROR(_xlfn._xlws.FILTER(Checklist_KLM[ENTRIES],(Checklist_KLM[ENGLISH]=E2404)*IFERROR(FIND("CLUE.",Checklist_KLM[ENTRIES]),FALSE)),"MISSING"))))</f>
        <v/>
      </c>
    </row>
    <row r="2405" spans="1:6">
      <c r="A2405" s="18" t="s">
        <v>2547</v>
      </c>
      <c r="B2405" s="19" t="s">
        <v>6737</v>
      </c>
      <c r="C2405" s="43"/>
      <c r="D2405" s="36" t="str" cm="1">
        <f t="array" ref="D2405">IF(C2405="","",IF(OR(C2405="#No page text",C2405="#No block text",C2405="#No subject text",C2405="#No expectation text"),"// -- No Content",IFERROR(INDEX(_xlfn._xlws.FILTER(Checklist_KLM[ENTRIES],(Checklist_KLM[ENGLISH]=C2405)*IFERROR(FIND("GAME.CHECKLIST_",Checklist_KLM[ENTRIES]),FALSE)),1),"MISSING")))</f>
        <v/>
      </c>
      <c r="E2405" s="44"/>
      <c r="F2405" s="39" t="str" cm="1">
        <f t="array" ref="F2405">IF(E2405="","",IF(E2405="#No clue text","// -- No Content",
    IF(E2405="/!\ Text too long for integration - See user guide to proceed /!\","/!\ Text too long for integration - See user guide to proceed /!\",
         IFERROR(_xlfn._xlws.FILTER(Checklist_KLM[ENTRIES],(Checklist_KLM[ENGLISH]=E2405)*IFERROR(FIND("CLUE.",Checklist_KLM[ENTRIES]),FALSE)),"MISSING"))))</f>
        <v/>
      </c>
    </row>
    <row r="2406" spans="1:6" ht="28.8">
      <c r="A2406" s="18" t="s">
        <v>2548</v>
      </c>
      <c r="B2406" s="19" t="s">
        <v>6738</v>
      </c>
      <c r="C2406" s="43"/>
      <c r="D2406" s="36" t="str" cm="1">
        <f t="array" ref="D2406">IF(C2406="","",IF(OR(C2406="#No page text",C2406="#No block text",C2406="#No subject text",C2406="#No expectation text"),"// -- No Content",IFERROR(INDEX(_xlfn._xlws.FILTER(Checklist_KLM[ENTRIES],(Checklist_KLM[ENGLISH]=C2406)*IFERROR(FIND("GAME.CHECKLIST_",Checklist_KLM[ENTRIES]),FALSE)),1),"MISSING")))</f>
        <v/>
      </c>
      <c r="E2406" s="44"/>
      <c r="F2406" s="39" t="str" cm="1">
        <f t="array" ref="F2406">IF(E2406="","",IF(E2406="#No clue text","// -- No Content",
    IF(E2406="/!\ Text too long for integration - See user guide to proceed /!\","/!\ Text too long for integration - See user guide to proceed /!\",
         IFERROR(_xlfn._xlws.FILTER(Checklist_KLM[ENTRIES],(Checklist_KLM[ENGLISH]=E2406)*IFERROR(FIND("CLUE.",Checklist_KLM[ENTRIES]),FALSE)),"MISSING"))))</f>
        <v/>
      </c>
    </row>
    <row r="2407" spans="1:6" ht="28.8">
      <c r="A2407" s="18" t="s">
        <v>2549</v>
      </c>
      <c r="B2407" s="19" t="s">
        <v>6739</v>
      </c>
      <c r="C2407" s="43"/>
      <c r="D2407" s="36" t="str" cm="1">
        <f t="array" ref="D2407">IF(C2407="","",IF(OR(C2407="#No page text",C2407="#No block text",C2407="#No subject text",C2407="#No expectation text"),"// -- No Content",IFERROR(INDEX(_xlfn._xlws.FILTER(Checklist_KLM[ENTRIES],(Checklist_KLM[ENGLISH]=C2407)*IFERROR(FIND("GAME.CHECKLIST_",Checklist_KLM[ENTRIES]),FALSE)),1),"MISSING")))</f>
        <v/>
      </c>
      <c r="E2407" s="44"/>
      <c r="F2407" s="39" t="str" cm="1">
        <f t="array" ref="F2407">IF(E2407="","",IF(E2407="#No clue text","// -- No Content",
    IF(E2407="/!\ Text too long for integration - See user guide to proceed /!\","/!\ Text too long for integration - See user guide to proceed /!\",
         IFERROR(_xlfn._xlws.FILTER(Checklist_KLM[ENTRIES],(Checklist_KLM[ENGLISH]=E2407)*IFERROR(FIND("CLUE.",Checklist_KLM[ENTRIES]),FALSE)),"MISSING"))))</f>
        <v/>
      </c>
    </row>
    <row r="2408" spans="1:6" ht="28.8">
      <c r="A2408" s="18" t="s">
        <v>2550</v>
      </c>
      <c r="B2408" s="19" t="s">
        <v>6740</v>
      </c>
      <c r="C2408" s="43"/>
      <c r="D2408" s="36" t="str" cm="1">
        <f t="array" ref="D2408">IF(C2408="","",IF(OR(C2408="#No page text",C2408="#No block text",C2408="#No subject text",C2408="#No expectation text"),"// -- No Content",IFERROR(INDEX(_xlfn._xlws.FILTER(Checklist_KLM[ENTRIES],(Checklist_KLM[ENGLISH]=C2408)*IFERROR(FIND("GAME.CHECKLIST_",Checklist_KLM[ENTRIES]),FALSE)),1),"MISSING")))</f>
        <v/>
      </c>
      <c r="E2408" s="44"/>
      <c r="F2408" s="39" t="str" cm="1">
        <f t="array" ref="F2408">IF(E2408="","",IF(E2408="#No clue text","// -- No Content",
    IF(E2408="/!\ Text too long for integration - See user guide to proceed /!\","/!\ Text too long for integration - See user guide to proceed /!\",
         IFERROR(_xlfn._xlws.FILTER(Checklist_KLM[ENTRIES],(Checklist_KLM[ENGLISH]=E2408)*IFERROR(FIND("CLUE.",Checklist_KLM[ENTRIES]),FALSE)),"MISSING"))))</f>
        <v/>
      </c>
    </row>
    <row r="2409" spans="1:6">
      <c r="A2409" s="18" t="s">
        <v>2551</v>
      </c>
      <c r="B2409" s="19" t="s">
        <v>6741</v>
      </c>
      <c r="C2409" s="43"/>
      <c r="D2409" s="36" t="str" cm="1">
        <f t="array" ref="D2409">IF(C2409="","",IF(OR(C2409="#No page text",C2409="#No block text",C2409="#No subject text",C2409="#No expectation text"),"// -- No Content",IFERROR(INDEX(_xlfn._xlws.FILTER(Checklist_KLM[ENTRIES],(Checklist_KLM[ENGLISH]=C2409)*IFERROR(FIND("GAME.CHECKLIST_",Checklist_KLM[ENTRIES]),FALSE)),1),"MISSING")))</f>
        <v/>
      </c>
      <c r="E2409" s="44"/>
      <c r="F2409" s="39" t="str" cm="1">
        <f t="array" ref="F2409">IF(E2409="","",IF(E2409="#No clue text","// -- No Content",
    IF(E2409="/!\ Text too long for integration - See user guide to proceed /!\","/!\ Text too long for integration - See user guide to proceed /!\",
         IFERROR(_xlfn._xlws.FILTER(Checklist_KLM[ENTRIES],(Checklist_KLM[ENGLISH]=E2409)*IFERROR(FIND("CLUE.",Checklist_KLM[ENTRIES]),FALSE)),"MISSING"))))</f>
        <v/>
      </c>
    </row>
    <row r="2410" spans="1:6" ht="28.8">
      <c r="A2410" s="18" t="s">
        <v>2552</v>
      </c>
      <c r="B2410" s="19" t="s">
        <v>6742</v>
      </c>
      <c r="C2410" s="43"/>
      <c r="D2410" s="36" t="str" cm="1">
        <f t="array" ref="D2410">IF(C2410="","",IF(OR(C2410="#No page text",C2410="#No block text",C2410="#No subject text",C2410="#No expectation text"),"// -- No Content",IFERROR(INDEX(_xlfn._xlws.FILTER(Checklist_KLM[ENTRIES],(Checklist_KLM[ENGLISH]=C2410)*IFERROR(FIND("GAME.CHECKLIST_",Checklist_KLM[ENTRIES]),FALSE)),1),"MISSING")))</f>
        <v/>
      </c>
      <c r="E2410" s="44"/>
      <c r="F2410" s="39" t="str" cm="1">
        <f t="array" ref="F2410">IF(E2410="","",IF(E2410="#No clue text","// -- No Content",
    IF(E2410="/!\ Text too long for integration - See user guide to proceed /!\","/!\ Text too long for integration - See user guide to proceed /!\",
         IFERROR(_xlfn._xlws.FILTER(Checklist_KLM[ENTRIES],(Checklist_KLM[ENGLISH]=E2410)*IFERROR(FIND("CLUE.",Checklist_KLM[ENTRIES]),FALSE)),"MISSING"))))</f>
        <v/>
      </c>
    </row>
    <row r="2411" spans="1:6" ht="28.8">
      <c r="A2411" s="18" t="s">
        <v>2553</v>
      </c>
      <c r="B2411" s="19" t="s">
        <v>6743</v>
      </c>
      <c r="C2411" s="43"/>
      <c r="D2411" s="36" t="str" cm="1">
        <f t="array" ref="D2411">IF(C2411="","",IF(OR(C2411="#No page text",C2411="#No block text",C2411="#No subject text",C2411="#No expectation text"),"// -- No Content",IFERROR(INDEX(_xlfn._xlws.FILTER(Checklist_KLM[ENTRIES],(Checklist_KLM[ENGLISH]=C2411)*IFERROR(FIND("GAME.CHECKLIST_",Checklist_KLM[ENTRIES]),FALSE)),1),"MISSING")))</f>
        <v/>
      </c>
      <c r="E2411" s="44"/>
      <c r="F2411" s="39" t="str" cm="1">
        <f t="array" ref="F2411">IF(E2411="","",IF(E2411="#No clue text","// -- No Content",
    IF(E2411="/!\ Text too long for integration - See user guide to proceed /!\","/!\ Text too long for integration - See user guide to proceed /!\",
         IFERROR(_xlfn._xlws.FILTER(Checklist_KLM[ENTRIES],(Checklist_KLM[ENGLISH]=E2411)*IFERROR(FIND("CLUE.",Checklist_KLM[ENTRIES]),FALSE)),"MISSING"))))</f>
        <v/>
      </c>
    </row>
    <row r="2412" spans="1:6">
      <c r="A2412" s="18" t="s">
        <v>2554</v>
      </c>
      <c r="B2412" s="19" t="s">
        <v>6744</v>
      </c>
      <c r="C2412" s="43"/>
      <c r="D2412" s="36" t="str" cm="1">
        <f t="array" ref="D2412">IF(C2412="","",IF(OR(C2412="#No page text",C2412="#No block text",C2412="#No subject text",C2412="#No expectation text"),"// -- No Content",IFERROR(INDEX(_xlfn._xlws.FILTER(Checklist_KLM[ENTRIES],(Checklist_KLM[ENGLISH]=C2412)*IFERROR(FIND("GAME.CHECKLIST_",Checklist_KLM[ENTRIES]),FALSE)),1),"MISSING")))</f>
        <v/>
      </c>
      <c r="E2412" s="44"/>
      <c r="F2412" s="39" t="str" cm="1">
        <f t="array" ref="F2412">IF(E2412="","",IF(E2412="#No clue text","// -- No Content",
    IF(E2412="/!\ Text too long for integration - See user guide to proceed /!\","/!\ Text too long for integration - See user guide to proceed /!\",
         IFERROR(_xlfn._xlws.FILTER(Checklist_KLM[ENTRIES],(Checklist_KLM[ENGLISH]=E2412)*IFERROR(FIND("CLUE.",Checklist_KLM[ENTRIES]),FALSE)),"MISSING"))))</f>
        <v/>
      </c>
    </row>
    <row r="2413" spans="1:6">
      <c r="A2413" s="18" t="s">
        <v>2555</v>
      </c>
      <c r="B2413" s="19" t="s">
        <v>6745</v>
      </c>
      <c r="C2413" s="43"/>
      <c r="D2413" s="36" t="str" cm="1">
        <f t="array" ref="D2413">IF(C2413="","",IF(OR(C2413="#No page text",C2413="#No block text",C2413="#No subject text",C2413="#No expectation text"),"// -- No Content",IFERROR(INDEX(_xlfn._xlws.FILTER(Checklist_KLM[ENTRIES],(Checklist_KLM[ENGLISH]=C2413)*IFERROR(FIND("GAME.CHECKLIST_",Checklist_KLM[ENTRIES]),FALSE)),1),"MISSING")))</f>
        <v/>
      </c>
      <c r="E2413" s="44"/>
      <c r="F2413" s="39" t="str" cm="1">
        <f t="array" ref="F2413">IF(E2413="","",IF(E2413="#No clue text","// -- No Content",
    IF(E2413="/!\ Text too long for integration - See user guide to proceed /!\","/!\ Text too long for integration - See user guide to proceed /!\",
         IFERROR(_xlfn._xlws.FILTER(Checklist_KLM[ENTRIES],(Checklist_KLM[ENGLISH]=E2413)*IFERROR(FIND("CLUE.",Checklist_KLM[ENTRIES]),FALSE)),"MISSING"))))</f>
        <v/>
      </c>
    </row>
    <row r="2414" spans="1:6">
      <c r="A2414" s="18" t="s">
        <v>2556</v>
      </c>
      <c r="B2414" s="19" t="s">
        <v>6746</v>
      </c>
      <c r="C2414" s="43"/>
      <c r="D2414" s="36" t="str" cm="1">
        <f t="array" ref="D2414">IF(C2414="","",IF(OR(C2414="#No page text",C2414="#No block text",C2414="#No subject text",C2414="#No expectation text"),"// -- No Content",IFERROR(INDEX(_xlfn._xlws.FILTER(Checklist_KLM[ENTRIES],(Checklist_KLM[ENGLISH]=C2414)*IFERROR(FIND("GAME.CHECKLIST_",Checklist_KLM[ENTRIES]),FALSE)),1),"MISSING")))</f>
        <v/>
      </c>
      <c r="E2414" s="44"/>
      <c r="F2414" s="39" t="str" cm="1">
        <f t="array" ref="F2414">IF(E2414="","",IF(E2414="#No clue text","// -- No Content",
    IF(E2414="/!\ Text too long for integration - See user guide to proceed /!\","/!\ Text too long for integration - See user guide to proceed /!\",
         IFERROR(_xlfn._xlws.FILTER(Checklist_KLM[ENTRIES],(Checklist_KLM[ENGLISH]=E2414)*IFERROR(FIND("CLUE.",Checklist_KLM[ENTRIES]),FALSE)),"MISSING"))))</f>
        <v/>
      </c>
    </row>
    <row r="2415" spans="1:6">
      <c r="A2415" s="18" t="s">
        <v>2557</v>
      </c>
      <c r="B2415" s="19" t="s">
        <v>6747</v>
      </c>
      <c r="C2415" s="43"/>
      <c r="D2415" s="36" t="str" cm="1">
        <f t="array" ref="D2415">IF(C2415="","",IF(OR(C2415="#No page text",C2415="#No block text",C2415="#No subject text",C2415="#No expectation text"),"// -- No Content",IFERROR(INDEX(_xlfn._xlws.FILTER(Checklist_KLM[ENTRIES],(Checklist_KLM[ENGLISH]=C2415)*IFERROR(FIND("GAME.CHECKLIST_",Checklist_KLM[ENTRIES]),FALSE)),1),"MISSING")))</f>
        <v/>
      </c>
      <c r="E2415" s="44"/>
      <c r="F2415" s="39" t="str" cm="1">
        <f t="array" ref="F2415">IF(E2415="","",IF(E2415="#No clue text","// -- No Content",
    IF(E2415="/!\ Text too long for integration - See user guide to proceed /!\","/!\ Text too long for integration - See user guide to proceed /!\",
         IFERROR(_xlfn._xlws.FILTER(Checklist_KLM[ENTRIES],(Checklist_KLM[ENGLISH]=E2415)*IFERROR(FIND("CLUE.",Checklist_KLM[ENTRIES]),FALSE)),"MISSING"))))</f>
        <v/>
      </c>
    </row>
    <row r="2416" spans="1:6">
      <c r="A2416" s="18" t="s">
        <v>2558</v>
      </c>
      <c r="B2416" s="19" t="s">
        <v>6748</v>
      </c>
      <c r="C2416" s="43"/>
      <c r="D2416" s="36" t="str" cm="1">
        <f t="array" ref="D2416">IF(C2416="","",IF(OR(C2416="#No page text",C2416="#No block text",C2416="#No subject text",C2416="#No expectation text"),"// -- No Content",IFERROR(INDEX(_xlfn._xlws.FILTER(Checklist_KLM[ENTRIES],(Checklist_KLM[ENGLISH]=C2416)*IFERROR(FIND("GAME.CHECKLIST_",Checklist_KLM[ENTRIES]),FALSE)),1),"MISSING")))</f>
        <v/>
      </c>
      <c r="E2416" s="44"/>
      <c r="F2416" s="39" t="str" cm="1">
        <f t="array" ref="F2416">IF(E2416="","",IF(E2416="#No clue text","// -- No Content",
    IF(E2416="/!\ Text too long for integration - See user guide to proceed /!\","/!\ Text too long for integration - See user guide to proceed /!\",
         IFERROR(_xlfn._xlws.FILTER(Checklist_KLM[ENTRIES],(Checklist_KLM[ENGLISH]=E2416)*IFERROR(FIND("CLUE.",Checklist_KLM[ENTRIES]),FALSE)),"MISSING"))))</f>
        <v/>
      </c>
    </row>
    <row r="2417" spans="1:6" ht="28.8">
      <c r="A2417" s="18" t="s">
        <v>2559</v>
      </c>
      <c r="B2417" s="19" t="s">
        <v>6749</v>
      </c>
      <c r="C2417" s="43"/>
      <c r="D2417" s="36" t="str" cm="1">
        <f t="array" ref="D2417">IF(C2417="","",IF(OR(C2417="#No page text",C2417="#No block text",C2417="#No subject text",C2417="#No expectation text"),"// -- No Content",IFERROR(INDEX(_xlfn._xlws.FILTER(Checklist_KLM[ENTRIES],(Checklist_KLM[ENGLISH]=C2417)*IFERROR(FIND("GAME.CHECKLIST_",Checklist_KLM[ENTRIES]),FALSE)),1),"MISSING")))</f>
        <v/>
      </c>
      <c r="E2417" s="44"/>
      <c r="F2417" s="39" t="str" cm="1">
        <f t="array" ref="F2417">IF(E2417="","",IF(E2417="#No clue text","// -- No Content",
    IF(E2417="/!\ Text too long for integration - See user guide to proceed /!\","/!\ Text too long for integration - See user guide to proceed /!\",
         IFERROR(_xlfn._xlws.FILTER(Checklist_KLM[ENTRIES],(Checklist_KLM[ENGLISH]=E2417)*IFERROR(FIND("CLUE.",Checklist_KLM[ENTRIES]),FALSE)),"MISSING"))))</f>
        <v/>
      </c>
    </row>
    <row r="2418" spans="1:6" ht="43.2">
      <c r="A2418" s="18" t="s">
        <v>2560</v>
      </c>
      <c r="B2418" s="19" t="s">
        <v>6750</v>
      </c>
      <c r="C2418" s="43"/>
      <c r="D2418" s="36" t="str" cm="1">
        <f t="array" ref="D2418">IF(C2418="","",IF(OR(C2418="#No page text",C2418="#No block text",C2418="#No subject text",C2418="#No expectation text"),"// -- No Content",IFERROR(INDEX(_xlfn._xlws.FILTER(Checklist_KLM[ENTRIES],(Checklist_KLM[ENGLISH]=C2418)*IFERROR(FIND("GAME.CHECKLIST_",Checklist_KLM[ENTRIES]),FALSE)),1),"MISSING")))</f>
        <v/>
      </c>
      <c r="E2418" s="44"/>
      <c r="F2418" s="39" t="str" cm="1">
        <f t="array" ref="F2418">IF(E2418="","",IF(E2418="#No clue text","// -- No Content",
    IF(E2418="/!\ Text too long for integration - See user guide to proceed /!\","/!\ Text too long for integration - See user guide to proceed /!\",
         IFERROR(_xlfn._xlws.FILTER(Checklist_KLM[ENTRIES],(Checklist_KLM[ENGLISH]=E2418)*IFERROR(FIND("CLUE.",Checklist_KLM[ENTRIES]),FALSE)),"MISSING"))))</f>
        <v/>
      </c>
    </row>
    <row r="2419" spans="1:6">
      <c r="A2419" s="18" t="s">
        <v>2561</v>
      </c>
      <c r="B2419" s="19" t="s">
        <v>6751</v>
      </c>
      <c r="C2419" s="43"/>
      <c r="D2419" s="36" t="str" cm="1">
        <f t="array" ref="D2419">IF(C2419="","",IF(OR(C2419="#No page text",C2419="#No block text",C2419="#No subject text",C2419="#No expectation text"),"// -- No Content",IFERROR(INDEX(_xlfn._xlws.FILTER(Checklist_KLM[ENTRIES],(Checklist_KLM[ENGLISH]=C2419)*IFERROR(FIND("GAME.CHECKLIST_",Checklist_KLM[ENTRIES]),FALSE)),1),"MISSING")))</f>
        <v/>
      </c>
      <c r="E2419" s="44"/>
      <c r="F2419" s="39" t="str" cm="1">
        <f t="array" ref="F2419">IF(E2419="","",IF(E2419="#No clue text","// -- No Content",
    IF(E2419="/!\ Text too long for integration - See user guide to proceed /!\","/!\ Text too long for integration - See user guide to proceed /!\",
         IFERROR(_xlfn._xlws.FILTER(Checklist_KLM[ENTRIES],(Checklist_KLM[ENGLISH]=E2419)*IFERROR(FIND("CLUE.",Checklist_KLM[ENTRIES]),FALSE)),"MISSING"))))</f>
        <v/>
      </c>
    </row>
    <row r="2420" spans="1:6">
      <c r="A2420" s="18" t="s">
        <v>2562</v>
      </c>
      <c r="B2420" s="19" t="s">
        <v>6752</v>
      </c>
      <c r="C2420" s="43"/>
      <c r="D2420" s="36" t="str" cm="1">
        <f t="array" ref="D2420">IF(C2420="","",IF(OR(C2420="#No page text",C2420="#No block text",C2420="#No subject text",C2420="#No expectation text"),"// -- No Content",IFERROR(INDEX(_xlfn._xlws.FILTER(Checklist_KLM[ENTRIES],(Checklist_KLM[ENGLISH]=C2420)*IFERROR(FIND("GAME.CHECKLIST_",Checklist_KLM[ENTRIES]),FALSE)),1),"MISSING")))</f>
        <v/>
      </c>
      <c r="E2420" s="44"/>
      <c r="F2420" s="39" t="str" cm="1">
        <f t="array" ref="F2420">IF(E2420="","",IF(E2420="#No clue text","// -- No Content",
    IF(E2420="/!\ Text too long for integration - See user guide to proceed /!\","/!\ Text too long for integration - See user guide to proceed /!\",
         IFERROR(_xlfn._xlws.FILTER(Checklist_KLM[ENTRIES],(Checklist_KLM[ENGLISH]=E2420)*IFERROR(FIND("CLUE.",Checklist_KLM[ENTRIES]),FALSE)),"MISSING"))))</f>
        <v/>
      </c>
    </row>
    <row r="2421" spans="1:6">
      <c r="A2421" s="18" t="s">
        <v>2563</v>
      </c>
      <c r="B2421" s="19" t="s">
        <v>6753</v>
      </c>
      <c r="C2421" s="43"/>
      <c r="D2421" s="36" t="str" cm="1">
        <f t="array" ref="D2421">IF(C2421="","",IF(OR(C2421="#No page text",C2421="#No block text",C2421="#No subject text",C2421="#No expectation text"),"// -- No Content",IFERROR(INDEX(_xlfn._xlws.FILTER(Checklist_KLM[ENTRIES],(Checklist_KLM[ENGLISH]=C2421)*IFERROR(FIND("GAME.CHECKLIST_",Checklist_KLM[ENTRIES]),FALSE)),1),"MISSING")))</f>
        <v/>
      </c>
      <c r="E2421" s="44"/>
      <c r="F2421" s="39" t="str" cm="1">
        <f t="array" ref="F2421">IF(E2421="","",IF(E2421="#No clue text","// -- No Content",
    IF(E2421="/!\ Text too long for integration - See user guide to proceed /!\","/!\ Text too long for integration - See user guide to proceed /!\",
         IFERROR(_xlfn._xlws.FILTER(Checklist_KLM[ENTRIES],(Checklist_KLM[ENGLISH]=E2421)*IFERROR(FIND("CLUE.",Checklist_KLM[ENTRIES]),FALSE)),"MISSING"))))</f>
        <v/>
      </c>
    </row>
    <row r="2422" spans="1:6">
      <c r="A2422" s="18" t="s">
        <v>2564</v>
      </c>
      <c r="B2422" s="19" t="s">
        <v>6754</v>
      </c>
      <c r="C2422" s="43"/>
      <c r="D2422" s="36" t="str" cm="1">
        <f t="array" ref="D2422">IF(C2422="","",IF(OR(C2422="#No page text",C2422="#No block text",C2422="#No subject text",C2422="#No expectation text"),"// -- No Content",IFERROR(INDEX(_xlfn._xlws.FILTER(Checklist_KLM[ENTRIES],(Checklist_KLM[ENGLISH]=C2422)*IFERROR(FIND("GAME.CHECKLIST_",Checklist_KLM[ENTRIES]),FALSE)),1),"MISSING")))</f>
        <v/>
      </c>
      <c r="E2422" s="44"/>
      <c r="F2422" s="39" t="str" cm="1">
        <f t="array" ref="F2422">IF(E2422="","",IF(E2422="#No clue text","// -- No Content",
    IF(E2422="/!\ Text too long for integration - See user guide to proceed /!\","/!\ Text too long for integration - See user guide to proceed /!\",
         IFERROR(_xlfn._xlws.FILTER(Checklist_KLM[ENTRIES],(Checklist_KLM[ENGLISH]=E2422)*IFERROR(FIND("CLUE.",Checklist_KLM[ENTRIES]),FALSE)),"MISSING"))))</f>
        <v/>
      </c>
    </row>
    <row r="2423" spans="1:6" ht="28.8">
      <c r="A2423" s="18" t="s">
        <v>2565</v>
      </c>
      <c r="B2423" s="19" t="s">
        <v>6755</v>
      </c>
      <c r="C2423" s="43"/>
      <c r="D2423" s="36" t="str" cm="1">
        <f t="array" ref="D2423">IF(C2423="","",IF(OR(C2423="#No page text",C2423="#No block text",C2423="#No subject text",C2423="#No expectation text"),"// -- No Content",IFERROR(INDEX(_xlfn._xlws.FILTER(Checklist_KLM[ENTRIES],(Checklist_KLM[ENGLISH]=C2423)*IFERROR(FIND("GAME.CHECKLIST_",Checklist_KLM[ENTRIES]),FALSE)),1),"MISSING")))</f>
        <v/>
      </c>
      <c r="E2423" s="44"/>
      <c r="F2423" s="39" t="str" cm="1">
        <f t="array" ref="F2423">IF(E2423="","",IF(E2423="#No clue text","// -- No Content",
    IF(E2423="/!\ Text too long for integration - See user guide to proceed /!\","/!\ Text too long for integration - See user guide to proceed /!\",
         IFERROR(_xlfn._xlws.FILTER(Checklist_KLM[ENTRIES],(Checklist_KLM[ENGLISH]=E2423)*IFERROR(FIND("CLUE.",Checklist_KLM[ENTRIES]),FALSE)),"MISSING"))))</f>
        <v/>
      </c>
    </row>
    <row r="2424" spans="1:6">
      <c r="A2424" s="18" t="s">
        <v>2566</v>
      </c>
      <c r="B2424" s="19" t="s">
        <v>6756</v>
      </c>
      <c r="C2424" s="43"/>
      <c r="D2424" s="36" t="str" cm="1">
        <f t="array" ref="D2424">IF(C2424="","",IF(OR(C2424="#No page text",C2424="#No block text",C2424="#No subject text",C2424="#No expectation text"),"// -- No Content",IFERROR(INDEX(_xlfn._xlws.FILTER(Checklist_KLM[ENTRIES],(Checklist_KLM[ENGLISH]=C2424)*IFERROR(FIND("GAME.CHECKLIST_",Checklist_KLM[ENTRIES]),FALSE)),1),"MISSING")))</f>
        <v/>
      </c>
      <c r="E2424" s="44"/>
      <c r="F2424" s="39" t="str" cm="1">
        <f t="array" ref="F2424">IF(E2424="","",IF(E2424="#No clue text","// -- No Content",
    IF(E2424="/!\ Text too long for integration - See user guide to proceed /!\","/!\ Text too long for integration - See user guide to proceed /!\",
         IFERROR(_xlfn._xlws.FILTER(Checklist_KLM[ENTRIES],(Checklist_KLM[ENGLISH]=E2424)*IFERROR(FIND("CLUE.",Checklist_KLM[ENTRIES]),FALSE)),"MISSING"))))</f>
        <v/>
      </c>
    </row>
    <row r="2425" spans="1:6">
      <c r="A2425" s="18" t="s">
        <v>2567</v>
      </c>
      <c r="B2425" s="19" t="s">
        <v>6757</v>
      </c>
      <c r="C2425" s="43"/>
      <c r="D2425" s="36" t="str" cm="1">
        <f t="array" ref="D2425">IF(C2425="","",IF(OR(C2425="#No page text",C2425="#No block text",C2425="#No subject text",C2425="#No expectation text"),"// -- No Content",IFERROR(INDEX(_xlfn._xlws.FILTER(Checklist_KLM[ENTRIES],(Checklist_KLM[ENGLISH]=C2425)*IFERROR(FIND("GAME.CHECKLIST_",Checklist_KLM[ENTRIES]),FALSE)),1),"MISSING")))</f>
        <v/>
      </c>
      <c r="E2425" s="44"/>
      <c r="F2425" s="39" t="str" cm="1">
        <f t="array" ref="F2425">IF(E2425="","",IF(E2425="#No clue text","// -- No Content",
    IF(E2425="/!\ Text too long for integration - See user guide to proceed /!\","/!\ Text too long for integration - See user guide to proceed /!\",
         IFERROR(_xlfn._xlws.FILTER(Checklist_KLM[ENTRIES],(Checklist_KLM[ENGLISH]=E2425)*IFERROR(FIND("CLUE.",Checklist_KLM[ENTRIES]),FALSE)),"MISSING"))))</f>
        <v/>
      </c>
    </row>
    <row r="2426" spans="1:6">
      <c r="A2426" s="18" t="s">
        <v>2568</v>
      </c>
      <c r="B2426" s="19" t="s">
        <v>6758</v>
      </c>
      <c r="C2426" s="43"/>
      <c r="D2426" s="36" t="str" cm="1">
        <f t="array" ref="D2426">IF(C2426="","",IF(OR(C2426="#No page text",C2426="#No block text",C2426="#No subject text",C2426="#No expectation text"),"// -- No Content",IFERROR(INDEX(_xlfn._xlws.FILTER(Checklist_KLM[ENTRIES],(Checklist_KLM[ENGLISH]=C2426)*IFERROR(FIND("GAME.CHECKLIST_",Checklist_KLM[ENTRIES]),FALSE)),1),"MISSING")))</f>
        <v/>
      </c>
      <c r="E2426" s="44"/>
      <c r="F2426" s="39" t="str" cm="1">
        <f t="array" ref="F2426">IF(E2426="","",IF(E2426="#No clue text","// -- No Content",
    IF(E2426="/!\ Text too long for integration - See user guide to proceed /!\","/!\ Text too long for integration - See user guide to proceed /!\",
         IFERROR(_xlfn._xlws.FILTER(Checklist_KLM[ENTRIES],(Checklist_KLM[ENGLISH]=E2426)*IFERROR(FIND("CLUE.",Checklist_KLM[ENTRIES]),FALSE)),"MISSING"))))</f>
        <v/>
      </c>
    </row>
    <row r="2427" spans="1:6">
      <c r="A2427" s="18" t="s">
        <v>2569</v>
      </c>
      <c r="B2427" s="19" t="s">
        <v>6759</v>
      </c>
      <c r="C2427" s="43"/>
      <c r="D2427" s="36" t="str" cm="1">
        <f t="array" ref="D2427">IF(C2427="","",IF(OR(C2427="#No page text",C2427="#No block text",C2427="#No subject text",C2427="#No expectation text"),"// -- No Content",IFERROR(INDEX(_xlfn._xlws.FILTER(Checklist_KLM[ENTRIES],(Checklist_KLM[ENGLISH]=C2427)*IFERROR(FIND("GAME.CHECKLIST_",Checklist_KLM[ENTRIES]),FALSE)),1),"MISSING")))</f>
        <v/>
      </c>
      <c r="E2427" s="44"/>
      <c r="F2427" s="39" t="str" cm="1">
        <f t="array" ref="F2427">IF(E2427="","",IF(E2427="#No clue text","// -- No Content",
    IF(E2427="/!\ Text too long for integration - See user guide to proceed /!\","/!\ Text too long for integration - See user guide to proceed /!\",
         IFERROR(_xlfn._xlws.FILTER(Checklist_KLM[ENTRIES],(Checklist_KLM[ENGLISH]=E2427)*IFERROR(FIND("CLUE.",Checklist_KLM[ENTRIES]),FALSE)),"MISSING"))))</f>
        <v/>
      </c>
    </row>
    <row r="2428" spans="1:6" ht="28.8">
      <c r="A2428" s="18" t="s">
        <v>2570</v>
      </c>
      <c r="B2428" s="19" t="s">
        <v>6760</v>
      </c>
      <c r="C2428" s="43"/>
      <c r="D2428" s="36" t="str" cm="1">
        <f t="array" ref="D2428">IF(C2428="","",IF(OR(C2428="#No page text",C2428="#No block text",C2428="#No subject text",C2428="#No expectation text"),"// -- No Content",IFERROR(INDEX(_xlfn._xlws.FILTER(Checklist_KLM[ENTRIES],(Checklist_KLM[ENGLISH]=C2428)*IFERROR(FIND("GAME.CHECKLIST_",Checklist_KLM[ENTRIES]),FALSE)),1),"MISSING")))</f>
        <v/>
      </c>
      <c r="E2428" s="44"/>
      <c r="F2428" s="39" t="str" cm="1">
        <f t="array" ref="F2428">IF(E2428="","",IF(E2428="#No clue text","// -- No Content",
    IF(E2428="/!\ Text too long for integration - See user guide to proceed /!\","/!\ Text too long for integration - See user guide to proceed /!\",
         IFERROR(_xlfn._xlws.FILTER(Checklist_KLM[ENTRIES],(Checklist_KLM[ENGLISH]=E2428)*IFERROR(FIND("CLUE.",Checklist_KLM[ENTRIES]),FALSE)),"MISSING"))))</f>
        <v/>
      </c>
    </row>
    <row r="2429" spans="1:6">
      <c r="A2429" s="18" t="s">
        <v>2571</v>
      </c>
      <c r="B2429" s="19" t="s">
        <v>6761</v>
      </c>
      <c r="C2429" s="43"/>
      <c r="D2429" s="36" t="str" cm="1">
        <f t="array" ref="D2429">IF(C2429="","",IF(OR(C2429="#No page text",C2429="#No block text",C2429="#No subject text",C2429="#No expectation text"),"// -- No Content",IFERROR(INDEX(_xlfn._xlws.FILTER(Checklist_KLM[ENTRIES],(Checklist_KLM[ENGLISH]=C2429)*IFERROR(FIND("GAME.CHECKLIST_",Checklist_KLM[ENTRIES]),FALSE)),1),"MISSING")))</f>
        <v/>
      </c>
      <c r="E2429" s="44"/>
      <c r="F2429" s="39" t="str" cm="1">
        <f t="array" ref="F2429">IF(E2429="","",IF(E2429="#No clue text","// -- No Content",
    IF(E2429="/!\ Text too long for integration - See user guide to proceed /!\","/!\ Text too long for integration - See user guide to proceed /!\",
         IFERROR(_xlfn._xlws.FILTER(Checklist_KLM[ENTRIES],(Checklist_KLM[ENGLISH]=E2429)*IFERROR(FIND("CLUE.",Checklist_KLM[ENTRIES]),FALSE)),"MISSING"))))</f>
        <v/>
      </c>
    </row>
    <row r="2430" spans="1:6">
      <c r="A2430" s="18" t="s">
        <v>2572</v>
      </c>
      <c r="B2430" s="19" t="s">
        <v>6762</v>
      </c>
      <c r="C2430" s="43"/>
      <c r="D2430" s="36" t="str" cm="1">
        <f t="array" ref="D2430">IF(C2430="","",IF(OR(C2430="#No page text",C2430="#No block text",C2430="#No subject text",C2430="#No expectation text"),"// -- No Content",IFERROR(INDEX(_xlfn._xlws.FILTER(Checklist_KLM[ENTRIES],(Checklist_KLM[ENGLISH]=C2430)*IFERROR(FIND("GAME.CHECKLIST_",Checklist_KLM[ENTRIES]),FALSE)),1),"MISSING")))</f>
        <v/>
      </c>
      <c r="E2430" s="44"/>
      <c r="F2430" s="39" t="str" cm="1">
        <f t="array" ref="F2430">IF(E2430="","",IF(E2430="#No clue text","// -- No Content",
    IF(E2430="/!\ Text too long for integration - See user guide to proceed /!\","/!\ Text too long for integration - See user guide to proceed /!\",
         IFERROR(_xlfn._xlws.FILTER(Checklist_KLM[ENTRIES],(Checklist_KLM[ENGLISH]=E2430)*IFERROR(FIND("CLUE.",Checklist_KLM[ENTRIES]),FALSE)),"MISSING"))))</f>
        <v/>
      </c>
    </row>
    <row r="2431" spans="1:6">
      <c r="A2431" s="18" t="s">
        <v>2573</v>
      </c>
      <c r="B2431" s="19" t="s">
        <v>6763</v>
      </c>
      <c r="C2431" s="43"/>
      <c r="D2431" s="36" t="str" cm="1">
        <f t="array" ref="D2431">IF(C2431="","",IF(OR(C2431="#No page text",C2431="#No block text",C2431="#No subject text",C2431="#No expectation text"),"// -- No Content",IFERROR(INDEX(_xlfn._xlws.FILTER(Checklist_KLM[ENTRIES],(Checklist_KLM[ENGLISH]=C2431)*IFERROR(FIND("GAME.CHECKLIST_",Checklist_KLM[ENTRIES]),FALSE)),1),"MISSING")))</f>
        <v/>
      </c>
      <c r="E2431" s="44"/>
      <c r="F2431" s="39" t="str" cm="1">
        <f t="array" ref="F2431">IF(E2431="","",IF(E2431="#No clue text","// -- No Content",
    IF(E2431="/!\ Text too long for integration - See user guide to proceed /!\","/!\ Text too long for integration - See user guide to proceed /!\",
         IFERROR(_xlfn._xlws.FILTER(Checklist_KLM[ENTRIES],(Checklist_KLM[ENGLISH]=E2431)*IFERROR(FIND("CLUE.",Checklist_KLM[ENTRIES]),FALSE)),"MISSING"))))</f>
        <v/>
      </c>
    </row>
    <row r="2432" spans="1:6">
      <c r="A2432" s="18" t="s">
        <v>2574</v>
      </c>
      <c r="B2432" s="19" t="s">
        <v>6764</v>
      </c>
      <c r="C2432" s="43"/>
      <c r="D2432" s="36" t="str" cm="1">
        <f t="array" ref="D2432">IF(C2432="","",IF(OR(C2432="#No page text",C2432="#No block text",C2432="#No subject text",C2432="#No expectation text"),"// -- No Content",IFERROR(INDEX(_xlfn._xlws.FILTER(Checklist_KLM[ENTRIES],(Checklist_KLM[ENGLISH]=C2432)*IFERROR(FIND("GAME.CHECKLIST_",Checklist_KLM[ENTRIES]),FALSE)),1),"MISSING")))</f>
        <v/>
      </c>
      <c r="E2432" s="44"/>
      <c r="F2432" s="39" t="str" cm="1">
        <f t="array" ref="F2432">IF(E2432="","",IF(E2432="#No clue text","// -- No Content",
    IF(E2432="/!\ Text too long for integration - See user guide to proceed /!\","/!\ Text too long for integration - See user guide to proceed /!\",
         IFERROR(_xlfn._xlws.FILTER(Checklist_KLM[ENTRIES],(Checklist_KLM[ENGLISH]=E2432)*IFERROR(FIND("CLUE.",Checklist_KLM[ENTRIES]),FALSE)),"MISSING"))))</f>
        <v/>
      </c>
    </row>
    <row r="2433" spans="1:6">
      <c r="A2433" s="18" t="s">
        <v>2575</v>
      </c>
      <c r="B2433" s="19" t="s">
        <v>6765</v>
      </c>
      <c r="C2433" s="43"/>
      <c r="D2433" s="36" t="str" cm="1">
        <f t="array" ref="D2433">IF(C2433="","",IF(OR(C2433="#No page text",C2433="#No block text",C2433="#No subject text",C2433="#No expectation text"),"// -- No Content",IFERROR(INDEX(_xlfn._xlws.FILTER(Checklist_KLM[ENTRIES],(Checklist_KLM[ENGLISH]=C2433)*IFERROR(FIND("GAME.CHECKLIST_",Checklist_KLM[ENTRIES]),FALSE)),1),"MISSING")))</f>
        <v/>
      </c>
      <c r="E2433" s="44"/>
      <c r="F2433" s="39" t="str" cm="1">
        <f t="array" ref="F2433">IF(E2433="","",IF(E2433="#No clue text","// -- No Content",
    IF(E2433="/!\ Text too long for integration - See user guide to proceed /!\","/!\ Text too long for integration - See user guide to proceed /!\",
         IFERROR(_xlfn._xlws.FILTER(Checklist_KLM[ENTRIES],(Checklist_KLM[ENGLISH]=E2433)*IFERROR(FIND("CLUE.",Checklist_KLM[ENTRIES]),FALSE)),"MISSING"))))</f>
        <v/>
      </c>
    </row>
    <row r="2434" spans="1:6">
      <c r="A2434" s="18" t="s">
        <v>2576</v>
      </c>
      <c r="B2434" s="19" t="s">
        <v>6766</v>
      </c>
      <c r="C2434" s="43"/>
      <c r="D2434" s="36" t="str" cm="1">
        <f t="array" ref="D2434">IF(C2434="","",IF(OR(C2434="#No page text",C2434="#No block text",C2434="#No subject text",C2434="#No expectation text"),"// -- No Content",IFERROR(INDEX(_xlfn._xlws.FILTER(Checklist_KLM[ENTRIES],(Checklist_KLM[ENGLISH]=C2434)*IFERROR(FIND("GAME.CHECKLIST_",Checklist_KLM[ENTRIES]),FALSE)),1),"MISSING")))</f>
        <v/>
      </c>
      <c r="E2434" s="44"/>
      <c r="F2434" s="39" t="str" cm="1">
        <f t="array" ref="F2434">IF(E2434="","",IF(E2434="#No clue text","// -- No Content",
    IF(E2434="/!\ Text too long for integration - See user guide to proceed /!\","/!\ Text too long for integration - See user guide to proceed /!\",
         IFERROR(_xlfn._xlws.FILTER(Checklist_KLM[ENTRIES],(Checklist_KLM[ENGLISH]=E2434)*IFERROR(FIND("CLUE.",Checklist_KLM[ENTRIES]),FALSE)),"MISSING"))))</f>
        <v/>
      </c>
    </row>
    <row r="2435" spans="1:6">
      <c r="A2435" s="18" t="s">
        <v>2577</v>
      </c>
      <c r="B2435" s="19" t="s">
        <v>6767</v>
      </c>
      <c r="C2435" s="43"/>
      <c r="D2435" s="36" t="str" cm="1">
        <f t="array" ref="D2435">IF(C2435="","",IF(OR(C2435="#No page text",C2435="#No block text",C2435="#No subject text",C2435="#No expectation text"),"// -- No Content",IFERROR(INDEX(_xlfn._xlws.FILTER(Checklist_KLM[ENTRIES],(Checklist_KLM[ENGLISH]=C2435)*IFERROR(FIND("GAME.CHECKLIST_",Checklist_KLM[ENTRIES]),FALSE)),1),"MISSING")))</f>
        <v/>
      </c>
      <c r="E2435" s="44"/>
      <c r="F2435" s="39" t="str" cm="1">
        <f t="array" ref="F2435">IF(E2435="","",IF(E2435="#No clue text","// -- No Content",
    IF(E2435="/!\ Text too long for integration - See user guide to proceed /!\","/!\ Text too long for integration - See user guide to proceed /!\",
         IFERROR(_xlfn._xlws.FILTER(Checklist_KLM[ENTRIES],(Checklist_KLM[ENGLISH]=E2435)*IFERROR(FIND("CLUE.",Checklist_KLM[ENTRIES]),FALSE)),"MISSING"))))</f>
        <v/>
      </c>
    </row>
    <row r="2436" spans="1:6" ht="28.8">
      <c r="A2436" s="18" t="s">
        <v>2578</v>
      </c>
      <c r="B2436" s="19" t="s">
        <v>6768</v>
      </c>
      <c r="C2436" s="43"/>
      <c r="D2436" s="36" t="str" cm="1">
        <f t="array" ref="D2436">IF(C2436="","",IF(OR(C2436="#No page text",C2436="#No block text",C2436="#No subject text",C2436="#No expectation text"),"// -- No Content",IFERROR(INDEX(_xlfn._xlws.FILTER(Checklist_KLM[ENTRIES],(Checklist_KLM[ENGLISH]=C2436)*IFERROR(FIND("GAME.CHECKLIST_",Checklist_KLM[ENTRIES]),FALSE)),1),"MISSING")))</f>
        <v/>
      </c>
      <c r="E2436" s="44"/>
      <c r="F2436" s="39" t="str" cm="1">
        <f t="array" ref="F2436">IF(E2436="","",IF(E2436="#No clue text","// -- No Content",
    IF(E2436="/!\ Text too long for integration - See user guide to proceed /!\","/!\ Text too long for integration - See user guide to proceed /!\",
         IFERROR(_xlfn._xlws.FILTER(Checklist_KLM[ENTRIES],(Checklist_KLM[ENGLISH]=E2436)*IFERROR(FIND("CLUE.",Checklist_KLM[ENTRIES]),FALSE)),"MISSING"))))</f>
        <v/>
      </c>
    </row>
    <row r="2437" spans="1:6">
      <c r="A2437" s="18" t="s">
        <v>2579</v>
      </c>
      <c r="B2437" s="19" t="s">
        <v>6769</v>
      </c>
      <c r="C2437" s="43"/>
      <c r="D2437" s="36" t="str" cm="1">
        <f t="array" ref="D2437">IF(C2437="","",IF(OR(C2437="#No page text",C2437="#No block text",C2437="#No subject text",C2437="#No expectation text"),"// -- No Content",IFERROR(INDEX(_xlfn._xlws.FILTER(Checklist_KLM[ENTRIES],(Checklist_KLM[ENGLISH]=C2437)*IFERROR(FIND("GAME.CHECKLIST_",Checklist_KLM[ENTRIES]),FALSE)),1),"MISSING")))</f>
        <v/>
      </c>
      <c r="E2437" s="44"/>
      <c r="F2437" s="39" t="str" cm="1">
        <f t="array" ref="F2437">IF(E2437="","",IF(E2437="#No clue text","// -- No Content",
    IF(E2437="/!\ Text too long for integration - See user guide to proceed /!\","/!\ Text too long for integration - See user guide to proceed /!\",
         IFERROR(_xlfn._xlws.FILTER(Checklist_KLM[ENTRIES],(Checklist_KLM[ENGLISH]=E2437)*IFERROR(FIND("CLUE.",Checklist_KLM[ENTRIES]),FALSE)),"MISSING"))))</f>
        <v/>
      </c>
    </row>
    <row r="2438" spans="1:6" ht="28.8">
      <c r="A2438" s="18" t="s">
        <v>2580</v>
      </c>
      <c r="B2438" s="19" t="s">
        <v>6770</v>
      </c>
      <c r="C2438" s="43"/>
      <c r="D2438" s="36" t="str" cm="1">
        <f t="array" ref="D2438">IF(C2438="","",IF(OR(C2438="#No page text",C2438="#No block text",C2438="#No subject text",C2438="#No expectation text"),"// -- No Content",IFERROR(INDEX(_xlfn._xlws.FILTER(Checklist_KLM[ENTRIES],(Checklist_KLM[ENGLISH]=C2438)*IFERROR(FIND("GAME.CHECKLIST_",Checklist_KLM[ENTRIES]),FALSE)),1),"MISSING")))</f>
        <v/>
      </c>
      <c r="E2438" s="44"/>
      <c r="F2438" s="39" t="str" cm="1">
        <f t="array" ref="F2438">IF(E2438="","",IF(E2438="#No clue text","// -- No Content",
    IF(E2438="/!\ Text too long for integration - See user guide to proceed /!\","/!\ Text too long for integration - See user guide to proceed /!\",
         IFERROR(_xlfn._xlws.FILTER(Checklist_KLM[ENTRIES],(Checklist_KLM[ENGLISH]=E2438)*IFERROR(FIND("CLUE.",Checklist_KLM[ENTRIES]),FALSE)),"MISSING"))))</f>
        <v/>
      </c>
    </row>
    <row r="2439" spans="1:6" ht="28.8">
      <c r="A2439" s="18" t="s">
        <v>2581</v>
      </c>
      <c r="B2439" s="19" t="s">
        <v>6771</v>
      </c>
      <c r="C2439" s="43"/>
      <c r="D2439" s="36" t="str" cm="1">
        <f t="array" ref="D2439">IF(C2439="","",IF(OR(C2439="#No page text",C2439="#No block text",C2439="#No subject text",C2439="#No expectation text"),"// -- No Content",IFERROR(INDEX(_xlfn._xlws.FILTER(Checklist_KLM[ENTRIES],(Checklist_KLM[ENGLISH]=C2439)*IFERROR(FIND("GAME.CHECKLIST_",Checklist_KLM[ENTRIES]),FALSE)),1),"MISSING")))</f>
        <v/>
      </c>
      <c r="E2439" s="44"/>
      <c r="F2439" s="39" t="str" cm="1">
        <f t="array" ref="F2439">IF(E2439="","",IF(E2439="#No clue text","// -- No Content",
    IF(E2439="/!\ Text too long for integration - See user guide to proceed /!\","/!\ Text too long for integration - See user guide to proceed /!\",
         IFERROR(_xlfn._xlws.FILTER(Checklist_KLM[ENTRIES],(Checklist_KLM[ENGLISH]=E2439)*IFERROR(FIND("CLUE.",Checklist_KLM[ENTRIES]),FALSE)),"MISSING"))))</f>
        <v/>
      </c>
    </row>
    <row r="2440" spans="1:6">
      <c r="A2440" s="18" t="s">
        <v>2582</v>
      </c>
      <c r="B2440" s="19" t="s">
        <v>6772</v>
      </c>
      <c r="C2440" s="43"/>
      <c r="D2440" s="36" t="str" cm="1">
        <f t="array" ref="D2440">IF(C2440="","",IF(OR(C2440="#No page text",C2440="#No block text",C2440="#No subject text",C2440="#No expectation text"),"// -- No Content",IFERROR(INDEX(_xlfn._xlws.FILTER(Checklist_KLM[ENTRIES],(Checklist_KLM[ENGLISH]=C2440)*IFERROR(FIND("GAME.CHECKLIST_",Checklist_KLM[ENTRIES]),FALSE)),1),"MISSING")))</f>
        <v/>
      </c>
      <c r="E2440" s="44"/>
      <c r="F2440" s="39" t="str" cm="1">
        <f t="array" ref="F2440">IF(E2440="","",IF(E2440="#No clue text","// -- No Content",
    IF(E2440="/!\ Text too long for integration - See user guide to proceed /!\","/!\ Text too long for integration - See user guide to proceed /!\",
         IFERROR(_xlfn._xlws.FILTER(Checklist_KLM[ENTRIES],(Checklist_KLM[ENGLISH]=E2440)*IFERROR(FIND("CLUE.",Checklist_KLM[ENTRIES]),FALSE)),"MISSING"))))</f>
        <v/>
      </c>
    </row>
    <row r="2441" spans="1:6">
      <c r="A2441" s="18" t="s">
        <v>2583</v>
      </c>
      <c r="B2441" s="19" t="s">
        <v>6773</v>
      </c>
      <c r="C2441" s="43"/>
      <c r="D2441" s="36" t="str" cm="1">
        <f t="array" ref="D2441">IF(C2441="","",IF(OR(C2441="#No page text",C2441="#No block text",C2441="#No subject text",C2441="#No expectation text"),"// -- No Content",IFERROR(INDEX(_xlfn._xlws.FILTER(Checklist_KLM[ENTRIES],(Checklist_KLM[ENGLISH]=C2441)*IFERROR(FIND("GAME.CHECKLIST_",Checklist_KLM[ENTRIES]),FALSE)),1),"MISSING")))</f>
        <v/>
      </c>
      <c r="E2441" s="44"/>
      <c r="F2441" s="39" t="str" cm="1">
        <f t="array" ref="F2441">IF(E2441="","",IF(E2441="#No clue text","// -- No Content",
    IF(E2441="/!\ Text too long for integration - See user guide to proceed /!\","/!\ Text too long for integration - See user guide to proceed /!\",
         IFERROR(_xlfn._xlws.FILTER(Checklist_KLM[ENTRIES],(Checklist_KLM[ENGLISH]=E2441)*IFERROR(FIND("CLUE.",Checklist_KLM[ENTRIES]),FALSE)),"MISSING"))))</f>
        <v/>
      </c>
    </row>
    <row r="2442" spans="1:6">
      <c r="A2442" s="18" t="s">
        <v>2584</v>
      </c>
      <c r="B2442" s="19" t="s">
        <v>6774</v>
      </c>
      <c r="C2442" s="43"/>
      <c r="D2442" s="36" t="str" cm="1">
        <f t="array" ref="D2442">IF(C2442="","",IF(OR(C2442="#No page text",C2442="#No block text",C2442="#No subject text",C2442="#No expectation text"),"// -- No Content",IFERROR(INDEX(_xlfn._xlws.FILTER(Checklist_KLM[ENTRIES],(Checklist_KLM[ENGLISH]=C2442)*IFERROR(FIND("GAME.CHECKLIST_",Checklist_KLM[ENTRIES]),FALSE)),1),"MISSING")))</f>
        <v/>
      </c>
      <c r="E2442" s="44"/>
      <c r="F2442" s="39" t="str" cm="1">
        <f t="array" ref="F2442">IF(E2442="","",IF(E2442="#No clue text","// -- No Content",
    IF(E2442="/!\ Text too long for integration - See user guide to proceed /!\","/!\ Text too long for integration - See user guide to proceed /!\",
         IFERROR(_xlfn._xlws.FILTER(Checklist_KLM[ENTRIES],(Checklist_KLM[ENGLISH]=E2442)*IFERROR(FIND("CLUE.",Checklist_KLM[ENTRIES]),FALSE)),"MISSING"))))</f>
        <v/>
      </c>
    </row>
    <row r="2443" spans="1:6">
      <c r="A2443" s="18" t="s">
        <v>2585</v>
      </c>
      <c r="B2443" s="19" t="s">
        <v>6775</v>
      </c>
      <c r="C2443" s="43"/>
      <c r="D2443" s="36" t="str" cm="1">
        <f t="array" ref="D2443">IF(C2443="","",IF(OR(C2443="#No page text",C2443="#No block text",C2443="#No subject text",C2443="#No expectation text"),"// -- No Content",IFERROR(INDEX(_xlfn._xlws.FILTER(Checklist_KLM[ENTRIES],(Checklist_KLM[ENGLISH]=C2443)*IFERROR(FIND("GAME.CHECKLIST_",Checklist_KLM[ENTRIES]),FALSE)),1),"MISSING")))</f>
        <v/>
      </c>
      <c r="E2443" s="44"/>
      <c r="F2443" s="39" t="str" cm="1">
        <f t="array" ref="F2443">IF(E2443="","",IF(E2443="#No clue text","// -- No Content",
    IF(E2443="/!\ Text too long for integration - See user guide to proceed /!\","/!\ Text too long for integration - See user guide to proceed /!\",
         IFERROR(_xlfn._xlws.FILTER(Checklist_KLM[ENTRIES],(Checklist_KLM[ENGLISH]=E2443)*IFERROR(FIND("CLUE.",Checklist_KLM[ENTRIES]),FALSE)),"MISSING"))))</f>
        <v/>
      </c>
    </row>
    <row r="2444" spans="1:6">
      <c r="A2444" s="18" t="s">
        <v>2586</v>
      </c>
      <c r="B2444" s="19" t="s">
        <v>6776</v>
      </c>
      <c r="C2444" s="43"/>
      <c r="D2444" s="36" t="str" cm="1">
        <f t="array" ref="D2444">IF(C2444="","",IF(OR(C2444="#No page text",C2444="#No block text",C2444="#No subject text",C2444="#No expectation text"),"// -- No Content",IFERROR(INDEX(_xlfn._xlws.FILTER(Checklist_KLM[ENTRIES],(Checklist_KLM[ENGLISH]=C2444)*IFERROR(FIND("GAME.CHECKLIST_",Checklist_KLM[ENTRIES]),FALSE)),1),"MISSING")))</f>
        <v/>
      </c>
      <c r="E2444" s="44"/>
      <c r="F2444" s="39" t="str" cm="1">
        <f t="array" ref="F2444">IF(E2444="","",IF(E2444="#No clue text","// -- No Content",
    IF(E2444="/!\ Text too long for integration - See user guide to proceed /!\","/!\ Text too long for integration - See user guide to proceed /!\",
         IFERROR(_xlfn._xlws.FILTER(Checklist_KLM[ENTRIES],(Checklist_KLM[ENGLISH]=E2444)*IFERROR(FIND("CLUE.",Checklist_KLM[ENTRIES]),FALSE)),"MISSING"))))</f>
        <v/>
      </c>
    </row>
    <row r="2445" spans="1:6">
      <c r="A2445" s="18" t="s">
        <v>2587</v>
      </c>
      <c r="B2445" s="19" t="s">
        <v>6777</v>
      </c>
      <c r="C2445" s="43"/>
      <c r="D2445" s="36" t="str" cm="1">
        <f t="array" ref="D2445">IF(C2445="","",IF(OR(C2445="#No page text",C2445="#No block text",C2445="#No subject text",C2445="#No expectation text"),"// -- No Content",IFERROR(INDEX(_xlfn._xlws.FILTER(Checklist_KLM[ENTRIES],(Checklist_KLM[ENGLISH]=C2445)*IFERROR(FIND("GAME.CHECKLIST_",Checklist_KLM[ENTRIES]),FALSE)),1),"MISSING")))</f>
        <v/>
      </c>
      <c r="E2445" s="44"/>
      <c r="F2445" s="39" t="str" cm="1">
        <f t="array" ref="F2445">IF(E2445="","",IF(E2445="#No clue text","// -- No Content",
    IF(E2445="/!\ Text too long for integration - See user guide to proceed /!\","/!\ Text too long for integration - See user guide to proceed /!\",
         IFERROR(_xlfn._xlws.FILTER(Checklist_KLM[ENTRIES],(Checklist_KLM[ENGLISH]=E2445)*IFERROR(FIND("CLUE.",Checklist_KLM[ENTRIES]),FALSE)),"MISSING"))))</f>
        <v/>
      </c>
    </row>
    <row r="2446" spans="1:6">
      <c r="A2446" s="18" t="s">
        <v>2588</v>
      </c>
      <c r="B2446" s="19" t="s">
        <v>6778</v>
      </c>
      <c r="C2446" s="43"/>
      <c r="D2446" s="36" t="str" cm="1">
        <f t="array" ref="D2446">IF(C2446="","",IF(OR(C2446="#No page text",C2446="#No block text",C2446="#No subject text",C2446="#No expectation text"),"// -- No Content",IFERROR(INDEX(_xlfn._xlws.FILTER(Checklist_KLM[ENTRIES],(Checklist_KLM[ENGLISH]=C2446)*IFERROR(FIND("GAME.CHECKLIST_",Checklist_KLM[ENTRIES]),FALSE)),1),"MISSING")))</f>
        <v/>
      </c>
      <c r="E2446" s="44"/>
      <c r="F2446" s="39" t="str" cm="1">
        <f t="array" ref="F2446">IF(E2446="","",IF(E2446="#No clue text","// -- No Content",
    IF(E2446="/!\ Text too long for integration - See user guide to proceed /!\","/!\ Text too long for integration - See user guide to proceed /!\",
         IFERROR(_xlfn._xlws.FILTER(Checklist_KLM[ENTRIES],(Checklist_KLM[ENGLISH]=E2446)*IFERROR(FIND("CLUE.",Checklist_KLM[ENTRIES]),FALSE)),"MISSING"))))</f>
        <v/>
      </c>
    </row>
    <row r="2447" spans="1:6">
      <c r="A2447" s="18" t="s">
        <v>2589</v>
      </c>
      <c r="B2447" s="19" t="s">
        <v>6779</v>
      </c>
      <c r="C2447" s="43"/>
      <c r="D2447" s="36" t="str" cm="1">
        <f t="array" ref="D2447">IF(C2447="","",IF(OR(C2447="#No page text",C2447="#No block text",C2447="#No subject text",C2447="#No expectation text"),"// -- No Content",IFERROR(INDEX(_xlfn._xlws.FILTER(Checklist_KLM[ENTRIES],(Checklist_KLM[ENGLISH]=C2447)*IFERROR(FIND("GAME.CHECKLIST_",Checklist_KLM[ENTRIES]),FALSE)),1),"MISSING")))</f>
        <v/>
      </c>
      <c r="E2447" s="44"/>
      <c r="F2447" s="39" t="str" cm="1">
        <f t="array" ref="F2447">IF(E2447="","",IF(E2447="#No clue text","// -- No Content",
    IF(E2447="/!\ Text too long for integration - See user guide to proceed /!\","/!\ Text too long for integration - See user guide to proceed /!\",
         IFERROR(_xlfn._xlws.FILTER(Checklist_KLM[ENTRIES],(Checklist_KLM[ENGLISH]=E2447)*IFERROR(FIND("CLUE.",Checklist_KLM[ENTRIES]),FALSE)),"MISSING"))))</f>
        <v/>
      </c>
    </row>
    <row r="2448" spans="1:6">
      <c r="A2448" s="18" t="s">
        <v>2590</v>
      </c>
      <c r="B2448" s="19" t="s">
        <v>5847</v>
      </c>
      <c r="C2448" s="43"/>
      <c r="D2448" s="36" t="str" cm="1">
        <f t="array" ref="D2448">IF(C2448="","",IF(OR(C2448="#No page text",C2448="#No block text",C2448="#No subject text",C2448="#No expectation text"),"// -- No Content",IFERROR(INDEX(_xlfn._xlws.FILTER(Checklist_KLM[ENTRIES],(Checklist_KLM[ENGLISH]=C2448)*IFERROR(FIND("GAME.CHECKLIST_",Checklist_KLM[ENTRIES]),FALSE)),1),"MISSING")))</f>
        <v/>
      </c>
      <c r="E2448" s="44"/>
      <c r="F2448" s="39" t="str" cm="1">
        <f t="array" ref="F2448">IF(E2448="","",IF(E2448="#No clue text","// -- No Content",
    IF(E2448="/!\ Text too long for integration - See user guide to proceed /!\","/!\ Text too long for integration - See user guide to proceed /!\",
         IFERROR(_xlfn._xlws.FILTER(Checklist_KLM[ENTRIES],(Checklist_KLM[ENGLISH]=E2448)*IFERROR(FIND("CLUE.",Checklist_KLM[ENTRIES]),FALSE)),"MISSING"))))</f>
        <v/>
      </c>
    </row>
    <row r="2449" spans="1:6">
      <c r="A2449" s="18" t="s">
        <v>2591</v>
      </c>
      <c r="B2449" s="19" t="s">
        <v>6071</v>
      </c>
      <c r="C2449" s="43"/>
      <c r="D2449" s="36" t="str" cm="1">
        <f t="array" ref="D2449">IF(C2449="","",IF(OR(C2449="#No page text",C2449="#No block text",C2449="#No subject text",C2449="#No expectation text"),"// -- No Content",IFERROR(INDEX(_xlfn._xlws.FILTER(Checklist_KLM[ENTRIES],(Checklist_KLM[ENGLISH]=C2449)*IFERROR(FIND("GAME.CHECKLIST_",Checklist_KLM[ENTRIES]),FALSE)),1),"MISSING")))</f>
        <v/>
      </c>
      <c r="E2449" s="44"/>
      <c r="F2449" s="39" t="str" cm="1">
        <f t="array" ref="F2449">IF(E2449="","",IF(E2449="#No clue text","// -- No Content",
    IF(E2449="/!\ Text too long for integration - See user guide to proceed /!\","/!\ Text too long for integration - See user guide to proceed /!\",
         IFERROR(_xlfn._xlws.FILTER(Checklist_KLM[ENTRIES],(Checklist_KLM[ENGLISH]=E2449)*IFERROR(FIND("CLUE.",Checklist_KLM[ENTRIES]),FALSE)),"MISSING"))))</f>
        <v/>
      </c>
    </row>
    <row r="2450" spans="1:6">
      <c r="A2450" s="18" t="s">
        <v>2592</v>
      </c>
      <c r="B2450" s="19" t="s">
        <v>6780</v>
      </c>
      <c r="C2450" s="43"/>
      <c r="D2450" s="36" t="str" cm="1">
        <f t="array" ref="D2450">IF(C2450="","",IF(OR(C2450="#No page text",C2450="#No block text",C2450="#No subject text",C2450="#No expectation text"),"// -- No Content",IFERROR(INDEX(_xlfn._xlws.FILTER(Checklist_KLM[ENTRIES],(Checklist_KLM[ENGLISH]=C2450)*IFERROR(FIND("GAME.CHECKLIST_",Checklist_KLM[ENTRIES]),FALSE)),1),"MISSING")))</f>
        <v/>
      </c>
      <c r="E2450" s="44"/>
      <c r="F2450" s="39" t="str" cm="1">
        <f t="array" ref="F2450">IF(E2450="","",IF(E2450="#No clue text","// -- No Content",
    IF(E2450="/!\ Text too long for integration - See user guide to proceed /!\","/!\ Text too long for integration - See user guide to proceed /!\",
         IFERROR(_xlfn._xlws.FILTER(Checklist_KLM[ENTRIES],(Checklist_KLM[ENGLISH]=E2450)*IFERROR(FIND("CLUE.",Checklist_KLM[ENTRIES]),FALSE)),"MISSING"))))</f>
        <v/>
      </c>
    </row>
    <row r="2451" spans="1:6">
      <c r="A2451" s="18" t="s">
        <v>2593</v>
      </c>
      <c r="B2451" s="19" t="s">
        <v>6781</v>
      </c>
      <c r="C2451" s="43"/>
      <c r="D2451" s="36" t="str" cm="1">
        <f t="array" ref="D2451">IF(C2451="","",IF(OR(C2451="#No page text",C2451="#No block text",C2451="#No subject text",C2451="#No expectation text"),"// -- No Content",IFERROR(INDEX(_xlfn._xlws.FILTER(Checklist_KLM[ENTRIES],(Checklist_KLM[ENGLISH]=C2451)*IFERROR(FIND("GAME.CHECKLIST_",Checklist_KLM[ENTRIES]),FALSE)),1),"MISSING")))</f>
        <v/>
      </c>
      <c r="E2451" s="44"/>
      <c r="F2451" s="39" t="str" cm="1">
        <f t="array" ref="F2451">IF(E2451="","",IF(E2451="#No clue text","// -- No Content",
    IF(E2451="/!\ Text too long for integration - See user guide to proceed /!\","/!\ Text too long for integration - See user guide to proceed /!\",
         IFERROR(_xlfn._xlws.FILTER(Checklist_KLM[ENTRIES],(Checklist_KLM[ENGLISH]=E2451)*IFERROR(FIND("CLUE.",Checklist_KLM[ENTRIES]),FALSE)),"MISSING"))))</f>
        <v/>
      </c>
    </row>
    <row r="2452" spans="1:6">
      <c r="A2452" s="18" t="s">
        <v>2594</v>
      </c>
      <c r="B2452" s="19" t="s">
        <v>6782</v>
      </c>
      <c r="C2452" s="43"/>
      <c r="D2452" s="36" t="str" cm="1">
        <f t="array" ref="D2452">IF(C2452="","",IF(OR(C2452="#No page text",C2452="#No block text",C2452="#No subject text",C2452="#No expectation text"),"// -- No Content",IFERROR(INDEX(_xlfn._xlws.FILTER(Checklist_KLM[ENTRIES],(Checklist_KLM[ENGLISH]=C2452)*IFERROR(FIND("GAME.CHECKLIST_",Checklist_KLM[ENTRIES]),FALSE)),1),"MISSING")))</f>
        <v/>
      </c>
      <c r="E2452" s="44"/>
      <c r="F2452" s="39" t="str" cm="1">
        <f t="array" ref="F2452">IF(E2452="","",IF(E2452="#No clue text","// -- No Content",
    IF(E2452="/!\ Text too long for integration - See user guide to proceed /!\","/!\ Text too long for integration - See user guide to proceed /!\",
         IFERROR(_xlfn._xlws.FILTER(Checklist_KLM[ENTRIES],(Checklist_KLM[ENGLISH]=E2452)*IFERROR(FIND("CLUE.",Checklist_KLM[ENTRIES]),FALSE)),"MISSING"))))</f>
        <v/>
      </c>
    </row>
    <row r="2453" spans="1:6">
      <c r="A2453" s="18" t="s">
        <v>2595</v>
      </c>
      <c r="B2453" s="19" t="s">
        <v>6783</v>
      </c>
      <c r="C2453" s="43"/>
      <c r="D2453" s="36" t="str" cm="1">
        <f t="array" ref="D2453">IF(C2453="","",IF(OR(C2453="#No page text",C2453="#No block text",C2453="#No subject text",C2453="#No expectation text"),"// -- No Content",IFERROR(INDEX(_xlfn._xlws.FILTER(Checklist_KLM[ENTRIES],(Checklist_KLM[ENGLISH]=C2453)*IFERROR(FIND("GAME.CHECKLIST_",Checklist_KLM[ENTRIES]),FALSE)),1),"MISSING")))</f>
        <v/>
      </c>
      <c r="E2453" s="44"/>
      <c r="F2453" s="39" t="str" cm="1">
        <f t="array" ref="F2453">IF(E2453="","",IF(E2453="#No clue text","// -- No Content",
    IF(E2453="/!\ Text too long for integration - See user guide to proceed /!\","/!\ Text too long for integration - See user guide to proceed /!\",
         IFERROR(_xlfn._xlws.FILTER(Checklist_KLM[ENTRIES],(Checklist_KLM[ENGLISH]=E2453)*IFERROR(FIND("CLUE.",Checklist_KLM[ENTRIES]),FALSE)),"MISSING"))))</f>
        <v/>
      </c>
    </row>
    <row r="2454" spans="1:6" ht="28.8">
      <c r="A2454" s="18" t="s">
        <v>2596</v>
      </c>
      <c r="B2454" s="19" t="s">
        <v>6784</v>
      </c>
      <c r="C2454" s="43"/>
      <c r="D2454" s="36" t="str" cm="1">
        <f t="array" ref="D2454">IF(C2454="","",IF(OR(C2454="#No page text",C2454="#No block text",C2454="#No subject text",C2454="#No expectation text"),"// -- No Content",IFERROR(INDEX(_xlfn._xlws.FILTER(Checklist_KLM[ENTRIES],(Checklist_KLM[ENGLISH]=C2454)*IFERROR(FIND("GAME.CHECKLIST_",Checklist_KLM[ENTRIES]),FALSE)),1),"MISSING")))</f>
        <v/>
      </c>
      <c r="E2454" s="44"/>
      <c r="F2454" s="39" t="str" cm="1">
        <f t="array" ref="F2454">IF(E2454="","",IF(E2454="#No clue text","// -- No Content",
    IF(E2454="/!\ Text too long for integration - See user guide to proceed /!\","/!\ Text too long for integration - See user guide to proceed /!\",
         IFERROR(_xlfn._xlws.FILTER(Checklist_KLM[ENTRIES],(Checklist_KLM[ENGLISH]=E2454)*IFERROR(FIND("CLUE.",Checklist_KLM[ENTRIES]),FALSE)),"MISSING"))))</f>
        <v/>
      </c>
    </row>
    <row r="2455" spans="1:6">
      <c r="A2455" s="18" t="s">
        <v>2597</v>
      </c>
      <c r="B2455" s="19" t="s">
        <v>6785</v>
      </c>
      <c r="C2455" s="43"/>
      <c r="D2455" s="36" t="str" cm="1">
        <f t="array" ref="D2455">IF(C2455="","",IF(OR(C2455="#No page text",C2455="#No block text",C2455="#No subject text",C2455="#No expectation text"),"// -- No Content",IFERROR(INDEX(_xlfn._xlws.FILTER(Checklist_KLM[ENTRIES],(Checklist_KLM[ENGLISH]=C2455)*IFERROR(FIND("GAME.CHECKLIST_",Checklist_KLM[ENTRIES]),FALSE)),1),"MISSING")))</f>
        <v/>
      </c>
      <c r="E2455" s="44"/>
      <c r="F2455" s="39" t="str" cm="1">
        <f t="array" ref="F2455">IF(E2455="","",IF(E2455="#No clue text","// -- No Content",
    IF(E2455="/!\ Text too long for integration - See user guide to proceed /!\","/!\ Text too long for integration - See user guide to proceed /!\",
         IFERROR(_xlfn._xlws.FILTER(Checklist_KLM[ENTRIES],(Checklist_KLM[ENGLISH]=E2455)*IFERROR(FIND("CLUE.",Checklist_KLM[ENTRIES]),FALSE)),"MISSING"))))</f>
        <v/>
      </c>
    </row>
    <row r="2456" spans="1:6">
      <c r="A2456" s="18" t="s">
        <v>2598</v>
      </c>
      <c r="B2456" s="19" t="s">
        <v>6786</v>
      </c>
      <c r="C2456" s="43"/>
      <c r="D2456" s="36" t="str" cm="1">
        <f t="array" ref="D2456">IF(C2456="","",IF(OR(C2456="#No page text",C2456="#No block text",C2456="#No subject text",C2456="#No expectation text"),"// -- No Content",IFERROR(INDEX(_xlfn._xlws.FILTER(Checklist_KLM[ENTRIES],(Checklist_KLM[ENGLISH]=C2456)*IFERROR(FIND("GAME.CHECKLIST_",Checklist_KLM[ENTRIES]),FALSE)),1),"MISSING")))</f>
        <v/>
      </c>
      <c r="E2456" s="44"/>
      <c r="F2456" s="39" t="str" cm="1">
        <f t="array" ref="F2456">IF(E2456="","",IF(E2456="#No clue text","// -- No Content",
    IF(E2456="/!\ Text too long for integration - See user guide to proceed /!\","/!\ Text too long for integration - See user guide to proceed /!\",
         IFERROR(_xlfn._xlws.FILTER(Checklist_KLM[ENTRIES],(Checklist_KLM[ENGLISH]=E2456)*IFERROR(FIND("CLUE.",Checklist_KLM[ENTRIES]),FALSE)),"MISSING"))))</f>
        <v/>
      </c>
    </row>
    <row r="2457" spans="1:6">
      <c r="A2457" s="18" t="s">
        <v>2599</v>
      </c>
      <c r="B2457" s="19" t="s">
        <v>6787</v>
      </c>
      <c r="C2457" s="43"/>
      <c r="D2457" s="36" t="str" cm="1">
        <f t="array" ref="D2457">IF(C2457="","",IF(OR(C2457="#No page text",C2457="#No block text",C2457="#No subject text",C2457="#No expectation text"),"// -- No Content",IFERROR(INDEX(_xlfn._xlws.FILTER(Checklist_KLM[ENTRIES],(Checklist_KLM[ENGLISH]=C2457)*IFERROR(FIND("GAME.CHECKLIST_",Checklist_KLM[ENTRIES]),FALSE)),1),"MISSING")))</f>
        <v/>
      </c>
      <c r="E2457" s="44"/>
      <c r="F2457" s="39" t="str" cm="1">
        <f t="array" ref="F2457">IF(E2457="","",IF(E2457="#No clue text","// -- No Content",
    IF(E2457="/!\ Text too long for integration - See user guide to proceed /!\","/!\ Text too long for integration - See user guide to proceed /!\",
         IFERROR(_xlfn._xlws.FILTER(Checklist_KLM[ENTRIES],(Checklist_KLM[ENGLISH]=E2457)*IFERROR(FIND("CLUE.",Checklist_KLM[ENTRIES]),FALSE)),"MISSING"))))</f>
        <v/>
      </c>
    </row>
    <row r="2458" spans="1:6">
      <c r="A2458" s="18" t="s">
        <v>2600</v>
      </c>
      <c r="B2458" s="19" t="s">
        <v>6788</v>
      </c>
      <c r="C2458" s="43"/>
      <c r="D2458" s="36" t="str" cm="1">
        <f t="array" ref="D2458">IF(C2458="","",IF(OR(C2458="#No page text",C2458="#No block text",C2458="#No subject text",C2458="#No expectation text"),"// -- No Content",IFERROR(INDEX(_xlfn._xlws.FILTER(Checklist_KLM[ENTRIES],(Checklist_KLM[ENGLISH]=C2458)*IFERROR(FIND("GAME.CHECKLIST_",Checklist_KLM[ENTRIES]),FALSE)),1),"MISSING")))</f>
        <v/>
      </c>
      <c r="E2458" s="44"/>
      <c r="F2458" s="39" t="str" cm="1">
        <f t="array" ref="F2458">IF(E2458="","",IF(E2458="#No clue text","// -- No Content",
    IF(E2458="/!\ Text too long for integration - See user guide to proceed /!\","/!\ Text too long for integration - See user guide to proceed /!\",
         IFERROR(_xlfn._xlws.FILTER(Checklist_KLM[ENTRIES],(Checklist_KLM[ENGLISH]=E2458)*IFERROR(FIND("CLUE.",Checklist_KLM[ENTRIES]),FALSE)),"MISSING"))))</f>
        <v/>
      </c>
    </row>
    <row r="2459" spans="1:6" ht="28.8">
      <c r="A2459" s="18" t="s">
        <v>2601</v>
      </c>
      <c r="B2459" s="19" t="s">
        <v>6789</v>
      </c>
      <c r="C2459" s="43"/>
      <c r="D2459" s="36" t="str" cm="1">
        <f t="array" ref="D2459">IF(C2459="","",IF(OR(C2459="#No page text",C2459="#No block text",C2459="#No subject text",C2459="#No expectation text"),"// -- No Content",IFERROR(INDEX(_xlfn._xlws.FILTER(Checklist_KLM[ENTRIES],(Checklist_KLM[ENGLISH]=C2459)*IFERROR(FIND("GAME.CHECKLIST_",Checklist_KLM[ENTRIES]),FALSE)),1),"MISSING")))</f>
        <v/>
      </c>
      <c r="E2459" s="44"/>
      <c r="F2459" s="39" t="str" cm="1">
        <f t="array" ref="F2459">IF(E2459="","",IF(E2459="#No clue text","// -- No Content",
    IF(E2459="/!\ Text too long for integration - See user guide to proceed /!\","/!\ Text too long for integration - See user guide to proceed /!\",
         IFERROR(_xlfn._xlws.FILTER(Checklist_KLM[ENTRIES],(Checklist_KLM[ENGLISH]=E2459)*IFERROR(FIND("CLUE.",Checklist_KLM[ENTRIES]),FALSE)),"MISSING"))))</f>
        <v/>
      </c>
    </row>
    <row r="2460" spans="1:6">
      <c r="A2460" s="18" t="s">
        <v>2602</v>
      </c>
      <c r="B2460" s="19" t="s">
        <v>6790</v>
      </c>
      <c r="C2460" s="43"/>
      <c r="D2460" s="36" t="str" cm="1">
        <f t="array" ref="D2460">IF(C2460="","",IF(OR(C2460="#No page text",C2460="#No block text",C2460="#No subject text",C2460="#No expectation text"),"// -- No Content",IFERROR(INDEX(_xlfn._xlws.FILTER(Checklist_KLM[ENTRIES],(Checklist_KLM[ENGLISH]=C2460)*IFERROR(FIND("GAME.CHECKLIST_",Checklist_KLM[ENTRIES]),FALSE)),1),"MISSING")))</f>
        <v/>
      </c>
      <c r="E2460" s="44"/>
      <c r="F2460" s="39" t="str" cm="1">
        <f t="array" ref="F2460">IF(E2460="","",IF(E2460="#No clue text","// -- No Content",
    IF(E2460="/!\ Text too long for integration - See user guide to proceed /!\","/!\ Text too long for integration - See user guide to proceed /!\",
         IFERROR(_xlfn._xlws.FILTER(Checklist_KLM[ENTRIES],(Checklist_KLM[ENGLISH]=E2460)*IFERROR(FIND("CLUE.",Checklist_KLM[ENTRIES]),FALSE)),"MISSING"))))</f>
        <v/>
      </c>
    </row>
    <row r="2461" spans="1:6" ht="28.8">
      <c r="A2461" s="18" t="s">
        <v>2603</v>
      </c>
      <c r="B2461" s="19" t="s">
        <v>6791</v>
      </c>
      <c r="C2461" s="43"/>
      <c r="D2461" s="36" t="str" cm="1">
        <f t="array" ref="D2461">IF(C2461="","",IF(OR(C2461="#No page text",C2461="#No block text",C2461="#No subject text",C2461="#No expectation text"),"// -- No Content",IFERROR(INDEX(_xlfn._xlws.FILTER(Checklist_KLM[ENTRIES],(Checklist_KLM[ENGLISH]=C2461)*IFERROR(FIND("GAME.CHECKLIST_",Checklist_KLM[ENTRIES]),FALSE)),1),"MISSING")))</f>
        <v/>
      </c>
      <c r="E2461" s="44"/>
      <c r="F2461" s="39" t="str" cm="1">
        <f t="array" ref="F2461">IF(E2461="","",IF(E2461="#No clue text","// -- No Content",
    IF(E2461="/!\ Text too long for integration - See user guide to proceed /!\","/!\ Text too long for integration - See user guide to proceed /!\",
         IFERROR(_xlfn._xlws.FILTER(Checklist_KLM[ENTRIES],(Checklist_KLM[ENGLISH]=E2461)*IFERROR(FIND("CLUE.",Checklist_KLM[ENTRIES]),FALSE)),"MISSING"))))</f>
        <v/>
      </c>
    </row>
    <row r="2462" spans="1:6">
      <c r="A2462" s="18" t="s">
        <v>2604</v>
      </c>
      <c r="B2462" s="19" t="s">
        <v>6792</v>
      </c>
      <c r="C2462" s="43"/>
      <c r="D2462" s="36" t="str" cm="1">
        <f t="array" ref="D2462">IF(C2462="","",IF(OR(C2462="#No page text",C2462="#No block text",C2462="#No subject text",C2462="#No expectation text"),"// -- No Content",IFERROR(INDEX(_xlfn._xlws.FILTER(Checklist_KLM[ENTRIES],(Checklist_KLM[ENGLISH]=C2462)*IFERROR(FIND("GAME.CHECKLIST_",Checklist_KLM[ENTRIES]),FALSE)),1),"MISSING")))</f>
        <v/>
      </c>
      <c r="E2462" s="44"/>
      <c r="F2462" s="39" t="str" cm="1">
        <f t="array" ref="F2462">IF(E2462="","",IF(E2462="#No clue text","// -- No Content",
    IF(E2462="/!\ Text too long for integration - See user guide to proceed /!\","/!\ Text too long for integration - See user guide to proceed /!\",
         IFERROR(_xlfn._xlws.FILTER(Checklist_KLM[ENTRIES],(Checklist_KLM[ENGLISH]=E2462)*IFERROR(FIND("CLUE.",Checklist_KLM[ENTRIES]),FALSE)),"MISSING"))))</f>
        <v/>
      </c>
    </row>
    <row r="2463" spans="1:6">
      <c r="A2463" s="18" t="s">
        <v>2605</v>
      </c>
      <c r="B2463" s="19" t="s">
        <v>6793</v>
      </c>
      <c r="C2463" s="43"/>
      <c r="D2463" s="36" t="str" cm="1">
        <f t="array" ref="D2463">IF(C2463="","",IF(OR(C2463="#No page text",C2463="#No block text",C2463="#No subject text",C2463="#No expectation text"),"// -- No Content",IFERROR(INDEX(_xlfn._xlws.FILTER(Checklist_KLM[ENTRIES],(Checklist_KLM[ENGLISH]=C2463)*IFERROR(FIND("GAME.CHECKLIST_",Checklist_KLM[ENTRIES]),FALSE)),1),"MISSING")))</f>
        <v/>
      </c>
      <c r="E2463" s="44"/>
      <c r="F2463" s="39" t="str" cm="1">
        <f t="array" ref="F2463">IF(E2463="","",IF(E2463="#No clue text","// -- No Content",
    IF(E2463="/!\ Text too long for integration - See user guide to proceed /!\","/!\ Text too long for integration - See user guide to proceed /!\",
         IFERROR(_xlfn._xlws.FILTER(Checklist_KLM[ENTRIES],(Checklist_KLM[ENGLISH]=E2463)*IFERROR(FIND("CLUE.",Checklist_KLM[ENTRIES]),FALSE)),"MISSING"))))</f>
        <v/>
      </c>
    </row>
    <row r="2464" spans="1:6" ht="28.8">
      <c r="A2464" s="18" t="s">
        <v>2606</v>
      </c>
      <c r="B2464" s="19" t="s">
        <v>6794</v>
      </c>
      <c r="C2464" s="43"/>
      <c r="D2464" s="36" t="str" cm="1">
        <f t="array" ref="D2464">IF(C2464="","",IF(OR(C2464="#No page text",C2464="#No block text",C2464="#No subject text",C2464="#No expectation text"),"// -- No Content",IFERROR(INDEX(_xlfn._xlws.FILTER(Checklist_KLM[ENTRIES],(Checklist_KLM[ENGLISH]=C2464)*IFERROR(FIND("GAME.CHECKLIST_",Checklist_KLM[ENTRIES]),FALSE)),1),"MISSING")))</f>
        <v/>
      </c>
      <c r="E2464" s="44"/>
      <c r="F2464" s="39" t="str" cm="1">
        <f t="array" ref="F2464">IF(E2464="","",IF(E2464="#No clue text","// -- No Content",
    IF(E2464="/!\ Text too long for integration - See user guide to proceed /!\","/!\ Text too long for integration - See user guide to proceed /!\",
         IFERROR(_xlfn._xlws.FILTER(Checklist_KLM[ENTRIES],(Checklist_KLM[ENGLISH]=E2464)*IFERROR(FIND("CLUE.",Checklist_KLM[ENTRIES]),FALSE)),"MISSING"))))</f>
        <v/>
      </c>
    </row>
    <row r="2465" spans="1:6" ht="28.8">
      <c r="A2465" s="18" t="s">
        <v>2607</v>
      </c>
      <c r="B2465" s="19" t="s">
        <v>6795</v>
      </c>
      <c r="C2465" s="43"/>
      <c r="D2465" s="36" t="str" cm="1">
        <f t="array" ref="D2465">IF(C2465="","",IF(OR(C2465="#No page text",C2465="#No block text",C2465="#No subject text",C2465="#No expectation text"),"// -- No Content",IFERROR(INDEX(_xlfn._xlws.FILTER(Checklist_KLM[ENTRIES],(Checklist_KLM[ENGLISH]=C2465)*IFERROR(FIND("GAME.CHECKLIST_",Checklist_KLM[ENTRIES]),FALSE)),1),"MISSING")))</f>
        <v/>
      </c>
      <c r="E2465" s="44"/>
      <c r="F2465" s="39" t="str" cm="1">
        <f t="array" ref="F2465">IF(E2465="","",IF(E2465="#No clue text","// -- No Content",
    IF(E2465="/!\ Text too long for integration - See user guide to proceed /!\","/!\ Text too long for integration - See user guide to proceed /!\",
         IFERROR(_xlfn._xlws.FILTER(Checklist_KLM[ENTRIES],(Checklist_KLM[ENGLISH]=E2465)*IFERROR(FIND("CLUE.",Checklist_KLM[ENTRIES]),FALSE)),"MISSING"))))</f>
        <v/>
      </c>
    </row>
    <row r="2466" spans="1:6">
      <c r="A2466" s="18" t="s">
        <v>2608</v>
      </c>
      <c r="B2466" s="19" t="s">
        <v>6796</v>
      </c>
      <c r="C2466" s="43"/>
      <c r="D2466" s="36" t="str" cm="1">
        <f t="array" ref="D2466">IF(C2466="","",IF(OR(C2466="#No page text",C2466="#No block text",C2466="#No subject text",C2466="#No expectation text"),"// -- No Content",IFERROR(INDEX(_xlfn._xlws.FILTER(Checklist_KLM[ENTRIES],(Checklist_KLM[ENGLISH]=C2466)*IFERROR(FIND("GAME.CHECKLIST_",Checklist_KLM[ENTRIES]),FALSE)),1),"MISSING")))</f>
        <v/>
      </c>
      <c r="E2466" s="44"/>
      <c r="F2466" s="39" t="str" cm="1">
        <f t="array" ref="F2466">IF(E2466="","",IF(E2466="#No clue text","// -- No Content",
    IF(E2466="/!\ Text too long for integration - See user guide to proceed /!\","/!\ Text too long for integration - See user guide to proceed /!\",
         IFERROR(_xlfn._xlws.FILTER(Checklist_KLM[ENTRIES],(Checklist_KLM[ENGLISH]=E2466)*IFERROR(FIND("CLUE.",Checklist_KLM[ENTRIES]),FALSE)),"MISSING"))))</f>
        <v/>
      </c>
    </row>
    <row r="2467" spans="1:6" ht="28.8">
      <c r="A2467" s="18" t="s">
        <v>2609</v>
      </c>
      <c r="B2467" s="19" t="s">
        <v>6797</v>
      </c>
      <c r="C2467" s="43"/>
      <c r="D2467" s="36" t="str" cm="1">
        <f t="array" ref="D2467">IF(C2467="","",IF(OR(C2467="#No page text",C2467="#No block text",C2467="#No subject text",C2467="#No expectation text"),"// -- No Content",IFERROR(INDEX(_xlfn._xlws.FILTER(Checklist_KLM[ENTRIES],(Checklist_KLM[ENGLISH]=C2467)*IFERROR(FIND("GAME.CHECKLIST_",Checklist_KLM[ENTRIES]),FALSE)),1),"MISSING")))</f>
        <v/>
      </c>
      <c r="E2467" s="44"/>
      <c r="F2467" s="39" t="str" cm="1">
        <f t="array" ref="F2467">IF(E2467="","",IF(E2467="#No clue text","// -- No Content",
    IF(E2467="/!\ Text too long for integration - See user guide to proceed /!\","/!\ Text too long for integration - See user guide to proceed /!\",
         IFERROR(_xlfn._xlws.FILTER(Checklist_KLM[ENTRIES],(Checklist_KLM[ENGLISH]=E2467)*IFERROR(FIND("CLUE.",Checklist_KLM[ENTRIES]),FALSE)),"MISSING"))))</f>
        <v/>
      </c>
    </row>
    <row r="2468" spans="1:6">
      <c r="A2468" s="18" t="s">
        <v>2610</v>
      </c>
      <c r="B2468" s="19" t="s">
        <v>6798</v>
      </c>
      <c r="C2468" s="43"/>
      <c r="D2468" s="36" t="str" cm="1">
        <f t="array" ref="D2468">IF(C2468="","",IF(OR(C2468="#No page text",C2468="#No block text",C2468="#No subject text",C2468="#No expectation text"),"// -- No Content",IFERROR(INDEX(_xlfn._xlws.FILTER(Checklist_KLM[ENTRIES],(Checklist_KLM[ENGLISH]=C2468)*IFERROR(FIND("GAME.CHECKLIST_",Checklist_KLM[ENTRIES]),FALSE)),1),"MISSING")))</f>
        <v/>
      </c>
      <c r="E2468" s="44"/>
      <c r="F2468" s="39" t="str" cm="1">
        <f t="array" ref="F2468">IF(E2468="","",IF(E2468="#No clue text","// -- No Content",
    IF(E2468="/!\ Text too long for integration - See user guide to proceed /!\","/!\ Text too long for integration - See user guide to proceed /!\",
         IFERROR(_xlfn._xlws.FILTER(Checklist_KLM[ENTRIES],(Checklist_KLM[ENGLISH]=E2468)*IFERROR(FIND("CLUE.",Checklist_KLM[ENTRIES]),FALSE)),"MISSING"))))</f>
        <v/>
      </c>
    </row>
    <row r="2469" spans="1:6">
      <c r="A2469" s="18" t="s">
        <v>2611</v>
      </c>
      <c r="B2469" s="19" t="s">
        <v>6799</v>
      </c>
      <c r="C2469" s="43"/>
      <c r="D2469" s="36" t="str" cm="1">
        <f t="array" ref="D2469">IF(C2469="","",IF(OR(C2469="#No page text",C2469="#No block text",C2469="#No subject text",C2469="#No expectation text"),"// -- No Content",IFERROR(INDEX(_xlfn._xlws.FILTER(Checklist_KLM[ENTRIES],(Checklist_KLM[ENGLISH]=C2469)*IFERROR(FIND("GAME.CHECKLIST_",Checklist_KLM[ENTRIES]),FALSE)),1),"MISSING")))</f>
        <v/>
      </c>
      <c r="E2469" s="44"/>
      <c r="F2469" s="39" t="str" cm="1">
        <f t="array" ref="F2469">IF(E2469="","",IF(E2469="#No clue text","// -- No Content",
    IF(E2469="/!\ Text too long for integration - See user guide to proceed /!\","/!\ Text too long for integration - See user guide to proceed /!\",
         IFERROR(_xlfn._xlws.FILTER(Checklist_KLM[ENTRIES],(Checklist_KLM[ENGLISH]=E2469)*IFERROR(FIND("CLUE.",Checklist_KLM[ENTRIES]),FALSE)),"MISSING"))))</f>
        <v/>
      </c>
    </row>
    <row r="2470" spans="1:6">
      <c r="A2470" s="18" t="s">
        <v>2612</v>
      </c>
      <c r="B2470" s="19" t="s">
        <v>6800</v>
      </c>
      <c r="C2470" s="43"/>
      <c r="D2470" s="36" t="str" cm="1">
        <f t="array" ref="D2470">IF(C2470="","",IF(OR(C2470="#No page text",C2470="#No block text",C2470="#No subject text",C2470="#No expectation text"),"// -- No Content",IFERROR(INDEX(_xlfn._xlws.FILTER(Checklist_KLM[ENTRIES],(Checklist_KLM[ENGLISH]=C2470)*IFERROR(FIND("GAME.CHECKLIST_",Checklist_KLM[ENTRIES]),FALSE)),1),"MISSING")))</f>
        <v/>
      </c>
      <c r="E2470" s="44"/>
      <c r="F2470" s="39" t="str" cm="1">
        <f t="array" ref="F2470">IF(E2470="","",IF(E2470="#No clue text","// -- No Content",
    IF(E2470="/!\ Text too long for integration - See user guide to proceed /!\","/!\ Text too long for integration - See user guide to proceed /!\",
         IFERROR(_xlfn._xlws.FILTER(Checklist_KLM[ENTRIES],(Checklist_KLM[ENGLISH]=E2470)*IFERROR(FIND("CLUE.",Checklist_KLM[ENTRIES]),FALSE)),"MISSING"))))</f>
        <v/>
      </c>
    </row>
    <row r="2471" spans="1:6">
      <c r="A2471" s="18" t="s">
        <v>2613</v>
      </c>
      <c r="B2471" s="19" t="s">
        <v>6801</v>
      </c>
      <c r="C2471" s="43"/>
      <c r="D2471" s="36" t="str" cm="1">
        <f t="array" ref="D2471">IF(C2471="","",IF(OR(C2471="#No page text",C2471="#No block text",C2471="#No subject text",C2471="#No expectation text"),"// -- No Content",IFERROR(INDEX(_xlfn._xlws.FILTER(Checklist_KLM[ENTRIES],(Checklist_KLM[ENGLISH]=C2471)*IFERROR(FIND("GAME.CHECKLIST_",Checklist_KLM[ENTRIES]),FALSE)),1),"MISSING")))</f>
        <v/>
      </c>
      <c r="E2471" s="44"/>
      <c r="F2471" s="39" t="str" cm="1">
        <f t="array" ref="F2471">IF(E2471="","",IF(E2471="#No clue text","// -- No Content",
    IF(E2471="/!\ Text too long for integration - See user guide to proceed /!\","/!\ Text too long for integration - See user guide to proceed /!\",
         IFERROR(_xlfn._xlws.FILTER(Checklist_KLM[ENTRIES],(Checklist_KLM[ENGLISH]=E2471)*IFERROR(FIND("CLUE.",Checklist_KLM[ENTRIES]),FALSE)),"MISSING"))))</f>
        <v/>
      </c>
    </row>
    <row r="2472" spans="1:6">
      <c r="A2472" s="18" t="s">
        <v>2614</v>
      </c>
      <c r="B2472" s="19" t="s">
        <v>6802</v>
      </c>
      <c r="C2472" s="43"/>
      <c r="D2472" s="36" t="str" cm="1">
        <f t="array" ref="D2472">IF(C2472="","",IF(OR(C2472="#No page text",C2472="#No block text",C2472="#No subject text",C2472="#No expectation text"),"// -- No Content",IFERROR(INDEX(_xlfn._xlws.FILTER(Checklist_KLM[ENTRIES],(Checklist_KLM[ENGLISH]=C2472)*IFERROR(FIND("GAME.CHECKLIST_",Checklist_KLM[ENTRIES]),FALSE)),1),"MISSING")))</f>
        <v/>
      </c>
      <c r="E2472" s="44"/>
      <c r="F2472" s="39" t="str" cm="1">
        <f t="array" ref="F2472">IF(E2472="","",IF(E2472="#No clue text","// -- No Content",
    IF(E2472="/!\ Text too long for integration - See user guide to proceed /!\","/!\ Text too long for integration - See user guide to proceed /!\",
         IFERROR(_xlfn._xlws.FILTER(Checklist_KLM[ENTRIES],(Checklist_KLM[ENGLISH]=E2472)*IFERROR(FIND("CLUE.",Checklist_KLM[ENTRIES]),FALSE)),"MISSING"))))</f>
        <v/>
      </c>
    </row>
    <row r="2473" spans="1:6" ht="28.8">
      <c r="A2473" s="18" t="s">
        <v>2615</v>
      </c>
      <c r="B2473" s="19" t="s">
        <v>6803</v>
      </c>
      <c r="C2473" s="43"/>
      <c r="D2473" s="36" t="str" cm="1">
        <f t="array" ref="D2473">IF(C2473="","",IF(OR(C2473="#No page text",C2473="#No block text",C2473="#No subject text",C2473="#No expectation text"),"// -- No Content",IFERROR(INDEX(_xlfn._xlws.FILTER(Checklist_KLM[ENTRIES],(Checklist_KLM[ENGLISH]=C2473)*IFERROR(FIND("GAME.CHECKLIST_",Checklist_KLM[ENTRIES]),FALSE)),1),"MISSING")))</f>
        <v/>
      </c>
      <c r="E2473" s="44"/>
      <c r="F2473" s="39" t="str" cm="1">
        <f t="array" ref="F2473">IF(E2473="","",IF(E2473="#No clue text","// -- No Content",
    IF(E2473="/!\ Text too long for integration - See user guide to proceed /!\","/!\ Text too long for integration - See user guide to proceed /!\",
         IFERROR(_xlfn._xlws.FILTER(Checklist_KLM[ENTRIES],(Checklist_KLM[ENGLISH]=E2473)*IFERROR(FIND("CLUE.",Checklist_KLM[ENTRIES]),FALSE)),"MISSING"))))</f>
        <v/>
      </c>
    </row>
    <row r="2474" spans="1:6" ht="28.8">
      <c r="A2474" s="18" t="s">
        <v>2616</v>
      </c>
      <c r="B2474" s="19" t="s">
        <v>6804</v>
      </c>
      <c r="C2474" s="43"/>
      <c r="D2474" s="36" t="str" cm="1">
        <f t="array" ref="D2474">IF(C2474="","",IF(OR(C2474="#No page text",C2474="#No block text",C2474="#No subject text",C2474="#No expectation text"),"// -- No Content",IFERROR(INDEX(_xlfn._xlws.FILTER(Checklist_KLM[ENTRIES],(Checklist_KLM[ENGLISH]=C2474)*IFERROR(FIND("GAME.CHECKLIST_",Checklist_KLM[ENTRIES]),FALSE)),1),"MISSING")))</f>
        <v/>
      </c>
      <c r="E2474" s="44"/>
      <c r="F2474" s="39" t="str" cm="1">
        <f t="array" ref="F2474">IF(E2474="","",IF(E2474="#No clue text","// -- No Content",
    IF(E2474="/!\ Text too long for integration - See user guide to proceed /!\","/!\ Text too long for integration - See user guide to proceed /!\",
         IFERROR(_xlfn._xlws.FILTER(Checklist_KLM[ENTRIES],(Checklist_KLM[ENGLISH]=E2474)*IFERROR(FIND("CLUE.",Checklist_KLM[ENTRIES]),FALSE)),"MISSING"))))</f>
        <v/>
      </c>
    </row>
    <row r="2475" spans="1:6" ht="28.8">
      <c r="A2475" s="18" t="s">
        <v>2617</v>
      </c>
      <c r="B2475" s="19" t="s">
        <v>6805</v>
      </c>
      <c r="C2475" s="43"/>
      <c r="D2475" s="36" t="str" cm="1">
        <f t="array" ref="D2475">IF(C2475="","",IF(OR(C2475="#No page text",C2475="#No block text",C2475="#No subject text",C2475="#No expectation text"),"// -- No Content",IFERROR(INDEX(_xlfn._xlws.FILTER(Checklist_KLM[ENTRIES],(Checklist_KLM[ENGLISH]=C2475)*IFERROR(FIND("GAME.CHECKLIST_",Checklist_KLM[ENTRIES]),FALSE)),1),"MISSING")))</f>
        <v/>
      </c>
      <c r="E2475" s="44"/>
      <c r="F2475" s="39" t="str" cm="1">
        <f t="array" ref="F2475">IF(E2475="","",IF(E2475="#No clue text","// -- No Content",
    IF(E2475="/!\ Text too long for integration - See user guide to proceed /!\","/!\ Text too long for integration - See user guide to proceed /!\",
         IFERROR(_xlfn._xlws.FILTER(Checklist_KLM[ENTRIES],(Checklist_KLM[ENGLISH]=E2475)*IFERROR(FIND("CLUE.",Checklist_KLM[ENTRIES]),FALSE)),"MISSING"))))</f>
        <v/>
      </c>
    </row>
    <row r="2476" spans="1:6" ht="28.8">
      <c r="A2476" s="18" t="s">
        <v>2618</v>
      </c>
      <c r="B2476" s="19" t="s">
        <v>6806</v>
      </c>
      <c r="C2476" s="43"/>
      <c r="D2476" s="36" t="str" cm="1">
        <f t="array" ref="D2476">IF(C2476="","",IF(OR(C2476="#No page text",C2476="#No block text",C2476="#No subject text",C2476="#No expectation text"),"// -- No Content",IFERROR(INDEX(_xlfn._xlws.FILTER(Checklist_KLM[ENTRIES],(Checklist_KLM[ENGLISH]=C2476)*IFERROR(FIND("GAME.CHECKLIST_",Checklist_KLM[ENTRIES]),FALSE)),1),"MISSING")))</f>
        <v/>
      </c>
      <c r="E2476" s="44"/>
      <c r="F2476" s="39" t="str" cm="1">
        <f t="array" ref="F2476">IF(E2476="","",IF(E2476="#No clue text","// -- No Content",
    IF(E2476="/!\ Text too long for integration - See user guide to proceed /!\","/!\ Text too long for integration - See user guide to proceed /!\",
         IFERROR(_xlfn._xlws.FILTER(Checklist_KLM[ENTRIES],(Checklist_KLM[ENGLISH]=E2476)*IFERROR(FIND("CLUE.",Checklist_KLM[ENTRIES]),FALSE)),"MISSING"))))</f>
        <v/>
      </c>
    </row>
    <row r="2477" spans="1:6">
      <c r="A2477" s="18" t="s">
        <v>2619</v>
      </c>
      <c r="B2477" s="19" t="s">
        <v>6807</v>
      </c>
      <c r="C2477" s="43"/>
      <c r="D2477" s="36" t="str" cm="1">
        <f t="array" ref="D2477">IF(C2477="","",IF(OR(C2477="#No page text",C2477="#No block text",C2477="#No subject text",C2477="#No expectation text"),"// -- No Content",IFERROR(INDEX(_xlfn._xlws.FILTER(Checklist_KLM[ENTRIES],(Checklist_KLM[ENGLISH]=C2477)*IFERROR(FIND("GAME.CHECKLIST_",Checklist_KLM[ENTRIES]),FALSE)),1),"MISSING")))</f>
        <v/>
      </c>
      <c r="E2477" s="44"/>
      <c r="F2477" s="39" t="str" cm="1">
        <f t="array" ref="F2477">IF(E2477="","",IF(E2477="#No clue text","// -- No Content",
    IF(E2477="/!\ Text too long for integration - See user guide to proceed /!\","/!\ Text too long for integration - See user guide to proceed /!\",
         IFERROR(_xlfn._xlws.FILTER(Checklist_KLM[ENTRIES],(Checklist_KLM[ENGLISH]=E2477)*IFERROR(FIND("CLUE.",Checklist_KLM[ENTRIES]),FALSE)),"MISSING"))))</f>
        <v/>
      </c>
    </row>
    <row r="2478" spans="1:6">
      <c r="A2478" s="18" t="s">
        <v>2620</v>
      </c>
      <c r="B2478" s="19" t="s">
        <v>6808</v>
      </c>
      <c r="C2478" s="43"/>
      <c r="D2478" s="36" t="str" cm="1">
        <f t="array" ref="D2478">IF(C2478="","",IF(OR(C2478="#No page text",C2478="#No block text",C2478="#No subject text",C2478="#No expectation text"),"// -- No Content",IFERROR(INDEX(_xlfn._xlws.FILTER(Checklist_KLM[ENTRIES],(Checklist_KLM[ENGLISH]=C2478)*IFERROR(FIND("GAME.CHECKLIST_",Checklist_KLM[ENTRIES]),FALSE)),1),"MISSING")))</f>
        <v/>
      </c>
      <c r="E2478" s="44"/>
      <c r="F2478" s="39" t="str" cm="1">
        <f t="array" ref="F2478">IF(E2478="","",IF(E2478="#No clue text","// -- No Content",
    IF(E2478="/!\ Text too long for integration - See user guide to proceed /!\","/!\ Text too long for integration - See user guide to proceed /!\",
         IFERROR(_xlfn._xlws.FILTER(Checklist_KLM[ENTRIES],(Checklist_KLM[ENGLISH]=E2478)*IFERROR(FIND("CLUE.",Checklist_KLM[ENTRIES]),FALSE)),"MISSING"))))</f>
        <v/>
      </c>
    </row>
    <row r="2479" spans="1:6">
      <c r="A2479" s="18" t="s">
        <v>2621</v>
      </c>
      <c r="B2479" s="19" t="s">
        <v>6809</v>
      </c>
      <c r="C2479" s="43"/>
      <c r="D2479" s="36" t="str" cm="1">
        <f t="array" ref="D2479">IF(C2479="","",IF(OR(C2479="#No page text",C2479="#No block text",C2479="#No subject text",C2479="#No expectation text"),"// -- No Content",IFERROR(INDEX(_xlfn._xlws.FILTER(Checklist_KLM[ENTRIES],(Checklist_KLM[ENGLISH]=C2479)*IFERROR(FIND("GAME.CHECKLIST_",Checklist_KLM[ENTRIES]),FALSE)),1),"MISSING")))</f>
        <v/>
      </c>
      <c r="E2479" s="44"/>
      <c r="F2479" s="39" t="str" cm="1">
        <f t="array" ref="F2479">IF(E2479="","",IF(E2479="#No clue text","// -- No Content",
    IF(E2479="/!\ Text too long for integration - See user guide to proceed /!\","/!\ Text too long for integration - See user guide to proceed /!\",
         IFERROR(_xlfn._xlws.FILTER(Checklist_KLM[ENTRIES],(Checklist_KLM[ENGLISH]=E2479)*IFERROR(FIND("CLUE.",Checklist_KLM[ENTRIES]),FALSE)),"MISSING"))))</f>
        <v/>
      </c>
    </row>
    <row r="2480" spans="1:6">
      <c r="A2480" s="18" t="s">
        <v>2622</v>
      </c>
      <c r="B2480" s="19" t="s">
        <v>6810</v>
      </c>
      <c r="C2480" s="43"/>
      <c r="D2480" s="36" t="str" cm="1">
        <f t="array" ref="D2480">IF(C2480="","",IF(OR(C2480="#No page text",C2480="#No block text",C2480="#No subject text",C2480="#No expectation text"),"// -- No Content",IFERROR(INDEX(_xlfn._xlws.FILTER(Checklist_KLM[ENTRIES],(Checklist_KLM[ENGLISH]=C2480)*IFERROR(FIND("GAME.CHECKLIST_",Checklist_KLM[ENTRIES]),FALSE)),1),"MISSING")))</f>
        <v/>
      </c>
      <c r="E2480" s="44"/>
      <c r="F2480" s="39" t="str" cm="1">
        <f t="array" ref="F2480">IF(E2480="","",IF(E2480="#No clue text","// -- No Content",
    IF(E2480="/!\ Text too long for integration - See user guide to proceed /!\","/!\ Text too long for integration - See user guide to proceed /!\",
         IFERROR(_xlfn._xlws.FILTER(Checklist_KLM[ENTRIES],(Checklist_KLM[ENGLISH]=E2480)*IFERROR(FIND("CLUE.",Checklist_KLM[ENTRIES]),FALSE)),"MISSING"))))</f>
        <v/>
      </c>
    </row>
    <row r="2481" spans="1:6">
      <c r="A2481" s="18" t="s">
        <v>2623</v>
      </c>
      <c r="B2481" s="19" t="s">
        <v>6811</v>
      </c>
      <c r="C2481" s="43"/>
      <c r="D2481" s="36" t="str" cm="1">
        <f t="array" ref="D2481">IF(C2481="","",IF(OR(C2481="#No page text",C2481="#No block text",C2481="#No subject text",C2481="#No expectation text"),"// -- No Content",IFERROR(INDEX(_xlfn._xlws.FILTER(Checklist_KLM[ENTRIES],(Checklist_KLM[ENGLISH]=C2481)*IFERROR(FIND("GAME.CHECKLIST_",Checklist_KLM[ENTRIES]),FALSE)),1),"MISSING")))</f>
        <v/>
      </c>
      <c r="E2481" s="44"/>
      <c r="F2481" s="39" t="str" cm="1">
        <f t="array" ref="F2481">IF(E2481="","",IF(E2481="#No clue text","// -- No Content",
    IF(E2481="/!\ Text too long for integration - See user guide to proceed /!\","/!\ Text too long for integration - See user guide to proceed /!\",
         IFERROR(_xlfn._xlws.FILTER(Checklist_KLM[ENTRIES],(Checklist_KLM[ENGLISH]=E2481)*IFERROR(FIND("CLUE.",Checklist_KLM[ENTRIES]),FALSE)),"MISSING"))))</f>
        <v/>
      </c>
    </row>
    <row r="2482" spans="1:6">
      <c r="A2482" s="18" t="s">
        <v>2624</v>
      </c>
      <c r="B2482" s="19" t="s">
        <v>6812</v>
      </c>
      <c r="C2482" s="43"/>
      <c r="D2482" s="36" t="str" cm="1">
        <f t="array" ref="D2482">IF(C2482="","",IF(OR(C2482="#No page text",C2482="#No block text",C2482="#No subject text",C2482="#No expectation text"),"// -- No Content",IFERROR(INDEX(_xlfn._xlws.FILTER(Checklist_KLM[ENTRIES],(Checklist_KLM[ENGLISH]=C2482)*IFERROR(FIND("GAME.CHECKLIST_",Checklist_KLM[ENTRIES]),FALSE)),1),"MISSING")))</f>
        <v/>
      </c>
      <c r="E2482" s="44"/>
      <c r="F2482" s="39" t="str" cm="1">
        <f t="array" ref="F2482">IF(E2482="","",IF(E2482="#No clue text","// -- No Content",
    IF(E2482="/!\ Text too long for integration - See user guide to proceed /!\","/!\ Text too long for integration - See user guide to proceed /!\",
         IFERROR(_xlfn._xlws.FILTER(Checklist_KLM[ENTRIES],(Checklist_KLM[ENGLISH]=E2482)*IFERROR(FIND("CLUE.",Checklist_KLM[ENTRIES]),FALSE)),"MISSING"))))</f>
        <v/>
      </c>
    </row>
    <row r="2483" spans="1:6">
      <c r="A2483" s="18" t="s">
        <v>2625</v>
      </c>
      <c r="B2483" s="19" t="s">
        <v>6813</v>
      </c>
      <c r="C2483" s="43"/>
      <c r="D2483" s="36" t="str" cm="1">
        <f t="array" ref="D2483">IF(C2483="","",IF(OR(C2483="#No page text",C2483="#No block text",C2483="#No subject text",C2483="#No expectation text"),"// -- No Content",IFERROR(INDEX(_xlfn._xlws.FILTER(Checklist_KLM[ENTRIES],(Checklist_KLM[ENGLISH]=C2483)*IFERROR(FIND("GAME.CHECKLIST_",Checklist_KLM[ENTRIES]),FALSE)),1),"MISSING")))</f>
        <v/>
      </c>
      <c r="E2483" s="44"/>
      <c r="F2483" s="39" t="str" cm="1">
        <f t="array" ref="F2483">IF(E2483="","",IF(E2483="#No clue text","// -- No Content",
    IF(E2483="/!\ Text too long for integration - See user guide to proceed /!\","/!\ Text too long for integration - See user guide to proceed /!\",
         IFERROR(_xlfn._xlws.FILTER(Checklist_KLM[ENTRIES],(Checklist_KLM[ENGLISH]=E2483)*IFERROR(FIND("CLUE.",Checklist_KLM[ENTRIES]),FALSE)),"MISSING"))))</f>
        <v/>
      </c>
    </row>
    <row r="2484" spans="1:6">
      <c r="A2484" s="18" t="s">
        <v>2626</v>
      </c>
      <c r="B2484" s="19" t="s">
        <v>6814</v>
      </c>
      <c r="C2484" s="43"/>
      <c r="D2484" s="36" t="str" cm="1">
        <f t="array" ref="D2484">IF(C2484="","",IF(OR(C2484="#No page text",C2484="#No block text",C2484="#No subject text",C2484="#No expectation text"),"// -- No Content",IFERROR(INDEX(_xlfn._xlws.FILTER(Checklist_KLM[ENTRIES],(Checklist_KLM[ENGLISH]=C2484)*IFERROR(FIND("GAME.CHECKLIST_",Checklist_KLM[ENTRIES]),FALSE)),1),"MISSING")))</f>
        <v/>
      </c>
      <c r="E2484" s="44"/>
      <c r="F2484" s="39" t="str" cm="1">
        <f t="array" ref="F2484">IF(E2484="","",IF(E2484="#No clue text","// -- No Content",
    IF(E2484="/!\ Text too long for integration - See user guide to proceed /!\","/!\ Text too long for integration - See user guide to proceed /!\",
         IFERROR(_xlfn._xlws.FILTER(Checklist_KLM[ENTRIES],(Checklist_KLM[ENGLISH]=E2484)*IFERROR(FIND("CLUE.",Checklist_KLM[ENTRIES]),FALSE)),"MISSING"))))</f>
        <v/>
      </c>
    </row>
    <row r="2485" spans="1:6" ht="28.8">
      <c r="A2485" s="18" t="s">
        <v>2627</v>
      </c>
      <c r="B2485" s="19" t="s">
        <v>6815</v>
      </c>
      <c r="C2485" s="43"/>
      <c r="D2485" s="36" t="str" cm="1">
        <f t="array" ref="D2485">IF(C2485="","",IF(OR(C2485="#No page text",C2485="#No block text",C2485="#No subject text",C2485="#No expectation text"),"// -- No Content",IFERROR(INDEX(_xlfn._xlws.FILTER(Checklist_KLM[ENTRIES],(Checklist_KLM[ENGLISH]=C2485)*IFERROR(FIND("GAME.CHECKLIST_",Checklist_KLM[ENTRIES]),FALSE)),1),"MISSING")))</f>
        <v/>
      </c>
      <c r="E2485" s="44"/>
      <c r="F2485" s="39" t="str" cm="1">
        <f t="array" ref="F2485">IF(E2485="","",IF(E2485="#No clue text","// -- No Content",
    IF(E2485="/!\ Text too long for integration - See user guide to proceed /!\","/!\ Text too long for integration - See user guide to proceed /!\",
         IFERROR(_xlfn._xlws.FILTER(Checklist_KLM[ENTRIES],(Checklist_KLM[ENGLISH]=E2485)*IFERROR(FIND("CLUE.",Checklist_KLM[ENTRIES]),FALSE)),"MISSING"))))</f>
        <v/>
      </c>
    </row>
    <row r="2486" spans="1:6" ht="28.8">
      <c r="A2486" s="18" t="s">
        <v>2628</v>
      </c>
      <c r="B2486" s="19" t="s">
        <v>6816</v>
      </c>
      <c r="C2486" s="43"/>
      <c r="D2486" s="36" t="str" cm="1">
        <f t="array" ref="D2486">IF(C2486="","",IF(OR(C2486="#No page text",C2486="#No block text",C2486="#No subject text",C2486="#No expectation text"),"// -- No Content",IFERROR(INDEX(_xlfn._xlws.FILTER(Checklist_KLM[ENTRIES],(Checklist_KLM[ENGLISH]=C2486)*IFERROR(FIND("GAME.CHECKLIST_",Checklist_KLM[ENTRIES]),FALSE)),1),"MISSING")))</f>
        <v/>
      </c>
      <c r="E2486" s="44"/>
      <c r="F2486" s="39" t="str" cm="1">
        <f t="array" ref="F2486">IF(E2486="","",IF(E2486="#No clue text","// -- No Content",
    IF(E2486="/!\ Text too long for integration - See user guide to proceed /!\","/!\ Text too long for integration - See user guide to proceed /!\",
         IFERROR(_xlfn._xlws.FILTER(Checklist_KLM[ENTRIES],(Checklist_KLM[ENGLISH]=E2486)*IFERROR(FIND("CLUE.",Checklist_KLM[ENTRIES]),FALSE)),"MISSING"))))</f>
        <v/>
      </c>
    </row>
    <row r="2487" spans="1:6">
      <c r="A2487" s="18" t="s">
        <v>2629</v>
      </c>
      <c r="B2487" s="19" t="s">
        <v>6817</v>
      </c>
      <c r="C2487" s="43"/>
      <c r="D2487" s="36" t="str" cm="1">
        <f t="array" ref="D2487">IF(C2487="","",IF(OR(C2487="#No page text",C2487="#No block text",C2487="#No subject text",C2487="#No expectation text"),"// -- No Content",IFERROR(INDEX(_xlfn._xlws.FILTER(Checklist_KLM[ENTRIES],(Checklist_KLM[ENGLISH]=C2487)*IFERROR(FIND("GAME.CHECKLIST_",Checklist_KLM[ENTRIES]),FALSE)),1),"MISSING")))</f>
        <v/>
      </c>
      <c r="E2487" s="44"/>
      <c r="F2487" s="39" t="str" cm="1">
        <f t="array" ref="F2487">IF(E2487="","",IF(E2487="#No clue text","// -- No Content",
    IF(E2487="/!\ Text too long for integration - See user guide to proceed /!\","/!\ Text too long for integration - See user guide to proceed /!\",
         IFERROR(_xlfn._xlws.FILTER(Checklist_KLM[ENTRIES],(Checklist_KLM[ENGLISH]=E2487)*IFERROR(FIND("CLUE.",Checklist_KLM[ENTRIES]),FALSE)),"MISSING"))))</f>
        <v/>
      </c>
    </row>
    <row r="2488" spans="1:6" ht="28.8">
      <c r="A2488" s="18" t="s">
        <v>2630</v>
      </c>
      <c r="B2488" s="19" t="s">
        <v>6818</v>
      </c>
      <c r="C2488" s="43"/>
      <c r="D2488" s="36" t="str" cm="1">
        <f t="array" ref="D2488">IF(C2488="","",IF(OR(C2488="#No page text",C2488="#No block text",C2488="#No subject text",C2488="#No expectation text"),"// -- No Content",IFERROR(INDEX(_xlfn._xlws.FILTER(Checklist_KLM[ENTRIES],(Checklist_KLM[ENGLISH]=C2488)*IFERROR(FIND("GAME.CHECKLIST_",Checklist_KLM[ENTRIES]),FALSE)),1),"MISSING")))</f>
        <v/>
      </c>
      <c r="E2488" s="44"/>
      <c r="F2488" s="39" t="str" cm="1">
        <f t="array" ref="F2488">IF(E2488="","",IF(E2488="#No clue text","// -- No Content",
    IF(E2488="/!\ Text too long for integration - See user guide to proceed /!\","/!\ Text too long for integration - See user guide to proceed /!\",
         IFERROR(_xlfn._xlws.FILTER(Checklist_KLM[ENTRIES],(Checklist_KLM[ENGLISH]=E2488)*IFERROR(FIND("CLUE.",Checklist_KLM[ENTRIES]),FALSE)),"MISSING"))))</f>
        <v/>
      </c>
    </row>
    <row r="2489" spans="1:6">
      <c r="A2489" s="18" t="s">
        <v>2631</v>
      </c>
      <c r="B2489" s="19" t="s">
        <v>6819</v>
      </c>
      <c r="C2489" s="43"/>
      <c r="D2489" s="36" t="str" cm="1">
        <f t="array" ref="D2489">IF(C2489="","",IF(OR(C2489="#No page text",C2489="#No block text",C2489="#No subject text",C2489="#No expectation text"),"// -- No Content",IFERROR(INDEX(_xlfn._xlws.FILTER(Checklist_KLM[ENTRIES],(Checklist_KLM[ENGLISH]=C2489)*IFERROR(FIND("GAME.CHECKLIST_",Checklist_KLM[ENTRIES]),FALSE)),1),"MISSING")))</f>
        <v/>
      </c>
      <c r="E2489" s="44"/>
      <c r="F2489" s="39" t="str" cm="1">
        <f t="array" ref="F2489">IF(E2489="","",IF(E2489="#No clue text","// -- No Content",
    IF(E2489="/!\ Text too long for integration - See user guide to proceed /!\","/!\ Text too long for integration - See user guide to proceed /!\",
         IFERROR(_xlfn._xlws.FILTER(Checklist_KLM[ENTRIES],(Checklist_KLM[ENGLISH]=E2489)*IFERROR(FIND("CLUE.",Checklist_KLM[ENTRIES]),FALSE)),"MISSING"))))</f>
        <v/>
      </c>
    </row>
    <row r="2490" spans="1:6" ht="28.8">
      <c r="A2490" s="18" t="s">
        <v>2632</v>
      </c>
      <c r="B2490" s="19" t="s">
        <v>6820</v>
      </c>
      <c r="C2490" s="43"/>
      <c r="D2490" s="36" t="str" cm="1">
        <f t="array" ref="D2490">IF(C2490="","",IF(OR(C2490="#No page text",C2490="#No block text",C2490="#No subject text",C2490="#No expectation text"),"// -- No Content",IFERROR(INDEX(_xlfn._xlws.FILTER(Checklist_KLM[ENTRIES],(Checklist_KLM[ENGLISH]=C2490)*IFERROR(FIND("GAME.CHECKLIST_",Checklist_KLM[ENTRIES]),FALSE)),1),"MISSING")))</f>
        <v/>
      </c>
      <c r="E2490" s="44"/>
      <c r="F2490" s="39" t="str" cm="1">
        <f t="array" ref="F2490">IF(E2490="","",IF(E2490="#No clue text","// -- No Content",
    IF(E2490="/!\ Text too long for integration - See user guide to proceed /!\","/!\ Text too long for integration - See user guide to proceed /!\",
         IFERROR(_xlfn._xlws.FILTER(Checklist_KLM[ENTRIES],(Checklist_KLM[ENGLISH]=E2490)*IFERROR(FIND("CLUE.",Checklist_KLM[ENTRIES]),FALSE)),"MISSING"))))</f>
        <v/>
      </c>
    </row>
    <row r="2491" spans="1:6" ht="28.8">
      <c r="A2491" s="18" t="s">
        <v>2633</v>
      </c>
      <c r="B2491" s="19" t="s">
        <v>6821</v>
      </c>
      <c r="C2491" s="43"/>
      <c r="D2491" s="36" t="str" cm="1">
        <f t="array" ref="D2491">IF(C2491="","",IF(OR(C2491="#No page text",C2491="#No block text",C2491="#No subject text",C2491="#No expectation text"),"// -- No Content",IFERROR(INDEX(_xlfn._xlws.FILTER(Checklist_KLM[ENTRIES],(Checklist_KLM[ENGLISH]=C2491)*IFERROR(FIND("GAME.CHECKLIST_",Checklist_KLM[ENTRIES]),FALSE)),1),"MISSING")))</f>
        <v/>
      </c>
      <c r="E2491" s="44"/>
      <c r="F2491" s="39" t="str" cm="1">
        <f t="array" ref="F2491">IF(E2491="","",IF(E2491="#No clue text","// -- No Content",
    IF(E2491="/!\ Text too long for integration - See user guide to proceed /!\","/!\ Text too long for integration - See user guide to proceed /!\",
         IFERROR(_xlfn._xlws.FILTER(Checklist_KLM[ENTRIES],(Checklist_KLM[ENGLISH]=E2491)*IFERROR(FIND("CLUE.",Checklist_KLM[ENTRIES]),FALSE)),"MISSING"))))</f>
        <v/>
      </c>
    </row>
    <row r="2492" spans="1:6">
      <c r="A2492" s="18" t="s">
        <v>2634</v>
      </c>
      <c r="B2492" s="19" t="s">
        <v>6822</v>
      </c>
      <c r="C2492" s="43"/>
      <c r="D2492" s="36" t="str" cm="1">
        <f t="array" ref="D2492">IF(C2492="","",IF(OR(C2492="#No page text",C2492="#No block text",C2492="#No subject text",C2492="#No expectation text"),"// -- No Content",IFERROR(INDEX(_xlfn._xlws.FILTER(Checklist_KLM[ENTRIES],(Checklist_KLM[ENGLISH]=C2492)*IFERROR(FIND("GAME.CHECKLIST_",Checklist_KLM[ENTRIES]),FALSE)),1),"MISSING")))</f>
        <v/>
      </c>
      <c r="E2492" s="44"/>
      <c r="F2492" s="39" t="str" cm="1">
        <f t="array" ref="F2492">IF(E2492="","",IF(E2492="#No clue text","// -- No Content",
    IF(E2492="/!\ Text too long for integration - See user guide to proceed /!\","/!\ Text too long for integration - See user guide to proceed /!\",
         IFERROR(_xlfn._xlws.FILTER(Checklist_KLM[ENTRIES],(Checklist_KLM[ENGLISH]=E2492)*IFERROR(FIND("CLUE.",Checklist_KLM[ENTRIES]),FALSE)),"MISSING"))))</f>
        <v/>
      </c>
    </row>
    <row r="2493" spans="1:6">
      <c r="A2493" s="18" t="s">
        <v>2635</v>
      </c>
      <c r="B2493" s="19" t="s">
        <v>6823</v>
      </c>
      <c r="C2493" s="43"/>
      <c r="D2493" s="36" t="str" cm="1">
        <f t="array" ref="D2493">IF(C2493="","",IF(OR(C2493="#No page text",C2493="#No block text",C2493="#No subject text",C2493="#No expectation text"),"// -- No Content",IFERROR(INDEX(_xlfn._xlws.FILTER(Checklist_KLM[ENTRIES],(Checklist_KLM[ENGLISH]=C2493)*IFERROR(FIND("GAME.CHECKLIST_",Checklist_KLM[ENTRIES]),FALSE)),1),"MISSING")))</f>
        <v/>
      </c>
      <c r="E2493" s="44"/>
      <c r="F2493" s="39" t="str" cm="1">
        <f t="array" ref="F2493">IF(E2493="","",IF(E2493="#No clue text","// -- No Content",
    IF(E2493="/!\ Text too long for integration - See user guide to proceed /!\","/!\ Text too long for integration - See user guide to proceed /!\",
         IFERROR(_xlfn._xlws.FILTER(Checklist_KLM[ENTRIES],(Checklist_KLM[ENGLISH]=E2493)*IFERROR(FIND("CLUE.",Checklist_KLM[ENTRIES]),FALSE)),"MISSING"))))</f>
        <v/>
      </c>
    </row>
    <row r="2494" spans="1:6">
      <c r="A2494" s="18" t="s">
        <v>2636</v>
      </c>
      <c r="B2494" s="19" t="s">
        <v>6824</v>
      </c>
      <c r="C2494" s="43"/>
      <c r="D2494" s="36" t="str" cm="1">
        <f t="array" ref="D2494">IF(C2494="","",IF(OR(C2494="#No page text",C2494="#No block text",C2494="#No subject text",C2494="#No expectation text"),"// -- No Content",IFERROR(INDEX(_xlfn._xlws.FILTER(Checklist_KLM[ENTRIES],(Checklist_KLM[ENGLISH]=C2494)*IFERROR(FIND("GAME.CHECKLIST_",Checklist_KLM[ENTRIES]),FALSE)),1),"MISSING")))</f>
        <v/>
      </c>
      <c r="E2494" s="44"/>
      <c r="F2494" s="39" t="str" cm="1">
        <f t="array" ref="F2494">IF(E2494="","",IF(E2494="#No clue text","// -- No Content",
    IF(E2494="/!\ Text too long for integration - See user guide to proceed /!\","/!\ Text too long for integration - See user guide to proceed /!\",
         IFERROR(_xlfn._xlws.FILTER(Checklist_KLM[ENTRIES],(Checklist_KLM[ENGLISH]=E2494)*IFERROR(FIND("CLUE.",Checklist_KLM[ENTRIES]),FALSE)),"MISSING"))))</f>
        <v/>
      </c>
    </row>
    <row r="2495" spans="1:6">
      <c r="A2495" s="18" t="s">
        <v>2637</v>
      </c>
      <c r="B2495" s="19" t="s">
        <v>6825</v>
      </c>
      <c r="C2495" s="43"/>
      <c r="D2495" s="36" t="str" cm="1">
        <f t="array" ref="D2495">IF(C2495="","",IF(OR(C2495="#No page text",C2495="#No block text",C2495="#No subject text",C2495="#No expectation text"),"// -- No Content",IFERROR(INDEX(_xlfn._xlws.FILTER(Checklist_KLM[ENTRIES],(Checklist_KLM[ENGLISH]=C2495)*IFERROR(FIND("GAME.CHECKLIST_",Checklist_KLM[ENTRIES]),FALSE)),1),"MISSING")))</f>
        <v/>
      </c>
      <c r="E2495" s="44"/>
      <c r="F2495" s="39" t="str" cm="1">
        <f t="array" ref="F2495">IF(E2495="","",IF(E2495="#No clue text","// -- No Content",
    IF(E2495="/!\ Text too long for integration - See user guide to proceed /!\","/!\ Text too long for integration - See user guide to proceed /!\",
         IFERROR(_xlfn._xlws.FILTER(Checklist_KLM[ENTRIES],(Checklist_KLM[ENGLISH]=E2495)*IFERROR(FIND("CLUE.",Checklist_KLM[ENTRIES]),FALSE)),"MISSING"))))</f>
        <v/>
      </c>
    </row>
    <row r="2496" spans="1:6">
      <c r="A2496" s="18" t="s">
        <v>2638</v>
      </c>
      <c r="B2496" s="19" t="s">
        <v>6826</v>
      </c>
      <c r="C2496" s="43"/>
      <c r="D2496" s="36" t="str" cm="1">
        <f t="array" ref="D2496">IF(C2496="","",IF(OR(C2496="#No page text",C2496="#No block text",C2496="#No subject text",C2496="#No expectation text"),"// -- No Content",IFERROR(INDEX(_xlfn._xlws.FILTER(Checklist_KLM[ENTRIES],(Checklist_KLM[ENGLISH]=C2496)*IFERROR(FIND("GAME.CHECKLIST_",Checklist_KLM[ENTRIES]),FALSE)),1),"MISSING")))</f>
        <v/>
      </c>
      <c r="E2496" s="44"/>
      <c r="F2496" s="39" t="str" cm="1">
        <f t="array" ref="F2496">IF(E2496="","",IF(E2496="#No clue text","// -- No Content",
    IF(E2496="/!\ Text too long for integration - See user guide to proceed /!\","/!\ Text too long for integration - See user guide to proceed /!\",
         IFERROR(_xlfn._xlws.FILTER(Checklist_KLM[ENTRIES],(Checklist_KLM[ENGLISH]=E2496)*IFERROR(FIND("CLUE.",Checklist_KLM[ENTRIES]),FALSE)),"MISSING"))))</f>
        <v/>
      </c>
    </row>
    <row r="2497" spans="1:6" ht="28.8">
      <c r="A2497" s="18" t="s">
        <v>2639</v>
      </c>
      <c r="B2497" s="19" t="s">
        <v>6827</v>
      </c>
      <c r="C2497" s="43"/>
      <c r="D2497" s="36" t="str" cm="1">
        <f t="array" ref="D2497">IF(C2497="","",IF(OR(C2497="#No page text",C2497="#No block text",C2497="#No subject text",C2497="#No expectation text"),"// -- No Content",IFERROR(INDEX(_xlfn._xlws.FILTER(Checklist_KLM[ENTRIES],(Checklist_KLM[ENGLISH]=C2497)*IFERROR(FIND("GAME.CHECKLIST_",Checklist_KLM[ENTRIES]),FALSE)),1),"MISSING")))</f>
        <v/>
      </c>
      <c r="E2497" s="44"/>
      <c r="F2497" s="39" t="str" cm="1">
        <f t="array" ref="F2497">IF(E2497="","",IF(E2497="#No clue text","// -- No Content",
    IF(E2497="/!\ Text too long for integration - See user guide to proceed /!\","/!\ Text too long for integration - See user guide to proceed /!\",
         IFERROR(_xlfn._xlws.FILTER(Checklist_KLM[ENTRIES],(Checklist_KLM[ENGLISH]=E2497)*IFERROR(FIND("CLUE.",Checklist_KLM[ENTRIES]),FALSE)),"MISSING"))))</f>
        <v/>
      </c>
    </row>
    <row r="2498" spans="1:6">
      <c r="A2498" s="18" t="s">
        <v>2640</v>
      </c>
      <c r="B2498" s="19" t="s">
        <v>6828</v>
      </c>
      <c r="C2498" s="43"/>
      <c r="D2498" s="36" t="str" cm="1">
        <f t="array" ref="D2498">IF(C2498="","",IF(OR(C2498="#No page text",C2498="#No block text",C2498="#No subject text",C2498="#No expectation text"),"// -- No Content",IFERROR(INDEX(_xlfn._xlws.FILTER(Checklist_KLM[ENTRIES],(Checklist_KLM[ENGLISH]=C2498)*IFERROR(FIND("GAME.CHECKLIST_",Checklist_KLM[ENTRIES]),FALSE)),1),"MISSING")))</f>
        <v/>
      </c>
      <c r="E2498" s="44"/>
      <c r="F2498" s="39" t="str" cm="1">
        <f t="array" ref="F2498">IF(E2498="","",IF(E2498="#No clue text","// -- No Content",
    IF(E2498="/!\ Text too long for integration - See user guide to proceed /!\","/!\ Text too long for integration - See user guide to proceed /!\",
         IFERROR(_xlfn._xlws.FILTER(Checklist_KLM[ENTRIES],(Checklist_KLM[ENGLISH]=E2498)*IFERROR(FIND("CLUE.",Checklist_KLM[ENTRIES]),FALSE)),"MISSING"))))</f>
        <v/>
      </c>
    </row>
    <row r="2499" spans="1:6">
      <c r="A2499" s="18" t="s">
        <v>2641</v>
      </c>
      <c r="B2499" s="19" t="s">
        <v>6829</v>
      </c>
      <c r="C2499" s="43"/>
      <c r="D2499" s="36" t="str" cm="1">
        <f t="array" ref="D2499">IF(C2499="","",IF(OR(C2499="#No page text",C2499="#No block text",C2499="#No subject text",C2499="#No expectation text"),"// -- No Content",IFERROR(INDEX(_xlfn._xlws.FILTER(Checklist_KLM[ENTRIES],(Checklist_KLM[ENGLISH]=C2499)*IFERROR(FIND("GAME.CHECKLIST_",Checklist_KLM[ENTRIES]),FALSE)),1),"MISSING")))</f>
        <v/>
      </c>
      <c r="E2499" s="44"/>
      <c r="F2499" s="39" t="str" cm="1">
        <f t="array" ref="F2499">IF(E2499="","",IF(E2499="#No clue text","// -- No Content",
    IF(E2499="/!\ Text too long for integration - See user guide to proceed /!\","/!\ Text too long for integration - See user guide to proceed /!\",
         IFERROR(_xlfn._xlws.FILTER(Checklist_KLM[ENTRIES],(Checklist_KLM[ENGLISH]=E2499)*IFERROR(FIND("CLUE.",Checklist_KLM[ENTRIES]),FALSE)),"MISSING"))))</f>
        <v/>
      </c>
    </row>
    <row r="2500" spans="1:6">
      <c r="A2500" s="18" t="s">
        <v>2642</v>
      </c>
      <c r="B2500" s="19" t="s">
        <v>6830</v>
      </c>
      <c r="C2500" s="43"/>
      <c r="D2500" s="36" t="str" cm="1">
        <f t="array" ref="D2500">IF(C2500="","",IF(OR(C2500="#No page text",C2500="#No block text",C2500="#No subject text",C2500="#No expectation text"),"// -- No Content",IFERROR(INDEX(_xlfn._xlws.FILTER(Checklist_KLM[ENTRIES],(Checklist_KLM[ENGLISH]=C2500)*IFERROR(FIND("GAME.CHECKLIST_",Checklist_KLM[ENTRIES]),FALSE)),1),"MISSING")))</f>
        <v/>
      </c>
      <c r="E2500" s="44"/>
      <c r="F2500" s="39" t="str" cm="1">
        <f t="array" ref="F2500">IF(E2500="","",IF(E2500="#No clue text","// -- No Content",
    IF(E2500="/!\ Text too long for integration - See user guide to proceed /!\","/!\ Text too long for integration - See user guide to proceed /!\",
         IFERROR(_xlfn._xlws.FILTER(Checklist_KLM[ENTRIES],(Checklist_KLM[ENGLISH]=E2500)*IFERROR(FIND("CLUE.",Checklist_KLM[ENTRIES]),FALSE)),"MISSING"))))</f>
        <v/>
      </c>
    </row>
    <row r="2501" spans="1:6" ht="28.8">
      <c r="A2501" s="18" t="s">
        <v>2643</v>
      </c>
      <c r="B2501" s="19" t="s">
        <v>6831</v>
      </c>
      <c r="C2501" s="43"/>
      <c r="D2501" s="36" t="str" cm="1">
        <f t="array" ref="D2501">IF(C2501="","",IF(OR(C2501="#No page text",C2501="#No block text",C2501="#No subject text",C2501="#No expectation text"),"// -- No Content",IFERROR(INDEX(_xlfn._xlws.FILTER(Checklist_KLM[ENTRIES],(Checklist_KLM[ENGLISH]=C2501)*IFERROR(FIND("GAME.CHECKLIST_",Checklist_KLM[ENTRIES]),FALSE)),1),"MISSING")))</f>
        <v/>
      </c>
      <c r="E2501" s="44"/>
      <c r="F2501" s="39" t="str" cm="1">
        <f t="array" ref="F2501">IF(E2501="","",IF(E2501="#No clue text","// -- No Content",
    IF(E2501="/!\ Text too long for integration - See user guide to proceed /!\","/!\ Text too long for integration - See user guide to proceed /!\",
         IFERROR(_xlfn._xlws.FILTER(Checklist_KLM[ENTRIES],(Checklist_KLM[ENGLISH]=E2501)*IFERROR(FIND("CLUE.",Checklist_KLM[ENTRIES]),FALSE)),"MISSING"))))</f>
        <v/>
      </c>
    </row>
    <row r="2502" spans="1:6">
      <c r="A2502" s="18" t="s">
        <v>2644</v>
      </c>
      <c r="B2502" s="19" t="s">
        <v>6832</v>
      </c>
      <c r="C2502" s="43"/>
      <c r="D2502" s="36" t="str" cm="1">
        <f t="array" ref="D2502">IF(C2502="","",IF(OR(C2502="#No page text",C2502="#No block text",C2502="#No subject text",C2502="#No expectation text"),"// -- No Content",IFERROR(INDEX(_xlfn._xlws.FILTER(Checklist_KLM[ENTRIES],(Checklist_KLM[ENGLISH]=C2502)*IFERROR(FIND("GAME.CHECKLIST_",Checklist_KLM[ENTRIES]),FALSE)),1),"MISSING")))</f>
        <v/>
      </c>
      <c r="E2502" s="44"/>
      <c r="F2502" s="39" t="str" cm="1">
        <f t="array" ref="F2502">IF(E2502="","",IF(E2502="#No clue text","// -- No Content",
    IF(E2502="/!\ Text too long for integration - See user guide to proceed /!\","/!\ Text too long for integration - See user guide to proceed /!\",
         IFERROR(_xlfn._xlws.FILTER(Checklist_KLM[ENTRIES],(Checklist_KLM[ENGLISH]=E2502)*IFERROR(FIND("CLUE.",Checklist_KLM[ENTRIES]),FALSE)),"MISSING"))))</f>
        <v/>
      </c>
    </row>
    <row r="2503" spans="1:6" ht="28.8">
      <c r="A2503" s="18" t="s">
        <v>2645</v>
      </c>
      <c r="B2503" s="19" t="s">
        <v>6833</v>
      </c>
      <c r="C2503" s="43"/>
      <c r="D2503" s="36" t="str" cm="1">
        <f t="array" ref="D2503">IF(C2503="","",IF(OR(C2503="#No page text",C2503="#No block text",C2503="#No subject text",C2503="#No expectation text"),"// -- No Content",IFERROR(INDEX(_xlfn._xlws.FILTER(Checklist_KLM[ENTRIES],(Checklist_KLM[ENGLISH]=C2503)*IFERROR(FIND("GAME.CHECKLIST_",Checklist_KLM[ENTRIES]),FALSE)),1),"MISSING")))</f>
        <v/>
      </c>
      <c r="E2503" s="44"/>
      <c r="F2503" s="39" t="str" cm="1">
        <f t="array" ref="F2503">IF(E2503="","",IF(E2503="#No clue text","// -- No Content",
    IF(E2503="/!\ Text too long for integration - See user guide to proceed /!\","/!\ Text too long for integration - See user guide to proceed /!\",
         IFERROR(_xlfn._xlws.FILTER(Checklist_KLM[ENTRIES],(Checklist_KLM[ENGLISH]=E2503)*IFERROR(FIND("CLUE.",Checklist_KLM[ENTRIES]),FALSE)),"MISSING"))))</f>
        <v/>
      </c>
    </row>
    <row r="2504" spans="1:6">
      <c r="A2504" s="18" t="s">
        <v>2646</v>
      </c>
      <c r="B2504" s="19" t="s">
        <v>6834</v>
      </c>
      <c r="C2504" s="43"/>
      <c r="D2504" s="36" t="str" cm="1">
        <f t="array" ref="D2504">IF(C2504="","",IF(OR(C2504="#No page text",C2504="#No block text",C2504="#No subject text",C2504="#No expectation text"),"// -- No Content",IFERROR(INDEX(_xlfn._xlws.FILTER(Checklist_KLM[ENTRIES],(Checklist_KLM[ENGLISH]=C2504)*IFERROR(FIND("GAME.CHECKLIST_",Checklist_KLM[ENTRIES]),FALSE)),1),"MISSING")))</f>
        <v/>
      </c>
      <c r="E2504" s="44"/>
      <c r="F2504" s="39" t="str" cm="1">
        <f t="array" ref="F2504">IF(E2504="","",IF(E2504="#No clue text","// -- No Content",
    IF(E2504="/!\ Text too long for integration - See user guide to proceed /!\","/!\ Text too long for integration - See user guide to proceed /!\",
         IFERROR(_xlfn._xlws.FILTER(Checklist_KLM[ENTRIES],(Checklist_KLM[ENGLISH]=E2504)*IFERROR(FIND("CLUE.",Checklist_KLM[ENTRIES]),FALSE)),"MISSING"))))</f>
        <v/>
      </c>
    </row>
    <row r="2505" spans="1:6" ht="28.8">
      <c r="A2505" s="18" t="s">
        <v>2647</v>
      </c>
      <c r="B2505" s="19" t="s">
        <v>6835</v>
      </c>
      <c r="C2505" s="43"/>
      <c r="D2505" s="36" t="str" cm="1">
        <f t="array" ref="D2505">IF(C2505="","",IF(OR(C2505="#No page text",C2505="#No block text",C2505="#No subject text",C2505="#No expectation text"),"// -- No Content",IFERROR(INDEX(_xlfn._xlws.FILTER(Checklist_KLM[ENTRIES],(Checklist_KLM[ENGLISH]=C2505)*IFERROR(FIND("GAME.CHECKLIST_",Checklist_KLM[ENTRIES]),FALSE)),1),"MISSING")))</f>
        <v/>
      </c>
      <c r="E2505" s="44"/>
      <c r="F2505" s="39" t="str" cm="1">
        <f t="array" ref="F2505">IF(E2505="","",IF(E2505="#No clue text","// -- No Content",
    IF(E2505="/!\ Text too long for integration - See user guide to proceed /!\","/!\ Text too long for integration - See user guide to proceed /!\",
         IFERROR(_xlfn._xlws.FILTER(Checklist_KLM[ENTRIES],(Checklist_KLM[ENGLISH]=E2505)*IFERROR(FIND("CLUE.",Checklist_KLM[ENTRIES]),FALSE)),"MISSING"))))</f>
        <v/>
      </c>
    </row>
    <row r="2506" spans="1:6">
      <c r="A2506" s="18" t="s">
        <v>2648</v>
      </c>
      <c r="B2506" s="19" t="s">
        <v>6836</v>
      </c>
      <c r="C2506" s="43"/>
      <c r="D2506" s="36" t="str" cm="1">
        <f t="array" ref="D2506">IF(C2506="","",IF(OR(C2506="#No page text",C2506="#No block text",C2506="#No subject text",C2506="#No expectation text"),"// -- No Content",IFERROR(INDEX(_xlfn._xlws.FILTER(Checklist_KLM[ENTRIES],(Checklist_KLM[ENGLISH]=C2506)*IFERROR(FIND("GAME.CHECKLIST_",Checklist_KLM[ENTRIES]),FALSE)),1),"MISSING")))</f>
        <v/>
      </c>
      <c r="E2506" s="44"/>
      <c r="F2506" s="39" t="str" cm="1">
        <f t="array" ref="F2506">IF(E2506="","",IF(E2506="#No clue text","// -- No Content",
    IF(E2506="/!\ Text too long for integration - See user guide to proceed /!\","/!\ Text too long for integration - See user guide to proceed /!\",
         IFERROR(_xlfn._xlws.FILTER(Checklist_KLM[ENTRIES],(Checklist_KLM[ENGLISH]=E2506)*IFERROR(FIND("CLUE.",Checklist_KLM[ENTRIES]),FALSE)),"MISSING"))))</f>
        <v/>
      </c>
    </row>
    <row r="2507" spans="1:6">
      <c r="A2507" s="18" t="s">
        <v>2649</v>
      </c>
      <c r="B2507" s="19" t="s">
        <v>6837</v>
      </c>
      <c r="C2507" s="43"/>
      <c r="D2507" s="36" t="str" cm="1">
        <f t="array" ref="D2507">IF(C2507="","",IF(OR(C2507="#No page text",C2507="#No block text",C2507="#No subject text",C2507="#No expectation text"),"// -- No Content",IFERROR(INDEX(_xlfn._xlws.FILTER(Checklist_KLM[ENTRIES],(Checklist_KLM[ENGLISH]=C2507)*IFERROR(FIND("GAME.CHECKLIST_",Checklist_KLM[ENTRIES]),FALSE)),1),"MISSING")))</f>
        <v/>
      </c>
      <c r="E2507" s="44"/>
      <c r="F2507" s="39" t="str" cm="1">
        <f t="array" ref="F2507">IF(E2507="","",IF(E2507="#No clue text","// -- No Content",
    IF(E2507="/!\ Text too long for integration - See user guide to proceed /!\","/!\ Text too long for integration - See user guide to proceed /!\",
         IFERROR(_xlfn._xlws.FILTER(Checklist_KLM[ENTRIES],(Checklist_KLM[ENGLISH]=E2507)*IFERROR(FIND("CLUE.",Checklist_KLM[ENTRIES]),FALSE)),"MISSING"))))</f>
        <v/>
      </c>
    </row>
    <row r="2508" spans="1:6">
      <c r="A2508" s="18" t="s">
        <v>2650</v>
      </c>
      <c r="B2508" s="19" t="s">
        <v>6838</v>
      </c>
      <c r="C2508" s="43"/>
      <c r="D2508" s="36" t="str" cm="1">
        <f t="array" ref="D2508">IF(C2508="","",IF(OR(C2508="#No page text",C2508="#No block text",C2508="#No subject text",C2508="#No expectation text"),"// -- No Content",IFERROR(INDEX(_xlfn._xlws.FILTER(Checklist_KLM[ENTRIES],(Checklist_KLM[ENGLISH]=C2508)*IFERROR(FIND("GAME.CHECKLIST_",Checklist_KLM[ENTRIES]),FALSE)),1),"MISSING")))</f>
        <v/>
      </c>
      <c r="E2508" s="44"/>
      <c r="F2508" s="39" t="str" cm="1">
        <f t="array" ref="F2508">IF(E2508="","",IF(E2508="#No clue text","// -- No Content",
    IF(E2508="/!\ Text too long for integration - See user guide to proceed /!\","/!\ Text too long for integration - See user guide to proceed /!\",
         IFERROR(_xlfn._xlws.FILTER(Checklist_KLM[ENTRIES],(Checklist_KLM[ENGLISH]=E2508)*IFERROR(FIND("CLUE.",Checklist_KLM[ENTRIES]),FALSE)),"MISSING"))))</f>
        <v/>
      </c>
    </row>
    <row r="2509" spans="1:6" ht="57.6">
      <c r="A2509" s="18" t="s">
        <v>2651</v>
      </c>
      <c r="B2509" s="19" t="s">
        <v>6839</v>
      </c>
      <c r="C2509" s="43"/>
      <c r="D2509" s="36" t="str" cm="1">
        <f t="array" ref="D2509">IF(C2509="","",IF(OR(C2509="#No page text",C2509="#No block text",C2509="#No subject text",C2509="#No expectation text"),"// -- No Content",IFERROR(INDEX(_xlfn._xlws.FILTER(Checklist_KLM[ENTRIES],(Checklist_KLM[ENGLISH]=C2509)*IFERROR(FIND("GAME.CHECKLIST_",Checklist_KLM[ENTRIES]),FALSE)),1),"MISSING")))</f>
        <v/>
      </c>
      <c r="E2509" s="44"/>
      <c r="F2509" s="39" t="str" cm="1">
        <f t="array" ref="F2509">IF(E2509="","",IF(E2509="#No clue text","// -- No Content",
    IF(E2509="/!\ Text too long for integration - See user guide to proceed /!\","/!\ Text too long for integration - See user guide to proceed /!\",
         IFERROR(_xlfn._xlws.FILTER(Checklist_KLM[ENTRIES],(Checklist_KLM[ENGLISH]=E2509)*IFERROR(FIND("CLUE.",Checklist_KLM[ENTRIES]),FALSE)),"MISSING"))))</f>
        <v/>
      </c>
    </row>
    <row r="2510" spans="1:6">
      <c r="A2510" s="18" t="s">
        <v>2652</v>
      </c>
      <c r="B2510" s="19" t="s">
        <v>6840</v>
      </c>
      <c r="C2510" s="43"/>
      <c r="D2510" s="36" t="str" cm="1">
        <f t="array" ref="D2510">IF(C2510="","",IF(OR(C2510="#No page text",C2510="#No block text",C2510="#No subject text",C2510="#No expectation text"),"// -- No Content",IFERROR(INDEX(_xlfn._xlws.FILTER(Checklist_KLM[ENTRIES],(Checklist_KLM[ENGLISH]=C2510)*IFERROR(FIND("GAME.CHECKLIST_",Checklist_KLM[ENTRIES]),FALSE)),1),"MISSING")))</f>
        <v/>
      </c>
      <c r="E2510" s="44"/>
      <c r="F2510" s="39" t="str" cm="1">
        <f t="array" ref="F2510">IF(E2510="","",IF(E2510="#No clue text","// -- No Content",
    IF(E2510="/!\ Text too long for integration - See user guide to proceed /!\","/!\ Text too long for integration - See user guide to proceed /!\",
         IFERROR(_xlfn._xlws.FILTER(Checklist_KLM[ENTRIES],(Checklist_KLM[ENGLISH]=E2510)*IFERROR(FIND("CLUE.",Checklist_KLM[ENTRIES]),FALSE)),"MISSING"))))</f>
        <v/>
      </c>
    </row>
    <row r="2511" spans="1:6">
      <c r="A2511" s="18" t="s">
        <v>2653</v>
      </c>
      <c r="B2511" s="19" t="s">
        <v>6841</v>
      </c>
      <c r="C2511" s="43"/>
      <c r="D2511" s="36" t="str" cm="1">
        <f t="array" ref="D2511">IF(C2511="","",IF(OR(C2511="#No page text",C2511="#No block text",C2511="#No subject text",C2511="#No expectation text"),"// -- No Content",IFERROR(INDEX(_xlfn._xlws.FILTER(Checklist_KLM[ENTRIES],(Checklist_KLM[ENGLISH]=C2511)*IFERROR(FIND("GAME.CHECKLIST_",Checklist_KLM[ENTRIES]),FALSE)),1),"MISSING")))</f>
        <v/>
      </c>
      <c r="E2511" s="44"/>
      <c r="F2511" s="39" t="str" cm="1">
        <f t="array" ref="F2511">IF(E2511="","",IF(E2511="#No clue text","// -- No Content",
    IF(E2511="/!\ Text too long for integration - See user guide to proceed /!\","/!\ Text too long for integration - See user guide to proceed /!\",
         IFERROR(_xlfn._xlws.FILTER(Checklist_KLM[ENTRIES],(Checklist_KLM[ENGLISH]=E2511)*IFERROR(FIND("CLUE.",Checklist_KLM[ENTRIES]),FALSE)),"MISSING"))))</f>
        <v/>
      </c>
    </row>
    <row r="2512" spans="1:6">
      <c r="A2512" s="18" t="s">
        <v>2654</v>
      </c>
      <c r="B2512" s="19" t="s">
        <v>6842</v>
      </c>
      <c r="C2512" s="43"/>
      <c r="D2512" s="36" t="str" cm="1">
        <f t="array" ref="D2512">IF(C2512="","",IF(OR(C2512="#No page text",C2512="#No block text",C2512="#No subject text",C2512="#No expectation text"),"// -- No Content",IFERROR(INDEX(_xlfn._xlws.FILTER(Checklist_KLM[ENTRIES],(Checklist_KLM[ENGLISH]=C2512)*IFERROR(FIND("GAME.CHECKLIST_",Checklist_KLM[ENTRIES]),FALSE)),1),"MISSING")))</f>
        <v/>
      </c>
      <c r="E2512" s="44"/>
      <c r="F2512" s="39" t="str" cm="1">
        <f t="array" ref="F2512">IF(E2512="","",IF(E2512="#No clue text","// -- No Content",
    IF(E2512="/!\ Text too long for integration - See user guide to proceed /!\","/!\ Text too long for integration - See user guide to proceed /!\",
         IFERROR(_xlfn._xlws.FILTER(Checklist_KLM[ENTRIES],(Checklist_KLM[ENGLISH]=E2512)*IFERROR(FIND("CLUE.",Checklist_KLM[ENTRIES]),FALSE)),"MISSING"))))</f>
        <v/>
      </c>
    </row>
    <row r="2513" spans="1:6">
      <c r="A2513" s="18" t="s">
        <v>2655</v>
      </c>
      <c r="B2513" s="19" t="s">
        <v>6843</v>
      </c>
      <c r="C2513" s="43"/>
      <c r="D2513" s="36" t="str" cm="1">
        <f t="array" ref="D2513">IF(C2513="","",IF(OR(C2513="#No page text",C2513="#No block text",C2513="#No subject text",C2513="#No expectation text"),"// -- No Content",IFERROR(INDEX(_xlfn._xlws.FILTER(Checklist_KLM[ENTRIES],(Checklist_KLM[ENGLISH]=C2513)*IFERROR(FIND("GAME.CHECKLIST_",Checklist_KLM[ENTRIES]),FALSE)),1),"MISSING")))</f>
        <v/>
      </c>
      <c r="E2513" s="44"/>
      <c r="F2513" s="39" t="str" cm="1">
        <f t="array" ref="F2513">IF(E2513="","",IF(E2513="#No clue text","// -- No Content",
    IF(E2513="/!\ Text too long for integration - See user guide to proceed /!\","/!\ Text too long for integration - See user guide to proceed /!\",
         IFERROR(_xlfn._xlws.FILTER(Checklist_KLM[ENTRIES],(Checklist_KLM[ENGLISH]=E2513)*IFERROR(FIND("CLUE.",Checklist_KLM[ENTRIES]),FALSE)),"MISSING"))))</f>
        <v/>
      </c>
    </row>
    <row r="2514" spans="1:6" ht="144">
      <c r="A2514" s="18" t="s">
        <v>2656</v>
      </c>
      <c r="B2514" s="19" t="s">
        <v>6844</v>
      </c>
      <c r="C2514" s="43"/>
      <c r="D2514" s="36" t="str" cm="1">
        <f t="array" ref="D2514">IF(C2514="","",IF(OR(C2514="#No page text",C2514="#No block text",C2514="#No subject text",C2514="#No expectation text"),"// -- No Content",IFERROR(INDEX(_xlfn._xlws.FILTER(Checklist_KLM[ENTRIES],(Checklist_KLM[ENGLISH]=C2514)*IFERROR(FIND("GAME.CHECKLIST_",Checklist_KLM[ENTRIES]),FALSE)),1),"MISSING")))</f>
        <v/>
      </c>
      <c r="E2514" s="44"/>
      <c r="F2514" s="39" t="str" cm="1">
        <f t="array" ref="F2514">IF(E2514="","",IF(E2514="#No clue text","// -- No Content",
    IF(E2514="/!\ Text too long for integration - See user guide to proceed /!\","/!\ Text too long for integration - See user guide to proceed /!\",
         IFERROR(_xlfn._xlws.FILTER(Checklist_KLM[ENTRIES],(Checklist_KLM[ENGLISH]=E2514)*IFERROR(FIND("CLUE.",Checklist_KLM[ENTRIES]),FALSE)),"MISSING"))))</f>
        <v/>
      </c>
    </row>
    <row r="2515" spans="1:6">
      <c r="A2515" s="18" t="s">
        <v>2657</v>
      </c>
      <c r="B2515" s="19" t="s">
        <v>6845</v>
      </c>
      <c r="C2515" s="43"/>
      <c r="D2515" s="36" t="str" cm="1">
        <f t="array" ref="D2515">IF(C2515="","",IF(OR(C2515="#No page text",C2515="#No block text",C2515="#No subject text",C2515="#No expectation text"),"// -- No Content",IFERROR(INDEX(_xlfn._xlws.FILTER(Checklist_KLM[ENTRIES],(Checklist_KLM[ENGLISH]=C2515)*IFERROR(FIND("GAME.CHECKLIST_",Checklist_KLM[ENTRIES]),FALSE)),1),"MISSING")))</f>
        <v/>
      </c>
      <c r="E2515" s="44"/>
      <c r="F2515" s="39" t="str" cm="1">
        <f t="array" ref="F2515">IF(E2515="","",IF(E2515="#No clue text","// -- No Content",
    IF(E2515="/!\ Text too long for integration - See user guide to proceed /!\","/!\ Text too long for integration - See user guide to proceed /!\",
         IFERROR(_xlfn._xlws.FILTER(Checklist_KLM[ENTRIES],(Checklist_KLM[ENGLISH]=E2515)*IFERROR(FIND("CLUE.",Checklist_KLM[ENTRIES]),FALSE)),"MISSING"))))</f>
        <v/>
      </c>
    </row>
    <row r="2516" spans="1:6">
      <c r="A2516" s="18" t="s">
        <v>2658</v>
      </c>
      <c r="B2516" s="19" t="s">
        <v>136</v>
      </c>
      <c r="C2516" s="43"/>
      <c r="D2516" s="36" t="str" cm="1">
        <f t="array" ref="D2516">IF(C2516="","",IF(OR(C2516="#No page text",C2516="#No block text",C2516="#No subject text",C2516="#No expectation text"),"// -- No Content",IFERROR(INDEX(_xlfn._xlws.FILTER(Checklist_KLM[ENTRIES],(Checklist_KLM[ENGLISH]=C2516)*IFERROR(FIND("GAME.CHECKLIST_",Checklist_KLM[ENTRIES]),FALSE)),1),"MISSING")))</f>
        <v/>
      </c>
      <c r="E2516" s="44"/>
      <c r="F2516" s="39" t="str" cm="1">
        <f t="array" ref="F2516">IF(E2516="","",IF(E2516="#No clue text","// -- No Content",
    IF(E2516="/!\ Text too long for integration - See user guide to proceed /!\","/!\ Text too long for integration - See user guide to proceed /!\",
         IFERROR(_xlfn._xlws.FILTER(Checklist_KLM[ENTRIES],(Checklist_KLM[ENGLISH]=E2516)*IFERROR(FIND("CLUE.",Checklist_KLM[ENTRIES]),FALSE)),"MISSING"))))</f>
        <v/>
      </c>
    </row>
    <row r="2517" spans="1:6">
      <c r="A2517" s="18" t="s">
        <v>2659</v>
      </c>
      <c r="B2517" s="19" t="s">
        <v>6846</v>
      </c>
      <c r="C2517" s="43"/>
      <c r="D2517" s="36" t="str" cm="1">
        <f t="array" ref="D2517">IF(C2517="","",IF(OR(C2517="#No page text",C2517="#No block text",C2517="#No subject text",C2517="#No expectation text"),"// -- No Content",IFERROR(INDEX(_xlfn._xlws.FILTER(Checklist_KLM[ENTRIES],(Checklist_KLM[ENGLISH]=C2517)*IFERROR(FIND("GAME.CHECKLIST_",Checklist_KLM[ENTRIES]),FALSE)),1),"MISSING")))</f>
        <v/>
      </c>
      <c r="E2517" s="44"/>
      <c r="F2517" s="39" t="str" cm="1">
        <f t="array" ref="F2517">IF(E2517="","",IF(E2517="#No clue text","// -- No Content",
    IF(E2517="/!\ Text too long for integration - See user guide to proceed /!\","/!\ Text too long for integration - See user guide to proceed /!\",
         IFERROR(_xlfn._xlws.FILTER(Checklist_KLM[ENTRIES],(Checklist_KLM[ENGLISH]=E2517)*IFERROR(FIND("CLUE.",Checklist_KLM[ENTRIES]),FALSE)),"MISSING"))))</f>
        <v/>
      </c>
    </row>
    <row r="2518" spans="1:6">
      <c r="A2518" s="18" t="s">
        <v>2660</v>
      </c>
      <c r="B2518" s="19" t="s">
        <v>6847</v>
      </c>
      <c r="C2518" s="43"/>
      <c r="D2518" s="36" t="str" cm="1">
        <f t="array" ref="D2518">IF(C2518="","",IF(OR(C2518="#No page text",C2518="#No block text",C2518="#No subject text",C2518="#No expectation text"),"// -- No Content",IFERROR(INDEX(_xlfn._xlws.FILTER(Checklist_KLM[ENTRIES],(Checklist_KLM[ENGLISH]=C2518)*IFERROR(FIND("GAME.CHECKLIST_",Checklist_KLM[ENTRIES]),FALSE)),1),"MISSING")))</f>
        <v/>
      </c>
      <c r="E2518" s="44"/>
      <c r="F2518" s="39" t="str" cm="1">
        <f t="array" ref="F2518">IF(E2518="","",IF(E2518="#No clue text","// -- No Content",
    IF(E2518="/!\ Text too long for integration - See user guide to proceed /!\","/!\ Text too long for integration - See user guide to proceed /!\",
         IFERROR(_xlfn._xlws.FILTER(Checklist_KLM[ENTRIES],(Checklist_KLM[ENGLISH]=E2518)*IFERROR(FIND("CLUE.",Checklist_KLM[ENTRIES]),FALSE)),"MISSING"))))</f>
        <v/>
      </c>
    </row>
    <row r="2519" spans="1:6">
      <c r="A2519" s="18" t="s">
        <v>2661</v>
      </c>
      <c r="B2519" s="19" t="s">
        <v>6848</v>
      </c>
      <c r="C2519" s="43"/>
      <c r="D2519" s="36" t="str" cm="1">
        <f t="array" ref="D2519">IF(C2519="","",IF(OR(C2519="#No page text",C2519="#No block text",C2519="#No subject text",C2519="#No expectation text"),"// -- No Content",IFERROR(INDEX(_xlfn._xlws.FILTER(Checklist_KLM[ENTRIES],(Checklist_KLM[ENGLISH]=C2519)*IFERROR(FIND("GAME.CHECKLIST_",Checklist_KLM[ENTRIES]),FALSE)),1),"MISSING")))</f>
        <v/>
      </c>
      <c r="E2519" s="44"/>
      <c r="F2519" s="39" t="str" cm="1">
        <f t="array" ref="F2519">IF(E2519="","",IF(E2519="#No clue text","// -- No Content",
    IF(E2519="/!\ Text too long for integration - See user guide to proceed /!\","/!\ Text too long for integration - See user guide to proceed /!\",
         IFERROR(_xlfn._xlws.FILTER(Checklist_KLM[ENTRIES],(Checklist_KLM[ENGLISH]=E2519)*IFERROR(FIND("CLUE.",Checklist_KLM[ENTRIES]),FALSE)),"MISSING"))))</f>
        <v/>
      </c>
    </row>
    <row r="2520" spans="1:6">
      <c r="A2520" s="18" t="s">
        <v>2662</v>
      </c>
      <c r="B2520" s="19" t="s">
        <v>6849</v>
      </c>
      <c r="C2520" s="43"/>
      <c r="D2520" s="36" t="str" cm="1">
        <f t="array" ref="D2520">IF(C2520="","",IF(OR(C2520="#No page text",C2520="#No block text",C2520="#No subject text",C2520="#No expectation text"),"// -- No Content",IFERROR(INDEX(_xlfn._xlws.FILTER(Checklist_KLM[ENTRIES],(Checklist_KLM[ENGLISH]=C2520)*IFERROR(FIND("GAME.CHECKLIST_",Checklist_KLM[ENTRIES]),FALSE)),1),"MISSING")))</f>
        <v/>
      </c>
      <c r="E2520" s="44"/>
      <c r="F2520" s="39" t="str" cm="1">
        <f t="array" ref="F2520">IF(E2520="","",IF(E2520="#No clue text","// -- No Content",
    IF(E2520="/!\ Text too long for integration - See user guide to proceed /!\","/!\ Text too long for integration - See user guide to proceed /!\",
         IFERROR(_xlfn._xlws.FILTER(Checklist_KLM[ENTRIES],(Checklist_KLM[ENGLISH]=E2520)*IFERROR(FIND("CLUE.",Checklist_KLM[ENTRIES]),FALSE)),"MISSING"))))</f>
        <v/>
      </c>
    </row>
    <row r="2521" spans="1:6">
      <c r="A2521" s="18" t="s">
        <v>2663</v>
      </c>
      <c r="B2521" s="19" t="s">
        <v>6850</v>
      </c>
      <c r="C2521" s="43"/>
      <c r="D2521" s="36" t="str" cm="1">
        <f t="array" ref="D2521">IF(C2521="","",IF(OR(C2521="#No page text",C2521="#No block text",C2521="#No subject text",C2521="#No expectation text"),"// -- No Content",IFERROR(INDEX(_xlfn._xlws.FILTER(Checklist_KLM[ENTRIES],(Checklist_KLM[ENGLISH]=C2521)*IFERROR(FIND("GAME.CHECKLIST_",Checklist_KLM[ENTRIES]),FALSE)),1),"MISSING")))</f>
        <v/>
      </c>
      <c r="E2521" s="44"/>
      <c r="F2521" s="39" t="str" cm="1">
        <f t="array" ref="F2521">IF(E2521="","",IF(E2521="#No clue text","// -- No Content",
    IF(E2521="/!\ Text too long for integration - See user guide to proceed /!\","/!\ Text too long for integration - See user guide to proceed /!\",
         IFERROR(_xlfn._xlws.FILTER(Checklist_KLM[ENTRIES],(Checklist_KLM[ENGLISH]=E2521)*IFERROR(FIND("CLUE.",Checklist_KLM[ENTRIES]),FALSE)),"MISSING"))))</f>
        <v/>
      </c>
    </row>
    <row r="2522" spans="1:6">
      <c r="A2522" s="18" t="s">
        <v>2664</v>
      </c>
      <c r="B2522" s="19" t="s">
        <v>6851</v>
      </c>
      <c r="C2522" s="43"/>
      <c r="D2522" s="36" t="str" cm="1">
        <f t="array" ref="D2522">IF(C2522="","",IF(OR(C2522="#No page text",C2522="#No block text",C2522="#No subject text",C2522="#No expectation text"),"// -- No Content",IFERROR(INDEX(_xlfn._xlws.FILTER(Checklist_KLM[ENTRIES],(Checklist_KLM[ENGLISH]=C2522)*IFERROR(FIND("GAME.CHECKLIST_",Checklist_KLM[ENTRIES]),FALSE)),1),"MISSING")))</f>
        <v/>
      </c>
      <c r="E2522" s="44"/>
      <c r="F2522" s="39" t="str" cm="1">
        <f t="array" ref="F2522">IF(E2522="","",IF(E2522="#No clue text","// -- No Content",
    IF(E2522="/!\ Text too long for integration - See user guide to proceed /!\","/!\ Text too long for integration - See user guide to proceed /!\",
         IFERROR(_xlfn._xlws.FILTER(Checklist_KLM[ENTRIES],(Checklist_KLM[ENGLISH]=E2522)*IFERROR(FIND("CLUE.",Checklist_KLM[ENTRIES]),FALSE)),"MISSING"))))</f>
        <v/>
      </c>
    </row>
    <row r="2523" spans="1:6">
      <c r="A2523" s="18" t="s">
        <v>2665</v>
      </c>
      <c r="B2523" s="19" t="s">
        <v>6852</v>
      </c>
      <c r="C2523" s="43"/>
      <c r="D2523" s="36" t="str" cm="1">
        <f t="array" ref="D2523">IF(C2523="","",IF(OR(C2523="#No page text",C2523="#No block text",C2523="#No subject text",C2523="#No expectation text"),"// -- No Content",IFERROR(INDEX(_xlfn._xlws.FILTER(Checklist_KLM[ENTRIES],(Checklist_KLM[ENGLISH]=C2523)*IFERROR(FIND("GAME.CHECKLIST_",Checklist_KLM[ENTRIES]),FALSE)),1),"MISSING")))</f>
        <v/>
      </c>
      <c r="E2523" s="44"/>
      <c r="F2523" s="39" t="str" cm="1">
        <f t="array" ref="F2523">IF(E2523="","",IF(E2523="#No clue text","// -- No Content",
    IF(E2523="/!\ Text too long for integration - See user guide to proceed /!\","/!\ Text too long for integration - See user guide to proceed /!\",
         IFERROR(_xlfn._xlws.FILTER(Checklist_KLM[ENTRIES],(Checklist_KLM[ENGLISH]=E2523)*IFERROR(FIND("CLUE.",Checklist_KLM[ENTRIES]),FALSE)),"MISSING"))))</f>
        <v/>
      </c>
    </row>
    <row r="2524" spans="1:6">
      <c r="A2524" s="18" t="s">
        <v>2666</v>
      </c>
      <c r="B2524" s="19" t="s">
        <v>6853</v>
      </c>
      <c r="C2524" s="43"/>
      <c r="D2524" s="36" t="str" cm="1">
        <f t="array" ref="D2524">IF(C2524="","",IF(OR(C2524="#No page text",C2524="#No block text",C2524="#No subject text",C2524="#No expectation text"),"// -- No Content",IFERROR(INDEX(_xlfn._xlws.FILTER(Checklist_KLM[ENTRIES],(Checklist_KLM[ENGLISH]=C2524)*IFERROR(FIND("GAME.CHECKLIST_",Checklist_KLM[ENTRIES]),FALSE)),1),"MISSING")))</f>
        <v/>
      </c>
      <c r="E2524" s="44"/>
      <c r="F2524" s="39" t="str" cm="1">
        <f t="array" ref="F2524">IF(E2524="","",IF(E2524="#No clue text","// -- No Content",
    IF(E2524="/!\ Text too long for integration - See user guide to proceed /!\","/!\ Text too long for integration - See user guide to proceed /!\",
         IFERROR(_xlfn._xlws.FILTER(Checklist_KLM[ENTRIES],(Checklist_KLM[ENGLISH]=E2524)*IFERROR(FIND("CLUE.",Checklist_KLM[ENTRIES]),FALSE)),"MISSING"))))</f>
        <v/>
      </c>
    </row>
    <row r="2525" spans="1:6" ht="28.8">
      <c r="A2525" s="18" t="s">
        <v>2667</v>
      </c>
      <c r="B2525" s="19" t="s">
        <v>6854</v>
      </c>
      <c r="C2525" s="43"/>
      <c r="D2525" s="36" t="str" cm="1">
        <f t="array" ref="D2525">IF(C2525="","",IF(OR(C2525="#No page text",C2525="#No block text",C2525="#No subject text",C2525="#No expectation text"),"// -- No Content",IFERROR(INDEX(_xlfn._xlws.FILTER(Checklist_KLM[ENTRIES],(Checklist_KLM[ENGLISH]=C2525)*IFERROR(FIND("GAME.CHECKLIST_",Checklist_KLM[ENTRIES]),FALSE)),1),"MISSING")))</f>
        <v/>
      </c>
      <c r="E2525" s="44"/>
      <c r="F2525" s="39" t="str" cm="1">
        <f t="array" ref="F2525">IF(E2525="","",IF(E2525="#No clue text","// -- No Content",
    IF(E2525="/!\ Text too long for integration - See user guide to proceed /!\","/!\ Text too long for integration - See user guide to proceed /!\",
         IFERROR(_xlfn._xlws.FILTER(Checklist_KLM[ENTRIES],(Checklist_KLM[ENGLISH]=E2525)*IFERROR(FIND("CLUE.",Checklist_KLM[ENTRIES]),FALSE)),"MISSING"))))</f>
        <v/>
      </c>
    </row>
    <row r="2526" spans="1:6" ht="28.8">
      <c r="A2526" s="18" t="s">
        <v>2668</v>
      </c>
      <c r="B2526" s="19" t="s">
        <v>126</v>
      </c>
      <c r="C2526" s="43"/>
      <c r="D2526" s="36" t="str" cm="1">
        <f t="array" ref="D2526">IF(C2526="","",IF(OR(C2526="#No page text",C2526="#No block text",C2526="#No subject text",C2526="#No expectation text"),"// -- No Content",IFERROR(INDEX(_xlfn._xlws.FILTER(Checklist_KLM[ENTRIES],(Checklist_KLM[ENGLISH]=C2526)*IFERROR(FIND("GAME.CHECKLIST_",Checklist_KLM[ENTRIES]),FALSE)),1),"MISSING")))</f>
        <v/>
      </c>
      <c r="E2526" s="44"/>
      <c r="F2526" s="39" t="str" cm="1">
        <f t="array" ref="F2526">IF(E2526="","",IF(E2526="#No clue text","// -- No Content",
    IF(E2526="/!\ Text too long for integration - See user guide to proceed /!\","/!\ Text too long for integration - See user guide to proceed /!\",
         IFERROR(_xlfn._xlws.FILTER(Checklist_KLM[ENTRIES],(Checklist_KLM[ENGLISH]=E2526)*IFERROR(FIND("CLUE.",Checklist_KLM[ENTRIES]),FALSE)),"MISSING"))))</f>
        <v/>
      </c>
    </row>
    <row r="2527" spans="1:6">
      <c r="A2527" s="18" t="s">
        <v>2669</v>
      </c>
      <c r="B2527" s="19" t="s">
        <v>6855</v>
      </c>
      <c r="C2527" s="43"/>
      <c r="D2527" s="36" t="str" cm="1">
        <f t="array" ref="D2527">IF(C2527="","",IF(OR(C2527="#No page text",C2527="#No block text",C2527="#No subject text",C2527="#No expectation text"),"// -- No Content",IFERROR(INDEX(_xlfn._xlws.FILTER(Checklist_KLM[ENTRIES],(Checklist_KLM[ENGLISH]=C2527)*IFERROR(FIND("GAME.CHECKLIST_",Checklist_KLM[ENTRIES]),FALSE)),1),"MISSING")))</f>
        <v/>
      </c>
      <c r="E2527" s="44"/>
      <c r="F2527" s="39" t="str" cm="1">
        <f t="array" ref="F2527">IF(E2527="","",IF(E2527="#No clue text","// -- No Content",
    IF(E2527="/!\ Text too long for integration - See user guide to proceed /!\","/!\ Text too long for integration - See user guide to proceed /!\",
         IFERROR(_xlfn._xlws.FILTER(Checklist_KLM[ENTRIES],(Checklist_KLM[ENGLISH]=E2527)*IFERROR(FIND("CLUE.",Checklist_KLM[ENTRIES]),FALSE)),"MISSING"))))</f>
        <v/>
      </c>
    </row>
    <row r="2528" spans="1:6">
      <c r="A2528" s="18" t="s">
        <v>2670</v>
      </c>
      <c r="B2528" s="19" t="s">
        <v>6856</v>
      </c>
      <c r="C2528" s="43"/>
      <c r="D2528" s="36" t="str" cm="1">
        <f t="array" ref="D2528">IF(C2528="","",IF(OR(C2528="#No page text",C2528="#No block text",C2528="#No subject text",C2528="#No expectation text"),"// -- No Content",IFERROR(INDEX(_xlfn._xlws.FILTER(Checklist_KLM[ENTRIES],(Checklist_KLM[ENGLISH]=C2528)*IFERROR(FIND("GAME.CHECKLIST_",Checklist_KLM[ENTRIES]),FALSE)),1),"MISSING")))</f>
        <v/>
      </c>
      <c r="E2528" s="44"/>
      <c r="F2528" s="39" t="str" cm="1">
        <f t="array" ref="F2528">IF(E2528="","",IF(E2528="#No clue text","// -- No Content",
    IF(E2528="/!\ Text too long for integration - See user guide to proceed /!\","/!\ Text too long for integration - See user guide to proceed /!\",
         IFERROR(_xlfn._xlws.FILTER(Checklist_KLM[ENTRIES],(Checklist_KLM[ENGLISH]=E2528)*IFERROR(FIND("CLUE.",Checklist_KLM[ENTRIES]),FALSE)),"MISSING"))))</f>
        <v/>
      </c>
    </row>
    <row r="2529" spans="1:6">
      <c r="A2529" s="18" t="s">
        <v>2671</v>
      </c>
      <c r="B2529" s="19" t="s">
        <v>6857</v>
      </c>
      <c r="C2529" s="43"/>
      <c r="D2529" s="36" t="str" cm="1">
        <f t="array" ref="D2529">IF(C2529="","",IF(OR(C2529="#No page text",C2529="#No block text",C2529="#No subject text",C2529="#No expectation text"),"// -- No Content",IFERROR(INDEX(_xlfn._xlws.FILTER(Checklist_KLM[ENTRIES],(Checklist_KLM[ENGLISH]=C2529)*IFERROR(FIND("GAME.CHECKLIST_",Checklist_KLM[ENTRIES]),FALSE)),1),"MISSING")))</f>
        <v/>
      </c>
      <c r="E2529" s="44"/>
      <c r="F2529" s="39" t="str" cm="1">
        <f t="array" ref="F2529">IF(E2529="","",IF(E2529="#No clue text","// -- No Content",
    IF(E2529="/!\ Text too long for integration - See user guide to proceed /!\","/!\ Text too long for integration - See user guide to proceed /!\",
         IFERROR(_xlfn._xlws.FILTER(Checklist_KLM[ENTRIES],(Checklist_KLM[ENGLISH]=E2529)*IFERROR(FIND("CLUE.",Checklist_KLM[ENTRIES]),FALSE)),"MISSING"))))</f>
        <v/>
      </c>
    </row>
    <row r="2530" spans="1:6">
      <c r="A2530" s="18" t="s">
        <v>2672</v>
      </c>
      <c r="B2530" s="19" t="s">
        <v>6858</v>
      </c>
      <c r="C2530" s="43"/>
      <c r="D2530" s="36" t="str" cm="1">
        <f t="array" ref="D2530">IF(C2530="","",IF(OR(C2530="#No page text",C2530="#No block text",C2530="#No subject text",C2530="#No expectation text"),"// -- No Content",IFERROR(INDEX(_xlfn._xlws.FILTER(Checklist_KLM[ENTRIES],(Checklist_KLM[ENGLISH]=C2530)*IFERROR(FIND("GAME.CHECKLIST_",Checklist_KLM[ENTRIES]),FALSE)),1),"MISSING")))</f>
        <v/>
      </c>
      <c r="E2530" s="44"/>
      <c r="F2530" s="39" t="str" cm="1">
        <f t="array" ref="F2530">IF(E2530="","",IF(E2530="#No clue text","// -- No Content",
    IF(E2530="/!\ Text too long for integration - See user guide to proceed /!\","/!\ Text too long for integration - See user guide to proceed /!\",
         IFERROR(_xlfn._xlws.FILTER(Checklist_KLM[ENTRIES],(Checklist_KLM[ENGLISH]=E2530)*IFERROR(FIND("CLUE.",Checklist_KLM[ENTRIES]),FALSE)),"MISSING"))))</f>
        <v/>
      </c>
    </row>
    <row r="2531" spans="1:6">
      <c r="A2531" s="18" t="s">
        <v>2673</v>
      </c>
      <c r="B2531" s="19" t="s">
        <v>6859</v>
      </c>
      <c r="C2531" s="43"/>
      <c r="D2531" s="36" t="str" cm="1">
        <f t="array" ref="D2531">IF(C2531="","",IF(OR(C2531="#No page text",C2531="#No block text",C2531="#No subject text",C2531="#No expectation text"),"// -- No Content",IFERROR(INDEX(_xlfn._xlws.FILTER(Checklist_KLM[ENTRIES],(Checklist_KLM[ENGLISH]=C2531)*IFERROR(FIND("GAME.CHECKLIST_",Checklist_KLM[ENTRIES]),FALSE)),1),"MISSING")))</f>
        <v/>
      </c>
      <c r="E2531" s="44"/>
      <c r="F2531" s="39" t="str" cm="1">
        <f t="array" ref="F2531">IF(E2531="","",IF(E2531="#No clue text","// -- No Content",
    IF(E2531="/!\ Text too long for integration - See user guide to proceed /!\","/!\ Text too long for integration - See user guide to proceed /!\",
         IFERROR(_xlfn._xlws.FILTER(Checklist_KLM[ENTRIES],(Checklist_KLM[ENGLISH]=E2531)*IFERROR(FIND("CLUE.",Checklist_KLM[ENTRIES]),FALSE)),"MISSING"))))</f>
        <v/>
      </c>
    </row>
    <row r="2532" spans="1:6">
      <c r="A2532" s="18" t="s">
        <v>2674</v>
      </c>
      <c r="B2532" s="19" t="s">
        <v>6860</v>
      </c>
      <c r="C2532" s="43"/>
      <c r="D2532" s="36" t="str" cm="1">
        <f t="array" ref="D2532">IF(C2532="","",IF(OR(C2532="#No page text",C2532="#No block text",C2532="#No subject text",C2532="#No expectation text"),"// -- No Content",IFERROR(INDEX(_xlfn._xlws.FILTER(Checklist_KLM[ENTRIES],(Checklist_KLM[ENGLISH]=C2532)*IFERROR(FIND("GAME.CHECKLIST_",Checklist_KLM[ENTRIES]),FALSE)),1),"MISSING")))</f>
        <v/>
      </c>
      <c r="E2532" s="44"/>
      <c r="F2532" s="39" t="str" cm="1">
        <f t="array" ref="F2532">IF(E2532="","",IF(E2532="#No clue text","// -- No Content",
    IF(E2532="/!\ Text too long for integration - See user guide to proceed /!\","/!\ Text too long for integration - See user guide to proceed /!\",
         IFERROR(_xlfn._xlws.FILTER(Checklist_KLM[ENTRIES],(Checklist_KLM[ENGLISH]=E2532)*IFERROR(FIND("CLUE.",Checklist_KLM[ENTRIES]),FALSE)),"MISSING"))))</f>
        <v/>
      </c>
    </row>
    <row r="2533" spans="1:6">
      <c r="A2533" s="18" t="s">
        <v>2675</v>
      </c>
      <c r="B2533" s="19" t="s">
        <v>6861</v>
      </c>
      <c r="C2533" s="43"/>
      <c r="D2533" s="36" t="str" cm="1">
        <f t="array" ref="D2533">IF(C2533="","",IF(OR(C2533="#No page text",C2533="#No block text",C2533="#No subject text",C2533="#No expectation text"),"// -- No Content",IFERROR(INDEX(_xlfn._xlws.FILTER(Checklist_KLM[ENTRIES],(Checklist_KLM[ENGLISH]=C2533)*IFERROR(FIND("GAME.CHECKLIST_",Checklist_KLM[ENTRIES]),FALSE)),1),"MISSING")))</f>
        <v/>
      </c>
      <c r="E2533" s="44"/>
      <c r="F2533" s="39" t="str" cm="1">
        <f t="array" ref="F2533">IF(E2533="","",IF(E2533="#No clue text","// -- No Content",
    IF(E2533="/!\ Text too long for integration - See user guide to proceed /!\","/!\ Text too long for integration - See user guide to proceed /!\",
         IFERROR(_xlfn._xlws.FILTER(Checklist_KLM[ENTRIES],(Checklist_KLM[ENGLISH]=E2533)*IFERROR(FIND("CLUE.",Checklist_KLM[ENTRIES]),FALSE)),"MISSING"))))</f>
        <v/>
      </c>
    </row>
    <row r="2534" spans="1:6">
      <c r="A2534" s="18" t="s">
        <v>2676</v>
      </c>
      <c r="B2534" s="19" t="s">
        <v>6862</v>
      </c>
      <c r="C2534" s="43"/>
      <c r="D2534" s="36" t="str" cm="1">
        <f t="array" ref="D2534">IF(C2534="","",IF(OR(C2534="#No page text",C2534="#No block text",C2534="#No subject text",C2534="#No expectation text"),"// -- No Content",IFERROR(INDEX(_xlfn._xlws.FILTER(Checklist_KLM[ENTRIES],(Checklist_KLM[ENGLISH]=C2534)*IFERROR(FIND("GAME.CHECKLIST_",Checklist_KLM[ENTRIES]),FALSE)),1),"MISSING")))</f>
        <v/>
      </c>
      <c r="E2534" s="44"/>
      <c r="F2534" s="39" t="str" cm="1">
        <f t="array" ref="F2534">IF(E2534="","",IF(E2534="#No clue text","// -- No Content",
    IF(E2534="/!\ Text too long for integration - See user guide to proceed /!\","/!\ Text too long for integration - See user guide to proceed /!\",
         IFERROR(_xlfn._xlws.FILTER(Checklist_KLM[ENTRIES],(Checklist_KLM[ENGLISH]=E2534)*IFERROR(FIND("CLUE.",Checklist_KLM[ENTRIES]),FALSE)),"MISSING"))))</f>
        <v/>
      </c>
    </row>
    <row r="2535" spans="1:6">
      <c r="A2535" s="18" t="s">
        <v>2677</v>
      </c>
      <c r="B2535" s="19" t="s">
        <v>6863</v>
      </c>
      <c r="C2535" s="43"/>
      <c r="D2535" s="36" t="str" cm="1">
        <f t="array" ref="D2535">IF(C2535="","",IF(OR(C2535="#No page text",C2535="#No block text",C2535="#No subject text",C2535="#No expectation text"),"// -- No Content",IFERROR(INDEX(_xlfn._xlws.FILTER(Checklist_KLM[ENTRIES],(Checklist_KLM[ENGLISH]=C2535)*IFERROR(FIND("GAME.CHECKLIST_",Checklist_KLM[ENTRIES]),FALSE)),1),"MISSING")))</f>
        <v/>
      </c>
      <c r="E2535" s="44"/>
      <c r="F2535" s="39" t="str" cm="1">
        <f t="array" ref="F2535">IF(E2535="","",IF(E2535="#No clue text","// -- No Content",
    IF(E2535="/!\ Text too long for integration - See user guide to proceed /!\","/!\ Text too long for integration - See user guide to proceed /!\",
         IFERROR(_xlfn._xlws.FILTER(Checklist_KLM[ENTRIES],(Checklist_KLM[ENGLISH]=E2535)*IFERROR(FIND("CLUE.",Checklist_KLM[ENTRIES]),FALSE)),"MISSING"))))</f>
        <v/>
      </c>
    </row>
    <row r="2536" spans="1:6" ht="28.8">
      <c r="A2536" s="18" t="s">
        <v>2678</v>
      </c>
      <c r="B2536" s="19" t="s">
        <v>6864</v>
      </c>
      <c r="C2536" s="43"/>
      <c r="D2536" s="36" t="str" cm="1">
        <f t="array" ref="D2536">IF(C2536="","",IF(OR(C2536="#No page text",C2536="#No block text",C2536="#No subject text",C2536="#No expectation text"),"// -- No Content",IFERROR(INDEX(_xlfn._xlws.FILTER(Checklist_KLM[ENTRIES],(Checklist_KLM[ENGLISH]=C2536)*IFERROR(FIND("GAME.CHECKLIST_",Checklist_KLM[ENTRIES]),FALSE)),1),"MISSING")))</f>
        <v/>
      </c>
      <c r="E2536" s="44"/>
      <c r="F2536" s="39" t="str" cm="1">
        <f t="array" ref="F2536">IF(E2536="","",IF(E2536="#No clue text","// -- No Content",
    IF(E2536="/!\ Text too long for integration - See user guide to proceed /!\","/!\ Text too long for integration - See user guide to proceed /!\",
         IFERROR(_xlfn._xlws.FILTER(Checklist_KLM[ENTRIES],(Checklist_KLM[ENGLISH]=E2536)*IFERROR(FIND("CLUE.",Checklist_KLM[ENTRIES]),FALSE)),"MISSING"))))</f>
        <v/>
      </c>
    </row>
    <row r="2537" spans="1:6">
      <c r="A2537" s="18" t="s">
        <v>2679</v>
      </c>
      <c r="B2537" s="19" t="s">
        <v>6865</v>
      </c>
      <c r="C2537" s="43"/>
      <c r="D2537" s="36" t="str" cm="1">
        <f t="array" ref="D2537">IF(C2537="","",IF(OR(C2537="#No page text",C2537="#No block text",C2537="#No subject text",C2537="#No expectation text"),"// -- No Content",IFERROR(INDEX(_xlfn._xlws.FILTER(Checklist_KLM[ENTRIES],(Checklist_KLM[ENGLISH]=C2537)*IFERROR(FIND("GAME.CHECKLIST_",Checklist_KLM[ENTRIES]),FALSE)),1),"MISSING")))</f>
        <v/>
      </c>
      <c r="E2537" s="44"/>
      <c r="F2537" s="39" t="str" cm="1">
        <f t="array" ref="F2537">IF(E2537="","",IF(E2537="#No clue text","// -- No Content",
    IF(E2537="/!\ Text too long for integration - See user guide to proceed /!\","/!\ Text too long for integration - See user guide to proceed /!\",
         IFERROR(_xlfn._xlws.FILTER(Checklist_KLM[ENTRIES],(Checklist_KLM[ENGLISH]=E2537)*IFERROR(FIND("CLUE.",Checklist_KLM[ENTRIES]),FALSE)),"MISSING"))))</f>
        <v/>
      </c>
    </row>
    <row r="2538" spans="1:6">
      <c r="A2538" s="18" t="s">
        <v>2680</v>
      </c>
      <c r="B2538" s="19" t="s">
        <v>6866</v>
      </c>
      <c r="C2538" s="43"/>
      <c r="D2538" s="36" t="str" cm="1">
        <f t="array" ref="D2538">IF(C2538="","",IF(OR(C2538="#No page text",C2538="#No block text",C2538="#No subject text",C2538="#No expectation text"),"// -- No Content",IFERROR(INDEX(_xlfn._xlws.FILTER(Checklist_KLM[ENTRIES],(Checklist_KLM[ENGLISH]=C2538)*IFERROR(FIND("GAME.CHECKLIST_",Checklist_KLM[ENTRIES]),FALSE)),1),"MISSING")))</f>
        <v/>
      </c>
      <c r="E2538" s="44"/>
      <c r="F2538" s="39" t="str" cm="1">
        <f t="array" ref="F2538">IF(E2538="","",IF(E2538="#No clue text","// -- No Content",
    IF(E2538="/!\ Text too long for integration - See user guide to proceed /!\","/!\ Text too long for integration - See user guide to proceed /!\",
         IFERROR(_xlfn._xlws.FILTER(Checklist_KLM[ENTRIES],(Checklist_KLM[ENGLISH]=E2538)*IFERROR(FIND("CLUE.",Checklist_KLM[ENTRIES]),FALSE)),"MISSING"))))</f>
        <v/>
      </c>
    </row>
    <row r="2539" spans="1:6">
      <c r="A2539" s="18" t="s">
        <v>2681</v>
      </c>
      <c r="B2539" s="19" t="s">
        <v>6867</v>
      </c>
      <c r="C2539" s="43"/>
      <c r="D2539" s="36" t="str" cm="1">
        <f t="array" ref="D2539">IF(C2539="","",IF(OR(C2539="#No page text",C2539="#No block text",C2539="#No subject text",C2539="#No expectation text"),"// -- No Content",IFERROR(INDEX(_xlfn._xlws.FILTER(Checklist_KLM[ENTRIES],(Checklist_KLM[ENGLISH]=C2539)*IFERROR(FIND("GAME.CHECKLIST_",Checklist_KLM[ENTRIES]),FALSE)),1),"MISSING")))</f>
        <v/>
      </c>
      <c r="E2539" s="44"/>
      <c r="F2539" s="39" t="str" cm="1">
        <f t="array" ref="F2539">IF(E2539="","",IF(E2539="#No clue text","// -- No Content",
    IF(E2539="/!\ Text too long for integration - See user guide to proceed /!\","/!\ Text too long for integration - See user guide to proceed /!\",
         IFERROR(_xlfn._xlws.FILTER(Checklist_KLM[ENTRIES],(Checklist_KLM[ENGLISH]=E2539)*IFERROR(FIND("CLUE.",Checklist_KLM[ENTRIES]),FALSE)),"MISSING"))))</f>
        <v/>
      </c>
    </row>
    <row r="2540" spans="1:6" ht="28.8">
      <c r="A2540" s="18" t="s">
        <v>2682</v>
      </c>
      <c r="B2540" s="19" t="s">
        <v>6868</v>
      </c>
      <c r="C2540" s="43"/>
      <c r="D2540" s="36" t="str" cm="1">
        <f t="array" ref="D2540">IF(C2540="","",IF(OR(C2540="#No page text",C2540="#No block text",C2540="#No subject text",C2540="#No expectation text"),"// -- No Content",IFERROR(INDEX(_xlfn._xlws.FILTER(Checklist_KLM[ENTRIES],(Checklist_KLM[ENGLISH]=C2540)*IFERROR(FIND("GAME.CHECKLIST_",Checklist_KLM[ENTRIES]),FALSE)),1),"MISSING")))</f>
        <v/>
      </c>
      <c r="E2540" s="44"/>
      <c r="F2540" s="39" t="str" cm="1">
        <f t="array" ref="F2540">IF(E2540="","",IF(E2540="#No clue text","// -- No Content",
    IF(E2540="/!\ Text too long for integration - See user guide to proceed /!\","/!\ Text too long for integration - See user guide to proceed /!\",
         IFERROR(_xlfn._xlws.FILTER(Checklist_KLM[ENTRIES],(Checklist_KLM[ENGLISH]=E2540)*IFERROR(FIND("CLUE.",Checklist_KLM[ENTRIES]),FALSE)),"MISSING"))))</f>
        <v/>
      </c>
    </row>
    <row r="2541" spans="1:6">
      <c r="A2541" s="18" t="s">
        <v>2683</v>
      </c>
      <c r="B2541" s="19" t="s">
        <v>6869</v>
      </c>
      <c r="C2541" s="43"/>
      <c r="D2541" s="36" t="str" cm="1">
        <f t="array" ref="D2541">IF(C2541="","",IF(OR(C2541="#No page text",C2541="#No block text",C2541="#No subject text",C2541="#No expectation text"),"// -- No Content",IFERROR(INDEX(_xlfn._xlws.FILTER(Checklist_KLM[ENTRIES],(Checklist_KLM[ENGLISH]=C2541)*IFERROR(FIND("GAME.CHECKLIST_",Checklist_KLM[ENTRIES]),FALSE)),1),"MISSING")))</f>
        <v/>
      </c>
      <c r="E2541" s="44"/>
      <c r="F2541" s="39" t="str" cm="1">
        <f t="array" ref="F2541">IF(E2541="","",IF(E2541="#No clue text","// -- No Content",
    IF(E2541="/!\ Text too long for integration - See user guide to proceed /!\","/!\ Text too long for integration - See user guide to proceed /!\",
         IFERROR(_xlfn._xlws.FILTER(Checklist_KLM[ENTRIES],(Checklist_KLM[ENGLISH]=E2541)*IFERROR(FIND("CLUE.",Checklist_KLM[ENTRIES]),FALSE)),"MISSING"))))</f>
        <v/>
      </c>
    </row>
    <row r="2542" spans="1:6" ht="28.8">
      <c r="A2542" s="18" t="s">
        <v>2684</v>
      </c>
      <c r="B2542" s="19" t="s">
        <v>6870</v>
      </c>
      <c r="C2542" s="43"/>
      <c r="D2542" s="36" t="str" cm="1">
        <f t="array" ref="D2542">IF(C2542="","",IF(OR(C2542="#No page text",C2542="#No block text",C2542="#No subject text",C2542="#No expectation text"),"// -- No Content",IFERROR(INDEX(_xlfn._xlws.FILTER(Checklist_KLM[ENTRIES],(Checklist_KLM[ENGLISH]=C2542)*IFERROR(FIND("GAME.CHECKLIST_",Checklist_KLM[ENTRIES]),FALSE)),1),"MISSING")))</f>
        <v/>
      </c>
      <c r="E2542" s="44"/>
      <c r="F2542" s="39" t="str" cm="1">
        <f t="array" ref="F2542">IF(E2542="","",IF(E2542="#No clue text","// -- No Content",
    IF(E2542="/!\ Text too long for integration - See user guide to proceed /!\","/!\ Text too long for integration - See user guide to proceed /!\",
         IFERROR(_xlfn._xlws.FILTER(Checklist_KLM[ENTRIES],(Checklist_KLM[ENGLISH]=E2542)*IFERROR(FIND("CLUE.",Checklist_KLM[ENTRIES]),FALSE)),"MISSING"))))</f>
        <v/>
      </c>
    </row>
    <row r="2543" spans="1:6">
      <c r="A2543" s="18" t="s">
        <v>2685</v>
      </c>
      <c r="B2543" s="19" t="s">
        <v>6871</v>
      </c>
      <c r="C2543" s="43"/>
      <c r="D2543" s="36" t="str" cm="1">
        <f t="array" ref="D2543">IF(C2543="","",IF(OR(C2543="#No page text",C2543="#No block text",C2543="#No subject text",C2543="#No expectation text"),"// -- No Content",IFERROR(INDEX(_xlfn._xlws.FILTER(Checklist_KLM[ENTRIES],(Checklist_KLM[ENGLISH]=C2543)*IFERROR(FIND("GAME.CHECKLIST_",Checklist_KLM[ENTRIES]),FALSE)),1),"MISSING")))</f>
        <v/>
      </c>
      <c r="E2543" s="44"/>
      <c r="F2543" s="39" t="str" cm="1">
        <f t="array" ref="F2543">IF(E2543="","",IF(E2543="#No clue text","// -- No Content",
    IF(E2543="/!\ Text too long for integration - See user guide to proceed /!\","/!\ Text too long for integration - See user guide to proceed /!\",
         IFERROR(_xlfn._xlws.FILTER(Checklist_KLM[ENTRIES],(Checklist_KLM[ENGLISH]=E2543)*IFERROR(FIND("CLUE.",Checklist_KLM[ENTRIES]),FALSE)),"MISSING"))))</f>
        <v/>
      </c>
    </row>
    <row r="2544" spans="1:6">
      <c r="A2544" s="18" t="s">
        <v>2686</v>
      </c>
      <c r="B2544" s="19" t="s">
        <v>6872</v>
      </c>
      <c r="C2544" s="43"/>
      <c r="D2544" s="36" t="str" cm="1">
        <f t="array" ref="D2544">IF(C2544="","",IF(OR(C2544="#No page text",C2544="#No block text",C2544="#No subject text",C2544="#No expectation text"),"// -- No Content",IFERROR(INDEX(_xlfn._xlws.FILTER(Checklist_KLM[ENTRIES],(Checklist_KLM[ENGLISH]=C2544)*IFERROR(FIND("GAME.CHECKLIST_",Checklist_KLM[ENTRIES]),FALSE)),1),"MISSING")))</f>
        <v/>
      </c>
      <c r="E2544" s="44"/>
      <c r="F2544" s="39" t="str" cm="1">
        <f t="array" ref="F2544">IF(E2544="","",IF(E2544="#No clue text","// -- No Content",
    IF(E2544="/!\ Text too long for integration - See user guide to proceed /!\","/!\ Text too long for integration - See user guide to proceed /!\",
         IFERROR(_xlfn._xlws.FILTER(Checklist_KLM[ENTRIES],(Checklist_KLM[ENGLISH]=E2544)*IFERROR(FIND("CLUE.",Checklist_KLM[ENTRIES]),FALSE)),"MISSING"))))</f>
        <v/>
      </c>
    </row>
    <row r="2545" spans="1:6">
      <c r="A2545" s="18" t="s">
        <v>2687</v>
      </c>
      <c r="B2545" s="19" t="s">
        <v>6873</v>
      </c>
      <c r="C2545" s="43"/>
      <c r="D2545" s="36" t="str" cm="1">
        <f t="array" ref="D2545">IF(C2545="","",IF(OR(C2545="#No page text",C2545="#No block text",C2545="#No subject text",C2545="#No expectation text"),"// -- No Content",IFERROR(INDEX(_xlfn._xlws.FILTER(Checklist_KLM[ENTRIES],(Checklist_KLM[ENGLISH]=C2545)*IFERROR(FIND("GAME.CHECKLIST_",Checklist_KLM[ENTRIES]),FALSE)),1),"MISSING")))</f>
        <v/>
      </c>
      <c r="E2545" s="44"/>
      <c r="F2545" s="39" t="str" cm="1">
        <f t="array" ref="F2545">IF(E2545="","",IF(E2545="#No clue text","// -- No Content",
    IF(E2545="/!\ Text too long for integration - See user guide to proceed /!\","/!\ Text too long for integration - See user guide to proceed /!\",
         IFERROR(_xlfn._xlws.FILTER(Checklist_KLM[ENTRIES],(Checklist_KLM[ENGLISH]=E2545)*IFERROR(FIND("CLUE.",Checklist_KLM[ENTRIES]),FALSE)),"MISSING"))))</f>
        <v/>
      </c>
    </row>
    <row r="2546" spans="1:6">
      <c r="A2546" s="18" t="s">
        <v>2688</v>
      </c>
      <c r="B2546" s="19" t="s">
        <v>6874</v>
      </c>
      <c r="C2546" s="43"/>
      <c r="D2546" s="36" t="str" cm="1">
        <f t="array" ref="D2546">IF(C2546="","",IF(OR(C2546="#No page text",C2546="#No block text",C2546="#No subject text",C2546="#No expectation text"),"// -- No Content",IFERROR(INDEX(_xlfn._xlws.FILTER(Checklist_KLM[ENTRIES],(Checklist_KLM[ENGLISH]=C2546)*IFERROR(FIND("GAME.CHECKLIST_",Checklist_KLM[ENTRIES]),FALSE)),1),"MISSING")))</f>
        <v/>
      </c>
      <c r="E2546" s="44"/>
      <c r="F2546" s="39" t="str" cm="1">
        <f t="array" ref="F2546">IF(E2546="","",IF(E2546="#No clue text","// -- No Content",
    IF(E2546="/!\ Text too long for integration - See user guide to proceed /!\","/!\ Text too long for integration - See user guide to proceed /!\",
         IFERROR(_xlfn._xlws.FILTER(Checklist_KLM[ENTRIES],(Checklist_KLM[ENGLISH]=E2546)*IFERROR(FIND("CLUE.",Checklist_KLM[ENTRIES]),FALSE)),"MISSING"))))</f>
        <v/>
      </c>
    </row>
    <row r="2547" spans="1:6" ht="28.8">
      <c r="A2547" s="18" t="s">
        <v>2689</v>
      </c>
      <c r="B2547" s="19" t="s">
        <v>6875</v>
      </c>
      <c r="C2547" s="43"/>
      <c r="D2547" s="36" t="str" cm="1">
        <f t="array" ref="D2547">IF(C2547="","",IF(OR(C2547="#No page text",C2547="#No block text",C2547="#No subject text",C2547="#No expectation text"),"// -- No Content",IFERROR(INDEX(_xlfn._xlws.FILTER(Checklist_KLM[ENTRIES],(Checklist_KLM[ENGLISH]=C2547)*IFERROR(FIND("GAME.CHECKLIST_",Checklist_KLM[ENTRIES]),FALSE)),1),"MISSING")))</f>
        <v/>
      </c>
      <c r="E2547" s="44"/>
      <c r="F2547" s="39" t="str" cm="1">
        <f t="array" ref="F2547">IF(E2547="","",IF(E2547="#No clue text","// -- No Content",
    IF(E2547="/!\ Text too long for integration - See user guide to proceed /!\","/!\ Text too long for integration - See user guide to proceed /!\",
         IFERROR(_xlfn._xlws.FILTER(Checklist_KLM[ENTRIES],(Checklist_KLM[ENGLISH]=E2547)*IFERROR(FIND("CLUE.",Checklist_KLM[ENTRIES]),FALSE)),"MISSING"))))</f>
        <v/>
      </c>
    </row>
    <row r="2548" spans="1:6">
      <c r="A2548" s="18" t="s">
        <v>2690</v>
      </c>
      <c r="B2548" s="19" t="s">
        <v>6876</v>
      </c>
      <c r="C2548" s="43"/>
      <c r="D2548" s="36" t="str" cm="1">
        <f t="array" ref="D2548">IF(C2548="","",IF(OR(C2548="#No page text",C2548="#No block text",C2548="#No subject text",C2548="#No expectation text"),"// -- No Content",IFERROR(INDEX(_xlfn._xlws.FILTER(Checklist_KLM[ENTRIES],(Checklist_KLM[ENGLISH]=C2548)*IFERROR(FIND("GAME.CHECKLIST_",Checklist_KLM[ENTRIES]),FALSE)),1),"MISSING")))</f>
        <v/>
      </c>
      <c r="E2548" s="44"/>
      <c r="F2548" s="39" t="str" cm="1">
        <f t="array" ref="F2548">IF(E2548="","",IF(E2548="#No clue text","// -- No Content",
    IF(E2548="/!\ Text too long for integration - See user guide to proceed /!\","/!\ Text too long for integration - See user guide to proceed /!\",
         IFERROR(_xlfn._xlws.FILTER(Checklist_KLM[ENTRIES],(Checklist_KLM[ENGLISH]=E2548)*IFERROR(FIND("CLUE.",Checklist_KLM[ENTRIES]),FALSE)),"MISSING"))))</f>
        <v/>
      </c>
    </row>
    <row r="2549" spans="1:6">
      <c r="A2549" s="18" t="s">
        <v>2691</v>
      </c>
      <c r="B2549" s="19" t="s">
        <v>6877</v>
      </c>
      <c r="C2549" s="43"/>
      <c r="D2549" s="36" t="str" cm="1">
        <f t="array" ref="D2549">IF(C2549="","",IF(OR(C2549="#No page text",C2549="#No block text",C2549="#No subject text",C2549="#No expectation text"),"// -- No Content",IFERROR(INDEX(_xlfn._xlws.FILTER(Checklist_KLM[ENTRIES],(Checklist_KLM[ENGLISH]=C2549)*IFERROR(FIND("GAME.CHECKLIST_",Checklist_KLM[ENTRIES]),FALSE)),1),"MISSING")))</f>
        <v/>
      </c>
      <c r="E2549" s="44"/>
      <c r="F2549" s="39" t="str" cm="1">
        <f t="array" ref="F2549">IF(E2549="","",IF(E2549="#No clue text","// -- No Content",
    IF(E2549="/!\ Text too long for integration - See user guide to proceed /!\","/!\ Text too long for integration - See user guide to proceed /!\",
         IFERROR(_xlfn._xlws.FILTER(Checklist_KLM[ENTRIES],(Checklist_KLM[ENGLISH]=E2549)*IFERROR(FIND("CLUE.",Checklist_KLM[ENTRIES]),FALSE)),"MISSING"))))</f>
        <v/>
      </c>
    </row>
    <row r="2550" spans="1:6">
      <c r="A2550" s="18" t="s">
        <v>2692</v>
      </c>
      <c r="B2550" s="19" t="s">
        <v>6878</v>
      </c>
      <c r="C2550" s="43"/>
      <c r="D2550" s="36" t="str" cm="1">
        <f t="array" ref="D2550">IF(C2550="","",IF(OR(C2550="#No page text",C2550="#No block text",C2550="#No subject text",C2550="#No expectation text"),"// -- No Content",IFERROR(INDEX(_xlfn._xlws.FILTER(Checklist_KLM[ENTRIES],(Checklist_KLM[ENGLISH]=C2550)*IFERROR(FIND("GAME.CHECKLIST_",Checklist_KLM[ENTRIES]),FALSE)),1),"MISSING")))</f>
        <v/>
      </c>
      <c r="E2550" s="44"/>
      <c r="F2550" s="39" t="str" cm="1">
        <f t="array" ref="F2550">IF(E2550="","",IF(E2550="#No clue text","// -- No Content",
    IF(E2550="/!\ Text too long for integration - See user guide to proceed /!\","/!\ Text too long for integration - See user guide to proceed /!\",
         IFERROR(_xlfn._xlws.FILTER(Checklist_KLM[ENTRIES],(Checklist_KLM[ENGLISH]=E2550)*IFERROR(FIND("CLUE.",Checklist_KLM[ENTRIES]),FALSE)),"MISSING"))))</f>
        <v/>
      </c>
    </row>
    <row r="2551" spans="1:6" ht="28.8">
      <c r="A2551" s="18" t="s">
        <v>2693</v>
      </c>
      <c r="B2551" s="19" t="s">
        <v>6879</v>
      </c>
      <c r="C2551" s="43"/>
      <c r="D2551" s="36" t="str" cm="1">
        <f t="array" ref="D2551">IF(C2551="","",IF(OR(C2551="#No page text",C2551="#No block text",C2551="#No subject text",C2551="#No expectation text"),"// -- No Content",IFERROR(INDEX(_xlfn._xlws.FILTER(Checklist_KLM[ENTRIES],(Checklist_KLM[ENGLISH]=C2551)*IFERROR(FIND("GAME.CHECKLIST_",Checklist_KLM[ENTRIES]),FALSE)),1),"MISSING")))</f>
        <v/>
      </c>
      <c r="E2551" s="44"/>
      <c r="F2551" s="39" t="str" cm="1">
        <f t="array" ref="F2551">IF(E2551="","",IF(E2551="#No clue text","// -- No Content",
    IF(E2551="/!\ Text too long for integration - See user guide to proceed /!\","/!\ Text too long for integration - See user guide to proceed /!\",
         IFERROR(_xlfn._xlws.FILTER(Checklist_KLM[ENTRIES],(Checklist_KLM[ENGLISH]=E2551)*IFERROR(FIND("CLUE.",Checklist_KLM[ENTRIES]),FALSE)),"MISSING"))))</f>
        <v/>
      </c>
    </row>
    <row r="2552" spans="1:6">
      <c r="A2552" s="18" t="s">
        <v>2694</v>
      </c>
      <c r="B2552" s="19" t="s">
        <v>6880</v>
      </c>
      <c r="C2552" s="43"/>
      <c r="D2552" s="36" t="str" cm="1">
        <f t="array" ref="D2552">IF(C2552="","",IF(OR(C2552="#No page text",C2552="#No block text",C2552="#No subject text",C2552="#No expectation text"),"// -- No Content",IFERROR(INDEX(_xlfn._xlws.FILTER(Checklist_KLM[ENTRIES],(Checklist_KLM[ENGLISH]=C2552)*IFERROR(FIND("GAME.CHECKLIST_",Checklist_KLM[ENTRIES]),FALSE)),1),"MISSING")))</f>
        <v/>
      </c>
      <c r="E2552" s="44"/>
      <c r="F2552" s="39" t="str" cm="1">
        <f t="array" ref="F2552">IF(E2552="","",IF(E2552="#No clue text","// -- No Content",
    IF(E2552="/!\ Text too long for integration - See user guide to proceed /!\","/!\ Text too long for integration - See user guide to proceed /!\",
         IFERROR(_xlfn._xlws.FILTER(Checklist_KLM[ENTRIES],(Checklist_KLM[ENGLISH]=E2552)*IFERROR(FIND("CLUE.",Checklist_KLM[ENTRIES]),FALSE)),"MISSING"))))</f>
        <v/>
      </c>
    </row>
    <row r="2553" spans="1:6">
      <c r="A2553" s="18" t="s">
        <v>2695</v>
      </c>
      <c r="B2553" s="19" t="s">
        <v>6881</v>
      </c>
      <c r="C2553" s="43"/>
      <c r="D2553" s="36" t="str" cm="1">
        <f t="array" ref="D2553">IF(C2553="","",IF(OR(C2553="#No page text",C2553="#No block text",C2553="#No subject text",C2553="#No expectation text"),"// -- No Content",IFERROR(INDEX(_xlfn._xlws.FILTER(Checklist_KLM[ENTRIES],(Checklist_KLM[ENGLISH]=C2553)*IFERROR(FIND("GAME.CHECKLIST_",Checklist_KLM[ENTRIES]),FALSE)),1),"MISSING")))</f>
        <v/>
      </c>
      <c r="E2553" s="44"/>
      <c r="F2553" s="39" t="str" cm="1">
        <f t="array" ref="F2553">IF(E2553="","",IF(E2553="#No clue text","// -- No Content",
    IF(E2553="/!\ Text too long for integration - See user guide to proceed /!\","/!\ Text too long for integration - See user guide to proceed /!\",
         IFERROR(_xlfn._xlws.FILTER(Checklist_KLM[ENTRIES],(Checklist_KLM[ENGLISH]=E2553)*IFERROR(FIND("CLUE.",Checklist_KLM[ENTRIES]),FALSE)),"MISSING"))))</f>
        <v/>
      </c>
    </row>
    <row r="2554" spans="1:6">
      <c r="A2554" s="18" t="s">
        <v>2696</v>
      </c>
      <c r="B2554" s="19" t="s">
        <v>6882</v>
      </c>
      <c r="C2554" s="43"/>
      <c r="D2554" s="36" t="str" cm="1">
        <f t="array" ref="D2554">IF(C2554="","",IF(OR(C2554="#No page text",C2554="#No block text",C2554="#No subject text",C2554="#No expectation text"),"// -- No Content",IFERROR(INDEX(_xlfn._xlws.FILTER(Checklist_KLM[ENTRIES],(Checklist_KLM[ENGLISH]=C2554)*IFERROR(FIND("GAME.CHECKLIST_",Checklist_KLM[ENTRIES]),FALSE)),1),"MISSING")))</f>
        <v/>
      </c>
      <c r="E2554" s="44"/>
      <c r="F2554" s="39" t="str" cm="1">
        <f t="array" ref="F2554">IF(E2554="","",IF(E2554="#No clue text","// -- No Content",
    IF(E2554="/!\ Text too long for integration - See user guide to proceed /!\","/!\ Text too long for integration - See user guide to proceed /!\",
         IFERROR(_xlfn._xlws.FILTER(Checklist_KLM[ENTRIES],(Checklist_KLM[ENGLISH]=E2554)*IFERROR(FIND("CLUE.",Checklist_KLM[ENTRIES]),FALSE)),"MISSING"))))</f>
        <v/>
      </c>
    </row>
    <row r="2555" spans="1:6" ht="28.8">
      <c r="A2555" s="18" t="s">
        <v>2697</v>
      </c>
      <c r="B2555" s="19" t="s">
        <v>6883</v>
      </c>
      <c r="C2555" s="43"/>
      <c r="D2555" s="36" t="str" cm="1">
        <f t="array" ref="D2555">IF(C2555="","",IF(OR(C2555="#No page text",C2555="#No block text",C2555="#No subject text",C2555="#No expectation text"),"// -- No Content",IFERROR(INDEX(_xlfn._xlws.FILTER(Checklist_KLM[ENTRIES],(Checklist_KLM[ENGLISH]=C2555)*IFERROR(FIND("GAME.CHECKLIST_",Checklist_KLM[ENTRIES]),FALSE)),1),"MISSING")))</f>
        <v/>
      </c>
      <c r="E2555" s="44"/>
      <c r="F2555" s="39" t="str" cm="1">
        <f t="array" ref="F2555">IF(E2555="","",IF(E2555="#No clue text","// -- No Content",
    IF(E2555="/!\ Text too long for integration - See user guide to proceed /!\","/!\ Text too long for integration - See user guide to proceed /!\",
         IFERROR(_xlfn._xlws.FILTER(Checklist_KLM[ENTRIES],(Checklist_KLM[ENGLISH]=E2555)*IFERROR(FIND("CLUE.",Checklist_KLM[ENTRIES]),FALSE)),"MISSING"))))</f>
        <v/>
      </c>
    </row>
    <row r="2556" spans="1:6">
      <c r="A2556" s="18" t="s">
        <v>2698</v>
      </c>
      <c r="B2556" s="19" t="s">
        <v>6884</v>
      </c>
      <c r="C2556" s="43"/>
      <c r="D2556" s="36" t="str" cm="1">
        <f t="array" ref="D2556">IF(C2556="","",IF(OR(C2556="#No page text",C2556="#No block text",C2556="#No subject text",C2556="#No expectation text"),"// -- No Content",IFERROR(INDEX(_xlfn._xlws.FILTER(Checklist_KLM[ENTRIES],(Checklist_KLM[ENGLISH]=C2556)*IFERROR(FIND("GAME.CHECKLIST_",Checklist_KLM[ENTRIES]),FALSE)),1),"MISSING")))</f>
        <v/>
      </c>
      <c r="E2556" s="44"/>
      <c r="F2556" s="39" t="str" cm="1">
        <f t="array" ref="F2556">IF(E2556="","",IF(E2556="#No clue text","// -- No Content",
    IF(E2556="/!\ Text too long for integration - See user guide to proceed /!\","/!\ Text too long for integration - See user guide to proceed /!\",
         IFERROR(_xlfn._xlws.FILTER(Checklist_KLM[ENTRIES],(Checklist_KLM[ENGLISH]=E2556)*IFERROR(FIND("CLUE.",Checklist_KLM[ENTRIES]),FALSE)),"MISSING"))))</f>
        <v/>
      </c>
    </row>
    <row r="2557" spans="1:6" ht="28.8">
      <c r="A2557" s="18" t="s">
        <v>2699</v>
      </c>
      <c r="B2557" s="19" t="s">
        <v>6885</v>
      </c>
      <c r="C2557" s="43"/>
      <c r="D2557" s="36" t="str" cm="1">
        <f t="array" ref="D2557">IF(C2557="","",IF(OR(C2557="#No page text",C2557="#No block text",C2557="#No subject text",C2557="#No expectation text"),"// -- No Content",IFERROR(INDEX(_xlfn._xlws.FILTER(Checklist_KLM[ENTRIES],(Checklist_KLM[ENGLISH]=C2557)*IFERROR(FIND("GAME.CHECKLIST_",Checklist_KLM[ENTRIES]),FALSE)),1),"MISSING")))</f>
        <v/>
      </c>
      <c r="E2557" s="44"/>
      <c r="F2557" s="39" t="str" cm="1">
        <f t="array" ref="F2557">IF(E2557="","",IF(E2557="#No clue text","// -- No Content",
    IF(E2557="/!\ Text too long for integration - See user guide to proceed /!\","/!\ Text too long for integration - See user guide to proceed /!\",
         IFERROR(_xlfn._xlws.FILTER(Checklist_KLM[ENTRIES],(Checklist_KLM[ENGLISH]=E2557)*IFERROR(FIND("CLUE.",Checklist_KLM[ENTRIES]),FALSE)),"MISSING"))))</f>
        <v/>
      </c>
    </row>
    <row r="2558" spans="1:6">
      <c r="A2558" s="18" t="s">
        <v>2700</v>
      </c>
      <c r="B2558" s="19" t="s">
        <v>6886</v>
      </c>
      <c r="C2558" s="43"/>
      <c r="D2558" s="36" t="str" cm="1">
        <f t="array" ref="D2558">IF(C2558="","",IF(OR(C2558="#No page text",C2558="#No block text",C2558="#No subject text",C2558="#No expectation text"),"// -- No Content",IFERROR(INDEX(_xlfn._xlws.FILTER(Checklist_KLM[ENTRIES],(Checklist_KLM[ENGLISH]=C2558)*IFERROR(FIND("GAME.CHECKLIST_",Checklist_KLM[ENTRIES]),FALSE)),1),"MISSING")))</f>
        <v/>
      </c>
      <c r="E2558" s="44"/>
      <c r="F2558" s="39" t="str" cm="1">
        <f t="array" ref="F2558">IF(E2558="","",IF(E2558="#No clue text","// -- No Content",
    IF(E2558="/!\ Text too long for integration - See user guide to proceed /!\","/!\ Text too long for integration - See user guide to proceed /!\",
         IFERROR(_xlfn._xlws.FILTER(Checklist_KLM[ENTRIES],(Checklist_KLM[ENGLISH]=E2558)*IFERROR(FIND("CLUE.",Checklist_KLM[ENTRIES]),FALSE)),"MISSING"))))</f>
        <v/>
      </c>
    </row>
    <row r="2559" spans="1:6">
      <c r="A2559" s="18" t="s">
        <v>2701</v>
      </c>
      <c r="B2559" s="19" t="s">
        <v>6887</v>
      </c>
      <c r="C2559" s="43"/>
      <c r="D2559" s="36" t="str" cm="1">
        <f t="array" ref="D2559">IF(C2559="","",IF(OR(C2559="#No page text",C2559="#No block text",C2559="#No subject text",C2559="#No expectation text"),"// -- No Content",IFERROR(INDEX(_xlfn._xlws.FILTER(Checklist_KLM[ENTRIES],(Checklist_KLM[ENGLISH]=C2559)*IFERROR(FIND("GAME.CHECKLIST_",Checklist_KLM[ENTRIES]),FALSE)),1),"MISSING")))</f>
        <v/>
      </c>
      <c r="E2559" s="44"/>
      <c r="F2559" s="39" t="str" cm="1">
        <f t="array" ref="F2559">IF(E2559="","",IF(E2559="#No clue text","// -- No Content",
    IF(E2559="/!\ Text too long for integration - See user guide to proceed /!\","/!\ Text too long for integration - See user guide to proceed /!\",
         IFERROR(_xlfn._xlws.FILTER(Checklist_KLM[ENTRIES],(Checklist_KLM[ENGLISH]=E2559)*IFERROR(FIND("CLUE.",Checklist_KLM[ENTRIES]),FALSE)),"MISSING"))))</f>
        <v/>
      </c>
    </row>
    <row r="2560" spans="1:6">
      <c r="A2560" s="18" t="s">
        <v>2702</v>
      </c>
      <c r="B2560" s="19" t="s">
        <v>6888</v>
      </c>
      <c r="C2560" s="43"/>
      <c r="D2560" s="36" t="str" cm="1">
        <f t="array" ref="D2560">IF(C2560="","",IF(OR(C2560="#No page text",C2560="#No block text",C2560="#No subject text",C2560="#No expectation text"),"// -- No Content",IFERROR(INDEX(_xlfn._xlws.FILTER(Checklist_KLM[ENTRIES],(Checklist_KLM[ENGLISH]=C2560)*IFERROR(FIND("GAME.CHECKLIST_",Checklist_KLM[ENTRIES]),FALSE)),1),"MISSING")))</f>
        <v/>
      </c>
      <c r="E2560" s="44"/>
      <c r="F2560" s="39" t="str" cm="1">
        <f t="array" ref="F2560">IF(E2560="","",IF(E2560="#No clue text","// -- No Content",
    IF(E2560="/!\ Text too long for integration - See user guide to proceed /!\","/!\ Text too long for integration - See user guide to proceed /!\",
         IFERROR(_xlfn._xlws.FILTER(Checklist_KLM[ENTRIES],(Checklist_KLM[ENGLISH]=E2560)*IFERROR(FIND("CLUE.",Checklist_KLM[ENTRIES]),FALSE)),"MISSING"))))</f>
        <v/>
      </c>
    </row>
    <row r="2561" spans="1:6" ht="28.8">
      <c r="A2561" s="18" t="s">
        <v>2703</v>
      </c>
      <c r="B2561" s="19" t="s">
        <v>6889</v>
      </c>
      <c r="C2561" s="43"/>
      <c r="D2561" s="36" t="str" cm="1">
        <f t="array" ref="D2561">IF(C2561="","",IF(OR(C2561="#No page text",C2561="#No block text",C2561="#No subject text",C2561="#No expectation text"),"// -- No Content",IFERROR(INDEX(_xlfn._xlws.FILTER(Checklist_KLM[ENTRIES],(Checklist_KLM[ENGLISH]=C2561)*IFERROR(FIND("GAME.CHECKLIST_",Checklist_KLM[ENTRIES]),FALSE)),1),"MISSING")))</f>
        <v/>
      </c>
      <c r="E2561" s="44"/>
      <c r="F2561" s="39" t="str" cm="1">
        <f t="array" ref="F2561">IF(E2561="","",IF(E2561="#No clue text","// -- No Content",
    IF(E2561="/!\ Text too long for integration - See user guide to proceed /!\","/!\ Text too long for integration - See user guide to proceed /!\",
         IFERROR(_xlfn._xlws.FILTER(Checklist_KLM[ENTRIES],(Checklist_KLM[ENGLISH]=E2561)*IFERROR(FIND("CLUE.",Checklist_KLM[ENTRIES]),FALSE)),"MISSING"))))</f>
        <v/>
      </c>
    </row>
    <row r="2562" spans="1:6" ht="43.2">
      <c r="A2562" s="18" t="s">
        <v>2704</v>
      </c>
      <c r="B2562" s="19" t="s">
        <v>6890</v>
      </c>
      <c r="C2562" s="43"/>
      <c r="D2562" s="36" t="str" cm="1">
        <f t="array" ref="D2562">IF(C2562="","",IF(OR(C2562="#No page text",C2562="#No block text",C2562="#No subject text",C2562="#No expectation text"),"// -- No Content",IFERROR(INDEX(_xlfn._xlws.FILTER(Checklist_KLM[ENTRIES],(Checklist_KLM[ENGLISH]=C2562)*IFERROR(FIND("GAME.CHECKLIST_",Checklist_KLM[ENTRIES]),FALSE)),1),"MISSING")))</f>
        <v/>
      </c>
      <c r="E2562" s="44"/>
      <c r="F2562" s="39" t="str" cm="1">
        <f t="array" ref="F2562">IF(E2562="","",IF(E2562="#No clue text","// -- No Content",
    IF(E2562="/!\ Text too long for integration - See user guide to proceed /!\","/!\ Text too long for integration - See user guide to proceed /!\",
         IFERROR(_xlfn._xlws.FILTER(Checklist_KLM[ENTRIES],(Checklist_KLM[ENGLISH]=E2562)*IFERROR(FIND("CLUE.",Checklist_KLM[ENTRIES]),FALSE)),"MISSING"))))</f>
        <v/>
      </c>
    </row>
    <row r="2563" spans="1:6" ht="28.8">
      <c r="A2563" s="18" t="s">
        <v>2705</v>
      </c>
      <c r="B2563" s="19" t="s">
        <v>6891</v>
      </c>
      <c r="C2563" s="43"/>
      <c r="D2563" s="36" t="str" cm="1">
        <f t="array" ref="D2563">IF(C2563="","",IF(OR(C2563="#No page text",C2563="#No block text",C2563="#No subject text",C2563="#No expectation text"),"// -- No Content",IFERROR(INDEX(_xlfn._xlws.FILTER(Checklist_KLM[ENTRIES],(Checklist_KLM[ENGLISH]=C2563)*IFERROR(FIND("GAME.CHECKLIST_",Checklist_KLM[ENTRIES]),FALSE)),1),"MISSING")))</f>
        <v/>
      </c>
      <c r="E2563" s="44"/>
      <c r="F2563" s="39" t="str" cm="1">
        <f t="array" ref="F2563">IF(E2563="","",IF(E2563="#No clue text","// -- No Content",
    IF(E2563="/!\ Text too long for integration - See user guide to proceed /!\","/!\ Text too long for integration - See user guide to proceed /!\",
         IFERROR(_xlfn._xlws.FILTER(Checklist_KLM[ENTRIES],(Checklist_KLM[ENGLISH]=E2563)*IFERROR(FIND("CLUE.",Checklist_KLM[ENTRIES]),FALSE)),"MISSING"))))</f>
        <v/>
      </c>
    </row>
    <row r="2564" spans="1:6">
      <c r="A2564" s="18" t="s">
        <v>2706</v>
      </c>
      <c r="B2564" s="19" t="s">
        <v>6892</v>
      </c>
      <c r="C2564" s="43"/>
      <c r="D2564" s="36" t="str" cm="1">
        <f t="array" ref="D2564">IF(C2564="","",IF(OR(C2564="#No page text",C2564="#No block text",C2564="#No subject text",C2564="#No expectation text"),"// -- No Content",IFERROR(INDEX(_xlfn._xlws.FILTER(Checklist_KLM[ENTRIES],(Checklist_KLM[ENGLISH]=C2564)*IFERROR(FIND("GAME.CHECKLIST_",Checklist_KLM[ENTRIES]),FALSE)),1),"MISSING")))</f>
        <v/>
      </c>
      <c r="E2564" s="44"/>
      <c r="F2564" s="39" t="str" cm="1">
        <f t="array" ref="F2564">IF(E2564="","",IF(E2564="#No clue text","// -- No Content",
    IF(E2564="/!\ Text too long for integration - See user guide to proceed /!\","/!\ Text too long for integration - See user guide to proceed /!\",
         IFERROR(_xlfn._xlws.FILTER(Checklist_KLM[ENTRIES],(Checklist_KLM[ENGLISH]=E2564)*IFERROR(FIND("CLUE.",Checklist_KLM[ENTRIES]),FALSE)),"MISSING"))))</f>
        <v/>
      </c>
    </row>
    <row r="2565" spans="1:6">
      <c r="A2565" s="18" t="s">
        <v>2707</v>
      </c>
      <c r="B2565" s="19" t="s">
        <v>6893</v>
      </c>
      <c r="C2565" s="43"/>
      <c r="D2565" s="36" t="str" cm="1">
        <f t="array" ref="D2565">IF(C2565="","",IF(OR(C2565="#No page text",C2565="#No block text",C2565="#No subject text",C2565="#No expectation text"),"// -- No Content",IFERROR(INDEX(_xlfn._xlws.FILTER(Checklist_KLM[ENTRIES],(Checklist_KLM[ENGLISH]=C2565)*IFERROR(FIND("GAME.CHECKLIST_",Checklist_KLM[ENTRIES]),FALSE)),1),"MISSING")))</f>
        <v/>
      </c>
      <c r="E2565" s="44"/>
      <c r="F2565" s="39" t="str" cm="1">
        <f t="array" ref="F2565">IF(E2565="","",IF(E2565="#No clue text","// -- No Content",
    IF(E2565="/!\ Text too long for integration - See user guide to proceed /!\","/!\ Text too long for integration - See user guide to proceed /!\",
         IFERROR(_xlfn._xlws.FILTER(Checklist_KLM[ENTRIES],(Checklist_KLM[ENGLISH]=E2565)*IFERROR(FIND("CLUE.",Checklist_KLM[ENTRIES]),FALSE)),"MISSING"))))</f>
        <v/>
      </c>
    </row>
    <row r="2566" spans="1:6">
      <c r="A2566" s="18" t="s">
        <v>2708</v>
      </c>
      <c r="B2566" s="19" t="s">
        <v>6894</v>
      </c>
      <c r="C2566" s="43"/>
      <c r="D2566" s="36" t="str" cm="1">
        <f t="array" ref="D2566">IF(C2566="","",IF(OR(C2566="#No page text",C2566="#No block text",C2566="#No subject text",C2566="#No expectation text"),"// -- No Content",IFERROR(INDEX(_xlfn._xlws.FILTER(Checklist_KLM[ENTRIES],(Checklist_KLM[ENGLISH]=C2566)*IFERROR(FIND("GAME.CHECKLIST_",Checklist_KLM[ENTRIES]),FALSE)),1),"MISSING")))</f>
        <v/>
      </c>
      <c r="E2566" s="44"/>
      <c r="F2566" s="39" t="str" cm="1">
        <f t="array" ref="F2566">IF(E2566="","",IF(E2566="#No clue text","// -- No Content",
    IF(E2566="/!\ Text too long for integration - See user guide to proceed /!\","/!\ Text too long for integration - See user guide to proceed /!\",
         IFERROR(_xlfn._xlws.FILTER(Checklist_KLM[ENTRIES],(Checklist_KLM[ENGLISH]=E2566)*IFERROR(FIND("CLUE.",Checklist_KLM[ENTRIES]),FALSE)),"MISSING"))))</f>
        <v/>
      </c>
    </row>
    <row r="2567" spans="1:6" ht="28.8">
      <c r="A2567" s="18" t="s">
        <v>2709</v>
      </c>
      <c r="B2567" s="19" t="s">
        <v>6895</v>
      </c>
      <c r="C2567" s="43"/>
      <c r="D2567" s="36" t="str" cm="1">
        <f t="array" ref="D2567">IF(C2567="","",IF(OR(C2567="#No page text",C2567="#No block text",C2567="#No subject text",C2567="#No expectation text"),"// -- No Content",IFERROR(INDEX(_xlfn._xlws.FILTER(Checklist_KLM[ENTRIES],(Checklist_KLM[ENGLISH]=C2567)*IFERROR(FIND("GAME.CHECKLIST_",Checklist_KLM[ENTRIES]),FALSE)),1),"MISSING")))</f>
        <v/>
      </c>
      <c r="E2567" s="44"/>
      <c r="F2567" s="39" t="str" cm="1">
        <f t="array" ref="F2567">IF(E2567="","",IF(E2567="#No clue text","// -- No Content",
    IF(E2567="/!\ Text too long for integration - See user guide to proceed /!\","/!\ Text too long for integration - See user guide to proceed /!\",
         IFERROR(_xlfn._xlws.FILTER(Checklist_KLM[ENTRIES],(Checklist_KLM[ENGLISH]=E2567)*IFERROR(FIND("CLUE.",Checklist_KLM[ENTRIES]),FALSE)),"MISSING"))))</f>
        <v/>
      </c>
    </row>
    <row r="2568" spans="1:6" ht="28.8">
      <c r="A2568" s="18" t="s">
        <v>2710</v>
      </c>
      <c r="B2568" s="19" t="s">
        <v>6896</v>
      </c>
      <c r="C2568" s="43"/>
      <c r="D2568" s="36" t="str" cm="1">
        <f t="array" ref="D2568">IF(C2568="","",IF(OR(C2568="#No page text",C2568="#No block text",C2568="#No subject text",C2568="#No expectation text"),"// -- No Content",IFERROR(INDEX(_xlfn._xlws.FILTER(Checklist_KLM[ENTRIES],(Checklist_KLM[ENGLISH]=C2568)*IFERROR(FIND("GAME.CHECKLIST_",Checklist_KLM[ENTRIES]),FALSE)),1),"MISSING")))</f>
        <v/>
      </c>
      <c r="E2568" s="44"/>
      <c r="F2568" s="39" t="str" cm="1">
        <f t="array" ref="F2568">IF(E2568="","",IF(E2568="#No clue text","// -- No Content",
    IF(E2568="/!\ Text too long for integration - See user guide to proceed /!\","/!\ Text too long for integration - See user guide to proceed /!\",
         IFERROR(_xlfn._xlws.FILTER(Checklist_KLM[ENTRIES],(Checklist_KLM[ENGLISH]=E2568)*IFERROR(FIND("CLUE.",Checklist_KLM[ENTRIES]),FALSE)),"MISSING"))))</f>
        <v/>
      </c>
    </row>
    <row r="2569" spans="1:6">
      <c r="A2569" s="18" t="s">
        <v>2711</v>
      </c>
      <c r="B2569" s="19" t="s">
        <v>6897</v>
      </c>
      <c r="C2569" s="43"/>
      <c r="D2569" s="36" t="str" cm="1">
        <f t="array" ref="D2569">IF(C2569="","",IF(OR(C2569="#No page text",C2569="#No block text",C2569="#No subject text",C2569="#No expectation text"),"// -- No Content",IFERROR(INDEX(_xlfn._xlws.FILTER(Checklist_KLM[ENTRIES],(Checklist_KLM[ENGLISH]=C2569)*IFERROR(FIND("GAME.CHECKLIST_",Checklist_KLM[ENTRIES]),FALSE)),1),"MISSING")))</f>
        <v/>
      </c>
      <c r="E2569" s="44"/>
      <c r="F2569" s="39" t="str" cm="1">
        <f t="array" ref="F2569">IF(E2569="","",IF(E2569="#No clue text","// -- No Content",
    IF(E2569="/!\ Text too long for integration - See user guide to proceed /!\","/!\ Text too long for integration - See user guide to proceed /!\",
         IFERROR(_xlfn._xlws.FILTER(Checklist_KLM[ENTRIES],(Checklist_KLM[ENGLISH]=E2569)*IFERROR(FIND("CLUE.",Checklist_KLM[ENTRIES]),FALSE)),"MISSING"))))</f>
        <v/>
      </c>
    </row>
    <row r="2570" spans="1:6">
      <c r="A2570" s="18" t="s">
        <v>2712</v>
      </c>
      <c r="B2570" s="19" t="s">
        <v>6898</v>
      </c>
      <c r="C2570" s="43"/>
      <c r="D2570" s="36" t="str" cm="1">
        <f t="array" ref="D2570">IF(C2570="","",IF(OR(C2570="#No page text",C2570="#No block text",C2570="#No subject text",C2570="#No expectation text"),"// -- No Content",IFERROR(INDEX(_xlfn._xlws.FILTER(Checklist_KLM[ENTRIES],(Checklist_KLM[ENGLISH]=C2570)*IFERROR(FIND("GAME.CHECKLIST_",Checklist_KLM[ENTRIES]),FALSE)),1),"MISSING")))</f>
        <v/>
      </c>
      <c r="E2570" s="44"/>
      <c r="F2570" s="39" t="str" cm="1">
        <f t="array" ref="F2570">IF(E2570="","",IF(E2570="#No clue text","// -- No Content",
    IF(E2570="/!\ Text too long for integration - See user guide to proceed /!\","/!\ Text too long for integration - See user guide to proceed /!\",
         IFERROR(_xlfn._xlws.FILTER(Checklist_KLM[ENTRIES],(Checklist_KLM[ENGLISH]=E2570)*IFERROR(FIND("CLUE.",Checklist_KLM[ENTRIES]),FALSE)),"MISSING"))))</f>
        <v/>
      </c>
    </row>
    <row r="2571" spans="1:6">
      <c r="A2571" s="18" t="s">
        <v>2713</v>
      </c>
      <c r="B2571" s="19" t="s">
        <v>6899</v>
      </c>
      <c r="C2571" s="43"/>
      <c r="D2571" s="36" t="str" cm="1">
        <f t="array" ref="D2571">IF(C2571="","",IF(OR(C2571="#No page text",C2571="#No block text",C2571="#No subject text",C2571="#No expectation text"),"// -- No Content",IFERROR(INDEX(_xlfn._xlws.FILTER(Checklist_KLM[ENTRIES],(Checklist_KLM[ENGLISH]=C2571)*IFERROR(FIND("GAME.CHECKLIST_",Checklist_KLM[ENTRIES]),FALSE)),1),"MISSING")))</f>
        <v/>
      </c>
      <c r="E2571" s="44"/>
      <c r="F2571" s="39" t="str" cm="1">
        <f t="array" ref="F2571">IF(E2571="","",IF(E2571="#No clue text","// -- No Content",
    IF(E2571="/!\ Text too long for integration - See user guide to proceed /!\","/!\ Text too long for integration - See user guide to proceed /!\",
         IFERROR(_xlfn._xlws.FILTER(Checklist_KLM[ENTRIES],(Checklist_KLM[ENGLISH]=E2571)*IFERROR(FIND("CLUE.",Checklist_KLM[ENTRIES]),FALSE)),"MISSING"))))</f>
        <v/>
      </c>
    </row>
    <row r="2572" spans="1:6">
      <c r="A2572" s="18" t="s">
        <v>2714</v>
      </c>
      <c r="B2572" s="19" t="s">
        <v>6900</v>
      </c>
      <c r="C2572" s="43"/>
      <c r="D2572" s="36" t="str" cm="1">
        <f t="array" ref="D2572">IF(C2572="","",IF(OR(C2572="#No page text",C2572="#No block text",C2572="#No subject text",C2572="#No expectation text"),"// -- No Content",IFERROR(INDEX(_xlfn._xlws.FILTER(Checklist_KLM[ENTRIES],(Checklist_KLM[ENGLISH]=C2572)*IFERROR(FIND("GAME.CHECKLIST_",Checklist_KLM[ENTRIES]),FALSE)),1),"MISSING")))</f>
        <v/>
      </c>
      <c r="E2572" s="44"/>
      <c r="F2572" s="39" t="str" cm="1">
        <f t="array" ref="F2572">IF(E2572="","",IF(E2572="#No clue text","// -- No Content",
    IF(E2572="/!\ Text too long for integration - See user guide to proceed /!\","/!\ Text too long for integration - See user guide to proceed /!\",
         IFERROR(_xlfn._xlws.FILTER(Checklist_KLM[ENTRIES],(Checklist_KLM[ENGLISH]=E2572)*IFERROR(FIND("CLUE.",Checklist_KLM[ENTRIES]),FALSE)),"MISSING"))))</f>
        <v/>
      </c>
    </row>
    <row r="2573" spans="1:6" ht="28.8">
      <c r="A2573" s="18" t="s">
        <v>2715</v>
      </c>
      <c r="B2573" s="19" t="s">
        <v>6901</v>
      </c>
      <c r="C2573" s="43"/>
      <c r="D2573" s="36" t="str" cm="1">
        <f t="array" ref="D2573">IF(C2573="","",IF(OR(C2573="#No page text",C2573="#No block text",C2573="#No subject text",C2573="#No expectation text"),"// -- No Content",IFERROR(INDEX(_xlfn._xlws.FILTER(Checklist_KLM[ENTRIES],(Checklist_KLM[ENGLISH]=C2573)*IFERROR(FIND("GAME.CHECKLIST_",Checklist_KLM[ENTRIES]),FALSE)),1),"MISSING")))</f>
        <v/>
      </c>
      <c r="E2573" s="44"/>
      <c r="F2573" s="39" t="str" cm="1">
        <f t="array" ref="F2573">IF(E2573="","",IF(E2573="#No clue text","// -- No Content",
    IF(E2573="/!\ Text too long for integration - See user guide to proceed /!\","/!\ Text too long for integration - See user guide to proceed /!\",
         IFERROR(_xlfn._xlws.FILTER(Checklist_KLM[ENTRIES],(Checklist_KLM[ENGLISH]=E2573)*IFERROR(FIND("CLUE.",Checklist_KLM[ENTRIES]),FALSE)),"MISSING"))))</f>
        <v/>
      </c>
    </row>
    <row r="2574" spans="1:6">
      <c r="A2574" s="18" t="s">
        <v>2716</v>
      </c>
      <c r="B2574" s="19" t="s">
        <v>6902</v>
      </c>
      <c r="C2574" s="43"/>
      <c r="D2574" s="36" t="str" cm="1">
        <f t="array" ref="D2574">IF(C2574="","",IF(OR(C2574="#No page text",C2574="#No block text",C2574="#No subject text",C2574="#No expectation text"),"// -- No Content",IFERROR(INDEX(_xlfn._xlws.FILTER(Checklist_KLM[ENTRIES],(Checklist_KLM[ENGLISH]=C2574)*IFERROR(FIND("GAME.CHECKLIST_",Checklist_KLM[ENTRIES]),FALSE)),1),"MISSING")))</f>
        <v/>
      </c>
      <c r="E2574" s="44"/>
      <c r="F2574" s="39" t="str" cm="1">
        <f t="array" ref="F2574">IF(E2574="","",IF(E2574="#No clue text","// -- No Content",
    IF(E2574="/!\ Text too long for integration - See user guide to proceed /!\","/!\ Text too long for integration - See user guide to proceed /!\",
         IFERROR(_xlfn._xlws.FILTER(Checklist_KLM[ENTRIES],(Checklist_KLM[ENGLISH]=E2574)*IFERROR(FIND("CLUE.",Checklist_KLM[ENTRIES]),FALSE)),"MISSING"))))</f>
        <v/>
      </c>
    </row>
    <row r="2575" spans="1:6" ht="28.8">
      <c r="A2575" s="18" t="s">
        <v>2717</v>
      </c>
      <c r="B2575" s="19" t="s">
        <v>6903</v>
      </c>
      <c r="C2575" s="43"/>
      <c r="D2575" s="36" t="str" cm="1">
        <f t="array" ref="D2575">IF(C2575="","",IF(OR(C2575="#No page text",C2575="#No block text",C2575="#No subject text",C2575="#No expectation text"),"// -- No Content",IFERROR(INDEX(_xlfn._xlws.FILTER(Checklist_KLM[ENTRIES],(Checklist_KLM[ENGLISH]=C2575)*IFERROR(FIND("GAME.CHECKLIST_",Checklist_KLM[ENTRIES]),FALSE)),1),"MISSING")))</f>
        <v/>
      </c>
      <c r="E2575" s="44"/>
      <c r="F2575" s="39" t="str" cm="1">
        <f t="array" ref="F2575">IF(E2575="","",IF(E2575="#No clue text","// -- No Content",
    IF(E2575="/!\ Text too long for integration - See user guide to proceed /!\","/!\ Text too long for integration - See user guide to proceed /!\",
         IFERROR(_xlfn._xlws.FILTER(Checklist_KLM[ENTRIES],(Checklist_KLM[ENGLISH]=E2575)*IFERROR(FIND("CLUE.",Checklist_KLM[ENTRIES]),FALSE)),"MISSING"))))</f>
        <v/>
      </c>
    </row>
    <row r="2576" spans="1:6" ht="28.8">
      <c r="A2576" s="18" t="s">
        <v>2718</v>
      </c>
      <c r="B2576" s="19" t="s">
        <v>6904</v>
      </c>
      <c r="C2576" s="43"/>
      <c r="D2576" s="36" t="str" cm="1">
        <f t="array" ref="D2576">IF(C2576="","",IF(OR(C2576="#No page text",C2576="#No block text",C2576="#No subject text",C2576="#No expectation text"),"// -- No Content",IFERROR(INDEX(_xlfn._xlws.FILTER(Checklist_KLM[ENTRIES],(Checklist_KLM[ENGLISH]=C2576)*IFERROR(FIND("GAME.CHECKLIST_",Checklist_KLM[ENTRIES]),FALSE)),1),"MISSING")))</f>
        <v/>
      </c>
      <c r="E2576" s="44"/>
      <c r="F2576" s="39" t="str" cm="1">
        <f t="array" ref="F2576">IF(E2576="","",IF(E2576="#No clue text","// -- No Content",
    IF(E2576="/!\ Text too long for integration - See user guide to proceed /!\","/!\ Text too long for integration - See user guide to proceed /!\",
         IFERROR(_xlfn._xlws.FILTER(Checklist_KLM[ENTRIES],(Checklist_KLM[ENGLISH]=E2576)*IFERROR(FIND("CLUE.",Checklist_KLM[ENTRIES]),FALSE)),"MISSING"))))</f>
        <v/>
      </c>
    </row>
    <row r="2577" spans="1:6">
      <c r="A2577" s="18" t="s">
        <v>2719</v>
      </c>
      <c r="B2577" s="19" t="s">
        <v>6905</v>
      </c>
      <c r="C2577" s="43"/>
      <c r="D2577" s="36" t="str" cm="1">
        <f t="array" ref="D2577">IF(C2577="","",IF(OR(C2577="#No page text",C2577="#No block text",C2577="#No subject text",C2577="#No expectation text"),"// -- No Content",IFERROR(INDEX(_xlfn._xlws.FILTER(Checklist_KLM[ENTRIES],(Checklist_KLM[ENGLISH]=C2577)*IFERROR(FIND("GAME.CHECKLIST_",Checklist_KLM[ENTRIES]),FALSE)),1),"MISSING")))</f>
        <v/>
      </c>
      <c r="E2577" s="44"/>
      <c r="F2577" s="39" t="str" cm="1">
        <f t="array" ref="F2577">IF(E2577="","",IF(E2577="#No clue text","// -- No Content",
    IF(E2577="/!\ Text too long for integration - See user guide to proceed /!\","/!\ Text too long for integration - See user guide to proceed /!\",
         IFERROR(_xlfn._xlws.FILTER(Checklist_KLM[ENTRIES],(Checklist_KLM[ENGLISH]=E2577)*IFERROR(FIND("CLUE.",Checklist_KLM[ENTRIES]),FALSE)),"MISSING"))))</f>
        <v/>
      </c>
    </row>
    <row r="2578" spans="1:6">
      <c r="A2578" s="18" t="s">
        <v>2720</v>
      </c>
      <c r="B2578" s="19" t="s">
        <v>6906</v>
      </c>
      <c r="C2578" s="43"/>
      <c r="D2578" s="36" t="str" cm="1">
        <f t="array" ref="D2578">IF(C2578="","",IF(OR(C2578="#No page text",C2578="#No block text",C2578="#No subject text",C2578="#No expectation text"),"// -- No Content",IFERROR(INDEX(_xlfn._xlws.FILTER(Checklist_KLM[ENTRIES],(Checklist_KLM[ENGLISH]=C2578)*IFERROR(FIND("GAME.CHECKLIST_",Checklist_KLM[ENTRIES]),FALSE)),1),"MISSING")))</f>
        <v/>
      </c>
      <c r="E2578" s="44"/>
      <c r="F2578" s="39" t="str" cm="1">
        <f t="array" ref="F2578">IF(E2578="","",IF(E2578="#No clue text","// -- No Content",
    IF(E2578="/!\ Text too long for integration - See user guide to proceed /!\","/!\ Text too long for integration - See user guide to proceed /!\",
         IFERROR(_xlfn._xlws.FILTER(Checklist_KLM[ENTRIES],(Checklist_KLM[ENGLISH]=E2578)*IFERROR(FIND("CLUE.",Checklist_KLM[ENTRIES]),FALSE)),"MISSING"))))</f>
        <v/>
      </c>
    </row>
    <row r="2579" spans="1:6">
      <c r="A2579" s="18" t="s">
        <v>2721</v>
      </c>
      <c r="B2579" s="19" t="s">
        <v>6907</v>
      </c>
      <c r="C2579" s="43"/>
      <c r="D2579" s="36" t="str" cm="1">
        <f t="array" ref="D2579">IF(C2579="","",IF(OR(C2579="#No page text",C2579="#No block text",C2579="#No subject text",C2579="#No expectation text"),"// -- No Content",IFERROR(INDEX(_xlfn._xlws.FILTER(Checklist_KLM[ENTRIES],(Checklist_KLM[ENGLISH]=C2579)*IFERROR(FIND("GAME.CHECKLIST_",Checklist_KLM[ENTRIES]),FALSE)),1),"MISSING")))</f>
        <v/>
      </c>
      <c r="E2579" s="44"/>
      <c r="F2579" s="39" t="str" cm="1">
        <f t="array" ref="F2579">IF(E2579="","",IF(E2579="#No clue text","// -- No Content",
    IF(E2579="/!\ Text too long for integration - See user guide to proceed /!\","/!\ Text too long for integration - See user guide to proceed /!\",
         IFERROR(_xlfn._xlws.FILTER(Checklist_KLM[ENTRIES],(Checklist_KLM[ENGLISH]=E2579)*IFERROR(FIND("CLUE.",Checklist_KLM[ENTRIES]),FALSE)),"MISSING"))))</f>
        <v/>
      </c>
    </row>
    <row r="2580" spans="1:6">
      <c r="A2580" s="18" t="s">
        <v>2722</v>
      </c>
      <c r="B2580" s="19" t="s">
        <v>6908</v>
      </c>
      <c r="C2580" s="43"/>
      <c r="D2580" s="36" t="str" cm="1">
        <f t="array" ref="D2580">IF(C2580="","",IF(OR(C2580="#No page text",C2580="#No block text",C2580="#No subject text",C2580="#No expectation text"),"// -- No Content",IFERROR(INDEX(_xlfn._xlws.FILTER(Checklist_KLM[ENTRIES],(Checklist_KLM[ENGLISH]=C2580)*IFERROR(FIND("GAME.CHECKLIST_",Checklist_KLM[ENTRIES]),FALSE)),1),"MISSING")))</f>
        <v/>
      </c>
      <c r="E2580" s="44"/>
      <c r="F2580" s="39" t="str" cm="1">
        <f t="array" ref="F2580">IF(E2580="","",IF(E2580="#No clue text","// -- No Content",
    IF(E2580="/!\ Text too long for integration - See user guide to proceed /!\","/!\ Text too long for integration - See user guide to proceed /!\",
         IFERROR(_xlfn._xlws.FILTER(Checklist_KLM[ENTRIES],(Checklist_KLM[ENGLISH]=E2580)*IFERROR(FIND("CLUE.",Checklist_KLM[ENTRIES]),FALSE)),"MISSING"))))</f>
        <v/>
      </c>
    </row>
    <row r="2581" spans="1:6" ht="28.8">
      <c r="A2581" s="18" t="s">
        <v>2723</v>
      </c>
      <c r="B2581" s="19" t="s">
        <v>6909</v>
      </c>
      <c r="C2581" s="43"/>
      <c r="D2581" s="36" t="str" cm="1">
        <f t="array" ref="D2581">IF(C2581="","",IF(OR(C2581="#No page text",C2581="#No block text",C2581="#No subject text",C2581="#No expectation text"),"// -- No Content",IFERROR(INDEX(_xlfn._xlws.FILTER(Checklist_KLM[ENTRIES],(Checklist_KLM[ENGLISH]=C2581)*IFERROR(FIND("GAME.CHECKLIST_",Checklist_KLM[ENTRIES]),FALSE)),1),"MISSING")))</f>
        <v/>
      </c>
      <c r="E2581" s="44"/>
      <c r="F2581" s="39" t="str" cm="1">
        <f t="array" ref="F2581">IF(E2581="","",IF(E2581="#No clue text","// -- No Content",
    IF(E2581="/!\ Text too long for integration - See user guide to proceed /!\","/!\ Text too long for integration - See user guide to proceed /!\",
         IFERROR(_xlfn._xlws.FILTER(Checklist_KLM[ENTRIES],(Checklist_KLM[ENGLISH]=E2581)*IFERROR(FIND("CLUE.",Checklist_KLM[ENTRIES]),FALSE)),"MISSING"))))</f>
        <v/>
      </c>
    </row>
    <row r="2582" spans="1:6">
      <c r="A2582" s="18" t="s">
        <v>2724</v>
      </c>
      <c r="B2582" s="19" t="s">
        <v>6910</v>
      </c>
      <c r="C2582" s="43"/>
      <c r="D2582" s="36" t="str" cm="1">
        <f t="array" ref="D2582">IF(C2582="","",IF(OR(C2582="#No page text",C2582="#No block text",C2582="#No subject text",C2582="#No expectation text"),"// -- No Content",IFERROR(INDEX(_xlfn._xlws.FILTER(Checklist_KLM[ENTRIES],(Checklist_KLM[ENGLISH]=C2582)*IFERROR(FIND("GAME.CHECKLIST_",Checklist_KLM[ENTRIES]),FALSE)),1),"MISSING")))</f>
        <v/>
      </c>
      <c r="E2582" s="44"/>
      <c r="F2582" s="39" t="str" cm="1">
        <f t="array" ref="F2582">IF(E2582="","",IF(E2582="#No clue text","// -- No Content",
    IF(E2582="/!\ Text too long for integration - See user guide to proceed /!\","/!\ Text too long for integration - See user guide to proceed /!\",
         IFERROR(_xlfn._xlws.FILTER(Checklist_KLM[ENTRIES],(Checklist_KLM[ENGLISH]=E2582)*IFERROR(FIND("CLUE.",Checklist_KLM[ENTRIES]),FALSE)),"MISSING"))))</f>
        <v/>
      </c>
    </row>
    <row r="2583" spans="1:6">
      <c r="A2583" s="18" t="s">
        <v>2725</v>
      </c>
      <c r="B2583" s="19" t="s">
        <v>6911</v>
      </c>
      <c r="C2583" s="43"/>
      <c r="D2583" s="36" t="str" cm="1">
        <f t="array" ref="D2583">IF(C2583="","",IF(OR(C2583="#No page text",C2583="#No block text",C2583="#No subject text",C2583="#No expectation text"),"// -- No Content",IFERROR(INDEX(_xlfn._xlws.FILTER(Checklist_KLM[ENTRIES],(Checklist_KLM[ENGLISH]=C2583)*IFERROR(FIND("GAME.CHECKLIST_",Checklist_KLM[ENTRIES]),FALSE)),1),"MISSING")))</f>
        <v/>
      </c>
      <c r="E2583" s="44"/>
      <c r="F2583" s="39" t="str" cm="1">
        <f t="array" ref="F2583">IF(E2583="","",IF(E2583="#No clue text","// -- No Content",
    IF(E2583="/!\ Text too long for integration - See user guide to proceed /!\","/!\ Text too long for integration - See user guide to proceed /!\",
         IFERROR(_xlfn._xlws.FILTER(Checklist_KLM[ENTRIES],(Checklist_KLM[ENGLISH]=E2583)*IFERROR(FIND("CLUE.",Checklist_KLM[ENTRIES]),FALSE)),"MISSING"))))</f>
        <v/>
      </c>
    </row>
    <row r="2584" spans="1:6">
      <c r="A2584" s="18" t="s">
        <v>2726</v>
      </c>
      <c r="B2584" s="19" t="s">
        <v>6912</v>
      </c>
      <c r="C2584" s="43"/>
      <c r="D2584" s="36" t="str" cm="1">
        <f t="array" ref="D2584">IF(C2584="","",IF(OR(C2584="#No page text",C2584="#No block text",C2584="#No subject text",C2584="#No expectation text"),"// -- No Content",IFERROR(INDEX(_xlfn._xlws.FILTER(Checklist_KLM[ENTRIES],(Checklist_KLM[ENGLISH]=C2584)*IFERROR(FIND("GAME.CHECKLIST_",Checklist_KLM[ENTRIES]),FALSE)),1),"MISSING")))</f>
        <v/>
      </c>
      <c r="E2584" s="44"/>
      <c r="F2584" s="39" t="str" cm="1">
        <f t="array" ref="F2584">IF(E2584="","",IF(E2584="#No clue text","// -- No Content",
    IF(E2584="/!\ Text too long for integration - See user guide to proceed /!\","/!\ Text too long for integration - See user guide to proceed /!\",
         IFERROR(_xlfn._xlws.FILTER(Checklist_KLM[ENTRIES],(Checklist_KLM[ENGLISH]=E2584)*IFERROR(FIND("CLUE.",Checklist_KLM[ENTRIES]),FALSE)),"MISSING"))))</f>
        <v/>
      </c>
    </row>
    <row r="2585" spans="1:6">
      <c r="A2585" s="18" t="s">
        <v>2727</v>
      </c>
      <c r="B2585" s="19" t="s">
        <v>4487</v>
      </c>
      <c r="C2585" s="43"/>
      <c r="D2585" s="36" t="str" cm="1">
        <f t="array" ref="D2585">IF(C2585="","",IF(OR(C2585="#No page text",C2585="#No block text",C2585="#No subject text",C2585="#No expectation text"),"// -- No Content",IFERROR(INDEX(_xlfn._xlws.FILTER(Checklist_KLM[ENTRIES],(Checklist_KLM[ENGLISH]=C2585)*IFERROR(FIND("GAME.CHECKLIST_",Checklist_KLM[ENTRIES]),FALSE)),1),"MISSING")))</f>
        <v/>
      </c>
      <c r="E2585" s="44"/>
      <c r="F2585" s="39" t="str" cm="1">
        <f t="array" ref="F2585">IF(E2585="","",IF(E2585="#No clue text","// -- No Content",
    IF(E2585="/!\ Text too long for integration - See user guide to proceed /!\","/!\ Text too long for integration - See user guide to proceed /!\",
         IFERROR(_xlfn._xlws.FILTER(Checklist_KLM[ENTRIES],(Checklist_KLM[ENGLISH]=E2585)*IFERROR(FIND("CLUE.",Checklist_KLM[ENTRIES]),FALSE)),"MISSING"))))</f>
        <v/>
      </c>
    </row>
    <row r="2586" spans="1:6" ht="28.8">
      <c r="A2586" s="18" t="s">
        <v>2728</v>
      </c>
      <c r="B2586" s="19" t="s">
        <v>6913</v>
      </c>
      <c r="C2586" s="43"/>
      <c r="D2586" s="36" t="str" cm="1">
        <f t="array" ref="D2586">IF(C2586="","",IF(OR(C2586="#No page text",C2586="#No block text",C2586="#No subject text",C2586="#No expectation text"),"// -- No Content",IFERROR(INDEX(_xlfn._xlws.FILTER(Checklist_KLM[ENTRIES],(Checklist_KLM[ENGLISH]=C2586)*IFERROR(FIND("GAME.CHECKLIST_",Checklist_KLM[ENTRIES]),FALSE)),1),"MISSING")))</f>
        <v/>
      </c>
      <c r="E2586" s="44"/>
      <c r="F2586" s="39" t="str" cm="1">
        <f t="array" ref="F2586">IF(E2586="","",IF(E2586="#No clue text","// -- No Content",
    IF(E2586="/!\ Text too long for integration - See user guide to proceed /!\","/!\ Text too long for integration - See user guide to proceed /!\",
         IFERROR(_xlfn._xlws.FILTER(Checklist_KLM[ENTRIES],(Checklist_KLM[ENGLISH]=E2586)*IFERROR(FIND("CLUE.",Checklist_KLM[ENTRIES]),FALSE)),"MISSING"))))</f>
        <v/>
      </c>
    </row>
    <row r="2587" spans="1:6" ht="28.8">
      <c r="A2587" s="18" t="s">
        <v>2729</v>
      </c>
      <c r="B2587" s="19" t="s">
        <v>6914</v>
      </c>
      <c r="C2587" s="43"/>
      <c r="D2587" s="36" t="str" cm="1">
        <f t="array" ref="D2587">IF(C2587="","",IF(OR(C2587="#No page text",C2587="#No block text",C2587="#No subject text",C2587="#No expectation text"),"// -- No Content",IFERROR(INDEX(_xlfn._xlws.FILTER(Checklist_KLM[ENTRIES],(Checklist_KLM[ENGLISH]=C2587)*IFERROR(FIND("GAME.CHECKLIST_",Checklist_KLM[ENTRIES]),FALSE)),1),"MISSING")))</f>
        <v/>
      </c>
      <c r="E2587" s="44"/>
      <c r="F2587" s="39" t="str" cm="1">
        <f t="array" ref="F2587">IF(E2587="","",IF(E2587="#No clue text","// -- No Content",
    IF(E2587="/!\ Text too long for integration - See user guide to proceed /!\","/!\ Text too long for integration - See user guide to proceed /!\",
         IFERROR(_xlfn._xlws.FILTER(Checklist_KLM[ENTRIES],(Checklist_KLM[ENGLISH]=E2587)*IFERROR(FIND("CLUE.",Checklist_KLM[ENTRIES]),FALSE)),"MISSING"))))</f>
        <v/>
      </c>
    </row>
    <row r="2588" spans="1:6">
      <c r="A2588" s="18" t="s">
        <v>2730</v>
      </c>
      <c r="B2588" s="19" t="s">
        <v>6915</v>
      </c>
      <c r="C2588" s="43"/>
      <c r="D2588" s="36" t="str" cm="1">
        <f t="array" ref="D2588">IF(C2588="","",IF(OR(C2588="#No page text",C2588="#No block text",C2588="#No subject text",C2588="#No expectation text"),"// -- No Content",IFERROR(INDEX(_xlfn._xlws.FILTER(Checklist_KLM[ENTRIES],(Checklist_KLM[ENGLISH]=C2588)*IFERROR(FIND("GAME.CHECKLIST_",Checklist_KLM[ENTRIES]),FALSE)),1),"MISSING")))</f>
        <v/>
      </c>
      <c r="E2588" s="44"/>
      <c r="F2588" s="39" t="str" cm="1">
        <f t="array" ref="F2588">IF(E2588="","",IF(E2588="#No clue text","// -- No Content",
    IF(E2588="/!\ Text too long for integration - See user guide to proceed /!\","/!\ Text too long for integration - See user guide to proceed /!\",
         IFERROR(_xlfn._xlws.FILTER(Checklist_KLM[ENTRIES],(Checklist_KLM[ENGLISH]=E2588)*IFERROR(FIND("CLUE.",Checklist_KLM[ENTRIES]),FALSE)),"MISSING"))))</f>
        <v/>
      </c>
    </row>
    <row r="2589" spans="1:6">
      <c r="A2589" s="18" t="s">
        <v>2731</v>
      </c>
      <c r="B2589" s="19" t="s">
        <v>6916</v>
      </c>
      <c r="C2589" s="43"/>
      <c r="D2589" s="36" t="str" cm="1">
        <f t="array" ref="D2589">IF(C2589="","",IF(OR(C2589="#No page text",C2589="#No block text",C2589="#No subject text",C2589="#No expectation text"),"// -- No Content",IFERROR(INDEX(_xlfn._xlws.FILTER(Checklist_KLM[ENTRIES],(Checklist_KLM[ENGLISH]=C2589)*IFERROR(FIND("GAME.CHECKLIST_",Checklist_KLM[ENTRIES]),FALSE)),1),"MISSING")))</f>
        <v/>
      </c>
      <c r="E2589" s="44"/>
      <c r="F2589" s="39" t="str" cm="1">
        <f t="array" ref="F2589">IF(E2589="","",IF(E2589="#No clue text","// -- No Content",
    IF(E2589="/!\ Text too long for integration - See user guide to proceed /!\","/!\ Text too long for integration - See user guide to proceed /!\",
         IFERROR(_xlfn._xlws.FILTER(Checklist_KLM[ENTRIES],(Checklist_KLM[ENGLISH]=E2589)*IFERROR(FIND("CLUE.",Checklist_KLM[ENTRIES]),FALSE)),"MISSING"))))</f>
        <v/>
      </c>
    </row>
    <row r="2590" spans="1:6">
      <c r="A2590" s="18" t="s">
        <v>2732</v>
      </c>
      <c r="B2590" s="19" t="s">
        <v>6917</v>
      </c>
      <c r="C2590" s="43"/>
      <c r="D2590" s="36" t="str" cm="1">
        <f t="array" ref="D2590">IF(C2590="","",IF(OR(C2590="#No page text",C2590="#No block text",C2590="#No subject text",C2590="#No expectation text"),"// -- No Content",IFERROR(INDEX(_xlfn._xlws.FILTER(Checklist_KLM[ENTRIES],(Checklist_KLM[ENGLISH]=C2590)*IFERROR(FIND("GAME.CHECKLIST_",Checklist_KLM[ENTRIES]),FALSE)),1),"MISSING")))</f>
        <v/>
      </c>
      <c r="E2590" s="44"/>
      <c r="F2590" s="39" t="str" cm="1">
        <f t="array" ref="F2590">IF(E2590="","",IF(E2590="#No clue text","// -- No Content",
    IF(E2590="/!\ Text too long for integration - See user guide to proceed /!\","/!\ Text too long for integration - See user guide to proceed /!\",
         IFERROR(_xlfn._xlws.FILTER(Checklist_KLM[ENTRIES],(Checklist_KLM[ENGLISH]=E2590)*IFERROR(FIND("CLUE.",Checklist_KLM[ENTRIES]),FALSE)),"MISSING"))))</f>
        <v/>
      </c>
    </row>
    <row r="2591" spans="1:6">
      <c r="A2591" s="18" t="s">
        <v>2733</v>
      </c>
      <c r="B2591" s="19" t="s">
        <v>6918</v>
      </c>
      <c r="C2591" s="43"/>
      <c r="D2591" s="36" t="str" cm="1">
        <f t="array" ref="D2591">IF(C2591="","",IF(OR(C2591="#No page text",C2591="#No block text",C2591="#No subject text",C2591="#No expectation text"),"// -- No Content",IFERROR(INDEX(_xlfn._xlws.FILTER(Checklist_KLM[ENTRIES],(Checklist_KLM[ENGLISH]=C2591)*IFERROR(FIND("GAME.CHECKLIST_",Checklist_KLM[ENTRIES]),FALSE)),1),"MISSING")))</f>
        <v/>
      </c>
      <c r="E2591" s="44"/>
      <c r="F2591" s="39" t="str" cm="1">
        <f t="array" ref="F2591">IF(E2591="","",IF(E2591="#No clue text","// -- No Content",
    IF(E2591="/!\ Text too long for integration - See user guide to proceed /!\","/!\ Text too long for integration - See user guide to proceed /!\",
         IFERROR(_xlfn._xlws.FILTER(Checklist_KLM[ENTRIES],(Checklist_KLM[ENGLISH]=E2591)*IFERROR(FIND("CLUE.",Checklist_KLM[ENTRIES]),FALSE)),"MISSING"))))</f>
        <v/>
      </c>
    </row>
    <row r="2592" spans="1:6">
      <c r="A2592" s="18" t="s">
        <v>2734</v>
      </c>
      <c r="B2592" s="19" t="s">
        <v>6919</v>
      </c>
      <c r="C2592" s="43"/>
      <c r="D2592" s="36" t="str" cm="1">
        <f t="array" ref="D2592">IF(C2592="","",IF(OR(C2592="#No page text",C2592="#No block text",C2592="#No subject text",C2592="#No expectation text"),"// -- No Content",IFERROR(INDEX(_xlfn._xlws.FILTER(Checklist_KLM[ENTRIES],(Checklist_KLM[ENGLISH]=C2592)*IFERROR(FIND("GAME.CHECKLIST_",Checklist_KLM[ENTRIES]),FALSE)),1),"MISSING")))</f>
        <v/>
      </c>
      <c r="E2592" s="44"/>
      <c r="F2592" s="39" t="str" cm="1">
        <f t="array" ref="F2592">IF(E2592="","",IF(E2592="#No clue text","// -- No Content",
    IF(E2592="/!\ Text too long for integration - See user guide to proceed /!\","/!\ Text too long for integration - See user guide to proceed /!\",
         IFERROR(_xlfn._xlws.FILTER(Checklist_KLM[ENTRIES],(Checklist_KLM[ENGLISH]=E2592)*IFERROR(FIND("CLUE.",Checklist_KLM[ENTRIES]),FALSE)),"MISSING"))))</f>
        <v/>
      </c>
    </row>
    <row r="2593" spans="1:6">
      <c r="A2593" s="18" t="s">
        <v>2735</v>
      </c>
      <c r="B2593" s="19" t="s">
        <v>6920</v>
      </c>
      <c r="C2593" s="43"/>
      <c r="D2593" s="36" t="str" cm="1">
        <f t="array" ref="D2593">IF(C2593="","",IF(OR(C2593="#No page text",C2593="#No block text",C2593="#No subject text",C2593="#No expectation text"),"// -- No Content",IFERROR(INDEX(_xlfn._xlws.FILTER(Checklist_KLM[ENTRIES],(Checklist_KLM[ENGLISH]=C2593)*IFERROR(FIND("GAME.CHECKLIST_",Checklist_KLM[ENTRIES]),FALSE)),1),"MISSING")))</f>
        <v/>
      </c>
      <c r="E2593" s="44"/>
      <c r="F2593" s="39" t="str" cm="1">
        <f t="array" ref="F2593">IF(E2593="","",IF(E2593="#No clue text","// -- No Content",
    IF(E2593="/!\ Text too long for integration - See user guide to proceed /!\","/!\ Text too long for integration - See user guide to proceed /!\",
         IFERROR(_xlfn._xlws.FILTER(Checklist_KLM[ENTRIES],(Checklist_KLM[ENGLISH]=E2593)*IFERROR(FIND("CLUE.",Checklist_KLM[ENTRIES]),FALSE)),"MISSING"))))</f>
        <v/>
      </c>
    </row>
    <row r="2594" spans="1:6">
      <c r="A2594" s="18" t="s">
        <v>2736</v>
      </c>
      <c r="B2594" s="19" t="s">
        <v>6921</v>
      </c>
      <c r="C2594" s="43"/>
      <c r="D2594" s="36" t="str" cm="1">
        <f t="array" ref="D2594">IF(C2594="","",IF(OR(C2594="#No page text",C2594="#No block text",C2594="#No subject text",C2594="#No expectation text"),"// -- No Content",IFERROR(INDEX(_xlfn._xlws.FILTER(Checklist_KLM[ENTRIES],(Checklist_KLM[ENGLISH]=C2594)*IFERROR(FIND("GAME.CHECKLIST_",Checklist_KLM[ENTRIES]),FALSE)),1),"MISSING")))</f>
        <v/>
      </c>
      <c r="E2594" s="44"/>
      <c r="F2594" s="39" t="str" cm="1">
        <f t="array" ref="F2594">IF(E2594="","",IF(E2594="#No clue text","// -- No Content",
    IF(E2594="/!\ Text too long for integration - See user guide to proceed /!\","/!\ Text too long for integration - See user guide to proceed /!\",
         IFERROR(_xlfn._xlws.FILTER(Checklist_KLM[ENTRIES],(Checklist_KLM[ENGLISH]=E2594)*IFERROR(FIND("CLUE.",Checklist_KLM[ENTRIES]),FALSE)),"MISSING"))))</f>
        <v/>
      </c>
    </row>
    <row r="2595" spans="1:6">
      <c r="A2595" s="18" t="s">
        <v>2737</v>
      </c>
      <c r="B2595" s="19" t="s">
        <v>6922</v>
      </c>
      <c r="C2595" s="43"/>
      <c r="D2595" s="36" t="str" cm="1">
        <f t="array" ref="D2595">IF(C2595="","",IF(OR(C2595="#No page text",C2595="#No block text",C2595="#No subject text",C2595="#No expectation text"),"// -- No Content",IFERROR(INDEX(_xlfn._xlws.FILTER(Checklist_KLM[ENTRIES],(Checklist_KLM[ENGLISH]=C2595)*IFERROR(FIND("GAME.CHECKLIST_",Checklist_KLM[ENTRIES]),FALSE)),1),"MISSING")))</f>
        <v/>
      </c>
      <c r="E2595" s="44"/>
      <c r="F2595" s="39" t="str" cm="1">
        <f t="array" ref="F2595">IF(E2595="","",IF(E2595="#No clue text","// -- No Content",
    IF(E2595="/!\ Text too long for integration - See user guide to proceed /!\","/!\ Text too long for integration - See user guide to proceed /!\",
         IFERROR(_xlfn._xlws.FILTER(Checklist_KLM[ENTRIES],(Checklist_KLM[ENGLISH]=E2595)*IFERROR(FIND("CLUE.",Checklist_KLM[ENTRIES]),FALSE)),"MISSING"))))</f>
        <v/>
      </c>
    </row>
    <row r="2596" spans="1:6" ht="28.8">
      <c r="A2596" s="18" t="s">
        <v>2738</v>
      </c>
      <c r="B2596" s="19" t="s">
        <v>6923</v>
      </c>
      <c r="C2596" s="43"/>
      <c r="D2596" s="36" t="str" cm="1">
        <f t="array" ref="D2596">IF(C2596="","",IF(OR(C2596="#No page text",C2596="#No block text",C2596="#No subject text",C2596="#No expectation text"),"// -- No Content",IFERROR(INDEX(_xlfn._xlws.FILTER(Checklist_KLM[ENTRIES],(Checklist_KLM[ENGLISH]=C2596)*IFERROR(FIND("GAME.CHECKLIST_",Checklist_KLM[ENTRIES]),FALSE)),1),"MISSING")))</f>
        <v/>
      </c>
      <c r="E2596" s="44"/>
      <c r="F2596" s="39" t="str" cm="1">
        <f t="array" ref="F2596">IF(E2596="","",IF(E2596="#No clue text","// -- No Content",
    IF(E2596="/!\ Text too long for integration - See user guide to proceed /!\","/!\ Text too long for integration - See user guide to proceed /!\",
         IFERROR(_xlfn._xlws.FILTER(Checklist_KLM[ENTRIES],(Checklist_KLM[ENGLISH]=E2596)*IFERROR(FIND("CLUE.",Checklist_KLM[ENTRIES]),FALSE)),"MISSING"))))</f>
        <v/>
      </c>
    </row>
    <row r="2597" spans="1:6">
      <c r="A2597" s="18" t="s">
        <v>2739</v>
      </c>
      <c r="B2597" s="19" t="s">
        <v>6924</v>
      </c>
      <c r="C2597" s="43"/>
      <c r="D2597" s="36" t="str" cm="1">
        <f t="array" ref="D2597">IF(C2597="","",IF(OR(C2597="#No page text",C2597="#No block text",C2597="#No subject text",C2597="#No expectation text"),"// -- No Content",IFERROR(INDEX(_xlfn._xlws.FILTER(Checklist_KLM[ENTRIES],(Checklist_KLM[ENGLISH]=C2597)*IFERROR(FIND("GAME.CHECKLIST_",Checklist_KLM[ENTRIES]),FALSE)),1),"MISSING")))</f>
        <v/>
      </c>
      <c r="E2597" s="44"/>
      <c r="F2597" s="39" t="str" cm="1">
        <f t="array" ref="F2597">IF(E2597="","",IF(E2597="#No clue text","// -- No Content",
    IF(E2597="/!\ Text too long for integration - See user guide to proceed /!\","/!\ Text too long for integration - See user guide to proceed /!\",
         IFERROR(_xlfn._xlws.FILTER(Checklist_KLM[ENTRIES],(Checklist_KLM[ENGLISH]=E2597)*IFERROR(FIND("CLUE.",Checklist_KLM[ENTRIES]),FALSE)),"MISSING"))))</f>
        <v/>
      </c>
    </row>
    <row r="2598" spans="1:6">
      <c r="A2598" s="18" t="s">
        <v>2740</v>
      </c>
      <c r="B2598" s="19" t="s">
        <v>6925</v>
      </c>
      <c r="C2598" s="43"/>
      <c r="D2598" s="36" t="str" cm="1">
        <f t="array" ref="D2598">IF(C2598="","",IF(OR(C2598="#No page text",C2598="#No block text",C2598="#No subject text",C2598="#No expectation text"),"// -- No Content",IFERROR(INDEX(_xlfn._xlws.FILTER(Checklist_KLM[ENTRIES],(Checklist_KLM[ENGLISH]=C2598)*IFERROR(FIND("GAME.CHECKLIST_",Checklist_KLM[ENTRIES]),FALSE)),1),"MISSING")))</f>
        <v/>
      </c>
      <c r="E2598" s="44"/>
      <c r="F2598" s="39" t="str" cm="1">
        <f t="array" ref="F2598">IF(E2598="","",IF(E2598="#No clue text","// -- No Content",
    IF(E2598="/!\ Text too long for integration - See user guide to proceed /!\","/!\ Text too long for integration - See user guide to proceed /!\",
         IFERROR(_xlfn._xlws.FILTER(Checklist_KLM[ENTRIES],(Checklist_KLM[ENGLISH]=E2598)*IFERROR(FIND("CLUE.",Checklist_KLM[ENTRIES]),FALSE)),"MISSING"))))</f>
        <v/>
      </c>
    </row>
    <row r="2599" spans="1:6" ht="28.8">
      <c r="A2599" s="18" t="s">
        <v>2741</v>
      </c>
      <c r="B2599" s="19" t="s">
        <v>6926</v>
      </c>
      <c r="C2599" s="43"/>
      <c r="D2599" s="36" t="str" cm="1">
        <f t="array" ref="D2599">IF(C2599="","",IF(OR(C2599="#No page text",C2599="#No block text",C2599="#No subject text",C2599="#No expectation text"),"// -- No Content",IFERROR(INDEX(_xlfn._xlws.FILTER(Checklist_KLM[ENTRIES],(Checklist_KLM[ENGLISH]=C2599)*IFERROR(FIND("GAME.CHECKLIST_",Checklist_KLM[ENTRIES]),FALSE)),1),"MISSING")))</f>
        <v/>
      </c>
      <c r="E2599" s="44"/>
      <c r="F2599" s="39" t="str" cm="1">
        <f t="array" ref="F2599">IF(E2599="","",IF(E2599="#No clue text","// -- No Content",
    IF(E2599="/!\ Text too long for integration - See user guide to proceed /!\","/!\ Text too long for integration - See user guide to proceed /!\",
         IFERROR(_xlfn._xlws.FILTER(Checklist_KLM[ENTRIES],(Checklist_KLM[ENGLISH]=E2599)*IFERROR(FIND("CLUE.",Checklist_KLM[ENTRIES]),FALSE)),"MISSING"))))</f>
        <v/>
      </c>
    </row>
    <row r="2600" spans="1:6">
      <c r="A2600" s="18" t="s">
        <v>2742</v>
      </c>
      <c r="B2600" s="19" t="s">
        <v>6927</v>
      </c>
      <c r="C2600" s="43"/>
      <c r="D2600" s="36" t="str" cm="1">
        <f t="array" ref="D2600">IF(C2600="","",IF(OR(C2600="#No page text",C2600="#No block text",C2600="#No subject text",C2600="#No expectation text"),"// -- No Content",IFERROR(INDEX(_xlfn._xlws.FILTER(Checklist_KLM[ENTRIES],(Checklist_KLM[ENGLISH]=C2600)*IFERROR(FIND("GAME.CHECKLIST_",Checklist_KLM[ENTRIES]),FALSE)),1),"MISSING")))</f>
        <v/>
      </c>
      <c r="E2600" s="44"/>
      <c r="F2600" s="39" t="str" cm="1">
        <f t="array" ref="F2600">IF(E2600="","",IF(E2600="#No clue text","// -- No Content",
    IF(E2600="/!\ Text too long for integration - See user guide to proceed /!\","/!\ Text too long for integration - See user guide to proceed /!\",
         IFERROR(_xlfn._xlws.FILTER(Checklist_KLM[ENTRIES],(Checklist_KLM[ENGLISH]=E2600)*IFERROR(FIND("CLUE.",Checklist_KLM[ENTRIES]),FALSE)),"MISSING"))))</f>
        <v/>
      </c>
    </row>
    <row r="2601" spans="1:6">
      <c r="A2601" s="18" t="s">
        <v>2743</v>
      </c>
      <c r="B2601" s="19" t="s">
        <v>6928</v>
      </c>
      <c r="C2601" s="43"/>
      <c r="D2601" s="36" t="str" cm="1">
        <f t="array" ref="D2601">IF(C2601="","",IF(OR(C2601="#No page text",C2601="#No block text",C2601="#No subject text",C2601="#No expectation text"),"// -- No Content",IFERROR(INDEX(_xlfn._xlws.FILTER(Checklist_KLM[ENTRIES],(Checklist_KLM[ENGLISH]=C2601)*IFERROR(FIND("GAME.CHECKLIST_",Checklist_KLM[ENTRIES]),FALSE)),1),"MISSING")))</f>
        <v/>
      </c>
      <c r="E2601" s="44"/>
      <c r="F2601" s="39" t="str" cm="1">
        <f t="array" ref="F2601">IF(E2601="","",IF(E2601="#No clue text","// -- No Content",
    IF(E2601="/!\ Text too long for integration - See user guide to proceed /!\","/!\ Text too long for integration - See user guide to proceed /!\",
         IFERROR(_xlfn._xlws.FILTER(Checklist_KLM[ENTRIES],(Checklist_KLM[ENGLISH]=E2601)*IFERROR(FIND("CLUE.",Checklist_KLM[ENTRIES]),FALSE)),"MISSING"))))</f>
        <v/>
      </c>
    </row>
    <row r="2602" spans="1:6">
      <c r="A2602" s="18" t="s">
        <v>2744</v>
      </c>
      <c r="B2602" s="19" t="s">
        <v>6929</v>
      </c>
      <c r="C2602" s="43"/>
      <c r="D2602" s="36" t="str" cm="1">
        <f t="array" ref="D2602">IF(C2602="","",IF(OR(C2602="#No page text",C2602="#No block text",C2602="#No subject text",C2602="#No expectation text"),"// -- No Content",IFERROR(INDEX(_xlfn._xlws.FILTER(Checklist_KLM[ENTRIES],(Checklist_KLM[ENGLISH]=C2602)*IFERROR(FIND("GAME.CHECKLIST_",Checklist_KLM[ENTRIES]),FALSE)),1),"MISSING")))</f>
        <v/>
      </c>
      <c r="E2602" s="44"/>
      <c r="F2602" s="39" t="str" cm="1">
        <f t="array" ref="F2602">IF(E2602="","",IF(E2602="#No clue text","// -- No Content",
    IF(E2602="/!\ Text too long for integration - See user guide to proceed /!\","/!\ Text too long for integration - See user guide to proceed /!\",
         IFERROR(_xlfn._xlws.FILTER(Checklist_KLM[ENTRIES],(Checklist_KLM[ENGLISH]=E2602)*IFERROR(FIND("CLUE.",Checklist_KLM[ENTRIES]),FALSE)),"MISSING"))))</f>
        <v/>
      </c>
    </row>
    <row r="2603" spans="1:6">
      <c r="A2603" s="18" t="s">
        <v>2745</v>
      </c>
      <c r="B2603" s="19" t="s">
        <v>6930</v>
      </c>
      <c r="C2603" s="43"/>
      <c r="D2603" s="36" t="str" cm="1">
        <f t="array" ref="D2603">IF(C2603="","",IF(OR(C2603="#No page text",C2603="#No block text",C2603="#No subject text",C2603="#No expectation text"),"// -- No Content",IFERROR(INDEX(_xlfn._xlws.FILTER(Checklist_KLM[ENTRIES],(Checklist_KLM[ENGLISH]=C2603)*IFERROR(FIND("GAME.CHECKLIST_",Checklist_KLM[ENTRIES]),FALSE)),1),"MISSING")))</f>
        <v/>
      </c>
      <c r="E2603" s="44"/>
      <c r="F2603" s="39" t="str" cm="1">
        <f t="array" ref="F2603">IF(E2603="","",IF(E2603="#No clue text","// -- No Content",
    IF(E2603="/!\ Text too long for integration - See user guide to proceed /!\","/!\ Text too long for integration - See user guide to proceed /!\",
         IFERROR(_xlfn._xlws.FILTER(Checklist_KLM[ENTRIES],(Checklist_KLM[ENGLISH]=E2603)*IFERROR(FIND("CLUE.",Checklist_KLM[ENTRIES]),FALSE)),"MISSING"))))</f>
        <v/>
      </c>
    </row>
    <row r="2604" spans="1:6">
      <c r="A2604" s="18" t="s">
        <v>2746</v>
      </c>
      <c r="B2604" s="19" t="s">
        <v>6931</v>
      </c>
      <c r="C2604" s="43"/>
      <c r="D2604" s="36" t="str" cm="1">
        <f t="array" ref="D2604">IF(C2604="","",IF(OR(C2604="#No page text",C2604="#No block text",C2604="#No subject text",C2604="#No expectation text"),"// -- No Content",IFERROR(INDEX(_xlfn._xlws.FILTER(Checklist_KLM[ENTRIES],(Checklist_KLM[ENGLISH]=C2604)*IFERROR(FIND("GAME.CHECKLIST_",Checklist_KLM[ENTRIES]),FALSE)),1),"MISSING")))</f>
        <v/>
      </c>
      <c r="E2604" s="44"/>
      <c r="F2604" s="39" t="str" cm="1">
        <f t="array" ref="F2604">IF(E2604="","",IF(E2604="#No clue text","// -- No Content",
    IF(E2604="/!\ Text too long for integration - See user guide to proceed /!\","/!\ Text too long for integration - See user guide to proceed /!\",
         IFERROR(_xlfn._xlws.FILTER(Checklist_KLM[ENTRIES],(Checklist_KLM[ENGLISH]=E2604)*IFERROR(FIND("CLUE.",Checklist_KLM[ENTRIES]),FALSE)),"MISSING"))))</f>
        <v/>
      </c>
    </row>
    <row r="2605" spans="1:6" ht="28.8">
      <c r="A2605" s="18" t="s">
        <v>2747</v>
      </c>
      <c r="B2605" s="19" t="s">
        <v>6932</v>
      </c>
      <c r="C2605" s="43"/>
      <c r="D2605" s="36" t="str" cm="1">
        <f t="array" ref="D2605">IF(C2605="","",IF(OR(C2605="#No page text",C2605="#No block text",C2605="#No subject text",C2605="#No expectation text"),"// -- No Content",IFERROR(INDEX(_xlfn._xlws.FILTER(Checklist_KLM[ENTRIES],(Checklist_KLM[ENGLISH]=C2605)*IFERROR(FIND("GAME.CHECKLIST_",Checklist_KLM[ENTRIES]),FALSE)),1),"MISSING")))</f>
        <v/>
      </c>
      <c r="E2605" s="44"/>
      <c r="F2605" s="39" t="str" cm="1">
        <f t="array" ref="F2605">IF(E2605="","",IF(E2605="#No clue text","// -- No Content",
    IF(E2605="/!\ Text too long for integration - See user guide to proceed /!\","/!\ Text too long for integration - See user guide to proceed /!\",
         IFERROR(_xlfn._xlws.FILTER(Checklist_KLM[ENTRIES],(Checklist_KLM[ENGLISH]=E2605)*IFERROR(FIND("CLUE.",Checklist_KLM[ENTRIES]),FALSE)),"MISSING"))))</f>
        <v/>
      </c>
    </row>
    <row r="2606" spans="1:6">
      <c r="A2606" s="18" t="s">
        <v>2748</v>
      </c>
      <c r="B2606" s="19" t="s">
        <v>6933</v>
      </c>
      <c r="C2606" s="43"/>
      <c r="D2606" s="36" t="str" cm="1">
        <f t="array" ref="D2606">IF(C2606="","",IF(OR(C2606="#No page text",C2606="#No block text",C2606="#No subject text",C2606="#No expectation text"),"// -- No Content",IFERROR(INDEX(_xlfn._xlws.FILTER(Checklist_KLM[ENTRIES],(Checklist_KLM[ENGLISH]=C2606)*IFERROR(FIND("GAME.CHECKLIST_",Checklist_KLM[ENTRIES]),FALSE)),1),"MISSING")))</f>
        <v/>
      </c>
      <c r="E2606" s="44"/>
      <c r="F2606" s="39" t="str" cm="1">
        <f t="array" ref="F2606">IF(E2606="","",IF(E2606="#No clue text","// -- No Content",
    IF(E2606="/!\ Text too long for integration - See user guide to proceed /!\","/!\ Text too long for integration - See user guide to proceed /!\",
         IFERROR(_xlfn._xlws.FILTER(Checklist_KLM[ENTRIES],(Checklist_KLM[ENGLISH]=E2606)*IFERROR(FIND("CLUE.",Checklist_KLM[ENTRIES]),FALSE)),"MISSING"))))</f>
        <v/>
      </c>
    </row>
    <row r="2607" spans="1:6">
      <c r="A2607" s="18" t="s">
        <v>2749</v>
      </c>
      <c r="B2607" s="19" t="s">
        <v>6934</v>
      </c>
      <c r="C2607" s="43"/>
      <c r="D2607" s="36" t="str" cm="1">
        <f t="array" ref="D2607">IF(C2607="","",IF(OR(C2607="#No page text",C2607="#No block text",C2607="#No subject text",C2607="#No expectation text"),"// -- No Content",IFERROR(INDEX(_xlfn._xlws.FILTER(Checklist_KLM[ENTRIES],(Checklist_KLM[ENGLISH]=C2607)*IFERROR(FIND("GAME.CHECKLIST_",Checklist_KLM[ENTRIES]),FALSE)),1),"MISSING")))</f>
        <v/>
      </c>
      <c r="E2607" s="44"/>
      <c r="F2607" s="39" t="str" cm="1">
        <f t="array" ref="F2607">IF(E2607="","",IF(E2607="#No clue text","// -- No Content",
    IF(E2607="/!\ Text too long for integration - See user guide to proceed /!\","/!\ Text too long for integration - See user guide to proceed /!\",
         IFERROR(_xlfn._xlws.FILTER(Checklist_KLM[ENTRIES],(Checklist_KLM[ENGLISH]=E2607)*IFERROR(FIND("CLUE.",Checklist_KLM[ENTRIES]),FALSE)),"MISSING"))))</f>
        <v/>
      </c>
    </row>
    <row r="2608" spans="1:6">
      <c r="A2608" s="18" t="s">
        <v>2750</v>
      </c>
      <c r="B2608" s="19" t="s">
        <v>6935</v>
      </c>
      <c r="C2608" s="43"/>
      <c r="D2608" s="36" t="str" cm="1">
        <f t="array" ref="D2608">IF(C2608="","",IF(OR(C2608="#No page text",C2608="#No block text",C2608="#No subject text",C2608="#No expectation text"),"// -- No Content",IFERROR(INDEX(_xlfn._xlws.FILTER(Checklist_KLM[ENTRIES],(Checklist_KLM[ENGLISH]=C2608)*IFERROR(FIND("GAME.CHECKLIST_",Checklist_KLM[ENTRIES]),FALSE)),1),"MISSING")))</f>
        <v/>
      </c>
      <c r="E2608" s="44"/>
      <c r="F2608" s="39" t="str" cm="1">
        <f t="array" ref="F2608">IF(E2608="","",IF(E2608="#No clue text","// -- No Content",
    IF(E2608="/!\ Text too long for integration - See user guide to proceed /!\","/!\ Text too long for integration - See user guide to proceed /!\",
         IFERROR(_xlfn._xlws.FILTER(Checklist_KLM[ENTRIES],(Checklist_KLM[ENGLISH]=E2608)*IFERROR(FIND("CLUE.",Checklist_KLM[ENTRIES]),FALSE)),"MISSING"))))</f>
        <v/>
      </c>
    </row>
    <row r="2609" spans="1:6">
      <c r="A2609" s="18" t="s">
        <v>2751</v>
      </c>
      <c r="B2609" s="19" t="s">
        <v>6936</v>
      </c>
      <c r="C2609" s="43"/>
      <c r="D2609" s="36" t="str" cm="1">
        <f t="array" ref="D2609">IF(C2609="","",IF(OR(C2609="#No page text",C2609="#No block text",C2609="#No subject text",C2609="#No expectation text"),"// -- No Content",IFERROR(INDEX(_xlfn._xlws.FILTER(Checklist_KLM[ENTRIES],(Checklist_KLM[ENGLISH]=C2609)*IFERROR(FIND("GAME.CHECKLIST_",Checklist_KLM[ENTRIES]),FALSE)),1),"MISSING")))</f>
        <v/>
      </c>
      <c r="E2609" s="44"/>
      <c r="F2609" s="39" t="str" cm="1">
        <f t="array" ref="F2609">IF(E2609="","",IF(E2609="#No clue text","// -- No Content",
    IF(E2609="/!\ Text too long for integration - See user guide to proceed /!\","/!\ Text too long for integration - See user guide to proceed /!\",
         IFERROR(_xlfn._xlws.FILTER(Checklist_KLM[ENTRIES],(Checklist_KLM[ENGLISH]=E2609)*IFERROR(FIND("CLUE.",Checklist_KLM[ENTRIES]),FALSE)),"MISSING"))))</f>
        <v/>
      </c>
    </row>
    <row r="2610" spans="1:6">
      <c r="A2610" s="18" t="s">
        <v>2752</v>
      </c>
      <c r="B2610" s="19" t="s">
        <v>6937</v>
      </c>
      <c r="C2610" s="43"/>
      <c r="D2610" s="36" t="str" cm="1">
        <f t="array" ref="D2610">IF(C2610="","",IF(OR(C2610="#No page text",C2610="#No block text",C2610="#No subject text",C2610="#No expectation text"),"// -- No Content",IFERROR(INDEX(_xlfn._xlws.FILTER(Checklist_KLM[ENTRIES],(Checklist_KLM[ENGLISH]=C2610)*IFERROR(FIND("GAME.CHECKLIST_",Checklist_KLM[ENTRIES]),FALSE)),1),"MISSING")))</f>
        <v/>
      </c>
      <c r="E2610" s="44"/>
      <c r="F2610" s="39" t="str" cm="1">
        <f t="array" ref="F2610">IF(E2610="","",IF(E2610="#No clue text","// -- No Content",
    IF(E2610="/!\ Text too long for integration - See user guide to proceed /!\","/!\ Text too long for integration - See user guide to proceed /!\",
         IFERROR(_xlfn._xlws.FILTER(Checklist_KLM[ENTRIES],(Checklist_KLM[ENGLISH]=E2610)*IFERROR(FIND("CLUE.",Checklist_KLM[ENTRIES]),FALSE)),"MISSING"))))</f>
        <v/>
      </c>
    </row>
    <row r="2611" spans="1:6">
      <c r="A2611" s="18" t="s">
        <v>2753</v>
      </c>
      <c r="B2611" s="19" t="s">
        <v>131</v>
      </c>
      <c r="C2611" s="43"/>
      <c r="D2611" s="36" t="str" cm="1">
        <f t="array" ref="D2611">IF(C2611="","",IF(OR(C2611="#No page text",C2611="#No block text",C2611="#No subject text",C2611="#No expectation text"),"// -- No Content",IFERROR(INDEX(_xlfn._xlws.FILTER(Checklist_KLM[ENTRIES],(Checklist_KLM[ENGLISH]=C2611)*IFERROR(FIND("GAME.CHECKLIST_",Checklist_KLM[ENTRIES]),FALSE)),1),"MISSING")))</f>
        <v/>
      </c>
      <c r="E2611" s="44"/>
      <c r="F2611" s="39" t="str" cm="1">
        <f t="array" ref="F2611">IF(E2611="","",IF(E2611="#No clue text","// -- No Content",
    IF(E2611="/!\ Text too long for integration - See user guide to proceed /!\","/!\ Text too long for integration - See user guide to proceed /!\",
         IFERROR(_xlfn._xlws.FILTER(Checklist_KLM[ENTRIES],(Checklist_KLM[ENGLISH]=E2611)*IFERROR(FIND("CLUE.",Checklist_KLM[ENTRIES]),FALSE)),"MISSING"))))</f>
        <v/>
      </c>
    </row>
    <row r="2612" spans="1:6">
      <c r="A2612" s="18" t="s">
        <v>2754</v>
      </c>
      <c r="B2612" s="19" t="s">
        <v>5434</v>
      </c>
      <c r="C2612" s="43"/>
      <c r="D2612" s="36" t="str" cm="1">
        <f t="array" ref="D2612">IF(C2612="","",IF(OR(C2612="#No page text",C2612="#No block text",C2612="#No subject text",C2612="#No expectation text"),"// -- No Content",IFERROR(INDEX(_xlfn._xlws.FILTER(Checklist_KLM[ENTRIES],(Checklist_KLM[ENGLISH]=C2612)*IFERROR(FIND("GAME.CHECKLIST_",Checklist_KLM[ENTRIES]),FALSE)),1),"MISSING")))</f>
        <v/>
      </c>
      <c r="E2612" s="44"/>
      <c r="F2612" s="39" t="str" cm="1">
        <f t="array" ref="F2612">IF(E2612="","",IF(E2612="#No clue text","// -- No Content",
    IF(E2612="/!\ Text too long for integration - See user guide to proceed /!\","/!\ Text too long for integration - See user guide to proceed /!\",
         IFERROR(_xlfn._xlws.FILTER(Checklist_KLM[ENTRIES],(Checklist_KLM[ENGLISH]=E2612)*IFERROR(FIND("CLUE.",Checklist_KLM[ENTRIES]),FALSE)),"MISSING"))))</f>
        <v/>
      </c>
    </row>
    <row r="2613" spans="1:6" ht="28.8">
      <c r="A2613" s="18" t="s">
        <v>2755</v>
      </c>
      <c r="B2613" s="19" t="s">
        <v>6938</v>
      </c>
      <c r="C2613" s="43"/>
      <c r="D2613" s="36" t="str" cm="1">
        <f t="array" ref="D2613">IF(C2613="","",IF(OR(C2613="#No page text",C2613="#No block text",C2613="#No subject text",C2613="#No expectation text"),"// -- No Content",IFERROR(INDEX(_xlfn._xlws.FILTER(Checklist_KLM[ENTRIES],(Checklist_KLM[ENGLISH]=C2613)*IFERROR(FIND("GAME.CHECKLIST_",Checklist_KLM[ENTRIES]),FALSE)),1),"MISSING")))</f>
        <v/>
      </c>
      <c r="E2613" s="44"/>
      <c r="F2613" s="39" t="str" cm="1">
        <f t="array" ref="F2613">IF(E2613="","",IF(E2613="#No clue text","// -- No Content",
    IF(E2613="/!\ Text too long for integration - See user guide to proceed /!\","/!\ Text too long for integration - See user guide to proceed /!\",
         IFERROR(_xlfn._xlws.FILTER(Checklist_KLM[ENTRIES],(Checklist_KLM[ENGLISH]=E2613)*IFERROR(FIND("CLUE.",Checklist_KLM[ENTRIES]),FALSE)),"MISSING"))))</f>
        <v/>
      </c>
    </row>
    <row r="2614" spans="1:6">
      <c r="A2614" s="18" t="s">
        <v>2756</v>
      </c>
      <c r="B2614" s="19" t="s">
        <v>6939</v>
      </c>
      <c r="C2614" s="43"/>
      <c r="D2614" s="36" t="str" cm="1">
        <f t="array" ref="D2614">IF(C2614="","",IF(OR(C2614="#No page text",C2614="#No block text",C2614="#No subject text",C2614="#No expectation text"),"// -- No Content",IFERROR(INDEX(_xlfn._xlws.FILTER(Checklist_KLM[ENTRIES],(Checklist_KLM[ENGLISH]=C2614)*IFERROR(FIND("GAME.CHECKLIST_",Checklist_KLM[ENTRIES]),FALSE)),1),"MISSING")))</f>
        <v/>
      </c>
      <c r="E2614" s="44"/>
      <c r="F2614" s="39" t="str" cm="1">
        <f t="array" ref="F2614">IF(E2614="","",IF(E2614="#No clue text","// -- No Content",
    IF(E2614="/!\ Text too long for integration - See user guide to proceed /!\","/!\ Text too long for integration - See user guide to proceed /!\",
         IFERROR(_xlfn._xlws.FILTER(Checklist_KLM[ENTRIES],(Checklist_KLM[ENGLISH]=E2614)*IFERROR(FIND("CLUE.",Checklist_KLM[ENTRIES]),FALSE)),"MISSING"))))</f>
        <v/>
      </c>
    </row>
    <row r="2615" spans="1:6">
      <c r="A2615" s="18" t="s">
        <v>2757</v>
      </c>
      <c r="B2615" s="19" t="s">
        <v>6940</v>
      </c>
      <c r="C2615" s="43"/>
      <c r="D2615" s="36" t="str" cm="1">
        <f t="array" ref="D2615">IF(C2615="","",IF(OR(C2615="#No page text",C2615="#No block text",C2615="#No subject text",C2615="#No expectation text"),"// -- No Content",IFERROR(INDEX(_xlfn._xlws.FILTER(Checklist_KLM[ENTRIES],(Checklist_KLM[ENGLISH]=C2615)*IFERROR(FIND("GAME.CHECKLIST_",Checklist_KLM[ENTRIES]),FALSE)),1),"MISSING")))</f>
        <v/>
      </c>
      <c r="E2615" s="44"/>
      <c r="F2615" s="39" t="str" cm="1">
        <f t="array" ref="F2615">IF(E2615="","",IF(E2615="#No clue text","// -- No Content",
    IF(E2615="/!\ Text too long for integration - See user guide to proceed /!\","/!\ Text too long for integration - See user guide to proceed /!\",
         IFERROR(_xlfn._xlws.FILTER(Checklist_KLM[ENTRIES],(Checklist_KLM[ENGLISH]=E2615)*IFERROR(FIND("CLUE.",Checklist_KLM[ENTRIES]),FALSE)),"MISSING"))))</f>
        <v/>
      </c>
    </row>
    <row r="2616" spans="1:6">
      <c r="A2616" s="18" t="s">
        <v>2758</v>
      </c>
      <c r="B2616" s="19" t="s">
        <v>6941</v>
      </c>
      <c r="C2616" s="43"/>
      <c r="D2616" s="36" t="str" cm="1">
        <f t="array" ref="D2616">IF(C2616="","",IF(OR(C2616="#No page text",C2616="#No block text",C2616="#No subject text",C2616="#No expectation text"),"// -- No Content",IFERROR(INDEX(_xlfn._xlws.FILTER(Checklist_KLM[ENTRIES],(Checklist_KLM[ENGLISH]=C2616)*IFERROR(FIND("GAME.CHECKLIST_",Checklist_KLM[ENTRIES]),FALSE)),1),"MISSING")))</f>
        <v/>
      </c>
      <c r="E2616" s="44"/>
      <c r="F2616" s="39" t="str" cm="1">
        <f t="array" ref="F2616">IF(E2616="","",IF(E2616="#No clue text","// -- No Content",
    IF(E2616="/!\ Text too long for integration - See user guide to proceed /!\","/!\ Text too long for integration - See user guide to proceed /!\",
         IFERROR(_xlfn._xlws.FILTER(Checklist_KLM[ENTRIES],(Checklist_KLM[ENGLISH]=E2616)*IFERROR(FIND("CLUE.",Checklist_KLM[ENTRIES]),FALSE)),"MISSING"))))</f>
        <v/>
      </c>
    </row>
    <row r="2617" spans="1:6" ht="28.8">
      <c r="A2617" s="18" t="s">
        <v>2759</v>
      </c>
      <c r="B2617" s="19" t="s">
        <v>6942</v>
      </c>
      <c r="C2617" s="43"/>
      <c r="D2617" s="36" t="str" cm="1">
        <f t="array" ref="D2617">IF(C2617="","",IF(OR(C2617="#No page text",C2617="#No block text",C2617="#No subject text",C2617="#No expectation text"),"// -- No Content",IFERROR(INDEX(_xlfn._xlws.FILTER(Checklist_KLM[ENTRIES],(Checklist_KLM[ENGLISH]=C2617)*IFERROR(FIND("GAME.CHECKLIST_",Checklist_KLM[ENTRIES]),FALSE)),1),"MISSING")))</f>
        <v/>
      </c>
      <c r="E2617" s="44"/>
      <c r="F2617" s="39" t="str" cm="1">
        <f t="array" ref="F2617">IF(E2617="","",IF(E2617="#No clue text","// -- No Content",
    IF(E2617="/!\ Text too long for integration - See user guide to proceed /!\","/!\ Text too long for integration - See user guide to proceed /!\",
         IFERROR(_xlfn._xlws.FILTER(Checklist_KLM[ENTRIES],(Checklist_KLM[ENGLISH]=E2617)*IFERROR(FIND("CLUE.",Checklist_KLM[ENTRIES]),FALSE)),"MISSING"))))</f>
        <v/>
      </c>
    </row>
    <row r="2618" spans="1:6" ht="28.8">
      <c r="A2618" s="18" t="s">
        <v>2760</v>
      </c>
      <c r="B2618" s="19" t="s">
        <v>6943</v>
      </c>
      <c r="C2618" s="43"/>
      <c r="D2618" s="36" t="str" cm="1">
        <f t="array" ref="D2618">IF(C2618="","",IF(OR(C2618="#No page text",C2618="#No block text",C2618="#No subject text",C2618="#No expectation text"),"// -- No Content",IFERROR(INDEX(_xlfn._xlws.FILTER(Checklist_KLM[ENTRIES],(Checklist_KLM[ENGLISH]=C2618)*IFERROR(FIND("GAME.CHECKLIST_",Checklist_KLM[ENTRIES]),FALSE)),1),"MISSING")))</f>
        <v/>
      </c>
      <c r="E2618" s="44"/>
      <c r="F2618" s="39" t="str" cm="1">
        <f t="array" ref="F2618">IF(E2618="","",IF(E2618="#No clue text","// -- No Content",
    IF(E2618="/!\ Text too long for integration - See user guide to proceed /!\","/!\ Text too long for integration - See user guide to proceed /!\",
         IFERROR(_xlfn._xlws.FILTER(Checklist_KLM[ENTRIES],(Checklist_KLM[ENGLISH]=E2618)*IFERROR(FIND("CLUE.",Checklist_KLM[ENTRIES]),FALSE)),"MISSING"))))</f>
        <v/>
      </c>
    </row>
    <row r="2619" spans="1:6">
      <c r="A2619" s="18" t="s">
        <v>2761</v>
      </c>
      <c r="B2619" s="19" t="s">
        <v>6944</v>
      </c>
      <c r="C2619" s="43"/>
      <c r="D2619" s="36" t="str" cm="1">
        <f t="array" ref="D2619">IF(C2619="","",IF(OR(C2619="#No page text",C2619="#No block text",C2619="#No subject text",C2619="#No expectation text"),"// -- No Content",IFERROR(INDEX(_xlfn._xlws.FILTER(Checklist_KLM[ENTRIES],(Checklist_KLM[ENGLISH]=C2619)*IFERROR(FIND("GAME.CHECKLIST_",Checklist_KLM[ENTRIES]),FALSE)),1),"MISSING")))</f>
        <v/>
      </c>
      <c r="E2619" s="44"/>
      <c r="F2619" s="39" t="str" cm="1">
        <f t="array" ref="F2619">IF(E2619="","",IF(E2619="#No clue text","// -- No Content",
    IF(E2619="/!\ Text too long for integration - See user guide to proceed /!\","/!\ Text too long for integration - See user guide to proceed /!\",
         IFERROR(_xlfn._xlws.FILTER(Checklist_KLM[ENTRIES],(Checklist_KLM[ENGLISH]=E2619)*IFERROR(FIND("CLUE.",Checklist_KLM[ENTRIES]),FALSE)),"MISSING"))))</f>
        <v/>
      </c>
    </row>
    <row r="2620" spans="1:6" ht="28.8">
      <c r="A2620" s="18" t="s">
        <v>2762</v>
      </c>
      <c r="B2620" s="19" t="s">
        <v>6945</v>
      </c>
      <c r="C2620" s="43"/>
      <c r="D2620" s="36" t="str" cm="1">
        <f t="array" ref="D2620">IF(C2620="","",IF(OR(C2620="#No page text",C2620="#No block text",C2620="#No subject text",C2620="#No expectation text"),"// -- No Content",IFERROR(INDEX(_xlfn._xlws.FILTER(Checklist_KLM[ENTRIES],(Checklist_KLM[ENGLISH]=C2620)*IFERROR(FIND("GAME.CHECKLIST_",Checklist_KLM[ENTRIES]),FALSE)),1),"MISSING")))</f>
        <v/>
      </c>
      <c r="E2620" s="44"/>
      <c r="F2620" s="39" t="str" cm="1">
        <f t="array" ref="F2620">IF(E2620="","",IF(E2620="#No clue text","// -- No Content",
    IF(E2620="/!\ Text too long for integration - See user guide to proceed /!\","/!\ Text too long for integration - See user guide to proceed /!\",
         IFERROR(_xlfn._xlws.FILTER(Checklist_KLM[ENTRIES],(Checklist_KLM[ENGLISH]=E2620)*IFERROR(FIND("CLUE.",Checklist_KLM[ENTRIES]),FALSE)),"MISSING"))))</f>
        <v/>
      </c>
    </row>
    <row r="2621" spans="1:6">
      <c r="A2621" s="18" t="s">
        <v>2763</v>
      </c>
      <c r="B2621" s="19" t="s">
        <v>6946</v>
      </c>
      <c r="C2621" s="43"/>
      <c r="D2621" s="36" t="str" cm="1">
        <f t="array" ref="D2621">IF(C2621="","",IF(OR(C2621="#No page text",C2621="#No block text",C2621="#No subject text",C2621="#No expectation text"),"// -- No Content",IFERROR(INDEX(_xlfn._xlws.FILTER(Checklist_KLM[ENTRIES],(Checklist_KLM[ENGLISH]=C2621)*IFERROR(FIND("GAME.CHECKLIST_",Checklist_KLM[ENTRIES]),FALSE)),1),"MISSING")))</f>
        <v/>
      </c>
      <c r="E2621" s="44"/>
      <c r="F2621" s="39" t="str" cm="1">
        <f t="array" ref="F2621">IF(E2621="","",IF(E2621="#No clue text","// -- No Content",
    IF(E2621="/!\ Text too long for integration - See user guide to proceed /!\","/!\ Text too long for integration - See user guide to proceed /!\",
         IFERROR(_xlfn._xlws.FILTER(Checklist_KLM[ENTRIES],(Checklist_KLM[ENGLISH]=E2621)*IFERROR(FIND("CLUE.",Checklist_KLM[ENTRIES]),FALSE)),"MISSING"))))</f>
        <v/>
      </c>
    </row>
    <row r="2622" spans="1:6" ht="28.8">
      <c r="A2622" s="18" t="s">
        <v>2764</v>
      </c>
      <c r="B2622" s="19" t="s">
        <v>6947</v>
      </c>
      <c r="C2622" s="43"/>
      <c r="D2622" s="36" t="str" cm="1">
        <f t="array" ref="D2622">IF(C2622="","",IF(OR(C2622="#No page text",C2622="#No block text",C2622="#No subject text",C2622="#No expectation text"),"// -- No Content",IFERROR(INDEX(_xlfn._xlws.FILTER(Checklist_KLM[ENTRIES],(Checklist_KLM[ENGLISH]=C2622)*IFERROR(FIND("GAME.CHECKLIST_",Checklist_KLM[ENTRIES]),FALSE)),1),"MISSING")))</f>
        <v/>
      </c>
      <c r="E2622" s="44"/>
      <c r="F2622" s="39" t="str" cm="1">
        <f t="array" ref="F2622">IF(E2622="","",IF(E2622="#No clue text","// -- No Content",
    IF(E2622="/!\ Text too long for integration - See user guide to proceed /!\","/!\ Text too long for integration - See user guide to proceed /!\",
         IFERROR(_xlfn._xlws.FILTER(Checklist_KLM[ENTRIES],(Checklist_KLM[ENGLISH]=E2622)*IFERROR(FIND("CLUE.",Checklist_KLM[ENTRIES]),FALSE)),"MISSING"))))</f>
        <v/>
      </c>
    </row>
    <row r="2623" spans="1:6">
      <c r="A2623" s="18" t="s">
        <v>2765</v>
      </c>
      <c r="B2623" s="19" t="s">
        <v>6948</v>
      </c>
      <c r="C2623" s="43"/>
      <c r="D2623" s="36" t="str" cm="1">
        <f t="array" ref="D2623">IF(C2623="","",IF(OR(C2623="#No page text",C2623="#No block text",C2623="#No subject text",C2623="#No expectation text"),"// -- No Content",IFERROR(INDEX(_xlfn._xlws.FILTER(Checklist_KLM[ENTRIES],(Checklist_KLM[ENGLISH]=C2623)*IFERROR(FIND("GAME.CHECKLIST_",Checklist_KLM[ENTRIES]),FALSE)),1),"MISSING")))</f>
        <v/>
      </c>
      <c r="E2623" s="44"/>
      <c r="F2623" s="39" t="str" cm="1">
        <f t="array" ref="F2623">IF(E2623="","",IF(E2623="#No clue text","// -- No Content",
    IF(E2623="/!\ Text too long for integration - See user guide to proceed /!\","/!\ Text too long for integration - See user guide to proceed /!\",
         IFERROR(_xlfn._xlws.FILTER(Checklist_KLM[ENTRIES],(Checklist_KLM[ENGLISH]=E2623)*IFERROR(FIND("CLUE.",Checklist_KLM[ENTRIES]),FALSE)),"MISSING"))))</f>
        <v/>
      </c>
    </row>
    <row r="2624" spans="1:6">
      <c r="A2624" s="18" t="s">
        <v>2766</v>
      </c>
      <c r="B2624" s="19" t="s">
        <v>6949</v>
      </c>
      <c r="C2624" s="43"/>
      <c r="D2624" s="36" t="str" cm="1">
        <f t="array" ref="D2624">IF(C2624="","",IF(OR(C2624="#No page text",C2624="#No block text",C2624="#No subject text",C2624="#No expectation text"),"// -- No Content",IFERROR(INDEX(_xlfn._xlws.FILTER(Checklist_KLM[ENTRIES],(Checklist_KLM[ENGLISH]=C2624)*IFERROR(FIND("GAME.CHECKLIST_",Checklist_KLM[ENTRIES]),FALSE)),1),"MISSING")))</f>
        <v/>
      </c>
      <c r="E2624" s="44"/>
      <c r="F2624" s="39" t="str" cm="1">
        <f t="array" ref="F2624">IF(E2624="","",IF(E2624="#No clue text","// -- No Content",
    IF(E2624="/!\ Text too long for integration - See user guide to proceed /!\","/!\ Text too long for integration - See user guide to proceed /!\",
         IFERROR(_xlfn._xlws.FILTER(Checklist_KLM[ENTRIES],(Checklist_KLM[ENGLISH]=E2624)*IFERROR(FIND("CLUE.",Checklist_KLM[ENTRIES]),FALSE)),"MISSING"))))</f>
        <v/>
      </c>
    </row>
    <row r="2625" spans="1:6">
      <c r="A2625" s="18" t="s">
        <v>2767</v>
      </c>
      <c r="B2625" s="19" t="s">
        <v>6950</v>
      </c>
      <c r="C2625" s="43"/>
      <c r="D2625" s="36" t="str" cm="1">
        <f t="array" ref="D2625">IF(C2625="","",IF(OR(C2625="#No page text",C2625="#No block text",C2625="#No subject text",C2625="#No expectation text"),"// -- No Content",IFERROR(INDEX(_xlfn._xlws.FILTER(Checklist_KLM[ENTRIES],(Checklist_KLM[ENGLISH]=C2625)*IFERROR(FIND("GAME.CHECKLIST_",Checklist_KLM[ENTRIES]),FALSE)),1),"MISSING")))</f>
        <v/>
      </c>
      <c r="E2625" s="44"/>
      <c r="F2625" s="39" t="str" cm="1">
        <f t="array" ref="F2625">IF(E2625="","",IF(E2625="#No clue text","// -- No Content",
    IF(E2625="/!\ Text too long for integration - See user guide to proceed /!\","/!\ Text too long for integration - See user guide to proceed /!\",
         IFERROR(_xlfn._xlws.FILTER(Checklist_KLM[ENTRIES],(Checklist_KLM[ENGLISH]=E2625)*IFERROR(FIND("CLUE.",Checklist_KLM[ENTRIES]),FALSE)),"MISSING"))))</f>
        <v/>
      </c>
    </row>
    <row r="2626" spans="1:6">
      <c r="A2626" s="18" t="s">
        <v>2768</v>
      </c>
      <c r="B2626" s="19" t="s">
        <v>6951</v>
      </c>
      <c r="C2626" s="43"/>
      <c r="D2626" s="36" t="str" cm="1">
        <f t="array" ref="D2626">IF(C2626="","",IF(OR(C2626="#No page text",C2626="#No block text",C2626="#No subject text",C2626="#No expectation text"),"// -- No Content",IFERROR(INDEX(_xlfn._xlws.FILTER(Checklist_KLM[ENTRIES],(Checklist_KLM[ENGLISH]=C2626)*IFERROR(FIND("GAME.CHECKLIST_",Checklist_KLM[ENTRIES]),FALSE)),1),"MISSING")))</f>
        <v/>
      </c>
      <c r="E2626" s="44"/>
      <c r="F2626" s="39" t="str" cm="1">
        <f t="array" ref="F2626">IF(E2626="","",IF(E2626="#No clue text","// -- No Content",
    IF(E2626="/!\ Text too long for integration - See user guide to proceed /!\","/!\ Text too long for integration - See user guide to proceed /!\",
         IFERROR(_xlfn._xlws.FILTER(Checklist_KLM[ENTRIES],(Checklist_KLM[ENGLISH]=E2626)*IFERROR(FIND("CLUE.",Checklist_KLM[ENTRIES]),FALSE)),"MISSING"))))</f>
        <v/>
      </c>
    </row>
    <row r="2627" spans="1:6">
      <c r="A2627" s="18" t="s">
        <v>2769</v>
      </c>
      <c r="B2627" s="19" t="s">
        <v>6952</v>
      </c>
      <c r="C2627" s="43"/>
      <c r="D2627" s="36" t="str" cm="1">
        <f t="array" ref="D2627">IF(C2627="","",IF(OR(C2627="#No page text",C2627="#No block text",C2627="#No subject text",C2627="#No expectation text"),"// -- No Content",IFERROR(INDEX(_xlfn._xlws.FILTER(Checklist_KLM[ENTRIES],(Checklist_KLM[ENGLISH]=C2627)*IFERROR(FIND("GAME.CHECKLIST_",Checklist_KLM[ENTRIES]),FALSE)),1),"MISSING")))</f>
        <v/>
      </c>
      <c r="E2627" s="44"/>
      <c r="F2627" s="39" t="str" cm="1">
        <f t="array" ref="F2627">IF(E2627="","",IF(E2627="#No clue text","// -- No Content",
    IF(E2627="/!\ Text too long for integration - See user guide to proceed /!\","/!\ Text too long for integration - See user guide to proceed /!\",
         IFERROR(_xlfn._xlws.FILTER(Checklist_KLM[ENTRIES],(Checklist_KLM[ENGLISH]=E2627)*IFERROR(FIND("CLUE.",Checklist_KLM[ENTRIES]),FALSE)),"MISSING"))))</f>
        <v/>
      </c>
    </row>
    <row r="2628" spans="1:6">
      <c r="A2628" s="18" t="s">
        <v>2770</v>
      </c>
      <c r="B2628" s="19" t="s">
        <v>6953</v>
      </c>
      <c r="C2628" s="43"/>
      <c r="D2628" s="36" t="str" cm="1">
        <f t="array" ref="D2628">IF(C2628="","",IF(OR(C2628="#No page text",C2628="#No block text",C2628="#No subject text",C2628="#No expectation text"),"// -- No Content",IFERROR(INDEX(_xlfn._xlws.FILTER(Checklist_KLM[ENTRIES],(Checklist_KLM[ENGLISH]=C2628)*IFERROR(FIND("GAME.CHECKLIST_",Checklist_KLM[ENTRIES]),FALSE)),1),"MISSING")))</f>
        <v/>
      </c>
      <c r="E2628" s="44"/>
      <c r="F2628" s="39" t="str" cm="1">
        <f t="array" ref="F2628">IF(E2628="","",IF(E2628="#No clue text","// -- No Content",
    IF(E2628="/!\ Text too long for integration - See user guide to proceed /!\","/!\ Text too long for integration - See user guide to proceed /!\",
         IFERROR(_xlfn._xlws.FILTER(Checklist_KLM[ENTRIES],(Checklist_KLM[ENGLISH]=E2628)*IFERROR(FIND("CLUE.",Checklist_KLM[ENTRIES]),FALSE)),"MISSING"))))</f>
        <v/>
      </c>
    </row>
    <row r="2629" spans="1:6">
      <c r="A2629" s="18" t="s">
        <v>2771</v>
      </c>
      <c r="B2629" s="19" t="s">
        <v>6954</v>
      </c>
      <c r="C2629" s="43"/>
      <c r="D2629" s="36" t="str" cm="1">
        <f t="array" ref="D2629">IF(C2629="","",IF(OR(C2629="#No page text",C2629="#No block text",C2629="#No subject text",C2629="#No expectation text"),"// -- No Content",IFERROR(INDEX(_xlfn._xlws.FILTER(Checklist_KLM[ENTRIES],(Checklist_KLM[ENGLISH]=C2629)*IFERROR(FIND("GAME.CHECKLIST_",Checklist_KLM[ENTRIES]),FALSE)),1),"MISSING")))</f>
        <v/>
      </c>
      <c r="E2629" s="44"/>
      <c r="F2629" s="39" t="str" cm="1">
        <f t="array" ref="F2629">IF(E2629="","",IF(E2629="#No clue text","// -- No Content",
    IF(E2629="/!\ Text too long for integration - See user guide to proceed /!\","/!\ Text too long for integration - See user guide to proceed /!\",
         IFERROR(_xlfn._xlws.FILTER(Checklist_KLM[ENTRIES],(Checklist_KLM[ENGLISH]=E2629)*IFERROR(FIND("CLUE.",Checklist_KLM[ENTRIES]),FALSE)),"MISSING"))))</f>
        <v/>
      </c>
    </row>
    <row r="2630" spans="1:6">
      <c r="A2630" s="18" t="s">
        <v>2772</v>
      </c>
      <c r="B2630" s="19" t="s">
        <v>6955</v>
      </c>
      <c r="C2630" s="43"/>
      <c r="D2630" s="36" t="str" cm="1">
        <f t="array" ref="D2630">IF(C2630="","",IF(OR(C2630="#No page text",C2630="#No block text",C2630="#No subject text",C2630="#No expectation text"),"// -- No Content",IFERROR(INDEX(_xlfn._xlws.FILTER(Checklist_KLM[ENTRIES],(Checklist_KLM[ENGLISH]=C2630)*IFERROR(FIND("GAME.CHECKLIST_",Checklist_KLM[ENTRIES]),FALSE)),1),"MISSING")))</f>
        <v/>
      </c>
      <c r="E2630" s="44"/>
      <c r="F2630" s="39" t="str" cm="1">
        <f t="array" ref="F2630">IF(E2630="","",IF(E2630="#No clue text","// -- No Content",
    IF(E2630="/!\ Text too long for integration - See user guide to proceed /!\","/!\ Text too long for integration - See user guide to proceed /!\",
         IFERROR(_xlfn._xlws.FILTER(Checklist_KLM[ENTRIES],(Checklist_KLM[ENGLISH]=E2630)*IFERROR(FIND("CLUE.",Checklist_KLM[ENTRIES]),FALSE)),"MISSING"))))</f>
        <v/>
      </c>
    </row>
    <row r="2631" spans="1:6">
      <c r="A2631" s="18" t="s">
        <v>2773</v>
      </c>
      <c r="B2631" s="19" t="s">
        <v>6956</v>
      </c>
      <c r="C2631" s="43"/>
      <c r="D2631" s="36" t="str" cm="1">
        <f t="array" ref="D2631">IF(C2631="","",IF(OR(C2631="#No page text",C2631="#No block text",C2631="#No subject text",C2631="#No expectation text"),"// -- No Content",IFERROR(INDEX(_xlfn._xlws.FILTER(Checklist_KLM[ENTRIES],(Checklist_KLM[ENGLISH]=C2631)*IFERROR(FIND("GAME.CHECKLIST_",Checklist_KLM[ENTRIES]),FALSE)),1),"MISSING")))</f>
        <v/>
      </c>
      <c r="E2631" s="44"/>
      <c r="F2631" s="39" t="str" cm="1">
        <f t="array" ref="F2631">IF(E2631="","",IF(E2631="#No clue text","// -- No Content",
    IF(E2631="/!\ Text too long for integration - See user guide to proceed /!\","/!\ Text too long for integration - See user guide to proceed /!\",
         IFERROR(_xlfn._xlws.FILTER(Checklist_KLM[ENTRIES],(Checklist_KLM[ENGLISH]=E2631)*IFERROR(FIND("CLUE.",Checklist_KLM[ENTRIES]),FALSE)),"MISSING"))))</f>
        <v/>
      </c>
    </row>
    <row r="2632" spans="1:6" ht="28.8">
      <c r="A2632" s="18" t="s">
        <v>2774</v>
      </c>
      <c r="B2632" s="19" t="s">
        <v>6957</v>
      </c>
      <c r="C2632" s="43"/>
      <c r="D2632" s="36" t="str" cm="1">
        <f t="array" ref="D2632">IF(C2632="","",IF(OR(C2632="#No page text",C2632="#No block text",C2632="#No subject text",C2632="#No expectation text"),"// -- No Content",IFERROR(INDEX(_xlfn._xlws.FILTER(Checklist_KLM[ENTRIES],(Checklist_KLM[ENGLISH]=C2632)*IFERROR(FIND("GAME.CHECKLIST_",Checklist_KLM[ENTRIES]),FALSE)),1),"MISSING")))</f>
        <v/>
      </c>
      <c r="E2632" s="44"/>
      <c r="F2632" s="39" t="str" cm="1">
        <f t="array" ref="F2632">IF(E2632="","",IF(E2632="#No clue text","// -- No Content",
    IF(E2632="/!\ Text too long for integration - See user guide to proceed /!\","/!\ Text too long for integration - See user guide to proceed /!\",
         IFERROR(_xlfn._xlws.FILTER(Checklist_KLM[ENTRIES],(Checklist_KLM[ENGLISH]=E2632)*IFERROR(FIND("CLUE.",Checklist_KLM[ENTRIES]),FALSE)),"MISSING"))))</f>
        <v/>
      </c>
    </row>
    <row r="2633" spans="1:6">
      <c r="A2633" s="18" t="s">
        <v>2775</v>
      </c>
      <c r="B2633" s="19" t="s">
        <v>6958</v>
      </c>
      <c r="C2633" s="43"/>
      <c r="D2633" s="36" t="str" cm="1">
        <f t="array" ref="D2633">IF(C2633="","",IF(OR(C2633="#No page text",C2633="#No block text",C2633="#No subject text",C2633="#No expectation text"),"// -- No Content",IFERROR(INDEX(_xlfn._xlws.FILTER(Checklist_KLM[ENTRIES],(Checklist_KLM[ENGLISH]=C2633)*IFERROR(FIND("GAME.CHECKLIST_",Checklist_KLM[ENTRIES]),FALSE)),1),"MISSING")))</f>
        <v/>
      </c>
      <c r="E2633" s="44"/>
      <c r="F2633" s="39" t="str" cm="1">
        <f t="array" ref="F2633">IF(E2633="","",IF(E2633="#No clue text","// -- No Content",
    IF(E2633="/!\ Text too long for integration - See user guide to proceed /!\","/!\ Text too long for integration - See user guide to proceed /!\",
         IFERROR(_xlfn._xlws.FILTER(Checklist_KLM[ENTRIES],(Checklist_KLM[ENGLISH]=E2633)*IFERROR(FIND("CLUE.",Checklist_KLM[ENTRIES]),FALSE)),"MISSING"))))</f>
        <v/>
      </c>
    </row>
    <row r="2634" spans="1:6">
      <c r="A2634" s="18" t="s">
        <v>2776</v>
      </c>
      <c r="B2634" s="19" t="s">
        <v>6959</v>
      </c>
      <c r="C2634" s="43"/>
      <c r="D2634" s="36" t="str" cm="1">
        <f t="array" ref="D2634">IF(C2634="","",IF(OR(C2634="#No page text",C2634="#No block text",C2634="#No subject text",C2634="#No expectation text"),"// -- No Content",IFERROR(INDEX(_xlfn._xlws.FILTER(Checklist_KLM[ENTRIES],(Checklist_KLM[ENGLISH]=C2634)*IFERROR(FIND("GAME.CHECKLIST_",Checklist_KLM[ENTRIES]),FALSE)),1),"MISSING")))</f>
        <v/>
      </c>
      <c r="E2634" s="44"/>
      <c r="F2634" s="39" t="str" cm="1">
        <f t="array" ref="F2634">IF(E2634="","",IF(E2634="#No clue text","// -- No Content",
    IF(E2634="/!\ Text too long for integration - See user guide to proceed /!\","/!\ Text too long for integration - See user guide to proceed /!\",
         IFERROR(_xlfn._xlws.FILTER(Checklist_KLM[ENTRIES],(Checklist_KLM[ENGLISH]=E2634)*IFERROR(FIND("CLUE.",Checklist_KLM[ENTRIES]),FALSE)),"MISSING"))))</f>
        <v/>
      </c>
    </row>
    <row r="2635" spans="1:6">
      <c r="A2635" s="18" t="s">
        <v>2777</v>
      </c>
      <c r="B2635" s="19" t="s">
        <v>6960</v>
      </c>
      <c r="C2635" s="43"/>
      <c r="D2635" s="36" t="str" cm="1">
        <f t="array" ref="D2635">IF(C2635="","",IF(OR(C2635="#No page text",C2635="#No block text",C2635="#No subject text",C2635="#No expectation text"),"// -- No Content",IFERROR(INDEX(_xlfn._xlws.FILTER(Checklist_KLM[ENTRIES],(Checklist_KLM[ENGLISH]=C2635)*IFERROR(FIND("GAME.CHECKLIST_",Checklist_KLM[ENTRIES]),FALSE)),1),"MISSING")))</f>
        <v/>
      </c>
      <c r="E2635" s="44"/>
      <c r="F2635" s="39" t="str" cm="1">
        <f t="array" ref="F2635">IF(E2635="","",IF(E2635="#No clue text","// -- No Content",
    IF(E2635="/!\ Text too long for integration - See user guide to proceed /!\","/!\ Text too long for integration - See user guide to proceed /!\",
         IFERROR(_xlfn._xlws.FILTER(Checklist_KLM[ENTRIES],(Checklist_KLM[ENGLISH]=E2635)*IFERROR(FIND("CLUE.",Checklist_KLM[ENTRIES]),FALSE)),"MISSING"))))</f>
        <v/>
      </c>
    </row>
    <row r="2636" spans="1:6" ht="43.2">
      <c r="A2636" s="18" t="s">
        <v>2778</v>
      </c>
      <c r="B2636" s="19" t="s">
        <v>6961</v>
      </c>
      <c r="C2636" s="43"/>
      <c r="D2636" s="36" t="str" cm="1">
        <f t="array" ref="D2636">IF(C2636="","",IF(OR(C2636="#No page text",C2636="#No block text",C2636="#No subject text",C2636="#No expectation text"),"// -- No Content",IFERROR(INDEX(_xlfn._xlws.FILTER(Checklist_KLM[ENTRIES],(Checklist_KLM[ENGLISH]=C2636)*IFERROR(FIND("GAME.CHECKLIST_",Checklist_KLM[ENTRIES]),FALSE)),1),"MISSING")))</f>
        <v/>
      </c>
      <c r="E2636" s="44"/>
      <c r="F2636" s="39" t="str" cm="1">
        <f t="array" ref="F2636">IF(E2636="","",IF(E2636="#No clue text","// -- No Content",
    IF(E2636="/!\ Text too long for integration - See user guide to proceed /!\","/!\ Text too long for integration - See user guide to proceed /!\",
         IFERROR(_xlfn._xlws.FILTER(Checklist_KLM[ENTRIES],(Checklist_KLM[ENGLISH]=E2636)*IFERROR(FIND("CLUE.",Checklist_KLM[ENTRIES]),FALSE)),"MISSING"))))</f>
        <v/>
      </c>
    </row>
    <row r="2637" spans="1:6" ht="28.8">
      <c r="A2637" s="18" t="s">
        <v>2779</v>
      </c>
      <c r="B2637" s="19" t="s">
        <v>6962</v>
      </c>
      <c r="C2637" s="43"/>
      <c r="D2637" s="36" t="str" cm="1">
        <f t="array" ref="D2637">IF(C2637="","",IF(OR(C2637="#No page text",C2637="#No block text",C2637="#No subject text",C2637="#No expectation text"),"// -- No Content",IFERROR(INDEX(_xlfn._xlws.FILTER(Checklist_KLM[ENTRIES],(Checklist_KLM[ENGLISH]=C2637)*IFERROR(FIND("GAME.CHECKLIST_",Checklist_KLM[ENTRIES]),FALSE)),1),"MISSING")))</f>
        <v/>
      </c>
      <c r="E2637" s="44"/>
      <c r="F2637" s="39" t="str" cm="1">
        <f t="array" ref="F2637">IF(E2637="","",IF(E2637="#No clue text","// -- No Content",
    IF(E2637="/!\ Text too long for integration - See user guide to proceed /!\","/!\ Text too long for integration - See user guide to proceed /!\",
         IFERROR(_xlfn._xlws.FILTER(Checklist_KLM[ENTRIES],(Checklist_KLM[ENGLISH]=E2637)*IFERROR(FIND("CLUE.",Checklist_KLM[ENTRIES]),FALSE)),"MISSING"))))</f>
        <v/>
      </c>
    </row>
    <row r="2638" spans="1:6">
      <c r="A2638" s="18" t="s">
        <v>2780</v>
      </c>
      <c r="B2638" s="19" t="s">
        <v>6963</v>
      </c>
      <c r="C2638" s="43"/>
      <c r="D2638" s="36" t="str" cm="1">
        <f t="array" ref="D2638">IF(C2638="","",IF(OR(C2638="#No page text",C2638="#No block text",C2638="#No subject text",C2638="#No expectation text"),"// -- No Content",IFERROR(INDEX(_xlfn._xlws.FILTER(Checklist_KLM[ENTRIES],(Checklist_KLM[ENGLISH]=C2638)*IFERROR(FIND("GAME.CHECKLIST_",Checklist_KLM[ENTRIES]),FALSE)),1),"MISSING")))</f>
        <v/>
      </c>
      <c r="E2638" s="44"/>
      <c r="F2638" s="39" t="str" cm="1">
        <f t="array" ref="F2638">IF(E2638="","",IF(E2638="#No clue text","// -- No Content",
    IF(E2638="/!\ Text too long for integration - See user guide to proceed /!\","/!\ Text too long for integration - See user guide to proceed /!\",
         IFERROR(_xlfn._xlws.FILTER(Checklist_KLM[ENTRIES],(Checklist_KLM[ENGLISH]=E2638)*IFERROR(FIND("CLUE.",Checklist_KLM[ENTRIES]),FALSE)),"MISSING"))))</f>
        <v/>
      </c>
    </row>
    <row r="2639" spans="1:6">
      <c r="A2639" s="18" t="s">
        <v>2781</v>
      </c>
      <c r="B2639" s="19" t="s">
        <v>6964</v>
      </c>
      <c r="C2639" s="43"/>
      <c r="D2639" s="36" t="str" cm="1">
        <f t="array" ref="D2639">IF(C2639="","",IF(OR(C2639="#No page text",C2639="#No block text",C2639="#No subject text",C2639="#No expectation text"),"// -- No Content",IFERROR(INDEX(_xlfn._xlws.FILTER(Checklist_KLM[ENTRIES],(Checklist_KLM[ENGLISH]=C2639)*IFERROR(FIND("GAME.CHECKLIST_",Checklist_KLM[ENTRIES]),FALSE)),1),"MISSING")))</f>
        <v/>
      </c>
      <c r="E2639" s="44"/>
      <c r="F2639" s="39" t="str" cm="1">
        <f t="array" ref="F2639">IF(E2639="","",IF(E2639="#No clue text","// -- No Content",
    IF(E2639="/!\ Text too long for integration - See user guide to proceed /!\","/!\ Text too long for integration - See user guide to proceed /!\",
         IFERROR(_xlfn._xlws.FILTER(Checklist_KLM[ENTRIES],(Checklist_KLM[ENGLISH]=E2639)*IFERROR(FIND("CLUE.",Checklist_KLM[ENTRIES]),FALSE)),"MISSING"))))</f>
        <v/>
      </c>
    </row>
    <row r="2640" spans="1:6">
      <c r="A2640" s="18" t="s">
        <v>2782</v>
      </c>
      <c r="B2640" s="19" t="s">
        <v>6965</v>
      </c>
      <c r="C2640" s="43"/>
      <c r="D2640" s="36" t="str" cm="1">
        <f t="array" ref="D2640">IF(C2640="","",IF(OR(C2640="#No page text",C2640="#No block text",C2640="#No subject text",C2640="#No expectation text"),"// -- No Content",IFERROR(INDEX(_xlfn._xlws.FILTER(Checklist_KLM[ENTRIES],(Checklist_KLM[ENGLISH]=C2640)*IFERROR(FIND("GAME.CHECKLIST_",Checklist_KLM[ENTRIES]),FALSE)),1),"MISSING")))</f>
        <v/>
      </c>
      <c r="E2640" s="44"/>
      <c r="F2640" s="39" t="str" cm="1">
        <f t="array" ref="F2640">IF(E2640="","",IF(E2640="#No clue text","// -- No Content",
    IF(E2640="/!\ Text too long for integration - See user guide to proceed /!\","/!\ Text too long for integration - See user guide to proceed /!\",
         IFERROR(_xlfn._xlws.FILTER(Checklist_KLM[ENTRIES],(Checklist_KLM[ENGLISH]=E2640)*IFERROR(FIND("CLUE.",Checklist_KLM[ENTRIES]),FALSE)),"MISSING"))))</f>
        <v/>
      </c>
    </row>
    <row r="2641" spans="1:6">
      <c r="A2641" s="18" t="s">
        <v>2783</v>
      </c>
      <c r="B2641" s="19" t="s">
        <v>6966</v>
      </c>
      <c r="C2641" s="43"/>
      <c r="D2641" s="36" t="str" cm="1">
        <f t="array" ref="D2641">IF(C2641="","",IF(OR(C2641="#No page text",C2641="#No block text",C2641="#No subject text",C2641="#No expectation text"),"// -- No Content",IFERROR(INDEX(_xlfn._xlws.FILTER(Checklist_KLM[ENTRIES],(Checklist_KLM[ENGLISH]=C2641)*IFERROR(FIND("GAME.CHECKLIST_",Checklist_KLM[ENTRIES]),FALSE)),1),"MISSING")))</f>
        <v/>
      </c>
      <c r="E2641" s="44"/>
      <c r="F2641" s="39" t="str" cm="1">
        <f t="array" ref="F2641">IF(E2641="","",IF(E2641="#No clue text","// -- No Content",
    IF(E2641="/!\ Text too long for integration - See user guide to proceed /!\","/!\ Text too long for integration - See user guide to proceed /!\",
         IFERROR(_xlfn._xlws.FILTER(Checklist_KLM[ENTRIES],(Checklist_KLM[ENGLISH]=E2641)*IFERROR(FIND("CLUE.",Checklist_KLM[ENTRIES]),FALSE)),"MISSING"))))</f>
        <v/>
      </c>
    </row>
    <row r="2642" spans="1:6" ht="28.8">
      <c r="A2642" s="18" t="s">
        <v>2784</v>
      </c>
      <c r="B2642" s="19" t="s">
        <v>6967</v>
      </c>
      <c r="C2642" s="43"/>
      <c r="D2642" s="36" t="str" cm="1">
        <f t="array" ref="D2642">IF(C2642="","",IF(OR(C2642="#No page text",C2642="#No block text",C2642="#No subject text",C2642="#No expectation text"),"// -- No Content",IFERROR(INDEX(_xlfn._xlws.FILTER(Checklist_KLM[ENTRIES],(Checklist_KLM[ENGLISH]=C2642)*IFERROR(FIND("GAME.CHECKLIST_",Checklist_KLM[ENTRIES]),FALSE)),1),"MISSING")))</f>
        <v/>
      </c>
      <c r="E2642" s="44"/>
      <c r="F2642" s="39" t="str" cm="1">
        <f t="array" ref="F2642">IF(E2642="","",IF(E2642="#No clue text","// -- No Content",
    IF(E2642="/!\ Text too long for integration - See user guide to proceed /!\","/!\ Text too long for integration - See user guide to proceed /!\",
         IFERROR(_xlfn._xlws.FILTER(Checklist_KLM[ENTRIES],(Checklist_KLM[ENGLISH]=E2642)*IFERROR(FIND("CLUE.",Checklist_KLM[ENTRIES]),FALSE)),"MISSING"))))</f>
        <v/>
      </c>
    </row>
    <row r="2643" spans="1:6">
      <c r="A2643" s="18" t="s">
        <v>2785</v>
      </c>
      <c r="B2643" s="19" t="s">
        <v>6968</v>
      </c>
      <c r="C2643" s="43"/>
      <c r="D2643" s="36" t="str" cm="1">
        <f t="array" ref="D2643">IF(C2643="","",IF(OR(C2643="#No page text",C2643="#No block text",C2643="#No subject text",C2643="#No expectation text"),"// -- No Content",IFERROR(INDEX(_xlfn._xlws.FILTER(Checklist_KLM[ENTRIES],(Checklist_KLM[ENGLISH]=C2643)*IFERROR(FIND("GAME.CHECKLIST_",Checklist_KLM[ENTRIES]),FALSE)),1),"MISSING")))</f>
        <v/>
      </c>
      <c r="E2643" s="44"/>
      <c r="F2643" s="39" t="str" cm="1">
        <f t="array" ref="F2643">IF(E2643="","",IF(E2643="#No clue text","// -- No Content",
    IF(E2643="/!\ Text too long for integration - See user guide to proceed /!\","/!\ Text too long for integration - See user guide to proceed /!\",
         IFERROR(_xlfn._xlws.FILTER(Checklist_KLM[ENTRIES],(Checklist_KLM[ENGLISH]=E2643)*IFERROR(FIND("CLUE.",Checklist_KLM[ENTRIES]),FALSE)),"MISSING"))))</f>
        <v/>
      </c>
    </row>
    <row r="2644" spans="1:6">
      <c r="A2644" s="18" t="s">
        <v>2786</v>
      </c>
      <c r="B2644" s="19" t="s">
        <v>6969</v>
      </c>
      <c r="C2644" s="43"/>
      <c r="D2644" s="36" t="str" cm="1">
        <f t="array" ref="D2644">IF(C2644="","",IF(OR(C2644="#No page text",C2644="#No block text",C2644="#No subject text",C2644="#No expectation text"),"// -- No Content",IFERROR(INDEX(_xlfn._xlws.FILTER(Checklist_KLM[ENTRIES],(Checklist_KLM[ENGLISH]=C2644)*IFERROR(FIND("GAME.CHECKLIST_",Checklist_KLM[ENTRIES]),FALSE)),1),"MISSING")))</f>
        <v/>
      </c>
      <c r="E2644" s="44"/>
      <c r="F2644" s="39" t="str" cm="1">
        <f t="array" ref="F2644">IF(E2644="","",IF(E2644="#No clue text","// -- No Content",
    IF(E2644="/!\ Text too long for integration - See user guide to proceed /!\","/!\ Text too long for integration - See user guide to proceed /!\",
         IFERROR(_xlfn._xlws.FILTER(Checklist_KLM[ENTRIES],(Checklist_KLM[ENGLISH]=E2644)*IFERROR(FIND("CLUE.",Checklist_KLM[ENTRIES]),FALSE)),"MISSING"))))</f>
        <v/>
      </c>
    </row>
    <row r="2645" spans="1:6">
      <c r="A2645" s="18" t="s">
        <v>2787</v>
      </c>
      <c r="B2645" s="19" t="s">
        <v>6970</v>
      </c>
      <c r="C2645" s="43"/>
      <c r="D2645" s="36" t="str" cm="1">
        <f t="array" ref="D2645">IF(C2645="","",IF(OR(C2645="#No page text",C2645="#No block text",C2645="#No subject text",C2645="#No expectation text"),"// -- No Content",IFERROR(INDEX(_xlfn._xlws.FILTER(Checklist_KLM[ENTRIES],(Checklist_KLM[ENGLISH]=C2645)*IFERROR(FIND("GAME.CHECKLIST_",Checklist_KLM[ENTRIES]),FALSE)),1),"MISSING")))</f>
        <v/>
      </c>
      <c r="E2645" s="44"/>
      <c r="F2645" s="39" t="str" cm="1">
        <f t="array" ref="F2645">IF(E2645="","",IF(E2645="#No clue text","// -- No Content",
    IF(E2645="/!\ Text too long for integration - See user guide to proceed /!\","/!\ Text too long for integration - See user guide to proceed /!\",
         IFERROR(_xlfn._xlws.FILTER(Checklist_KLM[ENTRIES],(Checklist_KLM[ENGLISH]=E2645)*IFERROR(FIND("CLUE.",Checklist_KLM[ENTRIES]),FALSE)),"MISSING"))))</f>
        <v/>
      </c>
    </row>
    <row r="2646" spans="1:6" ht="28.8">
      <c r="A2646" s="18" t="s">
        <v>2788</v>
      </c>
      <c r="B2646" s="19" t="s">
        <v>6971</v>
      </c>
      <c r="C2646" s="43"/>
      <c r="D2646" s="36" t="str" cm="1">
        <f t="array" ref="D2646">IF(C2646="","",IF(OR(C2646="#No page text",C2646="#No block text",C2646="#No subject text",C2646="#No expectation text"),"// -- No Content",IFERROR(INDEX(_xlfn._xlws.FILTER(Checklist_KLM[ENTRIES],(Checklist_KLM[ENGLISH]=C2646)*IFERROR(FIND("GAME.CHECKLIST_",Checklist_KLM[ENTRIES]),FALSE)),1),"MISSING")))</f>
        <v/>
      </c>
      <c r="E2646" s="44"/>
      <c r="F2646" s="39" t="str" cm="1">
        <f t="array" ref="F2646">IF(E2646="","",IF(E2646="#No clue text","// -- No Content",
    IF(E2646="/!\ Text too long for integration - See user guide to proceed /!\","/!\ Text too long for integration - See user guide to proceed /!\",
         IFERROR(_xlfn._xlws.FILTER(Checklist_KLM[ENTRIES],(Checklist_KLM[ENGLISH]=E2646)*IFERROR(FIND("CLUE.",Checklist_KLM[ENTRIES]),FALSE)),"MISSING"))))</f>
        <v/>
      </c>
    </row>
    <row r="2647" spans="1:6" ht="28.8">
      <c r="A2647" s="18" t="s">
        <v>2789</v>
      </c>
      <c r="B2647" s="19" t="s">
        <v>6972</v>
      </c>
      <c r="C2647" s="43"/>
      <c r="D2647" s="36" t="str" cm="1">
        <f t="array" ref="D2647">IF(C2647="","",IF(OR(C2647="#No page text",C2647="#No block text",C2647="#No subject text",C2647="#No expectation text"),"// -- No Content",IFERROR(INDEX(_xlfn._xlws.FILTER(Checklist_KLM[ENTRIES],(Checklist_KLM[ENGLISH]=C2647)*IFERROR(FIND("GAME.CHECKLIST_",Checklist_KLM[ENTRIES]),FALSE)),1),"MISSING")))</f>
        <v/>
      </c>
      <c r="E2647" s="44"/>
      <c r="F2647" s="39" t="str" cm="1">
        <f t="array" ref="F2647">IF(E2647="","",IF(E2647="#No clue text","// -- No Content",
    IF(E2647="/!\ Text too long for integration - See user guide to proceed /!\","/!\ Text too long for integration - See user guide to proceed /!\",
         IFERROR(_xlfn._xlws.FILTER(Checklist_KLM[ENTRIES],(Checklist_KLM[ENGLISH]=E2647)*IFERROR(FIND("CLUE.",Checklist_KLM[ENTRIES]),FALSE)),"MISSING"))))</f>
        <v/>
      </c>
    </row>
    <row r="2648" spans="1:6" ht="28.8">
      <c r="A2648" s="18" t="s">
        <v>2790</v>
      </c>
      <c r="B2648" s="19" t="s">
        <v>6973</v>
      </c>
      <c r="C2648" s="43"/>
      <c r="D2648" s="36" t="str" cm="1">
        <f t="array" ref="D2648">IF(C2648="","",IF(OR(C2648="#No page text",C2648="#No block text",C2648="#No subject text",C2648="#No expectation text"),"// -- No Content",IFERROR(INDEX(_xlfn._xlws.FILTER(Checklist_KLM[ENTRIES],(Checklist_KLM[ENGLISH]=C2648)*IFERROR(FIND("GAME.CHECKLIST_",Checklist_KLM[ENTRIES]),FALSE)),1),"MISSING")))</f>
        <v/>
      </c>
      <c r="E2648" s="44"/>
      <c r="F2648" s="39" t="str" cm="1">
        <f t="array" ref="F2648">IF(E2648="","",IF(E2648="#No clue text","// -- No Content",
    IF(E2648="/!\ Text too long for integration - See user guide to proceed /!\","/!\ Text too long for integration - See user guide to proceed /!\",
         IFERROR(_xlfn._xlws.FILTER(Checklist_KLM[ENTRIES],(Checklist_KLM[ENGLISH]=E2648)*IFERROR(FIND("CLUE.",Checklist_KLM[ENTRIES]),FALSE)),"MISSING"))))</f>
        <v/>
      </c>
    </row>
    <row r="2649" spans="1:6">
      <c r="A2649" s="18" t="s">
        <v>2791</v>
      </c>
      <c r="B2649" s="19" t="s">
        <v>6974</v>
      </c>
      <c r="C2649" s="43"/>
      <c r="D2649" s="36" t="str" cm="1">
        <f t="array" ref="D2649">IF(C2649="","",IF(OR(C2649="#No page text",C2649="#No block text",C2649="#No subject text",C2649="#No expectation text"),"// -- No Content",IFERROR(INDEX(_xlfn._xlws.FILTER(Checklist_KLM[ENTRIES],(Checklist_KLM[ENGLISH]=C2649)*IFERROR(FIND("GAME.CHECKLIST_",Checklist_KLM[ENTRIES]),FALSE)),1),"MISSING")))</f>
        <v/>
      </c>
      <c r="E2649" s="44"/>
      <c r="F2649" s="39" t="str" cm="1">
        <f t="array" ref="F2649">IF(E2649="","",IF(E2649="#No clue text","// -- No Content",
    IF(E2649="/!\ Text too long for integration - See user guide to proceed /!\","/!\ Text too long for integration - See user guide to proceed /!\",
         IFERROR(_xlfn._xlws.FILTER(Checklist_KLM[ENTRIES],(Checklist_KLM[ENGLISH]=E2649)*IFERROR(FIND("CLUE.",Checklist_KLM[ENTRIES]),FALSE)),"MISSING"))))</f>
        <v/>
      </c>
    </row>
    <row r="2650" spans="1:6">
      <c r="A2650" s="18" t="s">
        <v>2792</v>
      </c>
      <c r="B2650" s="19" t="s">
        <v>6975</v>
      </c>
      <c r="C2650" s="43"/>
      <c r="D2650" s="36" t="str" cm="1">
        <f t="array" ref="D2650">IF(C2650="","",IF(OR(C2650="#No page text",C2650="#No block text",C2650="#No subject text",C2650="#No expectation text"),"// -- No Content",IFERROR(INDEX(_xlfn._xlws.FILTER(Checklist_KLM[ENTRIES],(Checklist_KLM[ENGLISH]=C2650)*IFERROR(FIND("GAME.CHECKLIST_",Checklist_KLM[ENTRIES]),FALSE)),1),"MISSING")))</f>
        <v/>
      </c>
      <c r="E2650" s="44"/>
      <c r="F2650" s="39" t="str" cm="1">
        <f t="array" ref="F2650">IF(E2650="","",IF(E2650="#No clue text","// -- No Content",
    IF(E2650="/!\ Text too long for integration - See user guide to proceed /!\","/!\ Text too long for integration - See user guide to proceed /!\",
         IFERROR(_xlfn._xlws.FILTER(Checklist_KLM[ENTRIES],(Checklist_KLM[ENGLISH]=E2650)*IFERROR(FIND("CLUE.",Checklist_KLM[ENTRIES]),FALSE)),"MISSING"))))</f>
        <v/>
      </c>
    </row>
    <row r="2651" spans="1:6">
      <c r="A2651" s="18" t="s">
        <v>2793</v>
      </c>
      <c r="B2651" s="19" t="s">
        <v>6976</v>
      </c>
      <c r="C2651" s="43"/>
      <c r="D2651" s="36" t="str" cm="1">
        <f t="array" ref="D2651">IF(C2651="","",IF(OR(C2651="#No page text",C2651="#No block text",C2651="#No subject text",C2651="#No expectation text"),"// -- No Content",IFERROR(INDEX(_xlfn._xlws.FILTER(Checklist_KLM[ENTRIES],(Checklist_KLM[ENGLISH]=C2651)*IFERROR(FIND("GAME.CHECKLIST_",Checklist_KLM[ENTRIES]),FALSE)),1),"MISSING")))</f>
        <v/>
      </c>
      <c r="E2651" s="44"/>
      <c r="F2651" s="39" t="str" cm="1">
        <f t="array" ref="F2651">IF(E2651="","",IF(E2651="#No clue text","// -- No Content",
    IF(E2651="/!\ Text too long for integration - See user guide to proceed /!\","/!\ Text too long for integration - See user guide to proceed /!\",
         IFERROR(_xlfn._xlws.FILTER(Checklist_KLM[ENTRIES],(Checklist_KLM[ENGLISH]=E2651)*IFERROR(FIND("CLUE.",Checklist_KLM[ENTRIES]),FALSE)),"MISSING"))))</f>
        <v/>
      </c>
    </row>
    <row r="2652" spans="1:6" ht="28.8">
      <c r="A2652" s="18" t="s">
        <v>2794</v>
      </c>
      <c r="B2652" s="19" t="s">
        <v>6977</v>
      </c>
      <c r="C2652" s="43"/>
      <c r="D2652" s="36" t="str" cm="1">
        <f t="array" ref="D2652">IF(C2652="","",IF(OR(C2652="#No page text",C2652="#No block text",C2652="#No subject text",C2652="#No expectation text"),"// -- No Content",IFERROR(INDEX(_xlfn._xlws.FILTER(Checklist_KLM[ENTRIES],(Checklist_KLM[ENGLISH]=C2652)*IFERROR(FIND("GAME.CHECKLIST_",Checklist_KLM[ENTRIES]),FALSE)),1),"MISSING")))</f>
        <v/>
      </c>
      <c r="E2652" s="44"/>
      <c r="F2652" s="39" t="str" cm="1">
        <f t="array" ref="F2652">IF(E2652="","",IF(E2652="#No clue text","// -- No Content",
    IF(E2652="/!\ Text too long for integration - See user guide to proceed /!\","/!\ Text too long for integration - See user guide to proceed /!\",
         IFERROR(_xlfn._xlws.FILTER(Checklist_KLM[ENTRIES],(Checklist_KLM[ENGLISH]=E2652)*IFERROR(FIND("CLUE.",Checklist_KLM[ENTRIES]),FALSE)),"MISSING"))))</f>
        <v/>
      </c>
    </row>
    <row r="2653" spans="1:6">
      <c r="A2653" s="18" t="s">
        <v>2795</v>
      </c>
      <c r="B2653" s="19" t="s">
        <v>6978</v>
      </c>
      <c r="C2653" s="43"/>
      <c r="D2653" s="36" t="str" cm="1">
        <f t="array" ref="D2653">IF(C2653="","",IF(OR(C2653="#No page text",C2653="#No block text",C2653="#No subject text",C2653="#No expectation text"),"// -- No Content",IFERROR(INDEX(_xlfn._xlws.FILTER(Checklist_KLM[ENTRIES],(Checklist_KLM[ENGLISH]=C2653)*IFERROR(FIND("GAME.CHECKLIST_",Checklist_KLM[ENTRIES]),FALSE)),1),"MISSING")))</f>
        <v/>
      </c>
      <c r="E2653" s="44"/>
      <c r="F2653" s="39" t="str" cm="1">
        <f t="array" ref="F2653">IF(E2653="","",IF(E2653="#No clue text","// -- No Content",
    IF(E2653="/!\ Text too long for integration - See user guide to proceed /!\","/!\ Text too long for integration - See user guide to proceed /!\",
         IFERROR(_xlfn._xlws.FILTER(Checklist_KLM[ENTRIES],(Checklist_KLM[ENGLISH]=E2653)*IFERROR(FIND("CLUE.",Checklist_KLM[ENTRIES]),FALSE)),"MISSING"))))</f>
        <v/>
      </c>
    </row>
    <row r="2654" spans="1:6">
      <c r="A2654" s="18" t="s">
        <v>2796</v>
      </c>
      <c r="B2654" s="19" t="s">
        <v>6979</v>
      </c>
      <c r="C2654" s="43"/>
      <c r="D2654" s="36" t="str" cm="1">
        <f t="array" ref="D2654">IF(C2654="","",IF(OR(C2654="#No page text",C2654="#No block text",C2654="#No subject text",C2654="#No expectation text"),"// -- No Content",IFERROR(INDEX(_xlfn._xlws.FILTER(Checklist_KLM[ENTRIES],(Checklist_KLM[ENGLISH]=C2654)*IFERROR(FIND("GAME.CHECKLIST_",Checklist_KLM[ENTRIES]),FALSE)),1),"MISSING")))</f>
        <v/>
      </c>
      <c r="E2654" s="44"/>
      <c r="F2654" s="39" t="str" cm="1">
        <f t="array" ref="F2654">IF(E2654="","",IF(E2654="#No clue text","// -- No Content",
    IF(E2654="/!\ Text too long for integration - See user guide to proceed /!\","/!\ Text too long for integration - See user guide to proceed /!\",
         IFERROR(_xlfn._xlws.FILTER(Checklist_KLM[ENTRIES],(Checklist_KLM[ENGLISH]=E2654)*IFERROR(FIND("CLUE.",Checklist_KLM[ENTRIES]),FALSE)),"MISSING"))))</f>
        <v/>
      </c>
    </row>
    <row r="2655" spans="1:6">
      <c r="A2655" s="18" t="s">
        <v>2797</v>
      </c>
      <c r="B2655" s="19" t="s">
        <v>6980</v>
      </c>
      <c r="C2655" s="43"/>
      <c r="D2655" s="36" t="str" cm="1">
        <f t="array" ref="D2655">IF(C2655="","",IF(OR(C2655="#No page text",C2655="#No block text",C2655="#No subject text",C2655="#No expectation text"),"// -- No Content",IFERROR(INDEX(_xlfn._xlws.FILTER(Checklist_KLM[ENTRIES],(Checklist_KLM[ENGLISH]=C2655)*IFERROR(FIND("GAME.CHECKLIST_",Checklist_KLM[ENTRIES]),FALSE)),1),"MISSING")))</f>
        <v/>
      </c>
      <c r="E2655" s="44"/>
      <c r="F2655" s="39" t="str" cm="1">
        <f t="array" ref="F2655">IF(E2655="","",IF(E2655="#No clue text","// -- No Content",
    IF(E2655="/!\ Text too long for integration - See user guide to proceed /!\","/!\ Text too long for integration - See user guide to proceed /!\",
         IFERROR(_xlfn._xlws.FILTER(Checklist_KLM[ENTRIES],(Checklist_KLM[ENGLISH]=E2655)*IFERROR(FIND("CLUE.",Checklist_KLM[ENTRIES]),FALSE)),"MISSING"))))</f>
        <v/>
      </c>
    </row>
    <row r="2656" spans="1:6">
      <c r="A2656" s="18" t="s">
        <v>2798</v>
      </c>
      <c r="B2656" s="19" t="s">
        <v>6981</v>
      </c>
      <c r="C2656" s="43"/>
      <c r="D2656" s="36" t="str" cm="1">
        <f t="array" ref="D2656">IF(C2656="","",IF(OR(C2656="#No page text",C2656="#No block text",C2656="#No subject text",C2656="#No expectation text"),"// -- No Content",IFERROR(INDEX(_xlfn._xlws.FILTER(Checklist_KLM[ENTRIES],(Checklist_KLM[ENGLISH]=C2656)*IFERROR(FIND("GAME.CHECKLIST_",Checklist_KLM[ENTRIES]),FALSE)),1),"MISSING")))</f>
        <v/>
      </c>
      <c r="E2656" s="44"/>
      <c r="F2656" s="39" t="str" cm="1">
        <f t="array" ref="F2656">IF(E2656="","",IF(E2656="#No clue text","// -- No Content",
    IF(E2656="/!\ Text too long for integration - See user guide to proceed /!\","/!\ Text too long for integration - See user guide to proceed /!\",
         IFERROR(_xlfn._xlws.FILTER(Checklist_KLM[ENTRIES],(Checklist_KLM[ENGLISH]=E2656)*IFERROR(FIND("CLUE.",Checklist_KLM[ENTRIES]),FALSE)),"MISSING"))))</f>
        <v/>
      </c>
    </row>
    <row r="2657" spans="1:6">
      <c r="A2657" s="18" t="s">
        <v>2799</v>
      </c>
      <c r="B2657" s="19" t="s">
        <v>6982</v>
      </c>
      <c r="C2657" s="43"/>
      <c r="D2657" s="36" t="str" cm="1">
        <f t="array" ref="D2657">IF(C2657="","",IF(OR(C2657="#No page text",C2657="#No block text",C2657="#No subject text",C2657="#No expectation text"),"// -- No Content",IFERROR(INDEX(_xlfn._xlws.FILTER(Checklist_KLM[ENTRIES],(Checklist_KLM[ENGLISH]=C2657)*IFERROR(FIND("GAME.CHECKLIST_",Checklist_KLM[ENTRIES]),FALSE)),1),"MISSING")))</f>
        <v/>
      </c>
      <c r="E2657" s="44"/>
      <c r="F2657" s="39" t="str" cm="1">
        <f t="array" ref="F2657">IF(E2657="","",IF(E2657="#No clue text","// -- No Content",
    IF(E2657="/!\ Text too long for integration - See user guide to proceed /!\","/!\ Text too long for integration - See user guide to proceed /!\",
         IFERROR(_xlfn._xlws.FILTER(Checklist_KLM[ENTRIES],(Checklist_KLM[ENGLISH]=E2657)*IFERROR(FIND("CLUE.",Checklist_KLM[ENTRIES]),FALSE)),"MISSING"))))</f>
        <v/>
      </c>
    </row>
    <row r="2658" spans="1:6">
      <c r="A2658" s="18" t="s">
        <v>2800</v>
      </c>
      <c r="B2658" s="19" t="s">
        <v>6983</v>
      </c>
      <c r="C2658" s="43"/>
      <c r="D2658" s="36" t="str" cm="1">
        <f t="array" ref="D2658">IF(C2658="","",IF(OR(C2658="#No page text",C2658="#No block text",C2658="#No subject text",C2658="#No expectation text"),"// -- No Content",IFERROR(INDEX(_xlfn._xlws.FILTER(Checklist_KLM[ENTRIES],(Checklist_KLM[ENGLISH]=C2658)*IFERROR(FIND("GAME.CHECKLIST_",Checklist_KLM[ENTRIES]),FALSE)),1),"MISSING")))</f>
        <v/>
      </c>
      <c r="E2658" s="44"/>
      <c r="F2658" s="39" t="str" cm="1">
        <f t="array" ref="F2658">IF(E2658="","",IF(E2658="#No clue text","// -- No Content",
    IF(E2658="/!\ Text too long for integration - See user guide to proceed /!\","/!\ Text too long for integration - See user guide to proceed /!\",
         IFERROR(_xlfn._xlws.FILTER(Checklist_KLM[ENTRIES],(Checklist_KLM[ENGLISH]=E2658)*IFERROR(FIND("CLUE.",Checklist_KLM[ENTRIES]),FALSE)),"MISSING"))))</f>
        <v/>
      </c>
    </row>
    <row r="2659" spans="1:6">
      <c r="A2659" s="18" t="s">
        <v>2801</v>
      </c>
      <c r="B2659" s="19" t="s">
        <v>5779</v>
      </c>
      <c r="C2659" s="43"/>
      <c r="D2659" s="36" t="str" cm="1">
        <f t="array" ref="D2659">IF(C2659="","",IF(OR(C2659="#No page text",C2659="#No block text",C2659="#No subject text",C2659="#No expectation text"),"// -- No Content",IFERROR(INDEX(_xlfn._xlws.FILTER(Checklist_KLM[ENTRIES],(Checklist_KLM[ENGLISH]=C2659)*IFERROR(FIND("GAME.CHECKLIST_",Checklist_KLM[ENTRIES]),FALSE)),1),"MISSING")))</f>
        <v/>
      </c>
      <c r="E2659" s="44"/>
      <c r="F2659" s="39" t="str" cm="1">
        <f t="array" ref="F2659">IF(E2659="","",IF(E2659="#No clue text","// -- No Content",
    IF(E2659="/!\ Text too long for integration - See user guide to proceed /!\","/!\ Text too long for integration - See user guide to proceed /!\",
         IFERROR(_xlfn._xlws.FILTER(Checklist_KLM[ENTRIES],(Checklist_KLM[ENGLISH]=E2659)*IFERROR(FIND("CLUE.",Checklist_KLM[ENTRIES]),FALSE)),"MISSING"))))</f>
        <v/>
      </c>
    </row>
    <row r="2660" spans="1:6" ht="28.8">
      <c r="A2660" s="18" t="s">
        <v>2802</v>
      </c>
      <c r="B2660" s="19" t="s">
        <v>6984</v>
      </c>
      <c r="C2660" s="43"/>
      <c r="D2660" s="36" t="str" cm="1">
        <f t="array" ref="D2660">IF(C2660="","",IF(OR(C2660="#No page text",C2660="#No block text",C2660="#No subject text",C2660="#No expectation text"),"// -- No Content",IFERROR(INDEX(_xlfn._xlws.FILTER(Checklist_KLM[ENTRIES],(Checklist_KLM[ENGLISH]=C2660)*IFERROR(FIND("GAME.CHECKLIST_",Checklist_KLM[ENTRIES]),FALSE)),1),"MISSING")))</f>
        <v/>
      </c>
      <c r="E2660" s="44"/>
      <c r="F2660" s="39" t="str" cm="1">
        <f t="array" ref="F2660">IF(E2660="","",IF(E2660="#No clue text","// -- No Content",
    IF(E2660="/!\ Text too long for integration - See user guide to proceed /!\","/!\ Text too long for integration - See user guide to proceed /!\",
         IFERROR(_xlfn._xlws.FILTER(Checklist_KLM[ENTRIES],(Checklist_KLM[ENGLISH]=E2660)*IFERROR(FIND("CLUE.",Checklist_KLM[ENTRIES]),FALSE)),"MISSING"))))</f>
        <v/>
      </c>
    </row>
    <row r="2661" spans="1:6">
      <c r="A2661" s="18" t="s">
        <v>2803</v>
      </c>
      <c r="B2661" s="19" t="s">
        <v>6985</v>
      </c>
      <c r="C2661" s="43"/>
      <c r="D2661" s="36" t="str" cm="1">
        <f t="array" ref="D2661">IF(C2661="","",IF(OR(C2661="#No page text",C2661="#No block text",C2661="#No subject text",C2661="#No expectation text"),"// -- No Content",IFERROR(INDEX(_xlfn._xlws.FILTER(Checklist_KLM[ENTRIES],(Checklist_KLM[ENGLISH]=C2661)*IFERROR(FIND("GAME.CHECKLIST_",Checklist_KLM[ENTRIES]),FALSE)),1),"MISSING")))</f>
        <v/>
      </c>
      <c r="E2661" s="44"/>
      <c r="F2661" s="39" t="str" cm="1">
        <f t="array" ref="F2661">IF(E2661="","",IF(E2661="#No clue text","// -- No Content",
    IF(E2661="/!\ Text too long for integration - See user guide to proceed /!\","/!\ Text too long for integration - See user guide to proceed /!\",
         IFERROR(_xlfn._xlws.FILTER(Checklist_KLM[ENTRIES],(Checklist_KLM[ENGLISH]=E2661)*IFERROR(FIND("CLUE.",Checklist_KLM[ENTRIES]),FALSE)),"MISSING"))))</f>
        <v/>
      </c>
    </row>
    <row r="2662" spans="1:6" ht="28.8">
      <c r="A2662" s="18" t="s">
        <v>2804</v>
      </c>
      <c r="B2662" s="19" t="s">
        <v>6986</v>
      </c>
      <c r="C2662" s="43"/>
      <c r="D2662" s="36" t="str" cm="1">
        <f t="array" ref="D2662">IF(C2662="","",IF(OR(C2662="#No page text",C2662="#No block text",C2662="#No subject text",C2662="#No expectation text"),"// -- No Content",IFERROR(INDEX(_xlfn._xlws.FILTER(Checklist_KLM[ENTRIES],(Checklist_KLM[ENGLISH]=C2662)*IFERROR(FIND("GAME.CHECKLIST_",Checklist_KLM[ENTRIES]),FALSE)),1),"MISSING")))</f>
        <v/>
      </c>
      <c r="E2662" s="44"/>
      <c r="F2662" s="39" t="str" cm="1">
        <f t="array" ref="F2662">IF(E2662="","",IF(E2662="#No clue text","// -- No Content",
    IF(E2662="/!\ Text too long for integration - See user guide to proceed /!\","/!\ Text too long for integration - See user guide to proceed /!\",
         IFERROR(_xlfn._xlws.FILTER(Checklist_KLM[ENTRIES],(Checklist_KLM[ENGLISH]=E2662)*IFERROR(FIND("CLUE.",Checklist_KLM[ENTRIES]),FALSE)),"MISSING"))))</f>
        <v/>
      </c>
    </row>
    <row r="2663" spans="1:6" ht="28.8">
      <c r="A2663" s="18" t="s">
        <v>2805</v>
      </c>
      <c r="B2663" s="19" t="s">
        <v>6987</v>
      </c>
      <c r="C2663" s="43"/>
      <c r="D2663" s="36" t="str" cm="1">
        <f t="array" ref="D2663">IF(C2663="","",IF(OR(C2663="#No page text",C2663="#No block text",C2663="#No subject text",C2663="#No expectation text"),"// -- No Content",IFERROR(INDEX(_xlfn._xlws.FILTER(Checklist_KLM[ENTRIES],(Checklist_KLM[ENGLISH]=C2663)*IFERROR(FIND("GAME.CHECKLIST_",Checklist_KLM[ENTRIES]),FALSE)),1),"MISSING")))</f>
        <v/>
      </c>
      <c r="E2663" s="44"/>
      <c r="F2663" s="39" t="str" cm="1">
        <f t="array" ref="F2663">IF(E2663="","",IF(E2663="#No clue text","// -- No Content",
    IF(E2663="/!\ Text too long for integration - See user guide to proceed /!\","/!\ Text too long for integration - See user guide to proceed /!\",
         IFERROR(_xlfn._xlws.FILTER(Checklist_KLM[ENTRIES],(Checklist_KLM[ENGLISH]=E2663)*IFERROR(FIND("CLUE.",Checklist_KLM[ENTRIES]),FALSE)),"MISSING"))))</f>
        <v/>
      </c>
    </row>
    <row r="2664" spans="1:6">
      <c r="A2664" s="18" t="s">
        <v>2806</v>
      </c>
      <c r="B2664" s="19" t="s">
        <v>6988</v>
      </c>
      <c r="C2664" s="43"/>
      <c r="D2664" s="36" t="str" cm="1">
        <f t="array" ref="D2664">IF(C2664="","",IF(OR(C2664="#No page text",C2664="#No block text",C2664="#No subject text",C2664="#No expectation text"),"// -- No Content",IFERROR(INDEX(_xlfn._xlws.FILTER(Checklist_KLM[ENTRIES],(Checklist_KLM[ENGLISH]=C2664)*IFERROR(FIND("GAME.CHECKLIST_",Checklist_KLM[ENTRIES]),FALSE)),1),"MISSING")))</f>
        <v/>
      </c>
      <c r="E2664" s="44"/>
      <c r="F2664" s="39" t="str" cm="1">
        <f t="array" ref="F2664">IF(E2664="","",IF(E2664="#No clue text","// -- No Content",
    IF(E2664="/!\ Text too long for integration - See user guide to proceed /!\","/!\ Text too long for integration - See user guide to proceed /!\",
         IFERROR(_xlfn._xlws.FILTER(Checklist_KLM[ENTRIES],(Checklist_KLM[ENGLISH]=E2664)*IFERROR(FIND("CLUE.",Checklist_KLM[ENTRIES]),FALSE)),"MISSING"))))</f>
        <v/>
      </c>
    </row>
    <row r="2665" spans="1:6">
      <c r="A2665" s="18" t="s">
        <v>2807</v>
      </c>
      <c r="B2665" s="19" t="s">
        <v>6989</v>
      </c>
      <c r="C2665" s="43"/>
      <c r="D2665" s="36" t="str" cm="1">
        <f t="array" ref="D2665">IF(C2665="","",IF(OR(C2665="#No page text",C2665="#No block text",C2665="#No subject text",C2665="#No expectation text"),"// -- No Content",IFERROR(INDEX(_xlfn._xlws.FILTER(Checklist_KLM[ENTRIES],(Checklist_KLM[ENGLISH]=C2665)*IFERROR(FIND("GAME.CHECKLIST_",Checklist_KLM[ENTRIES]),FALSE)),1),"MISSING")))</f>
        <v/>
      </c>
      <c r="E2665" s="44"/>
      <c r="F2665" s="39" t="str" cm="1">
        <f t="array" ref="F2665">IF(E2665="","",IF(E2665="#No clue text","// -- No Content",
    IF(E2665="/!\ Text too long for integration - See user guide to proceed /!\","/!\ Text too long for integration - See user guide to proceed /!\",
         IFERROR(_xlfn._xlws.FILTER(Checklist_KLM[ENTRIES],(Checklist_KLM[ENGLISH]=E2665)*IFERROR(FIND("CLUE.",Checklist_KLM[ENTRIES]),FALSE)),"MISSING"))))</f>
        <v/>
      </c>
    </row>
    <row r="2666" spans="1:6">
      <c r="A2666" s="18" t="s">
        <v>2808</v>
      </c>
      <c r="B2666" s="19" t="s">
        <v>6990</v>
      </c>
      <c r="C2666" s="43"/>
      <c r="D2666" s="36" t="str" cm="1">
        <f t="array" ref="D2666">IF(C2666="","",IF(OR(C2666="#No page text",C2666="#No block text",C2666="#No subject text",C2666="#No expectation text"),"// -- No Content",IFERROR(INDEX(_xlfn._xlws.FILTER(Checklist_KLM[ENTRIES],(Checklist_KLM[ENGLISH]=C2666)*IFERROR(FIND("GAME.CHECKLIST_",Checklist_KLM[ENTRIES]),FALSE)),1),"MISSING")))</f>
        <v/>
      </c>
      <c r="E2666" s="44"/>
      <c r="F2666" s="39" t="str" cm="1">
        <f t="array" ref="F2666">IF(E2666="","",IF(E2666="#No clue text","// -- No Content",
    IF(E2666="/!\ Text too long for integration - See user guide to proceed /!\","/!\ Text too long for integration - See user guide to proceed /!\",
         IFERROR(_xlfn._xlws.FILTER(Checklist_KLM[ENTRIES],(Checklist_KLM[ENGLISH]=E2666)*IFERROR(FIND("CLUE.",Checklist_KLM[ENTRIES]),FALSE)),"MISSING"))))</f>
        <v/>
      </c>
    </row>
    <row r="2667" spans="1:6" ht="28.8">
      <c r="A2667" s="18" t="s">
        <v>2809</v>
      </c>
      <c r="B2667" s="19" t="s">
        <v>5906</v>
      </c>
      <c r="C2667" s="43"/>
      <c r="D2667" s="36" t="str" cm="1">
        <f t="array" ref="D2667">IF(C2667="","",IF(OR(C2667="#No page text",C2667="#No block text",C2667="#No subject text",C2667="#No expectation text"),"// -- No Content",IFERROR(INDEX(_xlfn._xlws.FILTER(Checklist_KLM[ENTRIES],(Checklist_KLM[ENGLISH]=C2667)*IFERROR(FIND("GAME.CHECKLIST_",Checklist_KLM[ENTRIES]),FALSE)),1),"MISSING")))</f>
        <v/>
      </c>
      <c r="E2667" s="44"/>
      <c r="F2667" s="39" t="str" cm="1">
        <f t="array" ref="F2667">IF(E2667="","",IF(E2667="#No clue text","// -- No Content",
    IF(E2667="/!\ Text too long for integration - See user guide to proceed /!\","/!\ Text too long for integration - See user guide to proceed /!\",
         IFERROR(_xlfn._xlws.FILTER(Checklist_KLM[ENTRIES],(Checklist_KLM[ENGLISH]=E2667)*IFERROR(FIND("CLUE.",Checklist_KLM[ENTRIES]),FALSE)),"MISSING"))))</f>
        <v/>
      </c>
    </row>
    <row r="2668" spans="1:6" ht="43.2">
      <c r="A2668" s="18" t="s">
        <v>2810</v>
      </c>
      <c r="B2668" s="19" t="s">
        <v>6991</v>
      </c>
      <c r="C2668" s="43"/>
      <c r="D2668" s="36" t="str" cm="1">
        <f t="array" ref="D2668">IF(C2668="","",IF(OR(C2668="#No page text",C2668="#No block text",C2668="#No subject text",C2668="#No expectation text"),"// -- No Content",IFERROR(INDEX(_xlfn._xlws.FILTER(Checklist_KLM[ENTRIES],(Checklist_KLM[ENGLISH]=C2668)*IFERROR(FIND("GAME.CHECKLIST_",Checklist_KLM[ENTRIES]),FALSE)),1),"MISSING")))</f>
        <v/>
      </c>
      <c r="E2668" s="44"/>
      <c r="F2668" s="39" t="str" cm="1">
        <f t="array" ref="F2668">IF(E2668="","",IF(E2668="#No clue text","// -- No Content",
    IF(E2668="/!\ Text too long for integration - See user guide to proceed /!\","/!\ Text too long for integration - See user guide to proceed /!\",
         IFERROR(_xlfn._xlws.FILTER(Checklist_KLM[ENTRIES],(Checklist_KLM[ENGLISH]=E2668)*IFERROR(FIND("CLUE.",Checklist_KLM[ENTRIES]),FALSE)),"MISSING"))))</f>
        <v/>
      </c>
    </row>
    <row r="2669" spans="1:6">
      <c r="A2669" s="18" t="s">
        <v>2811</v>
      </c>
      <c r="B2669" s="19" t="s">
        <v>6992</v>
      </c>
      <c r="C2669" s="43"/>
      <c r="D2669" s="36" t="str" cm="1">
        <f t="array" ref="D2669">IF(C2669="","",IF(OR(C2669="#No page text",C2669="#No block text",C2669="#No subject text",C2669="#No expectation text"),"// -- No Content",IFERROR(INDEX(_xlfn._xlws.FILTER(Checklist_KLM[ENTRIES],(Checklist_KLM[ENGLISH]=C2669)*IFERROR(FIND("GAME.CHECKLIST_",Checklist_KLM[ENTRIES]),FALSE)),1),"MISSING")))</f>
        <v/>
      </c>
      <c r="E2669" s="44"/>
      <c r="F2669" s="39" t="str" cm="1">
        <f t="array" ref="F2669">IF(E2669="","",IF(E2669="#No clue text","// -- No Content",
    IF(E2669="/!\ Text too long for integration - See user guide to proceed /!\","/!\ Text too long for integration - See user guide to proceed /!\",
         IFERROR(_xlfn._xlws.FILTER(Checklist_KLM[ENTRIES],(Checklist_KLM[ENGLISH]=E2669)*IFERROR(FIND("CLUE.",Checklist_KLM[ENTRIES]),FALSE)),"MISSING"))))</f>
        <v/>
      </c>
    </row>
    <row r="2670" spans="1:6">
      <c r="A2670" s="18" t="s">
        <v>2812</v>
      </c>
      <c r="B2670" s="19" t="s">
        <v>6993</v>
      </c>
      <c r="C2670" s="43"/>
      <c r="D2670" s="36" t="str" cm="1">
        <f t="array" ref="D2670">IF(C2670="","",IF(OR(C2670="#No page text",C2670="#No block text",C2670="#No subject text",C2670="#No expectation text"),"// -- No Content",IFERROR(INDEX(_xlfn._xlws.FILTER(Checklist_KLM[ENTRIES],(Checklist_KLM[ENGLISH]=C2670)*IFERROR(FIND("GAME.CHECKLIST_",Checklist_KLM[ENTRIES]),FALSE)),1),"MISSING")))</f>
        <v/>
      </c>
      <c r="E2670" s="44"/>
      <c r="F2670" s="39" t="str" cm="1">
        <f t="array" ref="F2670">IF(E2670="","",IF(E2670="#No clue text","// -- No Content",
    IF(E2670="/!\ Text too long for integration - See user guide to proceed /!\","/!\ Text too long for integration - See user guide to proceed /!\",
         IFERROR(_xlfn._xlws.FILTER(Checklist_KLM[ENTRIES],(Checklist_KLM[ENGLISH]=E2670)*IFERROR(FIND("CLUE.",Checklist_KLM[ENTRIES]),FALSE)),"MISSING"))))</f>
        <v/>
      </c>
    </row>
    <row r="2671" spans="1:6" ht="28.8">
      <c r="A2671" s="18" t="s">
        <v>2813</v>
      </c>
      <c r="B2671" s="19" t="s">
        <v>6994</v>
      </c>
      <c r="C2671" s="43"/>
      <c r="D2671" s="36" t="str" cm="1">
        <f t="array" ref="D2671">IF(C2671="","",IF(OR(C2671="#No page text",C2671="#No block text",C2671="#No subject text",C2671="#No expectation text"),"// -- No Content",IFERROR(INDEX(_xlfn._xlws.FILTER(Checklist_KLM[ENTRIES],(Checklist_KLM[ENGLISH]=C2671)*IFERROR(FIND("GAME.CHECKLIST_",Checklist_KLM[ENTRIES]),FALSE)),1),"MISSING")))</f>
        <v/>
      </c>
      <c r="E2671" s="44"/>
      <c r="F2671" s="39" t="str" cm="1">
        <f t="array" ref="F2671">IF(E2671="","",IF(E2671="#No clue text","// -- No Content",
    IF(E2671="/!\ Text too long for integration - See user guide to proceed /!\","/!\ Text too long for integration - See user guide to proceed /!\",
         IFERROR(_xlfn._xlws.FILTER(Checklist_KLM[ENTRIES],(Checklist_KLM[ENGLISH]=E2671)*IFERROR(FIND("CLUE.",Checklist_KLM[ENTRIES]),FALSE)),"MISSING"))))</f>
        <v/>
      </c>
    </row>
    <row r="2672" spans="1:6" ht="43.2">
      <c r="A2672" s="18" t="s">
        <v>2814</v>
      </c>
      <c r="B2672" s="19" t="s">
        <v>6995</v>
      </c>
      <c r="C2672" s="43"/>
      <c r="D2672" s="36" t="str" cm="1">
        <f t="array" ref="D2672">IF(C2672="","",IF(OR(C2672="#No page text",C2672="#No block text",C2672="#No subject text",C2672="#No expectation text"),"// -- No Content",IFERROR(INDEX(_xlfn._xlws.FILTER(Checklist_KLM[ENTRIES],(Checklist_KLM[ENGLISH]=C2672)*IFERROR(FIND("GAME.CHECKLIST_",Checklist_KLM[ENTRIES]),FALSE)),1),"MISSING")))</f>
        <v/>
      </c>
      <c r="E2672" s="44"/>
      <c r="F2672" s="39" t="str" cm="1">
        <f t="array" ref="F2672">IF(E2672="","",IF(E2672="#No clue text","// -- No Content",
    IF(E2672="/!\ Text too long for integration - See user guide to proceed /!\","/!\ Text too long for integration - See user guide to proceed /!\",
         IFERROR(_xlfn._xlws.FILTER(Checklist_KLM[ENTRIES],(Checklist_KLM[ENGLISH]=E2672)*IFERROR(FIND("CLUE.",Checklist_KLM[ENTRIES]),FALSE)),"MISSING"))))</f>
        <v/>
      </c>
    </row>
    <row r="2673" spans="1:6" ht="28.8">
      <c r="A2673" s="18" t="s">
        <v>2815</v>
      </c>
      <c r="B2673" s="19" t="s">
        <v>6996</v>
      </c>
      <c r="C2673" s="43"/>
      <c r="D2673" s="36" t="str" cm="1">
        <f t="array" ref="D2673">IF(C2673="","",IF(OR(C2673="#No page text",C2673="#No block text",C2673="#No subject text",C2673="#No expectation text"),"// -- No Content",IFERROR(INDEX(_xlfn._xlws.FILTER(Checklist_KLM[ENTRIES],(Checklist_KLM[ENGLISH]=C2673)*IFERROR(FIND("GAME.CHECKLIST_",Checklist_KLM[ENTRIES]),FALSE)),1),"MISSING")))</f>
        <v/>
      </c>
      <c r="E2673" s="44"/>
      <c r="F2673" s="39" t="str" cm="1">
        <f t="array" ref="F2673">IF(E2673="","",IF(E2673="#No clue text","// -- No Content",
    IF(E2673="/!\ Text too long for integration - See user guide to proceed /!\","/!\ Text too long for integration - See user guide to proceed /!\",
         IFERROR(_xlfn._xlws.FILTER(Checklist_KLM[ENTRIES],(Checklist_KLM[ENGLISH]=E2673)*IFERROR(FIND("CLUE.",Checklist_KLM[ENTRIES]),FALSE)),"MISSING"))))</f>
        <v/>
      </c>
    </row>
    <row r="2674" spans="1:6" ht="43.2">
      <c r="A2674" s="18" t="s">
        <v>2816</v>
      </c>
      <c r="B2674" s="19" t="s">
        <v>6997</v>
      </c>
      <c r="C2674" s="43"/>
      <c r="D2674" s="36" t="str" cm="1">
        <f t="array" ref="D2674">IF(C2674="","",IF(OR(C2674="#No page text",C2674="#No block text",C2674="#No subject text",C2674="#No expectation text"),"// -- No Content",IFERROR(INDEX(_xlfn._xlws.FILTER(Checklist_KLM[ENTRIES],(Checklist_KLM[ENGLISH]=C2674)*IFERROR(FIND("GAME.CHECKLIST_",Checklist_KLM[ENTRIES]),FALSE)),1),"MISSING")))</f>
        <v/>
      </c>
      <c r="E2674" s="44"/>
      <c r="F2674" s="39" t="str" cm="1">
        <f t="array" ref="F2674">IF(E2674="","",IF(E2674="#No clue text","// -- No Content",
    IF(E2674="/!\ Text too long for integration - See user guide to proceed /!\","/!\ Text too long for integration - See user guide to proceed /!\",
         IFERROR(_xlfn._xlws.FILTER(Checklist_KLM[ENTRIES],(Checklist_KLM[ENGLISH]=E2674)*IFERROR(FIND("CLUE.",Checklist_KLM[ENTRIES]),FALSE)),"MISSING"))))</f>
        <v/>
      </c>
    </row>
    <row r="2675" spans="1:6" ht="28.8">
      <c r="A2675" s="18" t="s">
        <v>2817</v>
      </c>
      <c r="B2675" s="19" t="s">
        <v>6998</v>
      </c>
      <c r="C2675" s="43"/>
      <c r="D2675" s="36" t="str" cm="1">
        <f t="array" ref="D2675">IF(C2675="","",IF(OR(C2675="#No page text",C2675="#No block text",C2675="#No subject text",C2675="#No expectation text"),"// -- No Content",IFERROR(INDEX(_xlfn._xlws.FILTER(Checklist_KLM[ENTRIES],(Checklist_KLM[ENGLISH]=C2675)*IFERROR(FIND("GAME.CHECKLIST_",Checklist_KLM[ENTRIES]),FALSE)),1),"MISSING")))</f>
        <v/>
      </c>
      <c r="E2675" s="44"/>
      <c r="F2675" s="39" t="str" cm="1">
        <f t="array" ref="F2675">IF(E2675="","",IF(E2675="#No clue text","// -- No Content",
    IF(E2675="/!\ Text too long for integration - See user guide to proceed /!\","/!\ Text too long for integration - See user guide to proceed /!\",
         IFERROR(_xlfn._xlws.FILTER(Checklist_KLM[ENTRIES],(Checklist_KLM[ENGLISH]=E2675)*IFERROR(FIND("CLUE.",Checklist_KLM[ENTRIES]),FALSE)),"MISSING"))))</f>
        <v/>
      </c>
    </row>
    <row r="2676" spans="1:6" ht="43.2">
      <c r="A2676" s="18" t="s">
        <v>2818</v>
      </c>
      <c r="B2676" s="19" t="s">
        <v>6999</v>
      </c>
      <c r="C2676" s="43"/>
      <c r="D2676" s="36" t="str" cm="1">
        <f t="array" ref="D2676">IF(C2676="","",IF(OR(C2676="#No page text",C2676="#No block text",C2676="#No subject text",C2676="#No expectation text"),"// -- No Content",IFERROR(INDEX(_xlfn._xlws.FILTER(Checklist_KLM[ENTRIES],(Checklist_KLM[ENGLISH]=C2676)*IFERROR(FIND("GAME.CHECKLIST_",Checklist_KLM[ENTRIES]),FALSE)),1),"MISSING")))</f>
        <v/>
      </c>
      <c r="E2676" s="44"/>
      <c r="F2676" s="39" t="str" cm="1">
        <f t="array" ref="F2676">IF(E2676="","",IF(E2676="#No clue text","// -- No Content",
    IF(E2676="/!\ Text too long for integration - See user guide to proceed /!\","/!\ Text too long for integration - See user guide to proceed /!\",
         IFERROR(_xlfn._xlws.FILTER(Checklist_KLM[ENTRIES],(Checklist_KLM[ENGLISH]=E2676)*IFERROR(FIND("CLUE.",Checklist_KLM[ENTRIES]),FALSE)),"MISSING"))))</f>
        <v/>
      </c>
    </row>
    <row r="2677" spans="1:6" ht="43.2">
      <c r="A2677" s="18" t="s">
        <v>2819</v>
      </c>
      <c r="B2677" s="19" t="s">
        <v>7000</v>
      </c>
      <c r="C2677" s="43"/>
      <c r="D2677" s="36" t="str" cm="1">
        <f t="array" ref="D2677">IF(C2677="","",IF(OR(C2677="#No page text",C2677="#No block text",C2677="#No subject text",C2677="#No expectation text"),"// -- No Content",IFERROR(INDEX(_xlfn._xlws.FILTER(Checklist_KLM[ENTRIES],(Checklist_KLM[ENGLISH]=C2677)*IFERROR(FIND("GAME.CHECKLIST_",Checklist_KLM[ENTRIES]),FALSE)),1),"MISSING")))</f>
        <v/>
      </c>
      <c r="E2677" s="44"/>
      <c r="F2677" s="39" t="str" cm="1">
        <f t="array" ref="F2677">IF(E2677="","",IF(E2677="#No clue text","// -- No Content",
    IF(E2677="/!\ Text too long for integration - See user guide to proceed /!\","/!\ Text too long for integration - See user guide to proceed /!\",
         IFERROR(_xlfn._xlws.FILTER(Checklist_KLM[ENTRIES],(Checklist_KLM[ENGLISH]=E2677)*IFERROR(FIND("CLUE.",Checklist_KLM[ENTRIES]),FALSE)),"MISSING"))))</f>
        <v/>
      </c>
    </row>
    <row r="2678" spans="1:6" ht="43.2">
      <c r="A2678" s="18" t="s">
        <v>2820</v>
      </c>
      <c r="B2678" s="19" t="s">
        <v>7001</v>
      </c>
      <c r="C2678" s="43"/>
      <c r="D2678" s="36" t="str" cm="1">
        <f t="array" ref="D2678">IF(C2678="","",IF(OR(C2678="#No page text",C2678="#No block text",C2678="#No subject text",C2678="#No expectation text"),"// -- No Content",IFERROR(INDEX(_xlfn._xlws.FILTER(Checklist_KLM[ENTRIES],(Checklist_KLM[ENGLISH]=C2678)*IFERROR(FIND("GAME.CHECKLIST_",Checklist_KLM[ENTRIES]),FALSE)),1),"MISSING")))</f>
        <v/>
      </c>
      <c r="E2678" s="44"/>
      <c r="F2678" s="39" t="str" cm="1">
        <f t="array" ref="F2678">IF(E2678="","",IF(E2678="#No clue text","// -- No Content",
    IF(E2678="/!\ Text too long for integration - See user guide to proceed /!\","/!\ Text too long for integration - See user guide to proceed /!\",
         IFERROR(_xlfn._xlws.FILTER(Checklist_KLM[ENTRIES],(Checklist_KLM[ENGLISH]=E2678)*IFERROR(FIND("CLUE.",Checklist_KLM[ENTRIES]),FALSE)),"MISSING"))))</f>
        <v/>
      </c>
    </row>
    <row r="2679" spans="1:6" ht="43.2">
      <c r="A2679" s="18" t="s">
        <v>2821</v>
      </c>
      <c r="B2679" s="19" t="s">
        <v>7002</v>
      </c>
      <c r="C2679" s="43"/>
      <c r="D2679" s="36" t="str" cm="1">
        <f t="array" ref="D2679">IF(C2679="","",IF(OR(C2679="#No page text",C2679="#No block text",C2679="#No subject text",C2679="#No expectation text"),"// -- No Content",IFERROR(INDEX(_xlfn._xlws.FILTER(Checklist_KLM[ENTRIES],(Checklist_KLM[ENGLISH]=C2679)*IFERROR(FIND("GAME.CHECKLIST_",Checklist_KLM[ENTRIES]),FALSE)),1),"MISSING")))</f>
        <v/>
      </c>
      <c r="E2679" s="44"/>
      <c r="F2679" s="39" t="str" cm="1">
        <f t="array" ref="F2679">IF(E2679="","",IF(E2679="#No clue text","// -- No Content",
    IF(E2679="/!\ Text too long for integration - See user guide to proceed /!\","/!\ Text too long for integration - See user guide to proceed /!\",
         IFERROR(_xlfn._xlws.FILTER(Checklist_KLM[ENTRIES],(Checklist_KLM[ENGLISH]=E2679)*IFERROR(FIND("CLUE.",Checklist_KLM[ENTRIES]),FALSE)),"MISSING"))))</f>
        <v/>
      </c>
    </row>
    <row r="2680" spans="1:6" ht="28.8">
      <c r="A2680" s="18" t="s">
        <v>2822</v>
      </c>
      <c r="B2680" s="19" t="s">
        <v>7003</v>
      </c>
      <c r="C2680" s="43"/>
      <c r="D2680" s="36" t="str" cm="1">
        <f t="array" ref="D2680">IF(C2680="","",IF(OR(C2680="#No page text",C2680="#No block text",C2680="#No subject text",C2680="#No expectation text"),"// -- No Content",IFERROR(INDEX(_xlfn._xlws.FILTER(Checklist_KLM[ENTRIES],(Checklist_KLM[ENGLISH]=C2680)*IFERROR(FIND("GAME.CHECKLIST_",Checklist_KLM[ENTRIES]),FALSE)),1),"MISSING")))</f>
        <v/>
      </c>
      <c r="E2680" s="44"/>
      <c r="F2680" s="39" t="str" cm="1">
        <f t="array" ref="F2680">IF(E2680="","",IF(E2680="#No clue text","// -- No Content",
    IF(E2680="/!\ Text too long for integration - See user guide to proceed /!\","/!\ Text too long for integration - See user guide to proceed /!\",
         IFERROR(_xlfn._xlws.FILTER(Checklist_KLM[ENTRIES],(Checklist_KLM[ENGLISH]=E2680)*IFERROR(FIND("CLUE.",Checklist_KLM[ENTRIES]),FALSE)),"MISSING"))))</f>
        <v/>
      </c>
    </row>
    <row r="2681" spans="1:6" ht="43.2">
      <c r="A2681" s="18" t="s">
        <v>2823</v>
      </c>
      <c r="B2681" s="19" t="s">
        <v>7004</v>
      </c>
      <c r="C2681" s="43"/>
      <c r="D2681" s="36" t="str" cm="1">
        <f t="array" ref="D2681">IF(C2681="","",IF(OR(C2681="#No page text",C2681="#No block text",C2681="#No subject text",C2681="#No expectation text"),"// -- No Content",IFERROR(INDEX(_xlfn._xlws.FILTER(Checklist_KLM[ENTRIES],(Checklist_KLM[ENGLISH]=C2681)*IFERROR(FIND("GAME.CHECKLIST_",Checklist_KLM[ENTRIES]),FALSE)),1),"MISSING")))</f>
        <v/>
      </c>
      <c r="E2681" s="44"/>
      <c r="F2681" s="39" t="str" cm="1">
        <f t="array" ref="F2681">IF(E2681="","",IF(E2681="#No clue text","// -- No Content",
    IF(E2681="/!\ Text too long for integration - See user guide to proceed /!\","/!\ Text too long for integration - See user guide to proceed /!\",
         IFERROR(_xlfn._xlws.FILTER(Checklist_KLM[ENTRIES],(Checklist_KLM[ENGLISH]=E2681)*IFERROR(FIND("CLUE.",Checklist_KLM[ENTRIES]),FALSE)),"MISSING"))))</f>
        <v/>
      </c>
    </row>
    <row r="2682" spans="1:6">
      <c r="A2682" s="18" t="s">
        <v>2824</v>
      </c>
      <c r="B2682" s="19" t="s">
        <v>7005</v>
      </c>
      <c r="C2682" s="43"/>
      <c r="D2682" s="36" t="str" cm="1">
        <f t="array" ref="D2682">IF(C2682="","",IF(OR(C2682="#No page text",C2682="#No block text",C2682="#No subject text",C2682="#No expectation text"),"// -- No Content",IFERROR(INDEX(_xlfn._xlws.FILTER(Checklist_KLM[ENTRIES],(Checklist_KLM[ENGLISH]=C2682)*IFERROR(FIND("GAME.CHECKLIST_",Checklist_KLM[ENTRIES]),FALSE)),1),"MISSING")))</f>
        <v/>
      </c>
      <c r="E2682" s="44"/>
      <c r="F2682" s="39" t="str" cm="1">
        <f t="array" ref="F2682">IF(E2682="","",IF(E2682="#No clue text","// -- No Content",
    IF(E2682="/!\ Text too long for integration - See user guide to proceed /!\","/!\ Text too long for integration - See user guide to proceed /!\",
         IFERROR(_xlfn._xlws.FILTER(Checklist_KLM[ENTRIES],(Checklist_KLM[ENGLISH]=E2682)*IFERROR(FIND("CLUE.",Checklist_KLM[ENTRIES]),FALSE)),"MISSING"))))</f>
        <v/>
      </c>
    </row>
    <row r="2683" spans="1:6" ht="72">
      <c r="A2683" s="18" t="s">
        <v>2825</v>
      </c>
      <c r="B2683" s="19" t="s">
        <v>7006</v>
      </c>
      <c r="C2683" s="43"/>
      <c r="D2683" s="36" t="str" cm="1">
        <f t="array" ref="D2683">IF(C2683="","",IF(OR(C2683="#No page text",C2683="#No block text",C2683="#No subject text",C2683="#No expectation text"),"// -- No Content",IFERROR(INDEX(_xlfn._xlws.FILTER(Checklist_KLM[ENTRIES],(Checklist_KLM[ENGLISH]=C2683)*IFERROR(FIND("GAME.CHECKLIST_",Checklist_KLM[ENTRIES]),FALSE)),1),"MISSING")))</f>
        <v/>
      </c>
      <c r="E2683" s="44"/>
      <c r="F2683" s="39" t="str" cm="1">
        <f t="array" ref="F2683">IF(E2683="","",IF(E2683="#No clue text","// -- No Content",
    IF(E2683="/!\ Text too long for integration - See user guide to proceed /!\","/!\ Text too long for integration - See user guide to proceed /!\",
         IFERROR(_xlfn._xlws.FILTER(Checklist_KLM[ENTRIES],(Checklist_KLM[ENGLISH]=E2683)*IFERROR(FIND("CLUE.",Checklist_KLM[ENTRIES]),FALSE)),"MISSING"))))</f>
        <v/>
      </c>
    </row>
    <row r="2684" spans="1:6" ht="28.8">
      <c r="A2684" s="18" t="s">
        <v>2826</v>
      </c>
      <c r="B2684" s="19" t="s">
        <v>7007</v>
      </c>
      <c r="C2684" s="43"/>
      <c r="D2684" s="36" t="str" cm="1">
        <f t="array" ref="D2684">IF(C2684="","",IF(OR(C2684="#No page text",C2684="#No block text",C2684="#No subject text",C2684="#No expectation text"),"// -- No Content",IFERROR(INDEX(_xlfn._xlws.FILTER(Checklist_KLM[ENTRIES],(Checklist_KLM[ENGLISH]=C2684)*IFERROR(FIND("GAME.CHECKLIST_",Checklist_KLM[ENTRIES]),FALSE)),1),"MISSING")))</f>
        <v/>
      </c>
      <c r="E2684" s="44"/>
      <c r="F2684" s="39" t="str" cm="1">
        <f t="array" ref="F2684">IF(E2684="","",IF(E2684="#No clue text","// -- No Content",
    IF(E2684="/!\ Text too long for integration - See user guide to proceed /!\","/!\ Text too long for integration - See user guide to proceed /!\",
         IFERROR(_xlfn._xlws.FILTER(Checklist_KLM[ENTRIES],(Checklist_KLM[ENGLISH]=E2684)*IFERROR(FIND("CLUE.",Checklist_KLM[ENTRIES]),FALSE)),"MISSING"))))</f>
        <v/>
      </c>
    </row>
    <row r="2685" spans="1:6" ht="43.2">
      <c r="A2685" s="18" t="s">
        <v>2827</v>
      </c>
      <c r="B2685" s="19" t="s">
        <v>7008</v>
      </c>
      <c r="C2685" s="43"/>
      <c r="D2685" s="36" t="str" cm="1">
        <f t="array" ref="D2685">IF(C2685="","",IF(OR(C2685="#No page text",C2685="#No block text",C2685="#No subject text",C2685="#No expectation text"),"// -- No Content",IFERROR(INDEX(_xlfn._xlws.FILTER(Checklist_KLM[ENTRIES],(Checklist_KLM[ENGLISH]=C2685)*IFERROR(FIND("GAME.CHECKLIST_",Checklist_KLM[ENTRIES]),FALSE)),1),"MISSING")))</f>
        <v/>
      </c>
      <c r="E2685" s="44"/>
      <c r="F2685" s="39" t="str" cm="1">
        <f t="array" ref="F2685">IF(E2685="","",IF(E2685="#No clue text","// -- No Content",
    IF(E2685="/!\ Text too long for integration - See user guide to proceed /!\","/!\ Text too long for integration - See user guide to proceed /!\",
         IFERROR(_xlfn._xlws.FILTER(Checklist_KLM[ENTRIES],(Checklist_KLM[ENGLISH]=E2685)*IFERROR(FIND("CLUE.",Checklist_KLM[ENTRIES]),FALSE)),"MISSING"))))</f>
        <v/>
      </c>
    </row>
    <row r="2686" spans="1:6" ht="28.8">
      <c r="A2686" s="18" t="s">
        <v>2828</v>
      </c>
      <c r="B2686" s="19" t="s">
        <v>7009</v>
      </c>
      <c r="C2686" s="43"/>
      <c r="D2686" s="36" t="str" cm="1">
        <f t="array" ref="D2686">IF(C2686="","",IF(OR(C2686="#No page text",C2686="#No block text",C2686="#No subject text",C2686="#No expectation text"),"// -- No Content",IFERROR(INDEX(_xlfn._xlws.FILTER(Checklist_KLM[ENTRIES],(Checklist_KLM[ENGLISH]=C2686)*IFERROR(FIND("GAME.CHECKLIST_",Checklist_KLM[ENTRIES]),FALSE)),1),"MISSING")))</f>
        <v/>
      </c>
      <c r="E2686" s="44"/>
      <c r="F2686" s="39" t="str" cm="1">
        <f t="array" ref="F2686">IF(E2686="","",IF(E2686="#No clue text","// -- No Content",
    IF(E2686="/!\ Text too long for integration - See user guide to proceed /!\","/!\ Text too long for integration - See user guide to proceed /!\",
         IFERROR(_xlfn._xlws.FILTER(Checklist_KLM[ENTRIES],(Checklist_KLM[ENGLISH]=E2686)*IFERROR(FIND("CLUE.",Checklist_KLM[ENTRIES]),FALSE)),"MISSING"))))</f>
        <v/>
      </c>
    </row>
    <row r="2687" spans="1:6" ht="28.8">
      <c r="A2687" s="18" t="s">
        <v>2829</v>
      </c>
      <c r="B2687" s="19" t="s">
        <v>7010</v>
      </c>
      <c r="C2687" s="43"/>
      <c r="D2687" s="36" t="str" cm="1">
        <f t="array" ref="D2687">IF(C2687="","",IF(OR(C2687="#No page text",C2687="#No block text",C2687="#No subject text",C2687="#No expectation text"),"// -- No Content",IFERROR(INDEX(_xlfn._xlws.FILTER(Checklist_KLM[ENTRIES],(Checklist_KLM[ENGLISH]=C2687)*IFERROR(FIND("GAME.CHECKLIST_",Checklist_KLM[ENTRIES]),FALSE)),1),"MISSING")))</f>
        <v/>
      </c>
      <c r="E2687" s="44"/>
      <c r="F2687" s="39" t="str" cm="1">
        <f t="array" ref="F2687">IF(E2687="","",IF(E2687="#No clue text","// -- No Content",
    IF(E2687="/!\ Text too long for integration - See user guide to proceed /!\","/!\ Text too long for integration - See user guide to proceed /!\",
         IFERROR(_xlfn._xlws.FILTER(Checklist_KLM[ENTRIES],(Checklist_KLM[ENGLISH]=E2687)*IFERROR(FIND("CLUE.",Checklist_KLM[ENTRIES]),FALSE)),"MISSING"))))</f>
        <v/>
      </c>
    </row>
    <row r="2688" spans="1:6" ht="43.2">
      <c r="A2688" s="18" t="s">
        <v>2830</v>
      </c>
      <c r="B2688" s="19" t="s">
        <v>7011</v>
      </c>
      <c r="C2688" s="43"/>
      <c r="D2688" s="36" t="str" cm="1">
        <f t="array" ref="D2688">IF(C2688="","",IF(OR(C2688="#No page text",C2688="#No block text",C2688="#No subject text",C2688="#No expectation text"),"// -- No Content",IFERROR(INDEX(_xlfn._xlws.FILTER(Checklist_KLM[ENTRIES],(Checklist_KLM[ENGLISH]=C2688)*IFERROR(FIND("GAME.CHECKLIST_",Checklist_KLM[ENTRIES]),FALSE)),1),"MISSING")))</f>
        <v/>
      </c>
      <c r="E2688" s="44"/>
      <c r="F2688" s="39" t="str" cm="1">
        <f t="array" ref="F2688">IF(E2688="","",IF(E2688="#No clue text","// -- No Content",
    IF(E2688="/!\ Text too long for integration - See user guide to proceed /!\","/!\ Text too long for integration - See user guide to proceed /!\",
         IFERROR(_xlfn._xlws.FILTER(Checklist_KLM[ENTRIES],(Checklist_KLM[ENGLISH]=E2688)*IFERROR(FIND("CLUE.",Checklist_KLM[ENTRIES]),FALSE)),"MISSING"))))</f>
        <v/>
      </c>
    </row>
    <row r="2689" spans="1:6" ht="28.8">
      <c r="A2689" s="18" t="s">
        <v>2831</v>
      </c>
      <c r="B2689" s="19" t="s">
        <v>7012</v>
      </c>
      <c r="C2689" s="43"/>
      <c r="D2689" s="36" t="str" cm="1">
        <f t="array" ref="D2689">IF(C2689="","",IF(OR(C2689="#No page text",C2689="#No block text",C2689="#No subject text",C2689="#No expectation text"),"// -- No Content",IFERROR(INDEX(_xlfn._xlws.FILTER(Checklist_KLM[ENTRIES],(Checklist_KLM[ENGLISH]=C2689)*IFERROR(FIND("GAME.CHECKLIST_",Checklist_KLM[ENTRIES]),FALSE)),1),"MISSING")))</f>
        <v/>
      </c>
      <c r="E2689" s="44"/>
      <c r="F2689" s="39" t="str" cm="1">
        <f t="array" ref="F2689">IF(E2689="","",IF(E2689="#No clue text","// -- No Content",
    IF(E2689="/!\ Text too long for integration - See user guide to proceed /!\","/!\ Text too long for integration - See user guide to proceed /!\",
         IFERROR(_xlfn._xlws.FILTER(Checklist_KLM[ENTRIES],(Checklist_KLM[ENGLISH]=E2689)*IFERROR(FIND("CLUE.",Checklist_KLM[ENTRIES]),FALSE)),"MISSING"))))</f>
        <v/>
      </c>
    </row>
    <row r="2690" spans="1:6" ht="43.2">
      <c r="A2690" s="18" t="s">
        <v>2832</v>
      </c>
      <c r="B2690" s="19" t="s">
        <v>7013</v>
      </c>
      <c r="C2690" s="43"/>
      <c r="D2690" s="36" t="str" cm="1">
        <f t="array" ref="D2690">IF(C2690="","",IF(OR(C2690="#No page text",C2690="#No block text",C2690="#No subject text",C2690="#No expectation text"),"// -- No Content",IFERROR(INDEX(_xlfn._xlws.FILTER(Checklist_KLM[ENTRIES],(Checklist_KLM[ENGLISH]=C2690)*IFERROR(FIND("GAME.CHECKLIST_",Checklist_KLM[ENTRIES]),FALSE)),1),"MISSING")))</f>
        <v/>
      </c>
      <c r="E2690" s="44"/>
      <c r="F2690" s="39" t="str" cm="1">
        <f t="array" ref="F2690">IF(E2690="","",IF(E2690="#No clue text","// -- No Content",
    IF(E2690="/!\ Text too long for integration - See user guide to proceed /!\","/!\ Text too long for integration - See user guide to proceed /!\",
         IFERROR(_xlfn._xlws.FILTER(Checklist_KLM[ENTRIES],(Checklist_KLM[ENGLISH]=E2690)*IFERROR(FIND("CLUE.",Checklist_KLM[ENTRIES]),FALSE)),"MISSING"))))</f>
        <v/>
      </c>
    </row>
    <row r="2691" spans="1:6" ht="72">
      <c r="A2691" s="18" t="s">
        <v>2833</v>
      </c>
      <c r="B2691" s="19" t="s">
        <v>7014</v>
      </c>
      <c r="C2691" s="43"/>
      <c r="D2691" s="36" t="str" cm="1">
        <f t="array" ref="D2691">IF(C2691="","",IF(OR(C2691="#No page text",C2691="#No block text",C2691="#No subject text",C2691="#No expectation text"),"// -- No Content",IFERROR(INDEX(_xlfn._xlws.FILTER(Checklist_KLM[ENTRIES],(Checklist_KLM[ENGLISH]=C2691)*IFERROR(FIND("GAME.CHECKLIST_",Checklist_KLM[ENTRIES]),FALSE)),1),"MISSING")))</f>
        <v/>
      </c>
      <c r="E2691" s="44"/>
      <c r="F2691" s="39" t="str" cm="1">
        <f t="array" ref="F2691">IF(E2691="","",IF(E2691="#No clue text","// -- No Content",
    IF(E2691="/!\ Text too long for integration - See user guide to proceed /!\","/!\ Text too long for integration - See user guide to proceed /!\",
         IFERROR(_xlfn._xlws.FILTER(Checklist_KLM[ENTRIES],(Checklist_KLM[ENGLISH]=E2691)*IFERROR(FIND("CLUE.",Checklist_KLM[ENTRIES]),FALSE)),"MISSING"))))</f>
        <v/>
      </c>
    </row>
    <row r="2692" spans="1:6" ht="72">
      <c r="A2692" s="18" t="s">
        <v>2834</v>
      </c>
      <c r="B2692" s="19" t="s">
        <v>7015</v>
      </c>
      <c r="C2692" s="43"/>
      <c r="D2692" s="36" t="str" cm="1">
        <f t="array" ref="D2692">IF(C2692="","",IF(OR(C2692="#No page text",C2692="#No block text",C2692="#No subject text",C2692="#No expectation text"),"// -- No Content",IFERROR(INDEX(_xlfn._xlws.FILTER(Checklist_KLM[ENTRIES],(Checklist_KLM[ENGLISH]=C2692)*IFERROR(FIND("GAME.CHECKLIST_",Checklist_KLM[ENTRIES]),FALSE)),1),"MISSING")))</f>
        <v/>
      </c>
      <c r="E2692" s="44"/>
      <c r="F2692" s="39" t="str" cm="1">
        <f t="array" ref="F2692">IF(E2692="","",IF(E2692="#No clue text","// -- No Content",
    IF(E2692="/!\ Text too long for integration - See user guide to proceed /!\","/!\ Text too long for integration - See user guide to proceed /!\",
         IFERROR(_xlfn._xlws.FILTER(Checklist_KLM[ENTRIES],(Checklist_KLM[ENGLISH]=E2692)*IFERROR(FIND("CLUE.",Checklist_KLM[ENTRIES]),FALSE)),"MISSING"))))</f>
        <v/>
      </c>
    </row>
    <row r="2693" spans="1:6" ht="43.2">
      <c r="A2693" s="18" t="s">
        <v>2835</v>
      </c>
      <c r="B2693" s="19" t="s">
        <v>7016</v>
      </c>
      <c r="C2693" s="43"/>
      <c r="D2693" s="36" t="str" cm="1">
        <f t="array" ref="D2693">IF(C2693="","",IF(OR(C2693="#No page text",C2693="#No block text",C2693="#No subject text",C2693="#No expectation text"),"// -- No Content",IFERROR(INDEX(_xlfn._xlws.FILTER(Checklist_KLM[ENTRIES],(Checklist_KLM[ENGLISH]=C2693)*IFERROR(FIND("GAME.CHECKLIST_",Checklist_KLM[ENTRIES]),FALSE)),1),"MISSING")))</f>
        <v/>
      </c>
      <c r="E2693" s="44"/>
      <c r="F2693" s="39" t="str" cm="1">
        <f t="array" ref="F2693">IF(E2693="","",IF(E2693="#No clue text","// -- No Content",
    IF(E2693="/!\ Text too long for integration - See user guide to proceed /!\","/!\ Text too long for integration - See user guide to proceed /!\",
         IFERROR(_xlfn._xlws.FILTER(Checklist_KLM[ENTRIES],(Checklist_KLM[ENGLISH]=E2693)*IFERROR(FIND("CLUE.",Checklist_KLM[ENTRIES]),FALSE)),"MISSING"))))</f>
        <v/>
      </c>
    </row>
    <row r="2694" spans="1:6" ht="100.8">
      <c r="A2694" s="18" t="s">
        <v>2836</v>
      </c>
      <c r="B2694" s="19" t="s">
        <v>7017</v>
      </c>
      <c r="C2694" s="43"/>
      <c r="D2694" s="36" t="str" cm="1">
        <f t="array" ref="D2694">IF(C2694="","",IF(OR(C2694="#No page text",C2694="#No block text",C2694="#No subject text",C2694="#No expectation text"),"// -- No Content",IFERROR(INDEX(_xlfn._xlws.FILTER(Checklist_KLM[ENTRIES],(Checklist_KLM[ENGLISH]=C2694)*IFERROR(FIND("GAME.CHECKLIST_",Checklist_KLM[ENTRIES]),FALSE)),1),"MISSING")))</f>
        <v/>
      </c>
      <c r="E2694" s="44"/>
      <c r="F2694" s="39" t="str" cm="1">
        <f t="array" ref="F2694">IF(E2694="","",IF(E2694="#No clue text","// -- No Content",
    IF(E2694="/!\ Text too long for integration - See user guide to proceed /!\","/!\ Text too long for integration - See user guide to proceed /!\",
         IFERROR(_xlfn._xlws.FILTER(Checklist_KLM[ENTRIES],(Checklist_KLM[ENGLISH]=E2694)*IFERROR(FIND("CLUE.",Checklist_KLM[ENTRIES]),FALSE)),"MISSING"))))</f>
        <v/>
      </c>
    </row>
    <row r="2695" spans="1:6" ht="28.8">
      <c r="A2695" s="18" t="s">
        <v>2837</v>
      </c>
      <c r="B2695" s="19" t="s">
        <v>7018</v>
      </c>
      <c r="C2695" s="43"/>
      <c r="D2695" s="36" t="str" cm="1">
        <f t="array" ref="D2695">IF(C2695="","",IF(OR(C2695="#No page text",C2695="#No block text",C2695="#No subject text",C2695="#No expectation text"),"// -- No Content",IFERROR(INDEX(_xlfn._xlws.FILTER(Checklist_KLM[ENTRIES],(Checklist_KLM[ENGLISH]=C2695)*IFERROR(FIND("GAME.CHECKLIST_",Checklist_KLM[ENTRIES]),FALSE)),1),"MISSING")))</f>
        <v/>
      </c>
      <c r="E2695" s="44"/>
      <c r="F2695" s="39" t="str" cm="1">
        <f t="array" ref="F2695">IF(E2695="","",IF(E2695="#No clue text","// -- No Content",
    IF(E2695="/!\ Text too long for integration - See user guide to proceed /!\","/!\ Text too long for integration - See user guide to proceed /!\",
         IFERROR(_xlfn._xlws.FILTER(Checklist_KLM[ENTRIES],(Checklist_KLM[ENGLISH]=E2695)*IFERROR(FIND("CLUE.",Checklist_KLM[ENTRIES]),FALSE)),"MISSING"))))</f>
        <v/>
      </c>
    </row>
    <row r="2696" spans="1:6" ht="28.8">
      <c r="A2696" s="18" t="s">
        <v>2838</v>
      </c>
      <c r="B2696" s="19" t="s">
        <v>7019</v>
      </c>
      <c r="C2696" s="43"/>
      <c r="D2696" s="36" t="str" cm="1">
        <f t="array" ref="D2696">IF(C2696="","",IF(OR(C2696="#No page text",C2696="#No block text",C2696="#No subject text",C2696="#No expectation text"),"// -- No Content",IFERROR(INDEX(_xlfn._xlws.FILTER(Checklist_KLM[ENTRIES],(Checklist_KLM[ENGLISH]=C2696)*IFERROR(FIND("GAME.CHECKLIST_",Checklist_KLM[ENTRIES]),FALSE)),1),"MISSING")))</f>
        <v/>
      </c>
      <c r="E2696" s="44"/>
      <c r="F2696" s="39" t="str" cm="1">
        <f t="array" ref="F2696">IF(E2696="","",IF(E2696="#No clue text","// -- No Content",
    IF(E2696="/!\ Text too long for integration - See user guide to proceed /!\","/!\ Text too long for integration - See user guide to proceed /!\",
         IFERROR(_xlfn._xlws.FILTER(Checklist_KLM[ENTRIES],(Checklist_KLM[ENGLISH]=E2696)*IFERROR(FIND("CLUE.",Checklist_KLM[ENTRIES]),FALSE)),"MISSING"))))</f>
        <v/>
      </c>
    </row>
    <row r="2697" spans="1:6">
      <c r="A2697" s="18" t="s">
        <v>2839</v>
      </c>
      <c r="B2697" s="19" t="s">
        <v>7020</v>
      </c>
      <c r="C2697" s="43"/>
      <c r="D2697" s="36" t="str" cm="1">
        <f t="array" ref="D2697">IF(C2697="","",IF(OR(C2697="#No page text",C2697="#No block text",C2697="#No subject text",C2697="#No expectation text"),"// -- No Content",IFERROR(INDEX(_xlfn._xlws.FILTER(Checklist_KLM[ENTRIES],(Checklist_KLM[ENGLISH]=C2697)*IFERROR(FIND("GAME.CHECKLIST_",Checklist_KLM[ENTRIES]),FALSE)),1),"MISSING")))</f>
        <v/>
      </c>
      <c r="E2697" s="44"/>
      <c r="F2697" s="39" t="str" cm="1">
        <f t="array" ref="F2697">IF(E2697="","",IF(E2697="#No clue text","// -- No Content",
    IF(E2697="/!\ Text too long for integration - See user guide to proceed /!\","/!\ Text too long for integration - See user guide to proceed /!\",
         IFERROR(_xlfn._xlws.FILTER(Checklist_KLM[ENTRIES],(Checklist_KLM[ENGLISH]=E2697)*IFERROR(FIND("CLUE.",Checklist_KLM[ENTRIES]),FALSE)),"MISSING"))))</f>
        <v/>
      </c>
    </row>
    <row r="2698" spans="1:6" ht="28.8">
      <c r="A2698" s="18" t="s">
        <v>2840</v>
      </c>
      <c r="B2698" s="19" t="s">
        <v>7021</v>
      </c>
      <c r="C2698" s="43"/>
      <c r="D2698" s="36" t="str" cm="1">
        <f t="array" ref="D2698">IF(C2698="","",IF(OR(C2698="#No page text",C2698="#No block text",C2698="#No subject text",C2698="#No expectation text"),"// -- No Content",IFERROR(INDEX(_xlfn._xlws.FILTER(Checklist_KLM[ENTRIES],(Checklist_KLM[ENGLISH]=C2698)*IFERROR(FIND("GAME.CHECKLIST_",Checklist_KLM[ENTRIES]),FALSE)),1),"MISSING")))</f>
        <v/>
      </c>
      <c r="E2698" s="44"/>
      <c r="F2698" s="39" t="str" cm="1">
        <f t="array" ref="F2698">IF(E2698="","",IF(E2698="#No clue text","// -- No Content",
    IF(E2698="/!\ Text too long for integration - See user guide to proceed /!\","/!\ Text too long for integration - See user guide to proceed /!\",
         IFERROR(_xlfn._xlws.FILTER(Checklist_KLM[ENTRIES],(Checklist_KLM[ENGLISH]=E2698)*IFERROR(FIND("CLUE.",Checklist_KLM[ENTRIES]),FALSE)),"MISSING"))))</f>
        <v/>
      </c>
    </row>
    <row r="2699" spans="1:6" ht="43.2">
      <c r="A2699" s="18" t="s">
        <v>2841</v>
      </c>
      <c r="B2699" s="19" t="s">
        <v>7022</v>
      </c>
      <c r="C2699" s="43"/>
      <c r="D2699" s="36" t="str" cm="1">
        <f t="array" ref="D2699">IF(C2699="","",IF(OR(C2699="#No page text",C2699="#No block text",C2699="#No subject text",C2699="#No expectation text"),"// -- No Content",IFERROR(INDEX(_xlfn._xlws.FILTER(Checklist_KLM[ENTRIES],(Checklist_KLM[ENGLISH]=C2699)*IFERROR(FIND("GAME.CHECKLIST_",Checklist_KLM[ENTRIES]),FALSE)),1),"MISSING")))</f>
        <v/>
      </c>
      <c r="E2699" s="44"/>
      <c r="F2699" s="39" t="str" cm="1">
        <f t="array" ref="F2699">IF(E2699="","",IF(E2699="#No clue text","// -- No Content",
    IF(E2699="/!\ Text too long for integration - See user guide to proceed /!\","/!\ Text too long for integration - See user guide to proceed /!\",
         IFERROR(_xlfn._xlws.FILTER(Checklist_KLM[ENTRIES],(Checklist_KLM[ENGLISH]=E2699)*IFERROR(FIND("CLUE.",Checklist_KLM[ENTRIES]),FALSE)),"MISSING"))))</f>
        <v/>
      </c>
    </row>
    <row r="2700" spans="1:6" ht="28.8">
      <c r="A2700" s="18" t="s">
        <v>2842</v>
      </c>
      <c r="B2700" s="19" t="s">
        <v>7023</v>
      </c>
      <c r="C2700" s="43"/>
      <c r="D2700" s="36" t="str" cm="1">
        <f t="array" ref="D2700">IF(C2700="","",IF(OR(C2700="#No page text",C2700="#No block text",C2700="#No subject text",C2700="#No expectation text"),"// -- No Content",IFERROR(INDEX(_xlfn._xlws.FILTER(Checklist_KLM[ENTRIES],(Checklist_KLM[ENGLISH]=C2700)*IFERROR(FIND("GAME.CHECKLIST_",Checklist_KLM[ENTRIES]),FALSE)),1),"MISSING")))</f>
        <v/>
      </c>
      <c r="E2700" s="44"/>
      <c r="F2700" s="39" t="str" cm="1">
        <f t="array" ref="F2700">IF(E2700="","",IF(E2700="#No clue text","// -- No Content",
    IF(E2700="/!\ Text too long for integration - See user guide to proceed /!\","/!\ Text too long for integration - See user guide to proceed /!\",
         IFERROR(_xlfn._xlws.FILTER(Checklist_KLM[ENTRIES],(Checklist_KLM[ENGLISH]=E2700)*IFERROR(FIND("CLUE.",Checklist_KLM[ENTRIES]),FALSE)),"MISSING"))))</f>
        <v/>
      </c>
    </row>
    <row r="2701" spans="1:6" ht="28.8">
      <c r="A2701" s="18" t="s">
        <v>2843</v>
      </c>
      <c r="B2701" s="19" t="s">
        <v>7024</v>
      </c>
      <c r="C2701" s="43"/>
      <c r="D2701" s="36" t="str" cm="1">
        <f t="array" ref="D2701">IF(C2701="","",IF(OR(C2701="#No page text",C2701="#No block text",C2701="#No subject text",C2701="#No expectation text"),"// -- No Content",IFERROR(INDEX(_xlfn._xlws.FILTER(Checklist_KLM[ENTRIES],(Checklist_KLM[ENGLISH]=C2701)*IFERROR(FIND("GAME.CHECKLIST_",Checklist_KLM[ENTRIES]),FALSE)),1),"MISSING")))</f>
        <v/>
      </c>
      <c r="E2701" s="44"/>
      <c r="F2701" s="39" t="str" cm="1">
        <f t="array" ref="F2701">IF(E2701="","",IF(E2701="#No clue text","// -- No Content",
    IF(E2701="/!\ Text too long for integration - See user guide to proceed /!\","/!\ Text too long for integration - See user guide to proceed /!\",
         IFERROR(_xlfn._xlws.FILTER(Checklist_KLM[ENTRIES],(Checklist_KLM[ENGLISH]=E2701)*IFERROR(FIND("CLUE.",Checklist_KLM[ENTRIES]),FALSE)),"MISSING"))))</f>
        <v/>
      </c>
    </row>
    <row r="2702" spans="1:6" ht="28.8">
      <c r="A2702" s="18" t="s">
        <v>2844</v>
      </c>
      <c r="B2702" s="19" t="s">
        <v>7025</v>
      </c>
      <c r="C2702" s="43"/>
      <c r="D2702" s="36" t="str" cm="1">
        <f t="array" ref="D2702">IF(C2702="","",IF(OR(C2702="#No page text",C2702="#No block text",C2702="#No subject text",C2702="#No expectation text"),"// -- No Content",IFERROR(INDEX(_xlfn._xlws.FILTER(Checklist_KLM[ENTRIES],(Checklist_KLM[ENGLISH]=C2702)*IFERROR(FIND("GAME.CHECKLIST_",Checklist_KLM[ENTRIES]),FALSE)),1),"MISSING")))</f>
        <v/>
      </c>
      <c r="E2702" s="44"/>
      <c r="F2702" s="39" t="str" cm="1">
        <f t="array" ref="F2702">IF(E2702="","",IF(E2702="#No clue text","// -- No Content",
    IF(E2702="/!\ Text too long for integration - See user guide to proceed /!\","/!\ Text too long for integration - See user guide to proceed /!\",
         IFERROR(_xlfn._xlws.FILTER(Checklist_KLM[ENTRIES],(Checklist_KLM[ENGLISH]=E2702)*IFERROR(FIND("CLUE.",Checklist_KLM[ENTRIES]),FALSE)),"MISSING"))))</f>
        <v/>
      </c>
    </row>
    <row r="2703" spans="1:6" ht="28.8">
      <c r="A2703" s="18" t="s">
        <v>2845</v>
      </c>
      <c r="B2703" s="19" t="s">
        <v>7026</v>
      </c>
      <c r="C2703" s="43"/>
      <c r="D2703" s="36" t="str" cm="1">
        <f t="array" ref="D2703">IF(C2703="","",IF(OR(C2703="#No page text",C2703="#No block text",C2703="#No subject text",C2703="#No expectation text"),"// -- No Content",IFERROR(INDEX(_xlfn._xlws.FILTER(Checklist_KLM[ENTRIES],(Checklist_KLM[ENGLISH]=C2703)*IFERROR(FIND("GAME.CHECKLIST_",Checklist_KLM[ENTRIES]),FALSE)),1),"MISSING")))</f>
        <v/>
      </c>
      <c r="E2703" s="44"/>
      <c r="F2703" s="39" t="str" cm="1">
        <f t="array" ref="F2703">IF(E2703="","",IF(E2703="#No clue text","// -- No Content",
    IF(E2703="/!\ Text too long for integration - See user guide to proceed /!\","/!\ Text too long for integration - See user guide to proceed /!\",
         IFERROR(_xlfn._xlws.FILTER(Checklist_KLM[ENTRIES],(Checklist_KLM[ENGLISH]=E2703)*IFERROR(FIND("CLUE.",Checklist_KLM[ENTRIES]),FALSE)),"MISSING"))))</f>
        <v/>
      </c>
    </row>
    <row r="2704" spans="1:6" ht="28.8">
      <c r="A2704" s="18" t="s">
        <v>2846</v>
      </c>
      <c r="B2704" s="19" t="s">
        <v>7027</v>
      </c>
      <c r="C2704" s="43"/>
      <c r="D2704" s="36" t="str" cm="1">
        <f t="array" ref="D2704">IF(C2704="","",IF(OR(C2704="#No page text",C2704="#No block text",C2704="#No subject text",C2704="#No expectation text"),"// -- No Content",IFERROR(INDEX(_xlfn._xlws.FILTER(Checklist_KLM[ENTRIES],(Checklist_KLM[ENGLISH]=C2704)*IFERROR(FIND("GAME.CHECKLIST_",Checklist_KLM[ENTRIES]),FALSE)),1),"MISSING")))</f>
        <v/>
      </c>
      <c r="E2704" s="44"/>
      <c r="F2704" s="39" t="str" cm="1">
        <f t="array" ref="F2704">IF(E2704="","",IF(E2704="#No clue text","// -- No Content",
    IF(E2704="/!\ Text too long for integration - See user guide to proceed /!\","/!\ Text too long for integration - See user guide to proceed /!\",
         IFERROR(_xlfn._xlws.FILTER(Checklist_KLM[ENTRIES],(Checklist_KLM[ENGLISH]=E2704)*IFERROR(FIND("CLUE.",Checklist_KLM[ENTRIES]),FALSE)),"MISSING"))))</f>
        <v/>
      </c>
    </row>
    <row r="2705" spans="1:6" ht="57.6">
      <c r="A2705" s="18" t="s">
        <v>2847</v>
      </c>
      <c r="B2705" s="19" t="s">
        <v>7028</v>
      </c>
      <c r="C2705" s="43"/>
      <c r="D2705" s="36" t="str" cm="1">
        <f t="array" ref="D2705">IF(C2705="","",IF(OR(C2705="#No page text",C2705="#No block text",C2705="#No subject text",C2705="#No expectation text"),"// -- No Content",IFERROR(INDEX(_xlfn._xlws.FILTER(Checklist_KLM[ENTRIES],(Checklist_KLM[ENGLISH]=C2705)*IFERROR(FIND("GAME.CHECKLIST_",Checklist_KLM[ENTRIES]),FALSE)),1),"MISSING")))</f>
        <v/>
      </c>
      <c r="E2705" s="44"/>
      <c r="F2705" s="39" t="str" cm="1">
        <f t="array" ref="F2705">IF(E2705="","",IF(E2705="#No clue text","// -- No Content",
    IF(E2705="/!\ Text too long for integration - See user guide to proceed /!\","/!\ Text too long for integration - See user guide to proceed /!\",
         IFERROR(_xlfn._xlws.FILTER(Checklist_KLM[ENTRIES],(Checklist_KLM[ENGLISH]=E2705)*IFERROR(FIND("CLUE.",Checklist_KLM[ENTRIES]),FALSE)),"MISSING"))))</f>
        <v/>
      </c>
    </row>
    <row r="2706" spans="1:6" ht="28.8">
      <c r="A2706" s="18" t="s">
        <v>2848</v>
      </c>
      <c r="B2706" s="19" t="s">
        <v>7029</v>
      </c>
      <c r="C2706" s="43"/>
      <c r="D2706" s="36" t="str" cm="1">
        <f t="array" ref="D2706">IF(C2706="","",IF(OR(C2706="#No page text",C2706="#No block text",C2706="#No subject text",C2706="#No expectation text"),"// -- No Content",IFERROR(INDEX(_xlfn._xlws.FILTER(Checklist_KLM[ENTRIES],(Checklist_KLM[ENGLISH]=C2706)*IFERROR(FIND("GAME.CHECKLIST_",Checklist_KLM[ENTRIES]),FALSE)),1),"MISSING")))</f>
        <v/>
      </c>
      <c r="E2706" s="44"/>
      <c r="F2706" s="39" t="str" cm="1">
        <f t="array" ref="F2706">IF(E2706="","",IF(E2706="#No clue text","// -- No Content",
    IF(E2706="/!\ Text too long for integration - See user guide to proceed /!\","/!\ Text too long for integration - See user guide to proceed /!\",
         IFERROR(_xlfn._xlws.FILTER(Checklist_KLM[ENTRIES],(Checklist_KLM[ENGLISH]=E2706)*IFERROR(FIND("CLUE.",Checklist_KLM[ENTRIES]),FALSE)),"MISSING"))))</f>
        <v/>
      </c>
    </row>
    <row r="2707" spans="1:6" ht="43.2">
      <c r="A2707" s="18" t="s">
        <v>2849</v>
      </c>
      <c r="B2707" s="19" t="s">
        <v>7030</v>
      </c>
      <c r="C2707" s="43"/>
      <c r="D2707" s="36" t="str" cm="1">
        <f t="array" ref="D2707">IF(C2707="","",IF(OR(C2707="#No page text",C2707="#No block text",C2707="#No subject text",C2707="#No expectation text"),"// -- No Content",IFERROR(INDEX(_xlfn._xlws.FILTER(Checklist_KLM[ENTRIES],(Checklist_KLM[ENGLISH]=C2707)*IFERROR(FIND("GAME.CHECKLIST_",Checklist_KLM[ENTRIES]),FALSE)),1),"MISSING")))</f>
        <v/>
      </c>
      <c r="E2707" s="44"/>
      <c r="F2707" s="39" t="str" cm="1">
        <f t="array" ref="F2707">IF(E2707="","",IF(E2707="#No clue text","// -- No Content",
    IF(E2707="/!\ Text too long for integration - See user guide to proceed /!\","/!\ Text too long for integration - See user guide to proceed /!\",
         IFERROR(_xlfn._xlws.FILTER(Checklist_KLM[ENTRIES],(Checklist_KLM[ENGLISH]=E2707)*IFERROR(FIND("CLUE.",Checklist_KLM[ENTRIES]),FALSE)),"MISSING"))))</f>
        <v/>
      </c>
    </row>
    <row r="2708" spans="1:6" ht="28.8">
      <c r="A2708" s="18" t="s">
        <v>2850</v>
      </c>
      <c r="B2708" s="19" t="s">
        <v>7031</v>
      </c>
      <c r="C2708" s="43"/>
      <c r="D2708" s="36" t="str" cm="1">
        <f t="array" ref="D2708">IF(C2708="","",IF(OR(C2708="#No page text",C2708="#No block text",C2708="#No subject text",C2708="#No expectation text"),"// -- No Content",IFERROR(INDEX(_xlfn._xlws.FILTER(Checklist_KLM[ENTRIES],(Checklist_KLM[ENGLISH]=C2708)*IFERROR(FIND("GAME.CHECKLIST_",Checklist_KLM[ENTRIES]),FALSE)),1),"MISSING")))</f>
        <v/>
      </c>
      <c r="E2708" s="44"/>
      <c r="F2708" s="39" t="str" cm="1">
        <f t="array" ref="F2708">IF(E2708="","",IF(E2708="#No clue text","// -- No Content",
    IF(E2708="/!\ Text too long for integration - See user guide to proceed /!\","/!\ Text too long for integration - See user guide to proceed /!\",
         IFERROR(_xlfn._xlws.FILTER(Checklist_KLM[ENTRIES],(Checklist_KLM[ENGLISH]=E2708)*IFERROR(FIND("CLUE.",Checklist_KLM[ENTRIES]),FALSE)),"MISSING"))))</f>
        <v/>
      </c>
    </row>
    <row r="2709" spans="1:6" ht="28.8">
      <c r="A2709" s="18" t="s">
        <v>2851</v>
      </c>
      <c r="B2709" s="19" t="s">
        <v>7032</v>
      </c>
      <c r="C2709" s="43"/>
      <c r="D2709" s="36" t="str" cm="1">
        <f t="array" ref="D2709">IF(C2709="","",IF(OR(C2709="#No page text",C2709="#No block text",C2709="#No subject text",C2709="#No expectation text"),"// -- No Content",IFERROR(INDEX(_xlfn._xlws.FILTER(Checklist_KLM[ENTRIES],(Checklist_KLM[ENGLISH]=C2709)*IFERROR(FIND("GAME.CHECKLIST_",Checklist_KLM[ENTRIES]),FALSE)),1),"MISSING")))</f>
        <v/>
      </c>
      <c r="E2709" s="44"/>
      <c r="F2709" s="39" t="str" cm="1">
        <f t="array" ref="F2709">IF(E2709="","",IF(E2709="#No clue text","// -- No Content",
    IF(E2709="/!\ Text too long for integration - See user guide to proceed /!\","/!\ Text too long for integration - See user guide to proceed /!\",
         IFERROR(_xlfn._xlws.FILTER(Checklist_KLM[ENTRIES],(Checklist_KLM[ENGLISH]=E2709)*IFERROR(FIND("CLUE.",Checklist_KLM[ENTRIES]),FALSE)),"MISSING"))))</f>
        <v/>
      </c>
    </row>
    <row r="2710" spans="1:6" ht="43.2">
      <c r="A2710" s="18" t="s">
        <v>2852</v>
      </c>
      <c r="B2710" s="19" t="s">
        <v>7033</v>
      </c>
      <c r="C2710" s="43"/>
      <c r="D2710" s="36" t="str" cm="1">
        <f t="array" ref="D2710">IF(C2710="","",IF(OR(C2710="#No page text",C2710="#No block text",C2710="#No subject text",C2710="#No expectation text"),"// -- No Content",IFERROR(INDEX(_xlfn._xlws.FILTER(Checklist_KLM[ENTRIES],(Checklist_KLM[ENGLISH]=C2710)*IFERROR(FIND("GAME.CHECKLIST_",Checklist_KLM[ENTRIES]),FALSE)),1),"MISSING")))</f>
        <v/>
      </c>
      <c r="E2710" s="44"/>
      <c r="F2710" s="39" t="str" cm="1">
        <f t="array" ref="F2710">IF(E2710="","",IF(E2710="#No clue text","// -- No Content",
    IF(E2710="/!\ Text too long for integration - See user guide to proceed /!\","/!\ Text too long for integration - See user guide to proceed /!\",
         IFERROR(_xlfn._xlws.FILTER(Checklist_KLM[ENTRIES],(Checklist_KLM[ENGLISH]=E2710)*IFERROR(FIND("CLUE.",Checklist_KLM[ENTRIES]),FALSE)),"MISSING"))))</f>
        <v/>
      </c>
    </row>
    <row r="2711" spans="1:6" ht="43.2">
      <c r="A2711" s="18" t="s">
        <v>2853</v>
      </c>
      <c r="B2711" s="19" t="s">
        <v>7034</v>
      </c>
      <c r="C2711" s="43"/>
      <c r="D2711" s="36" t="str" cm="1">
        <f t="array" ref="D2711">IF(C2711="","",IF(OR(C2711="#No page text",C2711="#No block text",C2711="#No subject text",C2711="#No expectation text"),"// -- No Content",IFERROR(INDEX(_xlfn._xlws.FILTER(Checklist_KLM[ENTRIES],(Checklist_KLM[ENGLISH]=C2711)*IFERROR(FIND("GAME.CHECKLIST_",Checklist_KLM[ENTRIES]),FALSE)),1),"MISSING")))</f>
        <v/>
      </c>
      <c r="E2711" s="44"/>
      <c r="F2711" s="39" t="str" cm="1">
        <f t="array" ref="F2711">IF(E2711="","",IF(E2711="#No clue text","// -- No Content",
    IF(E2711="/!\ Text too long for integration - See user guide to proceed /!\","/!\ Text too long for integration - See user guide to proceed /!\",
         IFERROR(_xlfn._xlws.FILTER(Checklist_KLM[ENTRIES],(Checklist_KLM[ENGLISH]=E2711)*IFERROR(FIND("CLUE.",Checklist_KLM[ENTRIES]),FALSE)),"MISSING"))))</f>
        <v/>
      </c>
    </row>
    <row r="2712" spans="1:6" ht="28.8">
      <c r="A2712" s="18" t="s">
        <v>2854</v>
      </c>
      <c r="B2712" s="19" t="s">
        <v>7035</v>
      </c>
      <c r="C2712" s="43"/>
      <c r="D2712" s="36" t="str" cm="1">
        <f t="array" ref="D2712">IF(C2712="","",IF(OR(C2712="#No page text",C2712="#No block text",C2712="#No subject text",C2712="#No expectation text"),"// -- No Content",IFERROR(INDEX(_xlfn._xlws.FILTER(Checklist_KLM[ENTRIES],(Checklist_KLM[ENGLISH]=C2712)*IFERROR(FIND("GAME.CHECKLIST_",Checklist_KLM[ENTRIES]),FALSE)),1),"MISSING")))</f>
        <v/>
      </c>
      <c r="E2712" s="44"/>
      <c r="F2712" s="39" t="str" cm="1">
        <f t="array" ref="F2712">IF(E2712="","",IF(E2712="#No clue text","// -- No Content",
    IF(E2712="/!\ Text too long for integration - See user guide to proceed /!\","/!\ Text too long for integration - See user guide to proceed /!\",
         IFERROR(_xlfn._xlws.FILTER(Checklist_KLM[ENTRIES],(Checklist_KLM[ENGLISH]=E2712)*IFERROR(FIND("CLUE.",Checklist_KLM[ENTRIES]),FALSE)),"MISSING"))))</f>
        <v/>
      </c>
    </row>
    <row r="2713" spans="1:6" ht="115.2">
      <c r="A2713" s="18" t="s">
        <v>2855</v>
      </c>
      <c r="B2713" s="19" t="s">
        <v>7036</v>
      </c>
      <c r="C2713" s="43"/>
      <c r="D2713" s="36" t="str" cm="1">
        <f t="array" ref="D2713">IF(C2713="","",IF(OR(C2713="#No page text",C2713="#No block text",C2713="#No subject text",C2713="#No expectation text"),"// -- No Content",IFERROR(INDEX(_xlfn._xlws.FILTER(Checklist_KLM[ENTRIES],(Checklist_KLM[ENGLISH]=C2713)*IFERROR(FIND("GAME.CHECKLIST_",Checklist_KLM[ENTRIES]),FALSE)),1),"MISSING")))</f>
        <v/>
      </c>
      <c r="E2713" s="44"/>
      <c r="F2713" s="39" t="str" cm="1">
        <f t="array" ref="F2713">IF(E2713="","",IF(E2713="#No clue text","// -- No Content",
    IF(E2713="/!\ Text too long for integration - See user guide to proceed /!\","/!\ Text too long for integration - See user guide to proceed /!\",
         IFERROR(_xlfn._xlws.FILTER(Checklist_KLM[ENTRIES],(Checklist_KLM[ENGLISH]=E2713)*IFERROR(FIND("CLUE.",Checklist_KLM[ENTRIES]),FALSE)),"MISSING"))))</f>
        <v/>
      </c>
    </row>
    <row r="2714" spans="1:6" ht="43.2">
      <c r="A2714" s="18" t="s">
        <v>2856</v>
      </c>
      <c r="B2714" s="19" t="s">
        <v>7037</v>
      </c>
      <c r="C2714" s="43"/>
      <c r="D2714" s="36" t="str" cm="1">
        <f t="array" ref="D2714">IF(C2714="","",IF(OR(C2714="#No page text",C2714="#No block text",C2714="#No subject text",C2714="#No expectation text"),"// -- No Content",IFERROR(INDEX(_xlfn._xlws.FILTER(Checklist_KLM[ENTRIES],(Checklist_KLM[ENGLISH]=C2714)*IFERROR(FIND("GAME.CHECKLIST_",Checklist_KLM[ENTRIES]),FALSE)),1),"MISSING")))</f>
        <v/>
      </c>
      <c r="E2714" s="44"/>
      <c r="F2714" s="39" t="str" cm="1">
        <f t="array" ref="F2714">IF(E2714="","",IF(E2714="#No clue text","// -- No Content",
    IF(E2714="/!\ Text too long for integration - See user guide to proceed /!\","/!\ Text too long for integration - See user guide to proceed /!\",
         IFERROR(_xlfn._xlws.FILTER(Checklist_KLM[ENTRIES],(Checklist_KLM[ENGLISH]=E2714)*IFERROR(FIND("CLUE.",Checklist_KLM[ENTRIES]),FALSE)),"MISSING"))))</f>
        <v/>
      </c>
    </row>
    <row r="2715" spans="1:6" ht="43.2">
      <c r="A2715" s="18" t="s">
        <v>2857</v>
      </c>
      <c r="B2715" s="19" t="s">
        <v>7038</v>
      </c>
      <c r="C2715" s="43"/>
      <c r="D2715" s="36" t="str" cm="1">
        <f t="array" ref="D2715">IF(C2715="","",IF(OR(C2715="#No page text",C2715="#No block text",C2715="#No subject text",C2715="#No expectation text"),"// -- No Content",IFERROR(INDEX(_xlfn._xlws.FILTER(Checklist_KLM[ENTRIES],(Checklist_KLM[ENGLISH]=C2715)*IFERROR(FIND("GAME.CHECKLIST_",Checklist_KLM[ENTRIES]),FALSE)),1),"MISSING")))</f>
        <v/>
      </c>
      <c r="E2715" s="44"/>
      <c r="F2715" s="39" t="str" cm="1">
        <f t="array" ref="F2715">IF(E2715="","",IF(E2715="#No clue text","// -- No Content",
    IF(E2715="/!\ Text too long for integration - See user guide to proceed /!\","/!\ Text too long for integration - See user guide to proceed /!\",
         IFERROR(_xlfn._xlws.FILTER(Checklist_KLM[ENTRIES],(Checklist_KLM[ENGLISH]=E2715)*IFERROR(FIND("CLUE.",Checklist_KLM[ENTRIES]),FALSE)),"MISSING"))))</f>
        <v/>
      </c>
    </row>
    <row r="2716" spans="1:6" ht="57.6">
      <c r="A2716" s="18" t="s">
        <v>2858</v>
      </c>
      <c r="B2716" s="19" t="s">
        <v>7039</v>
      </c>
      <c r="C2716" s="43"/>
      <c r="D2716" s="36" t="str" cm="1">
        <f t="array" ref="D2716">IF(C2716="","",IF(OR(C2716="#No page text",C2716="#No block text",C2716="#No subject text",C2716="#No expectation text"),"// -- No Content",IFERROR(INDEX(_xlfn._xlws.FILTER(Checklist_KLM[ENTRIES],(Checklist_KLM[ENGLISH]=C2716)*IFERROR(FIND("GAME.CHECKLIST_",Checklist_KLM[ENTRIES]),FALSE)),1),"MISSING")))</f>
        <v/>
      </c>
      <c r="E2716" s="44"/>
      <c r="F2716" s="39" t="str" cm="1">
        <f t="array" ref="F2716">IF(E2716="","",IF(E2716="#No clue text","// -- No Content",
    IF(E2716="/!\ Text too long for integration - See user guide to proceed /!\","/!\ Text too long for integration - See user guide to proceed /!\",
         IFERROR(_xlfn._xlws.FILTER(Checklist_KLM[ENTRIES],(Checklist_KLM[ENGLISH]=E2716)*IFERROR(FIND("CLUE.",Checklist_KLM[ENTRIES]),FALSE)),"MISSING"))))</f>
        <v/>
      </c>
    </row>
    <row r="2717" spans="1:6">
      <c r="A2717" s="18" t="s">
        <v>2859</v>
      </c>
      <c r="B2717" s="19" t="s">
        <v>7040</v>
      </c>
      <c r="C2717" s="43"/>
      <c r="D2717" s="36" t="str" cm="1">
        <f t="array" ref="D2717">IF(C2717="","",IF(OR(C2717="#No page text",C2717="#No block text",C2717="#No subject text",C2717="#No expectation text"),"// -- No Content",IFERROR(INDEX(_xlfn._xlws.FILTER(Checklist_KLM[ENTRIES],(Checklist_KLM[ENGLISH]=C2717)*IFERROR(FIND("GAME.CHECKLIST_",Checklist_KLM[ENTRIES]),FALSE)),1),"MISSING")))</f>
        <v/>
      </c>
      <c r="E2717" s="44"/>
      <c r="F2717" s="39" t="str" cm="1">
        <f t="array" ref="F2717">IF(E2717="","",IF(E2717="#No clue text","// -- No Content",
    IF(E2717="/!\ Text too long for integration - See user guide to proceed /!\","/!\ Text too long for integration - See user guide to proceed /!\",
         IFERROR(_xlfn._xlws.FILTER(Checklist_KLM[ENTRIES],(Checklist_KLM[ENGLISH]=E2717)*IFERROR(FIND("CLUE.",Checklist_KLM[ENTRIES]),FALSE)),"MISSING"))))</f>
        <v/>
      </c>
    </row>
    <row r="2718" spans="1:6">
      <c r="A2718" s="18" t="s">
        <v>2860</v>
      </c>
      <c r="B2718" s="19" t="s">
        <v>6746</v>
      </c>
      <c r="C2718" s="43"/>
      <c r="D2718" s="36" t="str" cm="1">
        <f t="array" ref="D2718">IF(C2718="","",IF(OR(C2718="#No page text",C2718="#No block text",C2718="#No subject text",C2718="#No expectation text"),"// -- No Content",IFERROR(INDEX(_xlfn._xlws.FILTER(Checklist_KLM[ENTRIES],(Checklist_KLM[ENGLISH]=C2718)*IFERROR(FIND("GAME.CHECKLIST_",Checklist_KLM[ENTRIES]),FALSE)),1),"MISSING")))</f>
        <v/>
      </c>
      <c r="E2718" s="44"/>
      <c r="F2718" s="39" t="str" cm="1">
        <f t="array" ref="F2718">IF(E2718="","",IF(E2718="#No clue text","// -- No Content",
    IF(E2718="/!\ Text too long for integration - See user guide to proceed /!\","/!\ Text too long for integration - See user guide to proceed /!\",
         IFERROR(_xlfn._xlws.FILTER(Checklist_KLM[ENTRIES],(Checklist_KLM[ENGLISH]=E2718)*IFERROR(FIND("CLUE.",Checklist_KLM[ENTRIES]),FALSE)),"MISSING"))))</f>
        <v/>
      </c>
    </row>
    <row r="2719" spans="1:6" ht="57.6">
      <c r="A2719" s="18" t="s">
        <v>2861</v>
      </c>
      <c r="B2719" s="19" t="s">
        <v>7041</v>
      </c>
      <c r="C2719" s="43"/>
      <c r="D2719" s="36" t="str" cm="1">
        <f t="array" ref="D2719">IF(C2719="","",IF(OR(C2719="#No page text",C2719="#No block text",C2719="#No subject text",C2719="#No expectation text"),"// -- No Content",IFERROR(INDEX(_xlfn._xlws.FILTER(Checklist_KLM[ENTRIES],(Checklist_KLM[ENGLISH]=C2719)*IFERROR(FIND("GAME.CHECKLIST_",Checklist_KLM[ENTRIES]),FALSE)),1),"MISSING")))</f>
        <v/>
      </c>
      <c r="E2719" s="44"/>
      <c r="F2719" s="39" t="str" cm="1">
        <f t="array" ref="F2719">IF(E2719="","",IF(E2719="#No clue text","// -- No Content",
    IF(E2719="/!\ Text too long for integration - See user guide to proceed /!\","/!\ Text too long for integration - See user guide to proceed /!\",
         IFERROR(_xlfn._xlws.FILTER(Checklist_KLM[ENTRIES],(Checklist_KLM[ENGLISH]=E2719)*IFERROR(FIND("CLUE.",Checklist_KLM[ENTRIES]),FALSE)),"MISSING"))))</f>
        <v/>
      </c>
    </row>
    <row r="2720" spans="1:6" ht="115.2">
      <c r="A2720" s="18" t="s">
        <v>2862</v>
      </c>
      <c r="B2720" s="19" t="s">
        <v>7042</v>
      </c>
      <c r="C2720" s="43"/>
      <c r="D2720" s="36" t="str" cm="1">
        <f t="array" ref="D2720">IF(C2720="","",IF(OR(C2720="#No page text",C2720="#No block text",C2720="#No subject text",C2720="#No expectation text"),"// -- No Content",IFERROR(INDEX(_xlfn._xlws.FILTER(Checklist_KLM[ENTRIES],(Checklist_KLM[ENGLISH]=C2720)*IFERROR(FIND("GAME.CHECKLIST_",Checklist_KLM[ENTRIES]),FALSE)),1),"MISSING")))</f>
        <v/>
      </c>
      <c r="E2720" s="44"/>
      <c r="F2720" s="39" t="str" cm="1">
        <f t="array" ref="F2720">IF(E2720="","",IF(E2720="#No clue text","// -- No Content",
    IF(E2720="/!\ Text too long for integration - See user guide to proceed /!\","/!\ Text too long for integration - See user guide to proceed /!\",
         IFERROR(_xlfn._xlws.FILTER(Checklist_KLM[ENTRIES],(Checklist_KLM[ENGLISH]=E2720)*IFERROR(FIND("CLUE.",Checklist_KLM[ENTRIES]),FALSE)),"MISSING"))))</f>
        <v/>
      </c>
    </row>
    <row r="2721" spans="1:6">
      <c r="A2721" s="18" t="s">
        <v>2863</v>
      </c>
      <c r="B2721" s="19" t="s">
        <v>7043</v>
      </c>
      <c r="C2721" s="43"/>
      <c r="D2721" s="36" t="str" cm="1">
        <f t="array" ref="D2721">IF(C2721="","",IF(OR(C2721="#No page text",C2721="#No block text",C2721="#No subject text",C2721="#No expectation text"),"// -- No Content",IFERROR(INDEX(_xlfn._xlws.FILTER(Checklist_KLM[ENTRIES],(Checklist_KLM[ENGLISH]=C2721)*IFERROR(FIND("GAME.CHECKLIST_",Checklist_KLM[ENTRIES]),FALSE)),1),"MISSING")))</f>
        <v/>
      </c>
      <c r="E2721" s="44"/>
      <c r="F2721" s="39" t="str" cm="1">
        <f t="array" ref="F2721">IF(E2721="","",IF(E2721="#No clue text","// -- No Content",
    IF(E2721="/!\ Text too long for integration - See user guide to proceed /!\","/!\ Text too long for integration - See user guide to proceed /!\",
         IFERROR(_xlfn._xlws.FILTER(Checklist_KLM[ENTRIES],(Checklist_KLM[ENGLISH]=E2721)*IFERROR(FIND("CLUE.",Checklist_KLM[ENTRIES]),FALSE)),"MISSING"))))</f>
        <v/>
      </c>
    </row>
    <row r="2722" spans="1:6">
      <c r="A2722" s="18" t="s">
        <v>2864</v>
      </c>
      <c r="B2722" s="19" t="s">
        <v>7044</v>
      </c>
      <c r="C2722" s="43"/>
      <c r="D2722" s="36" t="str" cm="1">
        <f t="array" ref="D2722">IF(C2722="","",IF(OR(C2722="#No page text",C2722="#No block text",C2722="#No subject text",C2722="#No expectation text"),"// -- No Content",IFERROR(INDEX(_xlfn._xlws.FILTER(Checklist_KLM[ENTRIES],(Checklist_KLM[ENGLISH]=C2722)*IFERROR(FIND("GAME.CHECKLIST_",Checklist_KLM[ENTRIES]),FALSE)),1),"MISSING")))</f>
        <v/>
      </c>
      <c r="E2722" s="44"/>
      <c r="F2722" s="39" t="str" cm="1">
        <f t="array" ref="F2722">IF(E2722="","",IF(E2722="#No clue text","// -- No Content",
    IF(E2722="/!\ Text too long for integration - See user guide to proceed /!\","/!\ Text too long for integration - See user guide to proceed /!\",
         IFERROR(_xlfn._xlws.FILTER(Checklist_KLM[ENTRIES],(Checklist_KLM[ENGLISH]=E2722)*IFERROR(FIND("CLUE.",Checklist_KLM[ENTRIES]),FALSE)),"MISSING"))))</f>
        <v/>
      </c>
    </row>
    <row r="2723" spans="1:6" ht="28.8">
      <c r="A2723" s="18" t="s">
        <v>2865</v>
      </c>
      <c r="B2723" s="19" t="s">
        <v>7045</v>
      </c>
      <c r="C2723" s="43"/>
      <c r="D2723" s="36" t="str" cm="1">
        <f t="array" ref="D2723">IF(C2723="","",IF(OR(C2723="#No page text",C2723="#No block text",C2723="#No subject text",C2723="#No expectation text"),"// -- No Content",IFERROR(INDEX(_xlfn._xlws.FILTER(Checklist_KLM[ENTRIES],(Checklist_KLM[ENGLISH]=C2723)*IFERROR(FIND("GAME.CHECKLIST_",Checklist_KLM[ENTRIES]),FALSE)),1),"MISSING")))</f>
        <v/>
      </c>
      <c r="E2723" s="44"/>
      <c r="F2723" s="39" t="str" cm="1">
        <f t="array" ref="F2723">IF(E2723="","",IF(E2723="#No clue text","// -- No Content",
    IF(E2723="/!\ Text too long for integration - See user guide to proceed /!\","/!\ Text too long for integration - See user guide to proceed /!\",
         IFERROR(_xlfn._xlws.FILTER(Checklist_KLM[ENTRIES],(Checklist_KLM[ENGLISH]=E2723)*IFERROR(FIND("CLUE.",Checklist_KLM[ENTRIES]),FALSE)),"MISSING"))))</f>
        <v/>
      </c>
    </row>
    <row r="2724" spans="1:6" ht="57.6">
      <c r="A2724" s="18" t="s">
        <v>2866</v>
      </c>
      <c r="B2724" s="19" t="s">
        <v>7046</v>
      </c>
      <c r="C2724" s="43"/>
      <c r="D2724" s="36" t="str" cm="1">
        <f t="array" ref="D2724">IF(C2724="","",IF(OR(C2724="#No page text",C2724="#No block text",C2724="#No subject text",C2724="#No expectation text"),"// -- No Content",IFERROR(INDEX(_xlfn._xlws.FILTER(Checklist_KLM[ENTRIES],(Checklist_KLM[ENGLISH]=C2724)*IFERROR(FIND("GAME.CHECKLIST_",Checklist_KLM[ENTRIES]),FALSE)),1),"MISSING")))</f>
        <v/>
      </c>
      <c r="E2724" s="44"/>
      <c r="F2724" s="39" t="str" cm="1">
        <f t="array" ref="F2724">IF(E2724="","",IF(E2724="#No clue text","// -- No Content",
    IF(E2724="/!\ Text too long for integration - See user guide to proceed /!\","/!\ Text too long for integration - See user guide to proceed /!\",
         IFERROR(_xlfn._xlws.FILTER(Checklist_KLM[ENTRIES],(Checklist_KLM[ENGLISH]=E2724)*IFERROR(FIND("CLUE.",Checklist_KLM[ENTRIES]),FALSE)),"MISSING"))))</f>
        <v/>
      </c>
    </row>
    <row r="2725" spans="1:6" ht="28.8">
      <c r="A2725" s="18" t="s">
        <v>2867</v>
      </c>
      <c r="B2725" s="19" t="s">
        <v>7047</v>
      </c>
      <c r="C2725" s="43"/>
      <c r="D2725" s="36" t="str" cm="1">
        <f t="array" ref="D2725">IF(C2725="","",IF(OR(C2725="#No page text",C2725="#No block text",C2725="#No subject text",C2725="#No expectation text"),"// -- No Content",IFERROR(INDEX(_xlfn._xlws.FILTER(Checklist_KLM[ENTRIES],(Checklist_KLM[ENGLISH]=C2725)*IFERROR(FIND("GAME.CHECKLIST_",Checklist_KLM[ENTRIES]),FALSE)),1),"MISSING")))</f>
        <v/>
      </c>
      <c r="E2725" s="44"/>
      <c r="F2725" s="39" t="str" cm="1">
        <f t="array" ref="F2725">IF(E2725="","",IF(E2725="#No clue text","// -- No Content",
    IF(E2725="/!\ Text too long for integration - See user guide to proceed /!\","/!\ Text too long for integration - See user guide to proceed /!\",
         IFERROR(_xlfn._xlws.FILTER(Checklist_KLM[ENTRIES],(Checklist_KLM[ENGLISH]=E2725)*IFERROR(FIND("CLUE.",Checklist_KLM[ENTRIES]),FALSE)),"MISSING"))))</f>
        <v/>
      </c>
    </row>
    <row r="2726" spans="1:6" ht="72">
      <c r="A2726" s="18" t="s">
        <v>2868</v>
      </c>
      <c r="B2726" s="19" t="s">
        <v>7048</v>
      </c>
      <c r="C2726" s="43"/>
      <c r="D2726" s="36" t="str" cm="1">
        <f t="array" ref="D2726">IF(C2726="","",IF(OR(C2726="#No page text",C2726="#No block text",C2726="#No subject text",C2726="#No expectation text"),"// -- No Content",IFERROR(INDEX(_xlfn._xlws.FILTER(Checklist_KLM[ENTRIES],(Checklist_KLM[ENGLISH]=C2726)*IFERROR(FIND("GAME.CHECKLIST_",Checklist_KLM[ENTRIES]),FALSE)),1),"MISSING")))</f>
        <v/>
      </c>
      <c r="E2726" s="44"/>
      <c r="F2726" s="39" t="str" cm="1">
        <f t="array" ref="F2726">IF(E2726="","",IF(E2726="#No clue text","// -- No Content",
    IF(E2726="/!\ Text too long for integration - See user guide to proceed /!\","/!\ Text too long for integration - See user guide to proceed /!\",
         IFERROR(_xlfn._xlws.FILTER(Checklist_KLM[ENTRIES],(Checklist_KLM[ENGLISH]=E2726)*IFERROR(FIND("CLUE.",Checklist_KLM[ENTRIES]),FALSE)),"MISSING"))))</f>
        <v/>
      </c>
    </row>
    <row r="2727" spans="1:6" ht="43.2">
      <c r="A2727" s="18" t="s">
        <v>2869</v>
      </c>
      <c r="B2727" s="19" t="s">
        <v>7049</v>
      </c>
      <c r="C2727" s="43"/>
      <c r="D2727" s="36" t="str" cm="1">
        <f t="array" ref="D2727">IF(C2727="","",IF(OR(C2727="#No page text",C2727="#No block text",C2727="#No subject text",C2727="#No expectation text"),"// -- No Content",IFERROR(INDEX(_xlfn._xlws.FILTER(Checklist_KLM[ENTRIES],(Checklist_KLM[ENGLISH]=C2727)*IFERROR(FIND("GAME.CHECKLIST_",Checklist_KLM[ENTRIES]),FALSE)),1),"MISSING")))</f>
        <v/>
      </c>
      <c r="E2727" s="44"/>
      <c r="F2727" s="39" t="str" cm="1">
        <f t="array" ref="F2727">IF(E2727="","",IF(E2727="#No clue text","// -- No Content",
    IF(E2727="/!\ Text too long for integration - See user guide to proceed /!\","/!\ Text too long for integration - See user guide to proceed /!\",
         IFERROR(_xlfn._xlws.FILTER(Checklist_KLM[ENTRIES],(Checklist_KLM[ENGLISH]=E2727)*IFERROR(FIND("CLUE.",Checklist_KLM[ENTRIES]),FALSE)),"MISSING"))))</f>
        <v/>
      </c>
    </row>
    <row r="2728" spans="1:6" ht="28.8">
      <c r="A2728" s="18" t="s">
        <v>2870</v>
      </c>
      <c r="B2728" s="19" t="s">
        <v>7050</v>
      </c>
      <c r="C2728" s="43"/>
      <c r="D2728" s="36" t="str" cm="1">
        <f t="array" ref="D2728">IF(C2728="","",IF(OR(C2728="#No page text",C2728="#No block text",C2728="#No subject text",C2728="#No expectation text"),"// -- No Content",IFERROR(INDEX(_xlfn._xlws.FILTER(Checklist_KLM[ENTRIES],(Checklist_KLM[ENGLISH]=C2728)*IFERROR(FIND("GAME.CHECKLIST_",Checklist_KLM[ENTRIES]),FALSE)),1),"MISSING")))</f>
        <v/>
      </c>
      <c r="E2728" s="44"/>
      <c r="F2728" s="39" t="str" cm="1">
        <f t="array" ref="F2728">IF(E2728="","",IF(E2728="#No clue text","// -- No Content",
    IF(E2728="/!\ Text too long for integration - See user guide to proceed /!\","/!\ Text too long for integration - See user guide to proceed /!\",
         IFERROR(_xlfn._xlws.FILTER(Checklist_KLM[ENTRIES],(Checklist_KLM[ENGLISH]=E2728)*IFERROR(FIND("CLUE.",Checklist_KLM[ENTRIES]),FALSE)),"MISSING"))))</f>
        <v/>
      </c>
    </row>
    <row r="2729" spans="1:6" ht="43.2">
      <c r="A2729" s="18" t="s">
        <v>2871</v>
      </c>
      <c r="B2729" s="19" t="s">
        <v>7051</v>
      </c>
      <c r="C2729" s="43"/>
      <c r="D2729" s="36" t="str" cm="1">
        <f t="array" ref="D2729">IF(C2729="","",IF(OR(C2729="#No page text",C2729="#No block text",C2729="#No subject text",C2729="#No expectation text"),"// -- No Content",IFERROR(INDEX(_xlfn._xlws.FILTER(Checklist_KLM[ENTRIES],(Checklist_KLM[ENGLISH]=C2729)*IFERROR(FIND("GAME.CHECKLIST_",Checklist_KLM[ENTRIES]),FALSE)),1),"MISSING")))</f>
        <v/>
      </c>
      <c r="E2729" s="44"/>
      <c r="F2729" s="39" t="str" cm="1">
        <f t="array" ref="F2729">IF(E2729="","",IF(E2729="#No clue text","// -- No Content",
    IF(E2729="/!\ Text too long for integration - See user guide to proceed /!\","/!\ Text too long for integration - See user guide to proceed /!\",
         IFERROR(_xlfn._xlws.FILTER(Checklist_KLM[ENTRIES],(Checklist_KLM[ENGLISH]=E2729)*IFERROR(FIND("CLUE.",Checklist_KLM[ENTRIES]),FALSE)),"MISSING"))))</f>
        <v/>
      </c>
    </row>
    <row r="2730" spans="1:6" ht="43.2">
      <c r="A2730" s="18" t="s">
        <v>2872</v>
      </c>
      <c r="B2730" s="19" t="s">
        <v>7052</v>
      </c>
      <c r="C2730" s="43"/>
      <c r="D2730" s="36" t="str" cm="1">
        <f t="array" ref="D2730">IF(C2730="","",IF(OR(C2730="#No page text",C2730="#No block text",C2730="#No subject text",C2730="#No expectation text"),"// -- No Content",IFERROR(INDEX(_xlfn._xlws.FILTER(Checklist_KLM[ENTRIES],(Checklist_KLM[ENGLISH]=C2730)*IFERROR(FIND("GAME.CHECKLIST_",Checklist_KLM[ENTRIES]),FALSE)),1),"MISSING")))</f>
        <v/>
      </c>
      <c r="E2730" s="44"/>
      <c r="F2730" s="39" t="str" cm="1">
        <f t="array" ref="F2730">IF(E2730="","",IF(E2730="#No clue text","// -- No Content",
    IF(E2730="/!\ Text too long for integration - See user guide to proceed /!\","/!\ Text too long for integration - See user guide to proceed /!\",
         IFERROR(_xlfn._xlws.FILTER(Checklist_KLM[ENTRIES],(Checklist_KLM[ENGLISH]=E2730)*IFERROR(FIND("CLUE.",Checklist_KLM[ENTRIES]),FALSE)),"MISSING"))))</f>
        <v/>
      </c>
    </row>
    <row r="2731" spans="1:6" ht="43.2">
      <c r="A2731" s="18" t="s">
        <v>2873</v>
      </c>
      <c r="B2731" s="19" t="s">
        <v>7053</v>
      </c>
      <c r="C2731" s="43"/>
      <c r="D2731" s="36" t="str" cm="1">
        <f t="array" ref="D2731">IF(C2731="","",IF(OR(C2731="#No page text",C2731="#No block text",C2731="#No subject text",C2731="#No expectation text"),"// -- No Content",IFERROR(INDEX(_xlfn._xlws.FILTER(Checklist_KLM[ENTRIES],(Checklist_KLM[ENGLISH]=C2731)*IFERROR(FIND("GAME.CHECKLIST_",Checklist_KLM[ENTRIES]),FALSE)),1),"MISSING")))</f>
        <v/>
      </c>
      <c r="E2731" s="44"/>
      <c r="F2731" s="39" t="str" cm="1">
        <f t="array" ref="F2731">IF(E2731="","",IF(E2731="#No clue text","// -- No Content",
    IF(E2731="/!\ Text too long for integration - See user guide to proceed /!\","/!\ Text too long for integration - See user guide to proceed /!\",
         IFERROR(_xlfn._xlws.FILTER(Checklist_KLM[ENTRIES],(Checklist_KLM[ENGLISH]=E2731)*IFERROR(FIND("CLUE.",Checklist_KLM[ENTRIES]),FALSE)),"MISSING"))))</f>
        <v/>
      </c>
    </row>
    <row r="2732" spans="1:6" ht="28.8">
      <c r="A2732" s="18" t="s">
        <v>2874</v>
      </c>
      <c r="B2732" s="19" t="s">
        <v>7054</v>
      </c>
      <c r="C2732" s="43"/>
      <c r="D2732" s="36" t="str" cm="1">
        <f t="array" ref="D2732">IF(C2732="","",IF(OR(C2732="#No page text",C2732="#No block text",C2732="#No subject text",C2732="#No expectation text"),"// -- No Content",IFERROR(INDEX(_xlfn._xlws.FILTER(Checklist_KLM[ENTRIES],(Checklist_KLM[ENGLISH]=C2732)*IFERROR(FIND("GAME.CHECKLIST_",Checklist_KLM[ENTRIES]),FALSE)),1),"MISSING")))</f>
        <v/>
      </c>
      <c r="E2732" s="44"/>
      <c r="F2732" s="39" t="str" cm="1">
        <f t="array" ref="F2732">IF(E2732="","",IF(E2732="#No clue text","// -- No Content",
    IF(E2732="/!\ Text too long for integration - See user guide to proceed /!\","/!\ Text too long for integration - See user guide to proceed /!\",
         IFERROR(_xlfn._xlws.FILTER(Checklist_KLM[ENTRIES],(Checklist_KLM[ENGLISH]=E2732)*IFERROR(FIND("CLUE.",Checklist_KLM[ENTRIES]),FALSE)),"MISSING"))))</f>
        <v/>
      </c>
    </row>
    <row r="2733" spans="1:6" ht="43.2">
      <c r="A2733" s="18" t="s">
        <v>2875</v>
      </c>
      <c r="B2733" s="19" t="s">
        <v>7055</v>
      </c>
      <c r="C2733" s="43"/>
      <c r="D2733" s="36" t="str" cm="1">
        <f t="array" ref="D2733">IF(C2733="","",IF(OR(C2733="#No page text",C2733="#No block text",C2733="#No subject text",C2733="#No expectation text"),"// -- No Content",IFERROR(INDEX(_xlfn._xlws.FILTER(Checklist_KLM[ENTRIES],(Checklist_KLM[ENGLISH]=C2733)*IFERROR(FIND("GAME.CHECKLIST_",Checklist_KLM[ENTRIES]),FALSE)),1),"MISSING")))</f>
        <v/>
      </c>
      <c r="E2733" s="44"/>
      <c r="F2733" s="39" t="str" cm="1">
        <f t="array" ref="F2733">IF(E2733="","",IF(E2733="#No clue text","// -- No Content",
    IF(E2733="/!\ Text too long for integration - See user guide to proceed /!\","/!\ Text too long for integration - See user guide to proceed /!\",
         IFERROR(_xlfn._xlws.FILTER(Checklist_KLM[ENTRIES],(Checklist_KLM[ENGLISH]=E2733)*IFERROR(FIND("CLUE.",Checklist_KLM[ENTRIES]),FALSE)),"MISSING"))))</f>
        <v/>
      </c>
    </row>
    <row r="2734" spans="1:6" ht="43.2">
      <c r="A2734" s="18" t="s">
        <v>2876</v>
      </c>
      <c r="B2734" s="19" t="s">
        <v>7056</v>
      </c>
      <c r="C2734" s="43"/>
      <c r="D2734" s="36" t="str" cm="1">
        <f t="array" ref="D2734">IF(C2734="","",IF(OR(C2734="#No page text",C2734="#No block text",C2734="#No subject text",C2734="#No expectation text"),"// -- No Content",IFERROR(INDEX(_xlfn._xlws.FILTER(Checklist_KLM[ENTRIES],(Checklist_KLM[ENGLISH]=C2734)*IFERROR(FIND("GAME.CHECKLIST_",Checklist_KLM[ENTRIES]),FALSE)),1),"MISSING")))</f>
        <v/>
      </c>
      <c r="E2734" s="44"/>
      <c r="F2734" s="39" t="str" cm="1">
        <f t="array" ref="F2734">IF(E2734="","",IF(E2734="#No clue text","// -- No Content",
    IF(E2734="/!\ Text too long for integration - See user guide to proceed /!\","/!\ Text too long for integration - See user guide to proceed /!\",
         IFERROR(_xlfn._xlws.FILTER(Checklist_KLM[ENTRIES],(Checklist_KLM[ENGLISH]=E2734)*IFERROR(FIND("CLUE.",Checklist_KLM[ENTRIES]),FALSE)),"MISSING"))))</f>
        <v/>
      </c>
    </row>
    <row r="2735" spans="1:6" ht="57.6">
      <c r="A2735" s="18" t="s">
        <v>2877</v>
      </c>
      <c r="B2735" s="19" t="s">
        <v>7057</v>
      </c>
      <c r="C2735" s="43"/>
      <c r="D2735" s="36" t="str" cm="1">
        <f t="array" ref="D2735">IF(C2735="","",IF(OR(C2735="#No page text",C2735="#No block text",C2735="#No subject text",C2735="#No expectation text"),"// -- No Content",IFERROR(INDEX(_xlfn._xlws.FILTER(Checklist_KLM[ENTRIES],(Checklist_KLM[ENGLISH]=C2735)*IFERROR(FIND("GAME.CHECKLIST_",Checklist_KLM[ENTRIES]),FALSE)),1),"MISSING")))</f>
        <v/>
      </c>
      <c r="E2735" s="44"/>
      <c r="F2735" s="39" t="str" cm="1">
        <f t="array" ref="F2735">IF(E2735="","",IF(E2735="#No clue text","// -- No Content",
    IF(E2735="/!\ Text too long for integration - See user guide to proceed /!\","/!\ Text too long for integration - See user guide to proceed /!\",
         IFERROR(_xlfn._xlws.FILTER(Checklist_KLM[ENTRIES],(Checklist_KLM[ENGLISH]=E2735)*IFERROR(FIND("CLUE.",Checklist_KLM[ENTRIES]),FALSE)),"MISSING"))))</f>
        <v/>
      </c>
    </row>
    <row r="2736" spans="1:6" ht="43.2">
      <c r="A2736" s="18" t="s">
        <v>2878</v>
      </c>
      <c r="B2736" s="19" t="s">
        <v>7058</v>
      </c>
      <c r="C2736" s="43"/>
      <c r="D2736" s="36" t="str" cm="1">
        <f t="array" ref="D2736">IF(C2736="","",IF(OR(C2736="#No page text",C2736="#No block text",C2736="#No subject text",C2736="#No expectation text"),"// -- No Content",IFERROR(INDEX(_xlfn._xlws.FILTER(Checklist_KLM[ENTRIES],(Checklist_KLM[ENGLISH]=C2736)*IFERROR(FIND("GAME.CHECKLIST_",Checklist_KLM[ENTRIES]),FALSE)),1),"MISSING")))</f>
        <v/>
      </c>
      <c r="E2736" s="44"/>
      <c r="F2736" s="39" t="str" cm="1">
        <f t="array" ref="F2736">IF(E2736="","",IF(E2736="#No clue text","// -- No Content",
    IF(E2736="/!\ Text too long for integration - See user guide to proceed /!\","/!\ Text too long for integration - See user guide to proceed /!\",
         IFERROR(_xlfn._xlws.FILTER(Checklist_KLM[ENTRIES],(Checklist_KLM[ENGLISH]=E2736)*IFERROR(FIND("CLUE.",Checklist_KLM[ENTRIES]),FALSE)),"MISSING"))))</f>
        <v/>
      </c>
    </row>
    <row r="2737" spans="1:6" ht="43.2">
      <c r="A2737" s="18" t="s">
        <v>2879</v>
      </c>
      <c r="B2737" s="19" t="s">
        <v>7059</v>
      </c>
      <c r="C2737" s="43"/>
      <c r="D2737" s="36" t="str" cm="1">
        <f t="array" ref="D2737">IF(C2737="","",IF(OR(C2737="#No page text",C2737="#No block text",C2737="#No subject text",C2737="#No expectation text"),"// -- No Content",IFERROR(INDEX(_xlfn._xlws.FILTER(Checklist_KLM[ENTRIES],(Checklist_KLM[ENGLISH]=C2737)*IFERROR(FIND("GAME.CHECKLIST_",Checklist_KLM[ENTRIES]),FALSE)),1),"MISSING")))</f>
        <v/>
      </c>
      <c r="E2737" s="44"/>
      <c r="F2737" s="39" t="str" cm="1">
        <f t="array" ref="F2737">IF(E2737="","",IF(E2737="#No clue text","// -- No Content",
    IF(E2737="/!\ Text too long for integration - See user guide to proceed /!\","/!\ Text too long for integration - See user guide to proceed /!\",
         IFERROR(_xlfn._xlws.FILTER(Checklist_KLM[ENTRIES],(Checklist_KLM[ENGLISH]=E2737)*IFERROR(FIND("CLUE.",Checklist_KLM[ENTRIES]),FALSE)),"MISSING"))))</f>
        <v/>
      </c>
    </row>
    <row r="2738" spans="1:6" ht="28.8">
      <c r="A2738" s="18" t="s">
        <v>2880</v>
      </c>
      <c r="B2738" s="19" t="s">
        <v>7060</v>
      </c>
      <c r="C2738" s="43"/>
      <c r="D2738" s="36" t="str" cm="1">
        <f t="array" ref="D2738">IF(C2738="","",IF(OR(C2738="#No page text",C2738="#No block text",C2738="#No subject text",C2738="#No expectation text"),"// -- No Content",IFERROR(INDEX(_xlfn._xlws.FILTER(Checklist_KLM[ENTRIES],(Checklist_KLM[ENGLISH]=C2738)*IFERROR(FIND("GAME.CHECKLIST_",Checklist_KLM[ENTRIES]),FALSE)),1),"MISSING")))</f>
        <v/>
      </c>
      <c r="E2738" s="44"/>
      <c r="F2738" s="39" t="str" cm="1">
        <f t="array" ref="F2738">IF(E2738="","",IF(E2738="#No clue text","// -- No Content",
    IF(E2738="/!\ Text too long for integration - See user guide to proceed /!\","/!\ Text too long for integration - See user guide to proceed /!\",
         IFERROR(_xlfn._xlws.FILTER(Checklist_KLM[ENTRIES],(Checklist_KLM[ENGLISH]=E2738)*IFERROR(FIND("CLUE.",Checklist_KLM[ENTRIES]),FALSE)),"MISSING"))))</f>
        <v/>
      </c>
    </row>
    <row r="2739" spans="1:6" ht="28.8">
      <c r="A2739" s="18" t="s">
        <v>2881</v>
      </c>
      <c r="B2739" s="19" t="s">
        <v>7061</v>
      </c>
      <c r="C2739" s="43"/>
      <c r="D2739" s="36" t="str" cm="1">
        <f t="array" ref="D2739">IF(C2739="","",IF(OR(C2739="#No page text",C2739="#No block text",C2739="#No subject text",C2739="#No expectation text"),"// -- No Content",IFERROR(INDEX(_xlfn._xlws.FILTER(Checklist_KLM[ENTRIES],(Checklist_KLM[ENGLISH]=C2739)*IFERROR(FIND("GAME.CHECKLIST_",Checklist_KLM[ENTRIES]),FALSE)),1),"MISSING")))</f>
        <v/>
      </c>
      <c r="E2739" s="44"/>
      <c r="F2739" s="39" t="str" cm="1">
        <f t="array" ref="F2739">IF(E2739="","",IF(E2739="#No clue text","// -- No Content",
    IF(E2739="/!\ Text too long for integration - See user guide to proceed /!\","/!\ Text too long for integration - See user guide to proceed /!\",
         IFERROR(_xlfn._xlws.FILTER(Checklist_KLM[ENTRIES],(Checklist_KLM[ENGLISH]=E2739)*IFERROR(FIND("CLUE.",Checklist_KLM[ENTRIES]),FALSE)),"MISSING"))))</f>
        <v/>
      </c>
    </row>
    <row r="2740" spans="1:6" ht="28.8">
      <c r="A2740" s="18" t="s">
        <v>2882</v>
      </c>
      <c r="B2740" s="19" t="s">
        <v>7062</v>
      </c>
      <c r="C2740" s="43"/>
      <c r="D2740" s="36" t="str" cm="1">
        <f t="array" ref="D2740">IF(C2740="","",IF(OR(C2740="#No page text",C2740="#No block text",C2740="#No subject text",C2740="#No expectation text"),"// -- No Content",IFERROR(INDEX(_xlfn._xlws.FILTER(Checklist_KLM[ENTRIES],(Checklist_KLM[ENGLISH]=C2740)*IFERROR(FIND("GAME.CHECKLIST_",Checklist_KLM[ENTRIES]),FALSE)),1),"MISSING")))</f>
        <v/>
      </c>
      <c r="E2740" s="44"/>
      <c r="F2740" s="39" t="str" cm="1">
        <f t="array" ref="F2740">IF(E2740="","",IF(E2740="#No clue text","// -- No Content",
    IF(E2740="/!\ Text too long for integration - See user guide to proceed /!\","/!\ Text too long for integration - See user guide to proceed /!\",
         IFERROR(_xlfn._xlws.FILTER(Checklist_KLM[ENTRIES],(Checklist_KLM[ENGLISH]=E2740)*IFERROR(FIND("CLUE.",Checklist_KLM[ENTRIES]),FALSE)),"MISSING"))))</f>
        <v/>
      </c>
    </row>
    <row r="2741" spans="1:6" ht="57.6">
      <c r="A2741" s="18" t="s">
        <v>2883</v>
      </c>
      <c r="B2741" s="19" t="s">
        <v>7063</v>
      </c>
      <c r="C2741" s="43"/>
      <c r="D2741" s="36" t="str" cm="1">
        <f t="array" ref="D2741">IF(C2741="","",IF(OR(C2741="#No page text",C2741="#No block text",C2741="#No subject text",C2741="#No expectation text"),"// -- No Content",IFERROR(INDEX(_xlfn._xlws.FILTER(Checklist_KLM[ENTRIES],(Checklist_KLM[ENGLISH]=C2741)*IFERROR(FIND("GAME.CHECKLIST_",Checklist_KLM[ENTRIES]),FALSE)),1),"MISSING")))</f>
        <v/>
      </c>
      <c r="E2741" s="44"/>
      <c r="F2741" s="39" t="str" cm="1">
        <f t="array" ref="F2741">IF(E2741="","",IF(E2741="#No clue text","// -- No Content",
    IF(E2741="/!\ Text too long for integration - See user guide to proceed /!\","/!\ Text too long for integration - See user guide to proceed /!\",
         IFERROR(_xlfn._xlws.FILTER(Checklist_KLM[ENTRIES],(Checklist_KLM[ENGLISH]=E2741)*IFERROR(FIND("CLUE.",Checklist_KLM[ENTRIES]),FALSE)),"MISSING"))))</f>
        <v/>
      </c>
    </row>
    <row r="2742" spans="1:6" ht="28.8">
      <c r="A2742" s="18" t="s">
        <v>2884</v>
      </c>
      <c r="B2742" s="19" t="s">
        <v>7064</v>
      </c>
      <c r="C2742" s="43"/>
      <c r="D2742" s="36" t="str" cm="1">
        <f t="array" ref="D2742">IF(C2742="","",IF(OR(C2742="#No page text",C2742="#No block text",C2742="#No subject text",C2742="#No expectation text"),"// -- No Content",IFERROR(INDEX(_xlfn._xlws.FILTER(Checklist_KLM[ENTRIES],(Checklist_KLM[ENGLISH]=C2742)*IFERROR(FIND("GAME.CHECKLIST_",Checklist_KLM[ENTRIES]),FALSE)),1),"MISSING")))</f>
        <v/>
      </c>
      <c r="E2742" s="44"/>
      <c r="F2742" s="39" t="str" cm="1">
        <f t="array" ref="F2742">IF(E2742="","",IF(E2742="#No clue text","// -- No Content",
    IF(E2742="/!\ Text too long for integration - See user guide to proceed /!\","/!\ Text too long for integration - See user guide to proceed /!\",
         IFERROR(_xlfn._xlws.FILTER(Checklist_KLM[ENTRIES],(Checklist_KLM[ENGLISH]=E2742)*IFERROR(FIND("CLUE.",Checklist_KLM[ENTRIES]),FALSE)),"MISSING"))))</f>
        <v/>
      </c>
    </row>
    <row r="2743" spans="1:6" ht="28.8">
      <c r="A2743" s="18" t="s">
        <v>2885</v>
      </c>
      <c r="B2743" s="19" t="s">
        <v>7065</v>
      </c>
      <c r="C2743" s="43"/>
      <c r="D2743" s="36" t="str" cm="1">
        <f t="array" ref="D2743">IF(C2743="","",IF(OR(C2743="#No page text",C2743="#No block text",C2743="#No subject text",C2743="#No expectation text"),"// -- No Content",IFERROR(INDEX(_xlfn._xlws.FILTER(Checklist_KLM[ENTRIES],(Checklist_KLM[ENGLISH]=C2743)*IFERROR(FIND("GAME.CHECKLIST_",Checklist_KLM[ENTRIES]),FALSE)),1),"MISSING")))</f>
        <v/>
      </c>
      <c r="E2743" s="44"/>
      <c r="F2743" s="39" t="str" cm="1">
        <f t="array" ref="F2743">IF(E2743="","",IF(E2743="#No clue text","// -- No Content",
    IF(E2743="/!\ Text too long for integration - See user guide to proceed /!\","/!\ Text too long for integration - See user guide to proceed /!\",
         IFERROR(_xlfn._xlws.FILTER(Checklist_KLM[ENTRIES],(Checklist_KLM[ENGLISH]=E2743)*IFERROR(FIND("CLUE.",Checklist_KLM[ENTRIES]),FALSE)),"MISSING"))))</f>
        <v/>
      </c>
    </row>
    <row r="2744" spans="1:6" ht="57.6">
      <c r="A2744" s="18" t="s">
        <v>2886</v>
      </c>
      <c r="B2744" s="19" t="s">
        <v>7066</v>
      </c>
      <c r="C2744" s="43"/>
      <c r="D2744" s="36" t="str" cm="1">
        <f t="array" ref="D2744">IF(C2744="","",IF(OR(C2744="#No page text",C2744="#No block text",C2744="#No subject text",C2744="#No expectation text"),"// -- No Content",IFERROR(INDEX(_xlfn._xlws.FILTER(Checklist_KLM[ENTRIES],(Checklist_KLM[ENGLISH]=C2744)*IFERROR(FIND("GAME.CHECKLIST_",Checklist_KLM[ENTRIES]),FALSE)),1),"MISSING")))</f>
        <v/>
      </c>
      <c r="E2744" s="44"/>
      <c r="F2744" s="39" t="str" cm="1">
        <f t="array" ref="F2744">IF(E2744="","",IF(E2744="#No clue text","// -- No Content",
    IF(E2744="/!\ Text too long for integration - See user guide to proceed /!\","/!\ Text too long for integration - See user guide to proceed /!\",
         IFERROR(_xlfn._xlws.FILTER(Checklist_KLM[ENTRIES],(Checklist_KLM[ENGLISH]=E2744)*IFERROR(FIND("CLUE.",Checklist_KLM[ENTRIES]),FALSE)),"MISSING"))))</f>
        <v/>
      </c>
    </row>
    <row r="2745" spans="1:6" ht="28.8">
      <c r="A2745" s="18" t="s">
        <v>2887</v>
      </c>
      <c r="B2745" s="19" t="s">
        <v>7067</v>
      </c>
      <c r="C2745" s="43"/>
      <c r="D2745" s="36" t="str" cm="1">
        <f t="array" ref="D2745">IF(C2745="","",IF(OR(C2745="#No page text",C2745="#No block text",C2745="#No subject text",C2745="#No expectation text"),"// -- No Content",IFERROR(INDEX(_xlfn._xlws.FILTER(Checklist_KLM[ENTRIES],(Checklist_KLM[ENGLISH]=C2745)*IFERROR(FIND("GAME.CHECKLIST_",Checklist_KLM[ENTRIES]),FALSE)),1),"MISSING")))</f>
        <v/>
      </c>
      <c r="E2745" s="44"/>
      <c r="F2745" s="39" t="str" cm="1">
        <f t="array" ref="F2745">IF(E2745="","",IF(E2745="#No clue text","// -- No Content",
    IF(E2745="/!\ Text too long for integration - See user guide to proceed /!\","/!\ Text too long for integration - See user guide to proceed /!\",
         IFERROR(_xlfn._xlws.FILTER(Checklist_KLM[ENTRIES],(Checklist_KLM[ENGLISH]=E2745)*IFERROR(FIND("CLUE.",Checklist_KLM[ENTRIES]),FALSE)),"MISSING"))))</f>
        <v/>
      </c>
    </row>
    <row r="2746" spans="1:6" ht="43.2">
      <c r="A2746" s="18" t="s">
        <v>2888</v>
      </c>
      <c r="B2746" s="19" t="s">
        <v>7068</v>
      </c>
      <c r="C2746" s="43"/>
      <c r="D2746" s="36" t="str" cm="1">
        <f t="array" ref="D2746">IF(C2746="","",IF(OR(C2746="#No page text",C2746="#No block text",C2746="#No subject text",C2746="#No expectation text"),"// -- No Content",IFERROR(INDEX(_xlfn._xlws.FILTER(Checklist_KLM[ENTRIES],(Checklist_KLM[ENGLISH]=C2746)*IFERROR(FIND("GAME.CHECKLIST_",Checklist_KLM[ENTRIES]),FALSE)),1),"MISSING")))</f>
        <v/>
      </c>
      <c r="E2746" s="44"/>
      <c r="F2746" s="39" t="str" cm="1">
        <f t="array" ref="F2746">IF(E2746="","",IF(E2746="#No clue text","// -- No Content",
    IF(E2746="/!\ Text too long for integration - See user guide to proceed /!\","/!\ Text too long for integration - See user guide to proceed /!\",
         IFERROR(_xlfn._xlws.FILTER(Checklist_KLM[ENTRIES],(Checklist_KLM[ENGLISH]=E2746)*IFERROR(FIND("CLUE.",Checklist_KLM[ENTRIES]),FALSE)),"MISSING"))))</f>
        <v/>
      </c>
    </row>
    <row r="2747" spans="1:6" ht="28.8">
      <c r="A2747" s="18" t="s">
        <v>2889</v>
      </c>
      <c r="B2747" s="19" t="s">
        <v>7069</v>
      </c>
      <c r="C2747" s="43"/>
      <c r="D2747" s="36" t="str" cm="1">
        <f t="array" ref="D2747">IF(C2747="","",IF(OR(C2747="#No page text",C2747="#No block text",C2747="#No subject text",C2747="#No expectation text"),"// -- No Content",IFERROR(INDEX(_xlfn._xlws.FILTER(Checklist_KLM[ENTRIES],(Checklist_KLM[ENGLISH]=C2747)*IFERROR(FIND("GAME.CHECKLIST_",Checklist_KLM[ENTRIES]),FALSE)),1),"MISSING")))</f>
        <v/>
      </c>
      <c r="E2747" s="44"/>
      <c r="F2747" s="39" t="str" cm="1">
        <f t="array" ref="F2747">IF(E2747="","",IF(E2747="#No clue text","// -- No Content",
    IF(E2747="/!\ Text too long for integration - See user guide to proceed /!\","/!\ Text too long for integration - See user guide to proceed /!\",
         IFERROR(_xlfn._xlws.FILTER(Checklist_KLM[ENTRIES],(Checklist_KLM[ENGLISH]=E2747)*IFERROR(FIND("CLUE.",Checklist_KLM[ENTRIES]),FALSE)),"MISSING"))))</f>
        <v/>
      </c>
    </row>
    <row r="2748" spans="1:6" ht="43.2">
      <c r="A2748" s="18" t="s">
        <v>2890</v>
      </c>
      <c r="B2748" s="19" t="s">
        <v>7070</v>
      </c>
      <c r="C2748" s="43"/>
      <c r="D2748" s="36" t="str" cm="1">
        <f t="array" ref="D2748">IF(C2748="","",IF(OR(C2748="#No page text",C2748="#No block text",C2748="#No subject text",C2748="#No expectation text"),"// -- No Content",IFERROR(INDEX(_xlfn._xlws.FILTER(Checklist_KLM[ENTRIES],(Checklist_KLM[ENGLISH]=C2748)*IFERROR(FIND("GAME.CHECKLIST_",Checklist_KLM[ENTRIES]),FALSE)),1),"MISSING")))</f>
        <v/>
      </c>
      <c r="E2748" s="44"/>
      <c r="F2748" s="39" t="str" cm="1">
        <f t="array" ref="F2748">IF(E2748="","",IF(E2748="#No clue text","// -- No Content",
    IF(E2748="/!\ Text too long for integration - See user guide to proceed /!\","/!\ Text too long for integration - See user guide to proceed /!\",
         IFERROR(_xlfn._xlws.FILTER(Checklist_KLM[ENTRIES],(Checklist_KLM[ENGLISH]=E2748)*IFERROR(FIND("CLUE.",Checklist_KLM[ENTRIES]),FALSE)),"MISSING"))))</f>
        <v/>
      </c>
    </row>
    <row r="2749" spans="1:6" ht="43.2">
      <c r="A2749" s="18" t="s">
        <v>2891</v>
      </c>
      <c r="B2749" s="19" t="s">
        <v>7071</v>
      </c>
      <c r="C2749" s="43"/>
      <c r="D2749" s="36" t="str" cm="1">
        <f t="array" ref="D2749">IF(C2749="","",IF(OR(C2749="#No page text",C2749="#No block text",C2749="#No subject text",C2749="#No expectation text"),"// -- No Content",IFERROR(INDEX(_xlfn._xlws.FILTER(Checklist_KLM[ENTRIES],(Checklist_KLM[ENGLISH]=C2749)*IFERROR(FIND("GAME.CHECKLIST_",Checklist_KLM[ENTRIES]),FALSE)),1),"MISSING")))</f>
        <v/>
      </c>
      <c r="E2749" s="44"/>
      <c r="F2749" s="39" t="str" cm="1">
        <f t="array" ref="F2749">IF(E2749="","",IF(E2749="#No clue text","// -- No Content",
    IF(E2749="/!\ Text too long for integration - See user guide to proceed /!\","/!\ Text too long for integration - See user guide to proceed /!\",
         IFERROR(_xlfn._xlws.FILTER(Checklist_KLM[ENTRIES],(Checklist_KLM[ENGLISH]=E2749)*IFERROR(FIND("CLUE.",Checklist_KLM[ENTRIES]),FALSE)),"MISSING"))))</f>
        <v/>
      </c>
    </row>
    <row r="2750" spans="1:6" ht="28.8">
      <c r="A2750" s="18" t="s">
        <v>2892</v>
      </c>
      <c r="B2750" s="19" t="s">
        <v>7072</v>
      </c>
      <c r="C2750" s="43"/>
      <c r="D2750" s="36" t="str" cm="1">
        <f t="array" ref="D2750">IF(C2750="","",IF(OR(C2750="#No page text",C2750="#No block text",C2750="#No subject text",C2750="#No expectation text"),"// -- No Content",IFERROR(INDEX(_xlfn._xlws.FILTER(Checklist_KLM[ENTRIES],(Checklist_KLM[ENGLISH]=C2750)*IFERROR(FIND("GAME.CHECKLIST_",Checklist_KLM[ENTRIES]),FALSE)),1),"MISSING")))</f>
        <v/>
      </c>
      <c r="E2750" s="44"/>
      <c r="F2750" s="39" t="str" cm="1">
        <f t="array" ref="F2750">IF(E2750="","",IF(E2750="#No clue text","// -- No Content",
    IF(E2750="/!\ Text too long for integration - See user guide to proceed /!\","/!\ Text too long for integration - See user guide to proceed /!\",
         IFERROR(_xlfn._xlws.FILTER(Checklist_KLM[ENTRIES],(Checklist_KLM[ENGLISH]=E2750)*IFERROR(FIND("CLUE.",Checklist_KLM[ENTRIES]),FALSE)),"MISSING"))))</f>
        <v/>
      </c>
    </row>
    <row r="2751" spans="1:6" ht="57.6">
      <c r="A2751" s="18" t="s">
        <v>2893</v>
      </c>
      <c r="B2751" s="19" t="s">
        <v>7073</v>
      </c>
      <c r="C2751" s="43"/>
      <c r="D2751" s="36" t="str" cm="1">
        <f t="array" ref="D2751">IF(C2751="","",IF(OR(C2751="#No page text",C2751="#No block text",C2751="#No subject text",C2751="#No expectation text"),"// -- No Content",IFERROR(INDEX(_xlfn._xlws.FILTER(Checklist_KLM[ENTRIES],(Checklist_KLM[ENGLISH]=C2751)*IFERROR(FIND("GAME.CHECKLIST_",Checklist_KLM[ENTRIES]),FALSE)),1),"MISSING")))</f>
        <v/>
      </c>
      <c r="E2751" s="44"/>
      <c r="F2751" s="39" t="str" cm="1">
        <f t="array" ref="F2751">IF(E2751="","",IF(E2751="#No clue text","// -- No Content",
    IF(E2751="/!\ Text too long for integration - See user guide to proceed /!\","/!\ Text too long for integration - See user guide to proceed /!\",
         IFERROR(_xlfn._xlws.FILTER(Checklist_KLM[ENTRIES],(Checklist_KLM[ENGLISH]=E2751)*IFERROR(FIND("CLUE.",Checklist_KLM[ENTRIES]),FALSE)),"MISSING"))))</f>
        <v/>
      </c>
    </row>
    <row r="2752" spans="1:6" ht="43.2">
      <c r="A2752" s="18" t="s">
        <v>2894</v>
      </c>
      <c r="B2752" s="19" t="s">
        <v>7074</v>
      </c>
      <c r="C2752" s="43"/>
      <c r="D2752" s="36" t="str" cm="1">
        <f t="array" ref="D2752">IF(C2752="","",IF(OR(C2752="#No page text",C2752="#No block text",C2752="#No subject text",C2752="#No expectation text"),"// -- No Content",IFERROR(INDEX(_xlfn._xlws.FILTER(Checklist_KLM[ENTRIES],(Checklist_KLM[ENGLISH]=C2752)*IFERROR(FIND("GAME.CHECKLIST_",Checklist_KLM[ENTRIES]),FALSE)),1),"MISSING")))</f>
        <v/>
      </c>
      <c r="E2752" s="44"/>
      <c r="F2752" s="39" t="str" cm="1">
        <f t="array" ref="F2752">IF(E2752="","",IF(E2752="#No clue text","// -- No Content",
    IF(E2752="/!\ Text too long for integration - See user guide to proceed /!\","/!\ Text too long for integration - See user guide to proceed /!\",
         IFERROR(_xlfn._xlws.FILTER(Checklist_KLM[ENTRIES],(Checklist_KLM[ENGLISH]=E2752)*IFERROR(FIND("CLUE.",Checklist_KLM[ENTRIES]),FALSE)),"MISSING"))))</f>
        <v/>
      </c>
    </row>
    <row r="2753" spans="1:6" ht="86.4">
      <c r="A2753" s="18" t="s">
        <v>2895</v>
      </c>
      <c r="B2753" s="19" t="s">
        <v>7075</v>
      </c>
      <c r="C2753" s="43"/>
      <c r="D2753" s="36" t="str" cm="1">
        <f t="array" ref="D2753">IF(C2753="","",IF(OR(C2753="#No page text",C2753="#No block text",C2753="#No subject text",C2753="#No expectation text"),"// -- No Content",IFERROR(INDEX(_xlfn._xlws.FILTER(Checklist_KLM[ENTRIES],(Checklist_KLM[ENGLISH]=C2753)*IFERROR(FIND("GAME.CHECKLIST_",Checklist_KLM[ENTRIES]),FALSE)),1),"MISSING")))</f>
        <v/>
      </c>
      <c r="E2753" s="44"/>
      <c r="F2753" s="39" t="str" cm="1">
        <f t="array" ref="F2753">IF(E2753="","",IF(E2753="#No clue text","// -- No Content",
    IF(E2753="/!\ Text too long for integration - See user guide to proceed /!\","/!\ Text too long for integration - See user guide to proceed /!\",
         IFERROR(_xlfn._xlws.FILTER(Checklist_KLM[ENTRIES],(Checklist_KLM[ENGLISH]=E2753)*IFERROR(FIND("CLUE.",Checklist_KLM[ENTRIES]),FALSE)),"MISSING"))))</f>
        <v/>
      </c>
    </row>
    <row r="2754" spans="1:6" ht="28.8">
      <c r="A2754" s="18" t="s">
        <v>2896</v>
      </c>
      <c r="B2754" s="19" t="s">
        <v>7076</v>
      </c>
      <c r="C2754" s="43"/>
      <c r="D2754" s="36" t="str" cm="1">
        <f t="array" ref="D2754">IF(C2754="","",IF(OR(C2754="#No page text",C2754="#No block text",C2754="#No subject text",C2754="#No expectation text"),"// -- No Content",IFERROR(INDEX(_xlfn._xlws.FILTER(Checklist_KLM[ENTRIES],(Checklist_KLM[ENGLISH]=C2754)*IFERROR(FIND("GAME.CHECKLIST_",Checklist_KLM[ENTRIES]),FALSE)),1),"MISSING")))</f>
        <v/>
      </c>
      <c r="E2754" s="44"/>
      <c r="F2754" s="39" t="str" cm="1">
        <f t="array" ref="F2754">IF(E2754="","",IF(E2754="#No clue text","// -- No Content",
    IF(E2754="/!\ Text too long for integration - See user guide to proceed /!\","/!\ Text too long for integration - See user guide to proceed /!\",
         IFERROR(_xlfn._xlws.FILTER(Checklist_KLM[ENTRIES],(Checklist_KLM[ENGLISH]=E2754)*IFERROR(FIND("CLUE.",Checklist_KLM[ENTRIES]),FALSE)),"MISSING"))))</f>
        <v/>
      </c>
    </row>
    <row r="2755" spans="1:6" ht="57.6">
      <c r="A2755" s="18" t="s">
        <v>2897</v>
      </c>
      <c r="B2755" s="19" t="s">
        <v>7077</v>
      </c>
      <c r="C2755" s="43"/>
      <c r="D2755" s="36" t="str" cm="1">
        <f t="array" ref="D2755">IF(C2755="","",IF(OR(C2755="#No page text",C2755="#No block text",C2755="#No subject text",C2755="#No expectation text"),"// -- No Content",IFERROR(INDEX(_xlfn._xlws.FILTER(Checklist_KLM[ENTRIES],(Checklist_KLM[ENGLISH]=C2755)*IFERROR(FIND("GAME.CHECKLIST_",Checklist_KLM[ENTRIES]),FALSE)),1),"MISSING")))</f>
        <v/>
      </c>
      <c r="E2755" s="44"/>
      <c r="F2755" s="39" t="str" cm="1">
        <f t="array" ref="F2755">IF(E2755="","",IF(E2755="#No clue text","// -- No Content",
    IF(E2755="/!\ Text too long for integration - See user guide to proceed /!\","/!\ Text too long for integration - See user guide to proceed /!\",
         IFERROR(_xlfn._xlws.FILTER(Checklist_KLM[ENTRIES],(Checklist_KLM[ENGLISH]=E2755)*IFERROR(FIND("CLUE.",Checklist_KLM[ENTRIES]),FALSE)),"MISSING"))))</f>
        <v/>
      </c>
    </row>
    <row r="2756" spans="1:6" ht="28.8">
      <c r="A2756" s="18" t="s">
        <v>2898</v>
      </c>
      <c r="B2756" s="19" t="s">
        <v>7078</v>
      </c>
      <c r="C2756" s="43"/>
      <c r="D2756" s="36" t="str" cm="1">
        <f t="array" ref="D2756">IF(C2756="","",IF(OR(C2756="#No page text",C2756="#No block text",C2756="#No subject text",C2756="#No expectation text"),"// -- No Content",IFERROR(INDEX(_xlfn._xlws.FILTER(Checklist_KLM[ENTRIES],(Checklist_KLM[ENGLISH]=C2756)*IFERROR(FIND("GAME.CHECKLIST_",Checklist_KLM[ENTRIES]),FALSE)),1),"MISSING")))</f>
        <v/>
      </c>
      <c r="E2756" s="44"/>
      <c r="F2756" s="39" t="str" cm="1">
        <f t="array" ref="F2756">IF(E2756="","",IF(E2756="#No clue text","// -- No Content",
    IF(E2756="/!\ Text too long for integration - See user guide to proceed /!\","/!\ Text too long for integration - See user guide to proceed /!\",
         IFERROR(_xlfn._xlws.FILTER(Checklist_KLM[ENTRIES],(Checklist_KLM[ENGLISH]=E2756)*IFERROR(FIND("CLUE.",Checklist_KLM[ENTRIES]),FALSE)),"MISSING"))))</f>
        <v/>
      </c>
    </row>
    <row r="2757" spans="1:6" ht="43.2">
      <c r="A2757" s="18" t="s">
        <v>2899</v>
      </c>
      <c r="B2757" s="19" t="s">
        <v>7079</v>
      </c>
      <c r="C2757" s="43"/>
      <c r="D2757" s="36" t="str" cm="1">
        <f t="array" ref="D2757">IF(C2757="","",IF(OR(C2757="#No page text",C2757="#No block text",C2757="#No subject text",C2757="#No expectation text"),"// -- No Content",IFERROR(INDEX(_xlfn._xlws.FILTER(Checklist_KLM[ENTRIES],(Checklist_KLM[ENGLISH]=C2757)*IFERROR(FIND("GAME.CHECKLIST_",Checklist_KLM[ENTRIES]),FALSE)),1),"MISSING")))</f>
        <v/>
      </c>
      <c r="E2757" s="44"/>
      <c r="F2757" s="39" t="str" cm="1">
        <f t="array" ref="F2757">IF(E2757="","",IF(E2757="#No clue text","// -- No Content",
    IF(E2757="/!\ Text too long for integration - See user guide to proceed /!\","/!\ Text too long for integration - See user guide to proceed /!\",
         IFERROR(_xlfn._xlws.FILTER(Checklist_KLM[ENTRIES],(Checklist_KLM[ENGLISH]=E2757)*IFERROR(FIND("CLUE.",Checklist_KLM[ENTRIES]),FALSE)),"MISSING"))))</f>
        <v/>
      </c>
    </row>
    <row r="2758" spans="1:6" ht="144">
      <c r="A2758" s="18" t="s">
        <v>2900</v>
      </c>
      <c r="B2758" s="19" t="s">
        <v>7080</v>
      </c>
      <c r="C2758" s="43"/>
      <c r="D2758" s="36" t="str" cm="1">
        <f t="array" ref="D2758">IF(C2758="","",IF(OR(C2758="#No page text",C2758="#No block text",C2758="#No subject text",C2758="#No expectation text"),"// -- No Content",IFERROR(INDEX(_xlfn._xlws.FILTER(Checklist_KLM[ENTRIES],(Checklist_KLM[ENGLISH]=C2758)*IFERROR(FIND("GAME.CHECKLIST_",Checklist_KLM[ENTRIES]),FALSE)),1),"MISSING")))</f>
        <v/>
      </c>
      <c r="E2758" s="44"/>
      <c r="F2758" s="39" t="str" cm="1">
        <f t="array" ref="F2758">IF(E2758="","",IF(E2758="#No clue text","// -- No Content",
    IF(E2758="/!\ Text too long for integration - See user guide to proceed /!\","/!\ Text too long for integration - See user guide to proceed /!\",
         IFERROR(_xlfn._xlws.FILTER(Checklist_KLM[ENTRIES],(Checklist_KLM[ENGLISH]=E2758)*IFERROR(FIND("CLUE.",Checklist_KLM[ENTRIES]),FALSE)),"MISSING"))))</f>
        <v/>
      </c>
    </row>
    <row r="2759" spans="1:6" ht="43.2">
      <c r="A2759" s="18" t="s">
        <v>2901</v>
      </c>
      <c r="B2759" s="19" t="s">
        <v>7081</v>
      </c>
      <c r="C2759" s="43"/>
      <c r="D2759" s="36" t="str" cm="1">
        <f t="array" ref="D2759">IF(C2759="","",IF(OR(C2759="#No page text",C2759="#No block text",C2759="#No subject text",C2759="#No expectation text"),"// -- No Content",IFERROR(INDEX(_xlfn._xlws.FILTER(Checklist_KLM[ENTRIES],(Checklist_KLM[ENGLISH]=C2759)*IFERROR(FIND("GAME.CHECKLIST_",Checklist_KLM[ENTRIES]),FALSE)),1),"MISSING")))</f>
        <v/>
      </c>
      <c r="E2759" s="44"/>
      <c r="F2759" s="39" t="str" cm="1">
        <f t="array" ref="F2759">IF(E2759="","",IF(E2759="#No clue text","// -- No Content",
    IF(E2759="/!\ Text too long for integration - See user guide to proceed /!\","/!\ Text too long for integration - See user guide to proceed /!\",
         IFERROR(_xlfn._xlws.FILTER(Checklist_KLM[ENTRIES],(Checklist_KLM[ENGLISH]=E2759)*IFERROR(FIND("CLUE.",Checklist_KLM[ENTRIES]),FALSE)),"MISSING"))))</f>
        <v/>
      </c>
    </row>
    <row r="2760" spans="1:6" ht="57.6">
      <c r="A2760" s="18" t="s">
        <v>2902</v>
      </c>
      <c r="B2760" s="19" t="s">
        <v>7082</v>
      </c>
      <c r="C2760" s="43"/>
      <c r="D2760" s="36" t="str" cm="1">
        <f t="array" ref="D2760">IF(C2760="","",IF(OR(C2760="#No page text",C2760="#No block text",C2760="#No subject text",C2760="#No expectation text"),"// -- No Content",IFERROR(INDEX(_xlfn._xlws.FILTER(Checklist_KLM[ENTRIES],(Checklist_KLM[ENGLISH]=C2760)*IFERROR(FIND("GAME.CHECKLIST_",Checklist_KLM[ENTRIES]),FALSE)),1),"MISSING")))</f>
        <v/>
      </c>
      <c r="E2760" s="44"/>
      <c r="F2760" s="39" t="str" cm="1">
        <f t="array" ref="F2760">IF(E2760="","",IF(E2760="#No clue text","// -- No Content",
    IF(E2760="/!\ Text too long for integration - See user guide to proceed /!\","/!\ Text too long for integration - See user guide to proceed /!\",
         IFERROR(_xlfn._xlws.FILTER(Checklist_KLM[ENTRIES],(Checklist_KLM[ENGLISH]=E2760)*IFERROR(FIND("CLUE.",Checklist_KLM[ENTRIES]),FALSE)),"MISSING"))))</f>
        <v/>
      </c>
    </row>
    <row r="2761" spans="1:6" ht="28.8">
      <c r="A2761" s="18" t="s">
        <v>2903</v>
      </c>
      <c r="B2761" s="19" t="s">
        <v>7083</v>
      </c>
      <c r="C2761" s="43"/>
      <c r="D2761" s="36" t="str" cm="1">
        <f t="array" ref="D2761">IF(C2761="","",IF(OR(C2761="#No page text",C2761="#No block text",C2761="#No subject text",C2761="#No expectation text"),"// -- No Content",IFERROR(INDEX(_xlfn._xlws.FILTER(Checklist_KLM[ENTRIES],(Checklist_KLM[ENGLISH]=C2761)*IFERROR(FIND("GAME.CHECKLIST_",Checklist_KLM[ENTRIES]),FALSE)),1),"MISSING")))</f>
        <v/>
      </c>
      <c r="E2761" s="44"/>
      <c r="F2761" s="39" t="str" cm="1">
        <f t="array" ref="F2761">IF(E2761="","",IF(E2761="#No clue text","// -- No Content",
    IF(E2761="/!\ Text too long for integration - See user guide to proceed /!\","/!\ Text too long for integration - See user guide to proceed /!\",
         IFERROR(_xlfn._xlws.FILTER(Checklist_KLM[ENTRIES],(Checklist_KLM[ENGLISH]=E2761)*IFERROR(FIND("CLUE.",Checklist_KLM[ENTRIES]),FALSE)),"MISSING"))))</f>
        <v/>
      </c>
    </row>
    <row r="2762" spans="1:6" ht="43.2">
      <c r="A2762" s="18" t="s">
        <v>2904</v>
      </c>
      <c r="B2762" s="19" t="s">
        <v>7084</v>
      </c>
      <c r="C2762" s="43"/>
      <c r="D2762" s="36" t="str" cm="1">
        <f t="array" ref="D2762">IF(C2762="","",IF(OR(C2762="#No page text",C2762="#No block text",C2762="#No subject text",C2762="#No expectation text"),"// -- No Content",IFERROR(INDEX(_xlfn._xlws.FILTER(Checklist_KLM[ENTRIES],(Checklist_KLM[ENGLISH]=C2762)*IFERROR(FIND("GAME.CHECKLIST_",Checklist_KLM[ENTRIES]),FALSE)),1),"MISSING")))</f>
        <v/>
      </c>
      <c r="E2762" s="44"/>
      <c r="F2762" s="39" t="str" cm="1">
        <f t="array" ref="F2762">IF(E2762="","",IF(E2762="#No clue text","// -- No Content",
    IF(E2762="/!\ Text too long for integration - See user guide to proceed /!\","/!\ Text too long for integration - See user guide to proceed /!\",
         IFERROR(_xlfn._xlws.FILTER(Checklist_KLM[ENTRIES],(Checklist_KLM[ENGLISH]=E2762)*IFERROR(FIND("CLUE.",Checklist_KLM[ENTRIES]),FALSE)),"MISSING"))))</f>
        <v/>
      </c>
    </row>
    <row r="2763" spans="1:6" ht="57.6">
      <c r="A2763" s="18" t="s">
        <v>2905</v>
      </c>
      <c r="B2763" s="19" t="s">
        <v>7085</v>
      </c>
      <c r="C2763" s="43"/>
      <c r="D2763" s="36" t="str" cm="1">
        <f t="array" ref="D2763">IF(C2763="","",IF(OR(C2763="#No page text",C2763="#No block text",C2763="#No subject text",C2763="#No expectation text"),"// -- No Content",IFERROR(INDEX(_xlfn._xlws.FILTER(Checklist_KLM[ENTRIES],(Checklist_KLM[ENGLISH]=C2763)*IFERROR(FIND("GAME.CHECKLIST_",Checklist_KLM[ENTRIES]),FALSE)),1),"MISSING")))</f>
        <v/>
      </c>
      <c r="E2763" s="44"/>
      <c r="F2763" s="39" t="str" cm="1">
        <f t="array" ref="F2763">IF(E2763="","",IF(E2763="#No clue text","// -- No Content",
    IF(E2763="/!\ Text too long for integration - See user guide to proceed /!\","/!\ Text too long for integration - See user guide to proceed /!\",
         IFERROR(_xlfn._xlws.FILTER(Checklist_KLM[ENTRIES],(Checklist_KLM[ENGLISH]=E2763)*IFERROR(FIND("CLUE.",Checklist_KLM[ENTRIES]),FALSE)),"MISSING"))))</f>
        <v/>
      </c>
    </row>
    <row r="2764" spans="1:6" ht="43.2">
      <c r="A2764" s="18" t="s">
        <v>2906</v>
      </c>
      <c r="B2764" s="19" t="s">
        <v>7086</v>
      </c>
      <c r="C2764" s="43"/>
      <c r="D2764" s="36" t="str" cm="1">
        <f t="array" ref="D2764">IF(C2764="","",IF(OR(C2764="#No page text",C2764="#No block text",C2764="#No subject text",C2764="#No expectation text"),"// -- No Content",IFERROR(INDEX(_xlfn._xlws.FILTER(Checklist_KLM[ENTRIES],(Checklist_KLM[ENGLISH]=C2764)*IFERROR(FIND("GAME.CHECKLIST_",Checklist_KLM[ENTRIES]),FALSE)),1),"MISSING")))</f>
        <v/>
      </c>
      <c r="E2764" s="44"/>
      <c r="F2764" s="39" t="str" cm="1">
        <f t="array" ref="F2764">IF(E2764="","",IF(E2764="#No clue text","// -- No Content",
    IF(E2764="/!\ Text too long for integration - See user guide to proceed /!\","/!\ Text too long for integration - See user guide to proceed /!\",
         IFERROR(_xlfn._xlws.FILTER(Checklist_KLM[ENTRIES],(Checklist_KLM[ENGLISH]=E2764)*IFERROR(FIND("CLUE.",Checklist_KLM[ENTRIES]),FALSE)),"MISSING"))))</f>
        <v/>
      </c>
    </row>
    <row r="2765" spans="1:6" ht="43.2">
      <c r="A2765" s="18" t="s">
        <v>2907</v>
      </c>
      <c r="B2765" s="19" t="s">
        <v>7087</v>
      </c>
      <c r="C2765" s="43"/>
      <c r="D2765" s="36" t="str" cm="1">
        <f t="array" ref="D2765">IF(C2765="","",IF(OR(C2765="#No page text",C2765="#No block text",C2765="#No subject text",C2765="#No expectation text"),"// -- No Content",IFERROR(INDEX(_xlfn._xlws.FILTER(Checklist_KLM[ENTRIES],(Checklist_KLM[ENGLISH]=C2765)*IFERROR(FIND("GAME.CHECKLIST_",Checklist_KLM[ENTRIES]),FALSE)),1),"MISSING")))</f>
        <v/>
      </c>
      <c r="E2765" s="44"/>
      <c r="F2765" s="39" t="str" cm="1">
        <f t="array" ref="F2765">IF(E2765="","",IF(E2765="#No clue text","// -- No Content",
    IF(E2765="/!\ Text too long for integration - See user guide to proceed /!\","/!\ Text too long for integration - See user guide to proceed /!\",
         IFERROR(_xlfn._xlws.FILTER(Checklist_KLM[ENTRIES],(Checklist_KLM[ENGLISH]=E2765)*IFERROR(FIND("CLUE.",Checklist_KLM[ENTRIES]),FALSE)),"MISSING"))))</f>
        <v/>
      </c>
    </row>
    <row r="2766" spans="1:6" ht="72">
      <c r="A2766" s="18" t="s">
        <v>2908</v>
      </c>
      <c r="B2766" s="19" t="s">
        <v>7088</v>
      </c>
      <c r="C2766" s="43"/>
      <c r="D2766" s="36" t="str" cm="1">
        <f t="array" ref="D2766">IF(C2766="","",IF(OR(C2766="#No page text",C2766="#No block text",C2766="#No subject text",C2766="#No expectation text"),"// -- No Content",IFERROR(INDEX(_xlfn._xlws.FILTER(Checklist_KLM[ENTRIES],(Checklist_KLM[ENGLISH]=C2766)*IFERROR(FIND("GAME.CHECKLIST_",Checklist_KLM[ENTRIES]),FALSE)),1),"MISSING")))</f>
        <v/>
      </c>
      <c r="E2766" s="44"/>
      <c r="F2766" s="39" t="str" cm="1">
        <f t="array" ref="F2766">IF(E2766="","",IF(E2766="#No clue text","// -- No Content",
    IF(E2766="/!\ Text too long for integration - See user guide to proceed /!\","/!\ Text too long for integration - See user guide to proceed /!\",
         IFERROR(_xlfn._xlws.FILTER(Checklist_KLM[ENTRIES],(Checklist_KLM[ENGLISH]=E2766)*IFERROR(FIND("CLUE.",Checklist_KLM[ENTRIES]),FALSE)),"MISSING"))))</f>
        <v/>
      </c>
    </row>
    <row r="2767" spans="1:6" ht="57.6">
      <c r="A2767" s="18" t="s">
        <v>2909</v>
      </c>
      <c r="B2767" s="19" t="s">
        <v>7089</v>
      </c>
      <c r="C2767" s="43"/>
      <c r="D2767" s="36" t="str" cm="1">
        <f t="array" ref="D2767">IF(C2767="","",IF(OR(C2767="#No page text",C2767="#No block text",C2767="#No subject text",C2767="#No expectation text"),"// -- No Content",IFERROR(INDEX(_xlfn._xlws.FILTER(Checklist_KLM[ENTRIES],(Checklist_KLM[ENGLISH]=C2767)*IFERROR(FIND("GAME.CHECKLIST_",Checklist_KLM[ENTRIES]),FALSE)),1),"MISSING")))</f>
        <v/>
      </c>
      <c r="E2767" s="44"/>
      <c r="F2767" s="39" t="str" cm="1">
        <f t="array" ref="F2767">IF(E2767="","",IF(E2767="#No clue text","// -- No Content",
    IF(E2767="/!\ Text too long for integration - See user guide to proceed /!\","/!\ Text too long for integration - See user guide to proceed /!\",
         IFERROR(_xlfn._xlws.FILTER(Checklist_KLM[ENTRIES],(Checklist_KLM[ENGLISH]=E2767)*IFERROR(FIND("CLUE.",Checklist_KLM[ENTRIES]),FALSE)),"MISSING"))))</f>
        <v/>
      </c>
    </row>
    <row r="2768" spans="1:6" ht="28.8">
      <c r="A2768" s="18" t="s">
        <v>2910</v>
      </c>
      <c r="B2768" s="19" t="s">
        <v>7090</v>
      </c>
      <c r="C2768" s="43"/>
      <c r="D2768" s="36" t="str" cm="1">
        <f t="array" ref="D2768">IF(C2768="","",IF(OR(C2768="#No page text",C2768="#No block text",C2768="#No subject text",C2768="#No expectation text"),"// -- No Content",IFERROR(INDEX(_xlfn._xlws.FILTER(Checklist_KLM[ENTRIES],(Checklist_KLM[ENGLISH]=C2768)*IFERROR(FIND("GAME.CHECKLIST_",Checklist_KLM[ENTRIES]),FALSE)),1),"MISSING")))</f>
        <v/>
      </c>
      <c r="E2768" s="44"/>
      <c r="F2768" s="39" t="str" cm="1">
        <f t="array" ref="F2768">IF(E2768="","",IF(E2768="#No clue text","// -- No Content",
    IF(E2768="/!\ Text too long for integration - See user guide to proceed /!\","/!\ Text too long for integration - See user guide to proceed /!\",
         IFERROR(_xlfn._xlws.FILTER(Checklist_KLM[ENTRIES],(Checklist_KLM[ENGLISH]=E2768)*IFERROR(FIND("CLUE.",Checklist_KLM[ENTRIES]),FALSE)),"MISSING"))))</f>
        <v/>
      </c>
    </row>
    <row r="2769" spans="1:6" ht="43.2">
      <c r="A2769" s="18" t="s">
        <v>2911</v>
      </c>
      <c r="B2769" s="19" t="s">
        <v>7091</v>
      </c>
      <c r="C2769" s="43"/>
      <c r="D2769" s="36" t="str" cm="1">
        <f t="array" ref="D2769">IF(C2769="","",IF(OR(C2769="#No page text",C2769="#No block text",C2769="#No subject text",C2769="#No expectation text"),"// -- No Content",IFERROR(INDEX(_xlfn._xlws.FILTER(Checklist_KLM[ENTRIES],(Checklist_KLM[ENGLISH]=C2769)*IFERROR(FIND("GAME.CHECKLIST_",Checklist_KLM[ENTRIES]),FALSE)),1),"MISSING")))</f>
        <v/>
      </c>
      <c r="E2769" s="44"/>
      <c r="F2769" s="39" t="str" cm="1">
        <f t="array" ref="F2769">IF(E2769="","",IF(E2769="#No clue text","// -- No Content",
    IF(E2769="/!\ Text too long for integration - See user guide to proceed /!\","/!\ Text too long for integration - See user guide to proceed /!\",
         IFERROR(_xlfn._xlws.FILTER(Checklist_KLM[ENTRIES],(Checklist_KLM[ENGLISH]=E2769)*IFERROR(FIND("CLUE.",Checklist_KLM[ENTRIES]),FALSE)),"MISSING"))))</f>
        <v/>
      </c>
    </row>
    <row r="2770" spans="1:6" ht="57.6">
      <c r="A2770" s="18" t="s">
        <v>2912</v>
      </c>
      <c r="B2770" s="19" t="s">
        <v>7092</v>
      </c>
      <c r="C2770" s="43"/>
      <c r="D2770" s="36" t="str" cm="1">
        <f t="array" ref="D2770">IF(C2770="","",IF(OR(C2770="#No page text",C2770="#No block text",C2770="#No subject text",C2770="#No expectation text"),"// -- No Content",IFERROR(INDEX(_xlfn._xlws.FILTER(Checklist_KLM[ENTRIES],(Checklist_KLM[ENGLISH]=C2770)*IFERROR(FIND("GAME.CHECKLIST_",Checklist_KLM[ENTRIES]),FALSE)),1),"MISSING")))</f>
        <v/>
      </c>
      <c r="E2770" s="44"/>
      <c r="F2770" s="39" t="str" cm="1">
        <f t="array" ref="F2770">IF(E2770="","",IF(E2770="#No clue text","// -- No Content",
    IF(E2770="/!\ Text too long for integration - See user guide to proceed /!\","/!\ Text too long for integration - See user guide to proceed /!\",
         IFERROR(_xlfn._xlws.FILTER(Checklist_KLM[ENTRIES],(Checklist_KLM[ENGLISH]=E2770)*IFERROR(FIND("CLUE.",Checklist_KLM[ENTRIES]),FALSE)),"MISSING"))))</f>
        <v/>
      </c>
    </row>
    <row r="2771" spans="1:6" ht="28.8">
      <c r="A2771" s="18" t="s">
        <v>2913</v>
      </c>
      <c r="B2771" s="19" t="s">
        <v>7093</v>
      </c>
      <c r="C2771" s="43"/>
      <c r="D2771" s="36" t="str" cm="1">
        <f t="array" ref="D2771">IF(C2771="","",IF(OR(C2771="#No page text",C2771="#No block text",C2771="#No subject text",C2771="#No expectation text"),"// -- No Content",IFERROR(INDEX(_xlfn._xlws.FILTER(Checklist_KLM[ENTRIES],(Checklist_KLM[ENGLISH]=C2771)*IFERROR(FIND("GAME.CHECKLIST_",Checklist_KLM[ENTRIES]),FALSE)),1),"MISSING")))</f>
        <v/>
      </c>
      <c r="E2771" s="44"/>
      <c r="F2771" s="39" t="str" cm="1">
        <f t="array" ref="F2771">IF(E2771="","",IF(E2771="#No clue text","// -- No Content",
    IF(E2771="/!\ Text too long for integration - See user guide to proceed /!\","/!\ Text too long for integration - See user guide to proceed /!\",
         IFERROR(_xlfn._xlws.FILTER(Checklist_KLM[ENTRIES],(Checklist_KLM[ENGLISH]=E2771)*IFERROR(FIND("CLUE.",Checklist_KLM[ENTRIES]),FALSE)),"MISSING"))))</f>
        <v/>
      </c>
    </row>
    <row r="2772" spans="1:6" ht="43.2">
      <c r="A2772" s="18" t="s">
        <v>2914</v>
      </c>
      <c r="B2772" s="19" t="s">
        <v>7094</v>
      </c>
      <c r="C2772" s="43"/>
      <c r="D2772" s="36" t="str" cm="1">
        <f t="array" ref="D2772">IF(C2772="","",IF(OR(C2772="#No page text",C2772="#No block text",C2772="#No subject text",C2772="#No expectation text"),"// -- No Content",IFERROR(INDEX(_xlfn._xlws.FILTER(Checklist_KLM[ENTRIES],(Checklist_KLM[ENGLISH]=C2772)*IFERROR(FIND("GAME.CHECKLIST_",Checklist_KLM[ENTRIES]),FALSE)),1),"MISSING")))</f>
        <v/>
      </c>
      <c r="E2772" s="44"/>
      <c r="F2772" s="39" t="str" cm="1">
        <f t="array" ref="F2772">IF(E2772="","",IF(E2772="#No clue text","// -- No Content",
    IF(E2772="/!\ Text too long for integration - See user guide to proceed /!\","/!\ Text too long for integration - See user guide to proceed /!\",
         IFERROR(_xlfn._xlws.FILTER(Checklist_KLM[ENTRIES],(Checklist_KLM[ENGLISH]=E2772)*IFERROR(FIND("CLUE.",Checklist_KLM[ENTRIES]),FALSE)),"MISSING"))))</f>
        <v/>
      </c>
    </row>
    <row r="2773" spans="1:6" ht="86.4">
      <c r="A2773" s="18" t="s">
        <v>2915</v>
      </c>
      <c r="B2773" s="19" t="s">
        <v>7095</v>
      </c>
      <c r="C2773" s="43"/>
      <c r="D2773" s="36" t="str" cm="1">
        <f t="array" ref="D2773">IF(C2773="","",IF(OR(C2773="#No page text",C2773="#No block text",C2773="#No subject text",C2773="#No expectation text"),"// -- No Content",IFERROR(INDEX(_xlfn._xlws.FILTER(Checklist_KLM[ENTRIES],(Checklist_KLM[ENGLISH]=C2773)*IFERROR(FIND("GAME.CHECKLIST_",Checklist_KLM[ENTRIES]),FALSE)),1),"MISSING")))</f>
        <v/>
      </c>
      <c r="E2773" s="44"/>
      <c r="F2773" s="39" t="str" cm="1">
        <f t="array" ref="F2773">IF(E2773="","",IF(E2773="#No clue text","// -- No Content",
    IF(E2773="/!\ Text too long for integration - See user guide to proceed /!\","/!\ Text too long for integration - See user guide to proceed /!\",
         IFERROR(_xlfn._xlws.FILTER(Checklist_KLM[ENTRIES],(Checklist_KLM[ENGLISH]=E2773)*IFERROR(FIND("CLUE.",Checklist_KLM[ENTRIES]),FALSE)),"MISSING"))))</f>
        <v/>
      </c>
    </row>
    <row r="2774" spans="1:6" ht="43.2">
      <c r="A2774" s="18" t="s">
        <v>2916</v>
      </c>
      <c r="B2774" s="19" t="s">
        <v>7096</v>
      </c>
      <c r="C2774" s="43"/>
      <c r="D2774" s="36" t="str" cm="1">
        <f t="array" ref="D2774">IF(C2774="","",IF(OR(C2774="#No page text",C2774="#No block text",C2774="#No subject text",C2774="#No expectation text"),"// -- No Content",IFERROR(INDEX(_xlfn._xlws.FILTER(Checklist_KLM[ENTRIES],(Checklist_KLM[ENGLISH]=C2774)*IFERROR(FIND("GAME.CHECKLIST_",Checklist_KLM[ENTRIES]),FALSE)),1),"MISSING")))</f>
        <v/>
      </c>
      <c r="E2774" s="44"/>
      <c r="F2774" s="39" t="str" cm="1">
        <f t="array" ref="F2774">IF(E2774="","",IF(E2774="#No clue text","// -- No Content",
    IF(E2774="/!\ Text too long for integration - See user guide to proceed /!\","/!\ Text too long for integration - See user guide to proceed /!\",
         IFERROR(_xlfn._xlws.FILTER(Checklist_KLM[ENTRIES],(Checklist_KLM[ENGLISH]=E2774)*IFERROR(FIND("CLUE.",Checklist_KLM[ENTRIES]),FALSE)),"MISSING"))))</f>
        <v/>
      </c>
    </row>
    <row r="2775" spans="1:6" ht="28.8">
      <c r="A2775" s="18" t="s">
        <v>2917</v>
      </c>
      <c r="B2775" s="19" t="s">
        <v>7097</v>
      </c>
      <c r="C2775" s="43"/>
      <c r="D2775" s="36" t="str" cm="1">
        <f t="array" ref="D2775">IF(C2775="","",IF(OR(C2775="#No page text",C2775="#No block text",C2775="#No subject text",C2775="#No expectation text"),"// -- No Content",IFERROR(INDEX(_xlfn._xlws.FILTER(Checklist_KLM[ENTRIES],(Checklist_KLM[ENGLISH]=C2775)*IFERROR(FIND("GAME.CHECKLIST_",Checklist_KLM[ENTRIES]),FALSE)),1),"MISSING")))</f>
        <v/>
      </c>
      <c r="E2775" s="44"/>
      <c r="F2775" s="39" t="str" cm="1">
        <f t="array" ref="F2775">IF(E2775="","",IF(E2775="#No clue text","// -- No Content",
    IF(E2775="/!\ Text too long for integration - See user guide to proceed /!\","/!\ Text too long for integration - See user guide to proceed /!\",
         IFERROR(_xlfn._xlws.FILTER(Checklist_KLM[ENTRIES],(Checklist_KLM[ENGLISH]=E2775)*IFERROR(FIND("CLUE.",Checklist_KLM[ENTRIES]),FALSE)),"MISSING"))))</f>
        <v/>
      </c>
    </row>
    <row r="2776" spans="1:6" ht="28.8">
      <c r="A2776" s="18" t="s">
        <v>2918</v>
      </c>
      <c r="B2776" s="19" t="s">
        <v>7098</v>
      </c>
      <c r="C2776" s="43"/>
      <c r="D2776" s="36" t="str" cm="1">
        <f t="array" ref="D2776">IF(C2776="","",IF(OR(C2776="#No page text",C2776="#No block text",C2776="#No subject text",C2776="#No expectation text"),"// -- No Content",IFERROR(INDEX(_xlfn._xlws.FILTER(Checklist_KLM[ENTRIES],(Checklist_KLM[ENGLISH]=C2776)*IFERROR(FIND("GAME.CHECKLIST_",Checklist_KLM[ENTRIES]),FALSE)),1),"MISSING")))</f>
        <v/>
      </c>
      <c r="E2776" s="44"/>
      <c r="F2776" s="39" t="str" cm="1">
        <f t="array" ref="F2776">IF(E2776="","",IF(E2776="#No clue text","// -- No Content",
    IF(E2776="/!\ Text too long for integration - See user guide to proceed /!\","/!\ Text too long for integration - See user guide to proceed /!\",
         IFERROR(_xlfn._xlws.FILTER(Checklist_KLM[ENTRIES],(Checklist_KLM[ENGLISH]=E2776)*IFERROR(FIND("CLUE.",Checklist_KLM[ENTRIES]),FALSE)),"MISSING"))))</f>
        <v/>
      </c>
    </row>
    <row r="2777" spans="1:6">
      <c r="A2777" s="18" t="s">
        <v>2919</v>
      </c>
      <c r="B2777" s="19" t="s">
        <v>7099</v>
      </c>
      <c r="C2777" s="43"/>
      <c r="D2777" s="36" t="str" cm="1">
        <f t="array" ref="D2777">IF(C2777="","",IF(OR(C2777="#No page text",C2777="#No block text",C2777="#No subject text",C2777="#No expectation text"),"// -- No Content",IFERROR(INDEX(_xlfn._xlws.FILTER(Checklist_KLM[ENTRIES],(Checklist_KLM[ENGLISH]=C2777)*IFERROR(FIND("GAME.CHECKLIST_",Checklist_KLM[ENTRIES]),FALSE)),1),"MISSING")))</f>
        <v/>
      </c>
      <c r="E2777" s="44"/>
      <c r="F2777" s="39" t="str" cm="1">
        <f t="array" ref="F2777">IF(E2777="","",IF(E2777="#No clue text","// -- No Content",
    IF(E2777="/!\ Text too long for integration - See user guide to proceed /!\","/!\ Text too long for integration - See user guide to proceed /!\",
         IFERROR(_xlfn._xlws.FILTER(Checklist_KLM[ENTRIES],(Checklist_KLM[ENGLISH]=E2777)*IFERROR(FIND("CLUE.",Checklist_KLM[ENTRIES]),FALSE)),"MISSING"))))</f>
        <v/>
      </c>
    </row>
    <row r="2778" spans="1:6" ht="43.2">
      <c r="A2778" s="18" t="s">
        <v>2920</v>
      </c>
      <c r="B2778" s="19" t="s">
        <v>7100</v>
      </c>
      <c r="C2778" s="43"/>
      <c r="D2778" s="36" t="str" cm="1">
        <f t="array" ref="D2778">IF(C2778="","",IF(OR(C2778="#No page text",C2778="#No block text",C2778="#No subject text",C2778="#No expectation text"),"// -- No Content",IFERROR(INDEX(_xlfn._xlws.FILTER(Checklist_KLM[ENTRIES],(Checklist_KLM[ENGLISH]=C2778)*IFERROR(FIND("GAME.CHECKLIST_",Checklist_KLM[ENTRIES]),FALSE)),1),"MISSING")))</f>
        <v/>
      </c>
      <c r="E2778" s="44"/>
      <c r="F2778" s="39" t="str" cm="1">
        <f t="array" ref="F2778">IF(E2778="","",IF(E2778="#No clue text","// -- No Content",
    IF(E2778="/!\ Text too long for integration - See user guide to proceed /!\","/!\ Text too long for integration - See user guide to proceed /!\",
         IFERROR(_xlfn._xlws.FILTER(Checklist_KLM[ENTRIES],(Checklist_KLM[ENGLISH]=E2778)*IFERROR(FIND("CLUE.",Checklist_KLM[ENTRIES]),FALSE)),"MISSING"))))</f>
        <v/>
      </c>
    </row>
    <row r="2779" spans="1:6" ht="86.4">
      <c r="A2779" s="18" t="s">
        <v>2921</v>
      </c>
      <c r="B2779" s="19" t="s">
        <v>7101</v>
      </c>
      <c r="C2779" s="43"/>
      <c r="D2779" s="36" t="str" cm="1">
        <f t="array" ref="D2779">IF(C2779="","",IF(OR(C2779="#No page text",C2779="#No block text",C2779="#No subject text",C2779="#No expectation text"),"// -- No Content",IFERROR(INDEX(_xlfn._xlws.FILTER(Checklist_KLM[ENTRIES],(Checklist_KLM[ENGLISH]=C2779)*IFERROR(FIND("GAME.CHECKLIST_",Checklist_KLM[ENTRIES]),FALSE)),1),"MISSING")))</f>
        <v/>
      </c>
      <c r="E2779" s="44"/>
      <c r="F2779" s="39" t="str" cm="1">
        <f t="array" ref="F2779">IF(E2779="","",IF(E2779="#No clue text","// -- No Content",
    IF(E2779="/!\ Text too long for integration - See user guide to proceed /!\","/!\ Text too long for integration - See user guide to proceed /!\",
         IFERROR(_xlfn._xlws.FILTER(Checklist_KLM[ENTRIES],(Checklist_KLM[ENGLISH]=E2779)*IFERROR(FIND("CLUE.",Checklist_KLM[ENTRIES]),FALSE)),"MISSING"))))</f>
        <v/>
      </c>
    </row>
    <row r="2780" spans="1:6" ht="28.8">
      <c r="A2780" s="18" t="s">
        <v>2922</v>
      </c>
      <c r="B2780" s="19" t="s">
        <v>7102</v>
      </c>
      <c r="C2780" s="43"/>
      <c r="D2780" s="36" t="str" cm="1">
        <f t="array" ref="D2780">IF(C2780="","",IF(OR(C2780="#No page text",C2780="#No block text",C2780="#No subject text",C2780="#No expectation text"),"// -- No Content",IFERROR(INDEX(_xlfn._xlws.FILTER(Checklist_KLM[ENTRIES],(Checklist_KLM[ENGLISH]=C2780)*IFERROR(FIND("GAME.CHECKLIST_",Checklist_KLM[ENTRIES]),FALSE)),1),"MISSING")))</f>
        <v/>
      </c>
      <c r="E2780" s="44"/>
      <c r="F2780" s="39" t="str" cm="1">
        <f t="array" ref="F2780">IF(E2780="","",IF(E2780="#No clue text","// -- No Content",
    IF(E2780="/!\ Text too long for integration - See user guide to proceed /!\","/!\ Text too long for integration - See user guide to proceed /!\",
         IFERROR(_xlfn._xlws.FILTER(Checklist_KLM[ENTRIES],(Checklist_KLM[ENGLISH]=E2780)*IFERROR(FIND("CLUE.",Checklist_KLM[ENTRIES]),FALSE)),"MISSING"))))</f>
        <v/>
      </c>
    </row>
    <row r="2781" spans="1:6" ht="28.8">
      <c r="A2781" s="18" t="s">
        <v>2923</v>
      </c>
      <c r="B2781" s="19" t="s">
        <v>7103</v>
      </c>
      <c r="C2781" s="43"/>
      <c r="D2781" s="36" t="str" cm="1">
        <f t="array" ref="D2781">IF(C2781="","",IF(OR(C2781="#No page text",C2781="#No block text",C2781="#No subject text",C2781="#No expectation text"),"// -- No Content",IFERROR(INDEX(_xlfn._xlws.FILTER(Checklist_KLM[ENTRIES],(Checklist_KLM[ENGLISH]=C2781)*IFERROR(FIND("GAME.CHECKLIST_",Checklist_KLM[ENTRIES]),FALSE)),1),"MISSING")))</f>
        <v/>
      </c>
      <c r="E2781" s="44"/>
      <c r="F2781" s="39" t="str" cm="1">
        <f t="array" ref="F2781">IF(E2781="","",IF(E2781="#No clue text","// -- No Content",
    IF(E2781="/!\ Text too long for integration - See user guide to proceed /!\","/!\ Text too long for integration - See user guide to proceed /!\",
         IFERROR(_xlfn._xlws.FILTER(Checklist_KLM[ENTRIES],(Checklist_KLM[ENGLISH]=E2781)*IFERROR(FIND("CLUE.",Checklist_KLM[ENTRIES]),FALSE)),"MISSING"))))</f>
        <v/>
      </c>
    </row>
    <row r="2782" spans="1:6" ht="43.2">
      <c r="A2782" s="18" t="s">
        <v>2924</v>
      </c>
      <c r="B2782" s="19" t="s">
        <v>7104</v>
      </c>
      <c r="C2782" s="43"/>
      <c r="D2782" s="36" t="str" cm="1">
        <f t="array" ref="D2782">IF(C2782="","",IF(OR(C2782="#No page text",C2782="#No block text",C2782="#No subject text",C2782="#No expectation text"),"// -- No Content",IFERROR(INDEX(_xlfn._xlws.FILTER(Checklist_KLM[ENTRIES],(Checklist_KLM[ENGLISH]=C2782)*IFERROR(FIND("GAME.CHECKLIST_",Checklist_KLM[ENTRIES]),FALSE)),1),"MISSING")))</f>
        <v/>
      </c>
      <c r="E2782" s="44"/>
      <c r="F2782" s="39" t="str" cm="1">
        <f t="array" ref="F2782">IF(E2782="","",IF(E2782="#No clue text","// -- No Content",
    IF(E2782="/!\ Text too long for integration - See user guide to proceed /!\","/!\ Text too long for integration - See user guide to proceed /!\",
         IFERROR(_xlfn._xlws.FILTER(Checklist_KLM[ENTRIES],(Checklist_KLM[ENGLISH]=E2782)*IFERROR(FIND("CLUE.",Checklist_KLM[ENTRIES]),FALSE)),"MISSING"))))</f>
        <v/>
      </c>
    </row>
    <row r="2783" spans="1:6" ht="28.8">
      <c r="A2783" s="18" t="s">
        <v>2925</v>
      </c>
      <c r="B2783" s="19" t="s">
        <v>7105</v>
      </c>
      <c r="C2783" s="43"/>
      <c r="D2783" s="36" t="str" cm="1">
        <f t="array" ref="D2783">IF(C2783="","",IF(OR(C2783="#No page text",C2783="#No block text",C2783="#No subject text",C2783="#No expectation text"),"// -- No Content",IFERROR(INDEX(_xlfn._xlws.FILTER(Checklist_KLM[ENTRIES],(Checklist_KLM[ENGLISH]=C2783)*IFERROR(FIND("GAME.CHECKLIST_",Checklist_KLM[ENTRIES]),FALSE)),1),"MISSING")))</f>
        <v/>
      </c>
      <c r="E2783" s="44"/>
      <c r="F2783" s="39" t="str" cm="1">
        <f t="array" ref="F2783">IF(E2783="","",IF(E2783="#No clue text","// -- No Content",
    IF(E2783="/!\ Text too long for integration - See user guide to proceed /!\","/!\ Text too long for integration - See user guide to proceed /!\",
         IFERROR(_xlfn._xlws.FILTER(Checklist_KLM[ENTRIES],(Checklist_KLM[ENGLISH]=E2783)*IFERROR(FIND("CLUE.",Checklist_KLM[ENTRIES]),FALSE)),"MISSING"))))</f>
        <v/>
      </c>
    </row>
    <row r="2784" spans="1:6" ht="28.8">
      <c r="A2784" s="18" t="s">
        <v>2926</v>
      </c>
      <c r="B2784" s="19" t="s">
        <v>7106</v>
      </c>
      <c r="C2784" s="43"/>
      <c r="D2784" s="36" t="str" cm="1">
        <f t="array" ref="D2784">IF(C2784="","",IF(OR(C2784="#No page text",C2784="#No block text",C2784="#No subject text",C2784="#No expectation text"),"// -- No Content",IFERROR(INDEX(_xlfn._xlws.FILTER(Checklist_KLM[ENTRIES],(Checklist_KLM[ENGLISH]=C2784)*IFERROR(FIND("GAME.CHECKLIST_",Checklist_KLM[ENTRIES]),FALSE)),1),"MISSING")))</f>
        <v/>
      </c>
      <c r="E2784" s="44"/>
      <c r="F2784" s="39" t="str" cm="1">
        <f t="array" ref="F2784">IF(E2784="","",IF(E2784="#No clue text","// -- No Content",
    IF(E2784="/!\ Text too long for integration - See user guide to proceed /!\","/!\ Text too long for integration - See user guide to proceed /!\",
         IFERROR(_xlfn._xlws.FILTER(Checklist_KLM[ENTRIES],(Checklist_KLM[ENGLISH]=E2784)*IFERROR(FIND("CLUE.",Checklist_KLM[ENTRIES]),FALSE)),"MISSING"))))</f>
        <v/>
      </c>
    </row>
    <row r="2785" spans="1:6" ht="28.8">
      <c r="A2785" s="18" t="s">
        <v>2927</v>
      </c>
      <c r="B2785" s="19" t="s">
        <v>7107</v>
      </c>
      <c r="C2785" s="43"/>
      <c r="D2785" s="36" t="str" cm="1">
        <f t="array" ref="D2785">IF(C2785="","",IF(OR(C2785="#No page text",C2785="#No block text",C2785="#No subject text",C2785="#No expectation text"),"// -- No Content",IFERROR(INDEX(_xlfn._xlws.FILTER(Checklist_KLM[ENTRIES],(Checklist_KLM[ENGLISH]=C2785)*IFERROR(FIND("GAME.CHECKLIST_",Checklist_KLM[ENTRIES]),FALSE)),1),"MISSING")))</f>
        <v/>
      </c>
      <c r="E2785" s="44"/>
      <c r="F2785" s="39" t="str" cm="1">
        <f t="array" ref="F2785">IF(E2785="","",IF(E2785="#No clue text","// -- No Content",
    IF(E2785="/!\ Text too long for integration - See user guide to proceed /!\","/!\ Text too long for integration - See user guide to proceed /!\",
         IFERROR(_xlfn._xlws.FILTER(Checklist_KLM[ENTRIES],(Checklist_KLM[ENGLISH]=E2785)*IFERROR(FIND("CLUE.",Checklist_KLM[ENTRIES]),FALSE)),"MISSING"))))</f>
        <v/>
      </c>
    </row>
    <row r="2786" spans="1:6" ht="43.2">
      <c r="A2786" s="18" t="s">
        <v>2928</v>
      </c>
      <c r="B2786" s="19" t="s">
        <v>7108</v>
      </c>
      <c r="C2786" s="43"/>
      <c r="D2786" s="36" t="str" cm="1">
        <f t="array" ref="D2786">IF(C2786="","",IF(OR(C2786="#No page text",C2786="#No block text",C2786="#No subject text",C2786="#No expectation text"),"// -- No Content",IFERROR(INDEX(_xlfn._xlws.FILTER(Checklist_KLM[ENTRIES],(Checklist_KLM[ENGLISH]=C2786)*IFERROR(FIND("GAME.CHECKLIST_",Checklist_KLM[ENTRIES]),FALSE)),1),"MISSING")))</f>
        <v/>
      </c>
      <c r="E2786" s="44"/>
      <c r="F2786" s="39" t="str" cm="1">
        <f t="array" ref="F2786">IF(E2786="","",IF(E2786="#No clue text","// -- No Content",
    IF(E2786="/!\ Text too long for integration - See user guide to proceed /!\","/!\ Text too long for integration - See user guide to proceed /!\",
         IFERROR(_xlfn._xlws.FILTER(Checklist_KLM[ENTRIES],(Checklist_KLM[ENGLISH]=E2786)*IFERROR(FIND("CLUE.",Checklist_KLM[ENTRIES]),FALSE)),"MISSING"))))</f>
        <v/>
      </c>
    </row>
    <row r="2787" spans="1:6" ht="72">
      <c r="A2787" s="18" t="s">
        <v>2929</v>
      </c>
      <c r="B2787" s="19" t="s">
        <v>7109</v>
      </c>
      <c r="C2787" s="43"/>
      <c r="D2787" s="36" t="str" cm="1">
        <f t="array" ref="D2787">IF(C2787="","",IF(OR(C2787="#No page text",C2787="#No block text",C2787="#No subject text",C2787="#No expectation text"),"// -- No Content",IFERROR(INDEX(_xlfn._xlws.FILTER(Checklist_KLM[ENTRIES],(Checklist_KLM[ENGLISH]=C2787)*IFERROR(FIND("GAME.CHECKLIST_",Checklist_KLM[ENTRIES]),FALSE)),1),"MISSING")))</f>
        <v/>
      </c>
      <c r="E2787" s="44"/>
      <c r="F2787" s="39" t="str" cm="1">
        <f t="array" ref="F2787">IF(E2787="","",IF(E2787="#No clue text","// -- No Content",
    IF(E2787="/!\ Text too long for integration - See user guide to proceed /!\","/!\ Text too long for integration - See user guide to proceed /!\",
         IFERROR(_xlfn._xlws.FILTER(Checklist_KLM[ENTRIES],(Checklist_KLM[ENGLISH]=E2787)*IFERROR(FIND("CLUE.",Checklist_KLM[ENTRIES]),FALSE)),"MISSING"))))</f>
        <v/>
      </c>
    </row>
    <row r="2788" spans="1:6" ht="57.6">
      <c r="A2788" s="18" t="s">
        <v>2930</v>
      </c>
      <c r="B2788" s="19" t="s">
        <v>7110</v>
      </c>
      <c r="C2788" s="43"/>
      <c r="D2788" s="36" t="str" cm="1">
        <f t="array" ref="D2788">IF(C2788="","",IF(OR(C2788="#No page text",C2788="#No block text",C2788="#No subject text",C2788="#No expectation text"),"// -- No Content",IFERROR(INDEX(_xlfn._xlws.FILTER(Checklist_KLM[ENTRIES],(Checklist_KLM[ENGLISH]=C2788)*IFERROR(FIND("GAME.CHECKLIST_",Checklist_KLM[ENTRIES]),FALSE)),1),"MISSING")))</f>
        <v/>
      </c>
      <c r="E2788" s="44"/>
      <c r="F2788" s="39" t="str" cm="1">
        <f t="array" ref="F2788">IF(E2788="","",IF(E2788="#No clue text","// -- No Content",
    IF(E2788="/!\ Text too long for integration - See user guide to proceed /!\","/!\ Text too long for integration - See user guide to proceed /!\",
         IFERROR(_xlfn._xlws.FILTER(Checklist_KLM[ENTRIES],(Checklist_KLM[ENGLISH]=E2788)*IFERROR(FIND("CLUE.",Checklist_KLM[ENTRIES]),FALSE)),"MISSING"))))</f>
        <v/>
      </c>
    </row>
    <row r="2789" spans="1:6" ht="43.2">
      <c r="A2789" s="18" t="s">
        <v>2931</v>
      </c>
      <c r="B2789" s="19" t="s">
        <v>7111</v>
      </c>
      <c r="C2789" s="43"/>
      <c r="D2789" s="36" t="str" cm="1">
        <f t="array" ref="D2789">IF(C2789="","",IF(OR(C2789="#No page text",C2789="#No block text",C2789="#No subject text",C2789="#No expectation text"),"// -- No Content",IFERROR(INDEX(_xlfn._xlws.FILTER(Checklist_KLM[ENTRIES],(Checklist_KLM[ENGLISH]=C2789)*IFERROR(FIND("GAME.CHECKLIST_",Checklist_KLM[ENTRIES]),FALSE)),1),"MISSING")))</f>
        <v/>
      </c>
      <c r="E2789" s="44"/>
      <c r="F2789" s="39" t="str" cm="1">
        <f t="array" ref="F2789">IF(E2789="","",IF(E2789="#No clue text","// -- No Content",
    IF(E2789="/!\ Text too long for integration - See user guide to proceed /!\","/!\ Text too long for integration - See user guide to proceed /!\",
         IFERROR(_xlfn._xlws.FILTER(Checklist_KLM[ENTRIES],(Checklist_KLM[ENGLISH]=E2789)*IFERROR(FIND("CLUE.",Checklist_KLM[ENTRIES]),FALSE)),"MISSING"))))</f>
        <v/>
      </c>
    </row>
    <row r="2790" spans="1:6" ht="28.8">
      <c r="A2790" s="18" t="s">
        <v>2932</v>
      </c>
      <c r="B2790" s="19" t="s">
        <v>7112</v>
      </c>
      <c r="C2790" s="43"/>
      <c r="D2790" s="36" t="str" cm="1">
        <f t="array" ref="D2790">IF(C2790="","",IF(OR(C2790="#No page text",C2790="#No block text",C2790="#No subject text",C2790="#No expectation text"),"// -- No Content",IFERROR(INDEX(_xlfn._xlws.FILTER(Checklist_KLM[ENTRIES],(Checklist_KLM[ENGLISH]=C2790)*IFERROR(FIND("GAME.CHECKLIST_",Checklist_KLM[ENTRIES]),FALSE)),1),"MISSING")))</f>
        <v/>
      </c>
      <c r="E2790" s="44"/>
      <c r="F2790" s="39" t="str" cm="1">
        <f t="array" ref="F2790">IF(E2790="","",IF(E2790="#No clue text","// -- No Content",
    IF(E2790="/!\ Text too long for integration - See user guide to proceed /!\","/!\ Text too long for integration - See user guide to proceed /!\",
         IFERROR(_xlfn._xlws.FILTER(Checklist_KLM[ENTRIES],(Checklist_KLM[ENGLISH]=E2790)*IFERROR(FIND("CLUE.",Checklist_KLM[ENTRIES]),FALSE)),"MISSING"))))</f>
        <v/>
      </c>
    </row>
    <row r="2791" spans="1:6" ht="28.8">
      <c r="A2791" s="18" t="s">
        <v>2933</v>
      </c>
      <c r="B2791" s="19" t="s">
        <v>7113</v>
      </c>
      <c r="C2791" s="43"/>
      <c r="D2791" s="36" t="str" cm="1">
        <f t="array" ref="D2791">IF(C2791="","",IF(OR(C2791="#No page text",C2791="#No block text",C2791="#No subject text",C2791="#No expectation text"),"// -- No Content",IFERROR(INDEX(_xlfn._xlws.FILTER(Checklist_KLM[ENTRIES],(Checklist_KLM[ENGLISH]=C2791)*IFERROR(FIND("GAME.CHECKLIST_",Checklist_KLM[ENTRIES]),FALSE)),1),"MISSING")))</f>
        <v/>
      </c>
      <c r="E2791" s="44"/>
      <c r="F2791" s="39" t="str" cm="1">
        <f t="array" ref="F2791">IF(E2791="","",IF(E2791="#No clue text","// -- No Content",
    IF(E2791="/!\ Text too long for integration - See user guide to proceed /!\","/!\ Text too long for integration - See user guide to proceed /!\",
         IFERROR(_xlfn._xlws.FILTER(Checklist_KLM[ENTRIES],(Checklist_KLM[ENGLISH]=E2791)*IFERROR(FIND("CLUE.",Checklist_KLM[ENTRIES]),FALSE)),"MISSING"))))</f>
        <v/>
      </c>
    </row>
    <row r="2792" spans="1:6" ht="28.8">
      <c r="A2792" s="18" t="s">
        <v>2934</v>
      </c>
      <c r="B2792" s="19" t="s">
        <v>7114</v>
      </c>
      <c r="C2792" s="43"/>
      <c r="D2792" s="36" t="str" cm="1">
        <f t="array" ref="D2792">IF(C2792="","",IF(OR(C2792="#No page text",C2792="#No block text",C2792="#No subject text",C2792="#No expectation text"),"// -- No Content",IFERROR(INDEX(_xlfn._xlws.FILTER(Checklist_KLM[ENTRIES],(Checklist_KLM[ENGLISH]=C2792)*IFERROR(FIND("GAME.CHECKLIST_",Checklist_KLM[ENTRIES]),FALSE)),1),"MISSING")))</f>
        <v/>
      </c>
      <c r="E2792" s="44"/>
      <c r="F2792" s="39" t="str" cm="1">
        <f t="array" ref="F2792">IF(E2792="","",IF(E2792="#No clue text","// -- No Content",
    IF(E2792="/!\ Text too long for integration - See user guide to proceed /!\","/!\ Text too long for integration - See user guide to proceed /!\",
         IFERROR(_xlfn._xlws.FILTER(Checklist_KLM[ENTRIES],(Checklist_KLM[ENGLISH]=E2792)*IFERROR(FIND("CLUE.",Checklist_KLM[ENTRIES]),FALSE)),"MISSING"))))</f>
        <v/>
      </c>
    </row>
    <row r="2793" spans="1:6" ht="28.8">
      <c r="A2793" s="18" t="s">
        <v>2935</v>
      </c>
      <c r="B2793" s="19" t="s">
        <v>7115</v>
      </c>
      <c r="C2793" s="43"/>
      <c r="D2793" s="36" t="str" cm="1">
        <f t="array" ref="D2793">IF(C2793="","",IF(OR(C2793="#No page text",C2793="#No block text",C2793="#No subject text",C2793="#No expectation text"),"// -- No Content",IFERROR(INDEX(_xlfn._xlws.FILTER(Checklist_KLM[ENTRIES],(Checklist_KLM[ENGLISH]=C2793)*IFERROR(FIND("GAME.CHECKLIST_",Checklist_KLM[ENTRIES]),FALSE)),1),"MISSING")))</f>
        <v/>
      </c>
      <c r="E2793" s="44"/>
      <c r="F2793" s="39" t="str" cm="1">
        <f t="array" ref="F2793">IF(E2793="","",IF(E2793="#No clue text","// -- No Content",
    IF(E2793="/!\ Text too long for integration - See user guide to proceed /!\","/!\ Text too long for integration - See user guide to proceed /!\",
         IFERROR(_xlfn._xlws.FILTER(Checklist_KLM[ENTRIES],(Checklist_KLM[ENGLISH]=E2793)*IFERROR(FIND("CLUE.",Checklist_KLM[ENTRIES]),FALSE)),"MISSING"))))</f>
        <v/>
      </c>
    </row>
    <row r="2794" spans="1:6" ht="43.2">
      <c r="A2794" s="18" t="s">
        <v>2936</v>
      </c>
      <c r="B2794" s="19" t="s">
        <v>7116</v>
      </c>
      <c r="C2794" s="43"/>
      <c r="D2794" s="36" t="str" cm="1">
        <f t="array" ref="D2794">IF(C2794="","",IF(OR(C2794="#No page text",C2794="#No block text",C2794="#No subject text",C2794="#No expectation text"),"// -- No Content",IFERROR(INDEX(_xlfn._xlws.FILTER(Checklist_KLM[ENTRIES],(Checklist_KLM[ENGLISH]=C2794)*IFERROR(FIND("GAME.CHECKLIST_",Checklist_KLM[ENTRIES]),FALSE)),1),"MISSING")))</f>
        <v/>
      </c>
      <c r="E2794" s="44"/>
      <c r="F2794" s="39" t="str" cm="1">
        <f t="array" ref="F2794">IF(E2794="","",IF(E2794="#No clue text","// -- No Content",
    IF(E2794="/!\ Text too long for integration - See user guide to proceed /!\","/!\ Text too long for integration - See user guide to proceed /!\",
         IFERROR(_xlfn._xlws.FILTER(Checklist_KLM[ENTRIES],(Checklist_KLM[ENGLISH]=E2794)*IFERROR(FIND("CLUE.",Checklist_KLM[ENTRIES]),FALSE)),"MISSING"))))</f>
        <v/>
      </c>
    </row>
    <row r="2795" spans="1:6" ht="115.2">
      <c r="A2795" s="18" t="s">
        <v>2937</v>
      </c>
      <c r="B2795" s="19" t="s">
        <v>7117</v>
      </c>
      <c r="C2795" s="43"/>
      <c r="D2795" s="36" t="str" cm="1">
        <f t="array" ref="D2795">IF(C2795="","",IF(OR(C2795="#No page text",C2795="#No block text",C2795="#No subject text",C2795="#No expectation text"),"// -- No Content",IFERROR(INDEX(_xlfn._xlws.FILTER(Checklist_KLM[ENTRIES],(Checklist_KLM[ENGLISH]=C2795)*IFERROR(FIND("GAME.CHECKLIST_",Checklist_KLM[ENTRIES]),FALSE)),1),"MISSING")))</f>
        <v/>
      </c>
      <c r="E2795" s="44"/>
      <c r="F2795" s="39" t="str" cm="1">
        <f t="array" ref="F2795">IF(E2795="","",IF(E2795="#No clue text","// -- No Content",
    IF(E2795="/!\ Text too long for integration - See user guide to proceed /!\","/!\ Text too long for integration - See user guide to proceed /!\",
         IFERROR(_xlfn._xlws.FILTER(Checklist_KLM[ENTRIES],(Checklist_KLM[ENGLISH]=E2795)*IFERROR(FIND("CLUE.",Checklist_KLM[ENTRIES]),FALSE)),"MISSING"))))</f>
        <v/>
      </c>
    </row>
    <row r="2796" spans="1:6" ht="43.2">
      <c r="A2796" s="18" t="s">
        <v>2938</v>
      </c>
      <c r="B2796" s="19" t="s">
        <v>7118</v>
      </c>
      <c r="C2796" s="43"/>
      <c r="D2796" s="36" t="str" cm="1">
        <f t="array" ref="D2796">IF(C2796="","",IF(OR(C2796="#No page text",C2796="#No block text",C2796="#No subject text",C2796="#No expectation text"),"// -- No Content",IFERROR(INDEX(_xlfn._xlws.FILTER(Checklist_KLM[ENTRIES],(Checklist_KLM[ENGLISH]=C2796)*IFERROR(FIND("GAME.CHECKLIST_",Checklist_KLM[ENTRIES]),FALSE)),1),"MISSING")))</f>
        <v/>
      </c>
      <c r="E2796" s="44"/>
      <c r="F2796" s="39" t="str" cm="1">
        <f t="array" ref="F2796">IF(E2796="","",IF(E2796="#No clue text","// -- No Content",
    IF(E2796="/!\ Text too long for integration - See user guide to proceed /!\","/!\ Text too long for integration - See user guide to proceed /!\",
         IFERROR(_xlfn._xlws.FILTER(Checklist_KLM[ENTRIES],(Checklist_KLM[ENGLISH]=E2796)*IFERROR(FIND("CLUE.",Checklist_KLM[ENTRIES]),FALSE)),"MISSING"))))</f>
        <v/>
      </c>
    </row>
    <row r="2797" spans="1:6" ht="57.6">
      <c r="A2797" s="18" t="s">
        <v>2939</v>
      </c>
      <c r="B2797" s="19" t="s">
        <v>7119</v>
      </c>
      <c r="C2797" s="43"/>
      <c r="D2797" s="36" t="str" cm="1">
        <f t="array" ref="D2797">IF(C2797="","",IF(OR(C2797="#No page text",C2797="#No block text",C2797="#No subject text",C2797="#No expectation text"),"// -- No Content",IFERROR(INDEX(_xlfn._xlws.FILTER(Checklist_KLM[ENTRIES],(Checklist_KLM[ENGLISH]=C2797)*IFERROR(FIND("GAME.CHECKLIST_",Checklist_KLM[ENTRIES]),FALSE)),1),"MISSING")))</f>
        <v/>
      </c>
      <c r="E2797" s="44"/>
      <c r="F2797" s="39" t="str" cm="1">
        <f t="array" ref="F2797">IF(E2797="","",IF(E2797="#No clue text","// -- No Content",
    IF(E2797="/!\ Text too long for integration - See user guide to proceed /!\","/!\ Text too long for integration - See user guide to proceed /!\",
         IFERROR(_xlfn._xlws.FILTER(Checklist_KLM[ENTRIES],(Checklist_KLM[ENGLISH]=E2797)*IFERROR(FIND("CLUE.",Checklist_KLM[ENTRIES]),FALSE)),"MISSING"))))</f>
        <v/>
      </c>
    </row>
    <row r="2798" spans="1:6" ht="28.8">
      <c r="A2798" s="18" t="s">
        <v>2940</v>
      </c>
      <c r="B2798" s="19" t="s">
        <v>7120</v>
      </c>
      <c r="C2798" s="43"/>
      <c r="D2798" s="36" t="str" cm="1">
        <f t="array" ref="D2798">IF(C2798="","",IF(OR(C2798="#No page text",C2798="#No block text",C2798="#No subject text",C2798="#No expectation text"),"// -- No Content",IFERROR(INDEX(_xlfn._xlws.FILTER(Checklist_KLM[ENTRIES],(Checklist_KLM[ENGLISH]=C2798)*IFERROR(FIND("GAME.CHECKLIST_",Checklist_KLM[ENTRIES]),FALSE)),1),"MISSING")))</f>
        <v/>
      </c>
      <c r="E2798" s="44"/>
      <c r="F2798" s="39" t="str" cm="1">
        <f t="array" ref="F2798">IF(E2798="","",IF(E2798="#No clue text","// -- No Content",
    IF(E2798="/!\ Text too long for integration - See user guide to proceed /!\","/!\ Text too long for integration - See user guide to proceed /!\",
         IFERROR(_xlfn._xlws.FILTER(Checklist_KLM[ENTRIES],(Checklist_KLM[ENGLISH]=E2798)*IFERROR(FIND("CLUE.",Checklist_KLM[ENTRIES]),FALSE)),"MISSING"))))</f>
        <v/>
      </c>
    </row>
    <row r="2799" spans="1:6" ht="43.2">
      <c r="A2799" s="18" t="s">
        <v>2941</v>
      </c>
      <c r="B2799" s="19" t="s">
        <v>7121</v>
      </c>
      <c r="C2799" s="43"/>
      <c r="D2799" s="36" t="str" cm="1">
        <f t="array" ref="D2799">IF(C2799="","",IF(OR(C2799="#No page text",C2799="#No block text",C2799="#No subject text",C2799="#No expectation text"),"// -- No Content",IFERROR(INDEX(_xlfn._xlws.FILTER(Checklist_KLM[ENTRIES],(Checklist_KLM[ENGLISH]=C2799)*IFERROR(FIND("GAME.CHECKLIST_",Checklist_KLM[ENTRIES]),FALSE)),1),"MISSING")))</f>
        <v/>
      </c>
      <c r="E2799" s="44"/>
      <c r="F2799" s="39" t="str" cm="1">
        <f t="array" ref="F2799">IF(E2799="","",IF(E2799="#No clue text","// -- No Content",
    IF(E2799="/!\ Text too long for integration - See user guide to proceed /!\","/!\ Text too long for integration - See user guide to proceed /!\",
         IFERROR(_xlfn._xlws.FILTER(Checklist_KLM[ENTRIES],(Checklist_KLM[ENGLISH]=E2799)*IFERROR(FIND("CLUE.",Checklist_KLM[ENTRIES]),FALSE)),"MISSING"))))</f>
        <v/>
      </c>
    </row>
    <row r="2800" spans="1:6" ht="28.8">
      <c r="A2800" s="18" t="s">
        <v>2942</v>
      </c>
      <c r="B2800" s="19" t="s">
        <v>7122</v>
      </c>
      <c r="C2800" s="43"/>
      <c r="D2800" s="36" t="str" cm="1">
        <f t="array" ref="D2800">IF(C2800="","",IF(OR(C2800="#No page text",C2800="#No block text",C2800="#No subject text",C2800="#No expectation text"),"// -- No Content",IFERROR(INDEX(_xlfn._xlws.FILTER(Checklist_KLM[ENTRIES],(Checklist_KLM[ENGLISH]=C2800)*IFERROR(FIND("GAME.CHECKLIST_",Checklist_KLM[ENTRIES]),FALSE)),1),"MISSING")))</f>
        <v/>
      </c>
      <c r="E2800" s="44"/>
      <c r="F2800" s="39" t="str" cm="1">
        <f t="array" ref="F2800">IF(E2800="","",IF(E2800="#No clue text","// -- No Content",
    IF(E2800="/!\ Text too long for integration - See user guide to proceed /!\","/!\ Text too long for integration - See user guide to proceed /!\",
         IFERROR(_xlfn._xlws.FILTER(Checklist_KLM[ENTRIES],(Checklist_KLM[ENGLISH]=E2800)*IFERROR(FIND("CLUE.",Checklist_KLM[ENTRIES]),FALSE)),"MISSING"))))</f>
        <v/>
      </c>
    </row>
    <row r="2801" spans="1:6" ht="129.6">
      <c r="A2801" s="18" t="s">
        <v>2943</v>
      </c>
      <c r="B2801" s="19" t="s">
        <v>7123</v>
      </c>
      <c r="C2801" s="43"/>
      <c r="D2801" s="36" t="str" cm="1">
        <f t="array" ref="D2801">IF(C2801="","",IF(OR(C2801="#No page text",C2801="#No block text",C2801="#No subject text",C2801="#No expectation text"),"// -- No Content",IFERROR(INDEX(_xlfn._xlws.FILTER(Checklist_KLM[ENTRIES],(Checklist_KLM[ENGLISH]=C2801)*IFERROR(FIND("GAME.CHECKLIST_",Checklist_KLM[ENTRIES]),FALSE)),1),"MISSING")))</f>
        <v/>
      </c>
      <c r="E2801" s="44"/>
      <c r="F2801" s="39" t="str" cm="1">
        <f t="array" ref="F2801">IF(E2801="","",IF(E2801="#No clue text","// -- No Content",
    IF(E2801="/!\ Text too long for integration - See user guide to proceed /!\","/!\ Text too long for integration - See user guide to proceed /!\",
         IFERROR(_xlfn._xlws.FILTER(Checklist_KLM[ENTRIES],(Checklist_KLM[ENGLISH]=E2801)*IFERROR(FIND("CLUE.",Checklist_KLM[ENTRIES]),FALSE)),"MISSING"))))</f>
        <v/>
      </c>
    </row>
    <row r="2802" spans="1:6" ht="72">
      <c r="A2802" s="18" t="s">
        <v>2944</v>
      </c>
      <c r="B2802" s="19" t="s">
        <v>7124</v>
      </c>
      <c r="C2802" s="43"/>
      <c r="D2802" s="36" t="str" cm="1">
        <f t="array" ref="D2802">IF(C2802="","",IF(OR(C2802="#No page text",C2802="#No block text",C2802="#No subject text",C2802="#No expectation text"),"// -- No Content",IFERROR(INDEX(_xlfn._xlws.FILTER(Checklist_KLM[ENTRIES],(Checklist_KLM[ENGLISH]=C2802)*IFERROR(FIND("GAME.CHECKLIST_",Checklist_KLM[ENTRIES]),FALSE)),1),"MISSING")))</f>
        <v/>
      </c>
      <c r="E2802" s="44"/>
      <c r="F2802" s="39" t="str" cm="1">
        <f t="array" ref="F2802">IF(E2802="","",IF(E2802="#No clue text","// -- No Content",
    IF(E2802="/!\ Text too long for integration - See user guide to proceed /!\","/!\ Text too long for integration - See user guide to proceed /!\",
         IFERROR(_xlfn._xlws.FILTER(Checklist_KLM[ENTRIES],(Checklist_KLM[ENGLISH]=E2802)*IFERROR(FIND("CLUE.",Checklist_KLM[ENTRIES]),FALSE)),"MISSING"))))</f>
        <v/>
      </c>
    </row>
    <row r="2803" spans="1:6" ht="28.8">
      <c r="A2803" s="18" t="s">
        <v>2945</v>
      </c>
      <c r="B2803" s="19" t="s">
        <v>7125</v>
      </c>
      <c r="C2803" s="43"/>
      <c r="D2803" s="36" t="str" cm="1">
        <f t="array" ref="D2803">IF(C2803="","",IF(OR(C2803="#No page text",C2803="#No block text",C2803="#No subject text",C2803="#No expectation text"),"// -- No Content",IFERROR(INDEX(_xlfn._xlws.FILTER(Checklist_KLM[ENTRIES],(Checklist_KLM[ENGLISH]=C2803)*IFERROR(FIND("GAME.CHECKLIST_",Checklist_KLM[ENTRIES]),FALSE)),1),"MISSING")))</f>
        <v/>
      </c>
      <c r="E2803" s="44"/>
      <c r="F2803" s="39" t="str" cm="1">
        <f t="array" ref="F2803">IF(E2803="","",IF(E2803="#No clue text","// -- No Content",
    IF(E2803="/!\ Text too long for integration - See user guide to proceed /!\","/!\ Text too long for integration - See user guide to proceed /!\",
         IFERROR(_xlfn._xlws.FILTER(Checklist_KLM[ENTRIES],(Checklist_KLM[ENGLISH]=E2803)*IFERROR(FIND("CLUE.",Checklist_KLM[ENTRIES]),FALSE)),"MISSING"))))</f>
        <v/>
      </c>
    </row>
    <row r="2804" spans="1:6" ht="72">
      <c r="A2804" s="18" t="s">
        <v>2946</v>
      </c>
      <c r="B2804" s="19" t="s">
        <v>7126</v>
      </c>
      <c r="C2804" s="43"/>
      <c r="D2804" s="36" t="str" cm="1">
        <f t="array" ref="D2804">IF(C2804="","",IF(OR(C2804="#No page text",C2804="#No block text",C2804="#No subject text",C2804="#No expectation text"),"// -- No Content",IFERROR(INDEX(_xlfn._xlws.FILTER(Checklist_KLM[ENTRIES],(Checklist_KLM[ENGLISH]=C2804)*IFERROR(FIND("GAME.CHECKLIST_",Checklist_KLM[ENTRIES]),FALSE)),1),"MISSING")))</f>
        <v/>
      </c>
      <c r="E2804" s="44"/>
      <c r="F2804" s="39" t="str" cm="1">
        <f t="array" ref="F2804">IF(E2804="","",IF(E2804="#No clue text","// -- No Content",
    IF(E2804="/!\ Text too long for integration - See user guide to proceed /!\","/!\ Text too long for integration - See user guide to proceed /!\",
         IFERROR(_xlfn._xlws.FILTER(Checklist_KLM[ENTRIES],(Checklist_KLM[ENGLISH]=E2804)*IFERROR(FIND("CLUE.",Checklist_KLM[ENTRIES]),FALSE)),"MISSING"))))</f>
        <v/>
      </c>
    </row>
    <row r="2805" spans="1:6" ht="57.6">
      <c r="A2805" s="18" t="s">
        <v>2947</v>
      </c>
      <c r="B2805" s="19" t="s">
        <v>7127</v>
      </c>
      <c r="C2805" s="43"/>
      <c r="D2805" s="36" t="str" cm="1">
        <f t="array" ref="D2805">IF(C2805="","",IF(OR(C2805="#No page text",C2805="#No block text",C2805="#No subject text",C2805="#No expectation text"),"// -- No Content",IFERROR(INDEX(_xlfn._xlws.FILTER(Checklist_KLM[ENTRIES],(Checklist_KLM[ENGLISH]=C2805)*IFERROR(FIND("GAME.CHECKLIST_",Checklist_KLM[ENTRIES]),FALSE)),1),"MISSING")))</f>
        <v/>
      </c>
      <c r="E2805" s="44"/>
      <c r="F2805" s="39" t="str" cm="1">
        <f t="array" ref="F2805">IF(E2805="","",IF(E2805="#No clue text","// -- No Content",
    IF(E2805="/!\ Text too long for integration - See user guide to proceed /!\","/!\ Text too long for integration - See user guide to proceed /!\",
         IFERROR(_xlfn._xlws.FILTER(Checklist_KLM[ENTRIES],(Checklist_KLM[ENGLISH]=E2805)*IFERROR(FIND("CLUE.",Checklist_KLM[ENTRIES]),FALSE)),"MISSING"))))</f>
        <v/>
      </c>
    </row>
    <row r="2806" spans="1:6" ht="43.2">
      <c r="A2806" s="18" t="s">
        <v>2948</v>
      </c>
      <c r="B2806" s="19" t="s">
        <v>7128</v>
      </c>
      <c r="C2806" s="43"/>
      <c r="D2806" s="36" t="str" cm="1">
        <f t="array" ref="D2806">IF(C2806="","",IF(OR(C2806="#No page text",C2806="#No block text",C2806="#No subject text",C2806="#No expectation text"),"// -- No Content",IFERROR(INDEX(_xlfn._xlws.FILTER(Checklist_KLM[ENTRIES],(Checklist_KLM[ENGLISH]=C2806)*IFERROR(FIND("GAME.CHECKLIST_",Checklist_KLM[ENTRIES]),FALSE)),1),"MISSING")))</f>
        <v/>
      </c>
      <c r="E2806" s="44"/>
      <c r="F2806" s="39" t="str" cm="1">
        <f t="array" ref="F2806">IF(E2806="","",IF(E2806="#No clue text","// -- No Content",
    IF(E2806="/!\ Text too long for integration - See user guide to proceed /!\","/!\ Text too long for integration - See user guide to proceed /!\",
         IFERROR(_xlfn._xlws.FILTER(Checklist_KLM[ENTRIES],(Checklist_KLM[ENGLISH]=E2806)*IFERROR(FIND("CLUE.",Checklist_KLM[ENTRIES]),FALSE)),"MISSING"))))</f>
        <v/>
      </c>
    </row>
    <row r="2807" spans="1:6" ht="28.8">
      <c r="A2807" s="18" t="s">
        <v>2949</v>
      </c>
      <c r="B2807" s="19" t="s">
        <v>7129</v>
      </c>
      <c r="C2807" s="43"/>
      <c r="D2807" s="36" t="str" cm="1">
        <f t="array" ref="D2807">IF(C2807="","",IF(OR(C2807="#No page text",C2807="#No block text",C2807="#No subject text",C2807="#No expectation text"),"// -- No Content",IFERROR(INDEX(_xlfn._xlws.FILTER(Checklist_KLM[ENTRIES],(Checklist_KLM[ENGLISH]=C2807)*IFERROR(FIND("GAME.CHECKLIST_",Checklist_KLM[ENTRIES]),FALSE)),1),"MISSING")))</f>
        <v/>
      </c>
      <c r="E2807" s="44"/>
      <c r="F2807" s="39" t="str" cm="1">
        <f t="array" ref="F2807">IF(E2807="","",IF(E2807="#No clue text","// -- No Content",
    IF(E2807="/!\ Text too long for integration - See user guide to proceed /!\","/!\ Text too long for integration - See user guide to proceed /!\",
         IFERROR(_xlfn._xlws.FILTER(Checklist_KLM[ENTRIES],(Checklist_KLM[ENGLISH]=E2807)*IFERROR(FIND("CLUE.",Checklist_KLM[ENTRIES]),FALSE)),"MISSING"))))</f>
        <v/>
      </c>
    </row>
    <row r="2808" spans="1:6" ht="57.6">
      <c r="A2808" s="18" t="s">
        <v>2950</v>
      </c>
      <c r="B2808" s="19" t="s">
        <v>7130</v>
      </c>
      <c r="C2808" s="43"/>
      <c r="D2808" s="36" t="str" cm="1">
        <f t="array" ref="D2808">IF(C2808="","",IF(OR(C2808="#No page text",C2808="#No block text",C2808="#No subject text",C2808="#No expectation text"),"// -- No Content",IFERROR(INDEX(_xlfn._xlws.FILTER(Checklist_KLM[ENTRIES],(Checklist_KLM[ENGLISH]=C2808)*IFERROR(FIND("GAME.CHECKLIST_",Checklist_KLM[ENTRIES]),FALSE)),1),"MISSING")))</f>
        <v/>
      </c>
      <c r="E2808" s="44"/>
      <c r="F2808" s="39" t="str" cm="1">
        <f t="array" ref="F2808">IF(E2808="","",IF(E2808="#No clue text","// -- No Content",
    IF(E2808="/!\ Text too long for integration - See user guide to proceed /!\","/!\ Text too long for integration - See user guide to proceed /!\",
         IFERROR(_xlfn._xlws.FILTER(Checklist_KLM[ENTRIES],(Checklist_KLM[ENGLISH]=E2808)*IFERROR(FIND("CLUE.",Checklist_KLM[ENTRIES]),FALSE)),"MISSING"))))</f>
        <v/>
      </c>
    </row>
    <row r="2809" spans="1:6" ht="28.8">
      <c r="A2809" s="18" t="s">
        <v>2951</v>
      </c>
      <c r="B2809" s="19" t="s">
        <v>7131</v>
      </c>
      <c r="C2809" s="43"/>
      <c r="D2809" s="36" t="str" cm="1">
        <f t="array" ref="D2809">IF(C2809="","",IF(OR(C2809="#No page text",C2809="#No block text",C2809="#No subject text",C2809="#No expectation text"),"// -- No Content",IFERROR(INDEX(_xlfn._xlws.FILTER(Checklist_KLM[ENTRIES],(Checklist_KLM[ENGLISH]=C2809)*IFERROR(FIND("GAME.CHECKLIST_",Checklist_KLM[ENTRIES]),FALSE)),1),"MISSING")))</f>
        <v/>
      </c>
      <c r="E2809" s="44"/>
      <c r="F2809" s="39" t="str" cm="1">
        <f t="array" ref="F2809">IF(E2809="","",IF(E2809="#No clue text","// -- No Content",
    IF(E2809="/!\ Text too long for integration - See user guide to proceed /!\","/!\ Text too long for integration - See user guide to proceed /!\",
         IFERROR(_xlfn._xlws.FILTER(Checklist_KLM[ENTRIES],(Checklist_KLM[ENGLISH]=E2809)*IFERROR(FIND("CLUE.",Checklist_KLM[ENTRIES]),FALSE)),"MISSING"))))</f>
        <v/>
      </c>
    </row>
    <row r="2810" spans="1:6" ht="28.8">
      <c r="A2810" s="18" t="s">
        <v>2952</v>
      </c>
      <c r="B2810" s="19" t="s">
        <v>7132</v>
      </c>
      <c r="C2810" s="43"/>
      <c r="D2810" s="36" t="str" cm="1">
        <f t="array" ref="D2810">IF(C2810="","",IF(OR(C2810="#No page text",C2810="#No block text",C2810="#No subject text",C2810="#No expectation text"),"// -- No Content",IFERROR(INDEX(_xlfn._xlws.FILTER(Checklist_KLM[ENTRIES],(Checklist_KLM[ENGLISH]=C2810)*IFERROR(FIND("GAME.CHECKLIST_",Checklist_KLM[ENTRIES]),FALSE)),1),"MISSING")))</f>
        <v/>
      </c>
      <c r="E2810" s="44"/>
      <c r="F2810" s="39" t="str" cm="1">
        <f t="array" ref="F2810">IF(E2810="","",IF(E2810="#No clue text","// -- No Content",
    IF(E2810="/!\ Text too long for integration - See user guide to proceed /!\","/!\ Text too long for integration - See user guide to proceed /!\",
         IFERROR(_xlfn._xlws.FILTER(Checklist_KLM[ENTRIES],(Checklist_KLM[ENGLISH]=E2810)*IFERROR(FIND("CLUE.",Checklist_KLM[ENTRIES]),FALSE)),"MISSING"))))</f>
        <v/>
      </c>
    </row>
    <row r="2811" spans="1:6" ht="86.4">
      <c r="A2811" s="18" t="s">
        <v>2953</v>
      </c>
      <c r="B2811" s="19" t="s">
        <v>7133</v>
      </c>
      <c r="C2811" s="43"/>
      <c r="D2811" s="36" t="str" cm="1">
        <f t="array" ref="D2811">IF(C2811="","",IF(OR(C2811="#No page text",C2811="#No block text",C2811="#No subject text",C2811="#No expectation text"),"// -- No Content",IFERROR(INDEX(_xlfn._xlws.FILTER(Checklist_KLM[ENTRIES],(Checklist_KLM[ENGLISH]=C2811)*IFERROR(FIND("GAME.CHECKLIST_",Checklist_KLM[ENTRIES]),FALSE)),1),"MISSING")))</f>
        <v/>
      </c>
      <c r="E2811" s="44"/>
      <c r="F2811" s="39" t="str" cm="1">
        <f t="array" ref="F2811">IF(E2811="","",IF(E2811="#No clue text","// -- No Content",
    IF(E2811="/!\ Text too long for integration - See user guide to proceed /!\","/!\ Text too long for integration - See user guide to proceed /!\",
         IFERROR(_xlfn._xlws.FILTER(Checklist_KLM[ENTRIES],(Checklist_KLM[ENGLISH]=E2811)*IFERROR(FIND("CLUE.",Checklist_KLM[ENTRIES]),FALSE)),"MISSING"))))</f>
        <v/>
      </c>
    </row>
    <row r="2812" spans="1:6" ht="43.2">
      <c r="A2812" s="18" t="s">
        <v>2954</v>
      </c>
      <c r="B2812" s="19" t="s">
        <v>7134</v>
      </c>
      <c r="C2812" s="43"/>
      <c r="D2812" s="36" t="str" cm="1">
        <f t="array" ref="D2812">IF(C2812="","",IF(OR(C2812="#No page text",C2812="#No block text",C2812="#No subject text",C2812="#No expectation text"),"// -- No Content",IFERROR(INDEX(_xlfn._xlws.FILTER(Checklist_KLM[ENTRIES],(Checklist_KLM[ENGLISH]=C2812)*IFERROR(FIND("GAME.CHECKLIST_",Checklist_KLM[ENTRIES]),FALSE)),1),"MISSING")))</f>
        <v/>
      </c>
      <c r="E2812" s="44"/>
      <c r="F2812" s="39" t="str" cm="1">
        <f t="array" ref="F2812">IF(E2812="","",IF(E2812="#No clue text","// -- No Content",
    IF(E2812="/!\ Text too long for integration - See user guide to proceed /!\","/!\ Text too long for integration - See user guide to proceed /!\",
         IFERROR(_xlfn._xlws.FILTER(Checklist_KLM[ENTRIES],(Checklist_KLM[ENGLISH]=E2812)*IFERROR(FIND("CLUE.",Checklist_KLM[ENTRIES]),FALSE)),"MISSING"))))</f>
        <v/>
      </c>
    </row>
    <row r="2813" spans="1:6" ht="57.6">
      <c r="A2813" s="18" t="s">
        <v>2955</v>
      </c>
      <c r="B2813" s="19" t="s">
        <v>7135</v>
      </c>
      <c r="C2813" s="43"/>
      <c r="D2813" s="36" t="str" cm="1">
        <f t="array" ref="D2813">IF(C2813="","",IF(OR(C2813="#No page text",C2813="#No block text",C2813="#No subject text",C2813="#No expectation text"),"// -- No Content",IFERROR(INDEX(_xlfn._xlws.FILTER(Checklist_KLM[ENTRIES],(Checklist_KLM[ENGLISH]=C2813)*IFERROR(FIND("GAME.CHECKLIST_",Checklist_KLM[ENTRIES]),FALSE)),1),"MISSING")))</f>
        <v/>
      </c>
      <c r="E2813" s="44"/>
      <c r="F2813" s="39" t="str" cm="1">
        <f t="array" ref="F2813">IF(E2813="","",IF(E2813="#No clue text","// -- No Content",
    IF(E2813="/!\ Text too long for integration - See user guide to proceed /!\","/!\ Text too long for integration - See user guide to proceed /!\",
         IFERROR(_xlfn._xlws.FILTER(Checklist_KLM[ENTRIES],(Checklist_KLM[ENGLISH]=E2813)*IFERROR(FIND("CLUE.",Checklist_KLM[ENTRIES]),FALSE)),"MISSING"))))</f>
        <v/>
      </c>
    </row>
    <row r="2814" spans="1:6" ht="57.6">
      <c r="A2814" s="18" t="s">
        <v>2956</v>
      </c>
      <c r="B2814" s="19" t="s">
        <v>7136</v>
      </c>
      <c r="C2814" s="43"/>
      <c r="D2814" s="36" t="str" cm="1">
        <f t="array" ref="D2814">IF(C2814="","",IF(OR(C2814="#No page text",C2814="#No block text",C2814="#No subject text",C2814="#No expectation text"),"// -- No Content",IFERROR(INDEX(_xlfn._xlws.FILTER(Checklist_KLM[ENTRIES],(Checklist_KLM[ENGLISH]=C2814)*IFERROR(FIND("GAME.CHECKLIST_",Checklist_KLM[ENTRIES]),FALSE)),1),"MISSING")))</f>
        <v/>
      </c>
      <c r="E2814" s="44"/>
      <c r="F2814" s="39" t="str" cm="1">
        <f t="array" ref="F2814">IF(E2814="","",IF(E2814="#No clue text","// -- No Content",
    IF(E2814="/!\ Text too long for integration - See user guide to proceed /!\","/!\ Text too long for integration - See user guide to proceed /!\",
         IFERROR(_xlfn._xlws.FILTER(Checklist_KLM[ENTRIES],(Checklist_KLM[ENGLISH]=E2814)*IFERROR(FIND("CLUE.",Checklist_KLM[ENTRIES]),FALSE)),"MISSING"))))</f>
        <v/>
      </c>
    </row>
    <row r="2815" spans="1:6" ht="28.8">
      <c r="A2815" s="18" t="s">
        <v>2957</v>
      </c>
      <c r="B2815" s="19" t="s">
        <v>7137</v>
      </c>
      <c r="C2815" s="43"/>
      <c r="D2815" s="36" t="str" cm="1">
        <f t="array" ref="D2815">IF(C2815="","",IF(OR(C2815="#No page text",C2815="#No block text",C2815="#No subject text",C2815="#No expectation text"),"// -- No Content",IFERROR(INDEX(_xlfn._xlws.FILTER(Checklist_KLM[ENTRIES],(Checklist_KLM[ENGLISH]=C2815)*IFERROR(FIND("GAME.CHECKLIST_",Checklist_KLM[ENTRIES]),FALSE)),1),"MISSING")))</f>
        <v/>
      </c>
      <c r="E2815" s="44"/>
      <c r="F2815" s="39" t="str" cm="1">
        <f t="array" ref="F2815">IF(E2815="","",IF(E2815="#No clue text","// -- No Content",
    IF(E2815="/!\ Text too long for integration - See user guide to proceed /!\","/!\ Text too long for integration - See user guide to proceed /!\",
         IFERROR(_xlfn._xlws.FILTER(Checklist_KLM[ENTRIES],(Checklist_KLM[ENGLISH]=E2815)*IFERROR(FIND("CLUE.",Checklist_KLM[ENTRIES]),FALSE)),"MISSING"))))</f>
        <v/>
      </c>
    </row>
    <row r="2816" spans="1:6" ht="43.2">
      <c r="A2816" s="18" t="s">
        <v>2958</v>
      </c>
      <c r="B2816" s="19" t="s">
        <v>7138</v>
      </c>
      <c r="C2816" s="43"/>
      <c r="D2816" s="36" t="str" cm="1">
        <f t="array" ref="D2816">IF(C2816="","",IF(OR(C2816="#No page text",C2816="#No block text",C2816="#No subject text",C2816="#No expectation text"),"// -- No Content",IFERROR(INDEX(_xlfn._xlws.FILTER(Checklist_KLM[ENTRIES],(Checklist_KLM[ENGLISH]=C2816)*IFERROR(FIND("GAME.CHECKLIST_",Checklist_KLM[ENTRIES]),FALSE)),1),"MISSING")))</f>
        <v/>
      </c>
      <c r="E2816" s="44"/>
      <c r="F2816" s="39" t="str" cm="1">
        <f t="array" ref="F2816">IF(E2816="","",IF(E2816="#No clue text","// -- No Content",
    IF(E2816="/!\ Text too long for integration - See user guide to proceed /!\","/!\ Text too long for integration - See user guide to proceed /!\",
         IFERROR(_xlfn._xlws.FILTER(Checklist_KLM[ENTRIES],(Checklist_KLM[ENGLISH]=E2816)*IFERROR(FIND("CLUE.",Checklist_KLM[ENTRIES]),FALSE)),"MISSING"))))</f>
        <v/>
      </c>
    </row>
    <row r="2817" spans="1:6" ht="43.2">
      <c r="A2817" s="18" t="s">
        <v>2959</v>
      </c>
      <c r="B2817" s="19" t="s">
        <v>7139</v>
      </c>
      <c r="C2817" s="43"/>
      <c r="D2817" s="36" t="str" cm="1">
        <f t="array" ref="D2817">IF(C2817="","",IF(OR(C2817="#No page text",C2817="#No block text",C2817="#No subject text",C2817="#No expectation text"),"// -- No Content",IFERROR(INDEX(_xlfn._xlws.FILTER(Checklist_KLM[ENTRIES],(Checklist_KLM[ENGLISH]=C2817)*IFERROR(FIND("GAME.CHECKLIST_",Checklist_KLM[ENTRIES]),FALSE)),1),"MISSING")))</f>
        <v/>
      </c>
      <c r="E2817" s="44"/>
      <c r="F2817" s="39" t="str" cm="1">
        <f t="array" ref="F2817">IF(E2817="","",IF(E2817="#No clue text","// -- No Content",
    IF(E2817="/!\ Text too long for integration - See user guide to proceed /!\","/!\ Text too long for integration - See user guide to proceed /!\",
         IFERROR(_xlfn._xlws.FILTER(Checklist_KLM[ENTRIES],(Checklist_KLM[ENGLISH]=E2817)*IFERROR(FIND("CLUE.",Checklist_KLM[ENTRIES]),FALSE)),"MISSING"))))</f>
        <v/>
      </c>
    </row>
    <row r="2818" spans="1:6" ht="43.2">
      <c r="A2818" s="18" t="s">
        <v>2960</v>
      </c>
      <c r="B2818" s="19" t="s">
        <v>7140</v>
      </c>
      <c r="C2818" s="43"/>
      <c r="D2818" s="36" t="str" cm="1">
        <f t="array" ref="D2818">IF(C2818="","",IF(OR(C2818="#No page text",C2818="#No block text",C2818="#No subject text",C2818="#No expectation text"),"// -- No Content",IFERROR(INDEX(_xlfn._xlws.FILTER(Checklist_KLM[ENTRIES],(Checklist_KLM[ENGLISH]=C2818)*IFERROR(FIND("GAME.CHECKLIST_",Checklist_KLM[ENTRIES]),FALSE)),1),"MISSING")))</f>
        <v/>
      </c>
      <c r="E2818" s="44"/>
      <c r="F2818" s="39" t="str" cm="1">
        <f t="array" ref="F2818">IF(E2818="","",IF(E2818="#No clue text","// -- No Content",
    IF(E2818="/!\ Text too long for integration - See user guide to proceed /!\","/!\ Text too long for integration - See user guide to proceed /!\",
         IFERROR(_xlfn._xlws.FILTER(Checklist_KLM[ENTRIES],(Checklist_KLM[ENGLISH]=E2818)*IFERROR(FIND("CLUE.",Checklist_KLM[ENTRIES]),FALSE)),"MISSING"))))</f>
        <v/>
      </c>
    </row>
    <row r="2819" spans="1:6" ht="43.2">
      <c r="A2819" s="18" t="s">
        <v>2961</v>
      </c>
      <c r="B2819" s="19" t="s">
        <v>7141</v>
      </c>
      <c r="C2819" s="43"/>
      <c r="D2819" s="36" t="str" cm="1">
        <f t="array" ref="D2819">IF(C2819="","",IF(OR(C2819="#No page text",C2819="#No block text",C2819="#No subject text",C2819="#No expectation text"),"// -- No Content",IFERROR(INDEX(_xlfn._xlws.FILTER(Checklist_KLM[ENTRIES],(Checklist_KLM[ENGLISH]=C2819)*IFERROR(FIND("GAME.CHECKLIST_",Checklist_KLM[ENTRIES]),FALSE)),1),"MISSING")))</f>
        <v/>
      </c>
      <c r="E2819" s="44"/>
      <c r="F2819" s="39" t="str" cm="1">
        <f t="array" ref="F2819">IF(E2819="","",IF(E2819="#No clue text","// -- No Content",
    IF(E2819="/!\ Text too long for integration - See user guide to proceed /!\","/!\ Text too long for integration - See user guide to proceed /!\",
         IFERROR(_xlfn._xlws.FILTER(Checklist_KLM[ENTRIES],(Checklist_KLM[ENGLISH]=E2819)*IFERROR(FIND("CLUE.",Checklist_KLM[ENTRIES]),FALSE)),"MISSING"))))</f>
        <v/>
      </c>
    </row>
    <row r="2820" spans="1:6" ht="100.8">
      <c r="A2820" s="18" t="s">
        <v>2962</v>
      </c>
      <c r="B2820" s="19" t="s">
        <v>7142</v>
      </c>
      <c r="C2820" s="43"/>
      <c r="D2820" s="36" t="str" cm="1">
        <f t="array" ref="D2820">IF(C2820="","",IF(OR(C2820="#No page text",C2820="#No block text",C2820="#No subject text",C2820="#No expectation text"),"// -- No Content",IFERROR(INDEX(_xlfn._xlws.FILTER(Checklist_KLM[ENTRIES],(Checklist_KLM[ENGLISH]=C2820)*IFERROR(FIND("GAME.CHECKLIST_",Checklist_KLM[ENTRIES]),FALSE)),1),"MISSING")))</f>
        <v/>
      </c>
      <c r="E2820" s="44"/>
      <c r="F2820" s="39" t="str" cm="1">
        <f t="array" ref="F2820">IF(E2820="","",IF(E2820="#No clue text","// -- No Content",
    IF(E2820="/!\ Text too long for integration - See user guide to proceed /!\","/!\ Text too long for integration - See user guide to proceed /!\",
         IFERROR(_xlfn._xlws.FILTER(Checklist_KLM[ENTRIES],(Checklist_KLM[ENGLISH]=E2820)*IFERROR(FIND("CLUE.",Checklist_KLM[ENTRIES]),FALSE)),"MISSING"))))</f>
        <v/>
      </c>
    </row>
    <row r="2821" spans="1:6" ht="28.8">
      <c r="A2821" s="18" t="s">
        <v>2963</v>
      </c>
      <c r="B2821" s="19" t="s">
        <v>7143</v>
      </c>
      <c r="C2821" s="43"/>
      <c r="D2821" s="36" t="str" cm="1">
        <f t="array" ref="D2821">IF(C2821="","",IF(OR(C2821="#No page text",C2821="#No block text",C2821="#No subject text",C2821="#No expectation text"),"// -- No Content",IFERROR(INDEX(_xlfn._xlws.FILTER(Checklist_KLM[ENTRIES],(Checklist_KLM[ENGLISH]=C2821)*IFERROR(FIND("GAME.CHECKLIST_",Checklist_KLM[ENTRIES]),FALSE)),1),"MISSING")))</f>
        <v/>
      </c>
      <c r="E2821" s="44"/>
      <c r="F2821" s="39" t="str" cm="1">
        <f t="array" ref="F2821">IF(E2821="","",IF(E2821="#No clue text","// -- No Content",
    IF(E2821="/!\ Text too long for integration - See user guide to proceed /!\","/!\ Text too long for integration - See user guide to proceed /!\",
         IFERROR(_xlfn._xlws.FILTER(Checklist_KLM[ENTRIES],(Checklist_KLM[ENGLISH]=E2821)*IFERROR(FIND("CLUE.",Checklist_KLM[ENTRIES]),FALSE)),"MISSING"))))</f>
        <v/>
      </c>
    </row>
    <row r="2822" spans="1:6" ht="43.2">
      <c r="A2822" s="18" t="s">
        <v>2964</v>
      </c>
      <c r="B2822" s="19" t="s">
        <v>7144</v>
      </c>
      <c r="C2822" s="43"/>
      <c r="D2822" s="36" t="str" cm="1">
        <f t="array" ref="D2822">IF(C2822="","",IF(OR(C2822="#No page text",C2822="#No block text",C2822="#No subject text",C2822="#No expectation text"),"// -- No Content",IFERROR(INDEX(_xlfn._xlws.FILTER(Checklist_KLM[ENTRIES],(Checklist_KLM[ENGLISH]=C2822)*IFERROR(FIND("GAME.CHECKLIST_",Checklist_KLM[ENTRIES]),FALSE)),1),"MISSING")))</f>
        <v/>
      </c>
      <c r="E2822" s="44"/>
      <c r="F2822" s="39" t="str" cm="1">
        <f t="array" ref="F2822">IF(E2822="","",IF(E2822="#No clue text","// -- No Content",
    IF(E2822="/!\ Text too long for integration - See user guide to proceed /!\","/!\ Text too long for integration - See user guide to proceed /!\",
         IFERROR(_xlfn._xlws.FILTER(Checklist_KLM[ENTRIES],(Checklist_KLM[ENGLISH]=E2822)*IFERROR(FIND("CLUE.",Checklist_KLM[ENTRIES]),FALSE)),"MISSING"))))</f>
        <v/>
      </c>
    </row>
    <row r="2823" spans="1:6" ht="43.2">
      <c r="A2823" s="18" t="s">
        <v>2965</v>
      </c>
      <c r="B2823" s="19" t="s">
        <v>7145</v>
      </c>
      <c r="C2823" s="43"/>
      <c r="D2823" s="36" t="str" cm="1">
        <f t="array" ref="D2823">IF(C2823="","",IF(OR(C2823="#No page text",C2823="#No block text",C2823="#No subject text",C2823="#No expectation text"),"// -- No Content",IFERROR(INDEX(_xlfn._xlws.FILTER(Checklist_KLM[ENTRIES],(Checklist_KLM[ENGLISH]=C2823)*IFERROR(FIND("GAME.CHECKLIST_",Checklist_KLM[ENTRIES]),FALSE)),1),"MISSING")))</f>
        <v/>
      </c>
      <c r="E2823" s="44"/>
      <c r="F2823" s="39" t="str" cm="1">
        <f t="array" ref="F2823">IF(E2823="","",IF(E2823="#No clue text","// -- No Content",
    IF(E2823="/!\ Text too long for integration - See user guide to proceed /!\","/!\ Text too long for integration - See user guide to proceed /!\",
         IFERROR(_xlfn._xlws.FILTER(Checklist_KLM[ENTRIES],(Checklist_KLM[ENGLISH]=E2823)*IFERROR(FIND("CLUE.",Checklist_KLM[ENTRIES]),FALSE)),"MISSING"))))</f>
        <v/>
      </c>
    </row>
    <row r="2824" spans="1:6" ht="43.2">
      <c r="A2824" s="18" t="s">
        <v>2966</v>
      </c>
      <c r="B2824" s="19" t="s">
        <v>7146</v>
      </c>
      <c r="C2824" s="43"/>
      <c r="D2824" s="36" t="str" cm="1">
        <f t="array" ref="D2824">IF(C2824="","",IF(OR(C2824="#No page text",C2824="#No block text",C2824="#No subject text",C2824="#No expectation text"),"// -- No Content",IFERROR(INDEX(_xlfn._xlws.FILTER(Checklist_KLM[ENTRIES],(Checklist_KLM[ENGLISH]=C2824)*IFERROR(FIND("GAME.CHECKLIST_",Checklist_KLM[ENTRIES]),FALSE)),1),"MISSING")))</f>
        <v/>
      </c>
      <c r="E2824" s="44"/>
      <c r="F2824" s="39" t="str" cm="1">
        <f t="array" ref="F2824">IF(E2824="","",IF(E2824="#No clue text","// -- No Content",
    IF(E2824="/!\ Text too long for integration - See user guide to proceed /!\","/!\ Text too long for integration - See user guide to proceed /!\",
         IFERROR(_xlfn._xlws.FILTER(Checklist_KLM[ENTRIES],(Checklist_KLM[ENGLISH]=E2824)*IFERROR(FIND("CLUE.",Checklist_KLM[ENTRIES]),FALSE)),"MISSING"))))</f>
        <v/>
      </c>
    </row>
    <row r="2825" spans="1:6">
      <c r="A2825" s="18" t="s">
        <v>2967</v>
      </c>
      <c r="B2825" s="19" t="s">
        <v>7147</v>
      </c>
      <c r="C2825" s="43"/>
      <c r="D2825" s="36" t="str" cm="1">
        <f t="array" ref="D2825">IF(C2825="","",IF(OR(C2825="#No page text",C2825="#No block text",C2825="#No subject text",C2825="#No expectation text"),"// -- No Content",IFERROR(INDEX(_xlfn._xlws.FILTER(Checklist_KLM[ENTRIES],(Checklist_KLM[ENGLISH]=C2825)*IFERROR(FIND("GAME.CHECKLIST_",Checklist_KLM[ENTRIES]),FALSE)),1),"MISSING")))</f>
        <v/>
      </c>
      <c r="E2825" s="44"/>
      <c r="F2825" s="39" t="str" cm="1">
        <f t="array" ref="F2825">IF(E2825="","",IF(E2825="#No clue text","// -- No Content",
    IF(E2825="/!\ Text too long for integration - See user guide to proceed /!\","/!\ Text too long for integration - See user guide to proceed /!\",
         IFERROR(_xlfn._xlws.FILTER(Checklist_KLM[ENTRIES],(Checklist_KLM[ENGLISH]=E2825)*IFERROR(FIND("CLUE.",Checklist_KLM[ENTRIES]),FALSE)),"MISSING"))))</f>
        <v/>
      </c>
    </row>
    <row r="2826" spans="1:6" ht="57.6">
      <c r="A2826" s="18" t="s">
        <v>2968</v>
      </c>
      <c r="B2826" s="19" t="s">
        <v>7148</v>
      </c>
      <c r="C2826" s="43"/>
      <c r="D2826" s="36" t="str" cm="1">
        <f t="array" ref="D2826">IF(C2826="","",IF(OR(C2826="#No page text",C2826="#No block text",C2826="#No subject text",C2826="#No expectation text"),"// -- No Content",IFERROR(INDEX(_xlfn._xlws.FILTER(Checklist_KLM[ENTRIES],(Checklist_KLM[ENGLISH]=C2826)*IFERROR(FIND("GAME.CHECKLIST_",Checklist_KLM[ENTRIES]),FALSE)),1),"MISSING")))</f>
        <v/>
      </c>
      <c r="E2826" s="44"/>
      <c r="F2826" s="39" t="str" cm="1">
        <f t="array" ref="F2826">IF(E2826="","",IF(E2826="#No clue text","// -- No Content",
    IF(E2826="/!\ Text too long for integration - See user guide to proceed /!\","/!\ Text too long for integration - See user guide to proceed /!\",
         IFERROR(_xlfn._xlws.FILTER(Checklist_KLM[ENTRIES],(Checklist_KLM[ENGLISH]=E2826)*IFERROR(FIND("CLUE.",Checklist_KLM[ENTRIES]),FALSE)),"MISSING"))))</f>
        <v/>
      </c>
    </row>
    <row r="2827" spans="1:6" ht="43.2">
      <c r="A2827" s="18" t="s">
        <v>2969</v>
      </c>
      <c r="B2827" s="19" t="s">
        <v>7149</v>
      </c>
      <c r="C2827" s="43"/>
      <c r="D2827" s="36" t="str" cm="1">
        <f t="array" ref="D2827">IF(C2827="","",IF(OR(C2827="#No page text",C2827="#No block text",C2827="#No subject text",C2827="#No expectation text"),"// -- No Content",IFERROR(INDEX(_xlfn._xlws.FILTER(Checklist_KLM[ENTRIES],(Checklist_KLM[ENGLISH]=C2827)*IFERROR(FIND("GAME.CHECKLIST_",Checklist_KLM[ENTRIES]),FALSE)),1),"MISSING")))</f>
        <v/>
      </c>
      <c r="E2827" s="44"/>
      <c r="F2827" s="39" t="str" cm="1">
        <f t="array" ref="F2827">IF(E2827="","",IF(E2827="#No clue text","// -- No Content",
    IF(E2827="/!\ Text too long for integration - See user guide to proceed /!\","/!\ Text too long for integration - See user guide to proceed /!\",
         IFERROR(_xlfn._xlws.FILTER(Checklist_KLM[ENTRIES],(Checklist_KLM[ENGLISH]=E2827)*IFERROR(FIND("CLUE.",Checklist_KLM[ENTRIES]),FALSE)),"MISSING"))))</f>
        <v/>
      </c>
    </row>
    <row r="2828" spans="1:6" ht="28.8">
      <c r="A2828" s="18" t="s">
        <v>2970</v>
      </c>
      <c r="B2828" s="19" t="s">
        <v>7150</v>
      </c>
      <c r="C2828" s="43"/>
      <c r="D2828" s="36" t="str" cm="1">
        <f t="array" ref="D2828">IF(C2828="","",IF(OR(C2828="#No page text",C2828="#No block text",C2828="#No subject text",C2828="#No expectation text"),"// -- No Content",IFERROR(INDEX(_xlfn._xlws.FILTER(Checklist_KLM[ENTRIES],(Checklist_KLM[ENGLISH]=C2828)*IFERROR(FIND("GAME.CHECKLIST_",Checklist_KLM[ENTRIES]),FALSE)),1),"MISSING")))</f>
        <v/>
      </c>
      <c r="E2828" s="44"/>
      <c r="F2828" s="39" t="str" cm="1">
        <f t="array" ref="F2828">IF(E2828="","",IF(E2828="#No clue text","// -- No Content",
    IF(E2828="/!\ Text too long for integration - See user guide to proceed /!\","/!\ Text too long for integration - See user guide to proceed /!\",
         IFERROR(_xlfn._xlws.FILTER(Checklist_KLM[ENTRIES],(Checklist_KLM[ENGLISH]=E2828)*IFERROR(FIND("CLUE.",Checklist_KLM[ENTRIES]),FALSE)),"MISSING"))))</f>
        <v/>
      </c>
    </row>
    <row r="2829" spans="1:6" ht="72">
      <c r="A2829" s="18" t="s">
        <v>2971</v>
      </c>
      <c r="B2829" s="19" t="s">
        <v>7151</v>
      </c>
      <c r="C2829" s="43"/>
      <c r="D2829" s="36" t="str" cm="1">
        <f t="array" ref="D2829">IF(C2829="","",IF(OR(C2829="#No page text",C2829="#No block text",C2829="#No subject text",C2829="#No expectation text"),"// -- No Content",IFERROR(INDEX(_xlfn._xlws.FILTER(Checklist_KLM[ENTRIES],(Checklist_KLM[ENGLISH]=C2829)*IFERROR(FIND("GAME.CHECKLIST_",Checklist_KLM[ENTRIES]),FALSE)),1),"MISSING")))</f>
        <v/>
      </c>
      <c r="E2829" s="44"/>
      <c r="F2829" s="39" t="str" cm="1">
        <f t="array" ref="F2829">IF(E2829="","",IF(E2829="#No clue text","// -- No Content",
    IF(E2829="/!\ Text too long for integration - See user guide to proceed /!\","/!\ Text too long for integration - See user guide to proceed /!\",
         IFERROR(_xlfn._xlws.FILTER(Checklist_KLM[ENTRIES],(Checklist_KLM[ENGLISH]=E2829)*IFERROR(FIND("CLUE.",Checklist_KLM[ENTRIES]),FALSE)),"MISSING"))))</f>
        <v/>
      </c>
    </row>
    <row r="2830" spans="1:6" ht="28.8">
      <c r="A2830" s="18" t="s">
        <v>2972</v>
      </c>
      <c r="B2830" s="19" t="s">
        <v>7152</v>
      </c>
      <c r="C2830" s="43"/>
      <c r="D2830" s="36" t="str" cm="1">
        <f t="array" ref="D2830">IF(C2830="","",IF(OR(C2830="#No page text",C2830="#No block text",C2830="#No subject text",C2830="#No expectation text"),"// -- No Content",IFERROR(INDEX(_xlfn._xlws.FILTER(Checklist_KLM[ENTRIES],(Checklist_KLM[ENGLISH]=C2830)*IFERROR(FIND("GAME.CHECKLIST_",Checklist_KLM[ENTRIES]),FALSE)),1),"MISSING")))</f>
        <v/>
      </c>
      <c r="E2830" s="44"/>
      <c r="F2830" s="39" t="str" cm="1">
        <f t="array" ref="F2830">IF(E2830="","",IF(E2830="#No clue text","// -- No Content",
    IF(E2830="/!\ Text too long for integration - See user guide to proceed /!\","/!\ Text too long for integration - See user guide to proceed /!\",
         IFERROR(_xlfn._xlws.FILTER(Checklist_KLM[ENTRIES],(Checklist_KLM[ENGLISH]=E2830)*IFERROR(FIND("CLUE.",Checklist_KLM[ENTRIES]),FALSE)),"MISSING"))))</f>
        <v/>
      </c>
    </row>
    <row r="2831" spans="1:6" ht="28.8">
      <c r="A2831" s="18" t="s">
        <v>2973</v>
      </c>
      <c r="B2831" s="19" t="s">
        <v>7153</v>
      </c>
      <c r="C2831" s="43"/>
      <c r="D2831" s="36" t="str" cm="1">
        <f t="array" ref="D2831">IF(C2831="","",IF(OR(C2831="#No page text",C2831="#No block text",C2831="#No subject text",C2831="#No expectation text"),"// -- No Content",IFERROR(INDEX(_xlfn._xlws.FILTER(Checklist_KLM[ENTRIES],(Checklist_KLM[ENGLISH]=C2831)*IFERROR(FIND("GAME.CHECKLIST_",Checklist_KLM[ENTRIES]),FALSE)),1),"MISSING")))</f>
        <v/>
      </c>
      <c r="E2831" s="44"/>
      <c r="F2831" s="39" t="str" cm="1">
        <f t="array" ref="F2831">IF(E2831="","",IF(E2831="#No clue text","// -- No Content",
    IF(E2831="/!\ Text too long for integration - See user guide to proceed /!\","/!\ Text too long for integration - See user guide to proceed /!\",
         IFERROR(_xlfn._xlws.FILTER(Checklist_KLM[ENTRIES],(Checklist_KLM[ENGLISH]=E2831)*IFERROR(FIND("CLUE.",Checklist_KLM[ENTRIES]),FALSE)),"MISSING"))))</f>
        <v/>
      </c>
    </row>
    <row r="2832" spans="1:6" ht="28.8">
      <c r="A2832" s="18" t="s">
        <v>2974</v>
      </c>
      <c r="B2832" s="19" t="s">
        <v>7154</v>
      </c>
      <c r="C2832" s="43"/>
      <c r="D2832" s="36" t="str" cm="1">
        <f t="array" ref="D2832">IF(C2832="","",IF(OR(C2832="#No page text",C2832="#No block text",C2832="#No subject text",C2832="#No expectation text"),"// -- No Content",IFERROR(INDEX(_xlfn._xlws.FILTER(Checklist_KLM[ENTRIES],(Checklist_KLM[ENGLISH]=C2832)*IFERROR(FIND("GAME.CHECKLIST_",Checklist_KLM[ENTRIES]),FALSE)),1),"MISSING")))</f>
        <v/>
      </c>
      <c r="E2832" s="44"/>
      <c r="F2832" s="39" t="str" cm="1">
        <f t="array" ref="F2832">IF(E2832="","",IF(E2832="#No clue text","// -- No Content",
    IF(E2832="/!\ Text too long for integration - See user guide to proceed /!\","/!\ Text too long for integration - See user guide to proceed /!\",
         IFERROR(_xlfn._xlws.FILTER(Checklist_KLM[ENTRIES],(Checklist_KLM[ENGLISH]=E2832)*IFERROR(FIND("CLUE.",Checklist_KLM[ENTRIES]),FALSE)),"MISSING"))))</f>
        <v/>
      </c>
    </row>
    <row r="2833" spans="1:6" ht="43.2">
      <c r="A2833" s="18" t="s">
        <v>2975</v>
      </c>
      <c r="B2833" s="19" t="s">
        <v>7155</v>
      </c>
      <c r="C2833" s="43"/>
      <c r="D2833" s="36" t="str" cm="1">
        <f t="array" ref="D2833">IF(C2833="","",IF(OR(C2833="#No page text",C2833="#No block text",C2833="#No subject text",C2833="#No expectation text"),"// -- No Content",IFERROR(INDEX(_xlfn._xlws.FILTER(Checklist_KLM[ENTRIES],(Checklist_KLM[ENGLISH]=C2833)*IFERROR(FIND("GAME.CHECKLIST_",Checklist_KLM[ENTRIES]),FALSE)),1),"MISSING")))</f>
        <v/>
      </c>
      <c r="E2833" s="44"/>
      <c r="F2833" s="39" t="str" cm="1">
        <f t="array" ref="F2833">IF(E2833="","",IF(E2833="#No clue text","// -- No Content",
    IF(E2833="/!\ Text too long for integration - See user guide to proceed /!\","/!\ Text too long for integration - See user guide to proceed /!\",
         IFERROR(_xlfn._xlws.FILTER(Checklist_KLM[ENTRIES],(Checklist_KLM[ENGLISH]=E2833)*IFERROR(FIND("CLUE.",Checklist_KLM[ENTRIES]),FALSE)),"MISSING"))))</f>
        <v/>
      </c>
    </row>
    <row r="2834" spans="1:6" ht="72">
      <c r="A2834" s="18" t="s">
        <v>2976</v>
      </c>
      <c r="B2834" s="19" t="s">
        <v>7156</v>
      </c>
      <c r="C2834" s="43"/>
      <c r="D2834" s="36" t="str" cm="1">
        <f t="array" ref="D2834">IF(C2834="","",IF(OR(C2834="#No page text",C2834="#No block text",C2834="#No subject text",C2834="#No expectation text"),"// -- No Content",IFERROR(INDEX(_xlfn._xlws.FILTER(Checklist_KLM[ENTRIES],(Checklist_KLM[ENGLISH]=C2834)*IFERROR(FIND("GAME.CHECKLIST_",Checklist_KLM[ENTRIES]),FALSE)),1),"MISSING")))</f>
        <v/>
      </c>
      <c r="E2834" s="44"/>
      <c r="F2834" s="39" t="str" cm="1">
        <f t="array" ref="F2834">IF(E2834="","",IF(E2834="#No clue text","// -- No Content",
    IF(E2834="/!\ Text too long for integration - See user guide to proceed /!\","/!\ Text too long for integration - See user guide to proceed /!\",
         IFERROR(_xlfn._xlws.FILTER(Checklist_KLM[ENTRIES],(Checklist_KLM[ENGLISH]=E2834)*IFERROR(FIND("CLUE.",Checklist_KLM[ENTRIES]),FALSE)),"MISSING"))))</f>
        <v/>
      </c>
    </row>
    <row r="2835" spans="1:6" ht="28.8">
      <c r="A2835" s="18" t="s">
        <v>2977</v>
      </c>
      <c r="B2835" s="19" t="s">
        <v>7157</v>
      </c>
      <c r="C2835" s="43"/>
      <c r="D2835" s="36" t="str" cm="1">
        <f t="array" ref="D2835">IF(C2835="","",IF(OR(C2835="#No page text",C2835="#No block text",C2835="#No subject text",C2835="#No expectation text"),"// -- No Content",IFERROR(INDEX(_xlfn._xlws.FILTER(Checklist_KLM[ENTRIES],(Checklist_KLM[ENGLISH]=C2835)*IFERROR(FIND("GAME.CHECKLIST_",Checklist_KLM[ENTRIES]),FALSE)),1),"MISSING")))</f>
        <v/>
      </c>
      <c r="E2835" s="44"/>
      <c r="F2835" s="39" t="str" cm="1">
        <f t="array" ref="F2835">IF(E2835="","",IF(E2835="#No clue text","// -- No Content",
    IF(E2835="/!\ Text too long for integration - See user guide to proceed /!\","/!\ Text too long for integration - See user guide to proceed /!\",
         IFERROR(_xlfn._xlws.FILTER(Checklist_KLM[ENTRIES],(Checklist_KLM[ENGLISH]=E2835)*IFERROR(FIND("CLUE.",Checklist_KLM[ENTRIES]),FALSE)),"MISSING"))))</f>
        <v/>
      </c>
    </row>
    <row r="2836" spans="1:6" ht="28.8">
      <c r="A2836" s="18" t="s">
        <v>2978</v>
      </c>
      <c r="B2836" s="19" t="s">
        <v>7158</v>
      </c>
      <c r="C2836" s="43"/>
      <c r="D2836" s="36" t="str" cm="1">
        <f t="array" ref="D2836">IF(C2836="","",IF(OR(C2836="#No page text",C2836="#No block text",C2836="#No subject text",C2836="#No expectation text"),"// -- No Content",IFERROR(INDEX(_xlfn._xlws.FILTER(Checklist_KLM[ENTRIES],(Checklist_KLM[ENGLISH]=C2836)*IFERROR(FIND("GAME.CHECKLIST_",Checklist_KLM[ENTRIES]),FALSE)),1),"MISSING")))</f>
        <v/>
      </c>
      <c r="E2836" s="44"/>
      <c r="F2836" s="39" t="str" cm="1">
        <f t="array" ref="F2836">IF(E2836="","",IF(E2836="#No clue text","// -- No Content",
    IF(E2836="/!\ Text too long for integration - See user guide to proceed /!\","/!\ Text too long for integration - See user guide to proceed /!\",
         IFERROR(_xlfn._xlws.FILTER(Checklist_KLM[ENTRIES],(Checklist_KLM[ENGLISH]=E2836)*IFERROR(FIND("CLUE.",Checklist_KLM[ENTRIES]),FALSE)),"MISSING"))))</f>
        <v/>
      </c>
    </row>
    <row r="2837" spans="1:6">
      <c r="A2837" s="18" t="s">
        <v>2979</v>
      </c>
      <c r="B2837" s="19" t="s">
        <v>7159</v>
      </c>
      <c r="C2837" s="43"/>
      <c r="D2837" s="36" t="str" cm="1">
        <f t="array" ref="D2837">IF(C2837="","",IF(OR(C2837="#No page text",C2837="#No block text",C2837="#No subject text",C2837="#No expectation text"),"// -- No Content",IFERROR(INDEX(_xlfn._xlws.FILTER(Checklist_KLM[ENTRIES],(Checklist_KLM[ENGLISH]=C2837)*IFERROR(FIND("GAME.CHECKLIST_",Checklist_KLM[ENTRIES]),FALSE)),1),"MISSING")))</f>
        <v/>
      </c>
      <c r="E2837" s="44"/>
      <c r="F2837" s="39" t="str" cm="1">
        <f t="array" ref="F2837">IF(E2837="","",IF(E2837="#No clue text","// -- No Content",
    IF(E2837="/!\ Text too long for integration - See user guide to proceed /!\","/!\ Text too long for integration - See user guide to proceed /!\",
         IFERROR(_xlfn._xlws.FILTER(Checklist_KLM[ENTRIES],(Checklist_KLM[ENGLISH]=E2837)*IFERROR(FIND("CLUE.",Checklist_KLM[ENTRIES]),FALSE)),"MISSING"))))</f>
        <v/>
      </c>
    </row>
    <row r="2838" spans="1:6" ht="57.6">
      <c r="A2838" s="18" t="s">
        <v>2980</v>
      </c>
      <c r="B2838" s="19" t="s">
        <v>7160</v>
      </c>
      <c r="C2838" s="43"/>
      <c r="D2838" s="36" t="str" cm="1">
        <f t="array" ref="D2838">IF(C2838="","",IF(OR(C2838="#No page text",C2838="#No block text",C2838="#No subject text",C2838="#No expectation text"),"// -- No Content",IFERROR(INDEX(_xlfn._xlws.FILTER(Checklist_KLM[ENTRIES],(Checklist_KLM[ENGLISH]=C2838)*IFERROR(FIND("GAME.CHECKLIST_",Checklist_KLM[ENTRIES]),FALSE)),1),"MISSING")))</f>
        <v/>
      </c>
      <c r="E2838" s="44"/>
      <c r="F2838" s="39" t="str" cm="1">
        <f t="array" ref="F2838">IF(E2838="","",IF(E2838="#No clue text","// -- No Content",
    IF(E2838="/!\ Text too long for integration - See user guide to proceed /!\","/!\ Text too long for integration - See user guide to proceed /!\",
         IFERROR(_xlfn._xlws.FILTER(Checklist_KLM[ENTRIES],(Checklist_KLM[ENGLISH]=E2838)*IFERROR(FIND("CLUE.",Checklist_KLM[ENTRIES]),FALSE)),"MISSING"))))</f>
        <v/>
      </c>
    </row>
    <row r="2839" spans="1:6" ht="43.2">
      <c r="A2839" s="18" t="s">
        <v>2981</v>
      </c>
      <c r="B2839" s="19" t="s">
        <v>7161</v>
      </c>
      <c r="C2839" s="43"/>
      <c r="D2839" s="36" t="str" cm="1">
        <f t="array" ref="D2839">IF(C2839="","",IF(OR(C2839="#No page text",C2839="#No block text",C2839="#No subject text",C2839="#No expectation text"),"// -- No Content",IFERROR(INDEX(_xlfn._xlws.FILTER(Checklist_KLM[ENTRIES],(Checklist_KLM[ENGLISH]=C2839)*IFERROR(FIND("GAME.CHECKLIST_",Checklist_KLM[ENTRIES]),FALSE)),1),"MISSING")))</f>
        <v/>
      </c>
      <c r="E2839" s="44"/>
      <c r="F2839" s="39" t="str" cm="1">
        <f t="array" ref="F2839">IF(E2839="","",IF(E2839="#No clue text","// -- No Content",
    IF(E2839="/!\ Text too long for integration - See user guide to proceed /!\","/!\ Text too long for integration - See user guide to proceed /!\",
         IFERROR(_xlfn._xlws.FILTER(Checklist_KLM[ENTRIES],(Checklist_KLM[ENGLISH]=E2839)*IFERROR(FIND("CLUE.",Checklist_KLM[ENTRIES]),FALSE)),"MISSING"))))</f>
        <v/>
      </c>
    </row>
    <row r="2840" spans="1:6" ht="43.2">
      <c r="A2840" s="18" t="s">
        <v>2982</v>
      </c>
      <c r="B2840" s="19" t="s">
        <v>7162</v>
      </c>
      <c r="C2840" s="43"/>
      <c r="D2840" s="36" t="str" cm="1">
        <f t="array" ref="D2840">IF(C2840="","",IF(OR(C2840="#No page text",C2840="#No block text",C2840="#No subject text",C2840="#No expectation text"),"// -- No Content",IFERROR(INDEX(_xlfn._xlws.FILTER(Checklist_KLM[ENTRIES],(Checklist_KLM[ENGLISH]=C2840)*IFERROR(FIND("GAME.CHECKLIST_",Checklist_KLM[ENTRIES]),FALSE)),1),"MISSING")))</f>
        <v/>
      </c>
      <c r="E2840" s="44"/>
      <c r="F2840" s="39" t="str" cm="1">
        <f t="array" ref="F2840">IF(E2840="","",IF(E2840="#No clue text","// -- No Content",
    IF(E2840="/!\ Text too long for integration - See user guide to proceed /!\","/!\ Text too long for integration - See user guide to proceed /!\",
         IFERROR(_xlfn._xlws.FILTER(Checklist_KLM[ENTRIES],(Checklist_KLM[ENGLISH]=E2840)*IFERROR(FIND("CLUE.",Checklist_KLM[ENTRIES]),FALSE)),"MISSING"))))</f>
        <v/>
      </c>
    </row>
    <row r="2841" spans="1:6" ht="57.6">
      <c r="A2841" s="18" t="s">
        <v>2983</v>
      </c>
      <c r="B2841" s="19" t="s">
        <v>7163</v>
      </c>
      <c r="C2841" s="43"/>
      <c r="D2841" s="36" t="str" cm="1">
        <f t="array" ref="D2841">IF(C2841="","",IF(OR(C2841="#No page text",C2841="#No block text",C2841="#No subject text",C2841="#No expectation text"),"// -- No Content",IFERROR(INDEX(_xlfn._xlws.FILTER(Checklist_KLM[ENTRIES],(Checklist_KLM[ENGLISH]=C2841)*IFERROR(FIND("GAME.CHECKLIST_",Checklist_KLM[ENTRIES]),FALSE)),1),"MISSING")))</f>
        <v/>
      </c>
      <c r="E2841" s="44"/>
      <c r="F2841" s="39" t="str" cm="1">
        <f t="array" ref="F2841">IF(E2841="","",IF(E2841="#No clue text","// -- No Content",
    IF(E2841="/!\ Text too long for integration - See user guide to proceed /!\","/!\ Text too long for integration - See user guide to proceed /!\",
         IFERROR(_xlfn._xlws.FILTER(Checklist_KLM[ENTRIES],(Checklist_KLM[ENGLISH]=E2841)*IFERROR(FIND("CLUE.",Checklist_KLM[ENTRIES]),FALSE)),"MISSING"))))</f>
        <v/>
      </c>
    </row>
    <row r="2842" spans="1:6" ht="57.6">
      <c r="A2842" s="18" t="s">
        <v>2984</v>
      </c>
      <c r="B2842" s="19" t="s">
        <v>7164</v>
      </c>
      <c r="C2842" s="43"/>
      <c r="D2842" s="36" t="str" cm="1">
        <f t="array" ref="D2842">IF(C2842="","",IF(OR(C2842="#No page text",C2842="#No block text",C2842="#No subject text",C2842="#No expectation text"),"// -- No Content",IFERROR(INDEX(_xlfn._xlws.FILTER(Checklist_KLM[ENTRIES],(Checklist_KLM[ENGLISH]=C2842)*IFERROR(FIND("GAME.CHECKLIST_",Checklist_KLM[ENTRIES]),FALSE)),1),"MISSING")))</f>
        <v/>
      </c>
      <c r="E2842" s="44"/>
      <c r="F2842" s="39" t="str" cm="1">
        <f t="array" ref="F2842">IF(E2842="","",IF(E2842="#No clue text","// -- No Content",
    IF(E2842="/!\ Text too long for integration - See user guide to proceed /!\","/!\ Text too long for integration - See user guide to proceed /!\",
         IFERROR(_xlfn._xlws.FILTER(Checklist_KLM[ENTRIES],(Checklist_KLM[ENGLISH]=E2842)*IFERROR(FIND("CLUE.",Checklist_KLM[ENTRIES]),FALSE)),"MISSING"))))</f>
        <v/>
      </c>
    </row>
    <row r="2843" spans="1:6" ht="43.2">
      <c r="A2843" s="18" t="s">
        <v>2985</v>
      </c>
      <c r="B2843" s="19" t="s">
        <v>7165</v>
      </c>
      <c r="C2843" s="43"/>
      <c r="D2843" s="36" t="str" cm="1">
        <f t="array" ref="D2843">IF(C2843="","",IF(OR(C2843="#No page text",C2843="#No block text",C2843="#No subject text",C2843="#No expectation text"),"// -- No Content",IFERROR(INDEX(_xlfn._xlws.FILTER(Checklist_KLM[ENTRIES],(Checklist_KLM[ENGLISH]=C2843)*IFERROR(FIND("GAME.CHECKLIST_",Checklist_KLM[ENTRIES]),FALSE)),1),"MISSING")))</f>
        <v/>
      </c>
      <c r="E2843" s="44"/>
      <c r="F2843" s="39" t="str" cm="1">
        <f t="array" ref="F2843">IF(E2843="","",IF(E2843="#No clue text","// -- No Content",
    IF(E2843="/!\ Text too long for integration - See user guide to proceed /!\","/!\ Text too long for integration - See user guide to proceed /!\",
         IFERROR(_xlfn._xlws.FILTER(Checklist_KLM[ENTRIES],(Checklist_KLM[ENGLISH]=E2843)*IFERROR(FIND("CLUE.",Checklist_KLM[ENTRIES]),FALSE)),"MISSING"))))</f>
        <v/>
      </c>
    </row>
    <row r="2844" spans="1:6" ht="57.6">
      <c r="A2844" s="18" t="s">
        <v>2986</v>
      </c>
      <c r="B2844" s="19" t="s">
        <v>7166</v>
      </c>
      <c r="C2844" s="43"/>
      <c r="D2844" s="36" t="str" cm="1">
        <f t="array" ref="D2844">IF(C2844="","",IF(OR(C2844="#No page text",C2844="#No block text",C2844="#No subject text",C2844="#No expectation text"),"// -- No Content",IFERROR(INDEX(_xlfn._xlws.FILTER(Checklist_KLM[ENTRIES],(Checklist_KLM[ENGLISH]=C2844)*IFERROR(FIND("GAME.CHECKLIST_",Checklist_KLM[ENTRIES]),FALSE)),1),"MISSING")))</f>
        <v/>
      </c>
      <c r="E2844" s="44"/>
      <c r="F2844" s="39" t="str" cm="1">
        <f t="array" ref="F2844">IF(E2844="","",IF(E2844="#No clue text","// -- No Content",
    IF(E2844="/!\ Text too long for integration - See user guide to proceed /!\","/!\ Text too long for integration - See user guide to proceed /!\",
         IFERROR(_xlfn._xlws.FILTER(Checklist_KLM[ENTRIES],(Checklist_KLM[ENGLISH]=E2844)*IFERROR(FIND("CLUE.",Checklist_KLM[ENTRIES]),FALSE)),"MISSING"))))</f>
        <v/>
      </c>
    </row>
    <row r="2845" spans="1:6" ht="72">
      <c r="A2845" s="18" t="s">
        <v>2987</v>
      </c>
      <c r="B2845" s="19" t="s">
        <v>7167</v>
      </c>
      <c r="C2845" s="43"/>
      <c r="D2845" s="36" t="str" cm="1">
        <f t="array" ref="D2845">IF(C2845="","",IF(OR(C2845="#No page text",C2845="#No block text",C2845="#No subject text",C2845="#No expectation text"),"// -- No Content",IFERROR(INDEX(_xlfn._xlws.FILTER(Checklist_KLM[ENTRIES],(Checklist_KLM[ENGLISH]=C2845)*IFERROR(FIND("GAME.CHECKLIST_",Checklist_KLM[ENTRIES]),FALSE)),1),"MISSING")))</f>
        <v/>
      </c>
      <c r="E2845" s="44"/>
      <c r="F2845" s="39" t="str" cm="1">
        <f t="array" ref="F2845">IF(E2845="","",IF(E2845="#No clue text","// -- No Content",
    IF(E2845="/!\ Text too long for integration - See user guide to proceed /!\","/!\ Text too long for integration - See user guide to proceed /!\",
         IFERROR(_xlfn._xlws.FILTER(Checklist_KLM[ENTRIES],(Checklist_KLM[ENGLISH]=E2845)*IFERROR(FIND("CLUE.",Checklist_KLM[ENTRIES]),FALSE)),"MISSING"))))</f>
        <v/>
      </c>
    </row>
    <row r="2846" spans="1:6" ht="43.2">
      <c r="A2846" s="18" t="s">
        <v>2988</v>
      </c>
      <c r="B2846" s="19" t="s">
        <v>7168</v>
      </c>
      <c r="C2846" s="43"/>
      <c r="D2846" s="36" t="str" cm="1">
        <f t="array" ref="D2846">IF(C2846="","",IF(OR(C2846="#No page text",C2846="#No block text",C2846="#No subject text",C2846="#No expectation text"),"// -- No Content",IFERROR(INDEX(_xlfn._xlws.FILTER(Checklist_KLM[ENTRIES],(Checklist_KLM[ENGLISH]=C2846)*IFERROR(FIND("GAME.CHECKLIST_",Checklist_KLM[ENTRIES]),FALSE)),1),"MISSING")))</f>
        <v/>
      </c>
      <c r="E2846" s="44"/>
      <c r="F2846" s="39" t="str" cm="1">
        <f t="array" ref="F2846">IF(E2846="","",IF(E2846="#No clue text","// -- No Content",
    IF(E2846="/!\ Text too long for integration - See user guide to proceed /!\","/!\ Text too long for integration - See user guide to proceed /!\",
         IFERROR(_xlfn._xlws.FILTER(Checklist_KLM[ENTRIES],(Checklist_KLM[ENGLISH]=E2846)*IFERROR(FIND("CLUE.",Checklist_KLM[ENTRIES]),FALSE)),"MISSING"))))</f>
        <v/>
      </c>
    </row>
    <row r="2847" spans="1:6" ht="28.8">
      <c r="A2847" s="18" t="s">
        <v>2989</v>
      </c>
      <c r="B2847" s="19" t="s">
        <v>7169</v>
      </c>
      <c r="C2847" s="43"/>
      <c r="D2847" s="36" t="str" cm="1">
        <f t="array" ref="D2847">IF(C2847="","",IF(OR(C2847="#No page text",C2847="#No block text",C2847="#No subject text",C2847="#No expectation text"),"// -- No Content",IFERROR(INDEX(_xlfn._xlws.FILTER(Checklist_KLM[ENTRIES],(Checklist_KLM[ENGLISH]=C2847)*IFERROR(FIND("GAME.CHECKLIST_",Checklist_KLM[ENTRIES]),FALSE)),1),"MISSING")))</f>
        <v/>
      </c>
      <c r="E2847" s="44"/>
      <c r="F2847" s="39" t="str" cm="1">
        <f t="array" ref="F2847">IF(E2847="","",IF(E2847="#No clue text","// -- No Content",
    IF(E2847="/!\ Text too long for integration - See user guide to proceed /!\","/!\ Text too long for integration - See user guide to proceed /!\",
         IFERROR(_xlfn._xlws.FILTER(Checklist_KLM[ENTRIES],(Checklist_KLM[ENGLISH]=E2847)*IFERROR(FIND("CLUE.",Checklist_KLM[ENTRIES]),FALSE)),"MISSING"))))</f>
        <v/>
      </c>
    </row>
    <row r="2848" spans="1:6" ht="86.4">
      <c r="A2848" s="18" t="s">
        <v>2990</v>
      </c>
      <c r="B2848" s="19" t="s">
        <v>7170</v>
      </c>
      <c r="C2848" s="43"/>
      <c r="D2848" s="36" t="str" cm="1">
        <f t="array" ref="D2848">IF(C2848="","",IF(OR(C2848="#No page text",C2848="#No block text",C2848="#No subject text",C2848="#No expectation text"),"// -- No Content",IFERROR(INDEX(_xlfn._xlws.FILTER(Checklist_KLM[ENTRIES],(Checklist_KLM[ENGLISH]=C2848)*IFERROR(FIND("GAME.CHECKLIST_",Checklist_KLM[ENTRIES]),FALSE)),1),"MISSING")))</f>
        <v/>
      </c>
      <c r="E2848" s="44"/>
      <c r="F2848" s="39" t="str" cm="1">
        <f t="array" ref="F2848">IF(E2848="","",IF(E2848="#No clue text","// -- No Content",
    IF(E2848="/!\ Text too long for integration - See user guide to proceed /!\","/!\ Text too long for integration - See user guide to proceed /!\",
         IFERROR(_xlfn._xlws.FILTER(Checklist_KLM[ENTRIES],(Checklist_KLM[ENGLISH]=E2848)*IFERROR(FIND("CLUE.",Checklist_KLM[ENTRIES]),FALSE)),"MISSING"))))</f>
        <v/>
      </c>
    </row>
    <row r="2849" spans="1:6" ht="28.8">
      <c r="A2849" s="18" t="s">
        <v>2991</v>
      </c>
      <c r="B2849" s="19" t="s">
        <v>7171</v>
      </c>
      <c r="C2849" s="43"/>
      <c r="D2849" s="36" t="str" cm="1">
        <f t="array" ref="D2849">IF(C2849="","",IF(OR(C2849="#No page text",C2849="#No block text",C2849="#No subject text",C2849="#No expectation text"),"// -- No Content",IFERROR(INDEX(_xlfn._xlws.FILTER(Checklist_KLM[ENTRIES],(Checklist_KLM[ENGLISH]=C2849)*IFERROR(FIND("GAME.CHECKLIST_",Checklist_KLM[ENTRIES]),FALSE)),1),"MISSING")))</f>
        <v/>
      </c>
      <c r="E2849" s="44"/>
      <c r="F2849" s="39" t="str" cm="1">
        <f t="array" ref="F2849">IF(E2849="","",IF(E2849="#No clue text","// -- No Content",
    IF(E2849="/!\ Text too long for integration - See user guide to proceed /!\","/!\ Text too long for integration - See user guide to proceed /!\",
         IFERROR(_xlfn._xlws.FILTER(Checklist_KLM[ENTRIES],(Checklist_KLM[ENGLISH]=E2849)*IFERROR(FIND("CLUE.",Checklist_KLM[ENTRIES]),FALSE)),"MISSING"))))</f>
        <v/>
      </c>
    </row>
    <row r="2850" spans="1:6" ht="86.4">
      <c r="A2850" s="18" t="s">
        <v>2992</v>
      </c>
      <c r="B2850" s="19" t="s">
        <v>7172</v>
      </c>
      <c r="C2850" s="43"/>
      <c r="D2850" s="36" t="str" cm="1">
        <f t="array" ref="D2850">IF(C2850="","",IF(OR(C2850="#No page text",C2850="#No block text",C2850="#No subject text",C2850="#No expectation text"),"// -- No Content",IFERROR(INDEX(_xlfn._xlws.FILTER(Checklist_KLM[ENTRIES],(Checklist_KLM[ENGLISH]=C2850)*IFERROR(FIND("GAME.CHECKLIST_",Checklist_KLM[ENTRIES]),FALSE)),1),"MISSING")))</f>
        <v/>
      </c>
      <c r="E2850" s="44"/>
      <c r="F2850" s="39" t="str" cm="1">
        <f t="array" ref="F2850">IF(E2850="","",IF(E2850="#No clue text","// -- No Content",
    IF(E2850="/!\ Text too long for integration - See user guide to proceed /!\","/!\ Text too long for integration - See user guide to proceed /!\",
         IFERROR(_xlfn._xlws.FILTER(Checklist_KLM[ENTRIES],(Checklist_KLM[ENGLISH]=E2850)*IFERROR(FIND("CLUE.",Checklist_KLM[ENTRIES]),FALSE)),"MISSING"))))</f>
        <v/>
      </c>
    </row>
    <row r="2851" spans="1:6" ht="28.8">
      <c r="A2851" s="18" t="s">
        <v>2993</v>
      </c>
      <c r="B2851" s="19" t="s">
        <v>7173</v>
      </c>
      <c r="C2851" s="43"/>
      <c r="D2851" s="36" t="str" cm="1">
        <f t="array" ref="D2851">IF(C2851="","",IF(OR(C2851="#No page text",C2851="#No block text",C2851="#No subject text",C2851="#No expectation text"),"// -- No Content",IFERROR(INDEX(_xlfn._xlws.FILTER(Checklist_KLM[ENTRIES],(Checklist_KLM[ENGLISH]=C2851)*IFERROR(FIND("GAME.CHECKLIST_",Checklist_KLM[ENTRIES]),FALSE)),1),"MISSING")))</f>
        <v/>
      </c>
      <c r="E2851" s="44"/>
      <c r="F2851" s="39" t="str" cm="1">
        <f t="array" ref="F2851">IF(E2851="","",IF(E2851="#No clue text","// -- No Content",
    IF(E2851="/!\ Text too long for integration - See user guide to proceed /!\","/!\ Text too long for integration - See user guide to proceed /!\",
         IFERROR(_xlfn._xlws.FILTER(Checklist_KLM[ENTRIES],(Checklist_KLM[ENGLISH]=E2851)*IFERROR(FIND("CLUE.",Checklist_KLM[ENTRIES]),FALSE)),"MISSING"))))</f>
        <v/>
      </c>
    </row>
    <row r="2852" spans="1:6" ht="43.2">
      <c r="A2852" s="18" t="s">
        <v>2994</v>
      </c>
      <c r="B2852" s="19" t="s">
        <v>7174</v>
      </c>
      <c r="C2852" s="43"/>
      <c r="D2852" s="36" t="str" cm="1">
        <f t="array" ref="D2852">IF(C2852="","",IF(OR(C2852="#No page text",C2852="#No block text",C2852="#No subject text",C2852="#No expectation text"),"// -- No Content",IFERROR(INDEX(_xlfn._xlws.FILTER(Checklist_KLM[ENTRIES],(Checklist_KLM[ENGLISH]=C2852)*IFERROR(FIND("GAME.CHECKLIST_",Checklist_KLM[ENTRIES]),FALSE)),1),"MISSING")))</f>
        <v/>
      </c>
      <c r="E2852" s="44"/>
      <c r="F2852" s="39" t="str" cm="1">
        <f t="array" ref="F2852">IF(E2852="","",IF(E2852="#No clue text","// -- No Content",
    IF(E2852="/!\ Text too long for integration - See user guide to proceed /!\","/!\ Text too long for integration - See user guide to proceed /!\",
         IFERROR(_xlfn._xlws.FILTER(Checklist_KLM[ENTRIES],(Checklist_KLM[ENGLISH]=E2852)*IFERROR(FIND("CLUE.",Checklist_KLM[ENTRIES]),FALSE)),"MISSING"))))</f>
        <v/>
      </c>
    </row>
    <row r="2853" spans="1:6" ht="57.6">
      <c r="A2853" s="18" t="s">
        <v>2995</v>
      </c>
      <c r="B2853" s="19" t="s">
        <v>7175</v>
      </c>
      <c r="C2853" s="43"/>
      <c r="D2853" s="36" t="str" cm="1">
        <f t="array" ref="D2853">IF(C2853="","",IF(OR(C2853="#No page text",C2853="#No block text",C2853="#No subject text",C2853="#No expectation text"),"// -- No Content",IFERROR(INDEX(_xlfn._xlws.FILTER(Checklist_KLM[ENTRIES],(Checklist_KLM[ENGLISH]=C2853)*IFERROR(FIND("GAME.CHECKLIST_",Checklist_KLM[ENTRIES]),FALSE)),1),"MISSING")))</f>
        <v/>
      </c>
      <c r="E2853" s="44"/>
      <c r="F2853" s="39" t="str" cm="1">
        <f t="array" ref="F2853">IF(E2853="","",IF(E2853="#No clue text","// -- No Content",
    IF(E2853="/!\ Text too long for integration - See user guide to proceed /!\","/!\ Text too long for integration - See user guide to proceed /!\",
         IFERROR(_xlfn._xlws.FILTER(Checklist_KLM[ENTRIES],(Checklist_KLM[ENGLISH]=E2853)*IFERROR(FIND("CLUE.",Checklist_KLM[ENTRIES]),FALSE)),"MISSING"))))</f>
        <v/>
      </c>
    </row>
    <row r="2854" spans="1:6" ht="43.2">
      <c r="A2854" s="18" t="s">
        <v>2996</v>
      </c>
      <c r="B2854" s="19" t="s">
        <v>7176</v>
      </c>
      <c r="C2854" s="43"/>
      <c r="D2854" s="36" t="str" cm="1">
        <f t="array" ref="D2854">IF(C2854="","",IF(OR(C2854="#No page text",C2854="#No block text",C2854="#No subject text",C2854="#No expectation text"),"// -- No Content",IFERROR(INDEX(_xlfn._xlws.FILTER(Checklist_KLM[ENTRIES],(Checklist_KLM[ENGLISH]=C2854)*IFERROR(FIND("GAME.CHECKLIST_",Checklist_KLM[ENTRIES]),FALSE)),1),"MISSING")))</f>
        <v/>
      </c>
      <c r="E2854" s="44"/>
      <c r="F2854" s="39" t="str" cm="1">
        <f t="array" ref="F2854">IF(E2854="","",IF(E2854="#No clue text","// -- No Content",
    IF(E2854="/!\ Text too long for integration - See user guide to proceed /!\","/!\ Text too long for integration - See user guide to proceed /!\",
         IFERROR(_xlfn._xlws.FILTER(Checklist_KLM[ENTRIES],(Checklist_KLM[ENGLISH]=E2854)*IFERROR(FIND("CLUE.",Checklist_KLM[ENTRIES]),FALSE)),"MISSING"))))</f>
        <v/>
      </c>
    </row>
    <row r="2855" spans="1:6" ht="57.6">
      <c r="A2855" s="18" t="s">
        <v>2997</v>
      </c>
      <c r="B2855" s="19" t="s">
        <v>7177</v>
      </c>
      <c r="C2855" s="43"/>
      <c r="D2855" s="36" t="str" cm="1">
        <f t="array" ref="D2855">IF(C2855="","",IF(OR(C2855="#No page text",C2855="#No block text",C2855="#No subject text",C2855="#No expectation text"),"// -- No Content",IFERROR(INDEX(_xlfn._xlws.FILTER(Checklist_KLM[ENTRIES],(Checklist_KLM[ENGLISH]=C2855)*IFERROR(FIND("GAME.CHECKLIST_",Checklist_KLM[ENTRIES]),FALSE)),1),"MISSING")))</f>
        <v/>
      </c>
      <c r="E2855" s="44"/>
      <c r="F2855" s="39" t="str" cm="1">
        <f t="array" ref="F2855">IF(E2855="","",IF(E2855="#No clue text","// -- No Content",
    IF(E2855="/!\ Text too long for integration - See user guide to proceed /!\","/!\ Text too long for integration - See user guide to proceed /!\",
         IFERROR(_xlfn._xlws.FILTER(Checklist_KLM[ENTRIES],(Checklist_KLM[ENGLISH]=E2855)*IFERROR(FIND("CLUE.",Checklist_KLM[ENTRIES]),FALSE)),"MISSING"))))</f>
        <v/>
      </c>
    </row>
    <row r="2856" spans="1:6" ht="43.2">
      <c r="A2856" s="18" t="s">
        <v>2998</v>
      </c>
      <c r="B2856" s="19" t="s">
        <v>7178</v>
      </c>
      <c r="C2856" s="43"/>
      <c r="D2856" s="36" t="str" cm="1">
        <f t="array" ref="D2856">IF(C2856="","",IF(OR(C2856="#No page text",C2856="#No block text",C2856="#No subject text",C2856="#No expectation text"),"// -- No Content",IFERROR(INDEX(_xlfn._xlws.FILTER(Checklist_KLM[ENTRIES],(Checklist_KLM[ENGLISH]=C2856)*IFERROR(FIND("GAME.CHECKLIST_",Checklist_KLM[ENTRIES]),FALSE)),1),"MISSING")))</f>
        <v/>
      </c>
      <c r="E2856" s="44"/>
      <c r="F2856" s="39" t="str" cm="1">
        <f t="array" ref="F2856">IF(E2856="","",IF(E2856="#No clue text","// -- No Content",
    IF(E2856="/!\ Text too long for integration - See user guide to proceed /!\","/!\ Text too long for integration - See user guide to proceed /!\",
         IFERROR(_xlfn._xlws.FILTER(Checklist_KLM[ENTRIES],(Checklist_KLM[ENGLISH]=E2856)*IFERROR(FIND("CLUE.",Checklist_KLM[ENTRIES]),FALSE)),"MISSING"))))</f>
        <v/>
      </c>
    </row>
    <row r="2857" spans="1:6" ht="86.4">
      <c r="A2857" s="18" t="s">
        <v>2999</v>
      </c>
      <c r="B2857" s="19" t="s">
        <v>7179</v>
      </c>
      <c r="C2857" s="43"/>
      <c r="D2857" s="36" t="str" cm="1">
        <f t="array" ref="D2857">IF(C2857="","",IF(OR(C2857="#No page text",C2857="#No block text",C2857="#No subject text",C2857="#No expectation text"),"// -- No Content",IFERROR(INDEX(_xlfn._xlws.FILTER(Checklist_KLM[ENTRIES],(Checklist_KLM[ENGLISH]=C2857)*IFERROR(FIND("GAME.CHECKLIST_",Checklist_KLM[ENTRIES]),FALSE)),1),"MISSING")))</f>
        <v/>
      </c>
      <c r="E2857" s="44"/>
      <c r="F2857" s="39" t="str" cm="1">
        <f t="array" ref="F2857">IF(E2857="","",IF(E2857="#No clue text","// -- No Content",
    IF(E2857="/!\ Text too long for integration - See user guide to proceed /!\","/!\ Text too long for integration - See user guide to proceed /!\",
         IFERROR(_xlfn._xlws.FILTER(Checklist_KLM[ENTRIES],(Checklist_KLM[ENGLISH]=E2857)*IFERROR(FIND("CLUE.",Checklist_KLM[ENTRIES]),FALSE)),"MISSING"))))</f>
        <v/>
      </c>
    </row>
    <row r="2858" spans="1:6" ht="57.6">
      <c r="A2858" s="18" t="s">
        <v>3000</v>
      </c>
      <c r="B2858" s="19" t="s">
        <v>7180</v>
      </c>
      <c r="C2858" s="43"/>
      <c r="D2858" s="36" t="str" cm="1">
        <f t="array" ref="D2858">IF(C2858="","",IF(OR(C2858="#No page text",C2858="#No block text",C2858="#No subject text",C2858="#No expectation text"),"// -- No Content",IFERROR(INDEX(_xlfn._xlws.FILTER(Checklist_KLM[ENTRIES],(Checklist_KLM[ENGLISH]=C2858)*IFERROR(FIND("GAME.CHECKLIST_",Checklist_KLM[ENTRIES]),FALSE)),1),"MISSING")))</f>
        <v/>
      </c>
      <c r="E2858" s="44"/>
      <c r="F2858" s="39" t="str" cm="1">
        <f t="array" ref="F2858">IF(E2858="","",IF(E2858="#No clue text","// -- No Content",
    IF(E2858="/!\ Text too long for integration - See user guide to proceed /!\","/!\ Text too long for integration - See user guide to proceed /!\",
         IFERROR(_xlfn._xlws.FILTER(Checklist_KLM[ENTRIES],(Checklist_KLM[ENGLISH]=E2858)*IFERROR(FIND("CLUE.",Checklist_KLM[ENTRIES]),FALSE)),"MISSING"))))</f>
        <v/>
      </c>
    </row>
    <row r="2859" spans="1:6" ht="28.8">
      <c r="A2859" s="18" t="s">
        <v>3001</v>
      </c>
      <c r="B2859" s="19" t="s">
        <v>7181</v>
      </c>
      <c r="C2859" s="43"/>
      <c r="D2859" s="36" t="str" cm="1">
        <f t="array" ref="D2859">IF(C2859="","",IF(OR(C2859="#No page text",C2859="#No block text",C2859="#No subject text",C2859="#No expectation text"),"// -- No Content",IFERROR(INDEX(_xlfn._xlws.FILTER(Checklist_KLM[ENTRIES],(Checklist_KLM[ENGLISH]=C2859)*IFERROR(FIND("GAME.CHECKLIST_",Checklist_KLM[ENTRIES]),FALSE)),1),"MISSING")))</f>
        <v/>
      </c>
      <c r="E2859" s="44"/>
      <c r="F2859" s="39" t="str" cm="1">
        <f t="array" ref="F2859">IF(E2859="","",IF(E2859="#No clue text","// -- No Content",
    IF(E2859="/!\ Text too long for integration - See user guide to proceed /!\","/!\ Text too long for integration - See user guide to proceed /!\",
         IFERROR(_xlfn._xlws.FILTER(Checklist_KLM[ENTRIES],(Checklist_KLM[ENGLISH]=E2859)*IFERROR(FIND("CLUE.",Checklist_KLM[ENTRIES]),FALSE)),"MISSING"))))</f>
        <v/>
      </c>
    </row>
    <row r="2860" spans="1:6" ht="28.8">
      <c r="A2860" s="18" t="s">
        <v>3002</v>
      </c>
      <c r="B2860" s="19" t="s">
        <v>7182</v>
      </c>
      <c r="C2860" s="43"/>
      <c r="D2860" s="36" t="str" cm="1">
        <f t="array" ref="D2860">IF(C2860="","",IF(OR(C2860="#No page text",C2860="#No block text",C2860="#No subject text",C2860="#No expectation text"),"// -- No Content",IFERROR(INDEX(_xlfn._xlws.FILTER(Checklist_KLM[ENTRIES],(Checklist_KLM[ENGLISH]=C2860)*IFERROR(FIND("GAME.CHECKLIST_",Checklist_KLM[ENTRIES]),FALSE)),1),"MISSING")))</f>
        <v/>
      </c>
      <c r="E2860" s="44"/>
      <c r="F2860" s="39" t="str" cm="1">
        <f t="array" ref="F2860">IF(E2860="","",IF(E2860="#No clue text","// -- No Content",
    IF(E2860="/!\ Text too long for integration - See user guide to proceed /!\","/!\ Text too long for integration - See user guide to proceed /!\",
         IFERROR(_xlfn._xlws.FILTER(Checklist_KLM[ENTRIES],(Checklist_KLM[ENGLISH]=E2860)*IFERROR(FIND("CLUE.",Checklist_KLM[ENTRIES]),FALSE)),"MISSING"))))</f>
        <v/>
      </c>
    </row>
    <row r="2861" spans="1:6" ht="72">
      <c r="A2861" s="18" t="s">
        <v>3003</v>
      </c>
      <c r="B2861" s="19" t="s">
        <v>7183</v>
      </c>
      <c r="C2861" s="43"/>
      <c r="D2861" s="36" t="str" cm="1">
        <f t="array" ref="D2861">IF(C2861="","",IF(OR(C2861="#No page text",C2861="#No block text",C2861="#No subject text",C2861="#No expectation text"),"// -- No Content",IFERROR(INDEX(_xlfn._xlws.FILTER(Checklist_KLM[ENTRIES],(Checklist_KLM[ENGLISH]=C2861)*IFERROR(FIND("GAME.CHECKLIST_",Checklist_KLM[ENTRIES]),FALSE)),1),"MISSING")))</f>
        <v/>
      </c>
      <c r="E2861" s="44"/>
      <c r="F2861" s="39" t="str" cm="1">
        <f t="array" ref="F2861">IF(E2861="","",IF(E2861="#No clue text","// -- No Content",
    IF(E2861="/!\ Text too long for integration - See user guide to proceed /!\","/!\ Text too long for integration - See user guide to proceed /!\",
         IFERROR(_xlfn._xlws.FILTER(Checklist_KLM[ENTRIES],(Checklist_KLM[ENGLISH]=E2861)*IFERROR(FIND("CLUE.",Checklist_KLM[ENTRIES]),FALSE)),"MISSING"))))</f>
        <v/>
      </c>
    </row>
    <row r="2862" spans="1:6" ht="43.2">
      <c r="A2862" s="18" t="s">
        <v>3004</v>
      </c>
      <c r="B2862" s="19" t="s">
        <v>7184</v>
      </c>
      <c r="C2862" s="43"/>
      <c r="D2862" s="36" t="str" cm="1">
        <f t="array" ref="D2862">IF(C2862="","",IF(OR(C2862="#No page text",C2862="#No block text",C2862="#No subject text",C2862="#No expectation text"),"// -- No Content",IFERROR(INDEX(_xlfn._xlws.FILTER(Checklist_KLM[ENTRIES],(Checklist_KLM[ENGLISH]=C2862)*IFERROR(FIND("GAME.CHECKLIST_",Checklist_KLM[ENTRIES]),FALSE)),1),"MISSING")))</f>
        <v/>
      </c>
      <c r="E2862" s="44"/>
      <c r="F2862" s="39" t="str" cm="1">
        <f t="array" ref="F2862">IF(E2862="","",IF(E2862="#No clue text","// -- No Content",
    IF(E2862="/!\ Text too long for integration - See user guide to proceed /!\","/!\ Text too long for integration - See user guide to proceed /!\",
         IFERROR(_xlfn._xlws.FILTER(Checklist_KLM[ENTRIES],(Checklist_KLM[ENGLISH]=E2862)*IFERROR(FIND("CLUE.",Checklist_KLM[ENTRIES]),FALSE)),"MISSING"))))</f>
        <v/>
      </c>
    </row>
    <row r="2863" spans="1:6" ht="43.2">
      <c r="A2863" s="18" t="s">
        <v>3005</v>
      </c>
      <c r="B2863" s="19" t="s">
        <v>7185</v>
      </c>
      <c r="C2863" s="43"/>
      <c r="D2863" s="36" t="str" cm="1">
        <f t="array" ref="D2863">IF(C2863="","",IF(OR(C2863="#No page text",C2863="#No block text",C2863="#No subject text",C2863="#No expectation text"),"// -- No Content",IFERROR(INDEX(_xlfn._xlws.FILTER(Checklist_KLM[ENTRIES],(Checklist_KLM[ENGLISH]=C2863)*IFERROR(FIND("GAME.CHECKLIST_",Checklist_KLM[ENTRIES]),FALSE)),1),"MISSING")))</f>
        <v/>
      </c>
      <c r="E2863" s="44"/>
      <c r="F2863" s="39" t="str" cm="1">
        <f t="array" ref="F2863">IF(E2863="","",IF(E2863="#No clue text","// -- No Content",
    IF(E2863="/!\ Text too long for integration - See user guide to proceed /!\","/!\ Text too long for integration - See user guide to proceed /!\",
         IFERROR(_xlfn._xlws.FILTER(Checklist_KLM[ENTRIES],(Checklist_KLM[ENGLISH]=E2863)*IFERROR(FIND("CLUE.",Checklist_KLM[ENTRIES]),FALSE)),"MISSING"))))</f>
        <v/>
      </c>
    </row>
    <row r="2864" spans="1:6" ht="43.2">
      <c r="A2864" s="18" t="s">
        <v>3006</v>
      </c>
      <c r="B2864" s="19" t="s">
        <v>7186</v>
      </c>
      <c r="C2864" s="43"/>
      <c r="D2864" s="36" t="str" cm="1">
        <f t="array" ref="D2864">IF(C2864="","",IF(OR(C2864="#No page text",C2864="#No block text",C2864="#No subject text",C2864="#No expectation text"),"// -- No Content",IFERROR(INDEX(_xlfn._xlws.FILTER(Checklist_KLM[ENTRIES],(Checklist_KLM[ENGLISH]=C2864)*IFERROR(FIND("GAME.CHECKLIST_",Checklist_KLM[ENTRIES]),FALSE)),1),"MISSING")))</f>
        <v/>
      </c>
      <c r="E2864" s="44"/>
      <c r="F2864" s="39" t="str" cm="1">
        <f t="array" ref="F2864">IF(E2864="","",IF(E2864="#No clue text","// -- No Content",
    IF(E2864="/!\ Text too long for integration - See user guide to proceed /!\","/!\ Text too long for integration - See user guide to proceed /!\",
         IFERROR(_xlfn._xlws.FILTER(Checklist_KLM[ENTRIES],(Checklist_KLM[ENGLISH]=E2864)*IFERROR(FIND("CLUE.",Checklist_KLM[ENTRIES]),FALSE)),"MISSING"))))</f>
        <v/>
      </c>
    </row>
    <row r="2865" spans="1:6" ht="43.2">
      <c r="A2865" s="18" t="s">
        <v>3007</v>
      </c>
      <c r="B2865" s="19" t="s">
        <v>7187</v>
      </c>
      <c r="C2865" s="43"/>
      <c r="D2865" s="36" t="str" cm="1">
        <f t="array" ref="D2865">IF(C2865="","",IF(OR(C2865="#No page text",C2865="#No block text",C2865="#No subject text",C2865="#No expectation text"),"// -- No Content",IFERROR(INDEX(_xlfn._xlws.FILTER(Checklist_KLM[ENTRIES],(Checklist_KLM[ENGLISH]=C2865)*IFERROR(FIND("GAME.CHECKLIST_",Checklist_KLM[ENTRIES]),FALSE)),1),"MISSING")))</f>
        <v/>
      </c>
      <c r="E2865" s="44"/>
      <c r="F2865" s="39" t="str" cm="1">
        <f t="array" ref="F2865">IF(E2865="","",IF(E2865="#No clue text","// -- No Content",
    IF(E2865="/!\ Text too long for integration - See user guide to proceed /!\","/!\ Text too long for integration - See user guide to proceed /!\",
         IFERROR(_xlfn._xlws.FILTER(Checklist_KLM[ENTRIES],(Checklist_KLM[ENGLISH]=E2865)*IFERROR(FIND("CLUE.",Checklist_KLM[ENTRIES]),FALSE)),"MISSING"))))</f>
        <v/>
      </c>
    </row>
    <row r="2866" spans="1:6" ht="28.8">
      <c r="A2866" s="18" t="s">
        <v>3008</v>
      </c>
      <c r="B2866" s="19" t="s">
        <v>7188</v>
      </c>
      <c r="C2866" s="43"/>
      <c r="D2866" s="36" t="str" cm="1">
        <f t="array" ref="D2866">IF(C2866="","",IF(OR(C2866="#No page text",C2866="#No block text",C2866="#No subject text",C2866="#No expectation text"),"// -- No Content",IFERROR(INDEX(_xlfn._xlws.FILTER(Checklist_KLM[ENTRIES],(Checklist_KLM[ENGLISH]=C2866)*IFERROR(FIND("GAME.CHECKLIST_",Checklist_KLM[ENTRIES]),FALSE)),1),"MISSING")))</f>
        <v/>
      </c>
      <c r="E2866" s="44"/>
      <c r="F2866" s="39" t="str" cm="1">
        <f t="array" ref="F2866">IF(E2866="","",IF(E2866="#No clue text","// -- No Content",
    IF(E2866="/!\ Text too long for integration - See user guide to proceed /!\","/!\ Text too long for integration - See user guide to proceed /!\",
         IFERROR(_xlfn._xlws.FILTER(Checklist_KLM[ENTRIES],(Checklist_KLM[ENGLISH]=E2866)*IFERROR(FIND("CLUE.",Checklist_KLM[ENTRIES]),FALSE)),"MISSING"))))</f>
        <v/>
      </c>
    </row>
    <row r="2867" spans="1:6" ht="57.6">
      <c r="A2867" s="18" t="s">
        <v>3009</v>
      </c>
      <c r="B2867" s="19" t="s">
        <v>7189</v>
      </c>
      <c r="C2867" s="43"/>
      <c r="D2867" s="36" t="str" cm="1">
        <f t="array" ref="D2867">IF(C2867="","",IF(OR(C2867="#No page text",C2867="#No block text",C2867="#No subject text",C2867="#No expectation text"),"// -- No Content",IFERROR(INDEX(_xlfn._xlws.FILTER(Checklist_KLM[ENTRIES],(Checklist_KLM[ENGLISH]=C2867)*IFERROR(FIND("GAME.CHECKLIST_",Checklist_KLM[ENTRIES]),FALSE)),1),"MISSING")))</f>
        <v/>
      </c>
      <c r="E2867" s="44"/>
      <c r="F2867" s="39" t="str" cm="1">
        <f t="array" ref="F2867">IF(E2867="","",IF(E2867="#No clue text","// -- No Content",
    IF(E2867="/!\ Text too long for integration - See user guide to proceed /!\","/!\ Text too long for integration - See user guide to proceed /!\",
         IFERROR(_xlfn._xlws.FILTER(Checklist_KLM[ENTRIES],(Checklist_KLM[ENGLISH]=E2867)*IFERROR(FIND("CLUE.",Checklist_KLM[ENTRIES]),FALSE)),"MISSING"))))</f>
        <v/>
      </c>
    </row>
    <row r="2868" spans="1:6" ht="28.8">
      <c r="A2868" s="18" t="s">
        <v>3010</v>
      </c>
      <c r="B2868" s="19" t="s">
        <v>7190</v>
      </c>
      <c r="C2868" s="43"/>
      <c r="D2868" s="36" t="str" cm="1">
        <f t="array" ref="D2868">IF(C2868="","",IF(OR(C2868="#No page text",C2868="#No block text",C2868="#No subject text",C2868="#No expectation text"),"// -- No Content",IFERROR(INDEX(_xlfn._xlws.FILTER(Checklist_KLM[ENTRIES],(Checklist_KLM[ENGLISH]=C2868)*IFERROR(FIND("GAME.CHECKLIST_",Checklist_KLM[ENTRIES]),FALSE)),1),"MISSING")))</f>
        <v/>
      </c>
      <c r="E2868" s="44"/>
      <c r="F2868" s="39" t="str" cm="1">
        <f t="array" ref="F2868">IF(E2868="","",IF(E2868="#No clue text","// -- No Content",
    IF(E2868="/!\ Text too long for integration - See user guide to proceed /!\","/!\ Text too long for integration - See user guide to proceed /!\",
         IFERROR(_xlfn._xlws.FILTER(Checklist_KLM[ENTRIES],(Checklist_KLM[ENGLISH]=E2868)*IFERROR(FIND("CLUE.",Checklist_KLM[ENTRIES]),FALSE)),"MISSING"))))</f>
        <v/>
      </c>
    </row>
    <row r="2869" spans="1:6" ht="100.8">
      <c r="A2869" s="18" t="s">
        <v>3011</v>
      </c>
      <c r="B2869" s="19" t="s">
        <v>7191</v>
      </c>
      <c r="C2869" s="43"/>
      <c r="D2869" s="36" t="str" cm="1">
        <f t="array" ref="D2869">IF(C2869="","",IF(OR(C2869="#No page text",C2869="#No block text",C2869="#No subject text",C2869="#No expectation text"),"// -- No Content",IFERROR(INDEX(_xlfn._xlws.FILTER(Checklist_KLM[ENTRIES],(Checklist_KLM[ENGLISH]=C2869)*IFERROR(FIND("GAME.CHECKLIST_",Checklist_KLM[ENTRIES]),FALSE)),1),"MISSING")))</f>
        <v/>
      </c>
      <c r="E2869" s="44"/>
      <c r="F2869" s="39" t="str" cm="1">
        <f t="array" ref="F2869">IF(E2869="","",IF(E2869="#No clue text","// -- No Content",
    IF(E2869="/!\ Text too long for integration - See user guide to proceed /!\","/!\ Text too long for integration - See user guide to proceed /!\",
         IFERROR(_xlfn._xlws.FILTER(Checklist_KLM[ENTRIES],(Checklist_KLM[ENGLISH]=E2869)*IFERROR(FIND("CLUE.",Checklist_KLM[ENTRIES]),FALSE)),"MISSING"))))</f>
        <v/>
      </c>
    </row>
    <row r="2870" spans="1:6" ht="72">
      <c r="A2870" s="18" t="s">
        <v>3012</v>
      </c>
      <c r="B2870" s="19" t="s">
        <v>7192</v>
      </c>
      <c r="C2870" s="43"/>
      <c r="D2870" s="36" t="str" cm="1">
        <f t="array" ref="D2870">IF(C2870="","",IF(OR(C2870="#No page text",C2870="#No block text",C2870="#No subject text",C2870="#No expectation text"),"// -- No Content",IFERROR(INDEX(_xlfn._xlws.FILTER(Checklist_KLM[ENTRIES],(Checklist_KLM[ENGLISH]=C2870)*IFERROR(FIND("GAME.CHECKLIST_",Checklist_KLM[ENTRIES]),FALSE)),1),"MISSING")))</f>
        <v/>
      </c>
      <c r="E2870" s="44"/>
      <c r="F2870" s="39" t="str" cm="1">
        <f t="array" ref="F2870">IF(E2870="","",IF(E2870="#No clue text","// -- No Content",
    IF(E2870="/!\ Text too long for integration - See user guide to proceed /!\","/!\ Text too long for integration - See user guide to proceed /!\",
         IFERROR(_xlfn._xlws.FILTER(Checklist_KLM[ENTRIES],(Checklist_KLM[ENGLISH]=E2870)*IFERROR(FIND("CLUE.",Checklist_KLM[ENTRIES]),FALSE)),"MISSING"))))</f>
        <v/>
      </c>
    </row>
    <row r="2871" spans="1:6" ht="72">
      <c r="A2871" s="18" t="s">
        <v>3013</v>
      </c>
      <c r="B2871" s="19" t="s">
        <v>7193</v>
      </c>
      <c r="C2871" s="43"/>
      <c r="D2871" s="36" t="str" cm="1">
        <f t="array" ref="D2871">IF(C2871="","",IF(OR(C2871="#No page text",C2871="#No block text",C2871="#No subject text",C2871="#No expectation text"),"// -- No Content",IFERROR(INDEX(_xlfn._xlws.FILTER(Checklist_KLM[ENTRIES],(Checklist_KLM[ENGLISH]=C2871)*IFERROR(FIND("GAME.CHECKLIST_",Checklist_KLM[ENTRIES]),FALSE)),1),"MISSING")))</f>
        <v/>
      </c>
      <c r="E2871" s="44"/>
      <c r="F2871" s="39" t="str" cm="1">
        <f t="array" ref="F2871">IF(E2871="","",IF(E2871="#No clue text","// -- No Content",
    IF(E2871="/!\ Text too long for integration - See user guide to proceed /!\","/!\ Text too long for integration - See user guide to proceed /!\",
         IFERROR(_xlfn._xlws.FILTER(Checklist_KLM[ENTRIES],(Checklist_KLM[ENGLISH]=E2871)*IFERROR(FIND("CLUE.",Checklist_KLM[ENTRIES]),FALSE)),"MISSING"))))</f>
        <v/>
      </c>
    </row>
    <row r="2872" spans="1:6" ht="57.6">
      <c r="A2872" s="18" t="s">
        <v>3014</v>
      </c>
      <c r="B2872" s="19" t="s">
        <v>7194</v>
      </c>
      <c r="C2872" s="43"/>
      <c r="D2872" s="36" t="str" cm="1">
        <f t="array" ref="D2872">IF(C2872="","",IF(OR(C2872="#No page text",C2872="#No block text",C2872="#No subject text",C2872="#No expectation text"),"// -- No Content",IFERROR(INDEX(_xlfn._xlws.FILTER(Checklist_KLM[ENTRIES],(Checklist_KLM[ENGLISH]=C2872)*IFERROR(FIND("GAME.CHECKLIST_",Checklist_KLM[ENTRIES]),FALSE)),1),"MISSING")))</f>
        <v/>
      </c>
      <c r="E2872" s="44"/>
      <c r="F2872" s="39" t="str" cm="1">
        <f t="array" ref="F2872">IF(E2872="","",IF(E2872="#No clue text","// -- No Content",
    IF(E2872="/!\ Text too long for integration - See user guide to proceed /!\","/!\ Text too long for integration - See user guide to proceed /!\",
         IFERROR(_xlfn._xlws.FILTER(Checklist_KLM[ENTRIES],(Checklist_KLM[ENGLISH]=E2872)*IFERROR(FIND("CLUE.",Checklist_KLM[ENTRIES]),FALSE)),"MISSING"))))</f>
        <v/>
      </c>
    </row>
    <row r="2873" spans="1:6">
      <c r="A2873" s="18" t="s">
        <v>3015</v>
      </c>
      <c r="B2873" s="19" t="s">
        <v>7195</v>
      </c>
      <c r="C2873" s="43"/>
      <c r="D2873" s="36" t="str" cm="1">
        <f t="array" ref="D2873">IF(C2873="","",IF(OR(C2873="#No page text",C2873="#No block text",C2873="#No subject text",C2873="#No expectation text"),"// -- No Content",IFERROR(INDEX(_xlfn._xlws.FILTER(Checklist_KLM[ENTRIES],(Checklist_KLM[ENGLISH]=C2873)*IFERROR(FIND("GAME.CHECKLIST_",Checklist_KLM[ENTRIES]),FALSE)),1),"MISSING")))</f>
        <v/>
      </c>
      <c r="E2873" s="44"/>
      <c r="F2873" s="39" t="str" cm="1">
        <f t="array" ref="F2873">IF(E2873="","",IF(E2873="#No clue text","// -- No Content",
    IF(E2873="/!\ Text too long for integration - See user guide to proceed /!\","/!\ Text too long for integration - See user guide to proceed /!\",
         IFERROR(_xlfn._xlws.FILTER(Checklist_KLM[ENTRIES],(Checklist_KLM[ENGLISH]=E2873)*IFERROR(FIND("CLUE.",Checklist_KLM[ENTRIES]),FALSE)),"MISSING"))))</f>
        <v/>
      </c>
    </row>
    <row r="2874" spans="1:6" ht="43.2">
      <c r="A2874" s="18" t="s">
        <v>3016</v>
      </c>
      <c r="B2874" s="19" t="s">
        <v>7196</v>
      </c>
      <c r="C2874" s="43"/>
      <c r="D2874" s="36" t="str" cm="1">
        <f t="array" ref="D2874">IF(C2874="","",IF(OR(C2874="#No page text",C2874="#No block text",C2874="#No subject text",C2874="#No expectation text"),"// -- No Content",IFERROR(INDEX(_xlfn._xlws.FILTER(Checklist_KLM[ENTRIES],(Checklist_KLM[ENGLISH]=C2874)*IFERROR(FIND("GAME.CHECKLIST_",Checklist_KLM[ENTRIES]),FALSE)),1),"MISSING")))</f>
        <v/>
      </c>
      <c r="E2874" s="44"/>
      <c r="F2874" s="39" t="str" cm="1">
        <f t="array" ref="F2874">IF(E2874="","",IF(E2874="#No clue text","// -- No Content",
    IF(E2874="/!\ Text too long for integration - See user guide to proceed /!\","/!\ Text too long for integration - See user guide to proceed /!\",
         IFERROR(_xlfn._xlws.FILTER(Checklist_KLM[ENTRIES],(Checklist_KLM[ENGLISH]=E2874)*IFERROR(FIND("CLUE.",Checklist_KLM[ENTRIES]),FALSE)),"MISSING"))))</f>
        <v/>
      </c>
    </row>
    <row r="2875" spans="1:6" ht="43.2">
      <c r="A2875" s="18" t="s">
        <v>3017</v>
      </c>
      <c r="B2875" s="19" t="s">
        <v>7197</v>
      </c>
      <c r="C2875" s="43"/>
      <c r="D2875" s="36" t="str" cm="1">
        <f t="array" ref="D2875">IF(C2875="","",IF(OR(C2875="#No page text",C2875="#No block text",C2875="#No subject text",C2875="#No expectation text"),"// -- No Content",IFERROR(INDEX(_xlfn._xlws.FILTER(Checklist_KLM[ENTRIES],(Checklist_KLM[ENGLISH]=C2875)*IFERROR(FIND("GAME.CHECKLIST_",Checklist_KLM[ENTRIES]),FALSE)),1),"MISSING")))</f>
        <v/>
      </c>
      <c r="E2875" s="44"/>
      <c r="F2875" s="39" t="str" cm="1">
        <f t="array" ref="F2875">IF(E2875="","",IF(E2875="#No clue text","// -- No Content",
    IF(E2875="/!\ Text too long for integration - See user guide to proceed /!\","/!\ Text too long for integration - See user guide to proceed /!\",
         IFERROR(_xlfn._xlws.FILTER(Checklist_KLM[ENTRIES],(Checklist_KLM[ENGLISH]=E2875)*IFERROR(FIND("CLUE.",Checklist_KLM[ENTRIES]),FALSE)),"MISSING"))))</f>
        <v/>
      </c>
    </row>
    <row r="2876" spans="1:6" ht="43.2">
      <c r="A2876" s="18" t="s">
        <v>3018</v>
      </c>
      <c r="B2876" s="19" t="s">
        <v>7198</v>
      </c>
      <c r="C2876" s="43"/>
      <c r="D2876" s="36" t="str" cm="1">
        <f t="array" ref="D2876">IF(C2876="","",IF(OR(C2876="#No page text",C2876="#No block text",C2876="#No subject text",C2876="#No expectation text"),"// -- No Content",IFERROR(INDEX(_xlfn._xlws.FILTER(Checklist_KLM[ENTRIES],(Checklist_KLM[ENGLISH]=C2876)*IFERROR(FIND("GAME.CHECKLIST_",Checklist_KLM[ENTRIES]),FALSE)),1),"MISSING")))</f>
        <v/>
      </c>
      <c r="E2876" s="44"/>
      <c r="F2876" s="39" t="str" cm="1">
        <f t="array" ref="F2876">IF(E2876="","",IF(E2876="#No clue text","// -- No Content",
    IF(E2876="/!\ Text too long for integration - See user guide to proceed /!\","/!\ Text too long for integration - See user guide to proceed /!\",
         IFERROR(_xlfn._xlws.FILTER(Checklist_KLM[ENTRIES],(Checklist_KLM[ENGLISH]=E2876)*IFERROR(FIND("CLUE.",Checklist_KLM[ENTRIES]),FALSE)),"MISSING"))))</f>
        <v/>
      </c>
    </row>
    <row r="2877" spans="1:6" ht="28.8">
      <c r="A2877" s="18" t="s">
        <v>3019</v>
      </c>
      <c r="B2877" s="19" t="s">
        <v>7199</v>
      </c>
      <c r="C2877" s="43"/>
      <c r="D2877" s="36" t="str" cm="1">
        <f t="array" ref="D2877">IF(C2877="","",IF(OR(C2877="#No page text",C2877="#No block text",C2877="#No subject text",C2877="#No expectation text"),"// -- No Content",IFERROR(INDEX(_xlfn._xlws.FILTER(Checklist_KLM[ENTRIES],(Checklist_KLM[ENGLISH]=C2877)*IFERROR(FIND("GAME.CHECKLIST_",Checklist_KLM[ENTRIES]),FALSE)),1),"MISSING")))</f>
        <v/>
      </c>
      <c r="E2877" s="44"/>
      <c r="F2877" s="39" t="str" cm="1">
        <f t="array" ref="F2877">IF(E2877="","",IF(E2877="#No clue text","// -- No Content",
    IF(E2877="/!\ Text too long for integration - See user guide to proceed /!\","/!\ Text too long for integration - See user guide to proceed /!\",
         IFERROR(_xlfn._xlws.FILTER(Checklist_KLM[ENTRIES],(Checklist_KLM[ENGLISH]=E2877)*IFERROR(FIND("CLUE.",Checklist_KLM[ENTRIES]),FALSE)),"MISSING"))))</f>
        <v/>
      </c>
    </row>
    <row r="2878" spans="1:6" ht="28.8">
      <c r="A2878" s="18" t="s">
        <v>3020</v>
      </c>
      <c r="B2878" s="19" t="s">
        <v>7200</v>
      </c>
      <c r="C2878" s="43"/>
      <c r="D2878" s="36" t="str" cm="1">
        <f t="array" ref="D2878">IF(C2878="","",IF(OR(C2878="#No page text",C2878="#No block text",C2878="#No subject text",C2878="#No expectation text"),"// -- No Content",IFERROR(INDEX(_xlfn._xlws.FILTER(Checklist_KLM[ENTRIES],(Checklist_KLM[ENGLISH]=C2878)*IFERROR(FIND("GAME.CHECKLIST_",Checklist_KLM[ENTRIES]),FALSE)),1),"MISSING")))</f>
        <v/>
      </c>
      <c r="E2878" s="44"/>
      <c r="F2878" s="39" t="str" cm="1">
        <f t="array" ref="F2878">IF(E2878="","",IF(E2878="#No clue text","// -- No Content",
    IF(E2878="/!\ Text too long for integration - See user guide to proceed /!\","/!\ Text too long for integration - See user guide to proceed /!\",
         IFERROR(_xlfn._xlws.FILTER(Checklist_KLM[ENTRIES],(Checklist_KLM[ENGLISH]=E2878)*IFERROR(FIND("CLUE.",Checklist_KLM[ENTRIES]),FALSE)),"MISSING"))))</f>
        <v/>
      </c>
    </row>
    <row r="2879" spans="1:6" ht="43.2">
      <c r="A2879" s="18" t="s">
        <v>3021</v>
      </c>
      <c r="B2879" s="19" t="s">
        <v>7201</v>
      </c>
      <c r="C2879" s="43"/>
      <c r="D2879" s="36" t="str" cm="1">
        <f t="array" ref="D2879">IF(C2879="","",IF(OR(C2879="#No page text",C2879="#No block text",C2879="#No subject text",C2879="#No expectation text"),"// -- No Content",IFERROR(INDEX(_xlfn._xlws.FILTER(Checklist_KLM[ENTRIES],(Checklist_KLM[ENGLISH]=C2879)*IFERROR(FIND("GAME.CHECKLIST_",Checklist_KLM[ENTRIES]),FALSE)),1),"MISSING")))</f>
        <v/>
      </c>
      <c r="E2879" s="44"/>
      <c r="F2879" s="39" t="str" cm="1">
        <f t="array" ref="F2879">IF(E2879="","",IF(E2879="#No clue text","// -- No Content",
    IF(E2879="/!\ Text too long for integration - See user guide to proceed /!\","/!\ Text too long for integration - See user guide to proceed /!\",
         IFERROR(_xlfn._xlws.FILTER(Checklist_KLM[ENTRIES],(Checklist_KLM[ENGLISH]=E2879)*IFERROR(FIND("CLUE.",Checklist_KLM[ENTRIES]),FALSE)),"MISSING"))))</f>
        <v/>
      </c>
    </row>
    <row r="2880" spans="1:6" ht="43.2">
      <c r="A2880" s="18" t="s">
        <v>3022</v>
      </c>
      <c r="B2880" s="19" t="s">
        <v>7202</v>
      </c>
      <c r="C2880" s="43"/>
      <c r="D2880" s="36" t="str" cm="1">
        <f t="array" ref="D2880">IF(C2880="","",IF(OR(C2880="#No page text",C2880="#No block text",C2880="#No subject text",C2880="#No expectation text"),"// -- No Content",IFERROR(INDEX(_xlfn._xlws.FILTER(Checklist_KLM[ENTRIES],(Checklist_KLM[ENGLISH]=C2880)*IFERROR(FIND("GAME.CHECKLIST_",Checklist_KLM[ENTRIES]),FALSE)),1),"MISSING")))</f>
        <v/>
      </c>
      <c r="E2880" s="44"/>
      <c r="F2880" s="39" t="str" cm="1">
        <f t="array" ref="F2880">IF(E2880="","",IF(E2880="#No clue text","// -- No Content",
    IF(E2880="/!\ Text too long for integration - See user guide to proceed /!\","/!\ Text too long for integration - See user guide to proceed /!\",
         IFERROR(_xlfn._xlws.FILTER(Checklist_KLM[ENTRIES],(Checklist_KLM[ENGLISH]=E2880)*IFERROR(FIND("CLUE.",Checklist_KLM[ENTRIES]),FALSE)),"MISSING"))))</f>
        <v/>
      </c>
    </row>
    <row r="2881" spans="1:6" ht="86.4">
      <c r="A2881" s="18" t="s">
        <v>3023</v>
      </c>
      <c r="B2881" s="19" t="s">
        <v>7203</v>
      </c>
      <c r="C2881" s="43"/>
      <c r="D2881" s="36" t="str" cm="1">
        <f t="array" ref="D2881">IF(C2881="","",IF(OR(C2881="#No page text",C2881="#No block text",C2881="#No subject text",C2881="#No expectation text"),"// -- No Content",IFERROR(INDEX(_xlfn._xlws.FILTER(Checklist_KLM[ENTRIES],(Checklist_KLM[ENGLISH]=C2881)*IFERROR(FIND("GAME.CHECKLIST_",Checklist_KLM[ENTRIES]),FALSE)),1),"MISSING")))</f>
        <v/>
      </c>
      <c r="E2881" s="44"/>
      <c r="F2881" s="39" t="str" cm="1">
        <f t="array" ref="F2881">IF(E2881="","",IF(E2881="#No clue text","// -- No Content",
    IF(E2881="/!\ Text too long for integration - See user guide to proceed /!\","/!\ Text too long for integration - See user guide to proceed /!\",
         IFERROR(_xlfn._xlws.FILTER(Checklist_KLM[ENTRIES],(Checklist_KLM[ENGLISH]=E2881)*IFERROR(FIND("CLUE.",Checklist_KLM[ENTRIES]),FALSE)),"MISSING"))))</f>
        <v/>
      </c>
    </row>
    <row r="2882" spans="1:6">
      <c r="A2882" s="18" t="s">
        <v>3024</v>
      </c>
      <c r="B2882" s="19" t="s">
        <v>6841</v>
      </c>
      <c r="C2882" s="43"/>
      <c r="D2882" s="36" t="str" cm="1">
        <f t="array" ref="D2882">IF(C2882="","",IF(OR(C2882="#No page text",C2882="#No block text",C2882="#No subject text",C2882="#No expectation text"),"// -- No Content",IFERROR(INDEX(_xlfn._xlws.FILTER(Checklist_KLM[ENTRIES],(Checklist_KLM[ENGLISH]=C2882)*IFERROR(FIND("GAME.CHECKLIST_",Checklist_KLM[ENTRIES]),FALSE)),1),"MISSING")))</f>
        <v/>
      </c>
      <c r="E2882" s="44"/>
      <c r="F2882" s="39" t="str" cm="1">
        <f t="array" ref="F2882">IF(E2882="","",IF(E2882="#No clue text","// -- No Content",
    IF(E2882="/!\ Text too long for integration - See user guide to proceed /!\","/!\ Text too long for integration - See user guide to proceed /!\",
         IFERROR(_xlfn._xlws.FILTER(Checklist_KLM[ENTRIES],(Checklist_KLM[ENGLISH]=E2882)*IFERROR(FIND("CLUE.",Checklist_KLM[ENTRIES]),FALSE)),"MISSING"))))</f>
        <v/>
      </c>
    </row>
    <row r="2883" spans="1:6" ht="43.2">
      <c r="A2883" s="18" t="s">
        <v>3025</v>
      </c>
      <c r="B2883" s="19" t="s">
        <v>7204</v>
      </c>
      <c r="C2883" s="43"/>
      <c r="D2883" s="36" t="str" cm="1">
        <f t="array" ref="D2883">IF(C2883="","",IF(OR(C2883="#No page text",C2883="#No block text",C2883="#No subject text",C2883="#No expectation text"),"// -- No Content",IFERROR(INDEX(_xlfn._xlws.FILTER(Checklist_KLM[ENTRIES],(Checklist_KLM[ENGLISH]=C2883)*IFERROR(FIND("GAME.CHECKLIST_",Checklist_KLM[ENTRIES]),FALSE)),1),"MISSING")))</f>
        <v/>
      </c>
      <c r="E2883" s="44"/>
      <c r="F2883" s="39" t="str" cm="1">
        <f t="array" ref="F2883">IF(E2883="","",IF(E2883="#No clue text","// -- No Content",
    IF(E2883="/!\ Text too long for integration - See user guide to proceed /!\","/!\ Text too long for integration - See user guide to proceed /!\",
         IFERROR(_xlfn._xlws.FILTER(Checklist_KLM[ENTRIES],(Checklist_KLM[ENGLISH]=E2883)*IFERROR(FIND("CLUE.",Checklist_KLM[ENTRIES]),FALSE)),"MISSING"))))</f>
        <v/>
      </c>
    </row>
    <row r="2884" spans="1:6" ht="28.8">
      <c r="A2884" s="18" t="s">
        <v>3026</v>
      </c>
      <c r="B2884" s="19" t="s">
        <v>7205</v>
      </c>
      <c r="C2884" s="43"/>
      <c r="D2884" s="36" t="str" cm="1">
        <f t="array" ref="D2884">IF(C2884="","",IF(OR(C2884="#No page text",C2884="#No block text",C2884="#No subject text",C2884="#No expectation text"),"// -- No Content",IFERROR(INDEX(_xlfn._xlws.FILTER(Checklist_KLM[ENTRIES],(Checklist_KLM[ENGLISH]=C2884)*IFERROR(FIND("GAME.CHECKLIST_",Checklist_KLM[ENTRIES]),FALSE)),1),"MISSING")))</f>
        <v/>
      </c>
      <c r="E2884" s="44"/>
      <c r="F2884" s="39" t="str" cm="1">
        <f t="array" ref="F2884">IF(E2884="","",IF(E2884="#No clue text","// -- No Content",
    IF(E2884="/!\ Text too long for integration - See user guide to proceed /!\","/!\ Text too long for integration - See user guide to proceed /!\",
         IFERROR(_xlfn._xlws.FILTER(Checklist_KLM[ENTRIES],(Checklist_KLM[ENGLISH]=E2884)*IFERROR(FIND("CLUE.",Checklist_KLM[ENTRIES]),FALSE)),"MISSING"))))</f>
        <v/>
      </c>
    </row>
    <row r="2885" spans="1:6" ht="43.2">
      <c r="A2885" s="18" t="s">
        <v>3027</v>
      </c>
      <c r="B2885" s="19" t="s">
        <v>7206</v>
      </c>
      <c r="C2885" s="43"/>
      <c r="D2885" s="36" t="str" cm="1">
        <f t="array" ref="D2885">IF(C2885="","",IF(OR(C2885="#No page text",C2885="#No block text",C2885="#No subject text",C2885="#No expectation text"),"// -- No Content",IFERROR(INDEX(_xlfn._xlws.FILTER(Checklist_KLM[ENTRIES],(Checklist_KLM[ENGLISH]=C2885)*IFERROR(FIND("GAME.CHECKLIST_",Checklist_KLM[ENTRIES]),FALSE)),1),"MISSING")))</f>
        <v/>
      </c>
      <c r="E2885" s="44"/>
      <c r="F2885" s="39" t="str" cm="1">
        <f t="array" ref="F2885">IF(E2885="","",IF(E2885="#No clue text","// -- No Content",
    IF(E2885="/!\ Text too long for integration - See user guide to proceed /!\","/!\ Text too long for integration - See user guide to proceed /!\",
         IFERROR(_xlfn._xlws.FILTER(Checklist_KLM[ENTRIES],(Checklist_KLM[ENGLISH]=E2885)*IFERROR(FIND("CLUE.",Checklist_KLM[ENTRIES]),FALSE)),"MISSING"))))</f>
        <v/>
      </c>
    </row>
    <row r="2886" spans="1:6" ht="72">
      <c r="A2886" s="18" t="s">
        <v>3028</v>
      </c>
      <c r="B2886" s="19" t="s">
        <v>7207</v>
      </c>
      <c r="C2886" s="43"/>
      <c r="D2886" s="36" t="str" cm="1">
        <f t="array" ref="D2886">IF(C2886="","",IF(OR(C2886="#No page text",C2886="#No block text",C2886="#No subject text",C2886="#No expectation text"),"// -- No Content",IFERROR(INDEX(_xlfn._xlws.FILTER(Checklist_KLM[ENTRIES],(Checklist_KLM[ENGLISH]=C2886)*IFERROR(FIND("GAME.CHECKLIST_",Checklist_KLM[ENTRIES]),FALSE)),1),"MISSING")))</f>
        <v/>
      </c>
      <c r="E2886" s="44"/>
      <c r="F2886" s="39" t="str" cm="1">
        <f t="array" ref="F2886">IF(E2886="","",IF(E2886="#No clue text","// -- No Content",
    IF(E2886="/!\ Text too long for integration - See user guide to proceed /!\","/!\ Text too long for integration - See user guide to proceed /!\",
         IFERROR(_xlfn._xlws.FILTER(Checklist_KLM[ENTRIES],(Checklist_KLM[ENGLISH]=E2886)*IFERROR(FIND("CLUE.",Checklist_KLM[ENTRIES]),FALSE)),"MISSING"))))</f>
        <v/>
      </c>
    </row>
    <row r="2887" spans="1:6" ht="57.6">
      <c r="A2887" s="18" t="s">
        <v>3029</v>
      </c>
      <c r="B2887" s="19" t="s">
        <v>7208</v>
      </c>
      <c r="C2887" s="43"/>
      <c r="D2887" s="36" t="str" cm="1">
        <f t="array" ref="D2887">IF(C2887="","",IF(OR(C2887="#No page text",C2887="#No block text",C2887="#No subject text",C2887="#No expectation text"),"// -- No Content",IFERROR(INDEX(_xlfn._xlws.FILTER(Checklist_KLM[ENTRIES],(Checklist_KLM[ENGLISH]=C2887)*IFERROR(FIND("GAME.CHECKLIST_",Checklist_KLM[ENTRIES]),FALSE)),1),"MISSING")))</f>
        <v/>
      </c>
      <c r="E2887" s="44"/>
      <c r="F2887" s="39" t="str" cm="1">
        <f t="array" ref="F2887">IF(E2887="","",IF(E2887="#No clue text","// -- No Content",
    IF(E2887="/!\ Text too long for integration - See user guide to proceed /!\","/!\ Text too long for integration - See user guide to proceed /!\",
         IFERROR(_xlfn._xlws.FILTER(Checklist_KLM[ENTRIES],(Checklist_KLM[ENGLISH]=E2887)*IFERROR(FIND("CLUE.",Checklist_KLM[ENTRIES]),FALSE)),"MISSING"))))</f>
        <v/>
      </c>
    </row>
    <row r="2888" spans="1:6" ht="72">
      <c r="A2888" s="18" t="s">
        <v>3030</v>
      </c>
      <c r="B2888" s="19" t="s">
        <v>7209</v>
      </c>
      <c r="C2888" s="43"/>
      <c r="D2888" s="36" t="str" cm="1">
        <f t="array" ref="D2888">IF(C2888="","",IF(OR(C2888="#No page text",C2888="#No block text",C2888="#No subject text",C2888="#No expectation text"),"// -- No Content",IFERROR(INDEX(_xlfn._xlws.FILTER(Checklist_KLM[ENTRIES],(Checklist_KLM[ENGLISH]=C2888)*IFERROR(FIND("GAME.CHECKLIST_",Checklist_KLM[ENTRIES]),FALSE)),1),"MISSING")))</f>
        <v/>
      </c>
      <c r="E2888" s="44"/>
      <c r="F2888" s="39" t="str" cm="1">
        <f t="array" ref="F2888">IF(E2888="","",IF(E2888="#No clue text","// -- No Content",
    IF(E2888="/!\ Text too long for integration - See user guide to proceed /!\","/!\ Text too long for integration - See user guide to proceed /!\",
         IFERROR(_xlfn._xlws.FILTER(Checklist_KLM[ENTRIES],(Checklist_KLM[ENGLISH]=E2888)*IFERROR(FIND("CLUE.",Checklist_KLM[ENTRIES]),FALSE)),"MISSING"))))</f>
        <v/>
      </c>
    </row>
    <row r="2889" spans="1:6" ht="43.2">
      <c r="A2889" s="18" t="s">
        <v>3031</v>
      </c>
      <c r="B2889" s="19" t="s">
        <v>7210</v>
      </c>
      <c r="C2889" s="43"/>
      <c r="D2889" s="36" t="str" cm="1">
        <f t="array" ref="D2889">IF(C2889="","",IF(OR(C2889="#No page text",C2889="#No block text",C2889="#No subject text",C2889="#No expectation text"),"// -- No Content",IFERROR(INDEX(_xlfn._xlws.FILTER(Checklist_KLM[ENTRIES],(Checklist_KLM[ENGLISH]=C2889)*IFERROR(FIND("GAME.CHECKLIST_",Checklist_KLM[ENTRIES]),FALSE)),1),"MISSING")))</f>
        <v/>
      </c>
      <c r="E2889" s="44"/>
      <c r="F2889" s="39" t="str" cm="1">
        <f t="array" ref="F2889">IF(E2889="","",IF(E2889="#No clue text","// -- No Content",
    IF(E2889="/!\ Text too long for integration - See user guide to proceed /!\","/!\ Text too long for integration - See user guide to proceed /!\",
         IFERROR(_xlfn._xlws.FILTER(Checklist_KLM[ENTRIES],(Checklist_KLM[ENGLISH]=E2889)*IFERROR(FIND("CLUE.",Checklist_KLM[ENTRIES]),FALSE)),"MISSING"))))</f>
        <v/>
      </c>
    </row>
    <row r="2890" spans="1:6" ht="43.2">
      <c r="A2890" s="18" t="s">
        <v>3032</v>
      </c>
      <c r="B2890" s="19" t="s">
        <v>7211</v>
      </c>
      <c r="C2890" s="43"/>
      <c r="D2890" s="36" t="str" cm="1">
        <f t="array" ref="D2890">IF(C2890="","",IF(OR(C2890="#No page text",C2890="#No block text",C2890="#No subject text",C2890="#No expectation text"),"// -- No Content",IFERROR(INDEX(_xlfn._xlws.FILTER(Checklist_KLM[ENTRIES],(Checklist_KLM[ENGLISH]=C2890)*IFERROR(FIND("GAME.CHECKLIST_",Checklist_KLM[ENTRIES]),FALSE)),1),"MISSING")))</f>
        <v/>
      </c>
      <c r="E2890" s="44"/>
      <c r="F2890" s="39" t="str" cm="1">
        <f t="array" ref="F2890">IF(E2890="","",IF(E2890="#No clue text","// -- No Content",
    IF(E2890="/!\ Text too long for integration - See user guide to proceed /!\","/!\ Text too long for integration - See user guide to proceed /!\",
         IFERROR(_xlfn._xlws.FILTER(Checklist_KLM[ENTRIES],(Checklist_KLM[ENGLISH]=E2890)*IFERROR(FIND("CLUE.",Checklist_KLM[ENTRIES]),FALSE)),"MISSING"))))</f>
        <v/>
      </c>
    </row>
    <row r="2891" spans="1:6" ht="43.2">
      <c r="A2891" s="18" t="s">
        <v>3033</v>
      </c>
      <c r="B2891" s="19" t="s">
        <v>7212</v>
      </c>
      <c r="C2891" s="43"/>
      <c r="D2891" s="36" t="str" cm="1">
        <f t="array" ref="D2891">IF(C2891="","",IF(OR(C2891="#No page text",C2891="#No block text",C2891="#No subject text",C2891="#No expectation text"),"// -- No Content",IFERROR(INDEX(_xlfn._xlws.FILTER(Checklist_KLM[ENTRIES],(Checklist_KLM[ENGLISH]=C2891)*IFERROR(FIND("GAME.CHECKLIST_",Checklist_KLM[ENTRIES]),FALSE)),1),"MISSING")))</f>
        <v/>
      </c>
      <c r="E2891" s="44"/>
      <c r="F2891" s="39" t="str" cm="1">
        <f t="array" ref="F2891">IF(E2891="","",IF(E2891="#No clue text","// -- No Content",
    IF(E2891="/!\ Text too long for integration - See user guide to proceed /!\","/!\ Text too long for integration - See user guide to proceed /!\",
         IFERROR(_xlfn._xlws.FILTER(Checklist_KLM[ENTRIES],(Checklist_KLM[ENGLISH]=E2891)*IFERROR(FIND("CLUE.",Checklist_KLM[ENTRIES]),FALSE)),"MISSING"))))</f>
        <v/>
      </c>
    </row>
    <row r="2892" spans="1:6" ht="43.2">
      <c r="A2892" s="18" t="s">
        <v>3034</v>
      </c>
      <c r="B2892" s="19" t="s">
        <v>7213</v>
      </c>
      <c r="C2892" s="43"/>
      <c r="D2892" s="36" t="str" cm="1">
        <f t="array" ref="D2892">IF(C2892="","",IF(OR(C2892="#No page text",C2892="#No block text",C2892="#No subject text",C2892="#No expectation text"),"// -- No Content",IFERROR(INDEX(_xlfn._xlws.FILTER(Checklist_KLM[ENTRIES],(Checklist_KLM[ENGLISH]=C2892)*IFERROR(FIND("GAME.CHECKLIST_",Checklist_KLM[ENTRIES]),FALSE)),1),"MISSING")))</f>
        <v/>
      </c>
      <c r="E2892" s="44"/>
      <c r="F2892" s="39" t="str" cm="1">
        <f t="array" ref="F2892">IF(E2892="","",IF(E2892="#No clue text","// -- No Content",
    IF(E2892="/!\ Text too long for integration - See user guide to proceed /!\","/!\ Text too long for integration - See user guide to proceed /!\",
         IFERROR(_xlfn._xlws.FILTER(Checklist_KLM[ENTRIES],(Checklist_KLM[ENGLISH]=E2892)*IFERROR(FIND("CLUE.",Checklist_KLM[ENTRIES]),FALSE)),"MISSING"))))</f>
        <v/>
      </c>
    </row>
    <row r="2893" spans="1:6" ht="100.8">
      <c r="A2893" s="18" t="s">
        <v>3035</v>
      </c>
      <c r="B2893" s="19" t="s">
        <v>7214</v>
      </c>
      <c r="C2893" s="43"/>
      <c r="D2893" s="36" t="str" cm="1">
        <f t="array" ref="D2893">IF(C2893="","",IF(OR(C2893="#No page text",C2893="#No block text",C2893="#No subject text",C2893="#No expectation text"),"// -- No Content",IFERROR(INDEX(_xlfn._xlws.FILTER(Checklist_KLM[ENTRIES],(Checklist_KLM[ENGLISH]=C2893)*IFERROR(FIND("GAME.CHECKLIST_",Checklist_KLM[ENTRIES]),FALSE)),1),"MISSING")))</f>
        <v/>
      </c>
      <c r="E2893" s="44"/>
      <c r="F2893" s="39" t="str" cm="1">
        <f t="array" ref="F2893">IF(E2893="","",IF(E2893="#No clue text","// -- No Content",
    IF(E2893="/!\ Text too long for integration - See user guide to proceed /!\","/!\ Text too long for integration - See user guide to proceed /!\",
         IFERROR(_xlfn._xlws.FILTER(Checklist_KLM[ENTRIES],(Checklist_KLM[ENGLISH]=E2893)*IFERROR(FIND("CLUE.",Checklist_KLM[ENTRIES]),FALSE)),"MISSING"))))</f>
        <v/>
      </c>
    </row>
    <row r="2894" spans="1:6" ht="57.6">
      <c r="A2894" s="18" t="s">
        <v>3036</v>
      </c>
      <c r="B2894" s="19" t="s">
        <v>7215</v>
      </c>
      <c r="C2894" s="43"/>
      <c r="D2894" s="36" t="str" cm="1">
        <f t="array" ref="D2894">IF(C2894="","",IF(OR(C2894="#No page text",C2894="#No block text",C2894="#No subject text",C2894="#No expectation text"),"// -- No Content",IFERROR(INDEX(_xlfn._xlws.FILTER(Checklist_KLM[ENTRIES],(Checklist_KLM[ENGLISH]=C2894)*IFERROR(FIND("GAME.CHECKLIST_",Checklist_KLM[ENTRIES]),FALSE)),1),"MISSING")))</f>
        <v/>
      </c>
      <c r="E2894" s="44"/>
      <c r="F2894" s="39" t="str" cm="1">
        <f t="array" ref="F2894">IF(E2894="","",IF(E2894="#No clue text","// -- No Content",
    IF(E2894="/!\ Text too long for integration - See user guide to proceed /!\","/!\ Text too long for integration - See user guide to proceed /!\",
         IFERROR(_xlfn._xlws.FILTER(Checklist_KLM[ENTRIES],(Checklist_KLM[ENGLISH]=E2894)*IFERROR(FIND("CLUE.",Checklist_KLM[ENTRIES]),FALSE)),"MISSING"))))</f>
        <v/>
      </c>
    </row>
    <row r="2895" spans="1:6" ht="28.8">
      <c r="A2895" s="18" t="s">
        <v>3037</v>
      </c>
      <c r="B2895" s="19" t="s">
        <v>7216</v>
      </c>
      <c r="C2895" s="43"/>
      <c r="D2895" s="36" t="str" cm="1">
        <f t="array" ref="D2895">IF(C2895="","",IF(OR(C2895="#No page text",C2895="#No block text",C2895="#No subject text",C2895="#No expectation text"),"// -- No Content",IFERROR(INDEX(_xlfn._xlws.FILTER(Checklist_KLM[ENTRIES],(Checklist_KLM[ENGLISH]=C2895)*IFERROR(FIND("GAME.CHECKLIST_",Checklist_KLM[ENTRIES]),FALSE)),1),"MISSING")))</f>
        <v/>
      </c>
      <c r="E2895" s="44"/>
      <c r="F2895" s="39" t="str" cm="1">
        <f t="array" ref="F2895">IF(E2895="","",IF(E2895="#No clue text","// -- No Content",
    IF(E2895="/!\ Text too long for integration - See user guide to proceed /!\","/!\ Text too long for integration - See user guide to proceed /!\",
         IFERROR(_xlfn._xlws.FILTER(Checklist_KLM[ENTRIES],(Checklist_KLM[ENGLISH]=E2895)*IFERROR(FIND("CLUE.",Checklist_KLM[ENTRIES]),FALSE)),"MISSING"))))</f>
        <v/>
      </c>
    </row>
    <row r="2896" spans="1:6" ht="28.8">
      <c r="A2896" s="18" t="s">
        <v>3038</v>
      </c>
      <c r="B2896" s="19" t="s">
        <v>7217</v>
      </c>
      <c r="C2896" s="43"/>
      <c r="D2896" s="36" t="str" cm="1">
        <f t="array" ref="D2896">IF(C2896="","",IF(OR(C2896="#No page text",C2896="#No block text",C2896="#No subject text",C2896="#No expectation text"),"// -- No Content",IFERROR(INDEX(_xlfn._xlws.FILTER(Checklist_KLM[ENTRIES],(Checklist_KLM[ENGLISH]=C2896)*IFERROR(FIND("GAME.CHECKLIST_",Checklist_KLM[ENTRIES]),FALSE)),1),"MISSING")))</f>
        <v/>
      </c>
      <c r="E2896" s="44"/>
      <c r="F2896" s="39" t="str" cm="1">
        <f t="array" ref="F2896">IF(E2896="","",IF(E2896="#No clue text","// -- No Content",
    IF(E2896="/!\ Text too long for integration - See user guide to proceed /!\","/!\ Text too long for integration - See user guide to proceed /!\",
         IFERROR(_xlfn._xlws.FILTER(Checklist_KLM[ENTRIES],(Checklist_KLM[ENGLISH]=E2896)*IFERROR(FIND("CLUE.",Checklist_KLM[ENTRIES]),FALSE)),"MISSING"))))</f>
        <v/>
      </c>
    </row>
    <row r="2897" spans="1:6">
      <c r="A2897" s="18" t="s">
        <v>3039</v>
      </c>
      <c r="B2897" s="19" t="s">
        <v>7218</v>
      </c>
      <c r="C2897" s="43"/>
      <c r="D2897" s="36" t="str" cm="1">
        <f t="array" ref="D2897">IF(C2897="","",IF(OR(C2897="#No page text",C2897="#No block text",C2897="#No subject text",C2897="#No expectation text"),"// -- No Content",IFERROR(INDEX(_xlfn._xlws.FILTER(Checklist_KLM[ENTRIES],(Checklist_KLM[ENGLISH]=C2897)*IFERROR(FIND("GAME.CHECKLIST_",Checklist_KLM[ENTRIES]),FALSE)),1),"MISSING")))</f>
        <v/>
      </c>
      <c r="E2897" s="44"/>
      <c r="F2897" s="39" t="str" cm="1">
        <f t="array" ref="F2897">IF(E2897="","",IF(E2897="#No clue text","// -- No Content",
    IF(E2897="/!\ Text too long for integration - See user guide to proceed /!\","/!\ Text too long for integration - See user guide to proceed /!\",
         IFERROR(_xlfn._xlws.FILTER(Checklist_KLM[ENTRIES],(Checklist_KLM[ENGLISH]=E2897)*IFERROR(FIND("CLUE.",Checklist_KLM[ENTRIES]),FALSE)),"MISSING"))))</f>
        <v/>
      </c>
    </row>
    <row r="2898" spans="1:6" ht="28.8">
      <c r="A2898" s="18" t="s">
        <v>3040</v>
      </c>
      <c r="B2898" s="19" t="s">
        <v>7219</v>
      </c>
      <c r="C2898" s="43"/>
      <c r="D2898" s="36" t="str" cm="1">
        <f t="array" ref="D2898">IF(C2898="","",IF(OR(C2898="#No page text",C2898="#No block text",C2898="#No subject text",C2898="#No expectation text"),"// -- No Content",IFERROR(INDEX(_xlfn._xlws.FILTER(Checklist_KLM[ENTRIES],(Checklist_KLM[ENGLISH]=C2898)*IFERROR(FIND("GAME.CHECKLIST_",Checklist_KLM[ENTRIES]),FALSE)),1),"MISSING")))</f>
        <v/>
      </c>
      <c r="E2898" s="44"/>
      <c r="F2898" s="39" t="str" cm="1">
        <f t="array" ref="F2898">IF(E2898="","",IF(E2898="#No clue text","// -- No Content",
    IF(E2898="/!\ Text too long for integration - See user guide to proceed /!\","/!\ Text too long for integration - See user guide to proceed /!\",
         IFERROR(_xlfn._xlws.FILTER(Checklist_KLM[ENTRIES],(Checklist_KLM[ENGLISH]=E2898)*IFERROR(FIND("CLUE.",Checklist_KLM[ENTRIES]),FALSE)),"MISSING"))))</f>
        <v/>
      </c>
    </row>
    <row r="2899" spans="1:6">
      <c r="A2899" s="18" t="s">
        <v>3041</v>
      </c>
      <c r="B2899" s="19" t="s">
        <v>7220</v>
      </c>
      <c r="C2899" s="43"/>
      <c r="D2899" s="36" t="str" cm="1">
        <f t="array" ref="D2899">IF(C2899="","",IF(OR(C2899="#No page text",C2899="#No block text",C2899="#No subject text",C2899="#No expectation text"),"// -- No Content",IFERROR(INDEX(_xlfn._xlws.FILTER(Checklist_KLM[ENTRIES],(Checklist_KLM[ENGLISH]=C2899)*IFERROR(FIND("GAME.CHECKLIST_",Checklist_KLM[ENTRIES]),FALSE)),1),"MISSING")))</f>
        <v/>
      </c>
      <c r="E2899" s="44"/>
      <c r="F2899" s="39" t="str" cm="1">
        <f t="array" ref="F2899">IF(E2899="","",IF(E2899="#No clue text","// -- No Content",
    IF(E2899="/!\ Text too long for integration - See user guide to proceed /!\","/!\ Text too long for integration - See user guide to proceed /!\",
         IFERROR(_xlfn._xlws.FILTER(Checklist_KLM[ENTRIES],(Checklist_KLM[ENGLISH]=E2899)*IFERROR(FIND("CLUE.",Checklist_KLM[ENTRIES]),FALSE)),"MISSING"))))</f>
        <v/>
      </c>
    </row>
    <row r="2900" spans="1:6">
      <c r="A2900" s="18" t="s">
        <v>3042</v>
      </c>
      <c r="B2900" s="19" t="s">
        <v>7221</v>
      </c>
      <c r="C2900" s="43"/>
      <c r="D2900" s="36" t="str" cm="1">
        <f t="array" ref="D2900">IF(C2900="","",IF(OR(C2900="#No page text",C2900="#No block text",C2900="#No subject text",C2900="#No expectation text"),"// -- No Content",IFERROR(INDEX(_xlfn._xlws.FILTER(Checklist_KLM[ENTRIES],(Checklist_KLM[ENGLISH]=C2900)*IFERROR(FIND("GAME.CHECKLIST_",Checklist_KLM[ENTRIES]),FALSE)),1),"MISSING")))</f>
        <v/>
      </c>
      <c r="E2900" s="44"/>
      <c r="F2900" s="39" t="str" cm="1">
        <f t="array" ref="F2900">IF(E2900="","",IF(E2900="#No clue text","// -- No Content",
    IF(E2900="/!\ Text too long for integration - See user guide to proceed /!\","/!\ Text too long for integration - See user guide to proceed /!\",
         IFERROR(_xlfn._xlws.FILTER(Checklist_KLM[ENTRIES],(Checklist_KLM[ENGLISH]=E2900)*IFERROR(FIND("CLUE.",Checklist_KLM[ENTRIES]),FALSE)),"MISSING"))))</f>
        <v/>
      </c>
    </row>
    <row r="2901" spans="1:6" ht="28.8">
      <c r="A2901" s="18" t="s">
        <v>3043</v>
      </c>
      <c r="B2901" s="19" t="s">
        <v>7222</v>
      </c>
      <c r="C2901" s="43"/>
      <c r="D2901" s="36" t="str" cm="1">
        <f t="array" ref="D2901">IF(C2901="","",IF(OR(C2901="#No page text",C2901="#No block text",C2901="#No subject text",C2901="#No expectation text"),"// -- No Content",IFERROR(INDEX(_xlfn._xlws.FILTER(Checklist_KLM[ENTRIES],(Checklist_KLM[ENGLISH]=C2901)*IFERROR(FIND("GAME.CHECKLIST_",Checklist_KLM[ENTRIES]),FALSE)),1),"MISSING")))</f>
        <v/>
      </c>
      <c r="E2901" s="44"/>
      <c r="F2901" s="39" t="str" cm="1">
        <f t="array" ref="F2901">IF(E2901="","",IF(E2901="#No clue text","// -- No Content",
    IF(E2901="/!\ Text too long for integration - See user guide to proceed /!\","/!\ Text too long for integration - See user guide to proceed /!\",
         IFERROR(_xlfn._xlws.FILTER(Checklist_KLM[ENTRIES],(Checklist_KLM[ENGLISH]=E2901)*IFERROR(FIND("CLUE.",Checklist_KLM[ENTRIES]),FALSE)),"MISSING"))))</f>
        <v/>
      </c>
    </row>
    <row r="2902" spans="1:6" ht="43.2">
      <c r="A2902" s="18" t="s">
        <v>3044</v>
      </c>
      <c r="B2902" s="19" t="s">
        <v>7223</v>
      </c>
      <c r="C2902" s="43"/>
      <c r="D2902" s="36" t="str" cm="1">
        <f t="array" ref="D2902">IF(C2902="","",IF(OR(C2902="#No page text",C2902="#No block text",C2902="#No subject text",C2902="#No expectation text"),"// -- No Content",IFERROR(INDEX(_xlfn._xlws.FILTER(Checklist_KLM[ENTRIES],(Checklist_KLM[ENGLISH]=C2902)*IFERROR(FIND("GAME.CHECKLIST_",Checklist_KLM[ENTRIES]),FALSE)),1),"MISSING")))</f>
        <v/>
      </c>
      <c r="E2902" s="44"/>
      <c r="F2902" s="39" t="str" cm="1">
        <f t="array" ref="F2902">IF(E2902="","",IF(E2902="#No clue text","// -- No Content",
    IF(E2902="/!\ Text too long for integration - See user guide to proceed /!\","/!\ Text too long for integration - See user guide to proceed /!\",
         IFERROR(_xlfn._xlws.FILTER(Checklist_KLM[ENTRIES],(Checklist_KLM[ENGLISH]=E2902)*IFERROR(FIND("CLUE.",Checklist_KLM[ENTRIES]),FALSE)),"MISSING"))))</f>
        <v/>
      </c>
    </row>
    <row r="2903" spans="1:6" ht="57.6">
      <c r="A2903" s="18" t="s">
        <v>3045</v>
      </c>
      <c r="B2903" s="19" t="s">
        <v>7224</v>
      </c>
      <c r="C2903" s="43"/>
      <c r="D2903" s="36" t="str" cm="1">
        <f t="array" ref="D2903">IF(C2903="","",IF(OR(C2903="#No page text",C2903="#No block text",C2903="#No subject text",C2903="#No expectation text"),"// -- No Content",IFERROR(INDEX(_xlfn._xlws.FILTER(Checklist_KLM[ENTRIES],(Checklist_KLM[ENGLISH]=C2903)*IFERROR(FIND("GAME.CHECKLIST_",Checklist_KLM[ENTRIES]),FALSE)),1),"MISSING")))</f>
        <v/>
      </c>
      <c r="E2903" s="44"/>
      <c r="F2903" s="39" t="str" cm="1">
        <f t="array" ref="F2903">IF(E2903="","",IF(E2903="#No clue text","// -- No Content",
    IF(E2903="/!\ Text too long for integration - See user guide to proceed /!\","/!\ Text too long for integration - See user guide to proceed /!\",
         IFERROR(_xlfn._xlws.FILTER(Checklist_KLM[ENTRIES],(Checklist_KLM[ENGLISH]=E2903)*IFERROR(FIND("CLUE.",Checklist_KLM[ENTRIES]),FALSE)),"MISSING"))))</f>
        <v/>
      </c>
    </row>
    <row r="2904" spans="1:6" ht="43.2">
      <c r="A2904" s="18" t="s">
        <v>3046</v>
      </c>
      <c r="B2904" s="19" t="s">
        <v>7225</v>
      </c>
      <c r="C2904" s="43"/>
      <c r="D2904" s="36" t="str" cm="1">
        <f t="array" ref="D2904">IF(C2904="","",IF(OR(C2904="#No page text",C2904="#No block text",C2904="#No subject text",C2904="#No expectation text"),"// -- No Content",IFERROR(INDEX(_xlfn._xlws.FILTER(Checklist_KLM[ENTRIES],(Checklist_KLM[ENGLISH]=C2904)*IFERROR(FIND("GAME.CHECKLIST_",Checklist_KLM[ENTRIES]),FALSE)),1),"MISSING")))</f>
        <v/>
      </c>
      <c r="E2904" s="44"/>
      <c r="F2904" s="39" t="str" cm="1">
        <f t="array" ref="F2904">IF(E2904="","",IF(E2904="#No clue text","// -- No Content",
    IF(E2904="/!\ Text too long for integration - See user guide to proceed /!\","/!\ Text too long for integration - See user guide to proceed /!\",
         IFERROR(_xlfn._xlws.FILTER(Checklist_KLM[ENTRIES],(Checklist_KLM[ENGLISH]=E2904)*IFERROR(FIND("CLUE.",Checklist_KLM[ENTRIES]),FALSE)),"MISSING"))))</f>
        <v/>
      </c>
    </row>
    <row r="2905" spans="1:6">
      <c r="A2905" s="18" t="s">
        <v>3047</v>
      </c>
      <c r="B2905" s="19" t="s">
        <v>7226</v>
      </c>
      <c r="C2905" s="43"/>
      <c r="D2905" s="36" t="str" cm="1">
        <f t="array" ref="D2905">IF(C2905="","",IF(OR(C2905="#No page text",C2905="#No block text",C2905="#No subject text",C2905="#No expectation text"),"// -- No Content",IFERROR(INDEX(_xlfn._xlws.FILTER(Checklist_KLM[ENTRIES],(Checklist_KLM[ENGLISH]=C2905)*IFERROR(FIND("GAME.CHECKLIST_",Checklist_KLM[ENTRIES]),FALSE)),1),"MISSING")))</f>
        <v/>
      </c>
      <c r="E2905" s="44"/>
      <c r="F2905" s="39" t="str" cm="1">
        <f t="array" ref="F2905">IF(E2905="","",IF(E2905="#No clue text","// -- No Content",
    IF(E2905="/!\ Text too long for integration - See user guide to proceed /!\","/!\ Text too long for integration - See user guide to proceed /!\",
         IFERROR(_xlfn._xlws.FILTER(Checklist_KLM[ENTRIES],(Checklist_KLM[ENGLISH]=E2905)*IFERROR(FIND("CLUE.",Checklist_KLM[ENTRIES]),FALSE)),"MISSING"))))</f>
        <v/>
      </c>
    </row>
    <row r="2906" spans="1:6" ht="43.2">
      <c r="A2906" s="18" t="s">
        <v>3048</v>
      </c>
      <c r="B2906" s="19" t="s">
        <v>7227</v>
      </c>
      <c r="C2906" s="43"/>
      <c r="D2906" s="36" t="str" cm="1">
        <f t="array" ref="D2906">IF(C2906="","",IF(OR(C2906="#No page text",C2906="#No block text",C2906="#No subject text",C2906="#No expectation text"),"// -- No Content",IFERROR(INDEX(_xlfn._xlws.FILTER(Checklist_KLM[ENTRIES],(Checklist_KLM[ENGLISH]=C2906)*IFERROR(FIND("GAME.CHECKLIST_",Checklist_KLM[ENTRIES]),FALSE)),1),"MISSING")))</f>
        <v/>
      </c>
      <c r="E2906" s="44"/>
      <c r="F2906" s="39" t="str" cm="1">
        <f t="array" ref="F2906">IF(E2906="","",IF(E2906="#No clue text","// -- No Content",
    IF(E2906="/!\ Text too long for integration - See user guide to proceed /!\","/!\ Text too long for integration - See user guide to proceed /!\",
         IFERROR(_xlfn._xlws.FILTER(Checklist_KLM[ENTRIES],(Checklist_KLM[ENGLISH]=E2906)*IFERROR(FIND("CLUE.",Checklist_KLM[ENTRIES]),FALSE)),"MISSING"))))</f>
        <v/>
      </c>
    </row>
    <row r="2907" spans="1:6" ht="28.8">
      <c r="A2907" s="18" t="s">
        <v>3049</v>
      </c>
      <c r="B2907" s="19" t="s">
        <v>7228</v>
      </c>
      <c r="C2907" s="43"/>
      <c r="D2907" s="36" t="str" cm="1">
        <f t="array" ref="D2907">IF(C2907="","",IF(OR(C2907="#No page text",C2907="#No block text",C2907="#No subject text",C2907="#No expectation text"),"// -- No Content",IFERROR(INDEX(_xlfn._xlws.FILTER(Checklist_KLM[ENTRIES],(Checklist_KLM[ENGLISH]=C2907)*IFERROR(FIND("GAME.CHECKLIST_",Checklist_KLM[ENTRIES]),FALSE)),1),"MISSING")))</f>
        <v/>
      </c>
      <c r="E2907" s="44"/>
      <c r="F2907" s="39" t="str" cm="1">
        <f t="array" ref="F2907">IF(E2907="","",IF(E2907="#No clue text","// -- No Content",
    IF(E2907="/!\ Text too long for integration - See user guide to proceed /!\","/!\ Text too long for integration - See user guide to proceed /!\",
         IFERROR(_xlfn._xlws.FILTER(Checklist_KLM[ENTRIES],(Checklist_KLM[ENGLISH]=E2907)*IFERROR(FIND("CLUE.",Checklist_KLM[ENTRIES]),FALSE)),"MISSING"))))</f>
        <v/>
      </c>
    </row>
    <row r="2908" spans="1:6" ht="57.6">
      <c r="A2908" s="18" t="s">
        <v>3050</v>
      </c>
      <c r="B2908" s="19" t="s">
        <v>7229</v>
      </c>
      <c r="C2908" s="43"/>
      <c r="D2908" s="36" t="str" cm="1">
        <f t="array" ref="D2908">IF(C2908="","",IF(OR(C2908="#No page text",C2908="#No block text",C2908="#No subject text",C2908="#No expectation text"),"// -- No Content",IFERROR(INDEX(_xlfn._xlws.FILTER(Checklist_KLM[ENTRIES],(Checklist_KLM[ENGLISH]=C2908)*IFERROR(FIND("GAME.CHECKLIST_",Checklist_KLM[ENTRIES]),FALSE)),1),"MISSING")))</f>
        <v/>
      </c>
      <c r="E2908" s="44"/>
      <c r="F2908" s="39" t="str" cm="1">
        <f t="array" ref="F2908">IF(E2908="","",IF(E2908="#No clue text","// -- No Content",
    IF(E2908="/!\ Text too long for integration - See user guide to proceed /!\","/!\ Text too long for integration - See user guide to proceed /!\",
         IFERROR(_xlfn._xlws.FILTER(Checklist_KLM[ENTRIES],(Checklist_KLM[ENGLISH]=E2908)*IFERROR(FIND("CLUE.",Checklist_KLM[ENTRIES]),FALSE)),"MISSING"))))</f>
        <v/>
      </c>
    </row>
    <row r="2909" spans="1:6" ht="57.6">
      <c r="A2909" s="18" t="s">
        <v>3051</v>
      </c>
      <c r="B2909" s="19" t="s">
        <v>7230</v>
      </c>
      <c r="C2909" s="43"/>
      <c r="D2909" s="36" t="str" cm="1">
        <f t="array" ref="D2909">IF(C2909="","",IF(OR(C2909="#No page text",C2909="#No block text",C2909="#No subject text",C2909="#No expectation text"),"// -- No Content",IFERROR(INDEX(_xlfn._xlws.FILTER(Checklist_KLM[ENTRIES],(Checklist_KLM[ENGLISH]=C2909)*IFERROR(FIND("GAME.CHECKLIST_",Checklist_KLM[ENTRIES]),FALSE)),1),"MISSING")))</f>
        <v/>
      </c>
      <c r="E2909" s="44"/>
      <c r="F2909" s="39" t="str" cm="1">
        <f t="array" ref="F2909">IF(E2909="","",IF(E2909="#No clue text","// -- No Content",
    IF(E2909="/!\ Text too long for integration - See user guide to proceed /!\","/!\ Text too long for integration - See user guide to proceed /!\",
         IFERROR(_xlfn._xlws.FILTER(Checklist_KLM[ENTRIES],(Checklist_KLM[ENGLISH]=E2909)*IFERROR(FIND("CLUE.",Checklist_KLM[ENTRIES]),FALSE)),"MISSING"))))</f>
        <v/>
      </c>
    </row>
    <row r="2910" spans="1:6" ht="43.2">
      <c r="A2910" s="18" t="s">
        <v>3052</v>
      </c>
      <c r="B2910" s="19" t="s">
        <v>7231</v>
      </c>
      <c r="C2910" s="43"/>
      <c r="D2910" s="36" t="str" cm="1">
        <f t="array" ref="D2910">IF(C2910="","",IF(OR(C2910="#No page text",C2910="#No block text",C2910="#No subject text",C2910="#No expectation text"),"// -- No Content",IFERROR(INDEX(_xlfn._xlws.FILTER(Checklist_KLM[ENTRIES],(Checklist_KLM[ENGLISH]=C2910)*IFERROR(FIND("GAME.CHECKLIST_",Checklist_KLM[ENTRIES]),FALSE)),1),"MISSING")))</f>
        <v/>
      </c>
      <c r="E2910" s="44"/>
      <c r="F2910" s="39" t="str" cm="1">
        <f t="array" ref="F2910">IF(E2910="","",IF(E2910="#No clue text","// -- No Content",
    IF(E2910="/!\ Text too long for integration - See user guide to proceed /!\","/!\ Text too long for integration - See user guide to proceed /!\",
         IFERROR(_xlfn._xlws.FILTER(Checklist_KLM[ENTRIES],(Checklist_KLM[ENGLISH]=E2910)*IFERROR(FIND("CLUE.",Checklist_KLM[ENTRIES]),FALSE)),"MISSING"))))</f>
        <v/>
      </c>
    </row>
    <row r="2911" spans="1:6" ht="43.2">
      <c r="A2911" s="18" t="s">
        <v>3053</v>
      </c>
      <c r="B2911" s="19" t="s">
        <v>7232</v>
      </c>
      <c r="C2911" s="43"/>
      <c r="D2911" s="36" t="str" cm="1">
        <f t="array" ref="D2911">IF(C2911="","",IF(OR(C2911="#No page text",C2911="#No block text",C2911="#No subject text",C2911="#No expectation text"),"// -- No Content",IFERROR(INDEX(_xlfn._xlws.FILTER(Checklist_KLM[ENTRIES],(Checklist_KLM[ENGLISH]=C2911)*IFERROR(FIND("GAME.CHECKLIST_",Checklist_KLM[ENTRIES]),FALSE)),1),"MISSING")))</f>
        <v/>
      </c>
      <c r="E2911" s="44"/>
      <c r="F2911" s="39" t="str" cm="1">
        <f t="array" ref="F2911">IF(E2911="","",IF(E2911="#No clue text","// -- No Content",
    IF(E2911="/!\ Text too long for integration - See user guide to proceed /!\","/!\ Text too long for integration - See user guide to proceed /!\",
         IFERROR(_xlfn._xlws.FILTER(Checklist_KLM[ENTRIES],(Checklist_KLM[ENGLISH]=E2911)*IFERROR(FIND("CLUE.",Checklist_KLM[ENTRIES]),FALSE)),"MISSING"))))</f>
        <v/>
      </c>
    </row>
    <row r="2912" spans="1:6" ht="43.2">
      <c r="A2912" s="18" t="s">
        <v>3054</v>
      </c>
      <c r="B2912" s="19" t="s">
        <v>7233</v>
      </c>
      <c r="C2912" s="43"/>
      <c r="D2912" s="36" t="str" cm="1">
        <f t="array" ref="D2912">IF(C2912="","",IF(OR(C2912="#No page text",C2912="#No block text",C2912="#No subject text",C2912="#No expectation text"),"// -- No Content",IFERROR(INDEX(_xlfn._xlws.FILTER(Checklist_KLM[ENTRIES],(Checklist_KLM[ENGLISH]=C2912)*IFERROR(FIND("GAME.CHECKLIST_",Checklist_KLM[ENTRIES]),FALSE)),1),"MISSING")))</f>
        <v/>
      </c>
      <c r="E2912" s="44"/>
      <c r="F2912" s="39" t="str" cm="1">
        <f t="array" ref="F2912">IF(E2912="","",IF(E2912="#No clue text","// -- No Content",
    IF(E2912="/!\ Text too long for integration - See user guide to proceed /!\","/!\ Text too long for integration - See user guide to proceed /!\",
         IFERROR(_xlfn._xlws.FILTER(Checklist_KLM[ENTRIES],(Checklist_KLM[ENGLISH]=E2912)*IFERROR(FIND("CLUE.",Checklist_KLM[ENTRIES]),FALSE)),"MISSING"))))</f>
        <v/>
      </c>
    </row>
    <row r="2913" spans="1:6" ht="72">
      <c r="A2913" s="18" t="s">
        <v>3055</v>
      </c>
      <c r="B2913" s="19" t="s">
        <v>7234</v>
      </c>
      <c r="C2913" s="43"/>
      <c r="D2913" s="36" t="str" cm="1">
        <f t="array" ref="D2913">IF(C2913="","",IF(OR(C2913="#No page text",C2913="#No block text",C2913="#No subject text",C2913="#No expectation text"),"// -- No Content",IFERROR(INDEX(_xlfn._xlws.FILTER(Checklist_KLM[ENTRIES],(Checklist_KLM[ENGLISH]=C2913)*IFERROR(FIND("GAME.CHECKLIST_",Checklist_KLM[ENTRIES]),FALSE)),1),"MISSING")))</f>
        <v/>
      </c>
      <c r="E2913" s="44"/>
      <c r="F2913" s="39" t="str" cm="1">
        <f t="array" ref="F2913">IF(E2913="","",IF(E2913="#No clue text","// -- No Content",
    IF(E2913="/!\ Text too long for integration - See user guide to proceed /!\","/!\ Text too long for integration - See user guide to proceed /!\",
         IFERROR(_xlfn._xlws.FILTER(Checklist_KLM[ENTRIES],(Checklist_KLM[ENGLISH]=E2913)*IFERROR(FIND("CLUE.",Checklist_KLM[ENTRIES]),FALSE)),"MISSING"))))</f>
        <v/>
      </c>
    </row>
    <row r="2914" spans="1:6" ht="57.6">
      <c r="A2914" s="18" t="s">
        <v>3056</v>
      </c>
      <c r="B2914" s="19" t="s">
        <v>7235</v>
      </c>
      <c r="C2914" s="43"/>
      <c r="D2914" s="36" t="str" cm="1">
        <f t="array" ref="D2914">IF(C2914="","",IF(OR(C2914="#No page text",C2914="#No block text",C2914="#No subject text",C2914="#No expectation text"),"// -- No Content",IFERROR(INDEX(_xlfn._xlws.FILTER(Checklist_KLM[ENTRIES],(Checklist_KLM[ENGLISH]=C2914)*IFERROR(FIND("GAME.CHECKLIST_",Checklist_KLM[ENTRIES]),FALSE)),1),"MISSING")))</f>
        <v/>
      </c>
      <c r="E2914" s="44"/>
      <c r="F2914" s="39" t="str" cm="1">
        <f t="array" ref="F2914">IF(E2914="","",IF(E2914="#No clue text","// -- No Content",
    IF(E2914="/!\ Text too long for integration - See user guide to proceed /!\","/!\ Text too long for integration - See user guide to proceed /!\",
         IFERROR(_xlfn._xlws.FILTER(Checklist_KLM[ENTRIES],(Checklist_KLM[ENGLISH]=E2914)*IFERROR(FIND("CLUE.",Checklist_KLM[ENTRIES]),FALSE)),"MISSING"))))</f>
        <v/>
      </c>
    </row>
    <row r="2915" spans="1:6" ht="43.2">
      <c r="A2915" s="18" t="s">
        <v>3057</v>
      </c>
      <c r="B2915" s="19" t="s">
        <v>7236</v>
      </c>
      <c r="C2915" s="43"/>
      <c r="D2915" s="36" t="str" cm="1">
        <f t="array" ref="D2915">IF(C2915="","",IF(OR(C2915="#No page text",C2915="#No block text",C2915="#No subject text",C2915="#No expectation text"),"// -- No Content",IFERROR(INDEX(_xlfn._xlws.FILTER(Checklist_KLM[ENTRIES],(Checklist_KLM[ENGLISH]=C2915)*IFERROR(FIND("GAME.CHECKLIST_",Checklist_KLM[ENTRIES]),FALSE)),1),"MISSING")))</f>
        <v/>
      </c>
      <c r="E2915" s="44"/>
      <c r="F2915" s="39" t="str" cm="1">
        <f t="array" ref="F2915">IF(E2915="","",IF(E2915="#No clue text","// -- No Content",
    IF(E2915="/!\ Text too long for integration - See user guide to proceed /!\","/!\ Text too long for integration - See user guide to proceed /!\",
         IFERROR(_xlfn._xlws.FILTER(Checklist_KLM[ENTRIES],(Checklist_KLM[ENGLISH]=E2915)*IFERROR(FIND("CLUE.",Checklist_KLM[ENTRIES]),FALSE)),"MISSING"))))</f>
        <v/>
      </c>
    </row>
    <row r="2916" spans="1:6" ht="43.2">
      <c r="A2916" s="18" t="s">
        <v>3058</v>
      </c>
      <c r="B2916" s="19" t="s">
        <v>7237</v>
      </c>
      <c r="C2916" s="43"/>
      <c r="D2916" s="36" t="str" cm="1">
        <f t="array" ref="D2916">IF(C2916="","",IF(OR(C2916="#No page text",C2916="#No block text",C2916="#No subject text",C2916="#No expectation text"),"// -- No Content",IFERROR(INDEX(_xlfn._xlws.FILTER(Checklist_KLM[ENTRIES],(Checklist_KLM[ENGLISH]=C2916)*IFERROR(FIND("GAME.CHECKLIST_",Checklist_KLM[ENTRIES]),FALSE)),1),"MISSING")))</f>
        <v/>
      </c>
      <c r="E2916" s="44"/>
      <c r="F2916" s="39" t="str" cm="1">
        <f t="array" ref="F2916">IF(E2916="","",IF(E2916="#No clue text","// -- No Content",
    IF(E2916="/!\ Text too long for integration - See user guide to proceed /!\","/!\ Text too long for integration - See user guide to proceed /!\",
         IFERROR(_xlfn._xlws.FILTER(Checklist_KLM[ENTRIES],(Checklist_KLM[ENGLISH]=E2916)*IFERROR(FIND("CLUE.",Checklist_KLM[ENTRIES]),FALSE)),"MISSING"))))</f>
        <v/>
      </c>
    </row>
    <row r="2917" spans="1:6" ht="57.6">
      <c r="A2917" s="18" t="s">
        <v>3059</v>
      </c>
      <c r="B2917" s="19" t="s">
        <v>7238</v>
      </c>
      <c r="C2917" s="43"/>
      <c r="D2917" s="36" t="str" cm="1">
        <f t="array" ref="D2917">IF(C2917="","",IF(OR(C2917="#No page text",C2917="#No block text",C2917="#No subject text",C2917="#No expectation text"),"// -- No Content",IFERROR(INDEX(_xlfn._xlws.FILTER(Checklist_KLM[ENTRIES],(Checklist_KLM[ENGLISH]=C2917)*IFERROR(FIND("GAME.CHECKLIST_",Checklist_KLM[ENTRIES]),FALSE)),1),"MISSING")))</f>
        <v/>
      </c>
      <c r="E2917" s="44"/>
      <c r="F2917" s="39" t="str" cm="1">
        <f t="array" ref="F2917">IF(E2917="","",IF(E2917="#No clue text","// -- No Content",
    IF(E2917="/!\ Text too long for integration - See user guide to proceed /!\","/!\ Text too long for integration - See user guide to proceed /!\",
         IFERROR(_xlfn._xlws.FILTER(Checklist_KLM[ENTRIES],(Checklist_KLM[ENGLISH]=E2917)*IFERROR(FIND("CLUE.",Checklist_KLM[ENTRIES]),FALSE)),"MISSING"))))</f>
        <v/>
      </c>
    </row>
    <row r="2918" spans="1:6" ht="28.8">
      <c r="A2918" s="18" t="s">
        <v>3060</v>
      </c>
      <c r="B2918" s="19" t="s">
        <v>7239</v>
      </c>
      <c r="C2918" s="43"/>
      <c r="D2918" s="36" t="str" cm="1">
        <f t="array" ref="D2918">IF(C2918="","",IF(OR(C2918="#No page text",C2918="#No block text",C2918="#No subject text",C2918="#No expectation text"),"// -- No Content",IFERROR(INDEX(_xlfn._xlws.FILTER(Checklist_KLM[ENTRIES],(Checklist_KLM[ENGLISH]=C2918)*IFERROR(FIND("GAME.CHECKLIST_",Checklist_KLM[ENTRIES]),FALSE)),1),"MISSING")))</f>
        <v/>
      </c>
      <c r="E2918" s="44"/>
      <c r="F2918" s="39" t="str" cm="1">
        <f t="array" ref="F2918">IF(E2918="","",IF(E2918="#No clue text","// -- No Content",
    IF(E2918="/!\ Text too long for integration - See user guide to proceed /!\","/!\ Text too long for integration - See user guide to proceed /!\",
         IFERROR(_xlfn._xlws.FILTER(Checklist_KLM[ENTRIES],(Checklist_KLM[ENGLISH]=E2918)*IFERROR(FIND("CLUE.",Checklist_KLM[ENTRIES]),FALSE)),"MISSING"))))</f>
        <v/>
      </c>
    </row>
    <row r="2919" spans="1:6" ht="100.8">
      <c r="A2919" s="18" t="s">
        <v>3061</v>
      </c>
      <c r="B2919" s="19" t="s">
        <v>7240</v>
      </c>
      <c r="C2919" s="43"/>
      <c r="D2919" s="36" t="str" cm="1">
        <f t="array" ref="D2919">IF(C2919="","",IF(OR(C2919="#No page text",C2919="#No block text",C2919="#No subject text",C2919="#No expectation text"),"// -- No Content",IFERROR(INDEX(_xlfn._xlws.FILTER(Checklist_KLM[ENTRIES],(Checklist_KLM[ENGLISH]=C2919)*IFERROR(FIND("GAME.CHECKLIST_",Checklist_KLM[ENTRIES]),FALSE)),1),"MISSING")))</f>
        <v/>
      </c>
      <c r="E2919" s="44"/>
      <c r="F2919" s="39" t="str" cm="1">
        <f t="array" ref="F2919">IF(E2919="","",IF(E2919="#No clue text","// -- No Content",
    IF(E2919="/!\ Text too long for integration - See user guide to proceed /!\","/!\ Text too long for integration - See user guide to proceed /!\",
         IFERROR(_xlfn._xlws.FILTER(Checklist_KLM[ENTRIES],(Checklist_KLM[ENGLISH]=E2919)*IFERROR(FIND("CLUE.",Checklist_KLM[ENTRIES]),FALSE)),"MISSING"))))</f>
        <v/>
      </c>
    </row>
    <row r="2920" spans="1:6" ht="129.6">
      <c r="A2920" s="18" t="s">
        <v>3062</v>
      </c>
      <c r="B2920" s="19" t="s">
        <v>7241</v>
      </c>
      <c r="C2920" s="43"/>
      <c r="D2920" s="36" t="str" cm="1">
        <f t="array" ref="D2920">IF(C2920="","",IF(OR(C2920="#No page text",C2920="#No block text",C2920="#No subject text",C2920="#No expectation text"),"// -- No Content",IFERROR(INDEX(_xlfn._xlws.FILTER(Checklist_KLM[ENTRIES],(Checklist_KLM[ENGLISH]=C2920)*IFERROR(FIND("GAME.CHECKLIST_",Checklist_KLM[ENTRIES]),FALSE)),1),"MISSING")))</f>
        <v/>
      </c>
      <c r="E2920" s="44"/>
      <c r="F2920" s="39" t="str" cm="1">
        <f t="array" ref="F2920">IF(E2920="","",IF(E2920="#No clue text","// -- No Content",
    IF(E2920="/!\ Text too long for integration - See user guide to proceed /!\","/!\ Text too long for integration - See user guide to proceed /!\",
         IFERROR(_xlfn._xlws.FILTER(Checklist_KLM[ENTRIES],(Checklist_KLM[ENGLISH]=E2920)*IFERROR(FIND("CLUE.",Checklist_KLM[ENTRIES]),FALSE)),"MISSING"))))</f>
        <v/>
      </c>
    </row>
    <row r="2921" spans="1:6" ht="57.6">
      <c r="A2921" s="18" t="s">
        <v>3063</v>
      </c>
      <c r="B2921" s="19" t="s">
        <v>7242</v>
      </c>
      <c r="C2921" s="43"/>
      <c r="D2921" s="36" t="str" cm="1">
        <f t="array" ref="D2921">IF(C2921="","",IF(OR(C2921="#No page text",C2921="#No block text",C2921="#No subject text",C2921="#No expectation text"),"// -- No Content",IFERROR(INDEX(_xlfn._xlws.FILTER(Checklist_KLM[ENTRIES],(Checklist_KLM[ENGLISH]=C2921)*IFERROR(FIND("GAME.CHECKLIST_",Checklist_KLM[ENTRIES]),FALSE)),1),"MISSING")))</f>
        <v/>
      </c>
      <c r="E2921" s="44"/>
      <c r="F2921" s="39" t="str" cm="1">
        <f t="array" ref="F2921">IF(E2921="","",IF(E2921="#No clue text","// -- No Content",
    IF(E2921="/!\ Text too long for integration - See user guide to proceed /!\","/!\ Text too long for integration - See user guide to proceed /!\",
         IFERROR(_xlfn._xlws.FILTER(Checklist_KLM[ENTRIES],(Checklist_KLM[ENGLISH]=E2921)*IFERROR(FIND("CLUE.",Checklist_KLM[ENTRIES]),FALSE)),"MISSING"))))</f>
        <v/>
      </c>
    </row>
    <row r="2922" spans="1:6">
      <c r="A2922" s="18" t="s">
        <v>3064</v>
      </c>
      <c r="B2922" s="19" t="s">
        <v>7243</v>
      </c>
      <c r="C2922" s="43"/>
      <c r="D2922" s="36" t="str" cm="1">
        <f t="array" ref="D2922">IF(C2922="","",IF(OR(C2922="#No page text",C2922="#No block text",C2922="#No subject text",C2922="#No expectation text"),"// -- No Content",IFERROR(INDEX(_xlfn._xlws.FILTER(Checklist_KLM[ENTRIES],(Checklist_KLM[ENGLISH]=C2922)*IFERROR(FIND("GAME.CHECKLIST_",Checklist_KLM[ENTRIES]),FALSE)),1),"MISSING")))</f>
        <v/>
      </c>
      <c r="E2922" s="44"/>
      <c r="F2922" s="39" t="str" cm="1">
        <f t="array" ref="F2922">IF(E2922="","",IF(E2922="#No clue text","// -- No Content",
    IF(E2922="/!\ Text too long for integration - See user guide to proceed /!\","/!\ Text too long for integration - See user guide to proceed /!\",
         IFERROR(_xlfn._xlws.FILTER(Checklist_KLM[ENTRIES],(Checklist_KLM[ENGLISH]=E2922)*IFERROR(FIND("CLUE.",Checklist_KLM[ENTRIES]),FALSE)),"MISSING"))))</f>
        <v/>
      </c>
    </row>
    <row r="2923" spans="1:6" ht="43.2">
      <c r="A2923" s="18" t="s">
        <v>3065</v>
      </c>
      <c r="B2923" s="19" t="s">
        <v>7244</v>
      </c>
      <c r="C2923" s="43"/>
      <c r="D2923" s="36" t="str" cm="1">
        <f t="array" ref="D2923">IF(C2923="","",IF(OR(C2923="#No page text",C2923="#No block text",C2923="#No subject text",C2923="#No expectation text"),"// -- No Content",IFERROR(INDEX(_xlfn._xlws.FILTER(Checklist_KLM[ENTRIES],(Checklist_KLM[ENGLISH]=C2923)*IFERROR(FIND("GAME.CHECKLIST_",Checklist_KLM[ENTRIES]),FALSE)),1),"MISSING")))</f>
        <v/>
      </c>
      <c r="E2923" s="44"/>
      <c r="F2923" s="39" t="str" cm="1">
        <f t="array" ref="F2923">IF(E2923="","",IF(E2923="#No clue text","// -- No Content",
    IF(E2923="/!\ Text too long for integration - See user guide to proceed /!\","/!\ Text too long for integration - See user guide to proceed /!\",
         IFERROR(_xlfn._xlws.FILTER(Checklist_KLM[ENTRIES],(Checklist_KLM[ENGLISH]=E2923)*IFERROR(FIND("CLUE.",Checklist_KLM[ENTRIES]),FALSE)),"MISSING"))))</f>
        <v/>
      </c>
    </row>
    <row r="2924" spans="1:6" ht="43.2">
      <c r="A2924" s="18" t="s">
        <v>3066</v>
      </c>
      <c r="B2924" s="19" t="s">
        <v>7245</v>
      </c>
      <c r="C2924" s="43"/>
      <c r="D2924" s="36" t="str" cm="1">
        <f t="array" ref="D2924">IF(C2924="","",IF(OR(C2924="#No page text",C2924="#No block text",C2924="#No subject text",C2924="#No expectation text"),"// -- No Content",IFERROR(INDEX(_xlfn._xlws.FILTER(Checklist_KLM[ENTRIES],(Checklist_KLM[ENGLISH]=C2924)*IFERROR(FIND("GAME.CHECKLIST_",Checklist_KLM[ENTRIES]),FALSE)),1),"MISSING")))</f>
        <v/>
      </c>
      <c r="E2924" s="44"/>
      <c r="F2924" s="39" t="str" cm="1">
        <f t="array" ref="F2924">IF(E2924="","",IF(E2924="#No clue text","// -- No Content",
    IF(E2924="/!\ Text too long for integration - See user guide to proceed /!\","/!\ Text too long for integration - See user guide to proceed /!\",
         IFERROR(_xlfn._xlws.FILTER(Checklist_KLM[ENTRIES],(Checklist_KLM[ENGLISH]=E2924)*IFERROR(FIND("CLUE.",Checklist_KLM[ENTRIES]),FALSE)),"MISSING"))))</f>
        <v/>
      </c>
    </row>
    <row r="2925" spans="1:6" ht="43.2">
      <c r="A2925" s="18" t="s">
        <v>3067</v>
      </c>
      <c r="B2925" s="19" t="s">
        <v>7246</v>
      </c>
      <c r="C2925" s="43"/>
      <c r="D2925" s="36" t="str" cm="1">
        <f t="array" ref="D2925">IF(C2925="","",IF(OR(C2925="#No page text",C2925="#No block text",C2925="#No subject text",C2925="#No expectation text"),"// -- No Content",IFERROR(INDEX(_xlfn._xlws.FILTER(Checklist_KLM[ENTRIES],(Checklist_KLM[ENGLISH]=C2925)*IFERROR(FIND("GAME.CHECKLIST_",Checklist_KLM[ENTRIES]),FALSE)),1),"MISSING")))</f>
        <v/>
      </c>
      <c r="E2925" s="44"/>
      <c r="F2925" s="39" t="str" cm="1">
        <f t="array" ref="F2925">IF(E2925="","",IF(E2925="#No clue text","// -- No Content",
    IF(E2925="/!\ Text too long for integration - See user guide to proceed /!\","/!\ Text too long for integration - See user guide to proceed /!\",
         IFERROR(_xlfn._xlws.FILTER(Checklist_KLM[ENTRIES],(Checklist_KLM[ENGLISH]=E2925)*IFERROR(FIND("CLUE.",Checklist_KLM[ENTRIES]),FALSE)),"MISSING"))))</f>
        <v/>
      </c>
    </row>
    <row r="2926" spans="1:6" ht="43.2">
      <c r="A2926" s="18" t="s">
        <v>3068</v>
      </c>
      <c r="B2926" s="19" t="s">
        <v>7247</v>
      </c>
      <c r="C2926" s="43"/>
      <c r="D2926" s="36" t="str" cm="1">
        <f t="array" ref="D2926">IF(C2926="","",IF(OR(C2926="#No page text",C2926="#No block text",C2926="#No subject text",C2926="#No expectation text"),"// -- No Content",IFERROR(INDEX(_xlfn._xlws.FILTER(Checklist_KLM[ENTRIES],(Checklist_KLM[ENGLISH]=C2926)*IFERROR(FIND("GAME.CHECKLIST_",Checklist_KLM[ENTRIES]),FALSE)),1),"MISSING")))</f>
        <v/>
      </c>
      <c r="E2926" s="44"/>
      <c r="F2926" s="39" t="str" cm="1">
        <f t="array" ref="F2926">IF(E2926="","",IF(E2926="#No clue text","// -- No Content",
    IF(E2926="/!\ Text too long for integration - See user guide to proceed /!\","/!\ Text too long for integration - See user guide to proceed /!\",
         IFERROR(_xlfn._xlws.FILTER(Checklist_KLM[ENTRIES],(Checklist_KLM[ENGLISH]=E2926)*IFERROR(FIND("CLUE.",Checklist_KLM[ENTRIES]),FALSE)),"MISSING"))))</f>
        <v/>
      </c>
    </row>
    <row r="2927" spans="1:6" ht="28.8">
      <c r="A2927" s="18" t="s">
        <v>3069</v>
      </c>
      <c r="B2927" s="19" t="s">
        <v>7248</v>
      </c>
      <c r="C2927" s="43"/>
      <c r="D2927" s="36" t="str" cm="1">
        <f t="array" ref="D2927">IF(C2927="","",IF(OR(C2927="#No page text",C2927="#No block text",C2927="#No subject text",C2927="#No expectation text"),"// -- No Content",IFERROR(INDEX(_xlfn._xlws.FILTER(Checklist_KLM[ENTRIES],(Checklist_KLM[ENGLISH]=C2927)*IFERROR(FIND("GAME.CHECKLIST_",Checklist_KLM[ENTRIES]),FALSE)),1),"MISSING")))</f>
        <v/>
      </c>
      <c r="E2927" s="44"/>
      <c r="F2927" s="39" t="str" cm="1">
        <f t="array" ref="F2927">IF(E2927="","",IF(E2927="#No clue text","// -- No Content",
    IF(E2927="/!\ Text too long for integration - See user guide to proceed /!\","/!\ Text too long for integration - See user guide to proceed /!\",
         IFERROR(_xlfn._xlws.FILTER(Checklist_KLM[ENTRIES],(Checklist_KLM[ENGLISH]=E2927)*IFERROR(FIND("CLUE.",Checklist_KLM[ENTRIES]),FALSE)),"MISSING"))))</f>
        <v/>
      </c>
    </row>
    <row r="2928" spans="1:6">
      <c r="A2928" s="18" t="s">
        <v>3070</v>
      </c>
      <c r="B2928" s="19" t="s">
        <v>7249</v>
      </c>
      <c r="C2928" s="43"/>
      <c r="D2928" s="36" t="str" cm="1">
        <f t="array" ref="D2928">IF(C2928="","",IF(OR(C2928="#No page text",C2928="#No block text",C2928="#No subject text",C2928="#No expectation text"),"// -- No Content",IFERROR(INDEX(_xlfn._xlws.FILTER(Checklist_KLM[ENTRIES],(Checklist_KLM[ENGLISH]=C2928)*IFERROR(FIND("GAME.CHECKLIST_",Checklist_KLM[ENTRIES]),FALSE)),1),"MISSING")))</f>
        <v/>
      </c>
      <c r="E2928" s="44"/>
      <c r="F2928" s="39" t="str" cm="1">
        <f t="array" ref="F2928">IF(E2928="","",IF(E2928="#No clue text","// -- No Content",
    IF(E2928="/!\ Text too long for integration - See user guide to proceed /!\","/!\ Text too long for integration - See user guide to proceed /!\",
         IFERROR(_xlfn._xlws.FILTER(Checklist_KLM[ENTRIES],(Checklist_KLM[ENGLISH]=E2928)*IFERROR(FIND("CLUE.",Checklist_KLM[ENTRIES]),FALSE)),"MISSING"))))</f>
        <v/>
      </c>
    </row>
    <row r="2929" spans="1:6" ht="28.8">
      <c r="A2929" s="18" t="s">
        <v>3071</v>
      </c>
      <c r="B2929" s="19" t="s">
        <v>7250</v>
      </c>
      <c r="C2929" s="43"/>
      <c r="D2929" s="36" t="str" cm="1">
        <f t="array" ref="D2929">IF(C2929="","",IF(OR(C2929="#No page text",C2929="#No block text",C2929="#No subject text",C2929="#No expectation text"),"// -- No Content",IFERROR(INDEX(_xlfn._xlws.FILTER(Checklist_KLM[ENTRIES],(Checklist_KLM[ENGLISH]=C2929)*IFERROR(FIND("GAME.CHECKLIST_",Checklist_KLM[ENTRIES]),FALSE)),1),"MISSING")))</f>
        <v/>
      </c>
      <c r="E2929" s="44"/>
      <c r="F2929" s="39" t="str" cm="1">
        <f t="array" ref="F2929">IF(E2929="","",IF(E2929="#No clue text","// -- No Content",
    IF(E2929="/!\ Text too long for integration - See user guide to proceed /!\","/!\ Text too long for integration - See user guide to proceed /!\",
         IFERROR(_xlfn._xlws.FILTER(Checklist_KLM[ENTRIES],(Checklist_KLM[ENGLISH]=E2929)*IFERROR(FIND("CLUE.",Checklist_KLM[ENTRIES]),FALSE)),"MISSING"))))</f>
        <v/>
      </c>
    </row>
    <row r="2930" spans="1:6" ht="28.8">
      <c r="A2930" s="18" t="s">
        <v>3072</v>
      </c>
      <c r="B2930" s="19" t="s">
        <v>7251</v>
      </c>
      <c r="C2930" s="43"/>
      <c r="D2930" s="36" t="str" cm="1">
        <f t="array" ref="D2930">IF(C2930="","",IF(OR(C2930="#No page text",C2930="#No block text",C2930="#No subject text",C2930="#No expectation text"),"// -- No Content",IFERROR(INDEX(_xlfn._xlws.FILTER(Checklist_KLM[ENTRIES],(Checklist_KLM[ENGLISH]=C2930)*IFERROR(FIND("GAME.CHECKLIST_",Checklist_KLM[ENTRIES]),FALSE)),1),"MISSING")))</f>
        <v/>
      </c>
      <c r="E2930" s="44"/>
      <c r="F2930" s="39" t="str" cm="1">
        <f t="array" ref="F2930">IF(E2930="","",IF(E2930="#No clue text","// -- No Content",
    IF(E2930="/!\ Text too long for integration - See user guide to proceed /!\","/!\ Text too long for integration - See user guide to proceed /!\",
         IFERROR(_xlfn._xlws.FILTER(Checklist_KLM[ENTRIES],(Checklist_KLM[ENGLISH]=E2930)*IFERROR(FIND("CLUE.",Checklist_KLM[ENTRIES]),FALSE)),"MISSING"))))</f>
        <v/>
      </c>
    </row>
    <row r="2931" spans="1:6" ht="115.2">
      <c r="A2931" s="18" t="s">
        <v>3073</v>
      </c>
      <c r="B2931" s="19" t="s">
        <v>7252</v>
      </c>
      <c r="C2931" s="43"/>
      <c r="D2931" s="36" t="str" cm="1">
        <f t="array" ref="D2931">IF(C2931="","",IF(OR(C2931="#No page text",C2931="#No block text",C2931="#No subject text",C2931="#No expectation text"),"// -- No Content",IFERROR(INDEX(_xlfn._xlws.FILTER(Checklist_KLM[ENTRIES],(Checklist_KLM[ENGLISH]=C2931)*IFERROR(FIND("GAME.CHECKLIST_",Checklist_KLM[ENTRIES]),FALSE)),1),"MISSING")))</f>
        <v/>
      </c>
      <c r="E2931" s="44"/>
      <c r="F2931" s="39" t="str" cm="1">
        <f t="array" ref="F2931">IF(E2931="","",IF(E2931="#No clue text","// -- No Content",
    IF(E2931="/!\ Text too long for integration - See user guide to proceed /!\","/!\ Text too long for integration - See user guide to proceed /!\",
         IFERROR(_xlfn._xlws.FILTER(Checklist_KLM[ENTRIES],(Checklist_KLM[ENGLISH]=E2931)*IFERROR(FIND("CLUE.",Checklist_KLM[ENTRIES]),FALSE)),"MISSING"))))</f>
        <v/>
      </c>
    </row>
    <row r="2932" spans="1:6" ht="115.2">
      <c r="A2932" s="18" t="s">
        <v>3074</v>
      </c>
      <c r="B2932" s="19" t="s">
        <v>7253</v>
      </c>
      <c r="C2932" s="43"/>
      <c r="D2932" s="36" t="str" cm="1">
        <f t="array" ref="D2932">IF(C2932="","",IF(OR(C2932="#No page text",C2932="#No block text",C2932="#No subject text",C2932="#No expectation text"),"// -- No Content",IFERROR(INDEX(_xlfn._xlws.FILTER(Checklist_KLM[ENTRIES],(Checklist_KLM[ENGLISH]=C2932)*IFERROR(FIND("GAME.CHECKLIST_",Checklist_KLM[ENTRIES]),FALSE)),1),"MISSING")))</f>
        <v/>
      </c>
      <c r="E2932" s="44"/>
      <c r="F2932" s="39" t="str" cm="1">
        <f t="array" ref="F2932">IF(E2932="","",IF(E2932="#No clue text","// -- No Content",
    IF(E2932="/!\ Text too long for integration - See user guide to proceed /!\","/!\ Text too long for integration - See user guide to proceed /!\",
         IFERROR(_xlfn._xlws.FILTER(Checklist_KLM[ENTRIES],(Checklist_KLM[ENGLISH]=E2932)*IFERROR(FIND("CLUE.",Checklist_KLM[ENTRIES]),FALSE)),"MISSING"))))</f>
        <v/>
      </c>
    </row>
    <row r="2933" spans="1:6" ht="43.2">
      <c r="A2933" s="18" t="s">
        <v>3075</v>
      </c>
      <c r="B2933" s="19" t="s">
        <v>7254</v>
      </c>
      <c r="C2933" s="43"/>
      <c r="D2933" s="36" t="str" cm="1">
        <f t="array" ref="D2933">IF(C2933="","",IF(OR(C2933="#No page text",C2933="#No block text",C2933="#No subject text",C2933="#No expectation text"),"// -- No Content",IFERROR(INDEX(_xlfn._xlws.FILTER(Checklist_KLM[ENTRIES],(Checklist_KLM[ENGLISH]=C2933)*IFERROR(FIND("GAME.CHECKLIST_",Checklist_KLM[ENTRIES]),FALSE)),1),"MISSING")))</f>
        <v/>
      </c>
      <c r="E2933" s="44"/>
      <c r="F2933" s="39" t="str" cm="1">
        <f t="array" ref="F2933">IF(E2933="","",IF(E2933="#No clue text","// -- No Content",
    IF(E2933="/!\ Text too long for integration - See user guide to proceed /!\","/!\ Text too long for integration - See user guide to proceed /!\",
         IFERROR(_xlfn._xlws.FILTER(Checklist_KLM[ENTRIES],(Checklist_KLM[ENGLISH]=E2933)*IFERROR(FIND("CLUE.",Checklist_KLM[ENTRIES]),FALSE)),"MISSING"))))</f>
        <v/>
      </c>
    </row>
    <row r="2934" spans="1:6" ht="28.8">
      <c r="A2934" s="18" t="s">
        <v>3076</v>
      </c>
      <c r="B2934" s="19" t="s">
        <v>7255</v>
      </c>
      <c r="C2934" s="43"/>
      <c r="D2934" s="36" t="str" cm="1">
        <f t="array" ref="D2934">IF(C2934="","",IF(OR(C2934="#No page text",C2934="#No block text",C2934="#No subject text",C2934="#No expectation text"),"// -- No Content",IFERROR(INDEX(_xlfn._xlws.FILTER(Checklist_KLM[ENTRIES],(Checklist_KLM[ENGLISH]=C2934)*IFERROR(FIND("GAME.CHECKLIST_",Checklist_KLM[ENTRIES]),FALSE)),1),"MISSING")))</f>
        <v/>
      </c>
      <c r="E2934" s="44"/>
      <c r="F2934" s="39" t="str" cm="1">
        <f t="array" ref="F2934">IF(E2934="","",IF(E2934="#No clue text","// -- No Content",
    IF(E2934="/!\ Text too long for integration - See user guide to proceed /!\","/!\ Text too long for integration - See user guide to proceed /!\",
         IFERROR(_xlfn._xlws.FILTER(Checklist_KLM[ENTRIES],(Checklist_KLM[ENGLISH]=E2934)*IFERROR(FIND("CLUE.",Checklist_KLM[ENTRIES]),FALSE)),"MISSING"))))</f>
        <v/>
      </c>
    </row>
    <row r="2935" spans="1:6" ht="28.8">
      <c r="A2935" s="18" t="s">
        <v>3077</v>
      </c>
      <c r="B2935" s="19" t="s">
        <v>7256</v>
      </c>
      <c r="C2935" s="43"/>
      <c r="D2935" s="36" t="str" cm="1">
        <f t="array" ref="D2935">IF(C2935="","",IF(OR(C2935="#No page text",C2935="#No block text",C2935="#No subject text",C2935="#No expectation text"),"// -- No Content",IFERROR(INDEX(_xlfn._xlws.FILTER(Checklist_KLM[ENTRIES],(Checklist_KLM[ENGLISH]=C2935)*IFERROR(FIND("GAME.CHECKLIST_",Checklist_KLM[ENTRIES]),FALSE)),1),"MISSING")))</f>
        <v/>
      </c>
      <c r="E2935" s="44"/>
      <c r="F2935" s="39" t="str" cm="1">
        <f t="array" ref="F2935">IF(E2935="","",IF(E2935="#No clue text","// -- No Content",
    IF(E2935="/!\ Text too long for integration - See user guide to proceed /!\","/!\ Text too long for integration - See user guide to proceed /!\",
         IFERROR(_xlfn._xlws.FILTER(Checklist_KLM[ENTRIES],(Checklist_KLM[ENGLISH]=E2935)*IFERROR(FIND("CLUE.",Checklist_KLM[ENTRIES]),FALSE)),"MISSING"))))</f>
        <v/>
      </c>
    </row>
    <row r="2936" spans="1:6" ht="43.2">
      <c r="A2936" s="18" t="s">
        <v>3078</v>
      </c>
      <c r="B2936" s="19" t="s">
        <v>7257</v>
      </c>
      <c r="C2936" s="43"/>
      <c r="D2936" s="36" t="str" cm="1">
        <f t="array" ref="D2936">IF(C2936="","",IF(OR(C2936="#No page text",C2936="#No block text",C2936="#No subject text",C2936="#No expectation text"),"// -- No Content",IFERROR(INDEX(_xlfn._xlws.FILTER(Checklist_KLM[ENTRIES],(Checklist_KLM[ENGLISH]=C2936)*IFERROR(FIND("GAME.CHECKLIST_",Checklist_KLM[ENTRIES]),FALSE)),1),"MISSING")))</f>
        <v/>
      </c>
      <c r="E2936" s="44"/>
      <c r="F2936" s="39" t="str" cm="1">
        <f t="array" ref="F2936">IF(E2936="","",IF(E2936="#No clue text","// -- No Content",
    IF(E2936="/!\ Text too long for integration - See user guide to proceed /!\","/!\ Text too long for integration - See user guide to proceed /!\",
         IFERROR(_xlfn._xlws.FILTER(Checklist_KLM[ENTRIES],(Checklist_KLM[ENGLISH]=E2936)*IFERROR(FIND("CLUE.",Checklist_KLM[ENTRIES]),FALSE)),"MISSING"))))</f>
        <v/>
      </c>
    </row>
    <row r="2937" spans="1:6" ht="28.8">
      <c r="A2937" s="18" t="s">
        <v>3079</v>
      </c>
      <c r="B2937" s="19" t="s">
        <v>7258</v>
      </c>
      <c r="C2937" s="43"/>
      <c r="D2937" s="36" t="str" cm="1">
        <f t="array" ref="D2937">IF(C2937="","",IF(OR(C2937="#No page text",C2937="#No block text",C2937="#No subject text",C2937="#No expectation text"),"// -- No Content",IFERROR(INDEX(_xlfn._xlws.FILTER(Checklist_KLM[ENTRIES],(Checklist_KLM[ENGLISH]=C2937)*IFERROR(FIND("GAME.CHECKLIST_",Checklist_KLM[ENTRIES]),FALSE)),1),"MISSING")))</f>
        <v/>
      </c>
      <c r="E2937" s="44"/>
      <c r="F2937" s="39" t="str" cm="1">
        <f t="array" ref="F2937">IF(E2937="","",IF(E2937="#No clue text","// -- No Content",
    IF(E2937="/!\ Text too long for integration - See user guide to proceed /!\","/!\ Text too long for integration - See user guide to proceed /!\",
         IFERROR(_xlfn._xlws.FILTER(Checklist_KLM[ENTRIES],(Checklist_KLM[ENGLISH]=E2937)*IFERROR(FIND("CLUE.",Checklist_KLM[ENTRIES]),FALSE)),"MISSING"))))</f>
        <v/>
      </c>
    </row>
    <row r="2938" spans="1:6" ht="57.6">
      <c r="A2938" s="18" t="s">
        <v>3080</v>
      </c>
      <c r="B2938" s="19" t="s">
        <v>7259</v>
      </c>
      <c r="C2938" s="43"/>
      <c r="D2938" s="36" t="str" cm="1">
        <f t="array" ref="D2938">IF(C2938="","",IF(OR(C2938="#No page text",C2938="#No block text",C2938="#No subject text",C2938="#No expectation text"),"// -- No Content",IFERROR(INDEX(_xlfn._xlws.FILTER(Checklist_KLM[ENTRIES],(Checklist_KLM[ENGLISH]=C2938)*IFERROR(FIND("GAME.CHECKLIST_",Checklist_KLM[ENTRIES]),FALSE)),1),"MISSING")))</f>
        <v/>
      </c>
      <c r="E2938" s="44"/>
      <c r="F2938" s="39" t="str" cm="1">
        <f t="array" ref="F2938">IF(E2938="","",IF(E2938="#No clue text","// -- No Content",
    IF(E2938="/!\ Text too long for integration - See user guide to proceed /!\","/!\ Text too long for integration - See user guide to proceed /!\",
         IFERROR(_xlfn._xlws.FILTER(Checklist_KLM[ENTRIES],(Checklist_KLM[ENGLISH]=E2938)*IFERROR(FIND("CLUE.",Checklist_KLM[ENTRIES]),FALSE)),"MISSING"))))</f>
        <v/>
      </c>
    </row>
    <row r="2939" spans="1:6" ht="28.8">
      <c r="A2939" s="18" t="s">
        <v>3081</v>
      </c>
      <c r="B2939" s="19" t="s">
        <v>7260</v>
      </c>
      <c r="C2939" s="43"/>
      <c r="D2939" s="36" t="str" cm="1">
        <f t="array" ref="D2939">IF(C2939="","",IF(OR(C2939="#No page text",C2939="#No block text",C2939="#No subject text",C2939="#No expectation text"),"// -- No Content",IFERROR(INDEX(_xlfn._xlws.FILTER(Checklist_KLM[ENTRIES],(Checklist_KLM[ENGLISH]=C2939)*IFERROR(FIND("GAME.CHECKLIST_",Checklist_KLM[ENTRIES]),FALSE)),1),"MISSING")))</f>
        <v/>
      </c>
      <c r="E2939" s="44"/>
      <c r="F2939" s="39" t="str" cm="1">
        <f t="array" ref="F2939">IF(E2939="","",IF(E2939="#No clue text","// -- No Content",
    IF(E2939="/!\ Text too long for integration - See user guide to proceed /!\","/!\ Text too long for integration - See user guide to proceed /!\",
         IFERROR(_xlfn._xlws.FILTER(Checklist_KLM[ENTRIES],(Checklist_KLM[ENGLISH]=E2939)*IFERROR(FIND("CLUE.",Checklist_KLM[ENTRIES]),FALSE)),"MISSING"))))</f>
        <v/>
      </c>
    </row>
    <row r="2940" spans="1:6" ht="28.8">
      <c r="A2940" s="18" t="s">
        <v>3082</v>
      </c>
      <c r="B2940" s="19" t="s">
        <v>7261</v>
      </c>
      <c r="C2940" s="43"/>
      <c r="D2940" s="36" t="str" cm="1">
        <f t="array" ref="D2940">IF(C2940="","",IF(OR(C2940="#No page text",C2940="#No block text",C2940="#No subject text",C2940="#No expectation text"),"// -- No Content",IFERROR(INDEX(_xlfn._xlws.FILTER(Checklist_KLM[ENTRIES],(Checklist_KLM[ENGLISH]=C2940)*IFERROR(FIND("GAME.CHECKLIST_",Checklist_KLM[ENTRIES]),FALSE)),1),"MISSING")))</f>
        <v/>
      </c>
      <c r="E2940" s="44"/>
      <c r="F2940" s="39" t="str" cm="1">
        <f t="array" ref="F2940">IF(E2940="","",IF(E2940="#No clue text","// -- No Content",
    IF(E2940="/!\ Text too long for integration - See user guide to proceed /!\","/!\ Text too long for integration - See user guide to proceed /!\",
         IFERROR(_xlfn._xlws.FILTER(Checklist_KLM[ENTRIES],(Checklist_KLM[ENGLISH]=E2940)*IFERROR(FIND("CLUE.",Checklist_KLM[ENTRIES]),FALSE)),"MISSING"))))</f>
        <v/>
      </c>
    </row>
    <row r="2941" spans="1:6" ht="28.8">
      <c r="A2941" s="18" t="s">
        <v>3083</v>
      </c>
      <c r="B2941" s="19" t="s">
        <v>7262</v>
      </c>
      <c r="C2941" s="43"/>
      <c r="D2941" s="36" t="str" cm="1">
        <f t="array" ref="D2941">IF(C2941="","",IF(OR(C2941="#No page text",C2941="#No block text",C2941="#No subject text",C2941="#No expectation text"),"// -- No Content",IFERROR(INDEX(_xlfn._xlws.FILTER(Checklist_KLM[ENTRIES],(Checklist_KLM[ENGLISH]=C2941)*IFERROR(FIND("GAME.CHECKLIST_",Checklist_KLM[ENTRIES]),FALSE)),1),"MISSING")))</f>
        <v/>
      </c>
      <c r="E2941" s="44"/>
      <c r="F2941" s="39" t="str" cm="1">
        <f t="array" ref="F2941">IF(E2941="","",IF(E2941="#No clue text","// -- No Content",
    IF(E2941="/!\ Text too long for integration - See user guide to proceed /!\","/!\ Text too long for integration - See user guide to proceed /!\",
         IFERROR(_xlfn._xlws.FILTER(Checklist_KLM[ENTRIES],(Checklist_KLM[ENGLISH]=E2941)*IFERROR(FIND("CLUE.",Checklist_KLM[ENTRIES]),FALSE)),"MISSING"))))</f>
        <v/>
      </c>
    </row>
    <row r="2942" spans="1:6" ht="43.2">
      <c r="A2942" s="18" t="s">
        <v>3084</v>
      </c>
      <c r="B2942" s="19" t="s">
        <v>7263</v>
      </c>
      <c r="C2942" s="43"/>
      <c r="D2942" s="36" t="str" cm="1">
        <f t="array" ref="D2942">IF(C2942="","",IF(OR(C2942="#No page text",C2942="#No block text",C2942="#No subject text",C2942="#No expectation text"),"// -- No Content",IFERROR(INDEX(_xlfn._xlws.FILTER(Checklist_KLM[ENTRIES],(Checklist_KLM[ENGLISH]=C2942)*IFERROR(FIND("GAME.CHECKLIST_",Checklist_KLM[ENTRIES]),FALSE)),1),"MISSING")))</f>
        <v/>
      </c>
      <c r="E2942" s="44"/>
      <c r="F2942" s="39" t="str" cm="1">
        <f t="array" ref="F2942">IF(E2942="","",IF(E2942="#No clue text","// -- No Content",
    IF(E2942="/!\ Text too long for integration - See user guide to proceed /!\","/!\ Text too long for integration - See user guide to proceed /!\",
         IFERROR(_xlfn._xlws.FILTER(Checklist_KLM[ENTRIES],(Checklist_KLM[ENGLISH]=E2942)*IFERROR(FIND("CLUE.",Checklist_KLM[ENTRIES]),FALSE)),"MISSING"))))</f>
        <v/>
      </c>
    </row>
    <row r="2943" spans="1:6" ht="28.8">
      <c r="A2943" s="18" t="s">
        <v>3085</v>
      </c>
      <c r="B2943" s="19" t="s">
        <v>7264</v>
      </c>
      <c r="C2943" s="43"/>
      <c r="D2943" s="36" t="str" cm="1">
        <f t="array" ref="D2943">IF(C2943="","",IF(OR(C2943="#No page text",C2943="#No block text",C2943="#No subject text",C2943="#No expectation text"),"// -- No Content",IFERROR(INDEX(_xlfn._xlws.FILTER(Checklist_KLM[ENTRIES],(Checklist_KLM[ENGLISH]=C2943)*IFERROR(FIND("GAME.CHECKLIST_",Checklist_KLM[ENTRIES]),FALSE)),1),"MISSING")))</f>
        <v/>
      </c>
      <c r="E2943" s="44"/>
      <c r="F2943" s="39" t="str" cm="1">
        <f t="array" ref="F2943">IF(E2943="","",IF(E2943="#No clue text","// -- No Content",
    IF(E2943="/!\ Text too long for integration - See user guide to proceed /!\","/!\ Text too long for integration - See user guide to proceed /!\",
         IFERROR(_xlfn._xlws.FILTER(Checklist_KLM[ENTRIES],(Checklist_KLM[ENGLISH]=E2943)*IFERROR(FIND("CLUE.",Checklist_KLM[ENTRIES]),FALSE)),"MISSING"))))</f>
        <v/>
      </c>
    </row>
    <row r="2944" spans="1:6" ht="72">
      <c r="A2944" s="18" t="s">
        <v>3086</v>
      </c>
      <c r="B2944" s="19" t="s">
        <v>7265</v>
      </c>
      <c r="C2944" s="43"/>
      <c r="D2944" s="36" t="str" cm="1">
        <f t="array" ref="D2944">IF(C2944="","",IF(OR(C2944="#No page text",C2944="#No block text",C2944="#No subject text",C2944="#No expectation text"),"// -- No Content",IFERROR(INDEX(_xlfn._xlws.FILTER(Checklist_KLM[ENTRIES],(Checklist_KLM[ENGLISH]=C2944)*IFERROR(FIND("GAME.CHECKLIST_",Checklist_KLM[ENTRIES]),FALSE)),1),"MISSING")))</f>
        <v/>
      </c>
      <c r="E2944" s="44"/>
      <c r="F2944" s="39" t="str" cm="1">
        <f t="array" ref="F2944">IF(E2944="","",IF(E2944="#No clue text","// -- No Content",
    IF(E2944="/!\ Text too long for integration - See user guide to proceed /!\","/!\ Text too long for integration - See user guide to proceed /!\",
         IFERROR(_xlfn._xlws.FILTER(Checklist_KLM[ENTRIES],(Checklist_KLM[ENGLISH]=E2944)*IFERROR(FIND("CLUE.",Checklist_KLM[ENTRIES]),FALSE)),"MISSING"))))</f>
        <v/>
      </c>
    </row>
    <row r="2945" spans="1:6" ht="43.2">
      <c r="A2945" s="18" t="s">
        <v>3087</v>
      </c>
      <c r="B2945" s="19" t="s">
        <v>7266</v>
      </c>
      <c r="C2945" s="43"/>
      <c r="D2945" s="36" t="str" cm="1">
        <f t="array" ref="D2945">IF(C2945="","",IF(OR(C2945="#No page text",C2945="#No block text",C2945="#No subject text",C2945="#No expectation text"),"// -- No Content",IFERROR(INDEX(_xlfn._xlws.FILTER(Checklist_KLM[ENTRIES],(Checklist_KLM[ENGLISH]=C2945)*IFERROR(FIND("GAME.CHECKLIST_",Checklist_KLM[ENTRIES]),FALSE)),1),"MISSING")))</f>
        <v/>
      </c>
      <c r="E2945" s="44"/>
      <c r="F2945" s="39" t="str" cm="1">
        <f t="array" ref="F2945">IF(E2945="","",IF(E2945="#No clue text","// -- No Content",
    IF(E2945="/!\ Text too long for integration - See user guide to proceed /!\","/!\ Text too long for integration - See user guide to proceed /!\",
         IFERROR(_xlfn._xlws.FILTER(Checklist_KLM[ENTRIES],(Checklist_KLM[ENGLISH]=E2945)*IFERROR(FIND("CLUE.",Checklist_KLM[ENTRIES]),FALSE)),"MISSING"))))</f>
        <v/>
      </c>
    </row>
    <row r="2946" spans="1:6" ht="28.8">
      <c r="A2946" s="18" t="s">
        <v>3088</v>
      </c>
      <c r="B2946" s="19" t="s">
        <v>7267</v>
      </c>
      <c r="C2946" s="43"/>
      <c r="D2946" s="36" t="str" cm="1">
        <f t="array" ref="D2946">IF(C2946="","",IF(OR(C2946="#No page text",C2946="#No block text",C2946="#No subject text",C2946="#No expectation text"),"// -- No Content",IFERROR(INDEX(_xlfn._xlws.FILTER(Checklist_KLM[ENTRIES],(Checklist_KLM[ENGLISH]=C2946)*IFERROR(FIND("GAME.CHECKLIST_",Checklist_KLM[ENTRIES]),FALSE)),1),"MISSING")))</f>
        <v/>
      </c>
      <c r="E2946" s="44"/>
      <c r="F2946" s="39" t="str" cm="1">
        <f t="array" ref="F2946">IF(E2946="","",IF(E2946="#No clue text","// -- No Content",
    IF(E2946="/!\ Text too long for integration - See user guide to proceed /!\","/!\ Text too long for integration - See user guide to proceed /!\",
         IFERROR(_xlfn._xlws.FILTER(Checklist_KLM[ENTRIES],(Checklist_KLM[ENGLISH]=E2946)*IFERROR(FIND("CLUE.",Checklist_KLM[ENTRIES]),FALSE)),"MISSING"))))</f>
        <v/>
      </c>
    </row>
    <row r="2947" spans="1:6" ht="43.2">
      <c r="A2947" s="18" t="s">
        <v>3089</v>
      </c>
      <c r="B2947" s="19" t="s">
        <v>7268</v>
      </c>
      <c r="C2947" s="43"/>
      <c r="D2947" s="36" t="str" cm="1">
        <f t="array" ref="D2947">IF(C2947="","",IF(OR(C2947="#No page text",C2947="#No block text",C2947="#No subject text",C2947="#No expectation text"),"// -- No Content",IFERROR(INDEX(_xlfn._xlws.FILTER(Checklist_KLM[ENTRIES],(Checklist_KLM[ENGLISH]=C2947)*IFERROR(FIND("GAME.CHECKLIST_",Checklist_KLM[ENTRIES]),FALSE)),1),"MISSING")))</f>
        <v/>
      </c>
      <c r="E2947" s="44"/>
      <c r="F2947" s="39" t="str" cm="1">
        <f t="array" ref="F2947">IF(E2947="","",IF(E2947="#No clue text","// -- No Content",
    IF(E2947="/!\ Text too long for integration - See user guide to proceed /!\","/!\ Text too long for integration - See user guide to proceed /!\",
         IFERROR(_xlfn._xlws.FILTER(Checklist_KLM[ENTRIES],(Checklist_KLM[ENGLISH]=E2947)*IFERROR(FIND("CLUE.",Checklist_KLM[ENTRIES]),FALSE)),"MISSING"))))</f>
        <v/>
      </c>
    </row>
    <row r="2948" spans="1:6" ht="72">
      <c r="A2948" s="18" t="s">
        <v>3090</v>
      </c>
      <c r="B2948" s="19" t="s">
        <v>7269</v>
      </c>
      <c r="C2948" s="43"/>
      <c r="D2948" s="36" t="str" cm="1">
        <f t="array" ref="D2948">IF(C2948="","",IF(OR(C2948="#No page text",C2948="#No block text",C2948="#No subject text",C2948="#No expectation text"),"// -- No Content",IFERROR(INDEX(_xlfn._xlws.FILTER(Checklist_KLM[ENTRIES],(Checklist_KLM[ENGLISH]=C2948)*IFERROR(FIND("GAME.CHECKLIST_",Checklist_KLM[ENTRIES]),FALSE)),1),"MISSING")))</f>
        <v/>
      </c>
      <c r="E2948" s="44"/>
      <c r="F2948" s="39" t="str" cm="1">
        <f t="array" ref="F2948">IF(E2948="","",IF(E2948="#No clue text","// -- No Content",
    IF(E2948="/!\ Text too long for integration - See user guide to proceed /!\","/!\ Text too long for integration - See user guide to proceed /!\",
         IFERROR(_xlfn._xlws.FILTER(Checklist_KLM[ENTRIES],(Checklist_KLM[ENGLISH]=E2948)*IFERROR(FIND("CLUE.",Checklist_KLM[ENTRIES]),FALSE)),"MISSING"))))</f>
        <v/>
      </c>
    </row>
    <row r="2949" spans="1:6" ht="86.4">
      <c r="A2949" s="18" t="s">
        <v>3091</v>
      </c>
      <c r="B2949" s="19" t="s">
        <v>7270</v>
      </c>
      <c r="C2949" s="43"/>
      <c r="D2949" s="36" t="str" cm="1">
        <f t="array" ref="D2949">IF(C2949="","",IF(OR(C2949="#No page text",C2949="#No block text",C2949="#No subject text",C2949="#No expectation text"),"// -- No Content",IFERROR(INDEX(_xlfn._xlws.FILTER(Checklist_KLM[ENTRIES],(Checklist_KLM[ENGLISH]=C2949)*IFERROR(FIND("GAME.CHECKLIST_",Checklist_KLM[ENTRIES]),FALSE)),1),"MISSING")))</f>
        <v/>
      </c>
      <c r="E2949" s="44"/>
      <c r="F2949" s="39" t="str" cm="1">
        <f t="array" ref="F2949">IF(E2949="","",IF(E2949="#No clue text","// -- No Content",
    IF(E2949="/!\ Text too long for integration - See user guide to proceed /!\","/!\ Text too long for integration - See user guide to proceed /!\",
         IFERROR(_xlfn._xlws.FILTER(Checklist_KLM[ENTRIES],(Checklist_KLM[ENGLISH]=E2949)*IFERROR(FIND("CLUE.",Checklist_KLM[ENTRIES]),FALSE)),"MISSING"))))</f>
        <v/>
      </c>
    </row>
    <row r="2950" spans="1:6" ht="28.8">
      <c r="A2950" s="18" t="s">
        <v>3092</v>
      </c>
      <c r="B2950" s="19" t="s">
        <v>7271</v>
      </c>
      <c r="C2950" s="43"/>
      <c r="D2950" s="36" t="str" cm="1">
        <f t="array" ref="D2950">IF(C2950="","",IF(OR(C2950="#No page text",C2950="#No block text",C2950="#No subject text",C2950="#No expectation text"),"// -- No Content",IFERROR(INDEX(_xlfn._xlws.FILTER(Checklist_KLM[ENTRIES],(Checklist_KLM[ENGLISH]=C2950)*IFERROR(FIND("GAME.CHECKLIST_",Checklist_KLM[ENTRIES]),FALSE)),1),"MISSING")))</f>
        <v/>
      </c>
      <c r="E2950" s="44"/>
      <c r="F2950" s="39" t="str" cm="1">
        <f t="array" ref="F2950">IF(E2950="","",IF(E2950="#No clue text","// -- No Content",
    IF(E2950="/!\ Text too long for integration - See user guide to proceed /!\","/!\ Text too long for integration - See user guide to proceed /!\",
         IFERROR(_xlfn._xlws.FILTER(Checklist_KLM[ENTRIES],(Checklist_KLM[ENGLISH]=E2950)*IFERROR(FIND("CLUE.",Checklist_KLM[ENTRIES]),FALSE)),"MISSING"))))</f>
        <v/>
      </c>
    </row>
    <row r="2951" spans="1:6" ht="28.8">
      <c r="A2951" s="18" t="s">
        <v>3093</v>
      </c>
      <c r="B2951" s="19" t="s">
        <v>7272</v>
      </c>
      <c r="C2951" s="43"/>
      <c r="D2951" s="36" t="str" cm="1">
        <f t="array" ref="D2951">IF(C2951="","",IF(OR(C2951="#No page text",C2951="#No block text",C2951="#No subject text",C2951="#No expectation text"),"// -- No Content",IFERROR(INDEX(_xlfn._xlws.FILTER(Checklist_KLM[ENTRIES],(Checklist_KLM[ENGLISH]=C2951)*IFERROR(FIND("GAME.CHECKLIST_",Checklist_KLM[ENTRIES]),FALSE)),1),"MISSING")))</f>
        <v/>
      </c>
      <c r="E2951" s="44"/>
      <c r="F2951" s="39" t="str" cm="1">
        <f t="array" ref="F2951">IF(E2951="","",IF(E2951="#No clue text","// -- No Content",
    IF(E2951="/!\ Text too long for integration - See user guide to proceed /!\","/!\ Text too long for integration - See user guide to proceed /!\",
         IFERROR(_xlfn._xlws.FILTER(Checklist_KLM[ENTRIES],(Checklist_KLM[ENGLISH]=E2951)*IFERROR(FIND("CLUE.",Checklist_KLM[ENTRIES]),FALSE)),"MISSING"))))</f>
        <v/>
      </c>
    </row>
    <row r="2952" spans="1:6" ht="28.8">
      <c r="A2952" s="18" t="s">
        <v>3094</v>
      </c>
      <c r="B2952" s="19" t="s">
        <v>7273</v>
      </c>
      <c r="C2952" s="43"/>
      <c r="D2952" s="36" t="str" cm="1">
        <f t="array" ref="D2952">IF(C2952="","",IF(OR(C2952="#No page text",C2952="#No block text",C2952="#No subject text",C2952="#No expectation text"),"// -- No Content",IFERROR(INDEX(_xlfn._xlws.FILTER(Checklist_KLM[ENTRIES],(Checklist_KLM[ENGLISH]=C2952)*IFERROR(FIND("GAME.CHECKLIST_",Checklist_KLM[ENTRIES]),FALSE)),1),"MISSING")))</f>
        <v/>
      </c>
      <c r="E2952" s="44"/>
      <c r="F2952" s="39" t="str" cm="1">
        <f t="array" ref="F2952">IF(E2952="","",IF(E2952="#No clue text","// -- No Content",
    IF(E2952="/!\ Text too long for integration - See user guide to proceed /!\","/!\ Text too long for integration - See user guide to proceed /!\",
         IFERROR(_xlfn._xlws.FILTER(Checklist_KLM[ENTRIES],(Checklist_KLM[ENGLISH]=E2952)*IFERROR(FIND("CLUE.",Checklist_KLM[ENTRIES]),FALSE)),"MISSING"))))</f>
        <v/>
      </c>
    </row>
    <row r="2953" spans="1:6" ht="57.6">
      <c r="A2953" s="18" t="s">
        <v>3095</v>
      </c>
      <c r="B2953" s="19" t="s">
        <v>7274</v>
      </c>
      <c r="C2953" s="43"/>
      <c r="D2953" s="36" t="str" cm="1">
        <f t="array" ref="D2953">IF(C2953="","",IF(OR(C2953="#No page text",C2953="#No block text",C2953="#No subject text",C2953="#No expectation text"),"// -- No Content",IFERROR(INDEX(_xlfn._xlws.FILTER(Checklist_KLM[ENTRIES],(Checklist_KLM[ENGLISH]=C2953)*IFERROR(FIND("GAME.CHECKLIST_",Checklist_KLM[ENTRIES]),FALSE)),1),"MISSING")))</f>
        <v/>
      </c>
      <c r="E2953" s="44"/>
      <c r="F2953" s="39" t="str" cm="1">
        <f t="array" ref="F2953">IF(E2953="","",IF(E2953="#No clue text","// -- No Content",
    IF(E2953="/!\ Text too long for integration - See user guide to proceed /!\","/!\ Text too long for integration - See user guide to proceed /!\",
         IFERROR(_xlfn._xlws.FILTER(Checklist_KLM[ENTRIES],(Checklist_KLM[ENGLISH]=E2953)*IFERROR(FIND("CLUE.",Checklist_KLM[ENTRIES]),FALSE)),"MISSING"))))</f>
        <v/>
      </c>
    </row>
    <row r="2954" spans="1:6" ht="43.2">
      <c r="A2954" s="18" t="s">
        <v>3096</v>
      </c>
      <c r="B2954" s="19" t="s">
        <v>7275</v>
      </c>
      <c r="C2954" s="43"/>
      <c r="D2954" s="36" t="str" cm="1">
        <f t="array" ref="D2954">IF(C2954="","",IF(OR(C2954="#No page text",C2954="#No block text",C2954="#No subject text",C2954="#No expectation text"),"// -- No Content",IFERROR(INDEX(_xlfn._xlws.FILTER(Checklist_KLM[ENTRIES],(Checklist_KLM[ENGLISH]=C2954)*IFERROR(FIND("GAME.CHECKLIST_",Checklist_KLM[ENTRIES]),FALSE)),1),"MISSING")))</f>
        <v/>
      </c>
      <c r="E2954" s="44"/>
      <c r="F2954" s="39" t="str" cm="1">
        <f t="array" ref="F2954">IF(E2954="","",IF(E2954="#No clue text","// -- No Content",
    IF(E2954="/!\ Text too long for integration - See user guide to proceed /!\","/!\ Text too long for integration - See user guide to proceed /!\",
         IFERROR(_xlfn._xlws.FILTER(Checklist_KLM[ENTRIES],(Checklist_KLM[ENGLISH]=E2954)*IFERROR(FIND("CLUE.",Checklist_KLM[ENTRIES]),FALSE)),"MISSING"))))</f>
        <v/>
      </c>
    </row>
    <row r="2955" spans="1:6" ht="28.8">
      <c r="A2955" s="18" t="s">
        <v>3097</v>
      </c>
      <c r="B2955" s="19" t="s">
        <v>7276</v>
      </c>
      <c r="C2955" s="43"/>
      <c r="D2955" s="36" t="str" cm="1">
        <f t="array" ref="D2955">IF(C2955="","",IF(OR(C2955="#No page text",C2955="#No block text",C2955="#No subject text",C2955="#No expectation text"),"// -- No Content",IFERROR(INDEX(_xlfn._xlws.FILTER(Checklist_KLM[ENTRIES],(Checklist_KLM[ENGLISH]=C2955)*IFERROR(FIND("GAME.CHECKLIST_",Checklist_KLM[ENTRIES]),FALSE)),1),"MISSING")))</f>
        <v/>
      </c>
      <c r="E2955" s="44"/>
      <c r="F2955" s="39" t="str" cm="1">
        <f t="array" ref="F2955">IF(E2955="","",IF(E2955="#No clue text","// -- No Content",
    IF(E2955="/!\ Text too long for integration - See user guide to proceed /!\","/!\ Text too long for integration - See user guide to proceed /!\",
         IFERROR(_xlfn._xlws.FILTER(Checklist_KLM[ENTRIES],(Checklist_KLM[ENGLISH]=E2955)*IFERROR(FIND("CLUE.",Checklist_KLM[ENTRIES]),FALSE)),"MISSING"))))</f>
        <v/>
      </c>
    </row>
    <row r="2956" spans="1:6" ht="72">
      <c r="A2956" s="18" t="s">
        <v>3098</v>
      </c>
      <c r="B2956" s="19" t="s">
        <v>7277</v>
      </c>
      <c r="C2956" s="43"/>
      <c r="D2956" s="36" t="str" cm="1">
        <f t="array" ref="D2956">IF(C2956="","",IF(OR(C2956="#No page text",C2956="#No block text",C2956="#No subject text",C2956="#No expectation text"),"// -- No Content",IFERROR(INDEX(_xlfn._xlws.FILTER(Checklist_KLM[ENTRIES],(Checklist_KLM[ENGLISH]=C2956)*IFERROR(FIND("GAME.CHECKLIST_",Checklist_KLM[ENTRIES]),FALSE)),1),"MISSING")))</f>
        <v/>
      </c>
      <c r="E2956" s="44"/>
      <c r="F2956" s="39" t="str" cm="1">
        <f t="array" ref="F2956">IF(E2956="","",IF(E2956="#No clue text","// -- No Content",
    IF(E2956="/!\ Text too long for integration - See user guide to proceed /!\","/!\ Text too long for integration - See user guide to proceed /!\",
         IFERROR(_xlfn._xlws.FILTER(Checklist_KLM[ENTRIES],(Checklist_KLM[ENGLISH]=E2956)*IFERROR(FIND("CLUE.",Checklist_KLM[ENTRIES]),FALSE)),"MISSING"))))</f>
        <v/>
      </c>
    </row>
    <row r="2957" spans="1:6" ht="129.6">
      <c r="A2957" s="18" t="s">
        <v>3099</v>
      </c>
      <c r="B2957" s="19" t="s">
        <v>7278</v>
      </c>
      <c r="C2957" s="43"/>
      <c r="D2957" s="36" t="str" cm="1">
        <f t="array" ref="D2957">IF(C2957="","",IF(OR(C2957="#No page text",C2957="#No block text",C2957="#No subject text",C2957="#No expectation text"),"// -- No Content",IFERROR(INDEX(_xlfn._xlws.FILTER(Checklist_KLM[ENTRIES],(Checklist_KLM[ENGLISH]=C2957)*IFERROR(FIND("GAME.CHECKLIST_",Checklist_KLM[ENTRIES]),FALSE)),1),"MISSING")))</f>
        <v/>
      </c>
      <c r="E2957" s="44"/>
      <c r="F2957" s="39" t="str" cm="1">
        <f t="array" ref="F2957">IF(E2957="","",IF(E2957="#No clue text","// -- No Content",
    IF(E2957="/!\ Text too long for integration - See user guide to proceed /!\","/!\ Text too long for integration - See user guide to proceed /!\",
         IFERROR(_xlfn._xlws.FILTER(Checklist_KLM[ENTRIES],(Checklist_KLM[ENGLISH]=E2957)*IFERROR(FIND("CLUE.",Checklist_KLM[ENTRIES]),FALSE)),"MISSING"))))</f>
        <v/>
      </c>
    </row>
    <row r="2958" spans="1:6" ht="28.8">
      <c r="A2958" s="18" t="s">
        <v>3100</v>
      </c>
      <c r="B2958" s="19" t="s">
        <v>7279</v>
      </c>
      <c r="C2958" s="43"/>
      <c r="D2958" s="36" t="str" cm="1">
        <f t="array" ref="D2958">IF(C2958="","",IF(OR(C2958="#No page text",C2958="#No block text",C2958="#No subject text",C2958="#No expectation text"),"// -- No Content",IFERROR(INDEX(_xlfn._xlws.FILTER(Checklist_KLM[ENTRIES],(Checklist_KLM[ENGLISH]=C2958)*IFERROR(FIND("GAME.CHECKLIST_",Checklist_KLM[ENTRIES]),FALSE)),1),"MISSING")))</f>
        <v/>
      </c>
      <c r="E2958" s="44"/>
      <c r="F2958" s="39" t="str" cm="1">
        <f t="array" ref="F2958">IF(E2958="","",IF(E2958="#No clue text","// -- No Content",
    IF(E2958="/!\ Text too long for integration - See user guide to proceed /!\","/!\ Text too long for integration - See user guide to proceed /!\",
         IFERROR(_xlfn._xlws.FILTER(Checklist_KLM[ENTRIES],(Checklist_KLM[ENGLISH]=E2958)*IFERROR(FIND("CLUE.",Checklist_KLM[ENTRIES]),FALSE)),"MISSING"))))</f>
        <v/>
      </c>
    </row>
    <row r="2959" spans="1:6" ht="28.8">
      <c r="A2959" s="18" t="s">
        <v>3101</v>
      </c>
      <c r="B2959" s="19" t="s">
        <v>7280</v>
      </c>
      <c r="C2959" s="43"/>
      <c r="D2959" s="36" t="str" cm="1">
        <f t="array" ref="D2959">IF(C2959="","",IF(OR(C2959="#No page text",C2959="#No block text",C2959="#No subject text",C2959="#No expectation text"),"// -- No Content",IFERROR(INDEX(_xlfn._xlws.FILTER(Checklist_KLM[ENTRIES],(Checklist_KLM[ENGLISH]=C2959)*IFERROR(FIND("GAME.CHECKLIST_",Checklist_KLM[ENTRIES]),FALSE)),1),"MISSING")))</f>
        <v/>
      </c>
      <c r="E2959" s="44"/>
      <c r="F2959" s="39" t="str" cm="1">
        <f t="array" ref="F2959">IF(E2959="","",IF(E2959="#No clue text","// -- No Content",
    IF(E2959="/!\ Text too long for integration - See user guide to proceed /!\","/!\ Text too long for integration - See user guide to proceed /!\",
         IFERROR(_xlfn._xlws.FILTER(Checklist_KLM[ENTRIES],(Checklist_KLM[ENGLISH]=E2959)*IFERROR(FIND("CLUE.",Checklist_KLM[ENTRIES]),FALSE)),"MISSING"))))</f>
        <v/>
      </c>
    </row>
    <row r="2960" spans="1:6" ht="57.6">
      <c r="A2960" s="18" t="s">
        <v>3102</v>
      </c>
      <c r="B2960" s="19" t="s">
        <v>7281</v>
      </c>
      <c r="C2960" s="43"/>
      <c r="D2960" s="36" t="str" cm="1">
        <f t="array" ref="D2960">IF(C2960="","",IF(OR(C2960="#No page text",C2960="#No block text",C2960="#No subject text",C2960="#No expectation text"),"// -- No Content",IFERROR(INDEX(_xlfn._xlws.FILTER(Checklist_KLM[ENTRIES],(Checklist_KLM[ENGLISH]=C2960)*IFERROR(FIND("GAME.CHECKLIST_",Checklist_KLM[ENTRIES]),FALSE)),1),"MISSING")))</f>
        <v/>
      </c>
      <c r="E2960" s="44"/>
      <c r="F2960" s="39" t="str" cm="1">
        <f t="array" ref="F2960">IF(E2960="","",IF(E2960="#No clue text","// -- No Content",
    IF(E2960="/!\ Text too long for integration - See user guide to proceed /!\","/!\ Text too long for integration - See user guide to proceed /!\",
         IFERROR(_xlfn._xlws.FILTER(Checklist_KLM[ENTRIES],(Checklist_KLM[ENGLISH]=E2960)*IFERROR(FIND("CLUE.",Checklist_KLM[ENTRIES]),FALSE)),"MISSING"))))</f>
        <v/>
      </c>
    </row>
    <row r="2961" spans="1:6" ht="43.2">
      <c r="A2961" s="18" t="s">
        <v>3103</v>
      </c>
      <c r="B2961" s="19" t="s">
        <v>7282</v>
      </c>
      <c r="C2961" s="43"/>
      <c r="D2961" s="36" t="str" cm="1">
        <f t="array" ref="D2961">IF(C2961="","",IF(OR(C2961="#No page text",C2961="#No block text",C2961="#No subject text",C2961="#No expectation text"),"// -- No Content",IFERROR(INDEX(_xlfn._xlws.FILTER(Checklist_KLM[ENTRIES],(Checklist_KLM[ENGLISH]=C2961)*IFERROR(FIND("GAME.CHECKLIST_",Checklist_KLM[ENTRIES]),FALSE)),1),"MISSING")))</f>
        <v/>
      </c>
      <c r="E2961" s="44"/>
      <c r="F2961" s="39" t="str" cm="1">
        <f t="array" ref="F2961">IF(E2961="","",IF(E2961="#No clue text","// -- No Content",
    IF(E2961="/!\ Text too long for integration - See user guide to proceed /!\","/!\ Text too long for integration - See user guide to proceed /!\",
         IFERROR(_xlfn._xlws.FILTER(Checklist_KLM[ENTRIES],(Checklist_KLM[ENGLISH]=E2961)*IFERROR(FIND("CLUE.",Checklist_KLM[ENTRIES]),FALSE)),"MISSING"))))</f>
        <v/>
      </c>
    </row>
    <row r="2962" spans="1:6" ht="57.6">
      <c r="A2962" s="18" t="s">
        <v>3104</v>
      </c>
      <c r="B2962" s="19" t="s">
        <v>7283</v>
      </c>
      <c r="C2962" s="43"/>
      <c r="D2962" s="36" t="str" cm="1">
        <f t="array" ref="D2962">IF(C2962="","",IF(OR(C2962="#No page text",C2962="#No block text",C2962="#No subject text",C2962="#No expectation text"),"// -- No Content",IFERROR(INDEX(_xlfn._xlws.FILTER(Checklist_KLM[ENTRIES],(Checklist_KLM[ENGLISH]=C2962)*IFERROR(FIND("GAME.CHECKLIST_",Checklist_KLM[ENTRIES]),FALSE)),1),"MISSING")))</f>
        <v/>
      </c>
      <c r="E2962" s="44"/>
      <c r="F2962" s="39" t="str" cm="1">
        <f t="array" ref="F2962">IF(E2962="","",IF(E2962="#No clue text","// -- No Content",
    IF(E2962="/!\ Text too long for integration - See user guide to proceed /!\","/!\ Text too long for integration - See user guide to proceed /!\",
         IFERROR(_xlfn._xlws.FILTER(Checklist_KLM[ENTRIES],(Checklist_KLM[ENGLISH]=E2962)*IFERROR(FIND("CLUE.",Checklist_KLM[ENTRIES]),FALSE)),"MISSING"))))</f>
        <v/>
      </c>
    </row>
    <row r="2963" spans="1:6" ht="28.8">
      <c r="A2963" s="18" t="s">
        <v>3105</v>
      </c>
      <c r="B2963" s="19" t="s">
        <v>7284</v>
      </c>
      <c r="C2963" s="43"/>
      <c r="D2963" s="36" t="str" cm="1">
        <f t="array" ref="D2963">IF(C2963="","",IF(OR(C2963="#No page text",C2963="#No block text",C2963="#No subject text",C2963="#No expectation text"),"// -- No Content",IFERROR(INDEX(_xlfn._xlws.FILTER(Checklist_KLM[ENTRIES],(Checklist_KLM[ENGLISH]=C2963)*IFERROR(FIND("GAME.CHECKLIST_",Checklist_KLM[ENTRIES]),FALSE)),1),"MISSING")))</f>
        <v/>
      </c>
      <c r="E2963" s="44"/>
      <c r="F2963" s="39" t="str" cm="1">
        <f t="array" ref="F2963">IF(E2963="","",IF(E2963="#No clue text","// -- No Content",
    IF(E2963="/!\ Text too long for integration - See user guide to proceed /!\","/!\ Text too long for integration - See user guide to proceed /!\",
         IFERROR(_xlfn._xlws.FILTER(Checklist_KLM[ENTRIES],(Checklist_KLM[ENGLISH]=E2963)*IFERROR(FIND("CLUE.",Checklist_KLM[ENTRIES]),FALSE)),"MISSING"))))</f>
        <v/>
      </c>
    </row>
    <row r="2964" spans="1:6" ht="72">
      <c r="A2964" s="18" t="s">
        <v>3106</v>
      </c>
      <c r="B2964" s="19" t="s">
        <v>7285</v>
      </c>
      <c r="C2964" s="43"/>
      <c r="D2964" s="36" t="str" cm="1">
        <f t="array" ref="D2964">IF(C2964="","",IF(OR(C2964="#No page text",C2964="#No block text",C2964="#No subject text",C2964="#No expectation text"),"// -- No Content",IFERROR(INDEX(_xlfn._xlws.FILTER(Checklist_KLM[ENTRIES],(Checklist_KLM[ENGLISH]=C2964)*IFERROR(FIND("GAME.CHECKLIST_",Checklist_KLM[ENTRIES]),FALSE)),1),"MISSING")))</f>
        <v/>
      </c>
      <c r="E2964" s="44"/>
      <c r="F2964" s="39" t="str" cm="1">
        <f t="array" ref="F2964">IF(E2964="","",IF(E2964="#No clue text","// -- No Content",
    IF(E2964="/!\ Text too long for integration - See user guide to proceed /!\","/!\ Text too long for integration - See user guide to proceed /!\",
         IFERROR(_xlfn._xlws.FILTER(Checklist_KLM[ENTRIES],(Checklist_KLM[ENGLISH]=E2964)*IFERROR(FIND("CLUE.",Checklist_KLM[ENTRIES]),FALSE)),"MISSING"))))</f>
        <v/>
      </c>
    </row>
    <row r="2965" spans="1:6" ht="43.2">
      <c r="A2965" s="18" t="s">
        <v>3107</v>
      </c>
      <c r="B2965" s="19" t="s">
        <v>7286</v>
      </c>
      <c r="C2965" s="43"/>
      <c r="D2965" s="36" t="str" cm="1">
        <f t="array" ref="D2965">IF(C2965="","",IF(OR(C2965="#No page text",C2965="#No block text",C2965="#No subject text",C2965="#No expectation text"),"// -- No Content",IFERROR(INDEX(_xlfn._xlws.FILTER(Checklist_KLM[ENTRIES],(Checklist_KLM[ENGLISH]=C2965)*IFERROR(FIND("GAME.CHECKLIST_",Checklist_KLM[ENTRIES]),FALSE)),1),"MISSING")))</f>
        <v/>
      </c>
      <c r="E2965" s="44"/>
      <c r="F2965" s="39" t="str" cm="1">
        <f t="array" ref="F2965">IF(E2965="","",IF(E2965="#No clue text","// -- No Content",
    IF(E2965="/!\ Text too long for integration - See user guide to proceed /!\","/!\ Text too long for integration - See user guide to proceed /!\",
         IFERROR(_xlfn._xlws.FILTER(Checklist_KLM[ENTRIES],(Checklist_KLM[ENGLISH]=E2965)*IFERROR(FIND("CLUE.",Checklist_KLM[ENTRIES]),FALSE)),"MISSING"))))</f>
        <v/>
      </c>
    </row>
    <row r="2966" spans="1:6" ht="43.2">
      <c r="A2966" s="18" t="s">
        <v>3108</v>
      </c>
      <c r="B2966" s="19" t="s">
        <v>7287</v>
      </c>
      <c r="C2966" s="43"/>
      <c r="D2966" s="36" t="str" cm="1">
        <f t="array" ref="D2966">IF(C2966="","",IF(OR(C2966="#No page text",C2966="#No block text",C2966="#No subject text",C2966="#No expectation text"),"// -- No Content",IFERROR(INDEX(_xlfn._xlws.FILTER(Checklist_KLM[ENTRIES],(Checklist_KLM[ENGLISH]=C2966)*IFERROR(FIND("GAME.CHECKLIST_",Checklist_KLM[ENTRIES]),FALSE)),1),"MISSING")))</f>
        <v/>
      </c>
      <c r="E2966" s="44"/>
      <c r="F2966" s="39" t="str" cm="1">
        <f t="array" ref="F2966">IF(E2966="","",IF(E2966="#No clue text","// -- No Content",
    IF(E2966="/!\ Text too long for integration - See user guide to proceed /!\","/!\ Text too long for integration - See user guide to proceed /!\",
         IFERROR(_xlfn._xlws.FILTER(Checklist_KLM[ENTRIES],(Checklist_KLM[ENGLISH]=E2966)*IFERROR(FIND("CLUE.",Checklist_KLM[ENTRIES]),FALSE)),"MISSING"))))</f>
        <v/>
      </c>
    </row>
    <row r="2967" spans="1:6" ht="72">
      <c r="A2967" s="18" t="s">
        <v>3109</v>
      </c>
      <c r="B2967" s="19" t="s">
        <v>7288</v>
      </c>
      <c r="C2967" s="43"/>
      <c r="D2967" s="36" t="str" cm="1">
        <f t="array" ref="D2967">IF(C2967="","",IF(OR(C2967="#No page text",C2967="#No block text",C2967="#No subject text",C2967="#No expectation text"),"// -- No Content",IFERROR(INDEX(_xlfn._xlws.FILTER(Checklist_KLM[ENTRIES],(Checklist_KLM[ENGLISH]=C2967)*IFERROR(FIND("GAME.CHECKLIST_",Checklist_KLM[ENTRIES]),FALSE)),1),"MISSING")))</f>
        <v/>
      </c>
      <c r="E2967" s="44"/>
      <c r="F2967" s="39" t="str" cm="1">
        <f t="array" ref="F2967">IF(E2967="","",IF(E2967="#No clue text","// -- No Content",
    IF(E2967="/!\ Text too long for integration - See user guide to proceed /!\","/!\ Text too long for integration - See user guide to proceed /!\",
         IFERROR(_xlfn._xlws.FILTER(Checklist_KLM[ENTRIES],(Checklist_KLM[ENGLISH]=E2967)*IFERROR(FIND("CLUE.",Checklist_KLM[ENTRIES]),FALSE)),"MISSING"))))</f>
        <v/>
      </c>
    </row>
    <row r="2968" spans="1:6" ht="86.4">
      <c r="A2968" s="18" t="s">
        <v>3110</v>
      </c>
      <c r="B2968" s="19" t="s">
        <v>7289</v>
      </c>
      <c r="C2968" s="43"/>
      <c r="D2968" s="36" t="str" cm="1">
        <f t="array" ref="D2968">IF(C2968="","",IF(OR(C2968="#No page text",C2968="#No block text",C2968="#No subject text",C2968="#No expectation text"),"// -- No Content",IFERROR(INDEX(_xlfn._xlws.FILTER(Checklist_KLM[ENTRIES],(Checklist_KLM[ENGLISH]=C2968)*IFERROR(FIND("GAME.CHECKLIST_",Checklist_KLM[ENTRIES]),FALSE)),1),"MISSING")))</f>
        <v/>
      </c>
      <c r="E2968" s="44"/>
      <c r="F2968" s="39" t="str" cm="1">
        <f t="array" ref="F2968">IF(E2968="","",IF(E2968="#No clue text","// -- No Content",
    IF(E2968="/!\ Text too long for integration - See user guide to proceed /!\","/!\ Text too long for integration - See user guide to proceed /!\",
         IFERROR(_xlfn._xlws.FILTER(Checklist_KLM[ENTRIES],(Checklist_KLM[ENGLISH]=E2968)*IFERROR(FIND("CLUE.",Checklist_KLM[ENTRIES]),FALSE)),"MISSING"))))</f>
        <v/>
      </c>
    </row>
    <row r="2969" spans="1:6" ht="72">
      <c r="A2969" s="18" t="s">
        <v>3111</v>
      </c>
      <c r="B2969" s="19" t="s">
        <v>7290</v>
      </c>
      <c r="C2969" s="43"/>
      <c r="D2969" s="36" t="str" cm="1">
        <f t="array" ref="D2969">IF(C2969="","",IF(OR(C2969="#No page text",C2969="#No block text",C2969="#No subject text",C2969="#No expectation text"),"// -- No Content",IFERROR(INDEX(_xlfn._xlws.FILTER(Checklist_KLM[ENTRIES],(Checklist_KLM[ENGLISH]=C2969)*IFERROR(FIND("GAME.CHECKLIST_",Checklist_KLM[ENTRIES]),FALSE)),1),"MISSING")))</f>
        <v/>
      </c>
      <c r="E2969" s="44"/>
      <c r="F2969" s="39" t="str" cm="1">
        <f t="array" ref="F2969">IF(E2969="","",IF(E2969="#No clue text","// -- No Content",
    IF(E2969="/!\ Text too long for integration - See user guide to proceed /!\","/!\ Text too long for integration - See user guide to proceed /!\",
         IFERROR(_xlfn._xlws.FILTER(Checklist_KLM[ENTRIES],(Checklist_KLM[ENGLISH]=E2969)*IFERROR(FIND("CLUE.",Checklist_KLM[ENTRIES]),FALSE)),"MISSING"))))</f>
        <v/>
      </c>
    </row>
    <row r="2970" spans="1:6" ht="28.8">
      <c r="A2970" s="18" t="s">
        <v>3112</v>
      </c>
      <c r="B2970" s="19" t="s">
        <v>7291</v>
      </c>
      <c r="C2970" s="43"/>
      <c r="D2970" s="36" t="str" cm="1">
        <f t="array" ref="D2970">IF(C2970="","",IF(OR(C2970="#No page text",C2970="#No block text",C2970="#No subject text",C2970="#No expectation text"),"// -- No Content",IFERROR(INDEX(_xlfn._xlws.FILTER(Checklist_KLM[ENTRIES],(Checklist_KLM[ENGLISH]=C2970)*IFERROR(FIND("GAME.CHECKLIST_",Checklist_KLM[ENTRIES]),FALSE)),1),"MISSING")))</f>
        <v/>
      </c>
      <c r="E2970" s="44"/>
      <c r="F2970" s="39" t="str" cm="1">
        <f t="array" ref="F2970">IF(E2970="","",IF(E2970="#No clue text","// -- No Content",
    IF(E2970="/!\ Text too long for integration - See user guide to proceed /!\","/!\ Text too long for integration - See user guide to proceed /!\",
         IFERROR(_xlfn._xlws.FILTER(Checklist_KLM[ENTRIES],(Checklist_KLM[ENGLISH]=E2970)*IFERROR(FIND("CLUE.",Checklist_KLM[ENTRIES]),FALSE)),"MISSING"))))</f>
        <v/>
      </c>
    </row>
    <row r="2971" spans="1:6" ht="86.4">
      <c r="A2971" s="18" t="s">
        <v>3113</v>
      </c>
      <c r="B2971" s="19" t="s">
        <v>7292</v>
      </c>
      <c r="C2971" s="43"/>
      <c r="D2971" s="36" t="str" cm="1">
        <f t="array" ref="D2971">IF(C2971="","",IF(OR(C2971="#No page text",C2971="#No block text",C2971="#No subject text",C2971="#No expectation text"),"// -- No Content",IFERROR(INDEX(_xlfn._xlws.FILTER(Checklist_KLM[ENTRIES],(Checklist_KLM[ENGLISH]=C2971)*IFERROR(FIND("GAME.CHECKLIST_",Checklist_KLM[ENTRIES]),FALSE)),1),"MISSING")))</f>
        <v/>
      </c>
      <c r="E2971" s="44"/>
      <c r="F2971" s="39" t="str" cm="1">
        <f t="array" ref="F2971">IF(E2971="","",IF(E2971="#No clue text","// -- No Content",
    IF(E2971="/!\ Text too long for integration - See user guide to proceed /!\","/!\ Text too long for integration - See user guide to proceed /!\",
         IFERROR(_xlfn._xlws.FILTER(Checklist_KLM[ENTRIES],(Checklist_KLM[ENGLISH]=E2971)*IFERROR(FIND("CLUE.",Checklist_KLM[ENTRIES]),FALSE)),"MISSING"))))</f>
        <v/>
      </c>
    </row>
    <row r="2972" spans="1:6" ht="72">
      <c r="A2972" s="18" t="s">
        <v>3114</v>
      </c>
      <c r="B2972" s="19" t="s">
        <v>7293</v>
      </c>
      <c r="C2972" s="43"/>
      <c r="D2972" s="36" t="str" cm="1">
        <f t="array" ref="D2972">IF(C2972="","",IF(OR(C2972="#No page text",C2972="#No block text",C2972="#No subject text",C2972="#No expectation text"),"// -- No Content",IFERROR(INDEX(_xlfn._xlws.FILTER(Checklist_KLM[ENTRIES],(Checklist_KLM[ENGLISH]=C2972)*IFERROR(FIND("GAME.CHECKLIST_",Checklist_KLM[ENTRIES]),FALSE)),1),"MISSING")))</f>
        <v/>
      </c>
      <c r="E2972" s="44"/>
      <c r="F2972" s="39" t="str" cm="1">
        <f t="array" ref="F2972">IF(E2972="","",IF(E2972="#No clue text","// -- No Content",
    IF(E2972="/!\ Text too long for integration - See user guide to proceed /!\","/!\ Text too long for integration - See user guide to proceed /!\",
         IFERROR(_xlfn._xlws.FILTER(Checklist_KLM[ENTRIES],(Checklist_KLM[ENGLISH]=E2972)*IFERROR(FIND("CLUE.",Checklist_KLM[ENTRIES]),FALSE)),"MISSING"))))</f>
        <v/>
      </c>
    </row>
    <row r="2973" spans="1:6" ht="57.6">
      <c r="A2973" s="18" t="s">
        <v>3115</v>
      </c>
      <c r="B2973" s="19" t="s">
        <v>7294</v>
      </c>
      <c r="C2973" s="43"/>
      <c r="D2973" s="36" t="str" cm="1">
        <f t="array" ref="D2973">IF(C2973="","",IF(OR(C2973="#No page text",C2973="#No block text",C2973="#No subject text",C2973="#No expectation text"),"// -- No Content",IFERROR(INDEX(_xlfn._xlws.FILTER(Checklist_KLM[ENTRIES],(Checklist_KLM[ENGLISH]=C2973)*IFERROR(FIND("GAME.CHECKLIST_",Checklist_KLM[ENTRIES]),FALSE)),1),"MISSING")))</f>
        <v/>
      </c>
      <c r="E2973" s="44"/>
      <c r="F2973" s="39" t="str" cm="1">
        <f t="array" ref="F2973">IF(E2973="","",IF(E2973="#No clue text","// -- No Content",
    IF(E2973="/!\ Text too long for integration - See user guide to proceed /!\","/!\ Text too long for integration - See user guide to proceed /!\",
         IFERROR(_xlfn._xlws.FILTER(Checklist_KLM[ENTRIES],(Checklist_KLM[ENGLISH]=E2973)*IFERROR(FIND("CLUE.",Checklist_KLM[ENTRIES]),FALSE)),"MISSING"))))</f>
        <v/>
      </c>
    </row>
    <row r="2974" spans="1:6" ht="28.8">
      <c r="A2974" s="18" t="s">
        <v>3116</v>
      </c>
      <c r="B2974" s="19" t="s">
        <v>7295</v>
      </c>
      <c r="C2974" s="43"/>
      <c r="D2974" s="36" t="str" cm="1">
        <f t="array" ref="D2974">IF(C2974="","",IF(OR(C2974="#No page text",C2974="#No block text",C2974="#No subject text",C2974="#No expectation text"),"// -- No Content",IFERROR(INDEX(_xlfn._xlws.FILTER(Checklist_KLM[ENTRIES],(Checklist_KLM[ENGLISH]=C2974)*IFERROR(FIND("GAME.CHECKLIST_",Checklist_KLM[ENTRIES]),FALSE)),1),"MISSING")))</f>
        <v/>
      </c>
      <c r="E2974" s="44"/>
      <c r="F2974" s="39" t="str" cm="1">
        <f t="array" ref="F2974">IF(E2974="","",IF(E2974="#No clue text","// -- No Content",
    IF(E2974="/!\ Text too long for integration - See user guide to proceed /!\","/!\ Text too long for integration - See user guide to proceed /!\",
         IFERROR(_xlfn._xlws.FILTER(Checklist_KLM[ENTRIES],(Checklist_KLM[ENGLISH]=E2974)*IFERROR(FIND("CLUE.",Checklist_KLM[ENTRIES]),FALSE)),"MISSING"))))</f>
        <v/>
      </c>
    </row>
    <row r="2975" spans="1:6" ht="57.6">
      <c r="A2975" s="18" t="s">
        <v>3117</v>
      </c>
      <c r="B2975" s="19" t="s">
        <v>7296</v>
      </c>
      <c r="C2975" s="43"/>
      <c r="D2975" s="36" t="str" cm="1">
        <f t="array" ref="D2975">IF(C2975="","",IF(OR(C2975="#No page text",C2975="#No block text",C2975="#No subject text",C2975="#No expectation text"),"// -- No Content",IFERROR(INDEX(_xlfn._xlws.FILTER(Checklist_KLM[ENTRIES],(Checklist_KLM[ENGLISH]=C2975)*IFERROR(FIND("GAME.CHECKLIST_",Checklist_KLM[ENTRIES]),FALSE)),1),"MISSING")))</f>
        <v/>
      </c>
      <c r="E2975" s="44"/>
      <c r="F2975" s="39" t="str" cm="1">
        <f t="array" ref="F2975">IF(E2975="","",IF(E2975="#No clue text","// -- No Content",
    IF(E2975="/!\ Text too long for integration - See user guide to proceed /!\","/!\ Text too long for integration - See user guide to proceed /!\",
         IFERROR(_xlfn._xlws.FILTER(Checklist_KLM[ENTRIES],(Checklist_KLM[ENGLISH]=E2975)*IFERROR(FIND("CLUE.",Checklist_KLM[ENTRIES]),FALSE)),"MISSING"))))</f>
        <v/>
      </c>
    </row>
    <row r="2976" spans="1:6" ht="72">
      <c r="A2976" s="18" t="s">
        <v>3118</v>
      </c>
      <c r="B2976" s="19" t="s">
        <v>7297</v>
      </c>
      <c r="C2976" s="43"/>
      <c r="D2976" s="36" t="str" cm="1">
        <f t="array" ref="D2976">IF(C2976="","",IF(OR(C2976="#No page text",C2976="#No block text",C2976="#No subject text",C2976="#No expectation text"),"// -- No Content",IFERROR(INDEX(_xlfn._xlws.FILTER(Checklist_KLM[ENTRIES],(Checklist_KLM[ENGLISH]=C2976)*IFERROR(FIND("GAME.CHECKLIST_",Checklist_KLM[ENTRIES]),FALSE)),1),"MISSING")))</f>
        <v/>
      </c>
      <c r="E2976" s="44"/>
      <c r="F2976" s="39" t="str" cm="1">
        <f t="array" ref="F2976">IF(E2976="","",IF(E2976="#No clue text","// -- No Content",
    IF(E2976="/!\ Text too long for integration - See user guide to proceed /!\","/!\ Text too long for integration - See user guide to proceed /!\",
         IFERROR(_xlfn._xlws.FILTER(Checklist_KLM[ENTRIES],(Checklist_KLM[ENGLISH]=E2976)*IFERROR(FIND("CLUE.",Checklist_KLM[ENTRIES]),FALSE)),"MISSING"))))</f>
        <v/>
      </c>
    </row>
    <row r="2977" spans="1:6" ht="28.8">
      <c r="A2977" s="18" t="s">
        <v>3119</v>
      </c>
      <c r="B2977" s="19" t="s">
        <v>7298</v>
      </c>
      <c r="C2977" s="43"/>
      <c r="D2977" s="36" t="str" cm="1">
        <f t="array" ref="D2977">IF(C2977="","",IF(OR(C2977="#No page text",C2977="#No block text",C2977="#No subject text",C2977="#No expectation text"),"// -- No Content",IFERROR(INDEX(_xlfn._xlws.FILTER(Checklist_KLM[ENTRIES],(Checklist_KLM[ENGLISH]=C2977)*IFERROR(FIND("GAME.CHECKLIST_",Checklist_KLM[ENTRIES]),FALSE)),1),"MISSING")))</f>
        <v/>
      </c>
      <c r="E2977" s="44"/>
      <c r="F2977" s="39" t="str" cm="1">
        <f t="array" ref="F2977">IF(E2977="","",IF(E2977="#No clue text","// -- No Content",
    IF(E2977="/!\ Text too long for integration - See user guide to proceed /!\","/!\ Text too long for integration - See user guide to proceed /!\",
         IFERROR(_xlfn._xlws.FILTER(Checklist_KLM[ENTRIES],(Checklist_KLM[ENGLISH]=E2977)*IFERROR(FIND("CLUE.",Checklist_KLM[ENTRIES]),FALSE)),"MISSING"))))</f>
        <v/>
      </c>
    </row>
    <row r="2978" spans="1:6" ht="28.8">
      <c r="A2978" s="18" t="s">
        <v>3120</v>
      </c>
      <c r="B2978" s="19" t="s">
        <v>7299</v>
      </c>
      <c r="C2978" s="43"/>
      <c r="D2978" s="36" t="str" cm="1">
        <f t="array" ref="D2978">IF(C2978="","",IF(OR(C2978="#No page text",C2978="#No block text",C2978="#No subject text",C2978="#No expectation text"),"// -- No Content",IFERROR(INDEX(_xlfn._xlws.FILTER(Checklist_KLM[ENTRIES],(Checklist_KLM[ENGLISH]=C2978)*IFERROR(FIND("GAME.CHECKLIST_",Checklist_KLM[ENTRIES]),FALSE)),1),"MISSING")))</f>
        <v/>
      </c>
      <c r="E2978" s="44"/>
      <c r="F2978" s="39" t="str" cm="1">
        <f t="array" ref="F2978">IF(E2978="","",IF(E2978="#No clue text","// -- No Content",
    IF(E2978="/!\ Text too long for integration - See user guide to proceed /!\","/!\ Text too long for integration - See user guide to proceed /!\",
         IFERROR(_xlfn._xlws.FILTER(Checklist_KLM[ENTRIES],(Checklist_KLM[ENGLISH]=E2978)*IFERROR(FIND("CLUE.",Checklist_KLM[ENTRIES]),FALSE)),"MISSING"))))</f>
        <v/>
      </c>
    </row>
    <row r="2979" spans="1:6" ht="28.8">
      <c r="A2979" s="18" t="s">
        <v>3121</v>
      </c>
      <c r="B2979" s="19" t="s">
        <v>7300</v>
      </c>
      <c r="C2979" s="43"/>
      <c r="D2979" s="36" t="str" cm="1">
        <f t="array" ref="D2979">IF(C2979="","",IF(OR(C2979="#No page text",C2979="#No block text",C2979="#No subject text",C2979="#No expectation text"),"// -- No Content",IFERROR(INDEX(_xlfn._xlws.FILTER(Checklist_KLM[ENTRIES],(Checklist_KLM[ENGLISH]=C2979)*IFERROR(FIND("GAME.CHECKLIST_",Checklist_KLM[ENTRIES]),FALSE)),1),"MISSING")))</f>
        <v/>
      </c>
      <c r="E2979" s="44"/>
      <c r="F2979" s="39" t="str" cm="1">
        <f t="array" ref="F2979">IF(E2979="","",IF(E2979="#No clue text","// -- No Content",
    IF(E2979="/!\ Text too long for integration - See user guide to proceed /!\","/!\ Text too long for integration - See user guide to proceed /!\",
         IFERROR(_xlfn._xlws.FILTER(Checklist_KLM[ENTRIES],(Checklist_KLM[ENGLISH]=E2979)*IFERROR(FIND("CLUE.",Checklist_KLM[ENTRIES]),FALSE)),"MISSING"))))</f>
        <v/>
      </c>
    </row>
    <row r="2980" spans="1:6" ht="57.6">
      <c r="A2980" s="18" t="s">
        <v>3122</v>
      </c>
      <c r="B2980" s="19" t="s">
        <v>7301</v>
      </c>
      <c r="C2980" s="43"/>
      <c r="D2980" s="36" t="str" cm="1">
        <f t="array" ref="D2980">IF(C2980="","",IF(OR(C2980="#No page text",C2980="#No block text",C2980="#No subject text",C2980="#No expectation text"),"// -- No Content",IFERROR(INDEX(_xlfn._xlws.FILTER(Checklist_KLM[ENTRIES],(Checklist_KLM[ENGLISH]=C2980)*IFERROR(FIND("GAME.CHECKLIST_",Checklist_KLM[ENTRIES]),FALSE)),1),"MISSING")))</f>
        <v/>
      </c>
      <c r="E2980" s="44"/>
      <c r="F2980" s="39" t="str" cm="1">
        <f t="array" ref="F2980">IF(E2980="","",IF(E2980="#No clue text","// -- No Content",
    IF(E2980="/!\ Text too long for integration - See user guide to proceed /!\","/!\ Text too long for integration - See user guide to proceed /!\",
         IFERROR(_xlfn._xlws.FILTER(Checklist_KLM[ENTRIES],(Checklist_KLM[ENGLISH]=E2980)*IFERROR(FIND("CLUE.",Checklist_KLM[ENTRIES]),FALSE)),"MISSING"))))</f>
        <v/>
      </c>
    </row>
    <row r="2981" spans="1:6" ht="43.2">
      <c r="A2981" s="18" t="s">
        <v>3123</v>
      </c>
      <c r="B2981" s="19" t="s">
        <v>7302</v>
      </c>
      <c r="C2981" s="43"/>
      <c r="D2981" s="36" t="str" cm="1">
        <f t="array" ref="D2981">IF(C2981="","",IF(OR(C2981="#No page text",C2981="#No block text",C2981="#No subject text",C2981="#No expectation text"),"// -- No Content",IFERROR(INDEX(_xlfn._xlws.FILTER(Checklist_KLM[ENTRIES],(Checklist_KLM[ENGLISH]=C2981)*IFERROR(FIND("GAME.CHECKLIST_",Checklist_KLM[ENTRIES]),FALSE)),1),"MISSING")))</f>
        <v/>
      </c>
      <c r="E2981" s="44"/>
      <c r="F2981" s="39" t="str" cm="1">
        <f t="array" ref="F2981">IF(E2981="","",IF(E2981="#No clue text","// -- No Content",
    IF(E2981="/!\ Text too long for integration - See user guide to proceed /!\","/!\ Text too long for integration - See user guide to proceed /!\",
         IFERROR(_xlfn._xlws.FILTER(Checklist_KLM[ENTRIES],(Checklist_KLM[ENGLISH]=E2981)*IFERROR(FIND("CLUE.",Checklist_KLM[ENTRIES]),FALSE)),"MISSING"))))</f>
        <v/>
      </c>
    </row>
    <row r="2982" spans="1:6" ht="28.8">
      <c r="A2982" s="18" t="s">
        <v>3124</v>
      </c>
      <c r="B2982" s="19" t="s">
        <v>7303</v>
      </c>
      <c r="C2982" s="43"/>
      <c r="D2982" s="36" t="str" cm="1">
        <f t="array" ref="D2982">IF(C2982="","",IF(OR(C2982="#No page text",C2982="#No block text",C2982="#No subject text",C2982="#No expectation text"),"// -- No Content",IFERROR(INDEX(_xlfn._xlws.FILTER(Checklist_KLM[ENTRIES],(Checklist_KLM[ENGLISH]=C2982)*IFERROR(FIND("GAME.CHECKLIST_",Checklist_KLM[ENTRIES]),FALSE)),1),"MISSING")))</f>
        <v/>
      </c>
      <c r="E2982" s="44"/>
      <c r="F2982" s="39" t="str" cm="1">
        <f t="array" ref="F2982">IF(E2982="","",IF(E2982="#No clue text","// -- No Content",
    IF(E2982="/!\ Text too long for integration - See user guide to proceed /!\","/!\ Text too long for integration - See user guide to proceed /!\",
         IFERROR(_xlfn._xlws.FILTER(Checklist_KLM[ENTRIES],(Checklist_KLM[ENGLISH]=E2982)*IFERROR(FIND("CLUE.",Checklist_KLM[ENTRIES]),FALSE)),"MISSING"))))</f>
        <v/>
      </c>
    </row>
    <row r="2983" spans="1:6" ht="28.8">
      <c r="A2983" s="18" t="s">
        <v>3125</v>
      </c>
      <c r="B2983" s="19" t="s">
        <v>7304</v>
      </c>
      <c r="C2983" s="43"/>
      <c r="D2983" s="36" t="str" cm="1">
        <f t="array" ref="D2983">IF(C2983="","",IF(OR(C2983="#No page text",C2983="#No block text",C2983="#No subject text",C2983="#No expectation text"),"// -- No Content",IFERROR(INDEX(_xlfn._xlws.FILTER(Checklist_KLM[ENTRIES],(Checklist_KLM[ENGLISH]=C2983)*IFERROR(FIND("GAME.CHECKLIST_",Checklist_KLM[ENTRIES]),FALSE)),1),"MISSING")))</f>
        <v/>
      </c>
      <c r="E2983" s="44"/>
      <c r="F2983" s="39" t="str" cm="1">
        <f t="array" ref="F2983">IF(E2983="","",IF(E2983="#No clue text","// -- No Content",
    IF(E2983="/!\ Text too long for integration - See user guide to proceed /!\","/!\ Text too long for integration - See user guide to proceed /!\",
         IFERROR(_xlfn._xlws.FILTER(Checklist_KLM[ENTRIES],(Checklist_KLM[ENGLISH]=E2983)*IFERROR(FIND("CLUE.",Checklist_KLM[ENTRIES]),FALSE)),"MISSING"))))</f>
        <v/>
      </c>
    </row>
    <row r="2984" spans="1:6" ht="43.2">
      <c r="A2984" s="18" t="s">
        <v>3126</v>
      </c>
      <c r="B2984" s="19" t="s">
        <v>7305</v>
      </c>
      <c r="C2984" s="43"/>
      <c r="D2984" s="36" t="str" cm="1">
        <f t="array" ref="D2984">IF(C2984="","",IF(OR(C2984="#No page text",C2984="#No block text",C2984="#No subject text",C2984="#No expectation text"),"// -- No Content",IFERROR(INDEX(_xlfn._xlws.FILTER(Checklist_KLM[ENTRIES],(Checklist_KLM[ENGLISH]=C2984)*IFERROR(FIND("GAME.CHECKLIST_",Checklist_KLM[ENTRIES]),FALSE)),1),"MISSING")))</f>
        <v/>
      </c>
      <c r="E2984" s="44"/>
      <c r="F2984" s="39" t="str" cm="1">
        <f t="array" ref="F2984">IF(E2984="","",IF(E2984="#No clue text","// -- No Content",
    IF(E2984="/!\ Text too long for integration - See user guide to proceed /!\","/!\ Text too long for integration - See user guide to proceed /!\",
         IFERROR(_xlfn._xlws.FILTER(Checklist_KLM[ENTRIES],(Checklist_KLM[ENGLISH]=E2984)*IFERROR(FIND("CLUE.",Checklist_KLM[ENTRIES]),FALSE)),"MISSING"))))</f>
        <v/>
      </c>
    </row>
    <row r="2985" spans="1:6" ht="43.2">
      <c r="A2985" s="18" t="s">
        <v>3127</v>
      </c>
      <c r="B2985" s="19" t="s">
        <v>7306</v>
      </c>
      <c r="C2985" s="43"/>
      <c r="D2985" s="36" t="str" cm="1">
        <f t="array" ref="D2985">IF(C2985="","",IF(OR(C2985="#No page text",C2985="#No block text",C2985="#No subject text",C2985="#No expectation text"),"// -- No Content",IFERROR(INDEX(_xlfn._xlws.FILTER(Checklist_KLM[ENTRIES],(Checklist_KLM[ENGLISH]=C2985)*IFERROR(FIND("GAME.CHECKLIST_",Checklist_KLM[ENTRIES]),FALSE)),1),"MISSING")))</f>
        <v/>
      </c>
      <c r="E2985" s="44"/>
      <c r="F2985" s="39" t="str" cm="1">
        <f t="array" ref="F2985">IF(E2985="","",IF(E2985="#No clue text","// -- No Content",
    IF(E2985="/!\ Text too long for integration - See user guide to proceed /!\","/!\ Text too long for integration - See user guide to proceed /!\",
         IFERROR(_xlfn._xlws.FILTER(Checklist_KLM[ENTRIES],(Checklist_KLM[ENGLISH]=E2985)*IFERROR(FIND("CLUE.",Checklist_KLM[ENTRIES]),FALSE)),"MISSING"))))</f>
        <v/>
      </c>
    </row>
    <row r="2986" spans="1:6" ht="43.2">
      <c r="A2986" s="18" t="s">
        <v>3128</v>
      </c>
      <c r="B2986" s="19" t="s">
        <v>7307</v>
      </c>
      <c r="C2986" s="43"/>
      <c r="D2986" s="36" t="str" cm="1">
        <f t="array" ref="D2986">IF(C2986="","",IF(OR(C2986="#No page text",C2986="#No block text",C2986="#No subject text",C2986="#No expectation text"),"// -- No Content",IFERROR(INDEX(_xlfn._xlws.FILTER(Checklist_KLM[ENTRIES],(Checklist_KLM[ENGLISH]=C2986)*IFERROR(FIND("GAME.CHECKLIST_",Checklist_KLM[ENTRIES]),FALSE)),1),"MISSING")))</f>
        <v/>
      </c>
      <c r="E2986" s="44"/>
      <c r="F2986" s="39" t="str" cm="1">
        <f t="array" ref="F2986">IF(E2986="","",IF(E2986="#No clue text","// -- No Content",
    IF(E2986="/!\ Text too long for integration - See user guide to proceed /!\","/!\ Text too long for integration - See user guide to proceed /!\",
         IFERROR(_xlfn._xlws.FILTER(Checklist_KLM[ENTRIES],(Checklist_KLM[ENGLISH]=E2986)*IFERROR(FIND("CLUE.",Checklist_KLM[ENTRIES]),FALSE)),"MISSING"))))</f>
        <v/>
      </c>
    </row>
    <row r="2987" spans="1:6" ht="43.2">
      <c r="A2987" s="18" t="s">
        <v>3129</v>
      </c>
      <c r="B2987" s="19" t="s">
        <v>7308</v>
      </c>
      <c r="C2987" s="43"/>
      <c r="D2987" s="36" t="str" cm="1">
        <f t="array" ref="D2987">IF(C2987="","",IF(OR(C2987="#No page text",C2987="#No block text",C2987="#No subject text",C2987="#No expectation text"),"// -- No Content",IFERROR(INDEX(_xlfn._xlws.FILTER(Checklist_KLM[ENTRIES],(Checklist_KLM[ENGLISH]=C2987)*IFERROR(FIND("GAME.CHECKLIST_",Checklist_KLM[ENTRIES]),FALSE)),1),"MISSING")))</f>
        <v/>
      </c>
      <c r="E2987" s="44"/>
      <c r="F2987" s="39" t="str" cm="1">
        <f t="array" ref="F2987">IF(E2987="","",IF(E2987="#No clue text","// -- No Content",
    IF(E2987="/!\ Text too long for integration - See user guide to proceed /!\","/!\ Text too long for integration - See user guide to proceed /!\",
         IFERROR(_xlfn._xlws.FILTER(Checklist_KLM[ENTRIES],(Checklist_KLM[ENGLISH]=E2987)*IFERROR(FIND("CLUE.",Checklist_KLM[ENTRIES]),FALSE)),"MISSING"))))</f>
        <v/>
      </c>
    </row>
    <row r="2988" spans="1:6" ht="28.8">
      <c r="A2988" s="18" t="s">
        <v>3130</v>
      </c>
      <c r="B2988" s="19" t="s">
        <v>7309</v>
      </c>
      <c r="C2988" s="43"/>
      <c r="D2988" s="36" t="str" cm="1">
        <f t="array" ref="D2988">IF(C2988="","",IF(OR(C2988="#No page text",C2988="#No block text",C2988="#No subject text",C2988="#No expectation text"),"// -- No Content",IFERROR(INDEX(_xlfn._xlws.FILTER(Checklist_KLM[ENTRIES],(Checklist_KLM[ENGLISH]=C2988)*IFERROR(FIND("GAME.CHECKLIST_",Checklist_KLM[ENTRIES]),FALSE)),1),"MISSING")))</f>
        <v/>
      </c>
      <c r="E2988" s="44"/>
      <c r="F2988" s="39" t="str" cm="1">
        <f t="array" ref="F2988">IF(E2988="","",IF(E2988="#No clue text","// -- No Content",
    IF(E2988="/!\ Text too long for integration - See user guide to proceed /!\","/!\ Text too long for integration - See user guide to proceed /!\",
         IFERROR(_xlfn._xlws.FILTER(Checklist_KLM[ENTRIES],(Checklist_KLM[ENGLISH]=E2988)*IFERROR(FIND("CLUE.",Checklist_KLM[ENTRIES]),FALSE)),"MISSING"))))</f>
        <v/>
      </c>
    </row>
    <row r="2989" spans="1:6" ht="28.8">
      <c r="A2989" s="18" t="s">
        <v>3131</v>
      </c>
      <c r="B2989" s="19" t="s">
        <v>7310</v>
      </c>
      <c r="C2989" s="43"/>
      <c r="D2989" s="36" t="str" cm="1">
        <f t="array" ref="D2989">IF(C2989="","",IF(OR(C2989="#No page text",C2989="#No block text",C2989="#No subject text",C2989="#No expectation text"),"// -- No Content",IFERROR(INDEX(_xlfn._xlws.FILTER(Checklist_KLM[ENTRIES],(Checklist_KLM[ENGLISH]=C2989)*IFERROR(FIND("GAME.CHECKLIST_",Checklist_KLM[ENTRIES]),FALSE)),1),"MISSING")))</f>
        <v/>
      </c>
      <c r="E2989" s="44"/>
      <c r="F2989" s="39" t="str" cm="1">
        <f t="array" ref="F2989">IF(E2989="","",IF(E2989="#No clue text","// -- No Content",
    IF(E2989="/!\ Text too long for integration - See user guide to proceed /!\","/!\ Text too long for integration - See user guide to proceed /!\",
         IFERROR(_xlfn._xlws.FILTER(Checklist_KLM[ENTRIES],(Checklist_KLM[ENGLISH]=E2989)*IFERROR(FIND("CLUE.",Checklist_KLM[ENTRIES]),FALSE)),"MISSING"))))</f>
        <v/>
      </c>
    </row>
    <row r="2990" spans="1:6" ht="28.8">
      <c r="A2990" s="18" t="s">
        <v>3132</v>
      </c>
      <c r="B2990" s="19" t="s">
        <v>7311</v>
      </c>
      <c r="C2990" s="43"/>
      <c r="D2990" s="36" t="str" cm="1">
        <f t="array" ref="D2990">IF(C2990="","",IF(OR(C2990="#No page text",C2990="#No block text",C2990="#No subject text",C2990="#No expectation text"),"// -- No Content",IFERROR(INDEX(_xlfn._xlws.FILTER(Checklist_KLM[ENTRIES],(Checklist_KLM[ENGLISH]=C2990)*IFERROR(FIND("GAME.CHECKLIST_",Checklist_KLM[ENTRIES]),FALSE)),1),"MISSING")))</f>
        <v/>
      </c>
      <c r="E2990" s="44"/>
      <c r="F2990" s="39" t="str" cm="1">
        <f t="array" ref="F2990">IF(E2990="","",IF(E2990="#No clue text","// -- No Content",
    IF(E2990="/!\ Text too long for integration - See user guide to proceed /!\","/!\ Text too long for integration - See user guide to proceed /!\",
         IFERROR(_xlfn._xlws.FILTER(Checklist_KLM[ENTRIES],(Checklist_KLM[ENGLISH]=E2990)*IFERROR(FIND("CLUE.",Checklist_KLM[ENTRIES]),FALSE)),"MISSING"))))</f>
        <v/>
      </c>
    </row>
    <row r="2991" spans="1:6" ht="57.6">
      <c r="A2991" s="18" t="s">
        <v>3133</v>
      </c>
      <c r="B2991" s="19" t="s">
        <v>7312</v>
      </c>
      <c r="C2991" s="43"/>
      <c r="D2991" s="36" t="str" cm="1">
        <f t="array" ref="D2991">IF(C2991="","",IF(OR(C2991="#No page text",C2991="#No block text",C2991="#No subject text",C2991="#No expectation text"),"// -- No Content",IFERROR(INDEX(_xlfn._xlws.FILTER(Checklist_KLM[ENTRIES],(Checklist_KLM[ENGLISH]=C2991)*IFERROR(FIND("GAME.CHECKLIST_",Checklist_KLM[ENTRIES]),FALSE)),1),"MISSING")))</f>
        <v/>
      </c>
      <c r="E2991" s="44"/>
      <c r="F2991" s="39" t="str" cm="1">
        <f t="array" ref="F2991">IF(E2991="","",IF(E2991="#No clue text","// -- No Content",
    IF(E2991="/!\ Text too long for integration - See user guide to proceed /!\","/!\ Text too long for integration - See user guide to proceed /!\",
         IFERROR(_xlfn._xlws.FILTER(Checklist_KLM[ENTRIES],(Checklist_KLM[ENGLISH]=E2991)*IFERROR(FIND("CLUE.",Checklist_KLM[ENTRIES]),FALSE)),"MISSING"))))</f>
        <v/>
      </c>
    </row>
    <row r="2992" spans="1:6" ht="57.6">
      <c r="A2992" s="18" t="s">
        <v>3134</v>
      </c>
      <c r="B2992" s="19" t="s">
        <v>7313</v>
      </c>
      <c r="C2992" s="43"/>
      <c r="D2992" s="36" t="str" cm="1">
        <f t="array" ref="D2992">IF(C2992="","",IF(OR(C2992="#No page text",C2992="#No block text",C2992="#No subject text",C2992="#No expectation text"),"// -- No Content",IFERROR(INDEX(_xlfn._xlws.FILTER(Checklist_KLM[ENTRIES],(Checklist_KLM[ENGLISH]=C2992)*IFERROR(FIND("GAME.CHECKLIST_",Checklist_KLM[ENTRIES]),FALSE)),1),"MISSING")))</f>
        <v/>
      </c>
      <c r="E2992" s="44"/>
      <c r="F2992" s="39" t="str" cm="1">
        <f t="array" ref="F2992">IF(E2992="","",IF(E2992="#No clue text","// -- No Content",
    IF(E2992="/!\ Text too long for integration - See user guide to proceed /!\","/!\ Text too long for integration - See user guide to proceed /!\",
         IFERROR(_xlfn._xlws.FILTER(Checklist_KLM[ENTRIES],(Checklist_KLM[ENGLISH]=E2992)*IFERROR(FIND("CLUE.",Checklist_KLM[ENTRIES]),FALSE)),"MISSING"))))</f>
        <v/>
      </c>
    </row>
    <row r="2993" spans="1:6" ht="57.6">
      <c r="A2993" s="18" t="s">
        <v>3135</v>
      </c>
      <c r="B2993" s="19" t="s">
        <v>7314</v>
      </c>
      <c r="C2993" s="43"/>
      <c r="D2993" s="36" t="str" cm="1">
        <f t="array" ref="D2993">IF(C2993="","",IF(OR(C2993="#No page text",C2993="#No block text",C2993="#No subject text",C2993="#No expectation text"),"// -- No Content",IFERROR(INDEX(_xlfn._xlws.FILTER(Checklist_KLM[ENTRIES],(Checklist_KLM[ENGLISH]=C2993)*IFERROR(FIND("GAME.CHECKLIST_",Checklist_KLM[ENTRIES]),FALSE)),1),"MISSING")))</f>
        <v/>
      </c>
      <c r="E2993" s="44"/>
      <c r="F2993" s="39" t="str" cm="1">
        <f t="array" ref="F2993">IF(E2993="","",IF(E2993="#No clue text","// -- No Content",
    IF(E2993="/!\ Text too long for integration - See user guide to proceed /!\","/!\ Text too long for integration - See user guide to proceed /!\",
         IFERROR(_xlfn._xlws.FILTER(Checklist_KLM[ENTRIES],(Checklist_KLM[ENGLISH]=E2993)*IFERROR(FIND("CLUE.",Checklist_KLM[ENTRIES]),FALSE)),"MISSING"))))</f>
        <v/>
      </c>
    </row>
    <row r="2994" spans="1:6" ht="72">
      <c r="A2994" s="18" t="s">
        <v>3136</v>
      </c>
      <c r="B2994" s="19" t="s">
        <v>7315</v>
      </c>
      <c r="C2994" s="43"/>
      <c r="D2994" s="36" t="str" cm="1">
        <f t="array" ref="D2994">IF(C2994="","",IF(OR(C2994="#No page text",C2994="#No block text",C2994="#No subject text",C2994="#No expectation text"),"// -- No Content",IFERROR(INDEX(_xlfn._xlws.FILTER(Checklist_KLM[ENTRIES],(Checklist_KLM[ENGLISH]=C2994)*IFERROR(FIND("GAME.CHECKLIST_",Checklist_KLM[ENTRIES]),FALSE)),1),"MISSING")))</f>
        <v/>
      </c>
      <c r="E2994" s="44"/>
      <c r="F2994" s="39" t="str" cm="1">
        <f t="array" ref="F2994">IF(E2994="","",IF(E2994="#No clue text","// -- No Content",
    IF(E2994="/!\ Text too long for integration - See user guide to proceed /!\","/!\ Text too long for integration - See user guide to proceed /!\",
         IFERROR(_xlfn._xlws.FILTER(Checklist_KLM[ENTRIES],(Checklist_KLM[ENGLISH]=E2994)*IFERROR(FIND("CLUE.",Checklist_KLM[ENTRIES]),FALSE)),"MISSING"))))</f>
        <v/>
      </c>
    </row>
    <row r="2995" spans="1:6" ht="43.2">
      <c r="A2995" s="18" t="s">
        <v>3137</v>
      </c>
      <c r="B2995" s="19" t="s">
        <v>7316</v>
      </c>
      <c r="C2995" s="43"/>
      <c r="D2995" s="36" t="str" cm="1">
        <f t="array" ref="D2995">IF(C2995="","",IF(OR(C2995="#No page text",C2995="#No block text",C2995="#No subject text",C2995="#No expectation text"),"// -- No Content",IFERROR(INDEX(_xlfn._xlws.FILTER(Checklist_KLM[ENTRIES],(Checklist_KLM[ENGLISH]=C2995)*IFERROR(FIND("GAME.CHECKLIST_",Checklist_KLM[ENTRIES]),FALSE)),1),"MISSING")))</f>
        <v/>
      </c>
      <c r="E2995" s="44"/>
      <c r="F2995" s="39" t="str" cm="1">
        <f t="array" ref="F2995">IF(E2995="","",IF(E2995="#No clue text","// -- No Content",
    IF(E2995="/!\ Text too long for integration - See user guide to proceed /!\","/!\ Text too long for integration - See user guide to proceed /!\",
         IFERROR(_xlfn._xlws.FILTER(Checklist_KLM[ENTRIES],(Checklist_KLM[ENGLISH]=E2995)*IFERROR(FIND("CLUE.",Checklist_KLM[ENTRIES]),FALSE)),"MISSING"))))</f>
        <v/>
      </c>
    </row>
    <row r="2996" spans="1:6" ht="28.8">
      <c r="A2996" s="18" t="s">
        <v>3138</v>
      </c>
      <c r="B2996" s="19" t="s">
        <v>7317</v>
      </c>
      <c r="C2996" s="43"/>
      <c r="D2996" s="36" t="str" cm="1">
        <f t="array" ref="D2996">IF(C2996="","",IF(OR(C2996="#No page text",C2996="#No block text",C2996="#No subject text",C2996="#No expectation text"),"// -- No Content",IFERROR(INDEX(_xlfn._xlws.FILTER(Checklist_KLM[ENTRIES],(Checklist_KLM[ENGLISH]=C2996)*IFERROR(FIND("GAME.CHECKLIST_",Checklist_KLM[ENTRIES]),FALSE)),1),"MISSING")))</f>
        <v/>
      </c>
      <c r="E2996" s="44"/>
      <c r="F2996" s="39" t="str" cm="1">
        <f t="array" ref="F2996">IF(E2996="","",IF(E2996="#No clue text","// -- No Content",
    IF(E2996="/!\ Text too long for integration - See user guide to proceed /!\","/!\ Text too long for integration - See user guide to proceed /!\",
         IFERROR(_xlfn._xlws.FILTER(Checklist_KLM[ENTRIES],(Checklist_KLM[ENGLISH]=E2996)*IFERROR(FIND("CLUE.",Checklist_KLM[ENTRIES]),FALSE)),"MISSING"))))</f>
        <v/>
      </c>
    </row>
    <row r="2997" spans="1:6" ht="43.2">
      <c r="A2997" s="18" t="s">
        <v>3139</v>
      </c>
      <c r="B2997" s="19" t="s">
        <v>7318</v>
      </c>
      <c r="C2997" s="43"/>
      <c r="D2997" s="36" t="str" cm="1">
        <f t="array" ref="D2997">IF(C2997="","",IF(OR(C2997="#No page text",C2997="#No block text",C2997="#No subject text",C2997="#No expectation text"),"// -- No Content",IFERROR(INDEX(_xlfn._xlws.FILTER(Checklist_KLM[ENTRIES],(Checklist_KLM[ENGLISH]=C2997)*IFERROR(FIND("GAME.CHECKLIST_",Checklist_KLM[ENTRIES]),FALSE)),1),"MISSING")))</f>
        <v/>
      </c>
      <c r="E2997" s="44"/>
      <c r="F2997" s="39" t="str" cm="1">
        <f t="array" ref="F2997">IF(E2997="","",IF(E2997="#No clue text","// -- No Content",
    IF(E2997="/!\ Text too long for integration - See user guide to proceed /!\","/!\ Text too long for integration - See user guide to proceed /!\",
         IFERROR(_xlfn._xlws.FILTER(Checklist_KLM[ENTRIES],(Checklist_KLM[ENGLISH]=E2997)*IFERROR(FIND("CLUE.",Checklist_KLM[ENTRIES]),FALSE)),"MISSING"))))</f>
        <v/>
      </c>
    </row>
    <row r="2998" spans="1:6" ht="43.2">
      <c r="A2998" s="18" t="s">
        <v>3140</v>
      </c>
      <c r="B2998" s="19" t="s">
        <v>7319</v>
      </c>
      <c r="C2998" s="43"/>
      <c r="D2998" s="36" t="str" cm="1">
        <f t="array" ref="D2998">IF(C2998="","",IF(OR(C2998="#No page text",C2998="#No block text",C2998="#No subject text",C2998="#No expectation text"),"// -- No Content",IFERROR(INDEX(_xlfn._xlws.FILTER(Checklist_KLM[ENTRIES],(Checklist_KLM[ENGLISH]=C2998)*IFERROR(FIND("GAME.CHECKLIST_",Checklist_KLM[ENTRIES]),FALSE)),1),"MISSING")))</f>
        <v/>
      </c>
      <c r="E2998" s="44"/>
      <c r="F2998" s="39" t="str" cm="1">
        <f t="array" ref="F2998">IF(E2998="","",IF(E2998="#No clue text","// -- No Content",
    IF(E2998="/!\ Text too long for integration - See user guide to proceed /!\","/!\ Text too long for integration - See user guide to proceed /!\",
         IFERROR(_xlfn._xlws.FILTER(Checklist_KLM[ENTRIES],(Checklist_KLM[ENGLISH]=E2998)*IFERROR(FIND("CLUE.",Checklist_KLM[ENTRIES]),FALSE)),"MISSING"))))</f>
        <v/>
      </c>
    </row>
    <row r="2999" spans="1:6" ht="28.8">
      <c r="A2999" s="18" t="s">
        <v>3141</v>
      </c>
      <c r="B2999" s="19" t="s">
        <v>7320</v>
      </c>
      <c r="C2999" s="43"/>
      <c r="D2999" s="36" t="str" cm="1">
        <f t="array" ref="D2999">IF(C2999="","",IF(OR(C2999="#No page text",C2999="#No block text",C2999="#No subject text",C2999="#No expectation text"),"// -- No Content",IFERROR(INDEX(_xlfn._xlws.FILTER(Checklist_KLM[ENTRIES],(Checklist_KLM[ENGLISH]=C2999)*IFERROR(FIND("GAME.CHECKLIST_",Checklist_KLM[ENTRIES]),FALSE)),1),"MISSING")))</f>
        <v/>
      </c>
      <c r="E2999" s="44"/>
      <c r="F2999" s="39" t="str" cm="1">
        <f t="array" ref="F2999">IF(E2999="","",IF(E2999="#No clue text","// -- No Content",
    IF(E2999="/!\ Text too long for integration - See user guide to proceed /!\","/!\ Text too long for integration - See user guide to proceed /!\",
         IFERROR(_xlfn._xlws.FILTER(Checklist_KLM[ENTRIES],(Checklist_KLM[ENGLISH]=E2999)*IFERROR(FIND("CLUE.",Checklist_KLM[ENTRIES]),FALSE)),"MISSING"))))</f>
        <v/>
      </c>
    </row>
    <row r="3000" spans="1:6" ht="57.6">
      <c r="A3000" s="18" t="s">
        <v>3142</v>
      </c>
      <c r="B3000" s="19" t="s">
        <v>7321</v>
      </c>
      <c r="C3000" s="43"/>
      <c r="D3000" s="36" t="str" cm="1">
        <f t="array" ref="D3000">IF(C3000="","",IF(OR(C3000="#No page text",C3000="#No block text",C3000="#No subject text",C3000="#No expectation text"),"// -- No Content",IFERROR(INDEX(_xlfn._xlws.FILTER(Checklist_KLM[ENTRIES],(Checklist_KLM[ENGLISH]=C3000)*IFERROR(FIND("GAME.CHECKLIST_",Checklist_KLM[ENTRIES]),FALSE)),1),"MISSING")))</f>
        <v/>
      </c>
      <c r="E3000" s="44"/>
      <c r="F3000" s="39" t="str" cm="1">
        <f t="array" ref="F3000">IF(E3000="","",IF(E3000="#No clue text","// -- No Content",
    IF(E3000="/!\ Text too long for integration - See user guide to proceed /!\","/!\ Text too long for integration - See user guide to proceed /!\",
         IFERROR(_xlfn._xlws.FILTER(Checklist_KLM[ENTRIES],(Checklist_KLM[ENGLISH]=E3000)*IFERROR(FIND("CLUE.",Checklist_KLM[ENTRIES]),FALSE)),"MISSING"))))</f>
        <v/>
      </c>
    </row>
    <row r="3001" spans="1:6" ht="43.2">
      <c r="A3001" s="18" t="s">
        <v>3143</v>
      </c>
      <c r="B3001" s="19" t="s">
        <v>7322</v>
      </c>
    </row>
    <row r="3002" spans="1:6" ht="43.2">
      <c r="A3002" s="18" t="s">
        <v>3144</v>
      </c>
      <c r="B3002" s="19" t="s">
        <v>7323</v>
      </c>
    </row>
    <row r="3003" spans="1:6" ht="72">
      <c r="A3003" s="18" t="s">
        <v>3145</v>
      </c>
      <c r="B3003" s="19" t="s">
        <v>7324</v>
      </c>
    </row>
    <row r="3004" spans="1:6" ht="57.6">
      <c r="A3004" s="18" t="s">
        <v>3146</v>
      </c>
      <c r="B3004" s="19" t="s">
        <v>7325</v>
      </c>
    </row>
    <row r="3005" spans="1:6" ht="28.8">
      <c r="A3005" s="18" t="s">
        <v>3147</v>
      </c>
      <c r="B3005" s="19" t="s">
        <v>7326</v>
      </c>
    </row>
    <row r="3006" spans="1:6" ht="43.2">
      <c r="A3006" s="18" t="s">
        <v>3148</v>
      </c>
      <c r="B3006" s="19" t="s">
        <v>7327</v>
      </c>
    </row>
    <row r="3007" spans="1:6" ht="57.6">
      <c r="A3007" s="18" t="s">
        <v>3149</v>
      </c>
      <c r="B3007" s="19" t="s">
        <v>7328</v>
      </c>
    </row>
    <row r="3008" spans="1:6" ht="28.8">
      <c r="A3008" s="18" t="s">
        <v>3150</v>
      </c>
      <c r="B3008" s="19" t="s">
        <v>7329</v>
      </c>
    </row>
    <row r="3009" spans="1:2" ht="28.8">
      <c r="A3009" s="18" t="s">
        <v>3151</v>
      </c>
      <c r="B3009" s="19" t="s">
        <v>7330</v>
      </c>
    </row>
    <row r="3010" spans="1:2" ht="43.2">
      <c r="A3010" s="18" t="s">
        <v>3152</v>
      </c>
      <c r="B3010" s="19" t="s">
        <v>7331</v>
      </c>
    </row>
    <row r="3011" spans="1:2" ht="28.8">
      <c r="A3011" s="18" t="s">
        <v>3153</v>
      </c>
      <c r="B3011" s="19" t="s">
        <v>7332</v>
      </c>
    </row>
    <row r="3012" spans="1:2" ht="57.6">
      <c r="A3012" s="18" t="s">
        <v>3154</v>
      </c>
      <c r="B3012" s="19" t="s">
        <v>7333</v>
      </c>
    </row>
    <row r="3013" spans="1:2" ht="57.6">
      <c r="A3013" s="18" t="s">
        <v>3155</v>
      </c>
      <c r="B3013" s="19" t="s">
        <v>7334</v>
      </c>
    </row>
    <row r="3014" spans="1:2" ht="57.6">
      <c r="A3014" s="18" t="s">
        <v>3156</v>
      </c>
      <c r="B3014" s="19" t="s">
        <v>7335</v>
      </c>
    </row>
    <row r="3015" spans="1:2" ht="57.6">
      <c r="A3015" s="18" t="s">
        <v>3157</v>
      </c>
      <c r="B3015" s="19" t="s">
        <v>7336</v>
      </c>
    </row>
    <row r="3016" spans="1:2" ht="72">
      <c r="A3016" s="18" t="s">
        <v>3158</v>
      </c>
      <c r="B3016" s="19" t="s">
        <v>7337</v>
      </c>
    </row>
    <row r="3017" spans="1:2" ht="43.2">
      <c r="A3017" s="18" t="s">
        <v>3159</v>
      </c>
      <c r="B3017" s="19" t="s">
        <v>7338</v>
      </c>
    </row>
    <row r="3018" spans="1:2" ht="57.6">
      <c r="A3018" s="18" t="s">
        <v>3160</v>
      </c>
      <c r="B3018" s="19" t="s">
        <v>7339</v>
      </c>
    </row>
    <row r="3019" spans="1:2" ht="57.6">
      <c r="A3019" s="18" t="s">
        <v>3161</v>
      </c>
      <c r="B3019" s="19" t="s">
        <v>7340</v>
      </c>
    </row>
    <row r="3020" spans="1:2" ht="57.6">
      <c r="A3020" s="18" t="s">
        <v>3162</v>
      </c>
      <c r="B3020" s="19" t="s">
        <v>7341</v>
      </c>
    </row>
    <row r="3021" spans="1:2" ht="43.2">
      <c r="A3021" s="18" t="s">
        <v>3163</v>
      </c>
      <c r="B3021" s="19" t="s">
        <v>7342</v>
      </c>
    </row>
    <row r="3022" spans="1:2" ht="72">
      <c r="A3022" s="18" t="s">
        <v>3164</v>
      </c>
      <c r="B3022" s="19" t="s">
        <v>7343</v>
      </c>
    </row>
    <row r="3023" spans="1:2" ht="72">
      <c r="A3023" s="18" t="s">
        <v>3165</v>
      </c>
      <c r="B3023" s="19" t="s">
        <v>7344</v>
      </c>
    </row>
    <row r="3024" spans="1:2" ht="28.8">
      <c r="A3024" s="18" t="s">
        <v>3166</v>
      </c>
      <c r="B3024" s="19" t="s">
        <v>7345</v>
      </c>
    </row>
    <row r="3025" spans="1:2" ht="28.8">
      <c r="A3025" s="18" t="s">
        <v>3167</v>
      </c>
      <c r="B3025" s="19" t="s">
        <v>7346</v>
      </c>
    </row>
    <row r="3026" spans="1:2" ht="28.8">
      <c r="A3026" s="18" t="s">
        <v>3168</v>
      </c>
      <c r="B3026" s="19" t="s">
        <v>7347</v>
      </c>
    </row>
    <row r="3027" spans="1:2" ht="28.8">
      <c r="A3027" s="18" t="s">
        <v>3169</v>
      </c>
      <c r="B3027" s="19" t="s">
        <v>7348</v>
      </c>
    </row>
    <row r="3028" spans="1:2" ht="43.2">
      <c r="A3028" s="18" t="s">
        <v>3170</v>
      </c>
      <c r="B3028" s="19" t="s">
        <v>7349</v>
      </c>
    </row>
    <row r="3029" spans="1:2" ht="57.6">
      <c r="A3029" s="18" t="s">
        <v>3171</v>
      </c>
      <c r="B3029" s="19" t="s">
        <v>7350</v>
      </c>
    </row>
    <row r="3030" spans="1:2" ht="28.8">
      <c r="A3030" s="18" t="s">
        <v>3172</v>
      </c>
      <c r="B3030" s="19" t="s">
        <v>7351</v>
      </c>
    </row>
    <row r="3031" spans="1:2" ht="86.4">
      <c r="A3031" s="18" t="s">
        <v>3173</v>
      </c>
      <c r="B3031" s="19" t="s">
        <v>7352</v>
      </c>
    </row>
    <row r="3032" spans="1:2" ht="28.8">
      <c r="A3032" s="18" t="s">
        <v>3174</v>
      </c>
      <c r="B3032" s="19" t="s">
        <v>7353</v>
      </c>
    </row>
    <row r="3033" spans="1:2" ht="100.8">
      <c r="A3033" s="18" t="s">
        <v>3175</v>
      </c>
      <c r="B3033" s="19" t="s">
        <v>7354</v>
      </c>
    </row>
    <row r="3034" spans="1:2" ht="43.2">
      <c r="A3034" s="18" t="s">
        <v>3176</v>
      </c>
      <c r="B3034" s="19" t="s">
        <v>7355</v>
      </c>
    </row>
    <row r="3035" spans="1:2" ht="57.6">
      <c r="A3035" s="18" t="s">
        <v>3177</v>
      </c>
      <c r="B3035" s="19" t="s">
        <v>7356</v>
      </c>
    </row>
    <row r="3036" spans="1:2" ht="86.4">
      <c r="A3036" s="18" t="s">
        <v>3178</v>
      </c>
      <c r="B3036" s="19" t="s">
        <v>7095</v>
      </c>
    </row>
    <row r="3037" spans="1:2" ht="28.8">
      <c r="A3037" s="18" t="s">
        <v>3179</v>
      </c>
      <c r="B3037" s="19" t="s">
        <v>7357</v>
      </c>
    </row>
    <row r="3038" spans="1:2" ht="72">
      <c r="A3038" s="18" t="s">
        <v>3180</v>
      </c>
      <c r="B3038" s="19" t="s">
        <v>7358</v>
      </c>
    </row>
    <row r="3039" spans="1:2" ht="57.6">
      <c r="A3039" s="18" t="s">
        <v>3181</v>
      </c>
      <c r="B3039" s="19" t="s">
        <v>7160</v>
      </c>
    </row>
    <row r="3040" spans="1:2" ht="43.2">
      <c r="A3040" s="18" t="s">
        <v>3182</v>
      </c>
      <c r="B3040" s="19" t="s">
        <v>7359</v>
      </c>
    </row>
    <row r="3041" spans="1:2" ht="43.2">
      <c r="A3041" s="18" t="s">
        <v>3183</v>
      </c>
      <c r="B3041" s="19" t="s">
        <v>7360</v>
      </c>
    </row>
    <row r="3042" spans="1:2" ht="57.6">
      <c r="A3042" s="18" t="s">
        <v>3184</v>
      </c>
      <c r="B3042" s="19" t="s">
        <v>7361</v>
      </c>
    </row>
    <row r="3043" spans="1:2" ht="43.2">
      <c r="A3043" s="18" t="s">
        <v>3185</v>
      </c>
      <c r="B3043" s="19" t="s">
        <v>7362</v>
      </c>
    </row>
    <row r="3044" spans="1:2">
      <c r="A3044" s="18" t="s">
        <v>3186</v>
      </c>
      <c r="B3044" s="19" t="s">
        <v>7363</v>
      </c>
    </row>
    <row r="3045" spans="1:2" ht="28.8">
      <c r="A3045" s="18" t="s">
        <v>3187</v>
      </c>
      <c r="B3045" s="19" t="s">
        <v>7364</v>
      </c>
    </row>
    <row r="3046" spans="1:2" ht="57.6">
      <c r="A3046" s="18" t="s">
        <v>3188</v>
      </c>
      <c r="B3046" s="19" t="s">
        <v>7365</v>
      </c>
    </row>
    <row r="3047" spans="1:2" ht="28.8">
      <c r="A3047" s="18" t="s">
        <v>3189</v>
      </c>
      <c r="B3047" s="19" t="s">
        <v>7366</v>
      </c>
    </row>
    <row r="3048" spans="1:2" ht="28.8">
      <c r="A3048" s="18" t="s">
        <v>3190</v>
      </c>
      <c r="B3048" s="19" t="s">
        <v>7367</v>
      </c>
    </row>
    <row r="3049" spans="1:2" ht="158.4">
      <c r="A3049" s="18" t="s">
        <v>3191</v>
      </c>
      <c r="B3049" s="19" t="s">
        <v>7368</v>
      </c>
    </row>
    <row r="3050" spans="1:2" ht="28.8">
      <c r="A3050" s="18" t="s">
        <v>3192</v>
      </c>
      <c r="B3050" s="19" t="s">
        <v>7369</v>
      </c>
    </row>
    <row r="3051" spans="1:2" ht="72">
      <c r="A3051" s="18" t="s">
        <v>3193</v>
      </c>
      <c r="B3051" s="19" t="s">
        <v>7370</v>
      </c>
    </row>
    <row r="3052" spans="1:2" ht="43.2">
      <c r="A3052" s="18" t="s">
        <v>3194</v>
      </c>
      <c r="B3052" s="19" t="s">
        <v>7371</v>
      </c>
    </row>
    <row r="3053" spans="1:2" ht="43.2">
      <c r="A3053" s="18" t="s">
        <v>3195</v>
      </c>
      <c r="B3053" s="19" t="s">
        <v>7372</v>
      </c>
    </row>
    <row r="3054" spans="1:2" ht="28.8">
      <c r="A3054" s="18" t="s">
        <v>3196</v>
      </c>
      <c r="B3054" s="19" t="s">
        <v>7373</v>
      </c>
    </row>
    <row r="3055" spans="1:2" ht="43.2">
      <c r="A3055" s="18" t="s">
        <v>3197</v>
      </c>
      <c r="B3055" s="19" t="s">
        <v>7374</v>
      </c>
    </row>
    <row r="3056" spans="1:2" ht="43.2">
      <c r="A3056" s="18" t="s">
        <v>3198</v>
      </c>
      <c r="B3056" s="19" t="s">
        <v>7375</v>
      </c>
    </row>
    <row r="3057" spans="1:2" ht="28.8">
      <c r="A3057" s="18" t="s">
        <v>3199</v>
      </c>
      <c r="B3057" s="19" t="s">
        <v>7376</v>
      </c>
    </row>
    <row r="3058" spans="1:2" ht="43.2">
      <c r="A3058" s="18" t="s">
        <v>3200</v>
      </c>
      <c r="B3058" s="19" t="s">
        <v>6890</v>
      </c>
    </row>
    <row r="3059" spans="1:2" ht="43.2">
      <c r="A3059" s="18" t="s">
        <v>3201</v>
      </c>
      <c r="B3059" s="19" t="s">
        <v>7377</v>
      </c>
    </row>
    <row r="3060" spans="1:2" ht="43.2">
      <c r="A3060" s="18" t="s">
        <v>3202</v>
      </c>
      <c r="B3060" s="19" t="s">
        <v>7378</v>
      </c>
    </row>
    <row r="3061" spans="1:2" ht="43.2">
      <c r="A3061" s="18" t="s">
        <v>3203</v>
      </c>
      <c r="B3061" s="19" t="s">
        <v>7379</v>
      </c>
    </row>
    <row r="3062" spans="1:2" ht="57.6">
      <c r="A3062" s="18" t="s">
        <v>3204</v>
      </c>
      <c r="B3062" s="19" t="s">
        <v>7380</v>
      </c>
    </row>
    <row r="3063" spans="1:2" ht="72">
      <c r="A3063" s="18" t="s">
        <v>3205</v>
      </c>
      <c r="B3063" s="19" t="s">
        <v>7381</v>
      </c>
    </row>
    <row r="3064" spans="1:2" ht="86.4">
      <c r="A3064" s="18" t="s">
        <v>3206</v>
      </c>
      <c r="B3064" s="19" t="s">
        <v>7382</v>
      </c>
    </row>
    <row r="3065" spans="1:2" ht="43.2">
      <c r="A3065" s="18" t="s">
        <v>3207</v>
      </c>
      <c r="B3065" s="19" t="s">
        <v>7383</v>
      </c>
    </row>
    <row r="3066" spans="1:2" ht="28.8">
      <c r="A3066" s="18" t="s">
        <v>3208</v>
      </c>
      <c r="B3066" s="19" t="s">
        <v>7384</v>
      </c>
    </row>
    <row r="3067" spans="1:2" ht="28.8">
      <c r="A3067" s="18" t="s">
        <v>3209</v>
      </c>
      <c r="B3067" s="19" t="s">
        <v>7385</v>
      </c>
    </row>
    <row r="3068" spans="1:2" ht="28.8">
      <c r="A3068" s="18" t="s">
        <v>3210</v>
      </c>
      <c r="B3068" s="19" t="s">
        <v>7386</v>
      </c>
    </row>
    <row r="3069" spans="1:2" ht="28.8">
      <c r="A3069" s="18" t="s">
        <v>3211</v>
      </c>
      <c r="B3069" s="19" t="s">
        <v>7387</v>
      </c>
    </row>
    <row r="3070" spans="1:2" ht="43.2">
      <c r="A3070" s="18" t="s">
        <v>3212</v>
      </c>
      <c r="B3070" s="19" t="s">
        <v>7388</v>
      </c>
    </row>
    <row r="3071" spans="1:2" ht="43.2">
      <c r="A3071" s="18" t="s">
        <v>3213</v>
      </c>
      <c r="B3071" s="19" t="s">
        <v>7389</v>
      </c>
    </row>
    <row r="3072" spans="1:2" ht="28.8">
      <c r="A3072" s="18" t="s">
        <v>3214</v>
      </c>
      <c r="B3072" s="19" t="s">
        <v>7390</v>
      </c>
    </row>
    <row r="3073" spans="1:2" ht="57.6">
      <c r="A3073" s="18" t="s">
        <v>3215</v>
      </c>
      <c r="B3073" s="19" t="s">
        <v>7391</v>
      </c>
    </row>
    <row r="3074" spans="1:2" ht="43.2">
      <c r="A3074" s="18" t="s">
        <v>3216</v>
      </c>
      <c r="B3074" s="19" t="s">
        <v>7392</v>
      </c>
    </row>
    <row r="3075" spans="1:2" ht="28.8">
      <c r="A3075" s="18" t="s">
        <v>3217</v>
      </c>
      <c r="B3075" s="19" t="s">
        <v>7393</v>
      </c>
    </row>
    <row r="3076" spans="1:2" ht="43.2">
      <c r="A3076" s="18" t="s">
        <v>3218</v>
      </c>
      <c r="B3076" s="19" t="s">
        <v>7394</v>
      </c>
    </row>
    <row r="3077" spans="1:2" ht="43.2">
      <c r="A3077" s="18" t="s">
        <v>3219</v>
      </c>
      <c r="B3077" s="19" t="s">
        <v>7395</v>
      </c>
    </row>
    <row r="3078" spans="1:2" ht="72">
      <c r="A3078" s="18" t="s">
        <v>3220</v>
      </c>
      <c r="B3078" s="19" t="s">
        <v>7396</v>
      </c>
    </row>
    <row r="3079" spans="1:2" ht="43.2">
      <c r="A3079" s="18" t="s">
        <v>3221</v>
      </c>
      <c r="B3079" s="19" t="s">
        <v>7397</v>
      </c>
    </row>
    <row r="3080" spans="1:2" ht="43.2">
      <c r="A3080" s="18" t="s">
        <v>3222</v>
      </c>
      <c r="B3080" s="19" t="s">
        <v>7398</v>
      </c>
    </row>
    <row r="3081" spans="1:2" ht="43.2">
      <c r="A3081" s="18" t="s">
        <v>3223</v>
      </c>
      <c r="B3081" s="19" t="s">
        <v>7399</v>
      </c>
    </row>
    <row r="3082" spans="1:2" ht="57.6">
      <c r="A3082" s="18" t="s">
        <v>3224</v>
      </c>
      <c r="B3082" s="19" t="s">
        <v>7400</v>
      </c>
    </row>
    <row r="3083" spans="1:2" ht="57.6">
      <c r="A3083" s="18" t="s">
        <v>3225</v>
      </c>
      <c r="B3083" s="19" t="s">
        <v>7401</v>
      </c>
    </row>
    <row r="3084" spans="1:2" ht="43.2">
      <c r="A3084" s="18" t="s">
        <v>3226</v>
      </c>
      <c r="B3084" s="19" t="s">
        <v>7402</v>
      </c>
    </row>
    <row r="3085" spans="1:2" ht="57.6">
      <c r="A3085" s="18" t="s">
        <v>3227</v>
      </c>
      <c r="B3085" s="19" t="s">
        <v>7403</v>
      </c>
    </row>
    <row r="3086" spans="1:2" ht="28.8">
      <c r="A3086" s="18" t="s">
        <v>3228</v>
      </c>
      <c r="B3086" s="19" t="s">
        <v>7404</v>
      </c>
    </row>
    <row r="3087" spans="1:2" ht="43.2">
      <c r="A3087" s="18" t="s">
        <v>3229</v>
      </c>
      <c r="B3087" s="19" t="s">
        <v>7405</v>
      </c>
    </row>
    <row r="3088" spans="1:2" ht="43.2">
      <c r="A3088" s="18" t="s">
        <v>3230</v>
      </c>
      <c r="B3088" s="19" t="s">
        <v>7406</v>
      </c>
    </row>
    <row r="3089" spans="1:2" ht="28.8">
      <c r="A3089" s="18" t="s">
        <v>3231</v>
      </c>
      <c r="B3089" s="19" t="s">
        <v>7407</v>
      </c>
    </row>
    <row r="3090" spans="1:2" ht="43.2">
      <c r="A3090" s="18" t="s">
        <v>3232</v>
      </c>
      <c r="B3090" s="19" t="s">
        <v>7186</v>
      </c>
    </row>
    <row r="3091" spans="1:2" ht="100.8">
      <c r="A3091" s="18" t="s">
        <v>3233</v>
      </c>
      <c r="B3091" s="19" t="s">
        <v>7408</v>
      </c>
    </row>
    <row r="3092" spans="1:2" ht="43.2">
      <c r="A3092" s="18" t="s">
        <v>3234</v>
      </c>
      <c r="B3092" s="19" t="s">
        <v>7409</v>
      </c>
    </row>
    <row r="3093" spans="1:2" ht="43.2">
      <c r="A3093" s="18" t="s">
        <v>3235</v>
      </c>
      <c r="B3093" s="19" t="s">
        <v>7410</v>
      </c>
    </row>
    <row r="3094" spans="1:2" ht="57.6">
      <c r="A3094" s="18" t="s">
        <v>3236</v>
      </c>
      <c r="B3094" s="19" t="s">
        <v>7411</v>
      </c>
    </row>
    <row r="3095" spans="1:2" ht="43.2">
      <c r="A3095" s="18" t="s">
        <v>3237</v>
      </c>
      <c r="B3095" s="19" t="s">
        <v>7412</v>
      </c>
    </row>
    <row r="3096" spans="1:2" ht="57.6">
      <c r="A3096" s="18" t="s">
        <v>3238</v>
      </c>
      <c r="B3096" s="19" t="s">
        <v>7413</v>
      </c>
    </row>
    <row r="3097" spans="1:2" ht="57.6">
      <c r="A3097" s="18" t="s">
        <v>3239</v>
      </c>
      <c r="B3097" s="19" t="s">
        <v>7414</v>
      </c>
    </row>
    <row r="3098" spans="1:2" ht="28.8">
      <c r="A3098" s="18" t="s">
        <v>3240</v>
      </c>
      <c r="B3098" s="19" t="s">
        <v>7415</v>
      </c>
    </row>
    <row r="3099" spans="1:2" ht="43.2">
      <c r="A3099" s="18" t="s">
        <v>3241</v>
      </c>
      <c r="B3099" s="19" t="s">
        <v>7416</v>
      </c>
    </row>
    <row r="3100" spans="1:2" ht="57.6">
      <c r="A3100" s="18" t="s">
        <v>3242</v>
      </c>
      <c r="B3100" s="19" t="s">
        <v>7417</v>
      </c>
    </row>
    <row r="3101" spans="1:2">
      <c r="A3101" s="18" t="s">
        <v>3243</v>
      </c>
      <c r="B3101" s="19" t="s">
        <v>6134</v>
      </c>
    </row>
    <row r="3102" spans="1:2" ht="43.2">
      <c r="A3102" s="18" t="s">
        <v>3244</v>
      </c>
      <c r="B3102" s="19" t="s">
        <v>7418</v>
      </c>
    </row>
    <row r="3103" spans="1:2" ht="43.2">
      <c r="A3103" s="18" t="s">
        <v>3245</v>
      </c>
      <c r="B3103" s="19" t="s">
        <v>7419</v>
      </c>
    </row>
    <row r="3104" spans="1:2">
      <c r="A3104" s="18" t="s">
        <v>3246</v>
      </c>
      <c r="B3104" s="19" t="s">
        <v>7420</v>
      </c>
    </row>
    <row r="3105" spans="1:2" ht="43.2">
      <c r="A3105" s="18" t="s">
        <v>3247</v>
      </c>
      <c r="B3105" s="19" t="s">
        <v>7421</v>
      </c>
    </row>
    <row r="3106" spans="1:2" ht="28.8">
      <c r="A3106" s="18" t="s">
        <v>3248</v>
      </c>
      <c r="B3106" s="19" t="s">
        <v>7422</v>
      </c>
    </row>
    <row r="3107" spans="1:2" ht="72">
      <c r="A3107" s="18" t="s">
        <v>3249</v>
      </c>
      <c r="B3107" s="19" t="s">
        <v>7423</v>
      </c>
    </row>
    <row r="3108" spans="1:2" ht="28.8">
      <c r="A3108" s="18" t="s">
        <v>3250</v>
      </c>
      <c r="B3108" s="19" t="s">
        <v>7424</v>
      </c>
    </row>
    <row r="3109" spans="1:2" ht="43.2">
      <c r="A3109" s="18" t="s">
        <v>3251</v>
      </c>
      <c r="B3109" s="19" t="s">
        <v>7425</v>
      </c>
    </row>
    <row r="3110" spans="1:2" ht="57.6">
      <c r="A3110" s="18" t="s">
        <v>3252</v>
      </c>
      <c r="B3110" s="19" t="s">
        <v>7426</v>
      </c>
    </row>
    <row r="3111" spans="1:2" ht="43.2">
      <c r="A3111" s="18" t="s">
        <v>3253</v>
      </c>
      <c r="B3111" s="19" t="s">
        <v>7427</v>
      </c>
    </row>
    <row r="3112" spans="1:2">
      <c r="A3112" s="18" t="s">
        <v>3254</v>
      </c>
      <c r="B3112" s="19" t="s">
        <v>7428</v>
      </c>
    </row>
    <row r="3113" spans="1:2" ht="28.8">
      <c r="A3113" s="18" t="s">
        <v>3255</v>
      </c>
      <c r="B3113" s="19" t="s">
        <v>7429</v>
      </c>
    </row>
    <row r="3114" spans="1:2" ht="28.8">
      <c r="A3114" s="18" t="s">
        <v>3256</v>
      </c>
      <c r="B3114" s="19" t="s">
        <v>7430</v>
      </c>
    </row>
    <row r="3115" spans="1:2" ht="57.6">
      <c r="A3115" s="18" t="s">
        <v>3257</v>
      </c>
      <c r="B3115" s="19" t="s">
        <v>7431</v>
      </c>
    </row>
    <row r="3116" spans="1:2" ht="43.2">
      <c r="A3116" s="18" t="s">
        <v>3258</v>
      </c>
      <c r="B3116" s="19" t="s">
        <v>7432</v>
      </c>
    </row>
    <row r="3117" spans="1:2" ht="43.2">
      <c r="A3117" s="18" t="s">
        <v>3259</v>
      </c>
      <c r="B3117" s="19" t="s">
        <v>7433</v>
      </c>
    </row>
    <row r="3118" spans="1:2" ht="57.6">
      <c r="A3118" s="18" t="s">
        <v>3260</v>
      </c>
      <c r="B3118" s="19" t="s">
        <v>7328</v>
      </c>
    </row>
    <row r="3119" spans="1:2" ht="43.2">
      <c r="A3119" s="18" t="s">
        <v>3261</v>
      </c>
      <c r="B3119" s="19" t="s">
        <v>7434</v>
      </c>
    </row>
    <row r="3120" spans="1:2" ht="100.8">
      <c r="A3120" s="18" t="s">
        <v>3262</v>
      </c>
      <c r="B3120" s="19" t="s">
        <v>7435</v>
      </c>
    </row>
    <row r="3121" spans="1:2" ht="43.2">
      <c r="A3121" s="18" t="s">
        <v>3263</v>
      </c>
      <c r="B3121" s="19" t="s">
        <v>7436</v>
      </c>
    </row>
    <row r="3122" spans="1:2" ht="43.2">
      <c r="A3122" s="18" t="s">
        <v>3264</v>
      </c>
      <c r="B3122" s="19" t="s">
        <v>7437</v>
      </c>
    </row>
    <row r="3123" spans="1:2" ht="43.2">
      <c r="A3123" s="18" t="s">
        <v>3265</v>
      </c>
      <c r="B3123" s="19" t="s">
        <v>7438</v>
      </c>
    </row>
    <row r="3124" spans="1:2" ht="28.8">
      <c r="A3124" s="18" t="s">
        <v>3266</v>
      </c>
      <c r="B3124" s="19" t="s">
        <v>7439</v>
      </c>
    </row>
    <row r="3125" spans="1:2" ht="43.2">
      <c r="A3125" s="18" t="s">
        <v>3267</v>
      </c>
      <c r="B3125" s="19" t="s">
        <v>7440</v>
      </c>
    </row>
    <row r="3126" spans="1:2" ht="57.6">
      <c r="A3126" s="18" t="s">
        <v>3268</v>
      </c>
      <c r="B3126" s="19" t="s">
        <v>7441</v>
      </c>
    </row>
    <row r="3127" spans="1:2">
      <c r="A3127" s="18" t="s">
        <v>3269</v>
      </c>
      <c r="B3127" s="19" t="s">
        <v>7442</v>
      </c>
    </row>
    <row r="3128" spans="1:2" ht="86.4">
      <c r="A3128" s="18" t="s">
        <v>3270</v>
      </c>
      <c r="B3128" s="19" t="s">
        <v>7443</v>
      </c>
    </row>
    <row r="3129" spans="1:2" ht="28.8">
      <c r="A3129" s="18" t="s">
        <v>3271</v>
      </c>
      <c r="B3129" s="19" t="s">
        <v>7444</v>
      </c>
    </row>
    <row r="3130" spans="1:2" ht="28.8">
      <c r="A3130" s="18" t="s">
        <v>3272</v>
      </c>
      <c r="B3130" s="19" t="s">
        <v>7445</v>
      </c>
    </row>
    <row r="3131" spans="1:2" ht="57.6">
      <c r="A3131" s="18" t="s">
        <v>3273</v>
      </c>
      <c r="B3131" s="19" t="s">
        <v>7446</v>
      </c>
    </row>
    <row r="3132" spans="1:2" ht="43.2">
      <c r="A3132" s="18" t="s">
        <v>3274</v>
      </c>
      <c r="B3132" s="19" t="s">
        <v>7447</v>
      </c>
    </row>
    <row r="3133" spans="1:2">
      <c r="A3133" s="18" t="s">
        <v>3275</v>
      </c>
      <c r="B3133" s="19" t="s">
        <v>7448</v>
      </c>
    </row>
    <row r="3134" spans="1:2" ht="57.6">
      <c r="A3134" s="18" t="s">
        <v>3276</v>
      </c>
      <c r="B3134" s="19" t="s">
        <v>7449</v>
      </c>
    </row>
    <row r="3135" spans="1:2" ht="72">
      <c r="A3135" s="18" t="s">
        <v>3277</v>
      </c>
      <c r="B3135" s="19" t="s">
        <v>7450</v>
      </c>
    </row>
    <row r="3136" spans="1:2" ht="72">
      <c r="A3136" s="18" t="s">
        <v>3278</v>
      </c>
      <c r="B3136" s="19" t="s">
        <v>7451</v>
      </c>
    </row>
    <row r="3137" spans="1:2" ht="57.6">
      <c r="A3137" s="18" t="s">
        <v>3279</v>
      </c>
      <c r="B3137" s="19" t="s">
        <v>7452</v>
      </c>
    </row>
    <row r="3138" spans="1:2" ht="57.6">
      <c r="A3138" s="18" t="s">
        <v>3280</v>
      </c>
      <c r="B3138" s="19" t="s">
        <v>7453</v>
      </c>
    </row>
    <row r="3139" spans="1:2" ht="72">
      <c r="A3139" s="18" t="s">
        <v>3281</v>
      </c>
      <c r="B3139" s="19" t="s">
        <v>7454</v>
      </c>
    </row>
    <row r="3140" spans="1:2" ht="57.6">
      <c r="A3140" s="18" t="s">
        <v>3282</v>
      </c>
      <c r="B3140" s="19" t="s">
        <v>7455</v>
      </c>
    </row>
    <row r="3141" spans="1:2" ht="43.2">
      <c r="A3141" s="18" t="s">
        <v>3283</v>
      </c>
      <c r="B3141" s="19" t="s">
        <v>7456</v>
      </c>
    </row>
    <row r="3142" spans="1:2" ht="57.6">
      <c r="A3142" s="18" t="s">
        <v>3284</v>
      </c>
      <c r="B3142" s="19" t="s">
        <v>7457</v>
      </c>
    </row>
    <row r="3143" spans="1:2" ht="28.8">
      <c r="A3143" s="18" t="s">
        <v>3285</v>
      </c>
      <c r="B3143" s="19" t="s">
        <v>7458</v>
      </c>
    </row>
    <row r="3144" spans="1:2" ht="28.8">
      <c r="A3144" s="18" t="s">
        <v>3286</v>
      </c>
      <c r="B3144" s="19" t="s">
        <v>7459</v>
      </c>
    </row>
    <row r="3145" spans="1:2" ht="86.4">
      <c r="A3145" s="18" t="s">
        <v>3287</v>
      </c>
      <c r="B3145" s="19" t="s">
        <v>7460</v>
      </c>
    </row>
    <row r="3146" spans="1:2" ht="43.2">
      <c r="A3146" s="18" t="s">
        <v>3288</v>
      </c>
      <c r="B3146" s="19" t="s">
        <v>7461</v>
      </c>
    </row>
    <row r="3147" spans="1:2" ht="57.6">
      <c r="A3147" s="18" t="s">
        <v>3289</v>
      </c>
      <c r="B3147" s="19" t="s">
        <v>7462</v>
      </c>
    </row>
    <row r="3148" spans="1:2" ht="43.2">
      <c r="A3148" s="18" t="s">
        <v>3290</v>
      </c>
      <c r="B3148" s="19" t="s">
        <v>7463</v>
      </c>
    </row>
    <row r="3149" spans="1:2" ht="86.4">
      <c r="A3149" s="18" t="s">
        <v>3291</v>
      </c>
      <c r="B3149" s="19" t="s">
        <v>7464</v>
      </c>
    </row>
    <row r="3150" spans="1:2" ht="57.6">
      <c r="A3150" s="18" t="s">
        <v>3292</v>
      </c>
      <c r="B3150" s="19" t="s">
        <v>7465</v>
      </c>
    </row>
    <row r="3151" spans="1:2" ht="100.8">
      <c r="A3151" s="18" t="s">
        <v>3293</v>
      </c>
      <c r="B3151" s="19" t="s">
        <v>7466</v>
      </c>
    </row>
    <row r="3152" spans="1:2" ht="43.2">
      <c r="A3152" s="18" t="s">
        <v>3294</v>
      </c>
      <c r="B3152" s="19" t="s">
        <v>7467</v>
      </c>
    </row>
    <row r="3153" spans="1:2" ht="28.8">
      <c r="A3153" s="18" t="s">
        <v>3295</v>
      </c>
      <c r="B3153" s="19" t="s">
        <v>7468</v>
      </c>
    </row>
    <row r="3154" spans="1:2">
      <c r="A3154" s="18" t="s">
        <v>3296</v>
      </c>
      <c r="B3154" s="19" t="s">
        <v>7469</v>
      </c>
    </row>
    <row r="3155" spans="1:2" ht="72">
      <c r="A3155" s="18" t="s">
        <v>3297</v>
      </c>
      <c r="B3155" s="19" t="s">
        <v>7470</v>
      </c>
    </row>
    <row r="3156" spans="1:2" ht="28.8">
      <c r="A3156" s="18" t="s">
        <v>3298</v>
      </c>
      <c r="B3156" s="19" t="s">
        <v>7471</v>
      </c>
    </row>
    <row r="3157" spans="1:2">
      <c r="A3157" s="18" t="s">
        <v>3299</v>
      </c>
      <c r="B3157" s="19" t="s">
        <v>7472</v>
      </c>
    </row>
    <row r="3158" spans="1:2" ht="86.4">
      <c r="A3158" s="18" t="s">
        <v>3300</v>
      </c>
      <c r="B3158" s="19" t="s">
        <v>7473</v>
      </c>
    </row>
    <row r="3159" spans="1:2" ht="28.8">
      <c r="A3159" s="18" t="s">
        <v>3301</v>
      </c>
      <c r="B3159" s="19" t="s">
        <v>7474</v>
      </c>
    </row>
    <row r="3160" spans="1:2" ht="43.2">
      <c r="A3160" s="18" t="s">
        <v>3302</v>
      </c>
      <c r="B3160" s="19" t="s">
        <v>7475</v>
      </c>
    </row>
    <row r="3161" spans="1:2">
      <c r="A3161" s="18" t="s">
        <v>3303</v>
      </c>
      <c r="B3161" s="19" t="s">
        <v>7476</v>
      </c>
    </row>
    <row r="3162" spans="1:2" ht="28.8">
      <c r="A3162" s="18" t="s">
        <v>3304</v>
      </c>
      <c r="B3162" s="19" t="s">
        <v>7477</v>
      </c>
    </row>
    <row r="3163" spans="1:2" ht="43.2">
      <c r="A3163" s="18" t="s">
        <v>3305</v>
      </c>
      <c r="B3163" s="19" t="s">
        <v>7478</v>
      </c>
    </row>
    <row r="3164" spans="1:2" ht="28.8">
      <c r="A3164" s="18" t="s">
        <v>3306</v>
      </c>
      <c r="B3164" s="19" t="s">
        <v>7479</v>
      </c>
    </row>
    <row r="3165" spans="1:2" ht="57.6">
      <c r="A3165" s="18" t="s">
        <v>3307</v>
      </c>
      <c r="B3165" s="19" t="s">
        <v>7480</v>
      </c>
    </row>
    <row r="3166" spans="1:2" ht="57.6">
      <c r="A3166" s="18" t="s">
        <v>3308</v>
      </c>
      <c r="B3166" s="19" t="s">
        <v>7481</v>
      </c>
    </row>
    <row r="3167" spans="1:2" ht="28.8">
      <c r="A3167" s="18" t="s">
        <v>3309</v>
      </c>
      <c r="B3167" s="19" t="s">
        <v>7482</v>
      </c>
    </row>
    <row r="3168" spans="1:2" ht="86.4">
      <c r="A3168" s="18" t="s">
        <v>3310</v>
      </c>
      <c r="B3168" s="19" t="s">
        <v>7483</v>
      </c>
    </row>
    <row r="3169" spans="1:2" ht="43.2">
      <c r="A3169" s="18" t="s">
        <v>3311</v>
      </c>
      <c r="B3169" s="19" t="s">
        <v>7484</v>
      </c>
    </row>
    <row r="3170" spans="1:2" ht="43.2">
      <c r="A3170" s="18" t="s">
        <v>3312</v>
      </c>
      <c r="B3170" s="19" t="s">
        <v>7485</v>
      </c>
    </row>
    <row r="3171" spans="1:2" ht="72">
      <c r="A3171" s="18" t="s">
        <v>3313</v>
      </c>
      <c r="B3171" s="19" t="s">
        <v>7486</v>
      </c>
    </row>
    <row r="3172" spans="1:2">
      <c r="A3172" s="18" t="s">
        <v>3314</v>
      </c>
      <c r="B3172" s="19" t="s">
        <v>7487</v>
      </c>
    </row>
    <row r="3173" spans="1:2" ht="28.8">
      <c r="A3173" s="18" t="s">
        <v>3315</v>
      </c>
      <c r="B3173" s="19" t="s">
        <v>7488</v>
      </c>
    </row>
    <row r="3174" spans="1:2" ht="28.8">
      <c r="A3174" s="18" t="s">
        <v>3316</v>
      </c>
      <c r="B3174" s="19" t="s">
        <v>7489</v>
      </c>
    </row>
    <row r="3175" spans="1:2" ht="57.6">
      <c r="A3175" s="18" t="s">
        <v>3317</v>
      </c>
      <c r="B3175" s="19" t="s">
        <v>7490</v>
      </c>
    </row>
    <row r="3176" spans="1:2" ht="43.2">
      <c r="A3176" s="18" t="s">
        <v>3318</v>
      </c>
      <c r="B3176" s="19" t="s">
        <v>7491</v>
      </c>
    </row>
    <row r="3177" spans="1:2">
      <c r="A3177" s="18" t="s">
        <v>3319</v>
      </c>
      <c r="B3177" s="19" t="s">
        <v>7492</v>
      </c>
    </row>
    <row r="3178" spans="1:2" ht="43.2">
      <c r="A3178" s="18" t="s">
        <v>3320</v>
      </c>
      <c r="B3178" s="19" t="s">
        <v>7493</v>
      </c>
    </row>
    <row r="3179" spans="1:2" ht="43.2">
      <c r="A3179" s="18" t="s">
        <v>3321</v>
      </c>
      <c r="B3179" s="19" t="s">
        <v>7494</v>
      </c>
    </row>
    <row r="3180" spans="1:2" ht="57.6">
      <c r="A3180" s="18" t="s">
        <v>3322</v>
      </c>
      <c r="B3180" s="19" t="s">
        <v>7495</v>
      </c>
    </row>
    <row r="3181" spans="1:2" ht="28.8">
      <c r="A3181" s="18" t="s">
        <v>3323</v>
      </c>
      <c r="B3181" s="19" t="s">
        <v>7496</v>
      </c>
    </row>
    <row r="3182" spans="1:2" ht="57.6">
      <c r="A3182" s="18" t="s">
        <v>3324</v>
      </c>
      <c r="B3182" s="19" t="s">
        <v>7497</v>
      </c>
    </row>
    <row r="3183" spans="1:2" ht="28.8">
      <c r="A3183" s="18" t="s">
        <v>3325</v>
      </c>
      <c r="B3183" s="19" t="s">
        <v>7498</v>
      </c>
    </row>
    <row r="3184" spans="1:2" ht="28.8">
      <c r="A3184" s="18" t="s">
        <v>3326</v>
      </c>
      <c r="B3184" s="19" t="s">
        <v>7280</v>
      </c>
    </row>
    <row r="3185" spans="1:2" ht="115.2">
      <c r="A3185" s="18" t="s">
        <v>3327</v>
      </c>
      <c r="B3185" s="19" t="s">
        <v>7499</v>
      </c>
    </row>
    <row r="3186" spans="1:2" ht="57.6">
      <c r="A3186" s="18" t="s">
        <v>3328</v>
      </c>
      <c r="B3186" s="19" t="s">
        <v>7500</v>
      </c>
    </row>
    <row r="3187" spans="1:2" ht="43.2">
      <c r="A3187" s="18" t="s">
        <v>3329</v>
      </c>
      <c r="B3187" s="19" t="s">
        <v>7501</v>
      </c>
    </row>
    <row r="3188" spans="1:2" ht="43.2">
      <c r="A3188" s="18" t="s">
        <v>3330</v>
      </c>
      <c r="B3188" s="19" t="s">
        <v>7502</v>
      </c>
    </row>
    <row r="3189" spans="1:2" ht="57.6">
      <c r="A3189" s="18" t="s">
        <v>3331</v>
      </c>
      <c r="B3189" s="19" t="s">
        <v>7503</v>
      </c>
    </row>
    <row r="3190" spans="1:2" ht="28.8">
      <c r="A3190" s="18" t="s">
        <v>3332</v>
      </c>
      <c r="B3190" s="19" t="s">
        <v>7504</v>
      </c>
    </row>
    <row r="3191" spans="1:2">
      <c r="A3191" s="18" t="s">
        <v>3333</v>
      </c>
      <c r="B3191" s="19" t="s">
        <v>7505</v>
      </c>
    </row>
    <row r="3192" spans="1:2" ht="43.2">
      <c r="A3192" s="18" t="s">
        <v>3334</v>
      </c>
      <c r="B3192" s="19" t="s">
        <v>7506</v>
      </c>
    </row>
    <row r="3193" spans="1:2" ht="72">
      <c r="A3193" s="18" t="s">
        <v>3335</v>
      </c>
      <c r="B3193" s="19" t="s">
        <v>7507</v>
      </c>
    </row>
    <row r="3194" spans="1:2" ht="57.6">
      <c r="A3194" s="18" t="s">
        <v>3336</v>
      </c>
      <c r="B3194" s="19" t="s">
        <v>7508</v>
      </c>
    </row>
    <row r="3195" spans="1:2" ht="43.2">
      <c r="A3195" s="18" t="s">
        <v>3337</v>
      </c>
      <c r="B3195" s="19" t="s">
        <v>7509</v>
      </c>
    </row>
    <row r="3196" spans="1:2" ht="43.2">
      <c r="A3196" s="18" t="s">
        <v>3338</v>
      </c>
      <c r="B3196" s="19" t="s">
        <v>7510</v>
      </c>
    </row>
    <row r="3197" spans="1:2" ht="28.8">
      <c r="A3197" s="18" t="s">
        <v>3339</v>
      </c>
      <c r="B3197" s="19" t="s">
        <v>7511</v>
      </c>
    </row>
    <row r="3198" spans="1:2" ht="28.8">
      <c r="A3198" s="18" t="s">
        <v>3340</v>
      </c>
      <c r="B3198" s="19" t="s">
        <v>7512</v>
      </c>
    </row>
    <row r="3199" spans="1:2" ht="43.2">
      <c r="A3199" s="18" t="s">
        <v>3341</v>
      </c>
      <c r="B3199" s="19" t="s">
        <v>7513</v>
      </c>
    </row>
    <row r="3200" spans="1:2" ht="28.8">
      <c r="A3200" s="18" t="s">
        <v>3342</v>
      </c>
      <c r="B3200" s="19" t="s">
        <v>7514</v>
      </c>
    </row>
    <row r="3201" spans="1:2" ht="57.6">
      <c r="A3201" s="18" t="s">
        <v>3343</v>
      </c>
      <c r="B3201" s="19" t="s">
        <v>7515</v>
      </c>
    </row>
    <row r="3202" spans="1:2" ht="28.8">
      <c r="A3202" s="18" t="s">
        <v>3344</v>
      </c>
      <c r="B3202" s="19" t="s">
        <v>7516</v>
      </c>
    </row>
    <row r="3203" spans="1:2" ht="43.2">
      <c r="A3203" s="18" t="s">
        <v>3345</v>
      </c>
      <c r="B3203" s="19" t="s">
        <v>7517</v>
      </c>
    </row>
    <row r="3204" spans="1:2" ht="57.6">
      <c r="A3204" s="18" t="s">
        <v>3346</v>
      </c>
      <c r="B3204" s="19" t="s">
        <v>7518</v>
      </c>
    </row>
    <row r="3205" spans="1:2" ht="28.8">
      <c r="A3205" s="18" t="s">
        <v>3347</v>
      </c>
      <c r="B3205" s="19" t="s">
        <v>7519</v>
      </c>
    </row>
    <row r="3206" spans="1:2" ht="28.8">
      <c r="A3206" s="18" t="s">
        <v>3348</v>
      </c>
      <c r="B3206" s="19" t="s">
        <v>7520</v>
      </c>
    </row>
    <row r="3207" spans="1:2" ht="86.4">
      <c r="A3207" s="18" t="s">
        <v>3349</v>
      </c>
      <c r="B3207" s="19" t="s">
        <v>7521</v>
      </c>
    </row>
    <row r="3208" spans="1:2" ht="57.6">
      <c r="A3208" s="18" t="s">
        <v>3350</v>
      </c>
      <c r="B3208" s="19" t="s">
        <v>7522</v>
      </c>
    </row>
    <row r="3209" spans="1:2" ht="43.2">
      <c r="A3209" s="18" t="s">
        <v>3351</v>
      </c>
      <c r="B3209" s="19" t="s">
        <v>7523</v>
      </c>
    </row>
    <row r="3210" spans="1:2" ht="72">
      <c r="A3210" s="18" t="s">
        <v>3352</v>
      </c>
      <c r="B3210" s="19" t="s">
        <v>7524</v>
      </c>
    </row>
    <row r="3211" spans="1:2" ht="28.8">
      <c r="A3211" s="18" t="s">
        <v>3353</v>
      </c>
      <c r="B3211" s="19" t="s">
        <v>7525</v>
      </c>
    </row>
    <row r="3212" spans="1:2" ht="28.8">
      <c r="A3212" s="18" t="s">
        <v>3354</v>
      </c>
      <c r="B3212" s="19" t="s">
        <v>7526</v>
      </c>
    </row>
    <row r="3213" spans="1:2" ht="43.2">
      <c r="A3213" s="18" t="s">
        <v>3355</v>
      </c>
      <c r="B3213" s="19" t="s">
        <v>7527</v>
      </c>
    </row>
    <row r="3214" spans="1:2" ht="72">
      <c r="A3214" s="18" t="s">
        <v>3356</v>
      </c>
      <c r="B3214" s="19" t="s">
        <v>7528</v>
      </c>
    </row>
    <row r="3215" spans="1:2" ht="72">
      <c r="A3215" s="18" t="s">
        <v>3357</v>
      </c>
      <c r="B3215" s="19" t="s">
        <v>7529</v>
      </c>
    </row>
    <row r="3216" spans="1:2" ht="72">
      <c r="A3216" s="18" t="s">
        <v>3358</v>
      </c>
      <c r="B3216" s="19" t="s">
        <v>7530</v>
      </c>
    </row>
    <row r="3217" spans="1:2" ht="57.6">
      <c r="A3217" s="18" t="s">
        <v>3359</v>
      </c>
      <c r="B3217" s="19" t="s">
        <v>7531</v>
      </c>
    </row>
    <row r="3218" spans="1:2" ht="28.8">
      <c r="A3218" s="18" t="s">
        <v>3360</v>
      </c>
      <c r="B3218" s="19" t="s">
        <v>7532</v>
      </c>
    </row>
    <row r="3219" spans="1:2" ht="43.2">
      <c r="A3219" s="18" t="s">
        <v>3361</v>
      </c>
      <c r="B3219" s="19" t="s">
        <v>7533</v>
      </c>
    </row>
    <row r="3220" spans="1:2" ht="28.8">
      <c r="A3220" s="18" t="s">
        <v>3362</v>
      </c>
      <c r="B3220" s="19" t="s">
        <v>7534</v>
      </c>
    </row>
    <row r="3221" spans="1:2" ht="28.8">
      <c r="A3221" s="18" t="s">
        <v>3363</v>
      </c>
      <c r="B3221" s="19" t="s">
        <v>7535</v>
      </c>
    </row>
    <row r="3222" spans="1:2" ht="28.8">
      <c r="A3222" s="18" t="s">
        <v>3364</v>
      </c>
      <c r="B3222" s="19" t="s">
        <v>7536</v>
      </c>
    </row>
    <row r="3223" spans="1:2" ht="57.6">
      <c r="A3223" s="18" t="s">
        <v>3365</v>
      </c>
      <c r="B3223" s="19" t="s">
        <v>7537</v>
      </c>
    </row>
    <row r="3224" spans="1:2" ht="43.2">
      <c r="A3224" s="18" t="s">
        <v>3366</v>
      </c>
      <c r="B3224" s="19" t="s">
        <v>7538</v>
      </c>
    </row>
    <row r="3225" spans="1:2" ht="57.6">
      <c r="A3225" s="18" t="s">
        <v>3367</v>
      </c>
      <c r="B3225" s="19" t="s">
        <v>7539</v>
      </c>
    </row>
    <row r="3226" spans="1:2" ht="28.8">
      <c r="A3226" s="18" t="s">
        <v>3368</v>
      </c>
      <c r="B3226" s="19" t="s">
        <v>7540</v>
      </c>
    </row>
    <row r="3227" spans="1:2" ht="28.8">
      <c r="A3227" s="18" t="s">
        <v>3369</v>
      </c>
      <c r="B3227" s="19" t="s">
        <v>7541</v>
      </c>
    </row>
    <row r="3228" spans="1:2" ht="57.6">
      <c r="A3228" s="18" t="s">
        <v>3370</v>
      </c>
      <c r="B3228" s="19" t="s">
        <v>7542</v>
      </c>
    </row>
    <row r="3229" spans="1:2" ht="28.8">
      <c r="A3229" s="18" t="s">
        <v>3371</v>
      </c>
      <c r="B3229" s="19" t="s">
        <v>7543</v>
      </c>
    </row>
    <row r="3230" spans="1:2" ht="100.8">
      <c r="A3230" s="18" t="s">
        <v>3372</v>
      </c>
      <c r="B3230" s="19" t="s">
        <v>7544</v>
      </c>
    </row>
    <row r="3231" spans="1:2" ht="43.2">
      <c r="A3231" s="18" t="s">
        <v>3373</v>
      </c>
      <c r="B3231" s="19" t="s">
        <v>7545</v>
      </c>
    </row>
    <row r="3232" spans="1:2" ht="72">
      <c r="A3232" s="18" t="s">
        <v>3374</v>
      </c>
      <c r="B3232" s="19" t="s">
        <v>7546</v>
      </c>
    </row>
    <row r="3233" spans="1:2" ht="57.6">
      <c r="A3233" s="18" t="s">
        <v>3375</v>
      </c>
      <c r="B3233" s="19" t="s">
        <v>7547</v>
      </c>
    </row>
    <row r="3234" spans="1:2" ht="28.8">
      <c r="A3234" s="18" t="s">
        <v>3376</v>
      </c>
      <c r="B3234" s="19" t="s">
        <v>7548</v>
      </c>
    </row>
    <row r="3235" spans="1:2" ht="28.8">
      <c r="A3235" s="18" t="s">
        <v>3377</v>
      </c>
      <c r="B3235" s="19" t="s">
        <v>7549</v>
      </c>
    </row>
    <row r="3236" spans="1:2" ht="43.2">
      <c r="A3236" s="18" t="s">
        <v>3378</v>
      </c>
      <c r="B3236" s="19" t="s">
        <v>7550</v>
      </c>
    </row>
    <row r="3237" spans="1:2" ht="57.6">
      <c r="A3237" s="18" t="s">
        <v>3379</v>
      </c>
      <c r="B3237" s="19" t="s">
        <v>7551</v>
      </c>
    </row>
    <row r="3238" spans="1:2" ht="43.2">
      <c r="A3238" s="18" t="s">
        <v>3380</v>
      </c>
      <c r="B3238" s="19" t="s">
        <v>7552</v>
      </c>
    </row>
    <row r="3239" spans="1:2" ht="57.6">
      <c r="A3239" s="18" t="s">
        <v>3381</v>
      </c>
      <c r="B3239" s="19" t="s">
        <v>7553</v>
      </c>
    </row>
    <row r="3240" spans="1:2" ht="57.6">
      <c r="A3240" s="18" t="s">
        <v>3382</v>
      </c>
      <c r="B3240" s="19" t="s">
        <v>7554</v>
      </c>
    </row>
    <row r="3241" spans="1:2" ht="43.2">
      <c r="A3241" s="18" t="s">
        <v>3383</v>
      </c>
      <c r="B3241" s="19" t="s">
        <v>7555</v>
      </c>
    </row>
    <row r="3242" spans="1:2" ht="43.2">
      <c r="A3242" s="18" t="s">
        <v>3384</v>
      </c>
      <c r="B3242" s="19" t="s">
        <v>7556</v>
      </c>
    </row>
    <row r="3243" spans="1:2" ht="43.2">
      <c r="A3243" s="18" t="s">
        <v>3385</v>
      </c>
      <c r="B3243" s="19" t="s">
        <v>7557</v>
      </c>
    </row>
    <row r="3244" spans="1:2" ht="86.4">
      <c r="A3244" s="18" t="s">
        <v>3386</v>
      </c>
      <c r="B3244" s="19" t="s">
        <v>7558</v>
      </c>
    </row>
    <row r="3245" spans="1:2" ht="43.2">
      <c r="A3245" s="18" t="s">
        <v>3387</v>
      </c>
      <c r="B3245" s="19" t="s">
        <v>7559</v>
      </c>
    </row>
    <row r="3246" spans="1:2" ht="43.2">
      <c r="A3246" s="18" t="s">
        <v>3388</v>
      </c>
      <c r="B3246" s="19" t="s">
        <v>7213</v>
      </c>
    </row>
    <row r="3247" spans="1:2" ht="43.2">
      <c r="A3247" s="18" t="s">
        <v>3389</v>
      </c>
      <c r="B3247" s="19" t="s">
        <v>7560</v>
      </c>
    </row>
    <row r="3248" spans="1:2" ht="28.8">
      <c r="A3248" s="18" t="s">
        <v>3390</v>
      </c>
      <c r="B3248" s="19" t="s">
        <v>7561</v>
      </c>
    </row>
    <row r="3249" spans="1:2" ht="28.8">
      <c r="A3249" s="18" t="s">
        <v>3391</v>
      </c>
      <c r="B3249" s="19" t="s">
        <v>7562</v>
      </c>
    </row>
    <row r="3250" spans="1:2" ht="144">
      <c r="A3250" s="18" t="s">
        <v>3392</v>
      </c>
      <c r="B3250" s="19" t="s">
        <v>7563</v>
      </c>
    </row>
    <row r="3251" spans="1:2" ht="28.8">
      <c r="A3251" s="18" t="s">
        <v>3393</v>
      </c>
      <c r="B3251" s="19" t="s">
        <v>7564</v>
      </c>
    </row>
    <row r="3252" spans="1:2" ht="28.8">
      <c r="A3252" s="18" t="s">
        <v>3394</v>
      </c>
      <c r="B3252" s="19" t="s">
        <v>7565</v>
      </c>
    </row>
    <row r="3253" spans="1:2" ht="43.2">
      <c r="A3253" s="18" t="s">
        <v>3395</v>
      </c>
      <c r="B3253" s="19" t="s">
        <v>7566</v>
      </c>
    </row>
    <row r="3254" spans="1:2" ht="72">
      <c r="A3254" s="18" t="s">
        <v>3396</v>
      </c>
      <c r="B3254" s="19" t="s">
        <v>7567</v>
      </c>
    </row>
    <row r="3255" spans="1:2" ht="72">
      <c r="A3255" s="18" t="s">
        <v>3397</v>
      </c>
      <c r="B3255" s="19" t="s">
        <v>7568</v>
      </c>
    </row>
    <row r="3256" spans="1:2" ht="28.8">
      <c r="A3256" s="18" t="s">
        <v>3398</v>
      </c>
      <c r="B3256" s="19" t="s">
        <v>7569</v>
      </c>
    </row>
    <row r="3257" spans="1:2" ht="43.2">
      <c r="A3257" s="18" t="s">
        <v>3399</v>
      </c>
      <c r="B3257" s="19" t="s">
        <v>7570</v>
      </c>
    </row>
    <row r="3258" spans="1:2" ht="28.8">
      <c r="A3258" s="18" t="s">
        <v>3400</v>
      </c>
      <c r="B3258" s="19" t="s">
        <v>7571</v>
      </c>
    </row>
    <row r="3259" spans="1:2" ht="72">
      <c r="A3259" s="18" t="s">
        <v>3401</v>
      </c>
      <c r="B3259" s="19" t="s">
        <v>7572</v>
      </c>
    </row>
    <row r="3260" spans="1:2" ht="43.2">
      <c r="A3260" s="18" t="s">
        <v>3402</v>
      </c>
      <c r="B3260" s="19" t="s">
        <v>7573</v>
      </c>
    </row>
    <row r="3261" spans="1:2" ht="28.8">
      <c r="A3261" s="18" t="s">
        <v>3403</v>
      </c>
      <c r="B3261" s="19" t="s">
        <v>7574</v>
      </c>
    </row>
    <row r="3262" spans="1:2" ht="28.8">
      <c r="A3262" s="18" t="s">
        <v>3404</v>
      </c>
      <c r="B3262" s="19" t="s">
        <v>7575</v>
      </c>
    </row>
    <row r="3263" spans="1:2" ht="28.8">
      <c r="A3263" s="18" t="s">
        <v>3405</v>
      </c>
      <c r="B3263" s="19" t="s">
        <v>7576</v>
      </c>
    </row>
    <row r="3264" spans="1:2" ht="57.6">
      <c r="A3264" s="18" t="s">
        <v>3406</v>
      </c>
      <c r="B3264" s="19" t="s">
        <v>7577</v>
      </c>
    </row>
    <row r="3265" spans="1:2" ht="57.6">
      <c r="A3265" s="18" t="s">
        <v>3407</v>
      </c>
      <c r="B3265" s="19" t="s">
        <v>7578</v>
      </c>
    </row>
    <row r="3266" spans="1:2" ht="57.6">
      <c r="A3266" s="18" t="s">
        <v>3408</v>
      </c>
      <c r="B3266" s="19" t="s">
        <v>7579</v>
      </c>
    </row>
    <row r="3267" spans="1:2">
      <c r="A3267" s="18" t="s">
        <v>3409</v>
      </c>
      <c r="B3267" s="19" t="s">
        <v>7580</v>
      </c>
    </row>
    <row r="3268" spans="1:2" ht="43.2">
      <c r="A3268" s="18" t="s">
        <v>3410</v>
      </c>
      <c r="B3268" s="19" t="s">
        <v>7581</v>
      </c>
    </row>
    <row r="3269" spans="1:2" ht="28.8">
      <c r="A3269" s="18" t="s">
        <v>3411</v>
      </c>
      <c r="B3269" s="19" t="s">
        <v>7582</v>
      </c>
    </row>
    <row r="3270" spans="1:2" ht="86.4">
      <c r="A3270" s="18" t="s">
        <v>3412</v>
      </c>
      <c r="B3270" s="19" t="s">
        <v>7583</v>
      </c>
    </row>
    <row r="3271" spans="1:2" ht="28.8">
      <c r="A3271" s="18" t="s">
        <v>3413</v>
      </c>
      <c r="B3271" s="19" t="s">
        <v>7584</v>
      </c>
    </row>
    <row r="3272" spans="1:2" ht="43.2">
      <c r="A3272" s="18" t="s">
        <v>3414</v>
      </c>
      <c r="B3272" s="19" t="s">
        <v>7585</v>
      </c>
    </row>
    <row r="3273" spans="1:2" ht="28.8">
      <c r="A3273" s="18" t="s">
        <v>3415</v>
      </c>
      <c r="B3273" s="19" t="s">
        <v>7586</v>
      </c>
    </row>
    <row r="3274" spans="1:2" ht="57.6">
      <c r="A3274" s="18" t="s">
        <v>3416</v>
      </c>
      <c r="B3274" s="19" t="s">
        <v>7587</v>
      </c>
    </row>
    <row r="3275" spans="1:2" ht="28.8">
      <c r="A3275" s="18" t="s">
        <v>3417</v>
      </c>
      <c r="B3275" s="19" t="s">
        <v>7588</v>
      </c>
    </row>
    <row r="3276" spans="1:2" ht="43.2">
      <c r="A3276" s="18" t="s">
        <v>3418</v>
      </c>
      <c r="B3276" s="19" t="s">
        <v>7589</v>
      </c>
    </row>
    <row r="3277" spans="1:2" ht="28.8">
      <c r="A3277" s="18" t="s">
        <v>3419</v>
      </c>
      <c r="B3277" s="19" t="s">
        <v>7590</v>
      </c>
    </row>
    <row r="3278" spans="1:2">
      <c r="A3278" s="18" t="s">
        <v>3420</v>
      </c>
      <c r="B3278" s="19" t="s">
        <v>7591</v>
      </c>
    </row>
    <row r="3279" spans="1:2" ht="28.8">
      <c r="A3279" s="20" t="s">
        <v>3421</v>
      </c>
      <c r="B3279" s="21" t="s">
        <v>7592</v>
      </c>
    </row>
    <row r="3280" spans="1:2" ht="28.8">
      <c r="A3280" s="18" t="s">
        <v>3422</v>
      </c>
      <c r="B3280" s="21" t="s">
        <v>7593</v>
      </c>
    </row>
    <row r="3281" spans="1:2" ht="43.2">
      <c r="A3281" s="18" t="s">
        <v>3423</v>
      </c>
      <c r="B3281" s="21" t="s">
        <v>7594</v>
      </c>
    </row>
    <row r="3282" spans="1:2" ht="28.8">
      <c r="A3282" s="18" t="s">
        <v>3424</v>
      </c>
      <c r="B3282" s="21" t="s">
        <v>7595</v>
      </c>
    </row>
    <row r="3283" spans="1:2">
      <c r="A3283" s="18" t="s">
        <v>3425</v>
      </c>
      <c r="B3283" s="21" t="s">
        <v>7596</v>
      </c>
    </row>
    <row r="3284" spans="1:2" ht="100.8">
      <c r="A3284" s="18" t="s">
        <v>3426</v>
      </c>
      <c r="B3284" s="21" t="s">
        <v>7597</v>
      </c>
    </row>
    <row r="3285" spans="1:2" ht="57.6">
      <c r="A3285" s="18" t="s">
        <v>3427</v>
      </c>
      <c r="B3285" s="21" t="s">
        <v>7598</v>
      </c>
    </row>
    <row r="3286" spans="1:2" ht="57.6">
      <c r="A3286" s="18" t="s">
        <v>3428</v>
      </c>
      <c r="B3286" s="21" t="s">
        <v>7599</v>
      </c>
    </row>
    <row r="3287" spans="1:2" ht="72">
      <c r="A3287" s="18" t="s">
        <v>3429</v>
      </c>
      <c r="B3287" s="21" t="s">
        <v>7600</v>
      </c>
    </row>
    <row r="3288" spans="1:2">
      <c r="A3288" s="18" t="s">
        <v>3430</v>
      </c>
      <c r="B3288" s="21" t="s">
        <v>7601</v>
      </c>
    </row>
    <row r="3289" spans="1:2" ht="57.6">
      <c r="A3289" s="18" t="s">
        <v>3431</v>
      </c>
      <c r="B3289" s="21" t="s">
        <v>7602</v>
      </c>
    </row>
    <row r="3290" spans="1:2">
      <c r="A3290" s="18" t="s">
        <v>3432</v>
      </c>
      <c r="B3290" s="21" t="s">
        <v>7603</v>
      </c>
    </row>
    <row r="3291" spans="1:2" ht="43.2">
      <c r="A3291" s="18" t="s">
        <v>3433</v>
      </c>
      <c r="B3291" s="21" t="s">
        <v>7604</v>
      </c>
    </row>
    <row r="3292" spans="1:2" ht="43.2">
      <c r="A3292" s="18" t="s">
        <v>3434</v>
      </c>
      <c r="B3292" s="21" t="s">
        <v>7605</v>
      </c>
    </row>
    <row r="3293" spans="1:2" ht="43.2">
      <c r="A3293" s="18" t="s">
        <v>3435</v>
      </c>
      <c r="B3293" s="21" t="s">
        <v>7606</v>
      </c>
    </row>
    <row r="3294" spans="1:2" ht="57.6">
      <c r="A3294" s="18" t="s">
        <v>3436</v>
      </c>
      <c r="B3294" s="21" t="s">
        <v>7607</v>
      </c>
    </row>
    <row r="3295" spans="1:2" ht="43.2">
      <c r="A3295" s="18" t="s">
        <v>3437</v>
      </c>
      <c r="B3295" s="21" t="s">
        <v>7608</v>
      </c>
    </row>
    <row r="3296" spans="1:2" ht="28.8">
      <c r="A3296" s="18" t="s">
        <v>3438</v>
      </c>
      <c r="B3296" s="21" t="s">
        <v>7609</v>
      </c>
    </row>
    <row r="3297" spans="1:2" ht="57.6">
      <c r="A3297" s="18" t="s">
        <v>3439</v>
      </c>
      <c r="B3297" s="21" t="s">
        <v>7610</v>
      </c>
    </row>
    <row r="3298" spans="1:2" ht="43.2">
      <c r="A3298" s="18" t="s">
        <v>3440</v>
      </c>
      <c r="B3298" s="21" t="s">
        <v>7611</v>
      </c>
    </row>
    <row r="3299" spans="1:2" ht="43.2">
      <c r="A3299" s="18" t="s">
        <v>3441</v>
      </c>
      <c r="B3299" s="21" t="s">
        <v>7612</v>
      </c>
    </row>
    <row r="3300" spans="1:2" ht="28.8">
      <c r="A3300" s="18" t="s">
        <v>3442</v>
      </c>
      <c r="B3300" s="21" t="s">
        <v>7613</v>
      </c>
    </row>
    <row r="3301" spans="1:2" ht="86.4">
      <c r="A3301" s="18" t="s">
        <v>3443</v>
      </c>
      <c r="B3301" s="21" t="s">
        <v>7614</v>
      </c>
    </row>
    <row r="3302" spans="1:2" ht="28.8">
      <c r="A3302" s="18" t="s">
        <v>3444</v>
      </c>
      <c r="B3302" s="21" t="s">
        <v>7615</v>
      </c>
    </row>
    <row r="3303" spans="1:2" ht="43.2">
      <c r="A3303" s="18" t="s">
        <v>3445</v>
      </c>
      <c r="B3303" s="21" t="s">
        <v>7616</v>
      </c>
    </row>
    <row r="3304" spans="1:2" ht="57.6">
      <c r="A3304" s="18" t="s">
        <v>3446</v>
      </c>
      <c r="B3304" s="21" t="s">
        <v>7617</v>
      </c>
    </row>
    <row r="3305" spans="1:2" ht="43.2">
      <c r="A3305" s="18" t="s">
        <v>3447</v>
      </c>
      <c r="B3305" s="21" t="s">
        <v>7618</v>
      </c>
    </row>
    <row r="3306" spans="1:2" ht="72">
      <c r="A3306" s="18" t="s">
        <v>3448</v>
      </c>
      <c r="B3306" s="21" t="s">
        <v>7619</v>
      </c>
    </row>
    <row r="3307" spans="1:2" ht="43.2">
      <c r="A3307" s="18" t="s">
        <v>3449</v>
      </c>
      <c r="B3307" s="21" t="s">
        <v>7620</v>
      </c>
    </row>
    <row r="3308" spans="1:2" ht="28.8">
      <c r="A3308" s="18" t="s">
        <v>3450</v>
      </c>
      <c r="B3308" s="21" t="s">
        <v>7621</v>
      </c>
    </row>
    <row r="3309" spans="1:2" ht="28.8">
      <c r="A3309" s="18" t="s">
        <v>3451</v>
      </c>
      <c r="B3309" s="21" t="s">
        <v>7622</v>
      </c>
    </row>
    <row r="3310" spans="1:2" ht="57.6">
      <c r="A3310" s="18" t="s">
        <v>3452</v>
      </c>
      <c r="B3310" s="21" t="s">
        <v>7623</v>
      </c>
    </row>
    <row r="3311" spans="1:2" ht="43.2">
      <c r="A3311" s="18" t="s">
        <v>3453</v>
      </c>
      <c r="B3311" s="21" t="s">
        <v>7624</v>
      </c>
    </row>
    <row r="3312" spans="1:2" ht="43.2">
      <c r="A3312" s="18" t="s">
        <v>3454</v>
      </c>
      <c r="B3312" s="21" t="s">
        <v>7625</v>
      </c>
    </row>
    <row r="3313" spans="1:2" ht="43.2">
      <c r="A3313" s="18" t="s">
        <v>3455</v>
      </c>
      <c r="B3313" s="21" t="s">
        <v>7626</v>
      </c>
    </row>
    <row r="3314" spans="1:2" ht="43.2">
      <c r="A3314" s="18" t="s">
        <v>3456</v>
      </c>
      <c r="B3314" s="21" t="s">
        <v>7627</v>
      </c>
    </row>
    <row r="3315" spans="1:2" ht="86.4">
      <c r="A3315" s="18" t="s">
        <v>3457</v>
      </c>
      <c r="B3315" s="21" t="s">
        <v>7628</v>
      </c>
    </row>
    <row r="3316" spans="1:2" ht="28.8">
      <c r="A3316" s="18" t="s">
        <v>3458</v>
      </c>
      <c r="B3316" s="21" t="s">
        <v>7629</v>
      </c>
    </row>
    <row r="3317" spans="1:2" ht="43.2">
      <c r="A3317" s="18" t="s">
        <v>3459</v>
      </c>
      <c r="B3317" s="21" t="s">
        <v>7630</v>
      </c>
    </row>
    <row r="3318" spans="1:2" ht="72">
      <c r="A3318" s="18" t="s">
        <v>3460</v>
      </c>
      <c r="B3318" s="21" t="s">
        <v>7631</v>
      </c>
    </row>
    <row r="3319" spans="1:2" ht="57.6">
      <c r="A3319" s="18" t="s">
        <v>3461</v>
      </c>
      <c r="B3319" s="21" t="s">
        <v>7632</v>
      </c>
    </row>
    <row r="3320" spans="1:2" ht="57.6">
      <c r="A3320" s="18" t="s">
        <v>3462</v>
      </c>
      <c r="B3320" s="21" t="s">
        <v>7633</v>
      </c>
    </row>
    <row r="3321" spans="1:2" ht="72">
      <c r="A3321" s="18" t="s">
        <v>3463</v>
      </c>
      <c r="B3321" s="21" t="s">
        <v>7634</v>
      </c>
    </row>
    <row r="3322" spans="1:2" ht="28.8">
      <c r="A3322" s="18" t="s">
        <v>3464</v>
      </c>
      <c r="B3322" s="21" t="s">
        <v>7635</v>
      </c>
    </row>
    <row r="3323" spans="1:2" ht="28.8">
      <c r="A3323" s="18" t="s">
        <v>3465</v>
      </c>
      <c r="B3323" s="21" t="s">
        <v>7636</v>
      </c>
    </row>
    <row r="3324" spans="1:2" ht="28.8">
      <c r="A3324" s="18" t="s">
        <v>3466</v>
      </c>
      <c r="B3324" s="21" t="s">
        <v>7637</v>
      </c>
    </row>
    <row r="3325" spans="1:2" ht="43.2">
      <c r="A3325" s="18" t="s">
        <v>3467</v>
      </c>
      <c r="B3325" s="21" t="s">
        <v>7638</v>
      </c>
    </row>
    <row r="3326" spans="1:2" ht="72">
      <c r="A3326" s="18" t="s">
        <v>3468</v>
      </c>
      <c r="B3326" s="21" t="s">
        <v>7639</v>
      </c>
    </row>
    <row r="3327" spans="1:2" ht="28.8">
      <c r="A3327" s="18" t="s">
        <v>3469</v>
      </c>
      <c r="B3327" s="21" t="s">
        <v>7640</v>
      </c>
    </row>
    <row r="3328" spans="1:2" ht="57.6">
      <c r="A3328" s="18" t="s">
        <v>3470</v>
      </c>
      <c r="B3328" s="21" t="s">
        <v>7641</v>
      </c>
    </row>
    <row r="3329" spans="1:2">
      <c r="A3329" s="18" t="s">
        <v>3471</v>
      </c>
      <c r="B3329" s="21" t="s">
        <v>7642</v>
      </c>
    </row>
    <row r="3330" spans="1:2" ht="43.2">
      <c r="A3330" s="18" t="s">
        <v>3472</v>
      </c>
      <c r="B3330" s="21" t="s">
        <v>7643</v>
      </c>
    </row>
    <row r="3331" spans="1:2" ht="28.8">
      <c r="A3331" s="18" t="s">
        <v>3473</v>
      </c>
      <c r="B3331" s="21" t="s">
        <v>7644</v>
      </c>
    </row>
    <row r="3332" spans="1:2" ht="72">
      <c r="A3332" s="18" t="s">
        <v>3474</v>
      </c>
      <c r="B3332" s="21" t="s">
        <v>7645</v>
      </c>
    </row>
    <row r="3333" spans="1:2" ht="72">
      <c r="A3333" s="18" t="s">
        <v>3475</v>
      </c>
      <c r="B3333" s="21" t="s">
        <v>7646</v>
      </c>
    </row>
    <row r="3334" spans="1:2" ht="43.2">
      <c r="A3334" s="18" t="s">
        <v>3476</v>
      </c>
      <c r="B3334" s="21" t="s">
        <v>7647</v>
      </c>
    </row>
    <row r="3335" spans="1:2" ht="43.2">
      <c r="A3335" s="18" t="s">
        <v>3477</v>
      </c>
      <c r="B3335" s="21" t="s">
        <v>7648</v>
      </c>
    </row>
    <row r="3336" spans="1:2" ht="57.6">
      <c r="A3336" s="18" t="s">
        <v>3478</v>
      </c>
      <c r="B3336" s="21" t="s">
        <v>7649</v>
      </c>
    </row>
    <row r="3337" spans="1:2" ht="28.8">
      <c r="A3337" s="18" t="s">
        <v>3479</v>
      </c>
      <c r="B3337" s="21" t="s">
        <v>7650</v>
      </c>
    </row>
    <row r="3338" spans="1:2" ht="43.2">
      <c r="A3338" s="18" t="s">
        <v>3480</v>
      </c>
      <c r="B3338" s="21" t="s">
        <v>7651</v>
      </c>
    </row>
    <row r="3339" spans="1:2" ht="57.6">
      <c r="A3339" s="18" t="s">
        <v>3481</v>
      </c>
      <c r="B3339" s="21" t="s">
        <v>7652</v>
      </c>
    </row>
    <row r="3340" spans="1:2" ht="43.2">
      <c r="A3340" s="18" t="s">
        <v>3482</v>
      </c>
      <c r="B3340" s="21" t="s">
        <v>7653</v>
      </c>
    </row>
    <row r="3341" spans="1:2" ht="43.2">
      <c r="A3341" s="18" t="s">
        <v>3483</v>
      </c>
      <c r="B3341" s="21" t="s">
        <v>7654</v>
      </c>
    </row>
    <row r="3342" spans="1:2" ht="72">
      <c r="A3342" s="18" t="s">
        <v>3484</v>
      </c>
      <c r="B3342" s="21" t="s">
        <v>7655</v>
      </c>
    </row>
    <row r="3343" spans="1:2" ht="43.2">
      <c r="A3343" s="18" t="s">
        <v>3485</v>
      </c>
      <c r="B3343" s="21" t="s">
        <v>7656</v>
      </c>
    </row>
    <row r="3344" spans="1:2" ht="28.8">
      <c r="A3344" s="18" t="s">
        <v>3486</v>
      </c>
      <c r="B3344" s="21" t="s">
        <v>7657</v>
      </c>
    </row>
    <row r="3345" spans="1:2" ht="43.2">
      <c r="A3345" s="18" t="s">
        <v>3487</v>
      </c>
      <c r="B3345" s="21" t="s">
        <v>7658</v>
      </c>
    </row>
    <row r="3346" spans="1:2" ht="43.2">
      <c r="A3346" s="18" t="s">
        <v>3488</v>
      </c>
      <c r="B3346" s="21" t="s">
        <v>7659</v>
      </c>
    </row>
    <row r="3347" spans="1:2" ht="72">
      <c r="A3347" s="18" t="s">
        <v>3489</v>
      </c>
      <c r="B3347" s="21" t="s">
        <v>7660</v>
      </c>
    </row>
    <row r="3348" spans="1:2" ht="43.2">
      <c r="A3348" s="18" t="s">
        <v>3490</v>
      </c>
      <c r="B3348" s="21" t="s">
        <v>7661</v>
      </c>
    </row>
    <row r="3349" spans="1:2">
      <c r="A3349" s="18" t="s">
        <v>3491</v>
      </c>
      <c r="B3349" s="21" t="s">
        <v>7662</v>
      </c>
    </row>
    <row r="3350" spans="1:2">
      <c r="A3350" s="18" t="s">
        <v>3492</v>
      </c>
      <c r="B3350" s="21" t="s">
        <v>7663</v>
      </c>
    </row>
    <row r="3351" spans="1:2" ht="57.6">
      <c r="A3351" s="18" t="s">
        <v>3493</v>
      </c>
      <c r="B3351" s="21" t="s">
        <v>7664</v>
      </c>
    </row>
    <row r="3352" spans="1:2" ht="43.2">
      <c r="A3352" s="18" t="s">
        <v>3494</v>
      </c>
      <c r="B3352" s="21" t="s">
        <v>7665</v>
      </c>
    </row>
    <row r="3353" spans="1:2" ht="28.8">
      <c r="A3353" s="18" t="s">
        <v>3495</v>
      </c>
      <c r="B3353" s="21" t="s">
        <v>7666</v>
      </c>
    </row>
    <row r="3354" spans="1:2" ht="57.6">
      <c r="A3354" s="18" t="s">
        <v>3496</v>
      </c>
      <c r="B3354" s="21" t="s">
        <v>7667</v>
      </c>
    </row>
    <row r="3355" spans="1:2" ht="57.6">
      <c r="A3355" s="18" t="s">
        <v>3497</v>
      </c>
      <c r="B3355" s="21" t="s">
        <v>7668</v>
      </c>
    </row>
    <row r="3356" spans="1:2" ht="43.2">
      <c r="A3356" s="18" t="s">
        <v>3498</v>
      </c>
      <c r="B3356" s="21" t="s">
        <v>7669</v>
      </c>
    </row>
    <row r="3357" spans="1:2" ht="43.2">
      <c r="A3357" s="18" t="s">
        <v>3499</v>
      </c>
      <c r="B3357" s="21" t="s">
        <v>7447</v>
      </c>
    </row>
    <row r="3358" spans="1:2" ht="86.4">
      <c r="A3358" s="18" t="s">
        <v>3500</v>
      </c>
      <c r="B3358" s="21" t="s">
        <v>7670</v>
      </c>
    </row>
    <row r="3359" spans="1:2" ht="43.2">
      <c r="A3359" s="18" t="s">
        <v>3501</v>
      </c>
      <c r="B3359" s="21" t="s">
        <v>7671</v>
      </c>
    </row>
    <row r="3360" spans="1:2" ht="57.6">
      <c r="A3360" s="18" t="s">
        <v>3502</v>
      </c>
      <c r="B3360" s="21" t="s">
        <v>7672</v>
      </c>
    </row>
    <row r="3361" spans="1:2" ht="28.8">
      <c r="A3361" s="18" t="s">
        <v>3503</v>
      </c>
      <c r="B3361" s="21" t="s">
        <v>7673</v>
      </c>
    </row>
    <row r="3362" spans="1:2" ht="43.2">
      <c r="A3362" s="18" t="s">
        <v>3504</v>
      </c>
      <c r="B3362" s="21" t="s">
        <v>7674</v>
      </c>
    </row>
    <row r="3363" spans="1:2" ht="43.2">
      <c r="A3363" s="18" t="s">
        <v>3505</v>
      </c>
      <c r="B3363" s="21" t="s">
        <v>7675</v>
      </c>
    </row>
    <row r="3364" spans="1:2" ht="72">
      <c r="A3364" s="18" t="s">
        <v>3506</v>
      </c>
      <c r="B3364" s="21" t="s">
        <v>7676</v>
      </c>
    </row>
    <row r="3365" spans="1:2" ht="43.2">
      <c r="A3365" s="18" t="s">
        <v>3507</v>
      </c>
      <c r="B3365" s="21" t="s">
        <v>7677</v>
      </c>
    </row>
    <row r="3366" spans="1:2" ht="86.4">
      <c r="A3366" s="18" t="s">
        <v>3508</v>
      </c>
      <c r="B3366" s="21" t="s">
        <v>7678</v>
      </c>
    </row>
    <row r="3367" spans="1:2">
      <c r="A3367" s="18" t="s">
        <v>3509</v>
      </c>
      <c r="B3367" s="21" t="s">
        <v>7679</v>
      </c>
    </row>
    <row r="3368" spans="1:2" ht="57.6">
      <c r="A3368" s="18" t="s">
        <v>3510</v>
      </c>
      <c r="B3368" s="21" t="s">
        <v>7680</v>
      </c>
    </row>
    <row r="3369" spans="1:2" ht="43.2">
      <c r="A3369" s="18" t="s">
        <v>3511</v>
      </c>
      <c r="B3369" s="21" t="s">
        <v>7681</v>
      </c>
    </row>
    <row r="3370" spans="1:2" ht="57.6">
      <c r="A3370" s="18" t="s">
        <v>3512</v>
      </c>
      <c r="B3370" s="21" t="s">
        <v>7682</v>
      </c>
    </row>
    <row r="3371" spans="1:2" ht="43.2">
      <c r="A3371" s="18" t="s">
        <v>3513</v>
      </c>
      <c r="B3371" s="21" t="s">
        <v>7683</v>
      </c>
    </row>
    <row r="3372" spans="1:2">
      <c r="A3372" s="18" t="s">
        <v>3514</v>
      </c>
      <c r="B3372" s="21" t="s">
        <v>7684</v>
      </c>
    </row>
    <row r="3373" spans="1:2" ht="28.8">
      <c r="A3373" s="18" t="s">
        <v>3515</v>
      </c>
      <c r="B3373" s="21" t="s">
        <v>7685</v>
      </c>
    </row>
    <row r="3374" spans="1:2" ht="72">
      <c r="A3374" s="18" t="s">
        <v>3516</v>
      </c>
      <c r="B3374" s="21" t="s">
        <v>7686</v>
      </c>
    </row>
    <row r="3375" spans="1:2" ht="57.6">
      <c r="A3375" s="18" t="s">
        <v>3517</v>
      </c>
      <c r="B3375" s="21" t="s">
        <v>7687</v>
      </c>
    </row>
    <row r="3376" spans="1:2" ht="43.2">
      <c r="A3376" s="18" t="s">
        <v>3518</v>
      </c>
      <c r="B3376" s="21" t="s">
        <v>7688</v>
      </c>
    </row>
    <row r="3377" spans="1:2" ht="86.4">
      <c r="A3377" s="18" t="s">
        <v>3519</v>
      </c>
      <c r="B3377" s="21" t="s">
        <v>7689</v>
      </c>
    </row>
    <row r="3378" spans="1:2" ht="57.6">
      <c r="A3378" s="18" t="s">
        <v>3520</v>
      </c>
      <c r="B3378" s="21" t="s">
        <v>7690</v>
      </c>
    </row>
    <row r="3379" spans="1:2" ht="28.8">
      <c r="A3379" s="18" t="s">
        <v>3521</v>
      </c>
      <c r="B3379" s="21" t="s">
        <v>7691</v>
      </c>
    </row>
    <row r="3380" spans="1:2" ht="72">
      <c r="A3380" s="18" t="s">
        <v>3522</v>
      </c>
      <c r="B3380" s="21" t="s">
        <v>7692</v>
      </c>
    </row>
    <row r="3381" spans="1:2" ht="57.6">
      <c r="A3381" s="18" t="s">
        <v>3523</v>
      </c>
      <c r="B3381" s="21" t="s">
        <v>7693</v>
      </c>
    </row>
    <row r="3382" spans="1:2" ht="57.6">
      <c r="A3382" s="18" t="s">
        <v>3524</v>
      </c>
      <c r="B3382" s="21" t="s">
        <v>7694</v>
      </c>
    </row>
    <row r="3383" spans="1:2" ht="43.2">
      <c r="A3383" s="18" t="s">
        <v>3525</v>
      </c>
      <c r="B3383" s="21" t="s">
        <v>7695</v>
      </c>
    </row>
    <row r="3384" spans="1:2" ht="43.2">
      <c r="A3384" s="18" t="s">
        <v>3526</v>
      </c>
      <c r="B3384" s="21" t="s">
        <v>7696</v>
      </c>
    </row>
    <row r="3385" spans="1:2">
      <c r="A3385" s="18" t="s">
        <v>3527</v>
      </c>
      <c r="B3385" s="21" t="s">
        <v>7697</v>
      </c>
    </row>
    <row r="3386" spans="1:2" ht="43.2">
      <c r="A3386" s="18" t="s">
        <v>3528</v>
      </c>
      <c r="B3386" s="21" t="s">
        <v>7698</v>
      </c>
    </row>
    <row r="3387" spans="1:2" ht="28.8">
      <c r="A3387" s="18" t="s">
        <v>3529</v>
      </c>
      <c r="B3387" s="21" t="s">
        <v>7699</v>
      </c>
    </row>
    <row r="3388" spans="1:2" ht="100.8">
      <c r="A3388" s="18" t="s">
        <v>3530</v>
      </c>
      <c r="B3388" s="21" t="s">
        <v>7700</v>
      </c>
    </row>
    <row r="3389" spans="1:2" ht="43.2">
      <c r="A3389" s="18" t="s">
        <v>3531</v>
      </c>
      <c r="B3389" s="21" t="s">
        <v>7701</v>
      </c>
    </row>
    <row r="3390" spans="1:2" ht="72">
      <c r="A3390" s="18" t="s">
        <v>3532</v>
      </c>
      <c r="B3390" s="21" t="s">
        <v>7702</v>
      </c>
    </row>
    <row r="3391" spans="1:2" ht="28.8">
      <c r="A3391" s="18" t="s">
        <v>3533</v>
      </c>
      <c r="B3391" s="21" t="s">
        <v>7703</v>
      </c>
    </row>
    <row r="3392" spans="1:2">
      <c r="A3392" s="18" t="s">
        <v>3534</v>
      </c>
      <c r="B3392" s="21" t="s">
        <v>7704</v>
      </c>
    </row>
    <row r="3393" spans="1:2" ht="28.8">
      <c r="A3393" s="18" t="s">
        <v>3535</v>
      </c>
      <c r="B3393" s="21" t="s">
        <v>7705</v>
      </c>
    </row>
    <row r="3394" spans="1:2" ht="43.2">
      <c r="A3394" s="18" t="s">
        <v>3536</v>
      </c>
      <c r="B3394" s="21" t="s">
        <v>7706</v>
      </c>
    </row>
    <row r="3395" spans="1:2" ht="57.6">
      <c r="A3395" s="18" t="s">
        <v>3537</v>
      </c>
      <c r="B3395" s="21" t="s">
        <v>7707</v>
      </c>
    </row>
    <row r="3396" spans="1:2" ht="57.6">
      <c r="A3396" s="18" t="s">
        <v>3538</v>
      </c>
      <c r="B3396" s="21" t="s">
        <v>7708</v>
      </c>
    </row>
    <row r="3397" spans="1:2" ht="28.8">
      <c r="A3397" s="18" t="s">
        <v>3539</v>
      </c>
      <c r="B3397" s="21" t="s">
        <v>7709</v>
      </c>
    </row>
    <row r="3398" spans="1:2" ht="43.2">
      <c r="A3398" s="18" t="s">
        <v>3540</v>
      </c>
      <c r="B3398" s="21" t="s">
        <v>7710</v>
      </c>
    </row>
    <row r="3399" spans="1:2" ht="43.2">
      <c r="A3399" s="18" t="s">
        <v>3541</v>
      </c>
      <c r="B3399" s="21" t="s">
        <v>7711</v>
      </c>
    </row>
    <row r="3400" spans="1:2" ht="43.2">
      <c r="A3400" s="18" t="s">
        <v>3542</v>
      </c>
      <c r="B3400" s="21" t="s">
        <v>7712</v>
      </c>
    </row>
    <row r="3401" spans="1:2" ht="43.2">
      <c r="A3401" s="18" t="s">
        <v>3543</v>
      </c>
      <c r="B3401" s="21" t="s">
        <v>7713</v>
      </c>
    </row>
    <row r="3402" spans="1:2" ht="72">
      <c r="A3402" s="18" t="s">
        <v>3544</v>
      </c>
      <c r="B3402" s="21" t="s">
        <v>7714</v>
      </c>
    </row>
    <row r="3403" spans="1:2" ht="57.6">
      <c r="A3403" s="18" t="s">
        <v>3545</v>
      </c>
      <c r="B3403" s="21" t="s">
        <v>7715</v>
      </c>
    </row>
    <row r="3404" spans="1:2" ht="28.8">
      <c r="A3404" s="18" t="s">
        <v>3546</v>
      </c>
      <c r="B3404" s="21" t="s">
        <v>7716</v>
      </c>
    </row>
    <row r="3405" spans="1:2" ht="43.2">
      <c r="A3405" s="18" t="s">
        <v>3547</v>
      </c>
      <c r="B3405" s="21" t="s">
        <v>7717</v>
      </c>
    </row>
    <row r="3406" spans="1:2" ht="72">
      <c r="A3406" s="18" t="s">
        <v>3548</v>
      </c>
      <c r="B3406" s="21" t="s">
        <v>7718</v>
      </c>
    </row>
    <row r="3407" spans="1:2" ht="43.2">
      <c r="A3407" s="18" t="s">
        <v>3549</v>
      </c>
      <c r="B3407" s="21" t="s">
        <v>7719</v>
      </c>
    </row>
    <row r="3408" spans="1:2">
      <c r="A3408" s="18" t="s">
        <v>3550</v>
      </c>
      <c r="B3408" s="21" t="s">
        <v>7720</v>
      </c>
    </row>
    <row r="3409" spans="1:2" ht="43.2">
      <c r="A3409" s="18" t="s">
        <v>3551</v>
      </c>
      <c r="B3409" s="21" t="s">
        <v>7721</v>
      </c>
    </row>
    <row r="3410" spans="1:2" ht="86.4">
      <c r="A3410" s="18" t="s">
        <v>3552</v>
      </c>
      <c r="B3410" s="21" t="s">
        <v>7722</v>
      </c>
    </row>
    <row r="3411" spans="1:2" ht="28.8">
      <c r="A3411" s="18" t="s">
        <v>3553</v>
      </c>
      <c r="B3411" s="21" t="s">
        <v>7723</v>
      </c>
    </row>
    <row r="3412" spans="1:2" ht="28.8">
      <c r="A3412" s="18" t="s">
        <v>3554</v>
      </c>
      <c r="B3412" s="21" t="s">
        <v>7724</v>
      </c>
    </row>
    <row r="3413" spans="1:2" ht="28.8">
      <c r="A3413" s="18" t="s">
        <v>3555</v>
      </c>
      <c r="B3413" s="21" t="s">
        <v>7725</v>
      </c>
    </row>
    <row r="3414" spans="1:2" ht="28.8">
      <c r="A3414" s="18" t="s">
        <v>3556</v>
      </c>
      <c r="B3414" s="21" t="s">
        <v>7726</v>
      </c>
    </row>
    <row r="3415" spans="1:2" ht="43.2">
      <c r="A3415" s="18" t="s">
        <v>3557</v>
      </c>
      <c r="B3415" s="21" t="s">
        <v>7727</v>
      </c>
    </row>
    <row r="3416" spans="1:2" ht="28.8">
      <c r="A3416" s="18" t="s">
        <v>3558</v>
      </c>
      <c r="B3416" s="21" t="s">
        <v>7728</v>
      </c>
    </row>
    <row r="3417" spans="1:2" ht="43.2">
      <c r="A3417" s="18" t="s">
        <v>3559</v>
      </c>
      <c r="B3417" s="21" t="s">
        <v>7729</v>
      </c>
    </row>
    <row r="3418" spans="1:2" ht="28.8">
      <c r="A3418" s="18" t="s">
        <v>3560</v>
      </c>
      <c r="B3418" s="21" t="s">
        <v>7730</v>
      </c>
    </row>
    <row r="3419" spans="1:2" ht="43.2">
      <c r="A3419" s="18" t="s">
        <v>3561</v>
      </c>
      <c r="B3419" s="21" t="s">
        <v>7731</v>
      </c>
    </row>
    <row r="3420" spans="1:2" ht="28.8">
      <c r="A3420" s="18" t="s">
        <v>3562</v>
      </c>
      <c r="B3420" s="21" t="s">
        <v>7732</v>
      </c>
    </row>
    <row r="3421" spans="1:2" ht="43.2">
      <c r="A3421" s="18" t="s">
        <v>3563</v>
      </c>
      <c r="B3421" s="21" t="s">
        <v>7733</v>
      </c>
    </row>
    <row r="3422" spans="1:2" ht="72">
      <c r="A3422" s="18" t="s">
        <v>3564</v>
      </c>
      <c r="B3422" s="21" t="s">
        <v>7734</v>
      </c>
    </row>
    <row r="3423" spans="1:2" ht="115.2">
      <c r="A3423" s="18" t="s">
        <v>3565</v>
      </c>
      <c r="B3423" s="21" t="s">
        <v>7735</v>
      </c>
    </row>
    <row r="3424" spans="1:2">
      <c r="A3424" s="18" t="s">
        <v>3566</v>
      </c>
      <c r="B3424" s="21" t="s">
        <v>7736</v>
      </c>
    </row>
    <row r="3425" spans="1:2" ht="28.8">
      <c r="A3425" s="18" t="s">
        <v>3567</v>
      </c>
      <c r="B3425" s="21" t="s">
        <v>7737</v>
      </c>
    </row>
    <row r="3426" spans="1:2" ht="57.6">
      <c r="A3426" s="18" t="s">
        <v>3568</v>
      </c>
      <c r="B3426" s="21" t="s">
        <v>7738</v>
      </c>
    </row>
    <row r="3427" spans="1:2" ht="28.8">
      <c r="A3427" s="18" t="s">
        <v>3569</v>
      </c>
      <c r="B3427" s="21" t="s">
        <v>7739</v>
      </c>
    </row>
    <row r="3428" spans="1:2">
      <c r="A3428" s="18" t="s">
        <v>3570</v>
      </c>
      <c r="B3428" s="21" t="s">
        <v>7740</v>
      </c>
    </row>
    <row r="3429" spans="1:2" ht="43.2">
      <c r="A3429" s="18" t="s">
        <v>3571</v>
      </c>
      <c r="B3429" s="21" t="s">
        <v>7741</v>
      </c>
    </row>
    <row r="3430" spans="1:2" ht="43.2">
      <c r="A3430" s="18" t="s">
        <v>3572</v>
      </c>
      <c r="B3430" s="21" t="s">
        <v>7742</v>
      </c>
    </row>
    <row r="3431" spans="1:2" ht="57.6">
      <c r="A3431" s="18" t="s">
        <v>3573</v>
      </c>
      <c r="B3431" s="21" t="s">
        <v>7743</v>
      </c>
    </row>
    <row r="3432" spans="1:2">
      <c r="A3432" s="18" t="s">
        <v>3574</v>
      </c>
      <c r="B3432" s="21" t="s">
        <v>7744</v>
      </c>
    </row>
    <row r="3433" spans="1:2" ht="43.2">
      <c r="A3433" s="18" t="s">
        <v>3575</v>
      </c>
      <c r="B3433" s="21" t="s">
        <v>7745</v>
      </c>
    </row>
    <row r="3434" spans="1:2">
      <c r="A3434" s="18" t="s">
        <v>3576</v>
      </c>
      <c r="B3434" s="21" t="s">
        <v>7746</v>
      </c>
    </row>
    <row r="3435" spans="1:2">
      <c r="A3435" s="18" t="s">
        <v>3577</v>
      </c>
      <c r="B3435" s="21" t="s">
        <v>7747</v>
      </c>
    </row>
    <row r="3436" spans="1:2" ht="43.2">
      <c r="A3436" s="18" t="s">
        <v>3578</v>
      </c>
      <c r="B3436" s="21" t="s">
        <v>7748</v>
      </c>
    </row>
    <row r="3437" spans="1:2" ht="72">
      <c r="A3437" s="18" t="s">
        <v>3579</v>
      </c>
      <c r="B3437" s="21" t="s">
        <v>7749</v>
      </c>
    </row>
    <row r="3438" spans="1:2" ht="28.8">
      <c r="A3438" s="18" t="s">
        <v>3580</v>
      </c>
      <c r="B3438" s="21" t="s">
        <v>7750</v>
      </c>
    </row>
    <row r="3439" spans="1:2" ht="28.8">
      <c r="A3439" s="18" t="s">
        <v>3581</v>
      </c>
      <c r="B3439" s="21" t="s">
        <v>7751</v>
      </c>
    </row>
    <row r="3440" spans="1:2" ht="72">
      <c r="A3440" s="18" t="s">
        <v>3582</v>
      </c>
      <c r="B3440" s="21" t="s">
        <v>7752</v>
      </c>
    </row>
    <row r="3441" spans="1:2" ht="72">
      <c r="A3441" s="18" t="s">
        <v>3583</v>
      </c>
      <c r="B3441" s="21" t="s">
        <v>7753</v>
      </c>
    </row>
    <row r="3442" spans="1:2" ht="57.6">
      <c r="A3442" s="18" t="s">
        <v>3584</v>
      </c>
      <c r="B3442" s="21" t="s">
        <v>7754</v>
      </c>
    </row>
    <row r="3443" spans="1:2">
      <c r="A3443" s="18" t="s">
        <v>3585</v>
      </c>
      <c r="B3443" s="21" t="s">
        <v>7755</v>
      </c>
    </row>
    <row r="3444" spans="1:2" ht="115.2">
      <c r="A3444" s="18" t="s">
        <v>3586</v>
      </c>
      <c r="B3444" s="21" t="s">
        <v>7756</v>
      </c>
    </row>
    <row r="3445" spans="1:2" ht="28.8">
      <c r="A3445" s="18" t="s">
        <v>3587</v>
      </c>
      <c r="B3445" s="21" t="s">
        <v>7757</v>
      </c>
    </row>
    <row r="3446" spans="1:2" ht="28.8">
      <c r="A3446" s="18" t="s">
        <v>3588</v>
      </c>
      <c r="B3446" s="21" t="s">
        <v>7758</v>
      </c>
    </row>
    <row r="3447" spans="1:2" ht="28.8">
      <c r="A3447" s="18" t="s">
        <v>3589</v>
      </c>
      <c r="B3447" s="21" t="s">
        <v>7759</v>
      </c>
    </row>
    <row r="3448" spans="1:2" ht="43.2">
      <c r="A3448" s="18" t="s">
        <v>3590</v>
      </c>
      <c r="B3448" s="21" t="s">
        <v>7760</v>
      </c>
    </row>
    <row r="3449" spans="1:2" ht="43.2">
      <c r="A3449" s="18" t="s">
        <v>3591</v>
      </c>
      <c r="B3449" s="21" t="s">
        <v>7761</v>
      </c>
    </row>
    <row r="3450" spans="1:2">
      <c r="A3450" s="18" t="s">
        <v>3592</v>
      </c>
      <c r="B3450" s="21" t="s">
        <v>7762</v>
      </c>
    </row>
    <row r="3451" spans="1:2" ht="86.4">
      <c r="A3451" s="18" t="s">
        <v>3593</v>
      </c>
      <c r="B3451" s="21" t="s">
        <v>7763</v>
      </c>
    </row>
    <row r="3452" spans="1:2" ht="28.8">
      <c r="A3452" s="18" t="s">
        <v>3594</v>
      </c>
      <c r="B3452" s="21" t="s">
        <v>7764</v>
      </c>
    </row>
    <row r="3453" spans="1:2" ht="28.8">
      <c r="A3453" s="18" t="s">
        <v>3595</v>
      </c>
      <c r="B3453" s="21" t="s">
        <v>7765</v>
      </c>
    </row>
    <row r="3454" spans="1:2" ht="43.2">
      <c r="A3454" s="18" t="s">
        <v>3596</v>
      </c>
      <c r="B3454" s="21" t="s">
        <v>7766</v>
      </c>
    </row>
    <row r="3455" spans="1:2" ht="43.2">
      <c r="A3455" s="18" t="s">
        <v>3597</v>
      </c>
      <c r="B3455" s="21" t="s">
        <v>7767</v>
      </c>
    </row>
    <row r="3456" spans="1:2" ht="43.2">
      <c r="A3456" s="18" t="s">
        <v>3598</v>
      </c>
      <c r="B3456" s="21" t="s">
        <v>7768</v>
      </c>
    </row>
    <row r="3457" spans="1:2" ht="43.2">
      <c r="A3457" s="18" t="s">
        <v>3599</v>
      </c>
      <c r="B3457" s="21" t="s">
        <v>7769</v>
      </c>
    </row>
    <row r="3458" spans="1:2" ht="43.2">
      <c r="A3458" s="18" t="s">
        <v>3600</v>
      </c>
      <c r="B3458" s="21" t="s">
        <v>7770</v>
      </c>
    </row>
    <row r="3459" spans="1:2" ht="43.2">
      <c r="A3459" s="18" t="s">
        <v>3601</v>
      </c>
      <c r="B3459" s="21" t="s">
        <v>7771</v>
      </c>
    </row>
    <row r="3460" spans="1:2" ht="28.8">
      <c r="A3460" s="18" t="s">
        <v>3602</v>
      </c>
      <c r="B3460" s="21" t="s">
        <v>7772</v>
      </c>
    </row>
    <row r="3461" spans="1:2">
      <c r="A3461" s="18" t="s">
        <v>3603</v>
      </c>
      <c r="B3461" s="21" t="s">
        <v>7773</v>
      </c>
    </row>
    <row r="3462" spans="1:2" ht="28.8">
      <c r="A3462" s="18" t="s">
        <v>3604</v>
      </c>
      <c r="B3462" s="21" t="s">
        <v>7774</v>
      </c>
    </row>
    <row r="3463" spans="1:2" ht="57.6">
      <c r="A3463" s="18" t="s">
        <v>3605</v>
      </c>
      <c r="B3463" s="21" t="s">
        <v>7775</v>
      </c>
    </row>
    <row r="3464" spans="1:2" ht="43.2">
      <c r="A3464" s="18" t="s">
        <v>3606</v>
      </c>
      <c r="B3464" s="21" t="s">
        <v>7776</v>
      </c>
    </row>
    <row r="3465" spans="1:2" ht="43.2">
      <c r="A3465" s="18" t="s">
        <v>3607</v>
      </c>
      <c r="B3465" s="21" t="s">
        <v>7777</v>
      </c>
    </row>
    <row r="3466" spans="1:2" ht="43.2">
      <c r="A3466" s="18" t="s">
        <v>3608</v>
      </c>
      <c r="B3466" s="21" t="s">
        <v>7778</v>
      </c>
    </row>
    <row r="3467" spans="1:2" ht="43.2">
      <c r="A3467" s="18" t="s">
        <v>3609</v>
      </c>
      <c r="B3467" s="21" t="s">
        <v>7779</v>
      </c>
    </row>
    <row r="3468" spans="1:2" ht="43.2">
      <c r="A3468" s="18" t="s">
        <v>3610</v>
      </c>
      <c r="B3468" s="21" t="s">
        <v>7780</v>
      </c>
    </row>
    <row r="3469" spans="1:2" ht="43.2">
      <c r="A3469" s="18" t="s">
        <v>3611</v>
      </c>
      <c r="B3469" s="21" t="s">
        <v>7781</v>
      </c>
    </row>
    <row r="3470" spans="1:2" ht="28.8">
      <c r="A3470" s="18" t="s">
        <v>3612</v>
      </c>
      <c r="B3470" s="21" t="s">
        <v>7782</v>
      </c>
    </row>
    <row r="3471" spans="1:2" ht="28.8">
      <c r="A3471" s="18" t="s">
        <v>3613</v>
      </c>
      <c r="B3471" s="21" t="s">
        <v>7783</v>
      </c>
    </row>
    <row r="3472" spans="1:2" ht="57.6">
      <c r="A3472" s="18" t="s">
        <v>3614</v>
      </c>
      <c r="B3472" s="21" t="s">
        <v>7784</v>
      </c>
    </row>
    <row r="3473" spans="1:2" ht="43.2">
      <c r="A3473" s="18" t="s">
        <v>3615</v>
      </c>
      <c r="B3473" s="21" t="s">
        <v>7785</v>
      </c>
    </row>
    <row r="3474" spans="1:2" ht="28.8">
      <c r="A3474" s="18" t="s">
        <v>3616</v>
      </c>
      <c r="B3474" s="21" t="s">
        <v>7786</v>
      </c>
    </row>
    <row r="3475" spans="1:2" ht="28.8">
      <c r="A3475" s="18" t="s">
        <v>3617</v>
      </c>
      <c r="B3475" s="21" t="s">
        <v>7787</v>
      </c>
    </row>
    <row r="3476" spans="1:2" ht="28.8">
      <c r="A3476" s="18" t="s">
        <v>3618</v>
      </c>
      <c r="B3476" s="21" t="s">
        <v>7788</v>
      </c>
    </row>
    <row r="3477" spans="1:2" ht="57.6">
      <c r="A3477" s="18" t="s">
        <v>3619</v>
      </c>
      <c r="B3477" s="21" t="s">
        <v>7789</v>
      </c>
    </row>
    <row r="3478" spans="1:2" ht="86.4">
      <c r="A3478" s="18" t="s">
        <v>3620</v>
      </c>
      <c r="B3478" s="21" t="s">
        <v>7790</v>
      </c>
    </row>
    <row r="3479" spans="1:2" ht="57.6">
      <c r="A3479" s="18" t="s">
        <v>3621</v>
      </c>
      <c r="B3479" s="21" t="s">
        <v>7791</v>
      </c>
    </row>
    <row r="3480" spans="1:2" ht="28.8">
      <c r="A3480" s="18" t="s">
        <v>3622</v>
      </c>
      <c r="B3480" s="21" t="s">
        <v>7792</v>
      </c>
    </row>
    <row r="3481" spans="1:2" ht="43.2">
      <c r="A3481" s="18" t="s">
        <v>3623</v>
      </c>
      <c r="B3481" s="21" t="s">
        <v>7793</v>
      </c>
    </row>
    <row r="3482" spans="1:2" ht="57.6">
      <c r="A3482" s="18" t="s">
        <v>3624</v>
      </c>
      <c r="B3482" s="21" t="s">
        <v>7794</v>
      </c>
    </row>
    <row r="3483" spans="1:2" ht="28.8">
      <c r="A3483" s="18" t="s">
        <v>3625</v>
      </c>
      <c r="B3483" s="21" t="s">
        <v>7795</v>
      </c>
    </row>
    <row r="3484" spans="1:2" ht="43.2">
      <c r="A3484" s="18" t="s">
        <v>3626</v>
      </c>
      <c r="B3484" s="21" t="s">
        <v>7796</v>
      </c>
    </row>
    <row r="3485" spans="1:2" ht="72">
      <c r="A3485" s="18" t="s">
        <v>3627</v>
      </c>
      <c r="B3485" s="21" t="s">
        <v>7797</v>
      </c>
    </row>
    <row r="3486" spans="1:2" ht="43.2">
      <c r="A3486" s="18" t="s">
        <v>3628</v>
      </c>
      <c r="B3486" s="21" t="s">
        <v>7798</v>
      </c>
    </row>
    <row r="3487" spans="1:2" ht="43.2">
      <c r="A3487" s="18" t="s">
        <v>3629</v>
      </c>
      <c r="B3487" s="21" t="s">
        <v>7799</v>
      </c>
    </row>
    <row r="3488" spans="1:2" ht="28.8">
      <c r="A3488" s="18" t="s">
        <v>3630</v>
      </c>
      <c r="B3488" s="21" t="s">
        <v>7800</v>
      </c>
    </row>
    <row r="3489" spans="1:2" ht="43.2">
      <c r="A3489" s="18" t="s">
        <v>3631</v>
      </c>
      <c r="B3489" s="21" t="s">
        <v>7801</v>
      </c>
    </row>
    <row r="3490" spans="1:2" ht="43.2">
      <c r="A3490" s="18" t="s">
        <v>3632</v>
      </c>
      <c r="B3490" s="21" t="s">
        <v>7802</v>
      </c>
    </row>
    <row r="3491" spans="1:2" ht="43.2">
      <c r="A3491" s="18" t="s">
        <v>3633</v>
      </c>
      <c r="B3491" s="21" t="s">
        <v>7803</v>
      </c>
    </row>
    <row r="3492" spans="1:2">
      <c r="A3492" s="18" t="s">
        <v>3634</v>
      </c>
      <c r="B3492" s="21" t="s">
        <v>7804</v>
      </c>
    </row>
    <row r="3493" spans="1:2" ht="72">
      <c r="A3493" s="18" t="s">
        <v>3635</v>
      </c>
      <c r="B3493" s="21" t="s">
        <v>7805</v>
      </c>
    </row>
    <row r="3494" spans="1:2" ht="57.6">
      <c r="A3494" s="18" t="s">
        <v>3636</v>
      </c>
      <c r="B3494" s="21" t="s">
        <v>7806</v>
      </c>
    </row>
    <row r="3495" spans="1:2" ht="43.2">
      <c r="A3495" s="18" t="s">
        <v>3637</v>
      </c>
      <c r="B3495" s="21" t="s">
        <v>7807</v>
      </c>
    </row>
    <row r="3496" spans="1:2" ht="72">
      <c r="A3496" s="18" t="s">
        <v>3638</v>
      </c>
      <c r="B3496" s="21" t="s">
        <v>7808</v>
      </c>
    </row>
    <row r="3497" spans="1:2" ht="28.8">
      <c r="A3497" s="18" t="s">
        <v>3639</v>
      </c>
      <c r="B3497" s="21" t="s">
        <v>7809</v>
      </c>
    </row>
    <row r="3498" spans="1:2" ht="57.6">
      <c r="A3498" s="18" t="s">
        <v>3640</v>
      </c>
      <c r="B3498" s="21" t="s">
        <v>7810</v>
      </c>
    </row>
    <row r="3499" spans="1:2" ht="28.8">
      <c r="A3499" s="18" t="s">
        <v>3641</v>
      </c>
      <c r="B3499" s="21" t="s">
        <v>7811</v>
      </c>
    </row>
    <row r="3500" spans="1:2" ht="43.2">
      <c r="A3500" s="18" t="s">
        <v>3642</v>
      </c>
      <c r="B3500" s="21" t="s">
        <v>7812</v>
      </c>
    </row>
    <row r="3501" spans="1:2" ht="72">
      <c r="A3501" s="18" t="s">
        <v>3643</v>
      </c>
      <c r="B3501" s="21" t="s">
        <v>7813</v>
      </c>
    </row>
    <row r="3502" spans="1:2" ht="57.6">
      <c r="A3502" s="18" t="s">
        <v>3644</v>
      </c>
      <c r="B3502" s="21" t="s">
        <v>7814</v>
      </c>
    </row>
    <row r="3503" spans="1:2" ht="28.8">
      <c r="A3503" s="18" t="s">
        <v>3645</v>
      </c>
      <c r="B3503" s="21" t="s">
        <v>7815</v>
      </c>
    </row>
    <row r="3504" spans="1:2" ht="28.8">
      <c r="A3504" s="18" t="s">
        <v>3646</v>
      </c>
      <c r="B3504" s="21" t="s">
        <v>7816</v>
      </c>
    </row>
    <row r="3505" spans="1:2" ht="28.8">
      <c r="A3505" s="18" t="s">
        <v>3647</v>
      </c>
      <c r="B3505" s="21" t="s">
        <v>7817</v>
      </c>
    </row>
    <row r="3506" spans="1:2" ht="43.2">
      <c r="A3506" s="18" t="s">
        <v>3648</v>
      </c>
      <c r="B3506" s="21" t="s">
        <v>7818</v>
      </c>
    </row>
    <row r="3507" spans="1:2" ht="57.6">
      <c r="A3507" s="18" t="s">
        <v>3649</v>
      </c>
      <c r="B3507" s="21" t="s">
        <v>7819</v>
      </c>
    </row>
    <row r="3508" spans="1:2" ht="43.2">
      <c r="A3508" s="18" t="s">
        <v>3650</v>
      </c>
      <c r="B3508" s="21" t="s">
        <v>7820</v>
      </c>
    </row>
    <row r="3509" spans="1:2" ht="43.2">
      <c r="A3509" s="18" t="s">
        <v>3651</v>
      </c>
      <c r="B3509" s="21" t="s">
        <v>7821</v>
      </c>
    </row>
    <row r="3510" spans="1:2" ht="28.8">
      <c r="A3510" s="18" t="s">
        <v>3652</v>
      </c>
      <c r="B3510" s="21" t="s">
        <v>7822</v>
      </c>
    </row>
    <row r="3511" spans="1:2" ht="57.6">
      <c r="A3511" s="18" t="s">
        <v>3653</v>
      </c>
      <c r="B3511" s="21" t="s">
        <v>7823</v>
      </c>
    </row>
    <row r="3512" spans="1:2">
      <c r="A3512" s="18" t="s">
        <v>3654</v>
      </c>
      <c r="B3512" s="21" t="s">
        <v>7824</v>
      </c>
    </row>
    <row r="3513" spans="1:2" ht="86.4">
      <c r="A3513" s="18" t="s">
        <v>3655</v>
      </c>
      <c r="B3513" s="21" t="s">
        <v>7825</v>
      </c>
    </row>
    <row r="3514" spans="1:2" ht="72">
      <c r="A3514" s="18" t="s">
        <v>3656</v>
      </c>
      <c r="B3514" s="21" t="s">
        <v>7826</v>
      </c>
    </row>
    <row r="3515" spans="1:2" ht="28.8">
      <c r="A3515" s="18" t="s">
        <v>3657</v>
      </c>
      <c r="B3515" s="21" t="s">
        <v>7827</v>
      </c>
    </row>
    <row r="3516" spans="1:2" ht="28.8">
      <c r="A3516" s="18" t="s">
        <v>3658</v>
      </c>
      <c r="B3516" s="21" t="s">
        <v>7828</v>
      </c>
    </row>
    <row r="3517" spans="1:2" ht="43.2">
      <c r="A3517" s="18" t="s">
        <v>3659</v>
      </c>
      <c r="B3517" s="21" t="s">
        <v>7829</v>
      </c>
    </row>
    <row r="3518" spans="1:2" ht="57.6">
      <c r="A3518" s="18" t="s">
        <v>3660</v>
      </c>
      <c r="B3518" s="21" t="s">
        <v>7830</v>
      </c>
    </row>
    <row r="3519" spans="1:2" ht="43.2">
      <c r="A3519" s="18" t="s">
        <v>3661</v>
      </c>
      <c r="B3519" s="21" t="s">
        <v>5489</v>
      </c>
    </row>
    <row r="3520" spans="1:2" ht="57.6">
      <c r="A3520" s="18" t="s">
        <v>3662</v>
      </c>
      <c r="B3520" s="21" t="s">
        <v>7831</v>
      </c>
    </row>
    <row r="3521" spans="1:2" ht="43.2">
      <c r="A3521" s="18" t="s">
        <v>3663</v>
      </c>
      <c r="B3521" s="21" t="s">
        <v>7832</v>
      </c>
    </row>
    <row r="3522" spans="1:2" ht="43.2">
      <c r="A3522" s="18" t="s">
        <v>3664</v>
      </c>
      <c r="B3522" s="21" t="s">
        <v>7833</v>
      </c>
    </row>
    <row r="3523" spans="1:2" ht="100.8">
      <c r="A3523" s="18" t="s">
        <v>3665</v>
      </c>
      <c r="B3523" s="21" t="s">
        <v>7834</v>
      </c>
    </row>
    <row r="3524" spans="1:2" ht="72">
      <c r="A3524" s="18" t="s">
        <v>3666</v>
      </c>
      <c r="B3524" s="21" t="s">
        <v>7835</v>
      </c>
    </row>
    <row r="3525" spans="1:2" ht="28.8">
      <c r="A3525" s="18" t="s">
        <v>3667</v>
      </c>
      <c r="B3525" s="21" t="s">
        <v>7836</v>
      </c>
    </row>
    <row r="3526" spans="1:2" ht="72">
      <c r="A3526" s="18" t="s">
        <v>3668</v>
      </c>
      <c r="B3526" s="21" t="s">
        <v>7837</v>
      </c>
    </row>
    <row r="3527" spans="1:2" ht="28.8">
      <c r="A3527" s="18" t="s">
        <v>3669</v>
      </c>
      <c r="B3527" s="21" t="s">
        <v>7838</v>
      </c>
    </row>
    <row r="3528" spans="1:2" ht="100.8">
      <c r="A3528" s="18" t="s">
        <v>3670</v>
      </c>
      <c r="B3528" s="21" t="s">
        <v>7839</v>
      </c>
    </row>
    <row r="3529" spans="1:2" ht="28.8">
      <c r="A3529" s="18" t="s">
        <v>3671</v>
      </c>
      <c r="B3529" s="21" t="s">
        <v>7840</v>
      </c>
    </row>
    <row r="3530" spans="1:2" ht="28.8">
      <c r="A3530" s="18" t="s">
        <v>3672</v>
      </c>
      <c r="B3530" s="21" t="s">
        <v>7841</v>
      </c>
    </row>
    <row r="3531" spans="1:2" ht="57.6">
      <c r="A3531" s="18" t="s">
        <v>3673</v>
      </c>
      <c r="B3531" s="21" t="s">
        <v>7842</v>
      </c>
    </row>
    <row r="3532" spans="1:2" ht="28.8">
      <c r="A3532" s="18" t="s">
        <v>3674</v>
      </c>
      <c r="B3532" s="21" t="s">
        <v>7843</v>
      </c>
    </row>
    <row r="3533" spans="1:2" ht="86.4">
      <c r="A3533" s="18" t="s">
        <v>3675</v>
      </c>
      <c r="B3533" s="21" t="s">
        <v>7844</v>
      </c>
    </row>
    <row r="3534" spans="1:2" ht="28.8">
      <c r="A3534" s="18" t="s">
        <v>3676</v>
      </c>
      <c r="B3534" s="21" t="s">
        <v>7280</v>
      </c>
    </row>
    <row r="3535" spans="1:2" ht="72">
      <c r="A3535" s="18" t="s">
        <v>3677</v>
      </c>
      <c r="B3535" s="21" t="s">
        <v>7845</v>
      </c>
    </row>
    <row r="3536" spans="1:2" ht="28.8">
      <c r="A3536" s="18" t="s">
        <v>3678</v>
      </c>
      <c r="B3536" s="21" t="s">
        <v>7846</v>
      </c>
    </row>
    <row r="3537" spans="1:2" ht="28.8">
      <c r="A3537" s="18" t="s">
        <v>3679</v>
      </c>
      <c r="B3537" s="21" t="s">
        <v>7847</v>
      </c>
    </row>
    <row r="3538" spans="1:2" ht="43.2">
      <c r="A3538" s="18" t="s">
        <v>3680</v>
      </c>
      <c r="B3538" s="21" t="s">
        <v>7848</v>
      </c>
    </row>
    <row r="3539" spans="1:2">
      <c r="A3539" s="18" t="s">
        <v>3681</v>
      </c>
      <c r="B3539" s="21" t="s">
        <v>7849</v>
      </c>
    </row>
    <row r="3540" spans="1:2" ht="43.2">
      <c r="A3540" s="18" t="s">
        <v>3682</v>
      </c>
      <c r="B3540" s="21" t="s">
        <v>7850</v>
      </c>
    </row>
    <row r="3541" spans="1:2" ht="28.8">
      <c r="A3541" s="18" t="s">
        <v>3683</v>
      </c>
      <c r="B3541" s="21" t="s">
        <v>7851</v>
      </c>
    </row>
    <row r="3542" spans="1:2" ht="57.6">
      <c r="A3542" s="18" t="s">
        <v>3684</v>
      </c>
      <c r="B3542" s="21" t="s">
        <v>7852</v>
      </c>
    </row>
    <row r="3543" spans="1:2" ht="28.8">
      <c r="A3543" s="18" t="s">
        <v>3685</v>
      </c>
      <c r="B3543" s="21" t="s">
        <v>7853</v>
      </c>
    </row>
    <row r="3544" spans="1:2" ht="28.8">
      <c r="A3544" s="18" t="s">
        <v>3686</v>
      </c>
      <c r="B3544" s="21" t="s">
        <v>7854</v>
      </c>
    </row>
    <row r="3545" spans="1:2" ht="28.8">
      <c r="A3545" s="18" t="s">
        <v>3687</v>
      </c>
      <c r="B3545" s="21" t="s">
        <v>7855</v>
      </c>
    </row>
    <row r="3546" spans="1:2">
      <c r="A3546" s="18" t="s">
        <v>3688</v>
      </c>
      <c r="B3546" s="21" t="s">
        <v>7856</v>
      </c>
    </row>
    <row r="3547" spans="1:2" ht="43.2">
      <c r="A3547" s="18" t="s">
        <v>3689</v>
      </c>
      <c r="B3547" s="21" t="s">
        <v>7857</v>
      </c>
    </row>
    <row r="3548" spans="1:2" ht="43.2">
      <c r="A3548" s="18" t="s">
        <v>3690</v>
      </c>
      <c r="B3548" s="21" t="s">
        <v>7858</v>
      </c>
    </row>
    <row r="3549" spans="1:2">
      <c r="A3549" s="18" t="s">
        <v>3691</v>
      </c>
      <c r="B3549" s="21" t="s">
        <v>7859</v>
      </c>
    </row>
    <row r="3550" spans="1:2" ht="43.2">
      <c r="A3550" s="18" t="s">
        <v>3692</v>
      </c>
      <c r="B3550" s="21" t="s">
        <v>7860</v>
      </c>
    </row>
    <row r="3551" spans="1:2" ht="187.2">
      <c r="A3551" s="18" t="s">
        <v>3693</v>
      </c>
      <c r="B3551" s="21" t="s">
        <v>7861</v>
      </c>
    </row>
    <row r="3552" spans="1:2" ht="43.2">
      <c r="A3552" s="18" t="s">
        <v>3694</v>
      </c>
      <c r="B3552" s="21" t="s">
        <v>7862</v>
      </c>
    </row>
    <row r="3553" spans="1:2" ht="28.8">
      <c r="A3553" s="18" t="s">
        <v>3695</v>
      </c>
      <c r="B3553" s="21" t="s">
        <v>7863</v>
      </c>
    </row>
    <row r="3554" spans="1:2" ht="28.8">
      <c r="A3554" s="18" t="s">
        <v>3696</v>
      </c>
      <c r="B3554" s="21" t="s">
        <v>7864</v>
      </c>
    </row>
    <row r="3555" spans="1:2" ht="72">
      <c r="A3555" s="18" t="s">
        <v>3697</v>
      </c>
      <c r="B3555" s="21" t="s">
        <v>7865</v>
      </c>
    </row>
    <row r="3556" spans="1:2" ht="43.2">
      <c r="A3556" s="18" t="s">
        <v>3698</v>
      </c>
      <c r="B3556" s="21" t="s">
        <v>7866</v>
      </c>
    </row>
    <row r="3557" spans="1:2" ht="72">
      <c r="A3557" s="18" t="s">
        <v>3699</v>
      </c>
      <c r="B3557" s="21" t="s">
        <v>7867</v>
      </c>
    </row>
    <row r="3558" spans="1:2" ht="43.2">
      <c r="A3558" s="18" t="s">
        <v>3700</v>
      </c>
      <c r="B3558" s="21" t="s">
        <v>7868</v>
      </c>
    </row>
    <row r="3559" spans="1:2" ht="43.2">
      <c r="A3559" s="18" t="s">
        <v>3701</v>
      </c>
      <c r="B3559" s="21" t="s">
        <v>7869</v>
      </c>
    </row>
    <row r="3560" spans="1:2" ht="43.2">
      <c r="A3560" s="18" t="s">
        <v>3702</v>
      </c>
      <c r="B3560" s="21" t="s">
        <v>7870</v>
      </c>
    </row>
    <row r="3561" spans="1:2" ht="72">
      <c r="A3561" s="18" t="s">
        <v>3703</v>
      </c>
      <c r="B3561" s="21" t="s">
        <v>7871</v>
      </c>
    </row>
    <row r="3562" spans="1:2" ht="43.2">
      <c r="A3562" s="18" t="s">
        <v>3704</v>
      </c>
      <c r="B3562" s="21" t="s">
        <v>7872</v>
      </c>
    </row>
    <row r="3563" spans="1:2" ht="28.8">
      <c r="A3563" s="18" t="s">
        <v>3705</v>
      </c>
      <c r="B3563" s="21" t="s">
        <v>7873</v>
      </c>
    </row>
    <row r="3564" spans="1:2" ht="28.8">
      <c r="A3564" s="18" t="s">
        <v>3706</v>
      </c>
      <c r="B3564" s="21" t="s">
        <v>7874</v>
      </c>
    </row>
    <row r="3565" spans="1:2" ht="43.2">
      <c r="A3565" s="18" t="s">
        <v>3707</v>
      </c>
      <c r="B3565" s="21" t="s">
        <v>7875</v>
      </c>
    </row>
    <row r="3566" spans="1:2">
      <c r="A3566" s="18" t="s">
        <v>3708</v>
      </c>
      <c r="B3566" s="21" t="s">
        <v>7876</v>
      </c>
    </row>
    <row r="3567" spans="1:2" ht="57.6">
      <c r="A3567" s="18" t="s">
        <v>3709</v>
      </c>
      <c r="B3567" s="21" t="s">
        <v>7877</v>
      </c>
    </row>
    <row r="3568" spans="1:2" ht="28.8">
      <c r="A3568" s="18" t="s">
        <v>3710</v>
      </c>
      <c r="B3568" s="21" t="s">
        <v>7878</v>
      </c>
    </row>
    <row r="3569" spans="1:2" ht="72">
      <c r="A3569" s="18" t="s">
        <v>3711</v>
      </c>
      <c r="B3569" s="21" t="s">
        <v>7879</v>
      </c>
    </row>
    <row r="3570" spans="1:2" ht="43.2">
      <c r="A3570" s="18" t="s">
        <v>3712</v>
      </c>
      <c r="B3570" s="21" t="s">
        <v>7880</v>
      </c>
    </row>
    <row r="3571" spans="1:2" ht="28.8">
      <c r="A3571" s="18" t="s">
        <v>3713</v>
      </c>
      <c r="B3571" s="21" t="s">
        <v>7881</v>
      </c>
    </row>
    <row r="3572" spans="1:2" ht="28.8">
      <c r="A3572" s="18" t="s">
        <v>3714</v>
      </c>
      <c r="B3572" s="21" t="s">
        <v>7882</v>
      </c>
    </row>
    <row r="3573" spans="1:2" ht="28.8">
      <c r="A3573" s="18" t="s">
        <v>3715</v>
      </c>
      <c r="B3573" s="21" t="s">
        <v>7883</v>
      </c>
    </row>
    <row r="3574" spans="1:2" ht="144">
      <c r="A3574" s="18" t="s">
        <v>3716</v>
      </c>
      <c r="B3574" s="21" t="s">
        <v>7884</v>
      </c>
    </row>
    <row r="3575" spans="1:2" ht="57.6">
      <c r="A3575" s="18" t="s">
        <v>3717</v>
      </c>
      <c r="B3575" s="21" t="s">
        <v>7885</v>
      </c>
    </row>
    <row r="3576" spans="1:2" ht="28.8">
      <c r="A3576" s="18" t="s">
        <v>3718</v>
      </c>
      <c r="B3576" s="21" t="s">
        <v>7886</v>
      </c>
    </row>
    <row r="3577" spans="1:2" ht="43.2">
      <c r="A3577" s="18" t="s">
        <v>3719</v>
      </c>
      <c r="B3577" s="21" t="s">
        <v>7887</v>
      </c>
    </row>
    <row r="3578" spans="1:2" ht="100.8">
      <c r="A3578" s="18" t="s">
        <v>3720</v>
      </c>
      <c r="B3578" s="21" t="s">
        <v>7888</v>
      </c>
    </row>
    <row r="3579" spans="1:2" ht="72">
      <c r="A3579" s="18" t="s">
        <v>3721</v>
      </c>
      <c r="B3579" s="21" t="s">
        <v>7889</v>
      </c>
    </row>
    <row r="3580" spans="1:2" ht="57.6">
      <c r="A3580" s="18" t="s">
        <v>3722</v>
      </c>
      <c r="B3580" s="21" t="s">
        <v>7890</v>
      </c>
    </row>
    <row r="3581" spans="1:2" ht="43.2">
      <c r="A3581" s="18" t="s">
        <v>3723</v>
      </c>
      <c r="B3581" s="21" t="s">
        <v>7891</v>
      </c>
    </row>
    <row r="3582" spans="1:2" ht="43.2">
      <c r="A3582" s="18" t="s">
        <v>3724</v>
      </c>
      <c r="B3582" s="21" t="s">
        <v>7892</v>
      </c>
    </row>
    <row r="3583" spans="1:2" ht="43.2">
      <c r="A3583" s="18" t="s">
        <v>3725</v>
      </c>
      <c r="B3583" s="21" t="s">
        <v>7893</v>
      </c>
    </row>
    <row r="3584" spans="1:2" ht="57.6">
      <c r="A3584" s="18" t="s">
        <v>3726</v>
      </c>
      <c r="B3584" s="21" t="s">
        <v>7894</v>
      </c>
    </row>
    <row r="3585" spans="1:2" ht="28.8">
      <c r="A3585" s="18" t="s">
        <v>3727</v>
      </c>
      <c r="B3585" s="21" t="s">
        <v>7895</v>
      </c>
    </row>
    <row r="3586" spans="1:2" ht="28.8">
      <c r="A3586" s="18" t="s">
        <v>3728</v>
      </c>
      <c r="B3586" s="21" t="s">
        <v>7896</v>
      </c>
    </row>
    <row r="3587" spans="1:2" ht="28.8">
      <c r="A3587" s="18" t="s">
        <v>3729</v>
      </c>
      <c r="B3587" s="21" t="s">
        <v>7897</v>
      </c>
    </row>
    <row r="3588" spans="1:2" ht="28.8">
      <c r="A3588" s="18" t="s">
        <v>3730</v>
      </c>
      <c r="B3588" s="21" t="s">
        <v>7898</v>
      </c>
    </row>
    <row r="3589" spans="1:2" ht="28.8">
      <c r="A3589" s="18" t="s">
        <v>3731</v>
      </c>
      <c r="B3589" s="21" t="s">
        <v>7899</v>
      </c>
    </row>
    <row r="3590" spans="1:2">
      <c r="A3590" s="18" t="s">
        <v>3732</v>
      </c>
      <c r="B3590" s="21" t="s">
        <v>7900</v>
      </c>
    </row>
    <row r="3591" spans="1:2" ht="28.8">
      <c r="A3591" s="18" t="s">
        <v>3733</v>
      </c>
      <c r="B3591" s="21" t="s">
        <v>7901</v>
      </c>
    </row>
    <row r="3592" spans="1:2" ht="28.8">
      <c r="A3592" s="18" t="s">
        <v>3734</v>
      </c>
      <c r="B3592" s="21" t="s">
        <v>7902</v>
      </c>
    </row>
    <row r="3593" spans="1:2" ht="100.8">
      <c r="A3593" s="18" t="s">
        <v>3735</v>
      </c>
      <c r="B3593" s="21" t="s">
        <v>7903</v>
      </c>
    </row>
    <row r="3594" spans="1:2" ht="43.2">
      <c r="A3594" s="18" t="s">
        <v>3736</v>
      </c>
      <c r="B3594" s="21" t="s">
        <v>7904</v>
      </c>
    </row>
    <row r="3595" spans="1:2" ht="43.2">
      <c r="A3595" s="18" t="s">
        <v>3737</v>
      </c>
      <c r="B3595" s="21" t="s">
        <v>7905</v>
      </c>
    </row>
    <row r="3596" spans="1:2" ht="144">
      <c r="A3596" s="18" t="s">
        <v>3738</v>
      </c>
      <c r="B3596" s="21" t="s">
        <v>7906</v>
      </c>
    </row>
    <row r="3597" spans="1:2" ht="100.8">
      <c r="A3597" s="18" t="s">
        <v>3739</v>
      </c>
      <c r="B3597" s="21" t="s">
        <v>7907</v>
      </c>
    </row>
    <row r="3598" spans="1:2" ht="28.8">
      <c r="A3598" s="18" t="s">
        <v>3740</v>
      </c>
      <c r="B3598" s="21" t="s">
        <v>7908</v>
      </c>
    </row>
    <row r="3599" spans="1:2" ht="43.2">
      <c r="A3599" s="18" t="s">
        <v>3741</v>
      </c>
      <c r="B3599" s="21" t="s">
        <v>7909</v>
      </c>
    </row>
    <row r="3600" spans="1:2" ht="43.2">
      <c r="A3600" s="18" t="s">
        <v>3742</v>
      </c>
      <c r="B3600" s="21" t="s">
        <v>7910</v>
      </c>
    </row>
    <row r="3601" spans="1:2" ht="28.8">
      <c r="A3601" s="18" t="s">
        <v>3743</v>
      </c>
      <c r="B3601" s="21" t="s">
        <v>7911</v>
      </c>
    </row>
    <row r="3602" spans="1:2" ht="57.6">
      <c r="A3602" s="18" t="s">
        <v>3744</v>
      </c>
      <c r="B3602" s="21" t="s">
        <v>7912</v>
      </c>
    </row>
    <row r="3603" spans="1:2" ht="129.6">
      <c r="A3603" s="18" t="s">
        <v>3745</v>
      </c>
      <c r="B3603" s="21" t="s">
        <v>7913</v>
      </c>
    </row>
    <row r="3604" spans="1:2" ht="43.2">
      <c r="A3604" s="18" t="s">
        <v>3746</v>
      </c>
      <c r="B3604" s="21" t="s">
        <v>7914</v>
      </c>
    </row>
    <row r="3605" spans="1:2" ht="28.8">
      <c r="A3605" s="18" t="s">
        <v>3747</v>
      </c>
      <c r="B3605" s="21" t="s">
        <v>7915</v>
      </c>
    </row>
    <row r="3606" spans="1:2" ht="43.2">
      <c r="A3606" s="18" t="s">
        <v>3748</v>
      </c>
      <c r="B3606" s="21" t="s">
        <v>7916</v>
      </c>
    </row>
    <row r="3607" spans="1:2" ht="57.6">
      <c r="A3607" s="18" t="s">
        <v>3749</v>
      </c>
      <c r="B3607" s="21" t="s">
        <v>7917</v>
      </c>
    </row>
    <row r="3608" spans="1:2" ht="43.2">
      <c r="A3608" s="18" t="s">
        <v>3750</v>
      </c>
      <c r="B3608" s="21" t="s">
        <v>7918</v>
      </c>
    </row>
    <row r="3609" spans="1:2" ht="57.6">
      <c r="A3609" s="18" t="s">
        <v>3751</v>
      </c>
      <c r="B3609" s="21" t="s">
        <v>7919</v>
      </c>
    </row>
    <row r="3610" spans="1:2" ht="57.6">
      <c r="A3610" s="18" t="s">
        <v>3752</v>
      </c>
      <c r="B3610" s="21" t="s">
        <v>7920</v>
      </c>
    </row>
    <row r="3611" spans="1:2" ht="28.8">
      <c r="A3611" s="18" t="s">
        <v>3753</v>
      </c>
      <c r="B3611" s="21" t="s">
        <v>7921</v>
      </c>
    </row>
    <row r="3612" spans="1:2" ht="43.2">
      <c r="A3612" s="18" t="s">
        <v>3754</v>
      </c>
      <c r="B3612" s="21" t="s">
        <v>7922</v>
      </c>
    </row>
    <row r="3613" spans="1:2" ht="72">
      <c r="A3613" s="18" t="s">
        <v>3755</v>
      </c>
      <c r="B3613" s="21" t="s">
        <v>7923</v>
      </c>
    </row>
    <row r="3614" spans="1:2" ht="43.2">
      <c r="A3614" s="18" t="s">
        <v>3756</v>
      </c>
      <c r="B3614" s="21" t="s">
        <v>7924</v>
      </c>
    </row>
    <row r="3615" spans="1:2" ht="57.6">
      <c r="A3615" s="18" t="s">
        <v>3757</v>
      </c>
      <c r="B3615" s="21" t="s">
        <v>7925</v>
      </c>
    </row>
    <row r="3616" spans="1:2" ht="28.8">
      <c r="A3616" s="18" t="s">
        <v>3758</v>
      </c>
      <c r="B3616" s="21" t="s">
        <v>7926</v>
      </c>
    </row>
    <row r="3617" spans="1:2" ht="72">
      <c r="A3617" s="18" t="s">
        <v>3759</v>
      </c>
      <c r="B3617" s="21" t="s">
        <v>7927</v>
      </c>
    </row>
    <row r="3618" spans="1:2" ht="57.6">
      <c r="A3618" s="18" t="s">
        <v>3760</v>
      </c>
      <c r="B3618" s="21" t="s">
        <v>7928</v>
      </c>
    </row>
    <row r="3619" spans="1:2" ht="28.8">
      <c r="A3619" s="18" t="s">
        <v>3761</v>
      </c>
      <c r="B3619" s="21" t="s">
        <v>7929</v>
      </c>
    </row>
    <row r="3620" spans="1:2" ht="43.2">
      <c r="A3620" s="18" t="s">
        <v>3762</v>
      </c>
      <c r="B3620" s="21" t="s">
        <v>7930</v>
      </c>
    </row>
    <row r="3621" spans="1:2" ht="43.2">
      <c r="A3621" s="18" t="s">
        <v>3763</v>
      </c>
      <c r="B3621" s="21" t="s">
        <v>7931</v>
      </c>
    </row>
    <row r="3622" spans="1:2" ht="28.8">
      <c r="A3622" s="18" t="s">
        <v>3764</v>
      </c>
      <c r="B3622" s="21" t="s">
        <v>7932</v>
      </c>
    </row>
    <row r="3623" spans="1:2" ht="57.6">
      <c r="A3623" s="18" t="s">
        <v>3765</v>
      </c>
      <c r="B3623" s="21" t="s">
        <v>7933</v>
      </c>
    </row>
    <row r="3624" spans="1:2" ht="28.8">
      <c r="A3624" s="18" t="s">
        <v>3766</v>
      </c>
      <c r="B3624" s="21" t="s">
        <v>7934</v>
      </c>
    </row>
    <row r="3625" spans="1:2" ht="43.2">
      <c r="A3625" s="18" t="s">
        <v>3767</v>
      </c>
      <c r="B3625" s="21" t="s">
        <v>7935</v>
      </c>
    </row>
    <row r="3626" spans="1:2" ht="57.6">
      <c r="A3626" s="18" t="s">
        <v>3768</v>
      </c>
      <c r="B3626" s="21" t="s">
        <v>7936</v>
      </c>
    </row>
    <row r="3627" spans="1:2">
      <c r="A3627" s="18" t="s">
        <v>3769</v>
      </c>
      <c r="B3627" s="21" t="s">
        <v>7937</v>
      </c>
    </row>
    <row r="3628" spans="1:2" ht="28.8">
      <c r="A3628" s="18" t="s">
        <v>3770</v>
      </c>
      <c r="B3628" s="21" t="s">
        <v>7938</v>
      </c>
    </row>
    <row r="3629" spans="1:2" ht="28.8">
      <c r="A3629" s="18" t="s">
        <v>3771</v>
      </c>
      <c r="B3629" s="21" t="s">
        <v>7939</v>
      </c>
    </row>
    <row r="3630" spans="1:2" ht="28.8">
      <c r="A3630" s="18" t="s">
        <v>3772</v>
      </c>
      <c r="B3630" s="21" t="s">
        <v>7644</v>
      </c>
    </row>
    <row r="3631" spans="1:2" ht="72">
      <c r="A3631" s="18" t="s">
        <v>3773</v>
      </c>
      <c r="B3631" s="21" t="s">
        <v>7940</v>
      </c>
    </row>
    <row r="3632" spans="1:2" ht="28.8">
      <c r="A3632" s="18" t="s">
        <v>3774</v>
      </c>
      <c r="B3632" s="21" t="s">
        <v>7941</v>
      </c>
    </row>
    <row r="3633" spans="1:2" ht="43.2">
      <c r="A3633" s="18" t="s">
        <v>3775</v>
      </c>
      <c r="B3633" s="21" t="s">
        <v>7942</v>
      </c>
    </row>
    <row r="3634" spans="1:2" ht="72">
      <c r="A3634" s="18" t="s">
        <v>3776</v>
      </c>
      <c r="B3634" s="21" t="s">
        <v>7943</v>
      </c>
    </row>
    <row r="3635" spans="1:2" ht="28.8">
      <c r="A3635" s="18" t="s">
        <v>3777</v>
      </c>
      <c r="B3635" s="21" t="s">
        <v>7944</v>
      </c>
    </row>
    <row r="3636" spans="1:2" ht="43.2">
      <c r="A3636" s="18" t="s">
        <v>3778</v>
      </c>
      <c r="B3636" s="21" t="s">
        <v>7945</v>
      </c>
    </row>
    <row r="3637" spans="1:2" ht="43.2">
      <c r="A3637" s="18" t="s">
        <v>3779</v>
      </c>
      <c r="B3637" s="21" t="s">
        <v>7946</v>
      </c>
    </row>
    <row r="3638" spans="1:2" ht="28.8">
      <c r="A3638" s="18" t="s">
        <v>3780</v>
      </c>
      <c r="B3638" s="21" t="s">
        <v>7947</v>
      </c>
    </row>
    <row r="3639" spans="1:2" ht="72">
      <c r="A3639" s="18" t="s">
        <v>3781</v>
      </c>
      <c r="B3639" s="21" t="s">
        <v>7948</v>
      </c>
    </row>
    <row r="3640" spans="1:2">
      <c r="A3640" s="18" t="s">
        <v>3782</v>
      </c>
      <c r="B3640" s="21" t="s">
        <v>7949</v>
      </c>
    </row>
    <row r="3641" spans="1:2" ht="43.2">
      <c r="A3641" s="18" t="s">
        <v>3783</v>
      </c>
      <c r="B3641" s="21" t="s">
        <v>7950</v>
      </c>
    </row>
    <row r="3642" spans="1:2" ht="43.2">
      <c r="A3642" s="18" t="s">
        <v>3784</v>
      </c>
      <c r="B3642" s="21" t="s">
        <v>7951</v>
      </c>
    </row>
    <row r="3643" spans="1:2" ht="43.2">
      <c r="A3643" s="18" t="s">
        <v>3785</v>
      </c>
      <c r="B3643" s="21" t="s">
        <v>7952</v>
      </c>
    </row>
    <row r="3644" spans="1:2" ht="43.2">
      <c r="A3644" s="18" t="s">
        <v>3786</v>
      </c>
      <c r="B3644" s="21" t="s">
        <v>7953</v>
      </c>
    </row>
    <row r="3645" spans="1:2" ht="43.2">
      <c r="A3645" s="18" t="s">
        <v>3787</v>
      </c>
      <c r="B3645" s="21" t="s">
        <v>7954</v>
      </c>
    </row>
    <row r="3646" spans="1:2" ht="72">
      <c r="A3646" s="18" t="s">
        <v>3788</v>
      </c>
      <c r="B3646" s="21" t="s">
        <v>7955</v>
      </c>
    </row>
    <row r="3647" spans="1:2" ht="72">
      <c r="A3647" s="18" t="s">
        <v>3789</v>
      </c>
      <c r="B3647" s="21" t="s">
        <v>7956</v>
      </c>
    </row>
    <row r="3648" spans="1:2" ht="28.8">
      <c r="A3648" s="18" t="s">
        <v>3790</v>
      </c>
      <c r="B3648" s="21" t="s">
        <v>7957</v>
      </c>
    </row>
    <row r="3649" spans="1:2" ht="57.6">
      <c r="A3649" s="18" t="s">
        <v>3791</v>
      </c>
      <c r="B3649" s="21" t="s">
        <v>7958</v>
      </c>
    </row>
    <row r="3650" spans="1:2" ht="28.8">
      <c r="A3650" s="18" t="s">
        <v>3792</v>
      </c>
      <c r="B3650" s="21" t="s">
        <v>7959</v>
      </c>
    </row>
    <row r="3651" spans="1:2" ht="115.2">
      <c r="A3651" s="18" t="s">
        <v>3793</v>
      </c>
      <c r="B3651" s="21" t="s">
        <v>7960</v>
      </c>
    </row>
    <row r="3652" spans="1:2" ht="28.8">
      <c r="A3652" s="18" t="s">
        <v>3794</v>
      </c>
      <c r="B3652" s="21" t="s">
        <v>7961</v>
      </c>
    </row>
    <row r="3653" spans="1:2" ht="43.2">
      <c r="A3653" s="18" t="s">
        <v>3795</v>
      </c>
      <c r="B3653" s="21" t="s">
        <v>7962</v>
      </c>
    </row>
    <row r="3654" spans="1:2" ht="28.8">
      <c r="A3654" s="18" t="s">
        <v>3796</v>
      </c>
      <c r="B3654" s="21" t="s">
        <v>7963</v>
      </c>
    </row>
    <row r="3655" spans="1:2" ht="43.2">
      <c r="A3655" s="18" t="s">
        <v>3797</v>
      </c>
      <c r="B3655" s="21" t="s">
        <v>7964</v>
      </c>
    </row>
    <row r="3656" spans="1:2" ht="28.8">
      <c r="A3656" s="18" t="s">
        <v>3798</v>
      </c>
      <c r="B3656" s="21" t="s">
        <v>7965</v>
      </c>
    </row>
    <row r="3657" spans="1:2">
      <c r="A3657" s="18" t="s">
        <v>3799</v>
      </c>
      <c r="B3657" s="21" t="s">
        <v>7966</v>
      </c>
    </row>
    <row r="3658" spans="1:2" ht="28.8">
      <c r="A3658" s="18" t="s">
        <v>3800</v>
      </c>
      <c r="B3658" s="21" t="s">
        <v>7967</v>
      </c>
    </row>
    <row r="3659" spans="1:2" ht="28.8">
      <c r="A3659" s="18" t="s">
        <v>3801</v>
      </c>
      <c r="B3659" s="21" t="s">
        <v>7968</v>
      </c>
    </row>
    <row r="3660" spans="1:2" ht="100.8">
      <c r="A3660" s="18" t="s">
        <v>3802</v>
      </c>
      <c r="B3660" s="21" t="s">
        <v>7969</v>
      </c>
    </row>
    <row r="3661" spans="1:2" ht="43.2">
      <c r="A3661" s="18" t="s">
        <v>3803</v>
      </c>
      <c r="B3661" s="21" t="s">
        <v>7970</v>
      </c>
    </row>
    <row r="3662" spans="1:2" ht="43.2">
      <c r="A3662" s="18" t="s">
        <v>3804</v>
      </c>
      <c r="B3662" s="21" t="s">
        <v>7971</v>
      </c>
    </row>
    <row r="3663" spans="1:2" ht="28.8">
      <c r="A3663" s="18" t="s">
        <v>3805</v>
      </c>
      <c r="B3663" s="21" t="s">
        <v>7972</v>
      </c>
    </row>
    <row r="3664" spans="1:2" ht="28.8">
      <c r="A3664" s="18" t="s">
        <v>3806</v>
      </c>
      <c r="B3664" s="21" t="s">
        <v>7973</v>
      </c>
    </row>
    <row r="3665" spans="1:2" ht="144">
      <c r="A3665" s="18" t="s">
        <v>3807</v>
      </c>
      <c r="B3665" s="21" t="s">
        <v>7974</v>
      </c>
    </row>
    <row r="3666" spans="1:2">
      <c r="A3666" s="18" t="s">
        <v>3808</v>
      </c>
      <c r="B3666" s="21" t="s">
        <v>7975</v>
      </c>
    </row>
    <row r="3667" spans="1:2" ht="43.2">
      <c r="A3667" s="18" t="s">
        <v>3809</v>
      </c>
      <c r="B3667" s="21" t="s">
        <v>7976</v>
      </c>
    </row>
    <row r="3668" spans="1:2" ht="28.8">
      <c r="A3668" s="18" t="s">
        <v>3810</v>
      </c>
      <c r="B3668" s="21" t="s">
        <v>7977</v>
      </c>
    </row>
    <row r="3669" spans="1:2" ht="43.2">
      <c r="A3669" s="18" t="s">
        <v>3811</v>
      </c>
      <c r="B3669" s="21" t="s">
        <v>7978</v>
      </c>
    </row>
    <row r="3670" spans="1:2" ht="43.2">
      <c r="A3670" s="18" t="s">
        <v>3812</v>
      </c>
      <c r="B3670" s="21" t="s">
        <v>7979</v>
      </c>
    </row>
    <row r="3671" spans="1:2" ht="43.2">
      <c r="A3671" s="18" t="s">
        <v>3813</v>
      </c>
      <c r="B3671" s="21" t="s">
        <v>7980</v>
      </c>
    </row>
    <row r="3672" spans="1:2" ht="43.2">
      <c r="A3672" s="18" t="s">
        <v>3814</v>
      </c>
      <c r="B3672" s="21" t="s">
        <v>7981</v>
      </c>
    </row>
    <row r="3673" spans="1:2" ht="28.8">
      <c r="A3673" s="18" t="s">
        <v>3815</v>
      </c>
      <c r="B3673" s="21" t="s">
        <v>7982</v>
      </c>
    </row>
    <row r="3674" spans="1:2" ht="43.2">
      <c r="A3674" s="18" t="s">
        <v>3816</v>
      </c>
      <c r="B3674" s="21" t="s">
        <v>7983</v>
      </c>
    </row>
    <row r="3675" spans="1:2" ht="57.6">
      <c r="A3675" s="18" t="s">
        <v>3817</v>
      </c>
      <c r="B3675" s="21" t="s">
        <v>7984</v>
      </c>
    </row>
    <row r="3676" spans="1:2" ht="43.2">
      <c r="A3676" s="18" t="s">
        <v>3818</v>
      </c>
      <c r="B3676" s="21" t="s">
        <v>7985</v>
      </c>
    </row>
    <row r="3677" spans="1:2" ht="28.8">
      <c r="A3677" s="18" t="s">
        <v>3819</v>
      </c>
      <c r="B3677" s="21" t="s">
        <v>7986</v>
      </c>
    </row>
    <row r="3678" spans="1:2" ht="43.2">
      <c r="A3678" s="18" t="s">
        <v>3820</v>
      </c>
      <c r="B3678" s="21" t="s">
        <v>7987</v>
      </c>
    </row>
    <row r="3679" spans="1:2" ht="28.8">
      <c r="A3679" s="18" t="s">
        <v>3821</v>
      </c>
      <c r="B3679" s="21" t="s">
        <v>7988</v>
      </c>
    </row>
    <row r="3680" spans="1:2" ht="57.6">
      <c r="A3680" s="18" t="s">
        <v>3822</v>
      </c>
      <c r="B3680" s="21" t="s">
        <v>7989</v>
      </c>
    </row>
    <row r="3681" spans="1:2" ht="100.8">
      <c r="A3681" s="18" t="s">
        <v>3823</v>
      </c>
      <c r="B3681" s="21" t="s">
        <v>7990</v>
      </c>
    </row>
    <row r="3682" spans="1:2" ht="28.8">
      <c r="A3682" s="18" t="s">
        <v>3824</v>
      </c>
      <c r="B3682" s="21" t="s">
        <v>7991</v>
      </c>
    </row>
    <row r="3683" spans="1:2" ht="72">
      <c r="A3683" s="18" t="s">
        <v>3825</v>
      </c>
      <c r="B3683" s="21" t="s">
        <v>7992</v>
      </c>
    </row>
    <row r="3684" spans="1:2">
      <c r="A3684" s="18" t="s">
        <v>3826</v>
      </c>
      <c r="B3684" s="21" t="s">
        <v>7993</v>
      </c>
    </row>
    <row r="3685" spans="1:2" ht="57.6">
      <c r="A3685" s="18" t="s">
        <v>3827</v>
      </c>
      <c r="B3685" s="21" t="s">
        <v>7994</v>
      </c>
    </row>
    <row r="3686" spans="1:2" ht="86.4">
      <c r="A3686" s="18" t="s">
        <v>3828</v>
      </c>
      <c r="B3686" s="21" t="s">
        <v>7995</v>
      </c>
    </row>
    <row r="3687" spans="1:2" ht="57.6">
      <c r="A3687" s="18" t="s">
        <v>3829</v>
      </c>
      <c r="B3687" s="21" t="s">
        <v>7996</v>
      </c>
    </row>
    <row r="3688" spans="1:2" ht="43.2">
      <c r="A3688" s="18" t="s">
        <v>3830</v>
      </c>
      <c r="B3688" s="21" t="s">
        <v>7997</v>
      </c>
    </row>
    <row r="3689" spans="1:2" ht="28.8">
      <c r="A3689" s="18" t="s">
        <v>3831</v>
      </c>
      <c r="B3689" s="21" t="s">
        <v>7998</v>
      </c>
    </row>
    <row r="3690" spans="1:2" ht="43.2">
      <c r="A3690" s="18" t="s">
        <v>3832</v>
      </c>
      <c r="B3690" s="21" t="s">
        <v>7999</v>
      </c>
    </row>
    <row r="3691" spans="1:2" ht="43.2">
      <c r="A3691" s="18" t="s">
        <v>3833</v>
      </c>
      <c r="B3691" s="21" t="s">
        <v>8000</v>
      </c>
    </row>
    <row r="3692" spans="1:2" ht="43.2">
      <c r="A3692" s="18" t="s">
        <v>3834</v>
      </c>
      <c r="B3692" s="21" t="s">
        <v>8001</v>
      </c>
    </row>
    <row r="3693" spans="1:2" ht="28.8">
      <c r="A3693" s="18" t="s">
        <v>3835</v>
      </c>
      <c r="B3693" s="21" t="s">
        <v>8002</v>
      </c>
    </row>
    <row r="3694" spans="1:2" ht="28.8">
      <c r="A3694" s="18" t="s">
        <v>3836</v>
      </c>
      <c r="B3694" s="21" t="s">
        <v>8003</v>
      </c>
    </row>
    <row r="3695" spans="1:2" ht="43.2">
      <c r="A3695" s="18" t="s">
        <v>3837</v>
      </c>
      <c r="B3695" s="21" t="s">
        <v>8004</v>
      </c>
    </row>
    <row r="3696" spans="1:2" ht="28.8">
      <c r="A3696" s="18" t="s">
        <v>3838</v>
      </c>
      <c r="B3696" s="21" t="s">
        <v>8005</v>
      </c>
    </row>
    <row r="3697" spans="1:2" ht="72">
      <c r="A3697" s="18" t="s">
        <v>3839</v>
      </c>
      <c r="B3697" s="21" t="s">
        <v>8006</v>
      </c>
    </row>
    <row r="3698" spans="1:2">
      <c r="A3698" s="18" t="s">
        <v>3840</v>
      </c>
      <c r="B3698" s="21" t="s">
        <v>8007</v>
      </c>
    </row>
    <row r="3699" spans="1:2" ht="43.2">
      <c r="A3699" s="18" t="s">
        <v>3841</v>
      </c>
      <c r="B3699" s="21" t="s">
        <v>8008</v>
      </c>
    </row>
    <row r="3700" spans="1:2" ht="72">
      <c r="A3700" s="18" t="s">
        <v>3842</v>
      </c>
      <c r="B3700" s="21" t="s">
        <v>8009</v>
      </c>
    </row>
    <row r="3701" spans="1:2" ht="43.2">
      <c r="A3701" s="18" t="s">
        <v>3843</v>
      </c>
      <c r="B3701" s="21" t="s">
        <v>8010</v>
      </c>
    </row>
    <row r="3702" spans="1:2" ht="43.2">
      <c r="A3702" s="18" t="s">
        <v>3844</v>
      </c>
      <c r="B3702" s="21" t="s">
        <v>8011</v>
      </c>
    </row>
    <row r="3703" spans="1:2" ht="28.8">
      <c r="A3703" s="18" t="s">
        <v>3845</v>
      </c>
      <c r="B3703" s="21" t="s">
        <v>8012</v>
      </c>
    </row>
    <row r="3704" spans="1:2">
      <c r="A3704" s="18" t="s">
        <v>3846</v>
      </c>
      <c r="B3704" s="21" t="s">
        <v>8013</v>
      </c>
    </row>
    <row r="3705" spans="1:2" ht="72">
      <c r="A3705" s="18" t="s">
        <v>3847</v>
      </c>
      <c r="B3705" s="21" t="s">
        <v>8014</v>
      </c>
    </row>
    <row r="3706" spans="1:2" ht="57.6">
      <c r="A3706" s="18" t="s">
        <v>3848</v>
      </c>
      <c r="B3706" s="21" t="s">
        <v>8015</v>
      </c>
    </row>
    <row r="3707" spans="1:2" ht="43.2">
      <c r="A3707" s="18" t="s">
        <v>3849</v>
      </c>
      <c r="B3707" s="21" t="s">
        <v>8016</v>
      </c>
    </row>
    <row r="3708" spans="1:2" ht="72">
      <c r="A3708" s="18" t="s">
        <v>3850</v>
      </c>
      <c r="B3708" s="21" t="s">
        <v>8017</v>
      </c>
    </row>
    <row r="3709" spans="1:2" ht="72">
      <c r="A3709" s="18" t="s">
        <v>3851</v>
      </c>
      <c r="B3709" s="21" t="s">
        <v>8018</v>
      </c>
    </row>
    <row r="3710" spans="1:2" ht="28.8">
      <c r="A3710" s="18" t="s">
        <v>3852</v>
      </c>
      <c r="B3710" s="21" t="s">
        <v>8019</v>
      </c>
    </row>
    <row r="3711" spans="1:2" ht="28.8">
      <c r="A3711" s="18" t="s">
        <v>3853</v>
      </c>
      <c r="B3711" s="21" t="s">
        <v>8020</v>
      </c>
    </row>
    <row r="3712" spans="1:2" ht="115.2">
      <c r="A3712" s="18" t="s">
        <v>3854</v>
      </c>
      <c r="B3712" s="21" t="s">
        <v>8021</v>
      </c>
    </row>
    <row r="3713" spans="1:2" ht="43.2">
      <c r="A3713" s="18" t="s">
        <v>3855</v>
      </c>
      <c r="B3713" s="21" t="s">
        <v>8022</v>
      </c>
    </row>
    <row r="3714" spans="1:2" ht="28.8">
      <c r="A3714" s="18" t="s">
        <v>3856</v>
      </c>
      <c r="B3714" s="21" t="s">
        <v>8023</v>
      </c>
    </row>
    <row r="3715" spans="1:2" ht="28.8">
      <c r="A3715" s="18" t="s">
        <v>3857</v>
      </c>
      <c r="B3715" s="21" t="s">
        <v>8024</v>
      </c>
    </row>
    <row r="3716" spans="1:2" ht="28.8">
      <c r="A3716" s="18" t="s">
        <v>3858</v>
      </c>
      <c r="B3716" s="21" t="s">
        <v>8025</v>
      </c>
    </row>
    <row r="3717" spans="1:2" ht="43.2">
      <c r="A3717" s="18" t="s">
        <v>3859</v>
      </c>
      <c r="B3717" s="21" t="s">
        <v>8026</v>
      </c>
    </row>
    <row r="3718" spans="1:2" ht="86.4">
      <c r="A3718" s="18" t="s">
        <v>3860</v>
      </c>
      <c r="B3718" s="21" t="s">
        <v>8027</v>
      </c>
    </row>
    <row r="3719" spans="1:2" ht="28.8">
      <c r="A3719" s="18" t="s">
        <v>3861</v>
      </c>
      <c r="B3719" s="21" t="s">
        <v>8028</v>
      </c>
    </row>
    <row r="3720" spans="1:2" ht="28.8">
      <c r="A3720" s="18" t="s">
        <v>3862</v>
      </c>
      <c r="B3720" s="21" t="s">
        <v>8029</v>
      </c>
    </row>
    <row r="3721" spans="1:2" ht="28.8">
      <c r="A3721" s="18" t="s">
        <v>3863</v>
      </c>
      <c r="B3721" s="21" t="s">
        <v>8030</v>
      </c>
    </row>
    <row r="3722" spans="1:2" ht="43.2">
      <c r="A3722" s="18" t="s">
        <v>3864</v>
      </c>
      <c r="B3722" s="21" t="s">
        <v>8031</v>
      </c>
    </row>
    <row r="3723" spans="1:2" ht="43.2">
      <c r="A3723" s="18" t="s">
        <v>3865</v>
      </c>
      <c r="B3723" s="21" t="s">
        <v>8032</v>
      </c>
    </row>
    <row r="3724" spans="1:2" ht="72">
      <c r="A3724" s="18" t="s">
        <v>3866</v>
      </c>
      <c r="B3724" s="21" t="s">
        <v>8033</v>
      </c>
    </row>
    <row r="3725" spans="1:2" ht="28.8">
      <c r="A3725" s="18" t="s">
        <v>3867</v>
      </c>
      <c r="B3725" s="21" t="s">
        <v>8034</v>
      </c>
    </row>
    <row r="3726" spans="1:2" ht="72">
      <c r="A3726" s="18" t="s">
        <v>3868</v>
      </c>
      <c r="B3726" s="21" t="s">
        <v>8035</v>
      </c>
    </row>
    <row r="3727" spans="1:2" ht="43.2">
      <c r="A3727" s="18" t="s">
        <v>3869</v>
      </c>
      <c r="B3727" s="21" t="s">
        <v>8036</v>
      </c>
    </row>
    <row r="3728" spans="1:2" ht="72">
      <c r="A3728" s="18" t="s">
        <v>3870</v>
      </c>
      <c r="B3728" s="21" t="s">
        <v>8037</v>
      </c>
    </row>
    <row r="3729" spans="1:2" ht="86.4">
      <c r="A3729" s="18" t="s">
        <v>3871</v>
      </c>
      <c r="B3729" s="21" t="s">
        <v>8038</v>
      </c>
    </row>
    <row r="3730" spans="1:2" ht="43.2">
      <c r="A3730" s="18" t="s">
        <v>3872</v>
      </c>
      <c r="B3730" s="21" t="s">
        <v>8039</v>
      </c>
    </row>
    <row r="3731" spans="1:2" ht="28.8">
      <c r="A3731" s="18" t="s">
        <v>3873</v>
      </c>
      <c r="B3731" s="21" t="s">
        <v>8040</v>
      </c>
    </row>
    <row r="3732" spans="1:2" ht="43.2">
      <c r="A3732" s="18" t="s">
        <v>3874</v>
      </c>
      <c r="B3732" s="21" t="s">
        <v>8041</v>
      </c>
    </row>
    <row r="3733" spans="1:2" ht="43.2">
      <c r="A3733" s="18" t="s">
        <v>3875</v>
      </c>
      <c r="B3733" s="21" t="s">
        <v>8042</v>
      </c>
    </row>
    <row r="3734" spans="1:2" ht="72">
      <c r="A3734" s="18" t="s">
        <v>3876</v>
      </c>
      <c r="B3734" s="21" t="s">
        <v>8043</v>
      </c>
    </row>
    <row r="3735" spans="1:2" ht="28.8">
      <c r="A3735" s="18" t="s">
        <v>3877</v>
      </c>
      <c r="B3735" s="21" t="s">
        <v>8044</v>
      </c>
    </row>
    <row r="3736" spans="1:2" ht="28.8">
      <c r="A3736" s="18" t="s">
        <v>3878</v>
      </c>
      <c r="B3736" s="21" t="s">
        <v>8045</v>
      </c>
    </row>
    <row r="3737" spans="1:2">
      <c r="A3737" s="18" t="s">
        <v>3879</v>
      </c>
      <c r="B3737" s="21" t="s">
        <v>8046</v>
      </c>
    </row>
    <row r="3738" spans="1:2" ht="28.8">
      <c r="A3738" s="18" t="s">
        <v>3880</v>
      </c>
      <c r="B3738" s="21" t="s">
        <v>8047</v>
      </c>
    </row>
    <row r="3739" spans="1:2" ht="28.8">
      <c r="A3739" s="18" t="s">
        <v>3881</v>
      </c>
      <c r="B3739" s="21" t="s">
        <v>8048</v>
      </c>
    </row>
    <row r="3740" spans="1:2" ht="57.6">
      <c r="A3740" s="18" t="s">
        <v>3882</v>
      </c>
      <c r="B3740" s="21" t="s">
        <v>8049</v>
      </c>
    </row>
    <row r="3741" spans="1:2" ht="28.8">
      <c r="A3741" s="18" t="s">
        <v>3883</v>
      </c>
      <c r="B3741" s="21" t="s">
        <v>8050</v>
      </c>
    </row>
    <row r="3742" spans="1:2" ht="28.8">
      <c r="A3742" s="18" t="s">
        <v>3884</v>
      </c>
      <c r="B3742" s="21" t="s">
        <v>8051</v>
      </c>
    </row>
    <row r="3743" spans="1:2" ht="57.6">
      <c r="A3743" s="18" t="s">
        <v>3885</v>
      </c>
      <c r="B3743" s="21" t="s">
        <v>8052</v>
      </c>
    </row>
    <row r="3744" spans="1:2" ht="57.6">
      <c r="A3744" s="18" t="s">
        <v>3886</v>
      </c>
      <c r="B3744" s="21" t="s">
        <v>8053</v>
      </c>
    </row>
    <row r="3745" spans="1:2" ht="28.8">
      <c r="A3745" s="18" t="s">
        <v>3887</v>
      </c>
      <c r="B3745" s="21" t="s">
        <v>8054</v>
      </c>
    </row>
    <row r="3746" spans="1:2" ht="57.6">
      <c r="A3746" s="18" t="s">
        <v>3888</v>
      </c>
      <c r="B3746" s="21" t="s">
        <v>8055</v>
      </c>
    </row>
    <row r="3747" spans="1:2">
      <c r="A3747" s="18" t="s">
        <v>3889</v>
      </c>
      <c r="B3747" s="21" t="s">
        <v>8056</v>
      </c>
    </row>
    <row r="3748" spans="1:2" ht="28.8">
      <c r="A3748" s="18" t="s">
        <v>3890</v>
      </c>
      <c r="B3748" s="21" t="s">
        <v>8057</v>
      </c>
    </row>
    <row r="3749" spans="1:2" ht="72">
      <c r="A3749" s="18" t="s">
        <v>3891</v>
      </c>
      <c r="B3749" s="21" t="s">
        <v>8058</v>
      </c>
    </row>
    <row r="3750" spans="1:2" ht="43.2">
      <c r="A3750" s="18" t="s">
        <v>3892</v>
      </c>
      <c r="B3750" s="21" t="s">
        <v>8059</v>
      </c>
    </row>
    <row r="3751" spans="1:2" ht="28.8">
      <c r="A3751" s="18" t="s">
        <v>3893</v>
      </c>
      <c r="B3751" s="21" t="s">
        <v>8060</v>
      </c>
    </row>
    <row r="3752" spans="1:2" ht="43.2">
      <c r="A3752" s="18" t="s">
        <v>3894</v>
      </c>
      <c r="B3752" s="21" t="s">
        <v>8061</v>
      </c>
    </row>
    <row r="3753" spans="1:2" ht="72">
      <c r="A3753" s="18" t="s">
        <v>3895</v>
      </c>
      <c r="B3753" s="21" t="s">
        <v>8062</v>
      </c>
    </row>
    <row r="3754" spans="1:2" ht="43.2">
      <c r="A3754" s="18" t="s">
        <v>3896</v>
      </c>
      <c r="B3754" s="21" t="s">
        <v>8063</v>
      </c>
    </row>
    <row r="3755" spans="1:2" ht="57.6">
      <c r="A3755" s="18" t="s">
        <v>3897</v>
      </c>
      <c r="B3755" s="21" t="s">
        <v>8064</v>
      </c>
    </row>
    <row r="3756" spans="1:2" ht="28.8">
      <c r="A3756" s="18" t="s">
        <v>3898</v>
      </c>
      <c r="B3756" s="21" t="s">
        <v>8065</v>
      </c>
    </row>
    <row r="3757" spans="1:2" ht="28.8">
      <c r="A3757" s="18" t="s">
        <v>3899</v>
      </c>
      <c r="B3757" s="21" t="s">
        <v>8066</v>
      </c>
    </row>
    <row r="3758" spans="1:2" ht="28.8">
      <c r="A3758" s="18" t="s">
        <v>3900</v>
      </c>
      <c r="B3758" s="21" t="s">
        <v>8067</v>
      </c>
    </row>
    <row r="3759" spans="1:2" ht="28.8">
      <c r="A3759" s="18" t="s">
        <v>3901</v>
      </c>
      <c r="B3759" s="21" t="s">
        <v>8068</v>
      </c>
    </row>
    <row r="3760" spans="1:2" ht="43.2">
      <c r="A3760" s="18" t="s">
        <v>3902</v>
      </c>
      <c r="B3760" s="21" t="s">
        <v>8069</v>
      </c>
    </row>
    <row r="3761" spans="1:2" ht="28.8">
      <c r="A3761" s="18" t="s">
        <v>3903</v>
      </c>
      <c r="B3761" s="21" t="s">
        <v>8070</v>
      </c>
    </row>
    <row r="3762" spans="1:2" ht="43.2">
      <c r="A3762" s="18" t="s">
        <v>3904</v>
      </c>
      <c r="B3762" s="21" t="s">
        <v>8071</v>
      </c>
    </row>
    <row r="3763" spans="1:2" ht="57.6">
      <c r="A3763" s="18" t="s">
        <v>3905</v>
      </c>
      <c r="B3763" s="21" t="s">
        <v>8072</v>
      </c>
    </row>
    <row r="3764" spans="1:2">
      <c r="A3764" s="18" t="s">
        <v>3906</v>
      </c>
      <c r="B3764" s="21" t="s">
        <v>8073</v>
      </c>
    </row>
    <row r="3765" spans="1:2" ht="43.2">
      <c r="A3765" s="18" t="s">
        <v>3907</v>
      </c>
      <c r="B3765" s="21" t="s">
        <v>8074</v>
      </c>
    </row>
    <row r="3766" spans="1:2" ht="28.8">
      <c r="A3766" s="18" t="s">
        <v>3908</v>
      </c>
      <c r="B3766" s="21" t="s">
        <v>8075</v>
      </c>
    </row>
    <row r="3767" spans="1:2" ht="43.2">
      <c r="A3767" s="18" t="s">
        <v>3909</v>
      </c>
      <c r="B3767" s="21" t="s">
        <v>8076</v>
      </c>
    </row>
    <row r="3768" spans="1:2" ht="28.8">
      <c r="A3768" s="18" t="s">
        <v>3910</v>
      </c>
      <c r="B3768" s="21" t="s">
        <v>8077</v>
      </c>
    </row>
    <row r="3769" spans="1:2" ht="43.2">
      <c r="A3769" s="18" t="s">
        <v>3911</v>
      </c>
      <c r="B3769" s="21" t="s">
        <v>8078</v>
      </c>
    </row>
    <row r="3770" spans="1:2" ht="72">
      <c r="A3770" s="18" t="s">
        <v>3912</v>
      </c>
      <c r="B3770" s="21" t="s">
        <v>8079</v>
      </c>
    </row>
    <row r="3771" spans="1:2" ht="43.2">
      <c r="A3771" s="18" t="s">
        <v>3913</v>
      </c>
      <c r="B3771" s="21" t="s">
        <v>8080</v>
      </c>
    </row>
    <row r="3772" spans="1:2" ht="28.8">
      <c r="A3772" s="18" t="s">
        <v>3914</v>
      </c>
      <c r="B3772" s="21" t="s">
        <v>8081</v>
      </c>
    </row>
    <row r="3773" spans="1:2">
      <c r="A3773" s="18" t="s">
        <v>3915</v>
      </c>
      <c r="B3773" s="21" t="s">
        <v>8082</v>
      </c>
    </row>
    <row r="3774" spans="1:2" ht="43.2">
      <c r="A3774" s="18" t="s">
        <v>3916</v>
      </c>
      <c r="B3774" s="21" t="s">
        <v>8083</v>
      </c>
    </row>
    <row r="3775" spans="1:2" ht="72">
      <c r="A3775" s="18" t="s">
        <v>3917</v>
      </c>
      <c r="B3775" s="21" t="s">
        <v>8084</v>
      </c>
    </row>
    <row r="3776" spans="1:2">
      <c r="A3776" s="18" t="s">
        <v>3918</v>
      </c>
      <c r="B3776" s="21" t="s">
        <v>8085</v>
      </c>
    </row>
    <row r="3777" spans="1:2" ht="28.8">
      <c r="A3777" s="18" t="s">
        <v>3919</v>
      </c>
      <c r="B3777" s="21" t="s">
        <v>7264</v>
      </c>
    </row>
    <row r="3778" spans="1:2" ht="28.8">
      <c r="A3778" s="18" t="s">
        <v>3920</v>
      </c>
      <c r="B3778" s="21" t="s">
        <v>8086</v>
      </c>
    </row>
    <row r="3779" spans="1:2" ht="43.2">
      <c r="A3779" s="18" t="s">
        <v>3921</v>
      </c>
      <c r="B3779" s="21" t="s">
        <v>8087</v>
      </c>
    </row>
    <row r="3780" spans="1:2" ht="72">
      <c r="A3780" s="18" t="s">
        <v>3922</v>
      </c>
      <c r="B3780" s="21" t="s">
        <v>8088</v>
      </c>
    </row>
    <row r="3781" spans="1:2" ht="57.6">
      <c r="A3781" s="18" t="s">
        <v>3923</v>
      </c>
      <c r="B3781" s="21" t="s">
        <v>8089</v>
      </c>
    </row>
    <row r="3782" spans="1:2" ht="72">
      <c r="A3782" s="18" t="s">
        <v>3924</v>
      </c>
      <c r="B3782" s="21" t="s">
        <v>8090</v>
      </c>
    </row>
    <row r="3783" spans="1:2" ht="57.6">
      <c r="A3783" s="18" t="s">
        <v>3925</v>
      </c>
      <c r="B3783" s="21" t="s">
        <v>8091</v>
      </c>
    </row>
    <row r="3784" spans="1:2" ht="57.6">
      <c r="A3784" s="18" t="s">
        <v>3926</v>
      </c>
      <c r="B3784" s="21" t="s">
        <v>8092</v>
      </c>
    </row>
    <row r="3785" spans="1:2" ht="57.6">
      <c r="A3785" s="18" t="s">
        <v>3927</v>
      </c>
      <c r="B3785" s="21" t="s">
        <v>8093</v>
      </c>
    </row>
    <row r="3786" spans="1:2" ht="43.2">
      <c r="A3786" s="18" t="s">
        <v>3928</v>
      </c>
      <c r="B3786" s="21" t="s">
        <v>8094</v>
      </c>
    </row>
    <row r="3787" spans="1:2" ht="57.6">
      <c r="A3787" s="18" t="s">
        <v>3929</v>
      </c>
      <c r="B3787" s="21" t="s">
        <v>8095</v>
      </c>
    </row>
    <row r="3788" spans="1:2" ht="43.2">
      <c r="A3788" s="18" t="s">
        <v>3930</v>
      </c>
      <c r="B3788" s="21" t="s">
        <v>8096</v>
      </c>
    </row>
    <row r="3789" spans="1:2" ht="28.8">
      <c r="A3789" s="18" t="s">
        <v>3931</v>
      </c>
      <c r="B3789" s="21" t="s">
        <v>8097</v>
      </c>
    </row>
    <row r="3790" spans="1:2" ht="57.6">
      <c r="A3790" s="18" t="s">
        <v>3932</v>
      </c>
      <c r="B3790" s="21" t="s">
        <v>8098</v>
      </c>
    </row>
    <row r="3791" spans="1:2" ht="57.6">
      <c r="A3791" s="18" t="s">
        <v>3933</v>
      </c>
      <c r="B3791" s="21" t="s">
        <v>8099</v>
      </c>
    </row>
    <row r="3792" spans="1:2" ht="100.8">
      <c r="A3792" s="18" t="s">
        <v>3934</v>
      </c>
      <c r="B3792" s="21" t="s">
        <v>8100</v>
      </c>
    </row>
    <row r="3793" spans="1:2" ht="72">
      <c r="A3793" s="18" t="s">
        <v>3935</v>
      </c>
      <c r="B3793" s="21" t="s">
        <v>8101</v>
      </c>
    </row>
    <row r="3794" spans="1:2" ht="57.6">
      <c r="A3794" s="18" t="s">
        <v>3936</v>
      </c>
      <c r="B3794" s="21" t="s">
        <v>8102</v>
      </c>
    </row>
    <row r="3795" spans="1:2" ht="28.8">
      <c r="A3795" s="18" t="s">
        <v>3937</v>
      </c>
      <c r="B3795" s="21" t="s">
        <v>8103</v>
      </c>
    </row>
    <row r="3796" spans="1:2" ht="43.2">
      <c r="A3796" s="18" t="s">
        <v>3938</v>
      </c>
      <c r="B3796" s="21" t="s">
        <v>8104</v>
      </c>
    </row>
    <row r="3797" spans="1:2" ht="43.2">
      <c r="A3797" s="18" t="s">
        <v>3939</v>
      </c>
      <c r="B3797" s="21" t="s">
        <v>8105</v>
      </c>
    </row>
    <row r="3798" spans="1:2" ht="43.2">
      <c r="A3798" s="18" t="s">
        <v>3940</v>
      </c>
      <c r="B3798" s="21" t="s">
        <v>8106</v>
      </c>
    </row>
    <row r="3799" spans="1:2" ht="72">
      <c r="A3799" s="18" t="s">
        <v>3941</v>
      </c>
      <c r="B3799" s="21" t="s">
        <v>8107</v>
      </c>
    </row>
    <row r="3800" spans="1:2" ht="72">
      <c r="A3800" s="18" t="s">
        <v>3942</v>
      </c>
      <c r="B3800" s="21" t="s">
        <v>8108</v>
      </c>
    </row>
    <row r="3801" spans="1:2" ht="43.2">
      <c r="A3801" s="18" t="s">
        <v>3943</v>
      </c>
      <c r="B3801" s="21" t="s">
        <v>8109</v>
      </c>
    </row>
    <row r="3802" spans="1:2" ht="28.8">
      <c r="A3802" s="18" t="s">
        <v>3944</v>
      </c>
      <c r="B3802" s="21" t="s">
        <v>8110</v>
      </c>
    </row>
    <row r="3803" spans="1:2">
      <c r="A3803" s="18" t="s">
        <v>3945</v>
      </c>
      <c r="B3803" s="21" t="s">
        <v>8111</v>
      </c>
    </row>
    <row r="3804" spans="1:2" ht="28.8">
      <c r="A3804" s="18" t="s">
        <v>3946</v>
      </c>
      <c r="B3804" s="21" t="s">
        <v>8112</v>
      </c>
    </row>
    <row r="3805" spans="1:2" ht="28.8">
      <c r="A3805" s="18" t="s">
        <v>3947</v>
      </c>
      <c r="B3805" s="21" t="s">
        <v>8113</v>
      </c>
    </row>
    <row r="3806" spans="1:2" ht="43.2">
      <c r="A3806" s="18" t="s">
        <v>3948</v>
      </c>
      <c r="B3806" s="21" t="s">
        <v>8114</v>
      </c>
    </row>
    <row r="3807" spans="1:2" ht="28.8">
      <c r="A3807" s="18" t="s">
        <v>3949</v>
      </c>
      <c r="B3807" s="21" t="s">
        <v>8115</v>
      </c>
    </row>
    <row r="3808" spans="1:2" ht="57.6">
      <c r="A3808" s="18" t="s">
        <v>3950</v>
      </c>
      <c r="B3808" s="21" t="s">
        <v>8116</v>
      </c>
    </row>
    <row r="3809" spans="1:2" ht="86.4">
      <c r="A3809" s="18" t="s">
        <v>3951</v>
      </c>
      <c r="B3809" s="21" t="s">
        <v>8117</v>
      </c>
    </row>
    <row r="3810" spans="1:2" ht="28.8">
      <c r="A3810" s="18" t="s">
        <v>3952</v>
      </c>
      <c r="B3810" s="21" t="s">
        <v>8118</v>
      </c>
    </row>
    <row r="3811" spans="1:2" ht="43.2">
      <c r="A3811" s="18" t="s">
        <v>3953</v>
      </c>
      <c r="B3811" s="21" t="s">
        <v>8119</v>
      </c>
    </row>
    <row r="3812" spans="1:2" ht="57.6">
      <c r="A3812" s="18" t="s">
        <v>3954</v>
      </c>
      <c r="B3812" s="21" t="s">
        <v>8120</v>
      </c>
    </row>
    <row r="3813" spans="1:2" ht="86.4">
      <c r="A3813" s="18" t="s">
        <v>3955</v>
      </c>
      <c r="B3813" s="21" t="s">
        <v>8121</v>
      </c>
    </row>
    <row r="3814" spans="1:2" ht="28.8">
      <c r="A3814" s="18" t="s">
        <v>3956</v>
      </c>
      <c r="B3814" s="21" t="s">
        <v>8122</v>
      </c>
    </row>
    <row r="3815" spans="1:2" ht="72">
      <c r="A3815" s="18" t="s">
        <v>3957</v>
      </c>
      <c r="B3815" s="21" t="s">
        <v>8123</v>
      </c>
    </row>
    <row r="3816" spans="1:2" ht="158.4">
      <c r="A3816" s="18" t="s">
        <v>3958</v>
      </c>
      <c r="B3816" s="21" t="s">
        <v>8124</v>
      </c>
    </row>
    <row r="3817" spans="1:2" ht="57.6">
      <c r="A3817" s="18" t="s">
        <v>3959</v>
      </c>
      <c r="B3817" s="21" t="s">
        <v>8125</v>
      </c>
    </row>
    <row r="3818" spans="1:2" ht="28.8">
      <c r="A3818" s="18" t="s">
        <v>3960</v>
      </c>
      <c r="B3818" s="21" t="s">
        <v>8126</v>
      </c>
    </row>
    <row r="3819" spans="1:2" ht="28.8">
      <c r="A3819" s="18" t="s">
        <v>3961</v>
      </c>
      <c r="B3819" s="21" t="s">
        <v>8127</v>
      </c>
    </row>
    <row r="3820" spans="1:2" ht="28.8">
      <c r="A3820" s="18" t="s">
        <v>3962</v>
      </c>
      <c r="B3820" s="21" t="s">
        <v>8128</v>
      </c>
    </row>
    <row r="3821" spans="1:2" ht="43.2">
      <c r="A3821" s="18" t="s">
        <v>3963</v>
      </c>
      <c r="B3821" s="21" t="s">
        <v>8129</v>
      </c>
    </row>
    <row r="3822" spans="1:2" ht="43.2">
      <c r="A3822" s="18" t="s">
        <v>3964</v>
      </c>
      <c r="B3822" s="21" t="s">
        <v>8130</v>
      </c>
    </row>
    <row r="3823" spans="1:2" ht="28.8">
      <c r="A3823" s="18" t="s">
        <v>3965</v>
      </c>
      <c r="B3823" s="21" t="s">
        <v>8131</v>
      </c>
    </row>
    <row r="3824" spans="1:2" ht="57.6">
      <c r="A3824" s="18" t="s">
        <v>3966</v>
      </c>
      <c r="B3824" s="21" t="s">
        <v>8132</v>
      </c>
    </row>
    <row r="3825" spans="1:2" ht="43.2">
      <c r="A3825" s="18" t="s">
        <v>3967</v>
      </c>
      <c r="B3825" s="21" t="s">
        <v>8133</v>
      </c>
    </row>
    <row r="3826" spans="1:2">
      <c r="A3826" s="18" t="s">
        <v>3968</v>
      </c>
      <c r="B3826" s="21" t="s">
        <v>8134</v>
      </c>
    </row>
    <row r="3827" spans="1:2" ht="28.8">
      <c r="A3827" s="18" t="s">
        <v>3969</v>
      </c>
      <c r="B3827" s="21" t="s">
        <v>8135</v>
      </c>
    </row>
    <row r="3828" spans="1:2" ht="57.6">
      <c r="A3828" s="18" t="s">
        <v>3970</v>
      </c>
      <c r="B3828" s="21" t="s">
        <v>8136</v>
      </c>
    </row>
    <row r="3829" spans="1:2" ht="28.8">
      <c r="A3829" s="18" t="s">
        <v>3971</v>
      </c>
      <c r="B3829" s="21" t="s">
        <v>8137</v>
      </c>
    </row>
    <row r="3830" spans="1:2" ht="28.8">
      <c r="A3830" s="18" t="s">
        <v>3972</v>
      </c>
      <c r="B3830" s="21" t="s">
        <v>8138</v>
      </c>
    </row>
    <row r="3831" spans="1:2" ht="28.8">
      <c r="A3831" s="18" t="s">
        <v>3973</v>
      </c>
      <c r="B3831" s="21" t="s">
        <v>8139</v>
      </c>
    </row>
    <row r="3832" spans="1:2" ht="43.2">
      <c r="A3832" s="18" t="s">
        <v>3974</v>
      </c>
      <c r="B3832" s="21" t="s">
        <v>8140</v>
      </c>
    </row>
    <row r="3833" spans="1:2" ht="57.6">
      <c r="A3833" s="18" t="s">
        <v>3975</v>
      </c>
      <c r="B3833" s="21" t="s">
        <v>8141</v>
      </c>
    </row>
    <row r="3834" spans="1:2" ht="43.2">
      <c r="A3834" s="18" t="s">
        <v>3976</v>
      </c>
      <c r="B3834" s="21" t="s">
        <v>8142</v>
      </c>
    </row>
    <row r="3835" spans="1:2" ht="28.8">
      <c r="A3835" s="18" t="s">
        <v>3977</v>
      </c>
      <c r="B3835" s="21" t="s">
        <v>8143</v>
      </c>
    </row>
    <row r="3836" spans="1:2" ht="28.8">
      <c r="A3836" s="18" t="s">
        <v>3978</v>
      </c>
      <c r="B3836" s="21" t="s">
        <v>8144</v>
      </c>
    </row>
    <row r="3837" spans="1:2" ht="72">
      <c r="A3837" s="18" t="s">
        <v>3979</v>
      </c>
      <c r="B3837" s="21" t="s">
        <v>8145</v>
      </c>
    </row>
    <row r="3838" spans="1:2" ht="43.2">
      <c r="A3838" s="18" t="s">
        <v>3980</v>
      </c>
      <c r="B3838" s="21" t="s">
        <v>8146</v>
      </c>
    </row>
    <row r="3839" spans="1:2" ht="43.2">
      <c r="A3839" s="18" t="s">
        <v>3981</v>
      </c>
      <c r="B3839" s="21" t="s">
        <v>8147</v>
      </c>
    </row>
    <row r="3840" spans="1:2" ht="43.2">
      <c r="A3840" s="18" t="s">
        <v>3982</v>
      </c>
      <c r="B3840" s="21" t="s">
        <v>8148</v>
      </c>
    </row>
    <row r="3841" spans="1:2" ht="57.6">
      <c r="A3841" s="18" t="s">
        <v>3983</v>
      </c>
      <c r="B3841" s="21" t="s">
        <v>8149</v>
      </c>
    </row>
    <row r="3842" spans="1:2" ht="43.2">
      <c r="A3842" s="18" t="s">
        <v>3984</v>
      </c>
      <c r="B3842" s="21" t="s">
        <v>8150</v>
      </c>
    </row>
    <row r="3843" spans="1:2" ht="57.6">
      <c r="A3843" s="18" t="s">
        <v>3985</v>
      </c>
      <c r="B3843" s="21" t="s">
        <v>8151</v>
      </c>
    </row>
    <row r="3844" spans="1:2">
      <c r="A3844" s="18" t="s">
        <v>3986</v>
      </c>
      <c r="B3844" s="21" t="s">
        <v>8152</v>
      </c>
    </row>
    <row r="3845" spans="1:2" ht="144">
      <c r="A3845" s="18" t="s">
        <v>3987</v>
      </c>
      <c r="B3845" s="21" t="s">
        <v>8153</v>
      </c>
    </row>
    <row r="3846" spans="1:2" ht="28.8">
      <c r="A3846" s="18" t="s">
        <v>3988</v>
      </c>
      <c r="B3846" s="21" t="s">
        <v>8154</v>
      </c>
    </row>
    <row r="3847" spans="1:2" ht="28.8">
      <c r="A3847" s="18" t="s">
        <v>3989</v>
      </c>
      <c r="B3847" s="21" t="s">
        <v>8155</v>
      </c>
    </row>
    <row r="3848" spans="1:2" ht="86.4">
      <c r="A3848" s="18" t="s">
        <v>3990</v>
      </c>
      <c r="B3848" s="21" t="s">
        <v>8156</v>
      </c>
    </row>
    <row r="3849" spans="1:2" ht="72">
      <c r="A3849" s="18" t="s">
        <v>3991</v>
      </c>
      <c r="B3849" s="21" t="s">
        <v>8157</v>
      </c>
    </row>
    <row r="3850" spans="1:2" ht="28.8">
      <c r="A3850" s="18" t="s">
        <v>3992</v>
      </c>
      <c r="B3850" s="21" t="s">
        <v>8158</v>
      </c>
    </row>
    <row r="3851" spans="1:2" ht="43.2">
      <c r="A3851" s="18" t="s">
        <v>3993</v>
      </c>
      <c r="B3851" s="21" t="s">
        <v>8159</v>
      </c>
    </row>
    <row r="3852" spans="1:2" ht="43.2">
      <c r="A3852" s="18" t="s">
        <v>3994</v>
      </c>
      <c r="B3852" s="21" t="s">
        <v>8160</v>
      </c>
    </row>
    <row r="3853" spans="1:2" ht="43.2">
      <c r="A3853" s="18" t="s">
        <v>3995</v>
      </c>
      <c r="B3853" s="21" t="s">
        <v>8161</v>
      </c>
    </row>
    <row r="3854" spans="1:2" ht="43.2">
      <c r="A3854" s="18" t="s">
        <v>3996</v>
      </c>
      <c r="B3854" s="21" t="s">
        <v>8162</v>
      </c>
    </row>
    <row r="3855" spans="1:2" ht="72">
      <c r="A3855" s="18" t="s">
        <v>3997</v>
      </c>
      <c r="B3855" s="21" t="s">
        <v>8163</v>
      </c>
    </row>
    <row r="3856" spans="1:2" ht="43.2">
      <c r="A3856" s="18" t="s">
        <v>3998</v>
      </c>
      <c r="B3856" s="21" t="s">
        <v>8164</v>
      </c>
    </row>
    <row r="3857" spans="1:2" ht="28.8">
      <c r="A3857" s="18" t="s">
        <v>3999</v>
      </c>
      <c r="B3857" s="21" t="s">
        <v>8165</v>
      </c>
    </row>
    <row r="3858" spans="1:2" ht="28.8">
      <c r="A3858" s="18" t="s">
        <v>4000</v>
      </c>
      <c r="B3858" s="21" t="s">
        <v>8166</v>
      </c>
    </row>
    <row r="3859" spans="1:2" ht="72">
      <c r="A3859" s="18" t="s">
        <v>4001</v>
      </c>
      <c r="B3859" s="21" t="s">
        <v>8167</v>
      </c>
    </row>
    <row r="3860" spans="1:2" ht="43.2">
      <c r="A3860" s="18" t="s">
        <v>4002</v>
      </c>
      <c r="B3860" s="21" t="s">
        <v>8168</v>
      </c>
    </row>
    <row r="3861" spans="1:2" ht="28.8">
      <c r="A3861" s="18" t="s">
        <v>4003</v>
      </c>
      <c r="B3861" s="21" t="s">
        <v>8169</v>
      </c>
    </row>
    <row r="3862" spans="1:2" ht="28.8">
      <c r="A3862" s="18" t="s">
        <v>4004</v>
      </c>
      <c r="B3862" s="21" t="s">
        <v>8170</v>
      </c>
    </row>
    <row r="3863" spans="1:2" ht="28.8">
      <c r="A3863" s="18" t="s">
        <v>4005</v>
      </c>
      <c r="B3863" s="21" t="s">
        <v>8171</v>
      </c>
    </row>
    <row r="3864" spans="1:2" ht="129.6">
      <c r="A3864" s="18" t="s">
        <v>4006</v>
      </c>
      <c r="B3864" s="21" t="s">
        <v>8172</v>
      </c>
    </row>
    <row r="3865" spans="1:2">
      <c r="A3865" s="18" t="s">
        <v>4007</v>
      </c>
      <c r="B3865" s="21" t="s">
        <v>8173</v>
      </c>
    </row>
    <row r="3866" spans="1:2" ht="28.8">
      <c r="A3866" s="18" t="s">
        <v>4008</v>
      </c>
      <c r="B3866" s="21" t="s">
        <v>8174</v>
      </c>
    </row>
    <row r="3867" spans="1:2" ht="43.2">
      <c r="A3867" s="18" t="s">
        <v>4009</v>
      </c>
      <c r="B3867" s="21" t="s">
        <v>8175</v>
      </c>
    </row>
    <row r="3868" spans="1:2">
      <c r="A3868" s="18" t="s">
        <v>4010</v>
      </c>
      <c r="B3868" s="21" t="s">
        <v>8176</v>
      </c>
    </row>
    <row r="3869" spans="1:2" ht="57.6">
      <c r="A3869" s="18" t="s">
        <v>4011</v>
      </c>
      <c r="B3869" s="21" t="s">
        <v>8177</v>
      </c>
    </row>
    <row r="3870" spans="1:2" ht="28.8">
      <c r="A3870" s="18" t="s">
        <v>4012</v>
      </c>
      <c r="B3870" s="21" t="s">
        <v>8178</v>
      </c>
    </row>
    <row r="3871" spans="1:2" ht="57.6">
      <c r="A3871" s="18" t="s">
        <v>4013</v>
      </c>
      <c r="B3871" s="21" t="s">
        <v>8179</v>
      </c>
    </row>
    <row r="3872" spans="1:2" ht="57.6">
      <c r="A3872" s="18" t="s">
        <v>4014</v>
      </c>
      <c r="B3872" s="21" t="s">
        <v>8180</v>
      </c>
    </row>
    <row r="3873" spans="1:2" ht="86.4">
      <c r="A3873" s="18" t="s">
        <v>4015</v>
      </c>
      <c r="B3873" s="21" t="s">
        <v>8181</v>
      </c>
    </row>
    <row r="3874" spans="1:2" ht="28.8">
      <c r="A3874" s="18" t="s">
        <v>4016</v>
      </c>
      <c r="B3874" s="21" t="s">
        <v>8182</v>
      </c>
    </row>
    <row r="3875" spans="1:2" ht="43.2">
      <c r="A3875" s="18" t="s">
        <v>4017</v>
      </c>
      <c r="B3875" s="21" t="s">
        <v>8183</v>
      </c>
    </row>
    <row r="3876" spans="1:2" ht="28.8">
      <c r="A3876" s="18" t="s">
        <v>4018</v>
      </c>
      <c r="B3876" s="21" t="s">
        <v>8184</v>
      </c>
    </row>
    <row r="3877" spans="1:2">
      <c r="A3877" s="18" t="s">
        <v>4019</v>
      </c>
      <c r="B3877" s="21" t="s">
        <v>8185</v>
      </c>
    </row>
    <row r="3878" spans="1:2" ht="57.6">
      <c r="A3878" s="18" t="s">
        <v>4020</v>
      </c>
      <c r="B3878" s="21" t="s">
        <v>8186</v>
      </c>
    </row>
    <row r="3879" spans="1:2" ht="43.2">
      <c r="A3879" s="18" t="s">
        <v>4021</v>
      </c>
      <c r="B3879" s="21" t="s">
        <v>8187</v>
      </c>
    </row>
    <row r="3880" spans="1:2" ht="28.8">
      <c r="A3880" s="18" t="s">
        <v>4022</v>
      </c>
      <c r="B3880" s="21" t="s">
        <v>8188</v>
      </c>
    </row>
    <row r="3881" spans="1:2">
      <c r="A3881" s="18" t="s">
        <v>4023</v>
      </c>
      <c r="B3881" s="21" t="s">
        <v>8189</v>
      </c>
    </row>
    <row r="3882" spans="1:2">
      <c r="A3882" s="18" t="s">
        <v>4024</v>
      </c>
      <c r="B3882" s="21" t="s">
        <v>8190</v>
      </c>
    </row>
    <row r="3883" spans="1:2" ht="28.8">
      <c r="A3883" s="18" t="s">
        <v>4025</v>
      </c>
      <c r="B3883" s="21" t="s">
        <v>8191</v>
      </c>
    </row>
    <row r="3884" spans="1:2" ht="57.6">
      <c r="A3884" s="18" t="s">
        <v>4026</v>
      </c>
      <c r="B3884" s="21" t="s">
        <v>8192</v>
      </c>
    </row>
    <row r="3885" spans="1:2" ht="43.2">
      <c r="A3885" s="18" t="s">
        <v>4027</v>
      </c>
      <c r="B3885" s="21" t="s">
        <v>8193</v>
      </c>
    </row>
    <row r="3886" spans="1:2" ht="28.8">
      <c r="A3886" s="18" t="s">
        <v>4028</v>
      </c>
      <c r="B3886" s="21" t="s">
        <v>8194</v>
      </c>
    </row>
    <row r="3887" spans="1:2" ht="72">
      <c r="A3887" s="18" t="s">
        <v>4029</v>
      </c>
      <c r="B3887" s="21" t="s">
        <v>8195</v>
      </c>
    </row>
    <row r="3888" spans="1:2" ht="28.8">
      <c r="A3888" s="18" t="s">
        <v>4030</v>
      </c>
      <c r="B3888" s="21" t="s">
        <v>8196</v>
      </c>
    </row>
    <row r="3889" spans="1:2" ht="43.2">
      <c r="A3889" s="18" t="s">
        <v>4031</v>
      </c>
      <c r="B3889" s="21" t="s">
        <v>8197</v>
      </c>
    </row>
    <row r="3890" spans="1:2">
      <c r="A3890" s="18" t="s">
        <v>4032</v>
      </c>
      <c r="B3890" s="21" t="s">
        <v>8198</v>
      </c>
    </row>
    <row r="3891" spans="1:2" ht="43.2">
      <c r="A3891" s="18" t="s">
        <v>4033</v>
      </c>
      <c r="B3891" s="21" t="s">
        <v>8199</v>
      </c>
    </row>
    <row r="3892" spans="1:2" ht="43.2">
      <c r="A3892" s="18" t="s">
        <v>4034</v>
      </c>
      <c r="B3892" s="21" t="s">
        <v>8200</v>
      </c>
    </row>
    <row r="3893" spans="1:2" ht="100.8">
      <c r="A3893" s="18" t="s">
        <v>4035</v>
      </c>
      <c r="B3893" s="21" t="s">
        <v>8201</v>
      </c>
    </row>
    <row r="3894" spans="1:2" ht="28.8">
      <c r="A3894" s="18" t="s">
        <v>4036</v>
      </c>
      <c r="B3894" s="21" t="s">
        <v>8202</v>
      </c>
    </row>
    <row r="3895" spans="1:2" ht="43.2">
      <c r="A3895" s="18" t="s">
        <v>4037</v>
      </c>
      <c r="B3895" s="21" t="s">
        <v>8203</v>
      </c>
    </row>
    <row r="3896" spans="1:2" ht="72">
      <c r="A3896" s="18" t="s">
        <v>4038</v>
      </c>
      <c r="B3896" s="21" t="s">
        <v>8204</v>
      </c>
    </row>
    <row r="3897" spans="1:2" ht="43.2">
      <c r="A3897" s="18" t="s">
        <v>4039</v>
      </c>
      <c r="B3897" s="21" t="s">
        <v>8205</v>
      </c>
    </row>
    <row r="3898" spans="1:2" ht="43.2">
      <c r="A3898" s="18" t="s">
        <v>4040</v>
      </c>
      <c r="B3898" s="21" t="s">
        <v>8206</v>
      </c>
    </row>
    <row r="3899" spans="1:2">
      <c r="A3899" s="18" t="s">
        <v>4041</v>
      </c>
      <c r="B3899" s="21" t="s">
        <v>8207</v>
      </c>
    </row>
    <row r="3900" spans="1:2" ht="43.2">
      <c r="A3900" s="18" t="s">
        <v>4042</v>
      </c>
      <c r="B3900" s="21" t="s">
        <v>8208</v>
      </c>
    </row>
    <row r="3901" spans="1:2" ht="28.8">
      <c r="A3901" s="18" t="s">
        <v>4043</v>
      </c>
      <c r="B3901" s="21" t="s">
        <v>8209</v>
      </c>
    </row>
    <row r="3902" spans="1:2" ht="57.6">
      <c r="A3902" s="18" t="s">
        <v>4044</v>
      </c>
      <c r="B3902" s="21" t="s">
        <v>8210</v>
      </c>
    </row>
    <row r="3903" spans="1:2" ht="43.2">
      <c r="A3903" s="18" t="s">
        <v>4045</v>
      </c>
      <c r="B3903" s="21" t="s">
        <v>8211</v>
      </c>
    </row>
    <row r="3904" spans="1:2" ht="57.6">
      <c r="A3904" s="18" t="s">
        <v>4046</v>
      </c>
      <c r="B3904" s="21" t="s">
        <v>8212</v>
      </c>
    </row>
    <row r="3905" spans="1:2" ht="28.8">
      <c r="A3905" s="18" t="s">
        <v>4047</v>
      </c>
      <c r="B3905" s="21" t="s">
        <v>8213</v>
      </c>
    </row>
    <row r="3906" spans="1:2" ht="43.2">
      <c r="A3906" s="18" t="s">
        <v>4048</v>
      </c>
      <c r="B3906" s="21" t="s">
        <v>8214</v>
      </c>
    </row>
    <row r="3907" spans="1:2" ht="86.4">
      <c r="A3907" s="18" t="s">
        <v>4049</v>
      </c>
      <c r="B3907" s="21" t="s">
        <v>8215</v>
      </c>
    </row>
    <row r="3908" spans="1:2" ht="43.2">
      <c r="A3908" s="18" t="s">
        <v>4050</v>
      </c>
      <c r="B3908" s="21" t="s">
        <v>8216</v>
      </c>
    </row>
    <row r="3909" spans="1:2" ht="57.6">
      <c r="A3909" s="18" t="s">
        <v>4051</v>
      </c>
      <c r="B3909" s="21" t="s">
        <v>8217</v>
      </c>
    </row>
    <row r="3910" spans="1:2" ht="43.2">
      <c r="A3910" s="18" t="s">
        <v>4052</v>
      </c>
      <c r="B3910" s="21" t="s">
        <v>8218</v>
      </c>
    </row>
    <row r="3911" spans="1:2" ht="57.6">
      <c r="A3911" s="18" t="s">
        <v>4053</v>
      </c>
      <c r="B3911" s="21" t="s">
        <v>8219</v>
      </c>
    </row>
    <row r="3912" spans="1:2" ht="43.2">
      <c r="A3912" s="18" t="s">
        <v>4054</v>
      </c>
      <c r="B3912" s="21" t="s">
        <v>8220</v>
      </c>
    </row>
    <row r="3913" spans="1:2" ht="57.6">
      <c r="A3913" s="18" t="s">
        <v>4055</v>
      </c>
      <c r="B3913" s="21" t="s">
        <v>8221</v>
      </c>
    </row>
    <row r="3914" spans="1:2" ht="43.2">
      <c r="A3914" s="18" t="s">
        <v>4056</v>
      </c>
      <c r="B3914" s="21" t="s">
        <v>8222</v>
      </c>
    </row>
    <row r="3915" spans="1:2" ht="57.6">
      <c r="A3915" s="18" t="s">
        <v>4057</v>
      </c>
      <c r="B3915" s="21" t="s">
        <v>8223</v>
      </c>
    </row>
    <row r="3916" spans="1:2" ht="57.6">
      <c r="A3916" s="18" t="s">
        <v>4058</v>
      </c>
      <c r="B3916" s="21" t="s">
        <v>8224</v>
      </c>
    </row>
    <row r="3917" spans="1:2" ht="43.2">
      <c r="A3917" s="18" t="s">
        <v>4059</v>
      </c>
      <c r="B3917" s="21" t="s">
        <v>8225</v>
      </c>
    </row>
    <row r="3918" spans="1:2" ht="43.2">
      <c r="A3918" s="18" t="s">
        <v>4060</v>
      </c>
      <c r="B3918" s="21" t="s">
        <v>8226</v>
      </c>
    </row>
    <row r="3919" spans="1:2" ht="43.2">
      <c r="A3919" s="18" t="s">
        <v>4061</v>
      </c>
      <c r="B3919" s="21" t="s">
        <v>8227</v>
      </c>
    </row>
    <row r="3920" spans="1:2" ht="43.2">
      <c r="A3920" s="18" t="s">
        <v>4062</v>
      </c>
      <c r="B3920" s="21" t="s">
        <v>8228</v>
      </c>
    </row>
    <row r="3921" spans="1:2" ht="72">
      <c r="A3921" s="18" t="s">
        <v>4063</v>
      </c>
      <c r="B3921" s="21" t="s">
        <v>8229</v>
      </c>
    </row>
    <row r="3922" spans="1:2" ht="43.2">
      <c r="A3922" s="18" t="s">
        <v>4064</v>
      </c>
      <c r="B3922" s="21" t="s">
        <v>8230</v>
      </c>
    </row>
    <row r="3923" spans="1:2" ht="43.2">
      <c r="A3923" s="18" t="s">
        <v>4065</v>
      </c>
      <c r="B3923" s="21" t="s">
        <v>8231</v>
      </c>
    </row>
    <row r="3924" spans="1:2" ht="43.2">
      <c r="A3924" s="18" t="s">
        <v>4066</v>
      </c>
      <c r="B3924" s="21" t="s">
        <v>8232</v>
      </c>
    </row>
    <row r="3925" spans="1:2" ht="28.8">
      <c r="A3925" s="18" t="s">
        <v>4067</v>
      </c>
      <c r="B3925" s="21" t="s">
        <v>8233</v>
      </c>
    </row>
    <row r="3926" spans="1:2" ht="86.4">
      <c r="A3926" s="18" t="s">
        <v>4068</v>
      </c>
      <c r="B3926" s="21" t="s">
        <v>8234</v>
      </c>
    </row>
    <row r="3927" spans="1:2" ht="72">
      <c r="A3927" s="18" t="s">
        <v>4069</v>
      </c>
      <c r="B3927" s="21" t="s">
        <v>8235</v>
      </c>
    </row>
    <row r="3928" spans="1:2" ht="43.2">
      <c r="A3928" s="18" t="s">
        <v>4070</v>
      </c>
      <c r="B3928" s="21" t="s">
        <v>8236</v>
      </c>
    </row>
    <row r="3929" spans="1:2" ht="72">
      <c r="A3929" s="18" t="s">
        <v>4071</v>
      </c>
      <c r="B3929" s="21" t="s">
        <v>8237</v>
      </c>
    </row>
    <row r="3930" spans="1:2" ht="43.2">
      <c r="A3930" s="18" t="s">
        <v>4072</v>
      </c>
      <c r="B3930" s="21" t="s">
        <v>8238</v>
      </c>
    </row>
    <row r="3931" spans="1:2" ht="28.8">
      <c r="A3931" s="18" t="s">
        <v>4073</v>
      </c>
      <c r="B3931" s="21" t="s">
        <v>8239</v>
      </c>
    </row>
    <row r="3932" spans="1:2" ht="72">
      <c r="A3932" s="18" t="s">
        <v>4074</v>
      </c>
      <c r="B3932" s="21" t="s">
        <v>8240</v>
      </c>
    </row>
    <row r="3933" spans="1:2" ht="43.2">
      <c r="A3933" s="18" t="s">
        <v>4075</v>
      </c>
      <c r="B3933" s="21" t="s">
        <v>8241</v>
      </c>
    </row>
    <row r="3934" spans="1:2" ht="28.8">
      <c r="A3934" s="18" t="s">
        <v>4076</v>
      </c>
      <c r="B3934" s="21" t="s">
        <v>8242</v>
      </c>
    </row>
    <row r="3935" spans="1:2" ht="43.2">
      <c r="A3935" s="18" t="s">
        <v>4077</v>
      </c>
      <c r="B3935" s="21" t="s">
        <v>8243</v>
      </c>
    </row>
    <row r="3936" spans="1:2" ht="57.6">
      <c r="A3936" s="18" t="s">
        <v>4078</v>
      </c>
      <c r="B3936" s="21" t="s">
        <v>8244</v>
      </c>
    </row>
    <row r="3937" spans="1:2" ht="43.2">
      <c r="A3937" s="18" t="s">
        <v>4079</v>
      </c>
      <c r="B3937" s="21" t="s">
        <v>8245</v>
      </c>
    </row>
    <row r="3938" spans="1:2" ht="43.2">
      <c r="A3938" s="18" t="s">
        <v>4080</v>
      </c>
      <c r="B3938" s="21" t="s">
        <v>8246</v>
      </c>
    </row>
    <row r="3939" spans="1:2" ht="43.2">
      <c r="A3939" s="18" t="s">
        <v>4081</v>
      </c>
      <c r="B3939" s="21" t="s">
        <v>8247</v>
      </c>
    </row>
    <row r="3940" spans="1:2" ht="28.8">
      <c r="A3940" s="18" t="s">
        <v>4082</v>
      </c>
      <c r="B3940" s="21" t="s">
        <v>8248</v>
      </c>
    </row>
    <row r="3941" spans="1:2" ht="43.2">
      <c r="A3941" s="18" t="s">
        <v>4083</v>
      </c>
      <c r="B3941" s="21" t="s">
        <v>8249</v>
      </c>
    </row>
    <row r="3942" spans="1:2" ht="28.8">
      <c r="A3942" s="18" t="s">
        <v>4084</v>
      </c>
      <c r="B3942" s="21" t="s">
        <v>8250</v>
      </c>
    </row>
    <row r="3943" spans="1:2" ht="43.2">
      <c r="A3943" s="18" t="s">
        <v>4085</v>
      </c>
      <c r="B3943" s="21" t="s">
        <v>8251</v>
      </c>
    </row>
    <row r="3944" spans="1:2" ht="28.8">
      <c r="A3944" s="18" t="s">
        <v>4086</v>
      </c>
      <c r="B3944" s="21" t="s">
        <v>8252</v>
      </c>
    </row>
    <row r="3945" spans="1:2" ht="28.8">
      <c r="A3945" s="18" t="s">
        <v>4087</v>
      </c>
      <c r="B3945" s="21" t="s">
        <v>8253</v>
      </c>
    </row>
    <row r="3946" spans="1:2" ht="43.2">
      <c r="A3946" s="18" t="s">
        <v>4088</v>
      </c>
      <c r="B3946" s="21" t="s">
        <v>8254</v>
      </c>
    </row>
    <row r="3947" spans="1:2" ht="28.8">
      <c r="A3947" s="18" t="s">
        <v>4089</v>
      </c>
      <c r="B3947" s="21" t="s">
        <v>8255</v>
      </c>
    </row>
    <row r="3948" spans="1:2" ht="57.6">
      <c r="A3948" s="18" t="s">
        <v>4090</v>
      </c>
      <c r="B3948" s="21" t="s">
        <v>8256</v>
      </c>
    </row>
    <row r="3949" spans="1:2" ht="72">
      <c r="A3949" s="18" t="s">
        <v>4091</v>
      </c>
      <c r="B3949" s="21" t="s">
        <v>8257</v>
      </c>
    </row>
    <row r="3950" spans="1:2" ht="43.2">
      <c r="A3950" s="18" t="s">
        <v>4092</v>
      </c>
      <c r="B3950" s="21" t="s">
        <v>8258</v>
      </c>
    </row>
    <row r="3951" spans="1:2" ht="28.8">
      <c r="A3951" s="18" t="s">
        <v>4093</v>
      </c>
      <c r="B3951" s="21" t="s">
        <v>8259</v>
      </c>
    </row>
    <row r="3952" spans="1:2" ht="28.8">
      <c r="A3952" s="18" t="s">
        <v>4094</v>
      </c>
      <c r="B3952" s="21" t="s">
        <v>8260</v>
      </c>
    </row>
    <row r="3953" spans="1:2" ht="28.8">
      <c r="A3953" s="18" t="s">
        <v>4095</v>
      </c>
      <c r="B3953" s="21" t="s">
        <v>8261</v>
      </c>
    </row>
    <row r="3954" spans="1:2" ht="57.6">
      <c r="A3954" s="18" t="s">
        <v>4096</v>
      </c>
      <c r="B3954" s="21" t="s">
        <v>8262</v>
      </c>
    </row>
    <row r="3955" spans="1:2" ht="43.2">
      <c r="A3955" s="18" t="s">
        <v>4097</v>
      </c>
      <c r="B3955" s="21" t="s">
        <v>8263</v>
      </c>
    </row>
    <row r="3956" spans="1:2" ht="43.2">
      <c r="A3956" s="18" t="s">
        <v>4098</v>
      </c>
      <c r="B3956" s="21" t="s">
        <v>8264</v>
      </c>
    </row>
    <row r="3957" spans="1:2" ht="43.2">
      <c r="A3957" s="18" t="s">
        <v>4099</v>
      </c>
      <c r="B3957" s="21" t="s">
        <v>8265</v>
      </c>
    </row>
    <row r="3958" spans="1:2" ht="28.8">
      <c r="A3958" s="18" t="s">
        <v>4100</v>
      </c>
      <c r="B3958" s="21" t="s">
        <v>8266</v>
      </c>
    </row>
    <row r="3959" spans="1:2" ht="28.8">
      <c r="A3959" s="18" t="s">
        <v>4101</v>
      </c>
      <c r="B3959" s="21" t="s">
        <v>8267</v>
      </c>
    </row>
    <row r="3960" spans="1:2" ht="72">
      <c r="A3960" s="18" t="s">
        <v>4102</v>
      </c>
      <c r="B3960" s="21" t="s">
        <v>8268</v>
      </c>
    </row>
    <row r="3961" spans="1:2" ht="43.2">
      <c r="A3961" s="18" t="s">
        <v>4103</v>
      </c>
      <c r="B3961" s="21" t="s">
        <v>8269</v>
      </c>
    </row>
    <row r="3962" spans="1:2" ht="72">
      <c r="A3962" s="18" t="s">
        <v>4104</v>
      </c>
      <c r="B3962" s="21" t="s">
        <v>8270</v>
      </c>
    </row>
    <row r="3963" spans="1:2" ht="28.8">
      <c r="A3963" s="18" t="s">
        <v>4105</v>
      </c>
      <c r="B3963" s="21" t="s">
        <v>8271</v>
      </c>
    </row>
    <row r="3964" spans="1:2" ht="72">
      <c r="A3964" s="18" t="s">
        <v>4106</v>
      </c>
      <c r="B3964" s="21" t="s">
        <v>8272</v>
      </c>
    </row>
    <row r="3965" spans="1:2" ht="43.2">
      <c r="A3965" s="18" t="s">
        <v>4107</v>
      </c>
      <c r="B3965" s="21" t="s">
        <v>8273</v>
      </c>
    </row>
    <row r="3966" spans="1:2" ht="43.2">
      <c r="A3966" s="18" t="s">
        <v>4108</v>
      </c>
      <c r="B3966" s="21" t="s">
        <v>8274</v>
      </c>
    </row>
    <row r="3967" spans="1:2" ht="28.8">
      <c r="A3967" s="18" t="s">
        <v>4109</v>
      </c>
      <c r="B3967" s="21" t="s">
        <v>8275</v>
      </c>
    </row>
    <row r="3968" spans="1:2" ht="43.2">
      <c r="A3968" s="18" t="s">
        <v>4110</v>
      </c>
      <c r="B3968" s="21" t="s">
        <v>7523</v>
      </c>
    </row>
    <row r="3969" spans="1:2" ht="43.2">
      <c r="A3969" s="18" t="s">
        <v>4111</v>
      </c>
      <c r="B3969" s="21" t="s">
        <v>8276</v>
      </c>
    </row>
    <row r="3970" spans="1:2" ht="57.6">
      <c r="A3970" s="18" t="s">
        <v>4112</v>
      </c>
      <c r="B3970" s="21" t="s">
        <v>8277</v>
      </c>
    </row>
    <row r="3971" spans="1:2" ht="28.8">
      <c r="A3971" s="18" t="s">
        <v>4113</v>
      </c>
      <c r="B3971" s="21" t="s">
        <v>8278</v>
      </c>
    </row>
    <row r="3972" spans="1:2" ht="57.6">
      <c r="A3972" s="18" t="s">
        <v>4114</v>
      </c>
      <c r="B3972" s="21" t="s">
        <v>8279</v>
      </c>
    </row>
    <row r="3973" spans="1:2" ht="43.2">
      <c r="A3973" s="18" t="s">
        <v>4115</v>
      </c>
      <c r="B3973" s="21" t="s">
        <v>8280</v>
      </c>
    </row>
    <row r="3974" spans="1:2" ht="57.6">
      <c r="A3974" s="18" t="s">
        <v>4116</v>
      </c>
      <c r="B3974" s="21" t="s">
        <v>8281</v>
      </c>
    </row>
    <row r="3975" spans="1:2" ht="28.8">
      <c r="A3975" s="18" t="s">
        <v>4117</v>
      </c>
      <c r="B3975" s="21" t="s">
        <v>8282</v>
      </c>
    </row>
    <row r="3976" spans="1:2" ht="28.8">
      <c r="A3976" s="18" t="s">
        <v>4118</v>
      </c>
      <c r="B3976" s="21" t="s">
        <v>8283</v>
      </c>
    </row>
    <row r="3977" spans="1:2" ht="43.2">
      <c r="A3977" s="18" t="s">
        <v>4119</v>
      </c>
      <c r="B3977" s="21" t="s">
        <v>8284</v>
      </c>
    </row>
    <row r="3978" spans="1:2" ht="43.2">
      <c r="A3978" s="18" t="s">
        <v>4120</v>
      </c>
      <c r="B3978" s="21" t="s">
        <v>7777</v>
      </c>
    </row>
    <row r="3979" spans="1:2" ht="115.2">
      <c r="A3979" s="18" t="s">
        <v>4121</v>
      </c>
      <c r="B3979" s="21" t="s">
        <v>8285</v>
      </c>
    </row>
    <row r="3980" spans="1:2" ht="43.2">
      <c r="A3980" s="18" t="s">
        <v>4122</v>
      </c>
      <c r="B3980" s="21" t="s">
        <v>8286</v>
      </c>
    </row>
    <row r="3981" spans="1:2" ht="57.6">
      <c r="A3981" s="18" t="s">
        <v>4123</v>
      </c>
      <c r="B3981" s="21" t="s">
        <v>8287</v>
      </c>
    </row>
    <row r="3982" spans="1:2" ht="43.2">
      <c r="A3982" s="18" t="s">
        <v>4124</v>
      </c>
      <c r="B3982" s="21" t="s">
        <v>8288</v>
      </c>
    </row>
    <row r="3983" spans="1:2" ht="115.2">
      <c r="A3983" s="18" t="s">
        <v>4125</v>
      </c>
      <c r="B3983" s="21" t="s">
        <v>8289</v>
      </c>
    </row>
    <row r="3984" spans="1:2" ht="28.8">
      <c r="A3984" s="18" t="s">
        <v>4126</v>
      </c>
      <c r="B3984" s="21" t="s">
        <v>7280</v>
      </c>
    </row>
    <row r="3985" spans="1:2" ht="28.8">
      <c r="A3985" s="18" t="s">
        <v>4127</v>
      </c>
      <c r="B3985" s="21" t="s">
        <v>8290</v>
      </c>
    </row>
    <row r="3986" spans="1:2" ht="28.8">
      <c r="A3986" s="18" t="s">
        <v>4128</v>
      </c>
      <c r="B3986" s="21" t="s">
        <v>8291</v>
      </c>
    </row>
    <row r="3987" spans="1:2" ht="57.6">
      <c r="A3987" s="18" t="s">
        <v>4129</v>
      </c>
      <c r="B3987" s="21" t="s">
        <v>8292</v>
      </c>
    </row>
    <row r="3988" spans="1:2" ht="43.2">
      <c r="A3988" s="18" t="s">
        <v>4130</v>
      </c>
      <c r="B3988" s="21" t="s">
        <v>8293</v>
      </c>
    </row>
    <row r="3989" spans="1:2" ht="28.8">
      <c r="A3989" s="18" t="s">
        <v>4131</v>
      </c>
      <c r="B3989" s="21" t="s">
        <v>8294</v>
      </c>
    </row>
    <row r="3990" spans="1:2" ht="57.6">
      <c r="A3990" s="18" t="s">
        <v>4132</v>
      </c>
      <c r="B3990" s="21" t="s">
        <v>8295</v>
      </c>
    </row>
    <row r="3991" spans="1:2" ht="28.8">
      <c r="A3991" s="18" t="s">
        <v>4133</v>
      </c>
      <c r="B3991" s="21" t="s">
        <v>8296</v>
      </c>
    </row>
    <row r="3992" spans="1:2" ht="43.2">
      <c r="A3992" s="18" t="s">
        <v>4134</v>
      </c>
      <c r="B3992" s="21" t="s">
        <v>8297</v>
      </c>
    </row>
    <row r="3993" spans="1:2" ht="57.6">
      <c r="A3993" s="18" t="s">
        <v>4135</v>
      </c>
      <c r="B3993" s="21" t="s">
        <v>8298</v>
      </c>
    </row>
    <row r="3994" spans="1:2" ht="43.2">
      <c r="A3994" s="18" t="s">
        <v>4136</v>
      </c>
      <c r="B3994" s="21" t="s">
        <v>8299</v>
      </c>
    </row>
    <row r="3995" spans="1:2" ht="57.6">
      <c r="A3995" s="18" t="s">
        <v>4137</v>
      </c>
      <c r="B3995" s="21" t="s">
        <v>8300</v>
      </c>
    </row>
    <row r="3996" spans="1:2" ht="28.8">
      <c r="A3996" s="18" t="s">
        <v>4138</v>
      </c>
      <c r="B3996" s="21" t="s">
        <v>8301</v>
      </c>
    </row>
    <row r="3997" spans="1:2" ht="57.6">
      <c r="A3997" s="18" t="s">
        <v>4139</v>
      </c>
      <c r="B3997" s="21" t="s">
        <v>8302</v>
      </c>
    </row>
    <row r="3998" spans="1:2" ht="43.2">
      <c r="A3998" s="18" t="s">
        <v>4140</v>
      </c>
      <c r="B3998" s="21" t="s">
        <v>8303</v>
      </c>
    </row>
    <row r="3999" spans="1:2" ht="129.6">
      <c r="A3999" s="18" t="s">
        <v>4141</v>
      </c>
      <c r="B3999" s="21" t="s">
        <v>8304</v>
      </c>
    </row>
    <row r="4000" spans="1:2" ht="72">
      <c r="A4000" s="18" t="s">
        <v>4142</v>
      </c>
      <c r="B4000" s="21" t="s">
        <v>8305</v>
      </c>
    </row>
    <row r="4001" spans="1:2" ht="43.2">
      <c r="A4001" s="18" t="s">
        <v>4143</v>
      </c>
      <c r="B4001" s="21" t="s">
        <v>8306</v>
      </c>
    </row>
    <row r="4002" spans="1:2" ht="72">
      <c r="A4002" s="18" t="s">
        <v>4144</v>
      </c>
      <c r="B4002" s="21" t="s">
        <v>8307</v>
      </c>
    </row>
    <row r="4003" spans="1:2" ht="43.2">
      <c r="A4003" s="18" t="s">
        <v>4145</v>
      </c>
      <c r="B4003" s="21" t="s">
        <v>8308</v>
      </c>
    </row>
    <row r="4004" spans="1:2" ht="72">
      <c r="A4004" s="18" t="s">
        <v>4146</v>
      </c>
      <c r="B4004" s="21" t="s">
        <v>8309</v>
      </c>
    </row>
    <row r="4005" spans="1:2" ht="28.8">
      <c r="A4005" s="18" t="s">
        <v>4147</v>
      </c>
      <c r="B4005" s="21" t="s">
        <v>8310</v>
      </c>
    </row>
    <row r="4006" spans="1:2" ht="28.8">
      <c r="A4006" s="18" t="s">
        <v>4148</v>
      </c>
      <c r="B4006" s="21" t="s">
        <v>8311</v>
      </c>
    </row>
    <row r="4007" spans="1:2" ht="100.8">
      <c r="A4007" s="18" t="s">
        <v>4149</v>
      </c>
      <c r="B4007" s="21" t="s">
        <v>8312</v>
      </c>
    </row>
    <row r="4008" spans="1:2" ht="28.8">
      <c r="A4008" s="18" t="s">
        <v>4150</v>
      </c>
      <c r="B4008" s="21" t="s">
        <v>8313</v>
      </c>
    </row>
    <row r="4009" spans="1:2" ht="86.4">
      <c r="A4009" s="18" t="s">
        <v>4151</v>
      </c>
      <c r="B4009" s="21" t="s">
        <v>8314</v>
      </c>
    </row>
    <row r="4010" spans="1:2" ht="43.2">
      <c r="A4010" s="18" t="s">
        <v>4152</v>
      </c>
      <c r="B4010" s="21" t="s">
        <v>8315</v>
      </c>
    </row>
    <row r="4011" spans="1:2" ht="57.6">
      <c r="A4011" s="18" t="s">
        <v>4153</v>
      </c>
      <c r="B4011" s="21" t="s">
        <v>8316</v>
      </c>
    </row>
    <row r="4012" spans="1:2" ht="28.8">
      <c r="A4012" s="18" t="s">
        <v>4154</v>
      </c>
      <c r="B4012" s="21" t="s">
        <v>8317</v>
      </c>
    </row>
    <row r="4013" spans="1:2" ht="57.6">
      <c r="A4013" s="18" t="s">
        <v>4155</v>
      </c>
      <c r="B4013" s="21" t="s">
        <v>8318</v>
      </c>
    </row>
    <row r="4014" spans="1:2" ht="72">
      <c r="A4014" s="18" t="s">
        <v>4156</v>
      </c>
      <c r="B4014" s="21" t="s">
        <v>8319</v>
      </c>
    </row>
    <row r="4015" spans="1:2" ht="172.8">
      <c r="A4015" s="18" t="s">
        <v>4157</v>
      </c>
      <c r="B4015" s="21" t="s">
        <v>8320</v>
      </c>
    </row>
    <row r="4016" spans="1:2" ht="43.2">
      <c r="A4016" s="18" t="s">
        <v>4158</v>
      </c>
      <c r="B4016" s="21" t="s">
        <v>8321</v>
      </c>
    </row>
    <row r="4017" spans="1:2" ht="43.2">
      <c r="A4017" s="18" t="s">
        <v>4159</v>
      </c>
      <c r="B4017" s="21" t="s">
        <v>8322</v>
      </c>
    </row>
    <row r="4018" spans="1:2" ht="28.8">
      <c r="A4018" s="18" t="s">
        <v>4160</v>
      </c>
      <c r="B4018" s="21" t="s">
        <v>8323</v>
      </c>
    </row>
    <row r="4019" spans="1:2" ht="86.4">
      <c r="A4019" s="18" t="s">
        <v>4161</v>
      </c>
      <c r="B4019" s="21" t="s">
        <v>8324</v>
      </c>
    </row>
    <row r="4020" spans="1:2" ht="43.2">
      <c r="A4020" s="18" t="s">
        <v>4162</v>
      </c>
      <c r="B4020" s="21" t="s">
        <v>8325</v>
      </c>
    </row>
    <row r="4021" spans="1:2" ht="28.8">
      <c r="A4021" s="18" t="s">
        <v>4163</v>
      </c>
      <c r="B4021" s="21" t="s">
        <v>8326</v>
      </c>
    </row>
    <row r="4022" spans="1:2" ht="43.2">
      <c r="A4022" s="18" t="s">
        <v>4164</v>
      </c>
      <c r="B4022" s="21" t="s">
        <v>8327</v>
      </c>
    </row>
    <row r="4023" spans="1:2" ht="57.6">
      <c r="A4023" s="18" t="s">
        <v>4165</v>
      </c>
      <c r="B4023" s="21" t="s">
        <v>8328</v>
      </c>
    </row>
    <row r="4024" spans="1:2" ht="28.8">
      <c r="A4024" s="18" t="s">
        <v>4166</v>
      </c>
      <c r="B4024" s="21" t="s">
        <v>8329</v>
      </c>
    </row>
    <row r="4025" spans="1:2">
      <c r="A4025" s="18" t="s">
        <v>4167</v>
      </c>
      <c r="B4025" s="21" t="s">
        <v>8330</v>
      </c>
    </row>
    <row r="4026" spans="1:2" ht="57.6">
      <c r="A4026" s="18" t="s">
        <v>4168</v>
      </c>
      <c r="B4026" s="21" t="s">
        <v>8331</v>
      </c>
    </row>
    <row r="4027" spans="1:2" ht="72">
      <c r="A4027" s="18" t="s">
        <v>4169</v>
      </c>
      <c r="B4027" s="21" t="s">
        <v>8332</v>
      </c>
    </row>
    <row r="4028" spans="1:2" ht="28.8">
      <c r="A4028" s="18" t="s">
        <v>4170</v>
      </c>
      <c r="B4028" s="21" t="s">
        <v>8333</v>
      </c>
    </row>
    <row r="4029" spans="1:2" ht="43.2">
      <c r="A4029" s="18" t="s">
        <v>4171</v>
      </c>
      <c r="B4029" s="21" t="s">
        <v>8334</v>
      </c>
    </row>
    <row r="4030" spans="1:2" ht="43.2">
      <c r="A4030" s="18" t="s">
        <v>4172</v>
      </c>
      <c r="B4030" s="21" t="s">
        <v>8335</v>
      </c>
    </row>
    <row r="4031" spans="1:2" ht="43.2">
      <c r="A4031" s="18" t="s">
        <v>4173</v>
      </c>
      <c r="B4031" s="21" t="s">
        <v>8336</v>
      </c>
    </row>
    <row r="4032" spans="1:2" ht="72">
      <c r="A4032" s="18" t="s">
        <v>4174</v>
      </c>
      <c r="B4032" s="21" t="s">
        <v>8337</v>
      </c>
    </row>
    <row r="4033" spans="1:2" ht="43.2">
      <c r="A4033" s="18" t="s">
        <v>4175</v>
      </c>
      <c r="B4033" s="21" t="s">
        <v>8338</v>
      </c>
    </row>
    <row r="4034" spans="1:2" ht="43.2">
      <c r="A4034" s="18" t="s">
        <v>4176</v>
      </c>
      <c r="B4034" s="21" t="s">
        <v>8339</v>
      </c>
    </row>
    <row r="4035" spans="1:2" ht="28.8">
      <c r="A4035" s="18" t="s">
        <v>4177</v>
      </c>
      <c r="B4035" s="21" t="s">
        <v>8340</v>
      </c>
    </row>
    <row r="4036" spans="1:2" ht="57.6">
      <c r="A4036" s="18" t="s">
        <v>4178</v>
      </c>
      <c r="B4036" s="21" t="s">
        <v>8341</v>
      </c>
    </row>
    <row r="4037" spans="1:2" ht="72">
      <c r="A4037" s="18" t="s">
        <v>4179</v>
      </c>
      <c r="B4037" s="21" t="s">
        <v>8342</v>
      </c>
    </row>
    <row r="4038" spans="1:2" ht="43.2">
      <c r="A4038" s="18" t="s">
        <v>4180</v>
      </c>
      <c r="B4038" s="21" t="s">
        <v>8343</v>
      </c>
    </row>
    <row r="4039" spans="1:2" ht="43.2">
      <c r="A4039" s="18" t="s">
        <v>4181</v>
      </c>
      <c r="B4039" s="21" t="s">
        <v>8344</v>
      </c>
    </row>
    <row r="4040" spans="1:2" ht="43.2">
      <c r="A4040" s="18" t="s">
        <v>4182</v>
      </c>
      <c r="B4040" s="21" t="s">
        <v>8345</v>
      </c>
    </row>
    <row r="4041" spans="1:2" ht="43.2">
      <c r="A4041" s="18" t="s">
        <v>4183</v>
      </c>
      <c r="B4041" s="21" t="s">
        <v>8346</v>
      </c>
    </row>
    <row r="4042" spans="1:2" ht="28.8">
      <c r="A4042" s="18" t="s">
        <v>4184</v>
      </c>
      <c r="B4042" s="21" t="s">
        <v>8347</v>
      </c>
    </row>
    <row r="4043" spans="1:2" ht="28.8">
      <c r="A4043" s="18" t="s">
        <v>4185</v>
      </c>
      <c r="B4043" s="21" t="s">
        <v>8348</v>
      </c>
    </row>
    <row r="4044" spans="1:2" ht="158.4">
      <c r="A4044" s="18" t="s">
        <v>4186</v>
      </c>
      <c r="B4044" s="21" t="s">
        <v>8349</v>
      </c>
    </row>
    <row r="4045" spans="1:2" ht="57.6">
      <c r="A4045" s="18" t="s">
        <v>4187</v>
      </c>
      <c r="B4045" s="21" t="s">
        <v>8350</v>
      </c>
    </row>
    <row r="4046" spans="1:2" ht="28.8">
      <c r="A4046" s="18" t="s">
        <v>4188</v>
      </c>
      <c r="B4046" s="21" t="s">
        <v>8351</v>
      </c>
    </row>
    <row r="4047" spans="1:2" ht="72">
      <c r="A4047" s="18" t="s">
        <v>4189</v>
      </c>
      <c r="B4047" s="21" t="s">
        <v>8352</v>
      </c>
    </row>
    <row r="4048" spans="1:2" ht="43.2">
      <c r="A4048" s="18" t="s">
        <v>4190</v>
      </c>
      <c r="B4048" s="21" t="s">
        <v>8353</v>
      </c>
    </row>
    <row r="4049" spans="1:2" ht="43.2">
      <c r="A4049" s="18" t="s">
        <v>4191</v>
      </c>
      <c r="B4049" s="21" t="s">
        <v>8354</v>
      </c>
    </row>
    <row r="4050" spans="1:2" ht="43.2">
      <c r="A4050" s="18" t="s">
        <v>4192</v>
      </c>
      <c r="B4050" s="21" t="s">
        <v>8355</v>
      </c>
    </row>
    <row r="4051" spans="1:2" ht="43.2">
      <c r="A4051" s="18" t="s">
        <v>4193</v>
      </c>
      <c r="B4051" s="21" t="s">
        <v>8356</v>
      </c>
    </row>
    <row r="4052" spans="1:2" ht="28.8">
      <c r="A4052" s="18" t="s">
        <v>4194</v>
      </c>
      <c r="B4052" s="21" t="s">
        <v>8357</v>
      </c>
    </row>
    <row r="4053" spans="1:2" ht="43.2">
      <c r="A4053" s="18" t="s">
        <v>4195</v>
      </c>
      <c r="B4053" s="21" t="s">
        <v>8358</v>
      </c>
    </row>
    <row r="4054" spans="1:2" ht="28.8">
      <c r="A4054" s="18" t="s">
        <v>4196</v>
      </c>
      <c r="B4054" s="21" t="s">
        <v>8359</v>
      </c>
    </row>
    <row r="4055" spans="1:2" ht="43.2">
      <c r="A4055" s="18" t="s">
        <v>4197</v>
      </c>
      <c r="B4055" s="21" t="s">
        <v>8360</v>
      </c>
    </row>
    <row r="4056" spans="1:2">
      <c r="A4056" s="18" t="s">
        <v>4198</v>
      </c>
      <c r="B4056" s="21" t="s">
        <v>8361</v>
      </c>
    </row>
    <row r="4057" spans="1:2" ht="43.2">
      <c r="A4057" s="18" t="s">
        <v>4199</v>
      </c>
      <c r="B4057" s="21" t="s">
        <v>8362</v>
      </c>
    </row>
    <row r="4058" spans="1:2" ht="43.2">
      <c r="A4058" s="18" t="s">
        <v>4200</v>
      </c>
      <c r="B4058" s="21" t="s">
        <v>8363</v>
      </c>
    </row>
    <row r="4059" spans="1:2" ht="43.2">
      <c r="A4059" s="18" t="s">
        <v>4201</v>
      </c>
      <c r="B4059" s="21" t="s">
        <v>8364</v>
      </c>
    </row>
    <row r="4060" spans="1:2" ht="43.2">
      <c r="A4060" s="18" t="s">
        <v>4202</v>
      </c>
      <c r="B4060" s="21" t="s">
        <v>8365</v>
      </c>
    </row>
    <row r="4061" spans="1:2" ht="57.6">
      <c r="A4061" s="18" t="s">
        <v>4203</v>
      </c>
      <c r="B4061" s="21" t="s">
        <v>8366</v>
      </c>
    </row>
    <row r="4062" spans="1:2" ht="43.2">
      <c r="A4062" s="18" t="s">
        <v>4204</v>
      </c>
      <c r="B4062" s="21" t="s">
        <v>8367</v>
      </c>
    </row>
    <row r="4063" spans="1:2" ht="43.2">
      <c r="A4063" s="18" t="s">
        <v>4205</v>
      </c>
      <c r="B4063" s="21" t="s">
        <v>8368</v>
      </c>
    </row>
    <row r="4064" spans="1:2" ht="100.8">
      <c r="A4064" s="18" t="s">
        <v>4206</v>
      </c>
      <c r="B4064" s="21" t="s">
        <v>8369</v>
      </c>
    </row>
    <row r="4065" spans="1:2" ht="43.2">
      <c r="A4065" s="18" t="s">
        <v>4207</v>
      </c>
      <c r="B4065" s="21" t="s">
        <v>8370</v>
      </c>
    </row>
    <row r="4066" spans="1:2" ht="43.2">
      <c r="A4066" s="18" t="s">
        <v>4208</v>
      </c>
      <c r="B4066" s="21" t="s">
        <v>8371</v>
      </c>
    </row>
    <row r="4067" spans="1:2">
      <c r="A4067" s="18" t="s">
        <v>4209</v>
      </c>
      <c r="B4067" s="21" t="s">
        <v>8372</v>
      </c>
    </row>
    <row r="4068" spans="1:2" ht="57.6">
      <c r="A4068" s="18" t="s">
        <v>4210</v>
      </c>
      <c r="B4068" s="21" t="s">
        <v>8373</v>
      </c>
    </row>
    <row r="4069" spans="1:2" ht="28.8">
      <c r="A4069" s="18" t="s">
        <v>4211</v>
      </c>
      <c r="B4069" s="21" t="s">
        <v>8374</v>
      </c>
    </row>
    <row r="4070" spans="1:2" ht="57.6">
      <c r="A4070" s="18" t="s">
        <v>4212</v>
      </c>
      <c r="B4070" s="21" t="s">
        <v>8375</v>
      </c>
    </row>
    <row r="4071" spans="1:2" ht="43.2">
      <c r="A4071" s="18" t="s">
        <v>4213</v>
      </c>
      <c r="B4071" s="21" t="s">
        <v>8376</v>
      </c>
    </row>
    <row r="4072" spans="1:2" ht="43.2">
      <c r="A4072" s="18" t="s">
        <v>4214</v>
      </c>
      <c r="B4072" s="21" t="s">
        <v>8377</v>
      </c>
    </row>
    <row r="4073" spans="1:2" ht="43.2">
      <c r="A4073" s="18" t="s">
        <v>4215</v>
      </c>
      <c r="B4073" s="21" t="s">
        <v>8378</v>
      </c>
    </row>
    <row r="4074" spans="1:2" ht="86.4">
      <c r="A4074" s="18" t="s">
        <v>4216</v>
      </c>
      <c r="B4074" s="21" t="s">
        <v>8379</v>
      </c>
    </row>
    <row r="4075" spans="1:2" ht="57.6">
      <c r="A4075" s="18" t="s">
        <v>4217</v>
      </c>
      <c r="B4075" s="21" t="s">
        <v>8380</v>
      </c>
    </row>
    <row r="4076" spans="1:2" ht="28.8">
      <c r="A4076" s="18" t="s">
        <v>4218</v>
      </c>
      <c r="B4076" s="21" t="s">
        <v>8381</v>
      </c>
    </row>
    <row r="4077" spans="1:2" ht="72">
      <c r="A4077" s="18" t="s">
        <v>4219</v>
      </c>
      <c r="B4077" s="21" t="s">
        <v>8382</v>
      </c>
    </row>
    <row r="4078" spans="1:2" ht="72">
      <c r="A4078" s="18" t="s">
        <v>4220</v>
      </c>
      <c r="B4078" s="21" t="s">
        <v>8383</v>
      </c>
    </row>
    <row r="4079" spans="1:2" ht="28.8">
      <c r="A4079" s="18" t="s">
        <v>4221</v>
      </c>
      <c r="B4079" s="21" t="s">
        <v>8384</v>
      </c>
    </row>
    <row r="4080" spans="1:2" ht="28.8">
      <c r="A4080" s="18" t="s">
        <v>4222</v>
      </c>
      <c r="B4080" s="21" t="s">
        <v>8385</v>
      </c>
    </row>
    <row r="4081" spans="1:2" ht="57.6">
      <c r="A4081" s="18" t="s">
        <v>4223</v>
      </c>
      <c r="B4081" s="21" t="s">
        <v>8386</v>
      </c>
    </row>
    <row r="4082" spans="1:2" ht="43.2">
      <c r="A4082" s="18" t="s">
        <v>4224</v>
      </c>
      <c r="B4082" s="21" t="s">
        <v>8387</v>
      </c>
    </row>
    <row r="4083" spans="1:2" ht="28.8">
      <c r="A4083" s="18" t="s">
        <v>4225</v>
      </c>
      <c r="B4083" s="21" t="s">
        <v>8388</v>
      </c>
    </row>
    <row r="4084" spans="1:2" ht="43.2">
      <c r="A4084" s="18" t="s">
        <v>4226</v>
      </c>
      <c r="B4084" s="21" t="s">
        <v>8389</v>
      </c>
    </row>
    <row r="4085" spans="1:2" ht="43.2">
      <c r="A4085" s="18" t="s">
        <v>4227</v>
      </c>
      <c r="B4085" s="21" t="s">
        <v>8390</v>
      </c>
    </row>
    <row r="4086" spans="1:2" ht="28.8">
      <c r="A4086" s="18" t="s">
        <v>4228</v>
      </c>
      <c r="B4086" s="21" t="s">
        <v>8391</v>
      </c>
    </row>
    <row r="4087" spans="1:2" ht="43.2">
      <c r="A4087" s="18" t="s">
        <v>4229</v>
      </c>
      <c r="B4087" s="21" t="s">
        <v>8392</v>
      </c>
    </row>
    <row r="4088" spans="1:2" ht="28.8">
      <c r="A4088" s="18" t="s">
        <v>4230</v>
      </c>
      <c r="B4088" s="21" t="s">
        <v>8393</v>
      </c>
    </row>
    <row r="4089" spans="1:2" ht="43.2">
      <c r="A4089" s="18" t="s">
        <v>4231</v>
      </c>
      <c r="B4089" s="21" t="s">
        <v>8394</v>
      </c>
    </row>
    <row r="4090" spans="1:2" ht="86.4">
      <c r="A4090" s="18" t="s">
        <v>4232</v>
      </c>
      <c r="B4090" s="21" t="s">
        <v>8395</v>
      </c>
    </row>
    <row r="4091" spans="1:2">
      <c r="A4091" s="18" t="s">
        <v>4233</v>
      </c>
      <c r="B4091" s="21" t="s">
        <v>8396</v>
      </c>
    </row>
    <row r="4092" spans="1:2" ht="28.8">
      <c r="A4092" s="18" t="s">
        <v>4234</v>
      </c>
      <c r="B4092" s="21" t="s">
        <v>8397</v>
      </c>
    </row>
    <row r="4093" spans="1:2" ht="43.2">
      <c r="A4093" s="18" t="s">
        <v>4235</v>
      </c>
      <c r="B4093" s="21" t="s">
        <v>8398</v>
      </c>
    </row>
    <row r="4094" spans="1:2" ht="28.8">
      <c r="A4094" s="18" t="s">
        <v>4236</v>
      </c>
      <c r="B4094" s="21" t="s">
        <v>8399</v>
      </c>
    </row>
    <row r="4095" spans="1:2">
      <c r="A4095" s="18" t="s">
        <v>4237</v>
      </c>
      <c r="B4095" s="21" t="s">
        <v>8400</v>
      </c>
    </row>
    <row r="4096" spans="1:2" ht="100.8">
      <c r="A4096" s="18" t="s">
        <v>4238</v>
      </c>
      <c r="B4096" s="21" t="s">
        <v>8401</v>
      </c>
    </row>
    <row r="4097" spans="1:2" ht="28.8">
      <c r="A4097" s="18" t="s">
        <v>4239</v>
      </c>
      <c r="B4097" s="21" t="s">
        <v>8402</v>
      </c>
    </row>
    <row r="4098" spans="1:2" ht="28.8">
      <c r="A4098" s="18" t="s">
        <v>4240</v>
      </c>
      <c r="B4098" s="21" t="s">
        <v>8403</v>
      </c>
    </row>
    <row r="4099" spans="1:2" ht="57.6">
      <c r="A4099" s="18" t="s">
        <v>4241</v>
      </c>
      <c r="B4099" s="21" t="s">
        <v>8404</v>
      </c>
    </row>
    <row r="4100" spans="1:2" ht="72">
      <c r="A4100" s="18" t="s">
        <v>4242</v>
      </c>
      <c r="B4100" s="21" t="s">
        <v>8405</v>
      </c>
    </row>
    <row r="4101" spans="1:2" ht="72">
      <c r="A4101" s="18" t="s">
        <v>4243</v>
      </c>
      <c r="B4101" s="21" t="s">
        <v>8406</v>
      </c>
    </row>
    <row r="4102" spans="1:2">
      <c r="A4102" s="18" t="s">
        <v>4244</v>
      </c>
      <c r="B4102" s="21" t="s">
        <v>8407</v>
      </c>
    </row>
    <row r="4103" spans="1:2" ht="28.8">
      <c r="A4103" s="18" t="s">
        <v>4245</v>
      </c>
      <c r="B4103" s="21" t="s">
        <v>8408</v>
      </c>
    </row>
    <row r="4104" spans="1:2" ht="28.8">
      <c r="A4104" s="18" t="s">
        <v>4246</v>
      </c>
      <c r="B4104" s="21" t="s">
        <v>8409</v>
      </c>
    </row>
    <row r="4105" spans="1:2" ht="43.2">
      <c r="A4105" s="18" t="s">
        <v>4247</v>
      </c>
      <c r="B4105" s="21" t="s">
        <v>8410</v>
      </c>
    </row>
    <row r="4106" spans="1:2" ht="28.8">
      <c r="A4106" s="18" t="s">
        <v>4248</v>
      </c>
      <c r="B4106" s="21" t="s">
        <v>8411</v>
      </c>
    </row>
    <row r="4107" spans="1:2" ht="86.4">
      <c r="A4107" s="18" t="s">
        <v>4249</v>
      </c>
      <c r="B4107" s="21" t="s">
        <v>8412</v>
      </c>
    </row>
    <row r="4108" spans="1:2" ht="28.8">
      <c r="A4108" s="18" t="s">
        <v>4250</v>
      </c>
      <c r="B4108" s="21" t="s">
        <v>8413</v>
      </c>
    </row>
    <row r="4109" spans="1:2" ht="43.2">
      <c r="A4109" s="18" t="s">
        <v>4251</v>
      </c>
      <c r="B4109" s="21" t="s">
        <v>8414</v>
      </c>
    </row>
    <row r="4110" spans="1:2" ht="57.6">
      <c r="A4110" s="18" t="s">
        <v>4252</v>
      </c>
      <c r="B4110" s="21" t="s">
        <v>8415</v>
      </c>
    </row>
    <row r="4111" spans="1:2" ht="43.2">
      <c r="A4111" s="18" t="s">
        <v>4253</v>
      </c>
      <c r="B4111" s="21" t="s">
        <v>8416</v>
      </c>
    </row>
    <row r="4112" spans="1:2" ht="43.2">
      <c r="A4112" s="18" t="s">
        <v>4254</v>
      </c>
      <c r="B4112" s="21" t="s">
        <v>8417</v>
      </c>
    </row>
    <row r="4113" spans="1:2" ht="28.8">
      <c r="A4113" s="18" t="s">
        <v>4255</v>
      </c>
      <c r="B4113" s="21" t="s">
        <v>8418</v>
      </c>
    </row>
    <row r="4114" spans="1:2">
      <c r="A4114" s="18" t="s">
        <v>4256</v>
      </c>
      <c r="B4114" s="21" t="s">
        <v>8419</v>
      </c>
    </row>
    <row r="4115" spans="1:2" ht="43.2">
      <c r="A4115" s="18" t="s">
        <v>4257</v>
      </c>
      <c r="B4115" s="21" t="s">
        <v>8420</v>
      </c>
    </row>
    <row r="4116" spans="1:2" ht="100.8">
      <c r="A4116" s="18" t="s">
        <v>4258</v>
      </c>
      <c r="B4116" s="21" t="s">
        <v>8421</v>
      </c>
    </row>
    <row r="4117" spans="1:2" ht="43.2">
      <c r="A4117" s="18" t="s">
        <v>4259</v>
      </c>
      <c r="B4117" s="21" t="s">
        <v>8422</v>
      </c>
    </row>
    <row r="4118" spans="1:2" ht="43.2">
      <c r="A4118" s="18" t="s">
        <v>4260</v>
      </c>
      <c r="B4118" s="21" t="s">
        <v>8423</v>
      </c>
    </row>
    <row r="4119" spans="1:2">
      <c r="A4119" s="18" t="s">
        <v>4261</v>
      </c>
      <c r="B4119" s="21" t="s">
        <v>6202</v>
      </c>
    </row>
    <row r="4120" spans="1:2" ht="57.6">
      <c r="A4120" s="18" t="s">
        <v>4262</v>
      </c>
      <c r="B4120" s="21" t="s">
        <v>7339</v>
      </c>
    </row>
    <row r="4121" spans="1:2" ht="72">
      <c r="A4121" s="18" t="s">
        <v>4263</v>
      </c>
      <c r="B4121" s="21" t="s">
        <v>8424</v>
      </c>
    </row>
    <row r="4122" spans="1:2" ht="72">
      <c r="A4122" s="18" t="s">
        <v>4264</v>
      </c>
      <c r="B4122" s="21" t="s">
        <v>8425</v>
      </c>
    </row>
    <row r="4123" spans="1:2" ht="43.2">
      <c r="A4123" s="18" t="s">
        <v>4265</v>
      </c>
      <c r="B4123" s="21" t="s">
        <v>8426</v>
      </c>
    </row>
    <row r="4124" spans="1:2" ht="28.8">
      <c r="A4124" s="18" t="s">
        <v>4266</v>
      </c>
      <c r="B4124" s="21" t="s">
        <v>8427</v>
      </c>
    </row>
    <row r="4125" spans="1:2" ht="57.6">
      <c r="A4125" s="18" t="s">
        <v>4267</v>
      </c>
      <c r="B4125" s="21" t="s">
        <v>8428</v>
      </c>
    </row>
    <row r="4126" spans="1:2" ht="43.2">
      <c r="A4126" s="18" t="s">
        <v>4268</v>
      </c>
      <c r="B4126" s="21" t="s">
        <v>8429</v>
      </c>
    </row>
    <row r="4127" spans="1:2" ht="43.2">
      <c r="A4127" s="18" t="s">
        <v>4269</v>
      </c>
      <c r="B4127" s="21" t="s">
        <v>8430</v>
      </c>
    </row>
    <row r="4128" spans="1:2" ht="72">
      <c r="A4128" s="18" t="s">
        <v>4270</v>
      </c>
      <c r="B4128" s="21" t="s">
        <v>8431</v>
      </c>
    </row>
    <row r="4129" spans="1:2" ht="28.8">
      <c r="A4129" s="18" t="s">
        <v>4271</v>
      </c>
      <c r="B4129" s="21" t="s">
        <v>8432</v>
      </c>
    </row>
    <row r="4130" spans="1:2" ht="28.8">
      <c r="A4130" s="18" t="s">
        <v>4272</v>
      </c>
      <c r="B4130" s="21" t="s">
        <v>8433</v>
      </c>
    </row>
    <row r="4131" spans="1:2" ht="28.8">
      <c r="A4131" s="18" t="s">
        <v>4273</v>
      </c>
      <c r="B4131" s="21" t="s">
        <v>8434</v>
      </c>
    </row>
    <row r="4132" spans="1:2" ht="43.2">
      <c r="A4132" s="18" t="s">
        <v>4274</v>
      </c>
      <c r="B4132" s="21" t="s">
        <v>8435</v>
      </c>
    </row>
    <row r="4133" spans="1:2" ht="28.8">
      <c r="A4133" s="18" t="s">
        <v>4275</v>
      </c>
      <c r="B4133" s="21" t="s">
        <v>8436</v>
      </c>
    </row>
    <row r="4134" spans="1:2" ht="28.8">
      <c r="A4134" s="18" t="s">
        <v>4276</v>
      </c>
      <c r="B4134" s="21" t="s">
        <v>8437</v>
      </c>
    </row>
    <row r="4135" spans="1:2" ht="43.2">
      <c r="A4135" s="18" t="s">
        <v>4277</v>
      </c>
      <c r="B4135" s="21" t="s">
        <v>8438</v>
      </c>
    </row>
    <row r="4136" spans="1:2" ht="43.2">
      <c r="A4136" s="18" t="s">
        <v>4278</v>
      </c>
      <c r="B4136" s="21" t="s">
        <v>8439</v>
      </c>
    </row>
    <row r="4137" spans="1:2" ht="43.2">
      <c r="A4137" s="18" t="s">
        <v>4279</v>
      </c>
      <c r="B4137" s="21" t="s">
        <v>8440</v>
      </c>
    </row>
    <row r="4138" spans="1:2" ht="43.2">
      <c r="A4138" s="18" t="s">
        <v>4280</v>
      </c>
      <c r="B4138" s="21" t="s">
        <v>8441</v>
      </c>
    </row>
    <row r="4139" spans="1:2" ht="86.4">
      <c r="A4139" s="18" t="s">
        <v>4281</v>
      </c>
      <c r="B4139" s="21" t="s">
        <v>8442</v>
      </c>
    </row>
    <row r="4140" spans="1:2" ht="28.8">
      <c r="A4140" s="18" t="s">
        <v>4282</v>
      </c>
      <c r="B4140" s="21" t="s">
        <v>8443</v>
      </c>
    </row>
    <row r="4141" spans="1:2" ht="28.8">
      <c r="A4141" s="18" t="s">
        <v>4283</v>
      </c>
      <c r="B4141" s="21" t="s">
        <v>8444</v>
      </c>
    </row>
    <row r="4142" spans="1:2" ht="43.2">
      <c r="A4142" s="18" t="s">
        <v>4284</v>
      </c>
      <c r="B4142" s="21" t="s">
        <v>8445</v>
      </c>
    </row>
    <row r="4143" spans="1:2" ht="57.6">
      <c r="A4143" s="18" t="s">
        <v>4285</v>
      </c>
      <c r="B4143" s="21" t="s">
        <v>8446</v>
      </c>
    </row>
    <row r="4144" spans="1:2" ht="43.2">
      <c r="A4144" s="18" t="s">
        <v>4286</v>
      </c>
      <c r="B4144" s="21" t="s">
        <v>8447</v>
      </c>
    </row>
    <row r="4145" spans="1:2" ht="43.2">
      <c r="A4145" s="18" t="s">
        <v>4287</v>
      </c>
      <c r="B4145" s="21" t="s">
        <v>8448</v>
      </c>
    </row>
    <row r="4146" spans="1:2" ht="43.2">
      <c r="A4146" s="18" t="s">
        <v>4288</v>
      </c>
      <c r="B4146" s="21" t="s">
        <v>8449</v>
      </c>
    </row>
    <row r="4147" spans="1:2" ht="28.8">
      <c r="A4147" s="18" t="s">
        <v>4289</v>
      </c>
      <c r="B4147" s="21" t="s">
        <v>8450</v>
      </c>
    </row>
    <row r="4148" spans="1:2" ht="57.6">
      <c r="A4148" s="18" t="s">
        <v>4290</v>
      </c>
      <c r="B4148" s="21" t="s">
        <v>8451</v>
      </c>
    </row>
    <row r="4149" spans="1:2" ht="28.8">
      <c r="A4149" s="18" t="s">
        <v>4291</v>
      </c>
      <c r="B4149" s="21" t="s">
        <v>8452</v>
      </c>
    </row>
    <row r="4150" spans="1:2" ht="72">
      <c r="A4150" s="18" t="s">
        <v>4292</v>
      </c>
      <c r="B4150" s="21" t="s">
        <v>8453</v>
      </c>
    </row>
    <row r="4151" spans="1:2" ht="43.2">
      <c r="A4151" s="18" t="s">
        <v>4293</v>
      </c>
      <c r="B4151" s="21" t="s">
        <v>8454</v>
      </c>
    </row>
    <row r="4152" spans="1:2" ht="43.2">
      <c r="A4152" s="18" t="s">
        <v>4294</v>
      </c>
      <c r="B4152" s="21" t="s">
        <v>8455</v>
      </c>
    </row>
    <row r="4153" spans="1:2" ht="72">
      <c r="A4153" s="18" t="s">
        <v>4295</v>
      </c>
      <c r="B4153" s="21" t="s">
        <v>8456</v>
      </c>
    </row>
    <row r="4154" spans="1:2" ht="57.6">
      <c r="A4154" s="18" t="s">
        <v>4296</v>
      </c>
      <c r="B4154" s="21" t="s">
        <v>8457</v>
      </c>
    </row>
    <row r="4155" spans="1:2" ht="28.8">
      <c r="A4155" s="18" t="s">
        <v>4297</v>
      </c>
      <c r="B4155" s="21" t="s">
        <v>8458</v>
      </c>
    </row>
    <row r="4156" spans="1:2" ht="43.2">
      <c r="A4156" s="18" t="s">
        <v>4298</v>
      </c>
      <c r="B4156" s="21" t="s">
        <v>8459</v>
      </c>
    </row>
    <row r="4157" spans="1:2" ht="57.6">
      <c r="A4157" s="18" t="s">
        <v>4299</v>
      </c>
      <c r="B4157" s="21" t="s">
        <v>8460</v>
      </c>
    </row>
    <row r="4158" spans="1:2" ht="28.8">
      <c r="A4158" s="18" t="s">
        <v>4300</v>
      </c>
      <c r="B4158" s="21" t="s">
        <v>8461</v>
      </c>
    </row>
    <row r="4159" spans="1:2" ht="43.2">
      <c r="A4159" s="18" t="s">
        <v>4301</v>
      </c>
      <c r="B4159" s="21" t="s">
        <v>8462</v>
      </c>
    </row>
    <row r="4160" spans="1:2" ht="43.2">
      <c r="A4160" s="18" t="s">
        <v>4302</v>
      </c>
      <c r="B4160" s="21" t="s">
        <v>8463</v>
      </c>
    </row>
    <row r="4161" spans="1:2" ht="43.2">
      <c r="A4161" s="18" t="s">
        <v>4303</v>
      </c>
      <c r="B4161" s="21" t="s">
        <v>8464</v>
      </c>
    </row>
    <row r="4162" spans="1:2" ht="57.6">
      <c r="A4162" s="18" t="s">
        <v>4304</v>
      </c>
      <c r="B4162" s="21" t="s">
        <v>8465</v>
      </c>
    </row>
    <row r="4163" spans="1:2" ht="43.2">
      <c r="A4163" s="18" t="s">
        <v>4305</v>
      </c>
      <c r="B4163" s="21" t="s">
        <v>8466</v>
      </c>
    </row>
    <row r="4164" spans="1:2" ht="43.2">
      <c r="A4164" s="18" t="s">
        <v>4306</v>
      </c>
      <c r="B4164" s="21" t="s">
        <v>8467</v>
      </c>
    </row>
    <row r="4165" spans="1:2" ht="57.6">
      <c r="A4165" s="18" t="s">
        <v>4307</v>
      </c>
      <c r="B4165" s="21" t="s">
        <v>8468</v>
      </c>
    </row>
    <row r="4166" spans="1:2" ht="43.2">
      <c r="A4166" s="18" t="s">
        <v>4308</v>
      </c>
      <c r="B4166" s="21" t="s">
        <v>8469</v>
      </c>
    </row>
    <row r="4167" spans="1:2" ht="57.6">
      <c r="A4167" s="18" t="s">
        <v>4309</v>
      </c>
      <c r="B4167" s="21" t="s">
        <v>8470</v>
      </c>
    </row>
    <row r="4168" spans="1:2" ht="72">
      <c r="A4168" s="18" t="s">
        <v>4310</v>
      </c>
      <c r="B4168" s="21" t="s">
        <v>8471</v>
      </c>
    </row>
    <row r="4169" spans="1:2" ht="43.2">
      <c r="A4169" s="18" t="s">
        <v>4311</v>
      </c>
      <c r="B4169" s="21" t="s">
        <v>8472</v>
      </c>
    </row>
    <row r="4170" spans="1:2" ht="57.6">
      <c r="A4170" s="18" t="s">
        <v>4312</v>
      </c>
      <c r="B4170" s="21" t="s">
        <v>8473</v>
      </c>
    </row>
    <row r="4171" spans="1:2" ht="28.8">
      <c r="A4171" s="18" t="s">
        <v>4313</v>
      </c>
      <c r="B4171" s="21" t="s">
        <v>8474</v>
      </c>
    </row>
    <row r="4172" spans="1:2" ht="57.6">
      <c r="A4172" s="18" t="s">
        <v>4314</v>
      </c>
      <c r="B4172" s="21" t="s">
        <v>8475</v>
      </c>
    </row>
    <row r="4173" spans="1:2" ht="28.8">
      <c r="A4173" s="18" t="s">
        <v>4315</v>
      </c>
      <c r="B4173" s="21" t="s">
        <v>8476</v>
      </c>
    </row>
    <row r="4174" spans="1:2" ht="72">
      <c r="A4174" s="18" t="s">
        <v>4316</v>
      </c>
      <c r="B4174" s="21" t="s">
        <v>8477</v>
      </c>
    </row>
    <row r="4175" spans="1:2" ht="57.6">
      <c r="A4175" s="18" t="s">
        <v>4317</v>
      </c>
      <c r="B4175" s="21" t="s">
        <v>8478</v>
      </c>
    </row>
    <row r="4176" spans="1:2" ht="28.8">
      <c r="A4176" s="18" t="s">
        <v>4318</v>
      </c>
      <c r="B4176" s="21" t="s">
        <v>8479</v>
      </c>
    </row>
    <row r="4177" spans="1:2" ht="43.2">
      <c r="A4177" s="18" t="s">
        <v>4319</v>
      </c>
      <c r="B4177" s="21" t="s">
        <v>8480</v>
      </c>
    </row>
    <row r="4178" spans="1:2" ht="28.8">
      <c r="A4178" s="18" t="s">
        <v>4320</v>
      </c>
      <c r="B4178" s="21" t="s">
        <v>8481</v>
      </c>
    </row>
    <row r="4179" spans="1:2" ht="72">
      <c r="A4179" s="18" t="s">
        <v>4321</v>
      </c>
      <c r="B4179" s="21" t="s">
        <v>8482</v>
      </c>
    </row>
    <row r="4180" spans="1:2" ht="43.2">
      <c r="A4180" s="18" t="s">
        <v>4322</v>
      </c>
      <c r="B4180" s="21" t="s">
        <v>8483</v>
      </c>
    </row>
    <row r="4181" spans="1:2" ht="129.6">
      <c r="A4181" s="18" t="s">
        <v>4323</v>
      </c>
      <c r="B4181" s="21" t="s">
        <v>8484</v>
      </c>
    </row>
    <row r="4182" spans="1:2" ht="57.6">
      <c r="A4182" s="18" t="s">
        <v>4324</v>
      </c>
      <c r="B4182" s="21" t="s">
        <v>8485</v>
      </c>
    </row>
    <row r="4183" spans="1:2" ht="57.6">
      <c r="A4183" s="18" t="s">
        <v>4325</v>
      </c>
      <c r="B4183" s="21" t="s">
        <v>8486</v>
      </c>
    </row>
    <row r="4184" spans="1:2" ht="57.6">
      <c r="A4184" s="18" t="s">
        <v>4326</v>
      </c>
      <c r="B4184" s="21" t="s">
        <v>8487</v>
      </c>
    </row>
    <row r="4185" spans="1:2" ht="43.2">
      <c r="A4185" s="18" t="s">
        <v>4327</v>
      </c>
      <c r="B4185" s="21" t="s">
        <v>8488</v>
      </c>
    </row>
    <row r="4186" spans="1:2" ht="43.2">
      <c r="A4186" s="18" t="s">
        <v>4328</v>
      </c>
      <c r="B4186" s="21" t="s">
        <v>8489</v>
      </c>
    </row>
    <row r="4187" spans="1:2" ht="28.8">
      <c r="A4187" s="18" t="s">
        <v>4329</v>
      </c>
      <c r="B4187" s="21" t="s">
        <v>8490</v>
      </c>
    </row>
    <row r="4188" spans="1:2" ht="57.6">
      <c r="A4188" s="18" t="s">
        <v>4330</v>
      </c>
      <c r="B4188" s="21" t="s">
        <v>8491</v>
      </c>
    </row>
    <row r="4189" spans="1:2" ht="57.6">
      <c r="A4189" s="18" t="s">
        <v>4331</v>
      </c>
      <c r="B4189" s="21" t="s">
        <v>8492</v>
      </c>
    </row>
    <row r="4190" spans="1:2" ht="43.2">
      <c r="A4190" s="18" t="s">
        <v>4332</v>
      </c>
      <c r="B4190" s="21" t="s">
        <v>8493</v>
      </c>
    </row>
    <row r="4191" spans="1:2" ht="43.2">
      <c r="A4191" s="18" t="s">
        <v>4333</v>
      </c>
      <c r="B4191" s="21" t="s">
        <v>8494</v>
      </c>
    </row>
    <row r="4192" spans="1:2" ht="43.2">
      <c r="A4192" s="18" t="s">
        <v>4334</v>
      </c>
      <c r="B4192" s="21" t="s">
        <v>4666</v>
      </c>
    </row>
    <row r="4193" spans="1:2" ht="43.2">
      <c r="A4193" s="18" t="s">
        <v>4335</v>
      </c>
      <c r="B4193" s="21" t="s">
        <v>8495</v>
      </c>
    </row>
    <row r="4194" spans="1:2" ht="72">
      <c r="A4194" s="18" t="s">
        <v>4336</v>
      </c>
      <c r="B4194" s="21" t="s">
        <v>8496</v>
      </c>
    </row>
    <row r="4195" spans="1:2" ht="43.2">
      <c r="A4195" s="18" t="s">
        <v>4337</v>
      </c>
      <c r="B4195" s="21" t="s">
        <v>8497</v>
      </c>
    </row>
    <row r="4196" spans="1:2" ht="57.6">
      <c r="A4196" s="18" t="s">
        <v>4338</v>
      </c>
      <c r="B4196" s="21" t="s">
        <v>8498</v>
      </c>
    </row>
    <row r="4197" spans="1:2" ht="43.2">
      <c r="A4197" s="18" t="s">
        <v>4339</v>
      </c>
      <c r="B4197" s="21" t="s">
        <v>8499</v>
      </c>
    </row>
    <row r="4198" spans="1:2" ht="28.8">
      <c r="A4198" s="18" t="s">
        <v>4340</v>
      </c>
      <c r="B4198" s="21" t="s">
        <v>8500</v>
      </c>
    </row>
    <row r="4199" spans="1:2" ht="72">
      <c r="A4199" s="18" t="s">
        <v>4341</v>
      </c>
      <c r="B4199" s="21" t="s">
        <v>8501</v>
      </c>
    </row>
    <row r="4200" spans="1:2" ht="43.2">
      <c r="A4200" s="18" t="s">
        <v>4342</v>
      </c>
      <c r="B4200" s="21" t="s">
        <v>8502</v>
      </c>
    </row>
    <row r="4201" spans="1:2" ht="57.6">
      <c r="A4201" s="18" t="s">
        <v>4343</v>
      </c>
      <c r="B4201" s="21" t="s">
        <v>8503</v>
      </c>
    </row>
    <row r="4202" spans="1:2" ht="57.6">
      <c r="A4202" s="18" t="s">
        <v>4344</v>
      </c>
      <c r="B4202" s="21" t="s">
        <v>8504</v>
      </c>
    </row>
    <row r="4203" spans="1:2" ht="57.6">
      <c r="A4203" s="18" t="s">
        <v>4345</v>
      </c>
      <c r="B4203" s="21" t="s">
        <v>8505</v>
      </c>
    </row>
    <row r="4204" spans="1:2" ht="57.6">
      <c r="A4204" s="18" t="s">
        <v>4346</v>
      </c>
      <c r="B4204" s="21" t="s">
        <v>8506</v>
      </c>
    </row>
    <row r="4205" spans="1:2" ht="57.6">
      <c r="A4205" s="18" t="s">
        <v>4347</v>
      </c>
      <c r="B4205" s="21" t="s">
        <v>8507</v>
      </c>
    </row>
    <row r="4206" spans="1:2" ht="28.8">
      <c r="A4206" s="18" t="s">
        <v>4348</v>
      </c>
      <c r="B4206" s="21" t="s">
        <v>8508</v>
      </c>
    </row>
    <row r="4207" spans="1:2" ht="43.2">
      <c r="A4207" s="18" t="s">
        <v>4349</v>
      </c>
      <c r="B4207" s="21" t="s">
        <v>8509</v>
      </c>
    </row>
    <row r="4208" spans="1:2" ht="43.2">
      <c r="A4208" s="18" t="s">
        <v>4350</v>
      </c>
      <c r="B4208" s="21" t="s">
        <v>8510</v>
      </c>
    </row>
    <row r="4209" spans="1:2" ht="43.2">
      <c r="A4209" s="18" t="s">
        <v>4351</v>
      </c>
      <c r="B4209" s="21" t="s">
        <v>8511</v>
      </c>
    </row>
    <row r="4210" spans="1:2" ht="43.2">
      <c r="A4210" s="18" t="s">
        <v>4352</v>
      </c>
      <c r="B4210" s="21" t="s">
        <v>8512</v>
      </c>
    </row>
    <row r="4211" spans="1:2" ht="43.2">
      <c r="A4211" s="18" t="s">
        <v>4353</v>
      </c>
      <c r="B4211" s="21" t="s">
        <v>8513</v>
      </c>
    </row>
    <row r="4212" spans="1:2" ht="57.6">
      <c r="A4212" s="18" t="s">
        <v>4354</v>
      </c>
      <c r="B4212" s="21" t="s">
        <v>8514</v>
      </c>
    </row>
    <row r="4213" spans="1:2" ht="43.2">
      <c r="A4213" s="18" t="s">
        <v>4355</v>
      </c>
      <c r="B4213" s="21" t="s">
        <v>8513</v>
      </c>
    </row>
    <row r="4214" spans="1:2" ht="43.2">
      <c r="A4214" s="18" t="s">
        <v>4356</v>
      </c>
      <c r="B4214" s="21" t="s">
        <v>8515</v>
      </c>
    </row>
    <row r="4215" spans="1:2" ht="57.6">
      <c r="A4215" s="18" t="s">
        <v>4357</v>
      </c>
      <c r="B4215" s="21" t="s">
        <v>8516</v>
      </c>
    </row>
    <row r="4216" spans="1:2" ht="43.2">
      <c r="A4216" s="18" t="s">
        <v>4358</v>
      </c>
      <c r="B4216" s="21" t="s">
        <v>8517</v>
      </c>
    </row>
    <row r="4217" spans="1:2" ht="28.8">
      <c r="A4217" s="18" t="s">
        <v>4359</v>
      </c>
      <c r="B4217" s="21" t="s">
        <v>8518</v>
      </c>
    </row>
    <row r="4218" spans="1:2">
      <c r="A4218" s="18"/>
      <c r="B4218" s="21"/>
    </row>
    <row r="4219" spans="1:2">
      <c r="A4219" s="18"/>
      <c r="B4219" s="21"/>
    </row>
    <row r="4220" spans="1:2">
      <c r="A4220" s="18"/>
      <c r="B4220" s="21"/>
    </row>
    <row r="4221" spans="1:2">
      <c r="A4221" s="18"/>
      <c r="B4221" s="21"/>
    </row>
    <row r="4222" spans="1:2">
      <c r="A4222" s="18"/>
      <c r="B4222" s="21"/>
    </row>
    <row r="4223" spans="1:2">
      <c r="A4223" s="18"/>
      <c r="B4223" s="21"/>
    </row>
    <row r="4224" spans="1:2">
      <c r="A4224" s="18"/>
      <c r="B4224" s="21"/>
    </row>
    <row r="4225" spans="1:2">
      <c r="A4225" s="18"/>
      <c r="B4225" s="21"/>
    </row>
    <row r="4226" spans="1:2">
      <c r="A4226" s="18"/>
      <c r="B4226" s="21"/>
    </row>
    <row r="4227" spans="1:2">
      <c r="A4227" s="18"/>
      <c r="B4227" s="21"/>
    </row>
    <row r="4228" spans="1:2">
      <c r="A4228" s="18"/>
      <c r="B4228" s="21"/>
    </row>
    <row r="4229" spans="1:2">
      <c r="A4229" s="18"/>
      <c r="B4229" s="21"/>
    </row>
    <row r="4230" spans="1:2">
      <c r="A4230" s="18"/>
      <c r="B4230" s="21"/>
    </row>
    <row r="4231" spans="1:2">
      <c r="A4231" s="18"/>
      <c r="B4231" s="21"/>
    </row>
    <row r="4232" spans="1:2">
      <c r="A4232" s="18"/>
      <c r="B4232" s="21"/>
    </row>
    <row r="4233" spans="1:2">
      <c r="A4233" s="18"/>
      <c r="B4233" s="21"/>
    </row>
    <row r="4234" spans="1:2">
      <c r="A4234" s="18"/>
      <c r="B4234" s="21"/>
    </row>
    <row r="4235" spans="1:2">
      <c r="A4235" s="18"/>
      <c r="B4235" s="21"/>
    </row>
    <row r="4236" spans="1:2">
      <c r="A4236" s="18"/>
      <c r="B4236" s="21"/>
    </row>
    <row r="4237" spans="1:2">
      <c r="A4237" s="18"/>
      <c r="B4237" s="21"/>
    </row>
    <row r="4238" spans="1:2">
      <c r="A4238" s="18"/>
      <c r="B4238" s="21"/>
    </row>
    <row r="4239" spans="1:2">
      <c r="A4239" s="18"/>
      <c r="B4239" s="21"/>
    </row>
    <row r="4240" spans="1:2">
      <c r="A4240" s="18"/>
      <c r="B4240" s="21"/>
    </row>
    <row r="4241" spans="1:2">
      <c r="A4241" s="18"/>
      <c r="B4241" s="21"/>
    </row>
    <row r="4242" spans="1:2">
      <c r="A4242" s="18"/>
      <c r="B4242" s="21"/>
    </row>
    <row r="4243" spans="1:2">
      <c r="A4243" s="18"/>
      <c r="B4243" s="21"/>
    </row>
    <row r="4244" spans="1:2">
      <c r="A4244" s="18"/>
      <c r="B4244" s="21"/>
    </row>
    <row r="4245" spans="1:2">
      <c r="A4245" s="18"/>
      <c r="B4245" s="21"/>
    </row>
    <row r="4246" spans="1:2">
      <c r="A4246" s="18"/>
      <c r="B4246" s="21"/>
    </row>
    <row r="4247" spans="1:2">
      <c r="A4247" s="18"/>
      <c r="B4247" s="21"/>
    </row>
    <row r="4248" spans="1:2">
      <c r="A4248" s="18"/>
      <c r="B4248" s="21"/>
    </row>
    <row r="4249" spans="1:2">
      <c r="A4249" s="18"/>
      <c r="B4249" s="21"/>
    </row>
    <row r="4250" spans="1:2">
      <c r="A4250" s="18"/>
      <c r="B4250" s="21"/>
    </row>
    <row r="4251" spans="1:2">
      <c r="A4251" s="18"/>
      <c r="B4251" s="21"/>
    </row>
    <row r="4252" spans="1:2">
      <c r="A4252" s="18"/>
      <c r="B4252" s="21"/>
    </row>
    <row r="4253" spans="1:2">
      <c r="A4253" s="18"/>
      <c r="B4253" s="21"/>
    </row>
    <row r="4254" spans="1:2">
      <c r="A4254" s="18"/>
      <c r="B4254" s="21"/>
    </row>
    <row r="4255" spans="1:2">
      <c r="A4255" s="18"/>
      <c r="B4255" s="21"/>
    </row>
    <row r="4256" spans="1:2">
      <c r="A4256" s="18"/>
      <c r="B4256" s="21"/>
    </row>
    <row r="4257" spans="1:2">
      <c r="A4257" s="18"/>
      <c r="B4257" s="21"/>
    </row>
    <row r="4258" spans="1:2">
      <c r="A4258" s="18"/>
      <c r="B4258" s="21"/>
    </row>
    <row r="4259" spans="1:2">
      <c r="A4259" s="18"/>
      <c r="B4259" s="21"/>
    </row>
    <row r="4260" spans="1:2">
      <c r="A4260" s="18"/>
      <c r="B4260" s="21"/>
    </row>
    <row r="4261" spans="1:2">
      <c r="A4261" s="18"/>
      <c r="B4261" s="21"/>
    </row>
    <row r="4262" spans="1:2">
      <c r="A4262" s="18"/>
      <c r="B4262" s="21"/>
    </row>
    <row r="4263" spans="1:2">
      <c r="A4263" s="18"/>
      <c r="B4263" s="21"/>
    </row>
    <row r="4264" spans="1:2">
      <c r="A4264" s="18"/>
      <c r="B4264" s="21"/>
    </row>
    <row r="4265" spans="1:2">
      <c r="A4265" s="18"/>
      <c r="B4265" s="21"/>
    </row>
    <row r="4266" spans="1:2">
      <c r="A4266" s="18"/>
      <c r="B4266" s="21"/>
    </row>
    <row r="4267" spans="1:2">
      <c r="A4267" s="18"/>
      <c r="B4267" s="21"/>
    </row>
    <row r="4268" spans="1:2">
      <c r="A4268" s="18"/>
      <c r="B4268" s="21"/>
    </row>
    <row r="4269" spans="1:2">
      <c r="A4269" s="18"/>
      <c r="B4269" s="21"/>
    </row>
    <row r="4270" spans="1:2">
      <c r="A4270" s="18"/>
      <c r="B4270" s="21"/>
    </row>
    <row r="4271" spans="1:2">
      <c r="A4271" s="18"/>
      <c r="B4271" s="21"/>
    </row>
    <row r="4272" spans="1:2">
      <c r="A4272" s="18"/>
      <c r="B4272" s="21"/>
    </row>
    <row r="4273" spans="1:2">
      <c r="A4273" s="18"/>
      <c r="B4273" s="21"/>
    </row>
    <row r="4274" spans="1:2">
      <c r="A4274" s="18"/>
      <c r="B4274" s="21"/>
    </row>
    <row r="4275" spans="1:2">
      <c r="A4275" s="18"/>
      <c r="B4275" s="21"/>
    </row>
    <row r="4276" spans="1:2">
      <c r="A4276" s="18"/>
      <c r="B4276" s="21"/>
    </row>
    <row r="4277" spans="1:2">
      <c r="A4277" s="18"/>
      <c r="B4277" s="21"/>
    </row>
    <row r="4278" spans="1:2">
      <c r="A4278" s="18"/>
      <c r="B4278" s="21"/>
    </row>
    <row r="4279" spans="1:2">
      <c r="A4279" s="18"/>
      <c r="B4279" s="21"/>
    </row>
    <row r="4280" spans="1:2">
      <c r="A4280" s="18"/>
      <c r="B4280" s="21"/>
    </row>
    <row r="4281" spans="1:2">
      <c r="A4281" s="18"/>
      <c r="B4281" s="21"/>
    </row>
    <row r="4282" spans="1:2">
      <c r="A4282" s="18"/>
      <c r="B4282" s="21"/>
    </row>
    <row r="4283" spans="1:2">
      <c r="A4283" s="18"/>
      <c r="B4283" s="21"/>
    </row>
    <row r="4284" spans="1:2">
      <c r="A4284" s="18"/>
      <c r="B4284" s="21"/>
    </row>
    <row r="4285" spans="1:2">
      <c r="A4285" s="18"/>
      <c r="B4285" s="21"/>
    </row>
    <row r="4286" spans="1:2">
      <c r="A4286" s="18"/>
      <c r="B4286" s="21"/>
    </row>
    <row r="4287" spans="1:2">
      <c r="A4287" s="18"/>
      <c r="B4287" s="21"/>
    </row>
    <row r="4288" spans="1:2">
      <c r="A4288" s="18"/>
      <c r="B4288" s="21"/>
    </row>
    <row r="4289" spans="1:2">
      <c r="A4289" s="18"/>
      <c r="B4289" s="21"/>
    </row>
    <row r="4290" spans="1:2">
      <c r="A4290" s="18"/>
      <c r="B4290" s="21"/>
    </row>
    <row r="4291" spans="1:2">
      <c r="A4291" s="18"/>
      <c r="B4291" s="21"/>
    </row>
    <row r="4292" spans="1:2">
      <c r="A4292" s="18"/>
      <c r="B4292" s="21"/>
    </row>
    <row r="4293" spans="1:2">
      <c r="A4293" s="18"/>
      <c r="B4293" s="21"/>
    </row>
    <row r="4294" spans="1:2">
      <c r="A4294" s="18"/>
      <c r="B4294" s="21"/>
    </row>
    <row r="4295" spans="1:2">
      <c r="A4295" s="18"/>
      <c r="B4295" s="21"/>
    </row>
    <row r="4296" spans="1:2">
      <c r="A4296" s="18"/>
      <c r="B4296" s="21"/>
    </row>
    <row r="4297" spans="1:2">
      <c r="A4297" s="18"/>
      <c r="B4297" s="21"/>
    </row>
    <row r="4298" spans="1:2">
      <c r="A4298" s="18"/>
      <c r="B4298" s="21"/>
    </row>
    <row r="4299" spans="1:2">
      <c r="A4299" s="18"/>
      <c r="B4299" s="21"/>
    </row>
    <row r="4300" spans="1:2">
      <c r="A4300" s="18"/>
      <c r="B4300" s="21"/>
    </row>
    <row r="4301" spans="1:2">
      <c r="A4301" s="18"/>
      <c r="B4301" s="21"/>
    </row>
    <row r="4302" spans="1:2">
      <c r="A4302" s="18"/>
      <c r="B4302" s="21"/>
    </row>
    <row r="4303" spans="1:2">
      <c r="A4303" s="18"/>
      <c r="B4303" s="21"/>
    </row>
    <row r="4304" spans="1:2">
      <c r="A4304" s="18"/>
      <c r="B4304" s="21"/>
    </row>
    <row r="4305" spans="1:2">
      <c r="A4305" s="18"/>
      <c r="B4305" s="21"/>
    </row>
    <row r="4306" spans="1:2">
      <c r="A4306" s="18"/>
      <c r="B4306" s="21"/>
    </row>
    <row r="4307" spans="1:2">
      <c r="A4307" s="18"/>
      <c r="B4307" s="21"/>
    </row>
    <row r="4308" spans="1:2">
      <c r="A4308" s="18"/>
      <c r="B4308" s="21"/>
    </row>
    <row r="4309" spans="1:2">
      <c r="A4309" s="18"/>
      <c r="B4309" s="21"/>
    </row>
    <row r="4310" spans="1:2">
      <c r="A4310" s="18"/>
      <c r="B4310" s="21"/>
    </row>
    <row r="4311" spans="1:2">
      <c r="A4311" s="18"/>
      <c r="B4311" s="21"/>
    </row>
    <row r="4312" spans="1:2">
      <c r="A4312" s="18"/>
      <c r="B4312" s="21"/>
    </row>
    <row r="4313" spans="1:2">
      <c r="A4313" s="18"/>
      <c r="B4313" s="21"/>
    </row>
    <row r="4314" spans="1:2">
      <c r="A4314" s="18"/>
      <c r="B4314" s="21"/>
    </row>
    <row r="4315" spans="1:2">
      <c r="A4315" s="18"/>
      <c r="B4315" s="21"/>
    </row>
    <row r="4316" spans="1:2">
      <c r="A4316" s="18"/>
      <c r="B4316" s="21"/>
    </row>
    <row r="4317" spans="1:2">
      <c r="A4317" s="18"/>
      <c r="B4317" s="21"/>
    </row>
    <row r="4318" spans="1:2">
      <c r="A4318" s="18"/>
      <c r="B4318" s="21"/>
    </row>
    <row r="4319" spans="1:2">
      <c r="A4319" s="18"/>
      <c r="B4319" s="21"/>
    </row>
    <row r="4320" spans="1:2">
      <c r="A4320" s="18"/>
      <c r="B4320" s="21"/>
    </row>
    <row r="4321" spans="1:2">
      <c r="A4321" s="18"/>
      <c r="B4321" s="21"/>
    </row>
    <row r="4322" spans="1:2">
      <c r="A4322" s="18"/>
      <c r="B4322" s="21"/>
    </row>
    <row r="4323" spans="1:2">
      <c r="A4323" s="18"/>
      <c r="B4323" s="21"/>
    </row>
    <row r="4324" spans="1:2">
      <c r="A4324" s="18"/>
      <c r="B4324" s="21"/>
    </row>
    <row r="4325" spans="1:2">
      <c r="A4325" s="18"/>
      <c r="B4325" s="21"/>
    </row>
    <row r="4326" spans="1:2">
      <c r="A4326" s="18"/>
      <c r="B4326" s="21"/>
    </row>
    <row r="4327" spans="1:2">
      <c r="A4327" s="18"/>
      <c r="B4327" s="21"/>
    </row>
    <row r="4328" spans="1:2">
      <c r="A4328" s="18"/>
      <c r="B4328" s="21"/>
    </row>
    <row r="4329" spans="1:2">
      <c r="A4329" s="18"/>
      <c r="B4329" s="21"/>
    </row>
    <row r="4330" spans="1:2">
      <c r="A4330" s="18"/>
      <c r="B4330" s="21"/>
    </row>
    <row r="4331" spans="1:2">
      <c r="A4331" s="18"/>
      <c r="B4331" s="21"/>
    </row>
    <row r="4332" spans="1:2">
      <c r="A4332" s="18"/>
      <c r="B4332" s="21"/>
    </row>
    <row r="4333" spans="1:2">
      <c r="A4333" s="18"/>
      <c r="B4333" s="21"/>
    </row>
    <row r="4334" spans="1:2">
      <c r="A4334" s="18"/>
      <c r="B4334" s="21"/>
    </row>
    <row r="4335" spans="1:2">
      <c r="A4335" s="18"/>
      <c r="B4335" s="21"/>
    </row>
    <row r="4336" spans="1:2">
      <c r="A4336" s="18"/>
      <c r="B4336" s="21"/>
    </row>
    <row r="4337" spans="1:2">
      <c r="A4337" s="18"/>
      <c r="B4337" s="21"/>
    </row>
    <row r="4338" spans="1:2">
      <c r="A4338" s="18"/>
      <c r="B4338" s="21"/>
    </row>
    <row r="4339" spans="1:2">
      <c r="A4339" s="18"/>
      <c r="B4339" s="21"/>
    </row>
    <row r="4340" spans="1:2">
      <c r="A4340" s="18"/>
      <c r="B4340" s="21"/>
    </row>
    <row r="4341" spans="1:2">
      <c r="A4341" s="18"/>
      <c r="B4341" s="21"/>
    </row>
    <row r="4342" spans="1:2">
      <c r="A4342" s="18"/>
      <c r="B4342" s="21"/>
    </row>
    <row r="4343" spans="1:2">
      <c r="A4343" s="18"/>
      <c r="B4343" s="21"/>
    </row>
    <row r="4344" spans="1:2">
      <c r="A4344" s="18"/>
      <c r="B4344" s="21"/>
    </row>
    <row r="4345" spans="1:2">
      <c r="A4345" s="18"/>
      <c r="B4345" s="21"/>
    </row>
    <row r="4346" spans="1:2">
      <c r="A4346" s="18"/>
      <c r="B4346" s="21"/>
    </row>
    <row r="4347" spans="1:2">
      <c r="A4347" s="18"/>
      <c r="B4347" s="21"/>
    </row>
    <row r="4348" spans="1:2">
      <c r="A4348" s="18"/>
      <c r="B4348" s="21"/>
    </row>
    <row r="4349" spans="1:2">
      <c r="A4349" s="18"/>
      <c r="B4349" s="21"/>
    </row>
    <row r="4350" spans="1:2">
      <c r="A4350" s="18"/>
      <c r="B4350" s="21"/>
    </row>
    <row r="4351" spans="1:2">
      <c r="A4351" s="18"/>
      <c r="B4351" s="21"/>
    </row>
    <row r="4352" spans="1:2">
      <c r="A4352" s="18"/>
      <c r="B4352" s="21"/>
    </row>
    <row r="4353" spans="1:2">
      <c r="A4353" s="18"/>
      <c r="B4353" s="21"/>
    </row>
    <row r="4354" spans="1:2">
      <c r="A4354" s="18"/>
      <c r="B4354" s="21"/>
    </row>
    <row r="4355" spans="1:2">
      <c r="A4355" s="18"/>
      <c r="B4355" s="21"/>
    </row>
    <row r="4356" spans="1:2">
      <c r="A4356" s="18"/>
      <c r="B4356" s="21"/>
    </row>
    <row r="4357" spans="1:2">
      <c r="A4357" s="18"/>
      <c r="B4357" s="21"/>
    </row>
    <row r="4358" spans="1:2">
      <c r="A4358" s="18"/>
      <c r="B4358" s="21"/>
    </row>
    <row r="4359" spans="1:2">
      <c r="A4359" s="18"/>
      <c r="B4359" s="21"/>
    </row>
    <row r="4360" spans="1:2">
      <c r="A4360" s="18"/>
      <c r="B4360" s="21"/>
    </row>
    <row r="4361" spans="1:2">
      <c r="A4361" s="18"/>
      <c r="B4361" s="21"/>
    </row>
    <row r="4362" spans="1:2">
      <c r="A4362" s="18"/>
      <c r="B4362" s="21"/>
    </row>
    <row r="4363" spans="1:2">
      <c r="A4363" s="18"/>
      <c r="B4363" s="21"/>
    </row>
    <row r="4364" spans="1:2">
      <c r="A4364" s="18"/>
      <c r="B4364" s="21"/>
    </row>
    <row r="4365" spans="1:2">
      <c r="A4365" s="18"/>
      <c r="B4365" s="21"/>
    </row>
    <row r="4366" spans="1:2">
      <c r="A4366" s="18"/>
      <c r="B4366" s="21"/>
    </row>
    <row r="4367" spans="1:2">
      <c r="A4367" s="18"/>
      <c r="B4367" s="21"/>
    </row>
    <row r="4368" spans="1:2">
      <c r="A4368" s="18"/>
      <c r="B4368" s="21"/>
    </row>
    <row r="4369" spans="1:2">
      <c r="A4369" s="18"/>
      <c r="B4369" s="21"/>
    </row>
    <row r="4370" spans="1:2">
      <c r="A4370" s="18"/>
      <c r="B4370" s="21"/>
    </row>
    <row r="4371" spans="1:2">
      <c r="A4371" s="18"/>
      <c r="B4371" s="21"/>
    </row>
    <row r="4372" spans="1:2">
      <c r="A4372" s="18"/>
      <c r="B4372" s="21"/>
    </row>
    <row r="4373" spans="1:2">
      <c r="A4373" s="18"/>
      <c r="B4373" s="21"/>
    </row>
    <row r="4374" spans="1:2">
      <c r="A4374" s="18"/>
      <c r="B4374" s="21"/>
    </row>
    <row r="4375" spans="1:2">
      <c r="A4375" s="18"/>
      <c r="B4375" s="21"/>
    </row>
    <row r="4376" spans="1:2">
      <c r="A4376" s="18"/>
      <c r="B4376" s="21"/>
    </row>
    <row r="4377" spans="1:2">
      <c r="A4377" s="18"/>
      <c r="B4377" s="21"/>
    </row>
    <row r="4378" spans="1:2">
      <c r="A4378" s="18"/>
      <c r="B4378" s="21"/>
    </row>
    <row r="4379" spans="1:2">
      <c r="A4379" s="18"/>
      <c r="B4379" s="21"/>
    </row>
    <row r="4380" spans="1:2">
      <c r="A4380" s="18"/>
      <c r="B4380" s="21"/>
    </row>
    <row r="4381" spans="1:2">
      <c r="A4381" s="18"/>
      <c r="B4381" s="21"/>
    </row>
    <row r="4382" spans="1:2">
      <c r="A4382" s="18"/>
      <c r="B4382" s="21"/>
    </row>
    <row r="4383" spans="1:2">
      <c r="A4383" s="18"/>
      <c r="B4383" s="21"/>
    </row>
    <row r="4384" spans="1:2">
      <c r="A4384" s="18"/>
      <c r="B4384" s="21"/>
    </row>
    <row r="4385" spans="1:2">
      <c r="A4385" s="18"/>
      <c r="B4385" s="21"/>
    </row>
    <row r="4386" spans="1:2">
      <c r="A4386" s="18"/>
      <c r="B4386" s="21"/>
    </row>
    <row r="4387" spans="1:2">
      <c r="A4387" s="18"/>
      <c r="B4387" s="21"/>
    </row>
    <row r="4388" spans="1:2">
      <c r="A4388" s="18"/>
      <c r="B4388" s="21"/>
    </row>
    <row r="4389" spans="1:2">
      <c r="A4389" s="18"/>
      <c r="B4389" s="21"/>
    </row>
    <row r="4390" spans="1:2">
      <c r="A4390" s="18"/>
      <c r="B4390" s="21"/>
    </row>
    <row r="4391" spans="1:2">
      <c r="A4391" s="18"/>
      <c r="B4391" s="21"/>
    </row>
    <row r="4392" spans="1:2">
      <c r="A4392" s="18"/>
      <c r="B4392" s="21"/>
    </row>
    <row r="4393" spans="1:2">
      <c r="A4393" s="18"/>
      <c r="B4393" s="21"/>
    </row>
    <row r="4394" spans="1:2">
      <c r="A4394" s="18"/>
      <c r="B4394" s="21"/>
    </row>
    <row r="4395" spans="1:2">
      <c r="A4395" s="18"/>
      <c r="B4395" s="21"/>
    </row>
    <row r="4396" spans="1:2">
      <c r="A4396" s="18"/>
      <c r="B4396" s="21"/>
    </row>
    <row r="4397" spans="1:2">
      <c r="A4397" s="18"/>
      <c r="B4397" s="21"/>
    </row>
    <row r="4398" spans="1:2">
      <c r="A4398" s="18"/>
      <c r="B4398" s="21"/>
    </row>
    <row r="4399" spans="1:2">
      <c r="A4399" s="18"/>
      <c r="B4399" s="21"/>
    </row>
    <row r="4400" spans="1:2">
      <c r="A4400" s="18"/>
      <c r="B4400" s="21"/>
    </row>
    <row r="4401" spans="1:2">
      <c r="A4401" s="18"/>
      <c r="B4401" s="21"/>
    </row>
    <row r="4402" spans="1:2">
      <c r="A4402" s="18"/>
      <c r="B4402" s="21"/>
    </row>
    <row r="4403" spans="1:2">
      <c r="A4403" s="18"/>
      <c r="B4403" s="21"/>
    </row>
    <row r="4404" spans="1:2">
      <c r="A4404" s="18"/>
      <c r="B4404" s="21"/>
    </row>
    <row r="4405" spans="1:2">
      <c r="A4405" s="18"/>
      <c r="B4405" s="21"/>
    </row>
    <row r="4406" spans="1:2">
      <c r="A4406" s="18"/>
      <c r="B4406" s="21"/>
    </row>
    <row r="4407" spans="1:2">
      <c r="A4407" s="18"/>
      <c r="B4407" s="21"/>
    </row>
    <row r="4408" spans="1:2">
      <c r="A4408" s="18"/>
      <c r="B4408" s="21"/>
    </row>
    <row r="4409" spans="1:2">
      <c r="A4409" s="18"/>
      <c r="B4409" s="21"/>
    </row>
    <row r="4410" spans="1:2">
      <c r="A4410" s="18"/>
      <c r="B4410" s="21"/>
    </row>
    <row r="4411" spans="1:2">
      <c r="A4411" s="18"/>
      <c r="B4411" s="21"/>
    </row>
    <row r="4412" spans="1:2">
      <c r="A4412" s="18"/>
      <c r="B4412" s="21"/>
    </row>
    <row r="4413" spans="1:2">
      <c r="A4413" s="18"/>
      <c r="B4413" s="21"/>
    </row>
    <row r="4414" spans="1:2">
      <c r="A4414" s="18"/>
      <c r="B4414" s="21"/>
    </row>
    <row r="4415" spans="1:2">
      <c r="A4415" s="18"/>
      <c r="B4415" s="21"/>
    </row>
    <row r="4416" spans="1:2">
      <c r="A4416" s="18"/>
      <c r="B4416" s="21"/>
    </row>
    <row r="4417" spans="1:2">
      <c r="A4417" s="18"/>
      <c r="B4417" s="21"/>
    </row>
    <row r="4418" spans="1:2">
      <c r="A4418" s="18"/>
      <c r="B4418" s="21"/>
    </row>
    <row r="4419" spans="1:2">
      <c r="A4419" s="18"/>
      <c r="B4419" s="21"/>
    </row>
    <row r="4420" spans="1:2">
      <c r="A4420" s="18"/>
      <c r="B4420" s="21"/>
    </row>
    <row r="4421" spans="1:2">
      <c r="A4421" s="18"/>
      <c r="B4421" s="21"/>
    </row>
    <row r="4422" spans="1:2">
      <c r="A4422" s="18"/>
      <c r="B4422" s="21"/>
    </row>
    <row r="4423" spans="1:2">
      <c r="A4423" s="18"/>
      <c r="B4423" s="21"/>
    </row>
    <row r="4424" spans="1:2">
      <c r="A4424" s="18"/>
      <c r="B4424" s="21"/>
    </row>
    <row r="4425" spans="1:2">
      <c r="A4425" s="18"/>
      <c r="B4425" s="21"/>
    </row>
    <row r="4426" spans="1:2">
      <c r="A4426" s="18"/>
      <c r="B4426" s="21"/>
    </row>
    <row r="4427" spans="1:2">
      <c r="A4427" s="18"/>
      <c r="B4427" s="21"/>
    </row>
    <row r="4428" spans="1:2">
      <c r="A4428" s="18"/>
      <c r="B4428" s="21"/>
    </row>
    <row r="4429" spans="1:2">
      <c r="A4429" s="18"/>
      <c r="B4429" s="21"/>
    </row>
    <row r="4430" spans="1:2">
      <c r="A4430" s="18"/>
      <c r="B4430" s="21"/>
    </row>
    <row r="4431" spans="1:2">
      <c r="A4431" s="18"/>
      <c r="B4431" s="21"/>
    </row>
    <row r="4432" spans="1:2">
      <c r="A4432" s="18"/>
      <c r="B4432" s="21"/>
    </row>
    <row r="4433" spans="1:2">
      <c r="A4433" s="18"/>
      <c r="B4433" s="21"/>
    </row>
    <row r="4434" spans="1:2">
      <c r="A4434" s="18"/>
      <c r="B4434" s="21"/>
    </row>
    <row r="4435" spans="1:2">
      <c r="A4435" s="18"/>
      <c r="B4435" s="21"/>
    </row>
    <row r="4436" spans="1:2">
      <c r="A4436" s="18"/>
      <c r="B4436" s="21"/>
    </row>
    <row r="4437" spans="1:2">
      <c r="A4437" s="18"/>
      <c r="B4437" s="21"/>
    </row>
    <row r="4438" spans="1:2">
      <c r="A4438" s="18"/>
      <c r="B4438" s="21"/>
    </row>
    <row r="4439" spans="1:2">
      <c r="A4439" s="18"/>
      <c r="B4439" s="21"/>
    </row>
    <row r="4440" spans="1:2">
      <c r="A4440" s="18"/>
      <c r="B4440" s="21"/>
    </row>
    <row r="4441" spans="1:2">
      <c r="A4441" s="18"/>
      <c r="B4441" s="21"/>
    </row>
    <row r="4442" spans="1:2">
      <c r="A4442" s="18"/>
      <c r="B4442" s="21"/>
    </row>
    <row r="4443" spans="1:2">
      <c r="A4443" s="18"/>
      <c r="B4443" s="21"/>
    </row>
    <row r="4444" spans="1:2">
      <c r="A4444" s="18"/>
      <c r="B4444" s="21"/>
    </row>
    <row r="4445" spans="1:2">
      <c r="A4445" s="18"/>
      <c r="B4445" s="21"/>
    </row>
    <row r="4446" spans="1:2">
      <c r="A4446" s="18"/>
      <c r="B4446" s="21"/>
    </row>
    <row r="4447" spans="1:2">
      <c r="A4447" s="18"/>
      <c r="B4447" s="21"/>
    </row>
    <row r="4448" spans="1:2">
      <c r="A4448" s="18"/>
      <c r="B4448" s="21"/>
    </row>
    <row r="4449" spans="1:2">
      <c r="A4449" s="18"/>
      <c r="B4449" s="21"/>
    </row>
    <row r="4450" spans="1:2">
      <c r="A4450" s="18"/>
      <c r="B4450" s="21"/>
    </row>
    <row r="4451" spans="1:2">
      <c r="A4451" s="18"/>
      <c r="B4451" s="21"/>
    </row>
    <row r="4452" spans="1:2">
      <c r="A4452" s="18"/>
      <c r="B4452" s="21"/>
    </row>
    <row r="4453" spans="1:2">
      <c r="A4453" s="18"/>
      <c r="B4453" s="21"/>
    </row>
    <row r="4454" spans="1:2">
      <c r="A4454" s="18"/>
      <c r="B4454" s="21"/>
    </row>
    <row r="4455" spans="1:2">
      <c r="A4455" s="18"/>
      <c r="B4455" s="21"/>
    </row>
    <row r="4456" spans="1:2">
      <c r="A4456" s="18"/>
      <c r="B4456" s="21"/>
    </row>
    <row r="4457" spans="1:2">
      <c r="A4457" s="18"/>
      <c r="B4457" s="21"/>
    </row>
    <row r="4458" spans="1:2">
      <c r="A4458" s="18"/>
      <c r="B4458" s="21"/>
    </row>
    <row r="4459" spans="1:2">
      <c r="A4459" s="18"/>
      <c r="B4459" s="21"/>
    </row>
    <row r="4460" spans="1:2">
      <c r="A4460" s="18"/>
      <c r="B4460" s="21"/>
    </row>
    <row r="4461" spans="1:2">
      <c r="A4461" s="18"/>
      <c r="B4461" s="21"/>
    </row>
    <row r="4462" spans="1:2">
      <c r="A4462" s="18"/>
      <c r="B4462" s="21"/>
    </row>
    <row r="4463" spans="1:2">
      <c r="A4463" s="18"/>
      <c r="B4463" s="21"/>
    </row>
    <row r="4464" spans="1:2">
      <c r="A4464" s="18"/>
      <c r="B4464" s="21"/>
    </row>
    <row r="4465" spans="1:2">
      <c r="A4465" s="18"/>
      <c r="B4465" s="21"/>
    </row>
    <row r="4466" spans="1:2">
      <c r="A4466" s="18"/>
      <c r="B4466" s="21"/>
    </row>
    <row r="4467" spans="1:2">
      <c r="A4467" s="18"/>
      <c r="B4467" s="21"/>
    </row>
    <row r="4468" spans="1:2">
      <c r="A4468" s="18"/>
      <c r="B4468" s="21"/>
    </row>
    <row r="4469" spans="1:2">
      <c r="A4469" s="18"/>
      <c r="B4469" s="21"/>
    </row>
    <row r="4470" spans="1:2">
      <c r="A4470" s="18"/>
      <c r="B4470" s="21"/>
    </row>
    <row r="4471" spans="1:2">
      <c r="A4471" s="18"/>
      <c r="B4471" s="21"/>
    </row>
    <row r="4472" spans="1:2">
      <c r="A4472" s="18"/>
      <c r="B4472" s="21"/>
    </row>
    <row r="4473" spans="1:2">
      <c r="A4473" s="18"/>
      <c r="B4473" s="21"/>
    </row>
    <row r="4474" spans="1:2">
      <c r="A4474" s="18"/>
      <c r="B4474" s="21"/>
    </row>
    <row r="4475" spans="1:2">
      <c r="A4475" s="18"/>
      <c r="B4475" s="21"/>
    </row>
    <row r="4476" spans="1:2">
      <c r="A4476" s="18"/>
      <c r="B4476" s="21"/>
    </row>
    <row r="4477" spans="1:2">
      <c r="A4477" s="18"/>
      <c r="B4477" s="21"/>
    </row>
    <row r="4478" spans="1:2">
      <c r="A4478" s="18"/>
      <c r="B4478" s="21"/>
    </row>
    <row r="4479" spans="1:2">
      <c r="A4479" s="18"/>
      <c r="B4479" s="21"/>
    </row>
    <row r="4480" spans="1:2">
      <c r="A4480" s="18"/>
      <c r="B4480" s="21"/>
    </row>
    <row r="4481" spans="1:2">
      <c r="A4481" s="18"/>
      <c r="B4481" s="21"/>
    </row>
    <row r="4482" spans="1:2">
      <c r="A4482" s="18"/>
      <c r="B4482" s="21"/>
    </row>
    <row r="4483" spans="1:2">
      <c r="A4483" s="18"/>
      <c r="B4483" s="21"/>
    </row>
    <row r="4484" spans="1:2">
      <c r="A4484" s="18"/>
      <c r="B4484" s="21"/>
    </row>
    <row r="4485" spans="1:2">
      <c r="A4485" s="18"/>
      <c r="B4485" s="21"/>
    </row>
    <row r="4486" spans="1:2">
      <c r="A4486" s="18"/>
      <c r="B4486" s="21"/>
    </row>
    <row r="4487" spans="1:2">
      <c r="A4487" s="18"/>
      <c r="B4487" s="21"/>
    </row>
    <row r="4488" spans="1:2">
      <c r="A4488" s="18"/>
      <c r="B4488" s="21"/>
    </row>
    <row r="4489" spans="1:2">
      <c r="A4489" s="18"/>
      <c r="B4489" s="21"/>
    </row>
    <row r="4490" spans="1:2">
      <c r="A4490" s="18"/>
      <c r="B4490" s="21"/>
    </row>
    <row r="4491" spans="1:2">
      <c r="A4491" s="18"/>
      <c r="B4491" s="21"/>
    </row>
    <row r="4492" spans="1:2">
      <c r="A4492" s="18"/>
      <c r="B4492" s="21"/>
    </row>
    <row r="4493" spans="1:2">
      <c r="A4493" s="18"/>
      <c r="B4493" s="21"/>
    </row>
    <row r="4494" spans="1:2">
      <c r="A4494" s="18"/>
      <c r="B4494" s="21"/>
    </row>
    <row r="4495" spans="1:2">
      <c r="A4495" s="18"/>
      <c r="B4495" s="21"/>
    </row>
    <row r="4496" spans="1:2">
      <c r="A4496" s="18"/>
      <c r="B4496" s="21"/>
    </row>
    <row r="4497" spans="1:2">
      <c r="A4497" s="18"/>
      <c r="B4497" s="21"/>
    </row>
    <row r="4498" spans="1:2">
      <c r="A4498" s="18"/>
      <c r="B4498" s="21"/>
    </row>
    <row r="4499" spans="1:2">
      <c r="A4499" s="18"/>
      <c r="B4499" s="21"/>
    </row>
    <row r="4500" spans="1:2">
      <c r="A4500" s="18"/>
      <c r="B4500" s="21"/>
    </row>
    <row r="4501" spans="1:2">
      <c r="A4501" s="18"/>
      <c r="B4501" s="21"/>
    </row>
    <row r="4502" spans="1:2">
      <c r="A4502" s="18"/>
      <c r="B4502" s="21"/>
    </row>
    <row r="4503" spans="1:2">
      <c r="A4503" s="18"/>
      <c r="B4503" s="21"/>
    </row>
    <row r="4504" spans="1:2">
      <c r="A4504" s="18"/>
      <c r="B4504" s="21"/>
    </row>
    <row r="4505" spans="1:2">
      <c r="A4505" s="18"/>
      <c r="B4505" s="21"/>
    </row>
    <row r="4506" spans="1:2">
      <c r="A4506" s="18"/>
      <c r="B4506" s="21"/>
    </row>
    <row r="4507" spans="1:2">
      <c r="A4507" s="18"/>
      <c r="B4507" s="21"/>
    </row>
    <row r="4508" spans="1:2">
      <c r="A4508" s="18"/>
      <c r="B4508" s="21"/>
    </row>
    <row r="4509" spans="1:2">
      <c r="A4509" s="18"/>
      <c r="B4509" s="21"/>
    </row>
    <row r="4510" spans="1:2">
      <c r="A4510" s="18"/>
      <c r="B4510" s="21"/>
    </row>
    <row r="4511" spans="1:2">
      <c r="A4511" s="18"/>
      <c r="B4511" s="21"/>
    </row>
    <row r="4512" spans="1:2">
      <c r="A4512" s="18"/>
      <c r="B4512" s="21"/>
    </row>
    <row r="4513" spans="1:2">
      <c r="A4513" s="18"/>
      <c r="B4513" s="21"/>
    </row>
    <row r="4514" spans="1:2">
      <c r="A4514" s="18"/>
      <c r="B4514" s="21"/>
    </row>
    <row r="4515" spans="1:2">
      <c r="A4515" s="18"/>
      <c r="B4515" s="21"/>
    </row>
    <row r="4516" spans="1:2">
      <c r="A4516" s="18"/>
      <c r="B4516" s="21"/>
    </row>
    <row r="4517" spans="1:2">
      <c r="A4517" s="18"/>
      <c r="B4517" s="21"/>
    </row>
    <row r="4518" spans="1:2">
      <c r="A4518" s="18"/>
      <c r="B4518" s="21"/>
    </row>
    <row r="4519" spans="1:2">
      <c r="A4519" s="18"/>
      <c r="B4519" s="21"/>
    </row>
    <row r="4520" spans="1:2">
      <c r="A4520" s="18"/>
      <c r="B4520" s="21"/>
    </row>
    <row r="4521" spans="1:2">
      <c r="A4521" s="18"/>
      <c r="B4521" s="21"/>
    </row>
    <row r="4522" spans="1:2">
      <c r="A4522" s="18"/>
      <c r="B4522" s="21"/>
    </row>
    <row r="4523" spans="1:2">
      <c r="A4523" s="18"/>
      <c r="B4523" s="21"/>
    </row>
    <row r="4524" spans="1:2">
      <c r="A4524" s="18"/>
      <c r="B4524" s="21"/>
    </row>
    <row r="4525" spans="1:2">
      <c r="A4525" s="18"/>
      <c r="B4525" s="21"/>
    </row>
    <row r="4526" spans="1:2">
      <c r="A4526" s="18"/>
      <c r="B4526" s="21"/>
    </row>
    <row r="4527" spans="1:2">
      <c r="A4527" s="18"/>
      <c r="B4527" s="21"/>
    </row>
    <row r="4528" spans="1:2">
      <c r="A4528" s="18"/>
      <c r="B4528" s="21"/>
    </row>
    <row r="4529" spans="1:2">
      <c r="A4529" s="18"/>
      <c r="B4529" s="21"/>
    </row>
    <row r="4530" spans="1:2">
      <c r="A4530" s="18"/>
      <c r="B4530" s="21"/>
    </row>
    <row r="4531" spans="1:2">
      <c r="A4531" s="18"/>
      <c r="B4531" s="21"/>
    </row>
    <row r="4532" spans="1:2">
      <c r="A4532" s="18"/>
      <c r="B4532" s="21"/>
    </row>
    <row r="4533" spans="1:2">
      <c r="A4533" s="18"/>
      <c r="B4533" s="21"/>
    </row>
    <row r="4534" spans="1:2">
      <c r="A4534" s="18"/>
      <c r="B4534" s="21"/>
    </row>
    <row r="4535" spans="1:2">
      <c r="A4535" s="18"/>
      <c r="B4535" s="21"/>
    </row>
    <row r="4536" spans="1:2">
      <c r="A4536" s="18"/>
      <c r="B4536" s="21"/>
    </row>
    <row r="4537" spans="1:2">
      <c r="A4537" s="18"/>
      <c r="B4537" s="21"/>
    </row>
    <row r="4538" spans="1:2">
      <c r="A4538" s="18"/>
      <c r="B4538" s="21"/>
    </row>
    <row r="4539" spans="1:2">
      <c r="A4539" s="18"/>
      <c r="B4539" s="21"/>
    </row>
    <row r="4540" spans="1:2">
      <c r="A4540" s="18"/>
      <c r="B4540" s="21"/>
    </row>
    <row r="4541" spans="1:2">
      <c r="A4541" s="18"/>
      <c r="B4541" s="21"/>
    </row>
    <row r="4542" spans="1:2">
      <c r="A4542" s="18"/>
      <c r="B4542" s="21"/>
    </row>
    <row r="4543" spans="1:2">
      <c r="A4543" s="18"/>
      <c r="B4543" s="21"/>
    </row>
    <row r="4544" spans="1:2">
      <c r="A4544" s="18"/>
      <c r="B4544" s="21"/>
    </row>
    <row r="4545" spans="1:2">
      <c r="A4545" s="18"/>
      <c r="B4545" s="21"/>
    </row>
    <row r="4546" spans="1:2">
      <c r="A4546" s="18"/>
      <c r="B4546" s="21"/>
    </row>
    <row r="4547" spans="1:2">
      <c r="A4547" s="18"/>
      <c r="B4547" s="21"/>
    </row>
    <row r="4548" spans="1:2">
      <c r="A4548" s="18"/>
      <c r="B4548" s="21"/>
    </row>
    <row r="4549" spans="1:2">
      <c r="A4549" s="18"/>
      <c r="B4549" s="21"/>
    </row>
    <row r="4550" spans="1:2">
      <c r="A4550" s="18"/>
      <c r="B4550" s="21"/>
    </row>
    <row r="4551" spans="1:2">
      <c r="A4551" s="18"/>
      <c r="B4551" s="21"/>
    </row>
    <row r="4552" spans="1:2">
      <c r="A4552" s="18"/>
      <c r="B4552" s="21"/>
    </row>
    <row r="4553" spans="1:2">
      <c r="A4553" s="18"/>
      <c r="B4553" s="21"/>
    </row>
    <row r="4554" spans="1:2">
      <c r="A4554" s="18"/>
      <c r="B4554" s="21"/>
    </row>
    <row r="4555" spans="1:2">
      <c r="A4555" s="18"/>
      <c r="B4555" s="21"/>
    </row>
    <row r="4556" spans="1:2">
      <c r="A4556" s="18"/>
      <c r="B4556" s="21"/>
    </row>
    <row r="4557" spans="1:2">
      <c r="A4557" s="18"/>
      <c r="B4557" s="21"/>
    </row>
    <row r="4558" spans="1:2">
      <c r="A4558" s="18"/>
      <c r="B4558" s="21"/>
    </row>
    <row r="4559" spans="1:2">
      <c r="A4559" s="18"/>
      <c r="B4559" s="21"/>
    </row>
    <row r="4560" spans="1:2">
      <c r="A4560" s="18"/>
      <c r="B4560" s="21"/>
    </row>
    <row r="4561" spans="1:2">
      <c r="A4561" s="18"/>
      <c r="B4561" s="21"/>
    </row>
    <row r="4562" spans="1:2">
      <c r="A4562" s="18"/>
      <c r="B4562" s="21"/>
    </row>
    <row r="4563" spans="1:2">
      <c r="A4563" s="18"/>
      <c r="B4563" s="21"/>
    </row>
    <row r="4564" spans="1:2">
      <c r="A4564" s="18"/>
      <c r="B4564" s="21"/>
    </row>
    <row r="4565" spans="1:2">
      <c r="A4565" s="18"/>
      <c r="B4565" s="21"/>
    </row>
    <row r="4566" spans="1:2">
      <c r="A4566" s="18"/>
      <c r="B4566" s="21"/>
    </row>
    <row r="4567" spans="1:2">
      <c r="A4567" s="18"/>
      <c r="B4567" s="21"/>
    </row>
    <row r="4568" spans="1:2">
      <c r="A4568" s="18"/>
      <c r="B4568" s="21"/>
    </row>
    <row r="4569" spans="1:2">
      <c r="A4569" s="18"/>
      <c r="B4569" s="21"/>
    </row>
    <row r="4570" spans="1:2">
      <c r="A4570" s="18"/>
      <c r="B4570" s="21"/>
    </row>
    <row r="4571" spans="1:2">
      <c r="A4571" s="18"/>
      <c r="B4571" s="21"/>
    </row>
    <row r="4572" spans="1:2">
      <c r="A4572" s="18"/>
      <c r="B4572" s="21"/>
    </row>
    <row r="4573" spans="1:2">
      <c r="A4573" s="18"/>
      <c r="B4573" s="21"/>
    </row>
    <row r="4574" spans="1:2">
      <c r="A4574" s="18"/>
      <c r="B4574" s="21"/>
    </row>
    <row r="4575" spans="1:2">
      <c r="A4575" s="18"/>
      <c r="B4575" s="21"/>
    </row>
    <row r="4576" spans="1:2">
      <c r="A4576" s="18"/>
      <c r="B4576" s="21"/>
    </row>
    <row r="4577" spans="1:2">
      <c r="A4577" s="18"/>
      <c r="B4577" s="21"/>
    </row>
    <row r="4578" spans="1:2">
      <c r="A4578" s="18"/>
      <c r="B4578" s="21"/>
    </row>
    <row r="4579" spans="1:2">
      <c r="A4579" s="18"/>
      <c r="B4579" s="21"/>
    </row>
    <row r="4580" spans="1:2">
      <c r="A4580" s="18"/>
      <c r="B4580" s="21"/>
    </row>
    <row r="4581" spans="1:2">
      <c r="A4581" s="18"/>
      <c r="B4581" s="21"/>
    </row>
    <row r="4582" spans="1:2">
      <c r="A4582" s="18"/>
      <c r="B4582" s="21"/>
    </row>
    <row r="4583" spans="1:2">
      <c r="A4583" s="18"/>
      <c r="B4583" s="21"/>
    </row>
    <row r="4584" spans="1:2">
      <c r="A4584" s="18"/>
      <c r="B4584" s="21"/>
    </row>
    <row r="4585" spans="1:2">
      <c r="A4585" s="18"/>
      <c r="B4585" s="21"/>
    </row>
    <row r="4586" spans="1:2">
      <c r="A4586" s="18"/>
      <c r="B4586" s="21"/>
    </row>
    <row r="4587" spans="1:2">
      <c r="A4587" s="18"/>
      <c r="B4587" s="21"/>
    </row>
    <row r="4588" spans="1:2">
      <c r="A4588" s="18"/>
      <c r="B4588" s="21"/>
    </row>
    <row r="4589" spans="1:2">
      <c r="A4589" s="18"/>
      <c r="B4589" s="21"/>
    </row>
    <row r="4590" spans="1:2">
      <c r="A4590" s="18"/>
      <c r="B4590" s="21"/>
    </row>
    <row r="4591" spans="1:2">
      <c r="A4591" s="18"/>
      <c r="B4591" s="21"/>
    </row>
    <row r="4592" spans="1:2">
      <c r="A4592" s="18"/>
      <c r="B4592" s="21"/>
    </row>
    <row r="4593" spans="1:2">
      <c r="A4593" s="18"/>
      <c r="B4593" s="21"/>
    </row>
    <row r="4594" spans="1:2">
      <c r="A4594" s="18"/>
      <c r="B4594" s="21"/>
    </row>
    <row r="4595" spans="1:2">
      <c r="A4595" s="18"/>
      <c r="B4595" s="21"/>
    </row>
    <row r="4596" spans="1:2">
      <c r="A4596" s="18"/>
      <c r="B4596" s="21"/>
    </row>
    <row r="4597" spans="1:2">
      <c r="A4597" s="18"/>
      <c r="B4597" s="21"/>
    </row>
    <row r="4598" spans="1:2">
      <c r="A4598" s="18"/>
      <c r="B4598" s="21"/>
    </row>
    <row r="4599" spans="1:2">
      <c r="A4599" s="18"/>
      <c r="B4599" s="21"/>
    </row>
    <row r="4600" spans="1:2">
      <c r="A4600" s="18"/>
      <c r="B4600" s="21"/>
    </row>
    <row r="4601" spans="1:2">
      <c r="A4601" s="18"/>
      <c r="B4601" s="21"/>
    </row>
    <row r="4602" spans="1:2">
      <c r="A4602" s="18"/>
      <c r="B4602" s="21"/>
    </row>
    <row r="4603" spans="1:2">
      <c r="A4603" s="18"/>
      <c r="B4603" s="21"/>
    </row>
    <row r="4604" spans="1:2">
      <c r="A4604" s="18"/>
      <c r="B4604" s="21"/>
    </row>
    <row r="4605" spans="1:2">
      <c r="A4605" s="18"/>
      <c r="B4605" s="21"/>
    </row>
    <row r="4606" spans="1:2">
      <c r="A4606" s="18"/>
      <c r="B4606" s="21"/>
    </row>
    <row r="4607" spans="1:2">
      <c r="A4607" s="18"/>
      <c r="B4607" s="21"/>
    </row>
    <row r="4608" spans="1:2">
      <c r="A4608" s="18"/>
      <c r="B4608" s="21"/>
    </row>
    <row r="4609" spans="1:2">
      <c r="A4609" s="18"/>
      <c r="B4609" s="21"/>
    </row>
    <row r="4610" spans="1:2">
      <c r="A4610" s="18"/>
      <c r="B4610" s="21"/>
    </row>
    <row r="4611" spans="1:2">
      <c r="A4611" s="18"/>
      <c r="B4611" s="21"/>
    </row>
    <row r="4612" spans="1:2">
      <c r="A4612" s="18"/>
      <c r="B4612" s="21"/>
    </row>
    <row r="4613" spans="1:2">
      <c r="A4613" s="18"/>
      <c r="B4613" s="21"/>
    </row>
    <row r="4614" spans="1:2">
      <c r="A4614" s="18"/>
      <c r="B4614" s="21"/>
    </row>
    <row r="4615" spans="1:2">
      <c r="A4615" s="18"/>
      <c r="B4615" s="21"/>
    </row>
    <row r="4616" spans="1:2">
      <c r="A4616" s="18"/>
      <c r="B4616" s="21"/>
    </row>
    <row r="4617" spans="1:2">
      <c r="A4617" s="18"/>
      <c r="B4617" s="21"/>
    </row>
    <row r="4618" spans="1:2">
      <c r="A4618" s="18"/>
      <c r="B4618" s="21"/>
    </row>
    <row r="4619" spans="1:2">
      <c r="A4619" s="18"/>
      <c r="B4619" s="21"/>
    </row>
    <row r="4620" spans="1:2">
      <c r="A4620" s="18"/>
      <c r="B4620" s="21"/>
    </row>
    <row r="4621" spans="1:2">
      <c r="A4621" s="18"/>
      <c r="B4621" s="21"/>
    </row>
    <row r="4622" spans="1:2">
      <c r="A4622" s="18"/>
      <c r="B4622" s="21"/>
    </row>
    <row r="4623" spans="1:2">
      <c r="A4623" s="18"/>
      <c r="B4623" s="21"/>
    </row>
    <row r="4624" spans="1:2">
      <c r="A4624" s="18"/>
      <c r="B4624" s="21"/>
    </row>
    <row r="4625" spans="1:2">
      <c r="A4625" s="18"/>
      <c r="B4625" s="21"/>
    </row>
    <row r="4626" spans="1:2">
      <c r="A4626" s="18"/>
      <c r="B4626" s="21"/>
    </row>
    <row r="4627" spans="1:2">
      <c r="A4627" s="18"/>
      <c r="B4627" s="21"/>
    </row>
    <row r="4628" spans="1:2">
      <c r="A4628" s="18"/>
      <c r="B4628" s="21"/>
    </row>
    <row r="4629" spans="1:2">
      <c r="A4629" s="18"/>
      <c r="B4629" s="21"/>
    </row>
    <row r="4630" spans="1:2">
      <c r="A4630" s="18"/>
      <c r="B4630" s="21"/>
    </row>
    <row r="4631" spans="1:2">
      <c r="A4631" s="18"/>
      <c r="B4631" s="21"/>
    </row>
    <row r="4632" spans="1:2">
      <c r="A4632" s="18"/>
      <c r="B4632" s="21"/>
    </row>
    <row r="4633" spans="1:2">
      <c r="A4633" s="18"/>
      <c r="B4633" s="21"/>
    </row>
    <row r="4634" spans="1:2">
      <c r="A4634" s="18"/>
      <c r="B4634" s="21"/>
    </row>
    <row r="4635" spans="1:2">
      <c r="A4635" s="18"/>
      <c r="B4635" s="21"/>
    </row>
    <row r="4636" spans="1:2">
      <c r="A4636" s="18"/>
      <c r="B4636" s="21"/>
    </row>
    <row r="4637" spans="1:2">
      <c r="A4637" s="18"/>
      <c r="B4637" s="21"/>
    </row>
    <row r="4638" spans="1:2">
      <c r="A4638" s="18"/>
      <c r="B4638" s="21"/>
    </row>
    <row r="4639" spans="1:2">
      <c r="A4639" s="18"/>
      <c r="B4639" s="21"/>
    </row>
    <row r="4640" spans="1:2">
      <c r="A4640" s="18"/>
      <c r="B4640" s="21"/>
    </row>
    <row r="4641" spans="1:2">
      <c r="A4641" s="18"/>
      <c r="B4641" s="21"/>
    </row>
    <row r="4642" spans="1:2">
      <c r="A4642" s="18"/>
      <c r="B4642" s="21"/>
    </row>
    <row r="4643" spans="1:2">
      <c r="A4643" s="18"/>
      <c r="B4643" s="21"/>
    </row>
    <row r="4644" spans="1:2">
      <c r="A4644" s="18"/>
      <c r="B4644" s="21"/>
    </row>
    <row r="4645" spans="1:2">
      <c r="A4645" s="18"/>
      <c r="B4645" s="21"/>
    </row>
    <row r="4646" spans="1:2">
      <c r="A4646" s="18"/>
      <c r="B4646" s="21"/>
    </row>
    <row r="4647" spans="1:2">
      <c r="A4647" s="18"/>
      <c r="B4647" s="21"/>
    </row>
    <row r="4648" spans="1:2">
      <c r="A4648" s="18"/>
      <c r="B4648" s="21"/>
    </row>
    <row r="4649" spans="1:2">
      <c r="A4649" s="18"/>
      <c r="B4649" s="21"/>
    </row>
    <row r="4650" spans="1:2">
      <c r="A4650" s="18"/>
      <c r="B4650" s="21"/>
    </row>
    <row r="4651" spans="1:2">
      <c r="A4651" s="18"/>
      <c r="B4651" s="21"/>
    </row>
    <row r="4652" spans="1:2">
      <c r="A4652" s="18"/>
      <c r="B4652" s="21"/>
    </row>
    <row r="4653" spans="1:2">
      <c r="A4653" s="18"/>
      <c r="B4653" s="21"/>
    </row>
    <row r="4654" spans="1:2">
      <c r="A4654" s="18"/>
      <c r="B4654" s="21"/>
    </row>
    <row r="4655" spans="1:2">
      <c r="A4655" s="18"/>
      <c r="B4655" s="21"/>
    </row>
    <row r="4656" spans="1:2">
      <c r="A4656" s="18"/>
      <c r="B4656" s="21"/>
    </row>
    <row r="4657" spans="1:2">
      <c r="A4657" s="18"/>
      <c r="B4657" s="21"/>
    </row>
    <row r="4658" spans="1:2">
      <c r="A4658" s="18"/>
      <c r="B4658" s="21"/>
    </row>
    <row r="4659" spans="1:2">
      <c r="A4659" s="18"/>
      <c r="B4659" s="21"/>
    </row>
    <row r="4660" spans="1:2">
      <c r="A4660" s="18"/>
      <c r="B4660" s="21"/>
    </row>
    <row r="4661" spans="1:2">
      <c r="A4661" s="18"/>
      <c r="B4661" s="21"/>
    </row>
    <row r="4662" spans="1:2">
      <c r="A4662" s="18"/>
      <c r="B4662" s="21"/>
    </row>
    <row r="4663" spans="1:2">
      <c r="A4663" s="18"/>
      <c r="B4663" s="21"/>
    </row>
    <row r="4664" spans="1:2">
      <c r="A4664" s="18"/>
      <c r="B4664" s="21"/>
    </row>
    <row r="4665" spans="1:2">
      <c r="A4665" s="18"/>
      <c r="B4665" s="21"/>
    </row>
    <row r="4666" spans="1:2">
      <c r="A4666" s="18"/>
      <c r="B4666" s="21"/>
    </row>
    <row r="4667" spans="1:2">
      <c r="A4667" s="18"/>
      <c r="B4667" s="21"/>
    </row>
    <row r="4668" spans="1:2">
      <c r="A4668" s="18"/>
      <c r="B4668" s="21"/>
    </row>
    <row r="4669" spans="1:2">
      <c r="A4669" s="18"/>
      <c r="B4669" s="21"/>
    </row>
    <row r="4670" spans="1:2">
      <c r="A4670" s="18"/>
      <c r="B4670" s="21"/>
    </row>
    <row r="4671" spans="1:2">
      <c r="A4671" s="18"/>
      <c r="B4671" s="21"/>
    </row>
    <row r="4672" spans="1:2">
      <c r="A4672" s="18"/>
      <c r="B4672" s="21"/>
    </row>
    <row r="4673" spans="1:2">
      <c r="A4673" s="18"/>
      <c r="B4673" s="21"/>
    </row>
    <row r="4674" spans="1:2">
      <c r="A4674" s="18"/>
      <c r="B4674" s="21"/>
    </row>
    <row r="4675" spans="1:2">
      <c r="A4675" s="18"/>
      <c r="B4675" s="21"/>
    </row>
    <row r="4676" spans="1:2">
      <c r="A4676" s="18"/>
      <c r="B4676" s="21"/>
    </row>
    <row r="4677" spans="1:2">
      <c r="A4677" s="18"/>
      <c r="B4677" s="21"/>
    </row>
    <row r="4678" spans="1:2">
      <c r="A4678" s="18"/>
      <c r="B4678" s="21"/>
    </row>
    <row r="4679" spans="1:2">
      <c r="A4679" s="18"/>
      <c r="B4679" s="21"/>
    </row>
    <row r="4680" spans="1:2">
      <c r="A4680" s="18"/>
      <c r="B4680" s="21"/>
    </row>
    <row r="4681" spans="1:2">
      <c r="A4681" s="18"/>
      <c r="B4681" s="21"/>
    </row>
    <row r="4682" spans="1:2">
      <c r="A4682" s="18"/>
      <c r="B4682" s="21"/>
    </row>
    <row r="4683" spans="1:2">
      <c r="A4683" s="18"/>
      <c r="B4683" s="21"/>
    </row>
    <row r="4684" spans="1:2">
      <c r="A4684" s="18"/>
      <c r="B4684" s="21"/>
    </row>
    <row r="4685" spans="1:2">
      <c r="A4685" s="18"/>
      <c r="B4685" s="21"/>
    </row>
    <row r="4686" spans="1:2">
      <c r="A4686" s="18"/>
      <c r="B4686" s="21"/>
    </row>
    <row r="4687" spans="1:2">
      <c r="A4687" s="18"/>
      <c r="B4687" s="21"/>
    </row>
    <row r="4688" spans="1:2">
      <c r="A4688" s="18"/>
      <c r="B4688" s="21"/>
    </row>
    <row r="4689" spans="1:2">
      <c r="A4689" s="18"/>
      <c r="B4689" s="21"/>
    </row>
    <row r="4690" spans="1:2">
      <c r="A4690" s="18"/>
      <c r="B4690" s="21"/>
    </row>
    <row r="4691" spans="1:2">
      <c r="A4691" s="18"/>
      <c r="B4691" s="21"/>
    </row>
    <row r="4692" spans="1:2">
      <c r="A4692" s="18"/>
      <c r="B4692" s="21"/>
    </row>
    <row r="4693" spans="1:2">
      <c r="A4693" s="18"/>
      <c r="B4693" s="21"/>
    </row>
    <row r="4694" spans="1:2">
      <c r="A4694" s="18"/>
      <c r="B4694" s="21"/>
    </row>
    <row r="4695" spans="1:2">
      <c r="A4695" s="18"/>
      <c r="B4695" s="21"/>
    </row>
    <row r="4696" spans="1:2">
      <c r="A4696" s="18"/>
      <c r="B4696" s="21"/>
    </row>
    <row r="4697" spans="1:2">
      <c r="A4697" s="18"/>
      <c r="B4697" s="21"/>
    </row>
    <row r="4698" spans="1:2">
      <c r="A4698" s="18"/>
      <c r="B4698" s="21"/>
    </row>
    <row r="4699" spans="1:2">
      <c r="A4699" s="18"/>
      <c r="B4699" s="21"/>
    </row>
    <row r="4700" spans="1:2">
      <c r="A4700" s="18"/>
      <c r="B4700" s="21"/>
    </row>
    <row r="4701" spans="1:2">
      <c r="A4701" s="18"/>
      <c r="B4701" s="21"/>
    </row>
    <row r="4702" spans="1:2">
      <c r="A4702" s="18"/>
      <c r="B4702" s="21"/>
    </row>
    <row r="4703" spans="1:2">
      <c r="A4703" s="18"/>
      <c r="B4703" s="21"/>
    </row>
    <row r="4704" spans="1:2">
      <c r="A4704" s="18"/>
      <c r="B4704" s="21"/>
    </row>
    <row r="4705" spans="1:2">
      <c r="A4705" s="18"/>
      <c r="B4705" s="21"/>
    </row>
    <row r="4706" spans="1:2">
      <c r="A4706" s="18"/>
      <c r="B4706" s="21"/>
    </row>
    <row r="4707" spans="1:2">
      <c r="A4707" s="18"/>
      <c r="B4707" s="21"/>
    </row>
    <row r="4708" spans="1:2">
      <c r="A4708" s="18"/>
      <c r="B4708" s="21"/>
    </row>
    <row r="4709" spans="1:2">
      <c r="A4709" s="18"/>
      <c r="B4709" s="21"/>
    </row>
    <row r="4710" spans="1:2">
      <c r="A4710" s="18"/>
      <c r="B4710" s="21"/>
    </row>
    <row r="4711" spans="1:2">
      <c r="A4711" s="18"/>
      <c r="B4711" s="21"/>
    </row>
    <row r="4712" spans="1:2">
      <c r="A4712" s="18"/>
      <c r="B4712" s="21"/>
    </row>
    <row r="4713" spans="1:2">
      <c r="A4713" s="18"/>
      <c r="B4713" s="21"/>
    </row>
    <row r="4714" spans="1:2">
      <c r="A4714" s="18"/>
      <c r="B4714" s="21"/>
    </row>
    <row r="4715" spans="1:2">
      <c r="A4715" s="18"/>
      <c r="B4715" s="21"/>
    </row>
    <row r="4716" spans="1:2">
      <c r="A4716" s="18"/>
      <c r="B4716" s="21"/>
    </row>
    <row r="4717" spans="1:2">
      <c r="A4717" s="18"/>
      <c r="B4717" s="21"/>
    </row>
    <row r="4718" spans="1:2">
      <c r="A4718" s="18"/>
      <c r="B4718" s="21"/>
    </row>
    <row r="4719" spans="1:2">
      <c r="A4719" s="18"/>
      <c r="B4719" s="21"/>
    </row>
    <row r="4720" spans="1:2">
      <c r="A4720" s="18"/>
      <c r="B4720" s="21"/>
    </row>
    <row r="4721" spans="1:2">
      <c r="A4721" s="18"/>
      <c r="B4721" s="21"/>
    </row>
    <row r="4722" spans="1:2">
      <c r="A4722" s="18"/>
      <c r="B4722" s="21"/>
    </row>
    <row r="4723" spans="1:2">
      <c r="A4723" s="18"/>
      <c r="B4723" s="21"/>
    </row>
    <row r="4724" spans="1:2">
      <c r="A4724" s="18"/>
      <c r="B4724" s="21"/>
    </row>
    <row r="4725" spans="1:2">
      <c r="A4725" s="18"/>
      <c r="B4725" s="21"/>
    </row>
    <row r="4726" spans="1:2">
      <c r="A4726" s="18"/>
      <c r="B4726" s="21"/>
    </row>
    <row r="4727" spans="1:2">
      <c r="A4727" s="18"/>
      <c r="B4727" s="21"/>
    </row>
    <row r="4728" spans="1:2">
      <c r="A4728" s="18"/>
      <c r="B4728" s="21"/>
    </row>
    <row r="4729" spans="1:2">
      <c r="A4729" s="18"/>
      <c r="B4729" s="21"/>
    </row>
    <row r="4730" spans="1:2">
      <c r="A4730" s="18"/>
      <c r="B4730" s="21"/>
    </row>
    <row r="4731" spans="1:2">
      <c r="A4731" s="18"/>
      <c r="B4731" s="21"/>
    </row>
    <row r="4732" spans="1:2">
      <c r="A4732" s="18"/>
      <c r="B4732" s="21"/>
    </row>
    <row r="4733" spans="1:2">
      <c r="A4733" s="18"/>
      <c r="B4733" s="21"/>
    </row>
    <row r="4734" spans="1:2">
      <c r="A4734" s="18"/>
      <c r="B4734" s="21"/>
    </row>
    <row r="4735" spans="1:2">
      <c r="A4735" s="18"/>
      <c r="B4735" s="21"/>
    </row>
    <row r="4736" spans="1:2">
      <c r="A4736" s="18"/>
      <c r="B4736" s="21"/>
    </row>
    <row r="4737" spans="1:2">
      <c r="A4737" s="18"/>
      <c r="B4737" s="21"/>
    </row>
    <row r="4738" spans="1:2">
      <c r="A4738" s="18"/>
      <c r="B4738" s="21"/>
    </row>
    <row r="4739" spans="1:2">
      <c r="A4739" s="18"/>
      <c r="B4739" s="21"/>
    </row>
    <row r="4740" spans="1:2">
      <c r="A4740" s="18"/>
      <c r="B4740" s="21"/>
    </row>
    <row r="4741" spans="1:2">
      <c r="A4741" s="18"/>
      <c r="B4741" s="21"/>
    </row>
    <row r="4742" spans="1:2">
      <c r="A4742" s="18"/>
      <c r="B4742" s="21"/>
    </row>
    <row r="4743" spans="1:2">
      <c r="A4743" s="18"/>
      <c r="B4743" s="21"/>
    </row>
    <row r="4744" spans="1:2">
      <c r="A4744" s="18"/>
      <c r="B4744" s="21"/>
    </row>
    <row r="4745" spans="1:2">
      <c r="A4745" s="18"/>
      <c r="B4745" s="21"/>
    </row>
    <row r="4746" spans="1:2">
      <c r="A4746" s="18"/>
      <c r="B4746" s="21"/>
    </row>
    <row r="4747" spans="1:2">
      <c r="A4747" s="18"/>
      <c r="B4747" s="21"/>
    </row>
    <row r="4748" spans="1:2">
      <c r="A4748" s="18"/>
      <c r="B4748" s="21"/>
    </row>
    <row r="4749" spans="1:2">
      <c r="A4749" s="18"/>
      <c r="B4749" s="21"/>
    </row>
    <row r="4750" spans="1:2">
      <c r="A4750" s="18"/>
      <c r="B4750" s="21"/>
    </row>
    <row r="4751" spans="1:2">
      <c r="A4751" s="18"/>
      <c r="B4751" s="21"/>
    </row>
    <row r="4752" spans="1:2">
      <c r="A4752" s="18"/>
      <c r="B4752" s="21"/>
    </row>
    <row r="4753" spans="1:2">
      <c r="A4753" s="18"/>
      <c r="B4753" s="21"/>
    </row>
    <row r="4754" spans="1:2">
      <c r="A4754" s="18"/>
      <c r="B4754" s="21"/>
    </row>
    <row r="4755" spans="1:2">
      <c r="A4755" s="18"/>
      <c r="B4755" s="21"/>
    </row>
    <row r="4756" spans="1:2">
      <c r="A4756" s="18"/>
      <c r="B4756" s="21"/>
    </row>
    <row r="4757" spans="1:2">
      <c r="A4757" s="18"/>
      <c r="B4757" s="21"/>
    </row>
    <row r="4758" spans="1:2">
      <c r="A4758" s="18"/>
      <c r="B4758" s="21"/>
    </row>
    <row r="4759" spans="1:2">
      <c r="A4759" s="18"/>
      <c r="B4759" s="21"/>
    </row>
    <row r="4760" spans="1:2">
      <c r="A4760" s="18"/>
      <c r="B4760" s="21"/>
    </row>
    <row r="4761" spans="1:2">
      <c r="A4761" s="18"/>
      <c r="B4761" s="21"/>
    </row>
    <row r="4762" spans="1:2">
      <c r="A4762" s="18"/>
      <c r="B4762" s="21"/>
    </row>
    <row r="4763" spans="1:2">
      <c r="A4763" s="18"/>
      <c r="B4763" s="21"/>
    </row>
    <row r="4764" spans="1:2">
      <c r="A4764" s="18"/>
      <c r="B4764" s="21"/>
    </row>
    <row r="4765" spans="1:2">
      <c r="A4765" s="18"/>
      <c r="B4765" s="21"/>
    </row>
    <row r="4766" spans="1:2">
      <c r="A4766" s="18"/>
      <c r="B4766" s="21"/>
    </row>
    <row r="4767" spans="1:2">
      <c r="A4767" s="18"/>
      <c r="B4767" s="21"/>
    </row>
    <row r="4768" spans="1:2">
      <c r="A4768" s="18"/>
      <c r="B4768" s="21"/>
    </row>
    <row r="4769" spans="1:2">
      <c r="A4769" s="18"/>
      <c r="B4769" s="21"/>
    </row>
    <row r="4770" spans="1:2">
      <c r="A4770" s="18"/>
      <c r="B4770" s="21"/>
    </row>
    <row r="4771" spans="1:2">
      <c r="A4771" s="18"/>
      <c r="B4771" s="21"/>
    </row>
    <row r="4772" spans="1:2">
      <c r="A4772" s="18"/>
      <c r="B4772" s="21"/>
    </row>
    <row r="4773" spans="1:2">
      <c r="A4773" s="18"/>
      <c r="B4773" s="21"/>
    </row>
    <row r="4774" spans="1:2">
      <c r="A4774" s="18"/>
      <c r="B4774" s="21"/>
    </row>
    <row r="4775" spans="1:2">
      <c r="A4775" s="18"/>
      <c r="B4775" s="21"/>
    </row>
    <row r="4776" spans="1:2">
      <c r="A4776" s="18"/>
      <c r="B4776" s="21"/>
    </row>
    <row r="4777" spans="1:2">
      <c r="A4777" s="18"/>
      <c r="B4777" s="21"/>
    </row>
    <row r="4778" spans="1:2">
      <c r="A4778" s="18"/>
      <c r="B4778" s="21"/>
    </row>
    <row r="4779" spans="1:2">
      <c r="A4779" s="18"/>
      <c r="B4779" s="21"/>
    </row>
    <row r="4780" spans="1:2">
      <c r="A4780" s="18"/>
      <c r="B4780" s="21"/>
    </row>
    <row r="4781" spans="1:2">
      <c r="A4781" s="18"/>
      <c r="B4781" s="21"/>
    </row>
    <row r="4782" spans="1:2">
      <c r="A4782" s="18"/>
      <c r="B4782" s="21"/>
    </row>
    <row r="4783" spans="1:2">
      <c r="A4783" s="18"/>
      <c r="B4783" s="21"/>
    </row>
    <row r="4784" spans="1:2">
      <c r="A4784" s="18"/>
      <c r="B4784" s="21"/>
    </row>
    <row r="4785" spans="1:2">
      <c r="A4785" s="18"/>
      <c r="B4785" s="21"/>
    </row>
    <row r="4786" spans="1:2">
      <c r="A4786" s="18"/>
      <c r="B4786" s="21"/>
    </row>
    <row r="4787" spans="1:2">
      <c r="A4787" s="18"/>
      <c r="B4787" s="21"/>
    </row>
    <row r="4788" spans="1:2">
      <c r="A4788" s="18"/>
      <c r="B4788" s="21"/>
    </row>
    <row r="4789" spans="1:2">
      <c r="A4789" s="18"/>
      <c r="B4789" s="21"/>
    </row>
    <row r="4790" spans="1:2">
      <c r="A4790" s="18"/>
      <c r="B4790" s="21"/>
    </row>
    <row r="4791" spans="1:2">
      <c r="A4791" s="18"/>
      <c r="B4791" s="21"/>
    </row>
    <row r="4792" spans="1:2">
      <c r="A4792" s="18"/>
      <c r="B4792" s="21"/>
    </row>
    <row r="4793" spans="1:2">
      <c r="A4793" s="18"/>
      <c r="B4793" s="21"/>
    </row>
    <row r="4794" spans="1:2">
      <c r="A4794" s="18"/>
      <c r="B4794" s="21"/>
    </row>
    <row r="4795" spans="1:2">
      <c r="A4795" s="18"/>
      <c r="B4795" s="21"/>
    </row>
    <row r="4796" spans="1:2">
      <c r="A4796" s="18"/>
      <c r="B4796" s="21"/>
    </row>
    <row r="4797" spans="1:2">
      <c r="A4797" s="18"/>
      <c r="B4797" s="21"/>
    </row>
    <row r="4798" spans="1:2">
      <c r="A4798" s="18"/>
      <c r="B4798" s="21"/>
    </row>
    <row r="4799" spans="1:2">
      <c r="A4799" s="18"/>
      <c r="B4799" s="21"/>
    </row>
    <row r="4800" spans="1:2">
      <c r="A4800" s="18"/>
      <c r="B4800" s="21"/>
    </row>
    <row r="4801" spans="1:2">
      <c r="A4801" s="18"/>
      <c r="B4801" s="21"/>
    </row>
    <row r="4802" spans="1:2">
      <c r="A4802" s="18"/>
      <c r="B4802" s="21"/>
    </row>
    <row r="4803" spans="1:2">
      <c r="A4803" s="18"/>
      <c r="B4803" s="21"/>
    </row>
    <row r="4804" spans="1:2">
      <c r="A4804" s="18"/>
      <c r="B4804" s="21"/>
    </row>
    <row r="4805" spans="1:2">
      <c r="A4805" s="18"/>
      <c r="B4805" s="21"/>
    </row>
    <row r="4806" spans="1:2">
      <c r="A4806" s="18"/>
      <c r="B4806" s="21"/>
    </row>
    <row r="4807" spans="1:2">
      <c r="A4807" s="18"/>
      <c r="B4807" s="21"/>
    </row>
    <row r="4808" spans="1:2">
      <c r="A4808" s="18"/>
      <c r="B4808" s="21"/>
    </row>
    <row r="4809" spans="1:2">
      <c r="A4809" s="18"/>
      <c r="B4809" s="21"/>
    </row>
    <row r="4810" spans="1:2">
      <c r="A4810" s="18"/>
      <c r="B4810" s="21"/>
    </row>
    <row r="4811" spans="1:2">
      <c r="A4811" s="18"/>
      <c r="B4811" s="21"/>
    </row>
    <row r="4812" spans="1:2">
      <c r="A4812" s="18"/>
      <c r="B4812" s="21"/>
    </row>
    <row r="4813" spans="1:2">
      <c r="A4813" s="18"/>
      <c r="B4813" s="21"/>
    </row>
    <row r="4814" spans="1:2">
      <c r="A4814" s="18"/>
      <c r="B4814" s="21"/>
    </row>
    <row r="4815" spans="1:2">
      <c r="A4815" s="18"/>
      <c r="B4815" s="21"/>
    </row>
    <row r="4816" spans="1:2">
      <c r="A4816" s="18"/>
      <c r="B4816" s="21"/>
    </row>
    <row r="4817" spans="1:2">
      <c r="A4817" s="18"/>
      <c r="B4817" s="21"/>
    </row>
    <row r="4818" spans="1:2">
      <c r="A4818" s="18"/>
      <c r="B4818" s="21"/>
    </row>
    <row r="4819" spans="1:2">
      <c r="A4819" s="18"/>
      <c r="B4819" s="21"/>
    </row>
    <row r="4820" spans="1:2">
      <c r="A4820" s="18"/>
      <c r="B4820" s="21"/>
    </row>
    <row r="4821" spans="1:2">
      <c r="A4821" s="18"/>
      <c r="B4821" s="21"/>
    </row>
    <row r="4822" spans="1:2">
      <c r="A4822" s="18"/>
      <c r="B4822" s="21"/>
    </row>
    <row r="4823" spans="1:2">
      <c r="A4823" s="18"/>
      <c r="B4823" s="21"/>
    </row>
    <row r="4824" spans="1:2">
      <c r="A4824" s="18"/>
      <c r="B4824" s="21"/>
    </row>
    <row r="4825" spans="1:2">
      <c r="A4825" s="18"/>
      <c r="B4825" s="21"/>
    </row>
    <row r="4826" spans="1:2">
      <c r="A4826" s="18"/>
      <c r="B4826" s="21"/>
    </row>
    <row r="4827" spans="1:2">
      <c r="A4827" s="18"/>
      <c r="B4827" s="21"/>
    </row>
    <row r="4828" spans="1:2">
      <c r="A4828" s="18"/>
      <c r="B4828" s="21"/>
    </row>
    <row r="4829" spans="1:2">
      <c r="A4829" s="18"/>
      <c r="B4829" s="21"/>
    </row>
    <row r="4830" spans="1:2">
      <c r="A4830" s="18"/>
      <c r="B4830" s="21"/>
    </row>
    <row r="4831" spans="1:2">
      <c r="A4831" s="18"/>
      <c r="B4831" s="21"/>
    </row>
    <row r="4832" spans="1:2">
      <c r="A4832" s="18"/>
      <c r="B4832" s="21"/>
    </row>
    <row r="4833" spans="1:2">
      <c r="A4833" s="18"/>
      <c r="B4833" s="21"/>
    </row>
    <row r="4834" spans="1:2">
      <c r="A4834" s="18"/>
      <c r="B4834" s="21"/>
    </row>
    <row r="4835" spans="1:2">
      <c r="A4835" s="18"/>
      <c r="B4835" s="21"/>
    </row>
    <row r="4836" spans="1:2">
      <c r="A4836" s="18"/>
      <c r="B4836" s="21"/>
    </row>
    <row r="4837" spans="1:2">
      <c r="A4837" s="18"/>
      <c r="B4837" s="21"/>
    </row>
    <row r="4838" spans="1:2">
      <c r="A4838" s="18"/>
      <c r="B4838" s="21"/>
    </row>
    <row r="4839" spans="1:2">
      <c r="A4839" s="18"/>
      <c r="B4839" s="21"/>
    </row>
    <row r="4840" spans="1:2">
      <c r="A4840" s="18"/>
      <c r="B4840" s="21"/>
    </row>
    <row r="4841" spans="1:2">
      <c r="A4841" s="18"/>
      <c r="B4841" s="21"/>
    </row>
    <row r="4842" spans="1:2">
      <c r="A4842" s="18"/>
      <c r="B4842" s="21"/>
    </row>
    <row r="4843" spans="1:2">
      <c r="A4843" s="18"/>
      <c r="B4843" s="21"/>
    </row>
    <row r="4844" spans="1:2">
      <c r="A4844" s="18"/>
      <c r="B4844" s="21"/>
    </row>
    <row r="4845" spans="1:2">
      <c r="A4845" s="18"/>
      <c r="B4845" s="21"/>
    </row>
    <row r="4846" spans="1:2">
      <c r="A4846" s="18"/>
      <c r="B4846" s="21"/>
    </row>
    <row r="4847" spans="1:2">
      <c r="A4847" s="18"/>
      <c r="B4847" s="21"/>
    </row>
    <row r="4848" spans="1:2">
      <c r="A4848" s="18"/>
      <c r="B4848" s="21"/>
    </row>
    <row r="4849" spans="1:2">
      <c r="A4849" s="18"/>
      <c r="B4849" s="21"/>
    </row>
    <row r="4850" spans="1:2">
      <c r="A4850" s="18"/>
      <c r="B4850" s="21"/>
    </row>
    <row r="4851" spans="1:2">
      <c r="A4851" s="18"/>
      <c r="B4851" s="21"/>
    </row>
    <row r="4852" spans="1:2">
      <c r="A4852" s="18"/>
      <c r="B4852" s="21"/>
    </row>
    <row r="4853" spans="1:2">
      <c r="A4853" s="18"/>
      <c r="B4853" s="21"/>
    </row>
    <row r="4854" spans="1:2">
      <c r="A4854" s="18"/>
      <c r="B4854" s="21"/>
    </row>
    <row r="4855" spans="1:2">
      <c r="A4855" s="18"/>
      <c r="B4855" s="21"/>
    </row>
    <row r="4856" spans="1:2">
      <c r="A4856" s="18"/>
      <c r="B4856" s="21"/>
    </row>
    <row r="4857" spans="1:2">
      <c r="A4857" s="18"/>
      <c r="B4857" s="21"/>
    </row>
    <row r="4858" spans="1:2">
      <c r="A4858" s="18"/>
      <c r="B4858" s="21"/>
    </row>
    <row r="4859" spans="1:2">
      <c r="A4859" s="18"/>
      <c r="B4859" s="21"/>
    </row>
    <row r="4860" spans="1:2">
      <c r="A4860" s="18"/>
      <c r="B4860" s="21"/>
    </row>
    <row r="4861" spans="1:2">
      <c r="A4861" s="18"/>
      <c r="B4861" s="21"/>
    </row>
    <row r="4862" spans="1:2">
      <c r="A4862" s="18"/>
      <c r="B4862" s="21"/>
    </row>
    <row r="4863" spans="1:2">
      <c r="A4863" s="18"/>
      <c r="B4863" s="21"/>
    </row>
    <row r="4864" spans="1:2">
      <c r="A4864" s="18"/>
      <c r="B4864" s="21"/>
    </row>
    <row r="4865" spans="1:2">
      <c r="A4865" s="18"/>
      <c r="B4865" s="21"/>
    </row>
    <row r="4866" spans="1:2">
      <c r="A4866" s="18"/>
      <c r="B4866" s="21"/>
    </row>
    <row r="4867" spans="1:2">
      <c r="A4867" s="18"/>
      <c r="B4867" s="21"/>
    </row>
    <row r="4868" spans="1:2">
      <c r="A4868" s="18"/>
      <c r="B4868" s="21"/>
    </row>
    <row r="4869" spans="1:2">
      <c r="A4869" s="18"/>
      <c r="B4869" s="21"/>
    </row>
    <row r="4870" spans="1:2">
      <c r="A4870" s="18"/>
      <c r="B4870" s="21"/>
    </row>
    <row r="4871" spans="1:2">
      <c r="A4871" s="18"/>
      <c r="B4871" s="21"/>
    </row>
    <row r="4872" spans="1:2">
      <c r="A4872" s="18"/>
      <c r="B4872" s="21"/>
    </row>
    <row r="4873" spans="1:2">
      <c r="A4873" s="18"/>
      <c r="B4873" s="21"/>
    </row>
    <row r="4874" spans="1:2">
      <c r="A4874" s="18"/>
      <c r="B4874" s="21"/>
    </row>
    <row r="4875" spans="1:2">
      <c r="A4875" s="18"/>
      <c r="B4875" s="21"/>
    </row>
    <row r="4876" spans="1:2">
      <c r="A4876" s="18"/>
      <c r="B4876" s="21"/>
    </row>
    <row r="4877" spans="1:2">
      <c r="A4877" s="18"/>
      <c r="B4877" s="21"/>
    </row>
    <row r="4878" spans="1:2">
      <c r="A4878" s="18"/>
      <c r="B4878" s="21"/>
    </row>
    <row r="4879" spans="1:2">
      <c r="A4879" s="18"/>
      <c r="B4879" s="21"/>
    </row>
    <row r="4880" spans="1:2">
      <c r="A4880" s="18"/>
      <c r="B4880" s="21"/>
    </row>
    <row r="4881" spans="1:2">
      <c r="A4881" s="18"/>
      <c r="B4881" s="21"/>
    </row>
    <row r="4882" spans="1:2">
      <c r="A4882" s="18"/>
      <c r="B4882" s="21"/>
    </row>
    <row r="4883" spans="1:2">
      <c r="A4883" s="18"/>
      <c r="B4883" s="21"/>
    </row>
    <row r="4884" spans="1:2">
      <c r="A4884" s="18"/>
      <c r="B4884" s="21"/>
    </row>
    <row r="4885" spans="1:2">
      <c r="A4885" s="18"/>
      <c r="B4885" s="21"/>
    </row>
    <row r="4886" spans="1:2">
      <c r="A4886" s="18"/>
      <c r="B4886" s="21"/>
    </row>
    <row r="4887" spans="1:2">
      <c r="A4887" s="18"/>
      <c r="B4887" s="21"/>
    </row>
    <row r="4888" spans="1:2">
      <c r="A4888" s="18"/>
      <c r="B4888" s="21"/>
    </row>
    <row r="4889" spans="1:2">
      <c r="A4889" s="18"/>
      <c r="B4889" s="21"/>
    </row>
    <row r="4890" spans="1:2">
      <c r="A4890" s="18"/>
      <c r="B4890" s="21"/>
    </row>
    <row r="4891" spans="1:2">
      <c r="A4891" s="18"/>
      <c r="B4891" s="21"/>
    </row>
    <row r="4892" spans="1:2">
      <c r="A4892" s="18"/>
      <c r="B4892" s="21"/>
    </row>
    <row r="4893" spans="1:2">
      <c r="A4893" s="18"/>
      <c r="B4893" s="21"/>
    </row>
    <row r="4894" spans="1:2">
      <c r="A4894" s="18"/>
      <c r="B4894" s="21"/>
    </row>
    <row r="4895" spans="1:2">
      <c r="A4895" s="18"/>
      <c r="B4895" s="21"/>
    </row>
    <row r="4896" spans="1:2">
      <c r="A4896" s="18"/>
      <c r="B4896" s="21"/>
    </row>
    <row r="4897" spans="1:2">
      <c r="A4897" s="18"/>
      <c r="B4897" s="21"/>
    </row>
    <row r="4898" spans="1:2">
      <c r="A4898" s="18"/>
      <c r="B4898" s="21"/>
    </row>
    <row r="4899" spans="1:2">
      <c r="A4899" s="18"/>
      <c r="B4899" s="21"/>
    </row>
    <row r="4900" spans="1:2">
      <c r="A4900" s="18"/>
      <c r="B4900" s="21"/>
    </row>
    <row r="4901" spans="1:2">
      <c r="A4901" s="18"/>
      <c r="B4901" s="21"/>
    </row>
    <row r="4902" spans="1:2">
      <c r="A4902" s="18"/>
      <c r="B4902" s="21"/>
    </row>
    <row r="4903" spans="1:2">
      <c r="A4903" s="18"/>
      <c r="B4903" s="21"/>
    </row>
    <row r="4904" spans="1:2">
      <c r="A4904" s="18"/>
      <c r="B4904" s="21"/>
    </row>
    <row r="4905" spans="1:2">
      <c r="A4905" s="18"/>
      <c r="B4905" s="21"/>
    </row>
    <row r="4906" spans="1:2">
      <c r="A4906" s="18"/>
      <c r="B4906" s="21"/>
    </row>
    <row r="4907" spans="1:2">
      <c r="A4907" s="18"/>
      <c r="B4907" s="21"/>
    </row>
    <row r="4908" spans="1:2">
      <c r="A4908" s="18"/>
      <c r="B4908" s="21"/>
    </row>
    <row r="4909" spans="1:2">
      <c r="A4909" s="18"/>
      <c r="B4909" s="21"/>
    </row>
    <row r="4910" spans="1:2">
      <c r="A4910" s="18"/>
      <c r="B4910" s="21"/>
    </row>
    <row r="4911" spans="1:2">
      <c r="A4911" s="18"/>
      <c r="B4911" s="21"/>
    </row>
    <row r="4912" spans="1:2">
      <c r="A4912" s="18"/>
      <c r="B4912" s="21"/>
    </row>
    <row r="4913" spans="1:2">
      <c r="A4913" s="18"/>
      <c r="B4913" s="21"/>
    </row>
    <row r="4914" spans="1:2">
      <c r="A4914" s="18"/>
      <c r="B4914" s="21"/>
    </row>
    <row r="4915" spans="1:2">
      <c r="A4915" s="18"/>
      <c r="B4915" s="21"/>
    </row>
    <row r="4916" spans="1:2">
      <c r="A4916" s="18"/>
      <c r="B4916" s="21"/>
    </row>
    <row r="4917" spans="1:2">
      <c r="A4917" s="18"/>
      <c r="B4917" s="21"/>
    </row>
    <row r="4918" spans="1:2">
      <c r="A4918" s="18"/>
      <c r="B4918" s="21"/>
    </row>
    <row r="4919" spans="1:2">
      <c r="A4919" s="18"/>
      <c r="B4919" s="21"/>
    </row>
    <row r="4920" spans="1:2">
      <c r="A4920" s="18"/>
      <c r="B4920" s="21"/>
    </row>
    <row r="4921" spans="1:2">
      <c r="A4921" s="18"/>
      <c r="B4921" s="21"/>
    </row>
    <row r="4922" spans="1:2">
      <c r="A4922" s="18"/>
      <c r="B4922" s="21"/>
    </row>
    <row r="4923" spans="1:2">
      <c r="A4923" s="18"/>
      <c r="B4923" s="21"/>
    </row>
    <row r="4924" spans="1:2">
      <c r="A4924" s="18"/>
      <c r="B4924" s="21"/>
    </row>
    <row r="4925" spans="1:2">
      <c r="A4925" s="18"/>
      <c r="B4925" s="21"/>
    </row>
    <row r="4926" spans="1:2">
      <c r="A4926" s="18"/>
      <c r="B4926" s="21"/>
    </row>
    <row r="4927" spans="1:2">
      <c r="A4927" s="18"/>
      <c r="B4927" s="21"/>
    </row>
    <row r="4928" spans="1:2">
      <c r="A4928" s="18"/>
      <c r="B4928" s="21"/>
    </row>
    <row r="4929" spans="1:2">
      <c r="A4929" s="18"/>
      <c r="B4929" s="21"/>
    </row>
    <row r="4930" spans="1:2">
      <c r="A4930" s="18"/>
      <c r="B4930" s="21"/>
    </row>
    <row r="4931" spans="1:2">
      <c r="A4931" s="18"/>
      <c r="B4931" s="21"/>
    </row>
    <row r="4932" spans="1:2">
      <c r="A4932" s="18"/>
      <c r="B4932" s="21"/>
    </row>
    <row r="4933" spans="1:2">
      <c r="A4933" s="18"/>
      <c r="B4933" s="21"/>
    </row>
    <row r="4934" spans="1:2">
      <c r="A4934" s="18"/>
      <c r="B4934" s="21"/>
    </row>
    <row r="4935" spans="1:2">
      <c r="A4935" s="18"/>
      <c r="B4935" s="21"/>
    </row>
    <row r="4936" spans="1:2">
      <c r="A4936" s="18"/>
      <c r="B4936" s="21"/>
    </row>
    <row r="4937" spans="1:2">
      <c r="A4937" s="18"/>
      <c r="B4937" s="21"/>
    </row>
    <row r="4938" spans="1:2">
      <c r="A4938" s="18"/>
      <c r="B4938" s="21"/>
    </row>
    <row r="4939" spans="1:2">
      <c r="A4939" s="18"/>
      <c r="B4939" s="21"/>
    </row>
    <row r="4940" spans="1:2">
      <c r="A4940" s="18"/>
      <c r="B4940" s="21"/>
    </row>
    <row r="4941" spans="1:2">
      <c r="A4941" s="18"/>
      <c r="B4941" s="21"/>
    </row>
    <row r="4942" spans="1:2">
      <c r="A4942" s="18"/>
      <c r="B4942" s="21"/>
    </row>
    <row r="4943" spans="1:2">
      <c r="A4943" s="18"/>
      <c r="B4943" s="21"/>
    </row>
    <row r="4944" spans="1:2">
      <c r="A4944" s="18"/>
      <c r="B4944" s="21"/>
    </row>
    <row r="4945" spans="1:2">
      <c r="A4945" s="18"/>
      <c r="B4945" s="21"/>
    </row>
    <row r="4946" spans="1:2">
      <c r="A4946" s="18"/>
      <c r="B4946" s="21"/>
    </row>
    <row r="4947" spans="1:2">
      <c r="A4947" s="18"/>
      <c r="B4947" s="21"/>
    </row>
    <row r="4948" spans="1:2">
      <c r="A4948" s="18"/>
      <c r="B4948" s="21"/>
    </row>
    <row r="4949" spans="1:2">
      <c r="A4949" s="18"/>
      <c r="B4949" s="21"/>
    </row>
    <row r="4950" spans="1:2">
      <c r="A4950" s="18"/>
      <c r="B4950" s="21"/>
    </row>
    <row r="4951" spans="1:2">
      <c r="A4951" s="18"/>
      <c r="B4951" s="21"/>
    </row>
    <row r="4952" spans="1:2">
      <c r="A4952" s="18"/>
      <c r="B4952" s="21"/>
    </row>
    <row r="4953" spans="1:2">
      <c r="A4953" s="18"/>
      <c r="B4953" s="21"/>
    </row>
    <row r="4954" spans="1:2">
      <c r="A4954" s="18"/>
      <c r="B4954" s="21"/>
    </row>
    <row r="4955" spans="1:2">
      <c r="A4955" s="18"/>
      <c r="B4955" s="21"/>
    </row>
    <row r="4956" spans="1:2">
      <c r="A4956" s="18"/>
      <c r="B4956" s="21"/>
    </row>
    <row r="4957" spans="1:2">
      <c r="A4957" s="18"/>
      <c r="B4957" s="21"/>
    </row>
    <row r="4958" spans="1:2">
      <c r="A4958" s="18"/>
      <c r="B4958" s="21"/>
    </row>
    <row r="4959" spans="1:2">
      <c r="A4959" s="18"/>
      <c r="B4959" s="21"/>
    </row>
    <row r="4960" spans="1:2">
      <c r="A4960" s="18"/>
      <c r="B4960" s="21"/>
    </row>
    <row r="4961" spans="1:2">
      <c r="A4961" s="18"/>
      <c r="B4961" s="21"/>
    </row>
    <row r="4962" spans="1:2">
      <c r="A4962" s="18"/>
      <c r="B4962" s="21"/>
    </row>
    <row r="4963" spans="1:2">
      <c r="A4963" s="18"/>
      <c r="B4963" s="21"/>
    </row>
    <row r="4964" spans="1:2">
      <c r="A4964" s="18"/>
      <c r="B4964" s="21"/>
    </row>
    <row r="4965" spans="1:2">
      <c r="A4965" s="18"/>
      <c r="B4965" s="21"/>
    </row>
    <row r="4966" spans="1:2">
      <c r="A4966" s="18"/>
      <c r="B4966" s="21"/>
    </row>
    <row r="4967" spans="1:2">
      <c r="A4967" s="18"/>
      <c r="B4967" s="21"/>
    </row>
    <row r="4968" spans="1:2">
      <c r="A4968" s="18"/>
      <c r="B4968" s="21"/>
    </row>
    <row r="4969" spans="1:2">
      <c r="A4969" s="18"/>
      <c r="B4969" s="21"/>
    </row>
    <row r="4970" spans="1:2">
      <c r="A4970" s="18"/>
      <c r="B4970" s="21"/>
    </row>
    <row r="4971" spans="1:2">
      <c r="A4971" s="18"/>
      <c r="B4971" s="21"/>
    </row>
    <row r="4972" spans="1:2">
      <c r="A4972" s="18"/>
      <c r="B4972" s="21"/>
    </row>
    <row r="4973" spans="1:2">
      <c r="A4973" s="18"/>
      <c r="B4973" s="21"/>
    </row>
    <row r="4974" spans="1:2">
      <c r="A4974" s="18"/>
      <c r="B4974" s="21"/>
    </row>
    <row r="4975" spans="1:2">
      <c r="A4975" s="18"/>
      <c r="B4975" s="21"/>
    </row>
    <row r="4976" spans="1:2">
      <c r="A4976" s="18"/>
      <c r="B4976" s="21"/>
    </row>
    <row r="4977" spans="1:2">
      <c r="A4977" s="18"/>
      <c r="B4977" s="21"/>
    </row>
    <row r="4978" spans="1:2">
      <c r="A4978" s="18"/>
      <c r="B4978" s="21"/>
    </row>
    <row r="4979" spans="1:2">
      <c r="A4979" s="18"/>
      <c r="B4979" s="21"/>
    </row>
    <row r="4980" spans="1:2">
      <c r="A4980" s="18"/>
      <c r="B4980" s="21"/>
    </row>
    <row r="4981" spans="1:2">
      <c r="A4981" s="18"/>
      <c r="B4981" s="21"/>
    </row>
    <row r="4982" spans="1:2">
      <c r="A4982" s="18"/>
      <c r="B4982" s="21"/>
    </row>
    <row r="4983" spans="1:2">
      <c r="A4983" s="18"/>
      <c r="B4983" s="21"/>
    </row>
    <row r="4984" spans="1:2">
      <c r="A4984" s="18"/>
      <c r="B4984" s="21"/>
    </row>
    <row r="4985" spans="1:2">
      <c r="A4985" s="18"/>
      <c r="B4985" s="21"/>
    </row>
    <row r="4986" spans="1:2">
      <c r="A4986" s="18"/>
      <c r="B4986" s="21"/>
    </row>
    <row r="4987" spans="1:2">
      <c r="A4987" s="18"/>
      <c r="B4987" s="21"/>
    </row>
    <row r="4988" spans="1:2">
      <c r="A4988" s="18"/>
      <c r="B4988" s="21"/>
    </row>
    <row r="4989" spans="1:2">
      <c r="A4989" s="18"/>
      <c r="B4989" s="21"/>
    </row>
    <row r="4990" spans="1:2">
      <c r="A4990" s="18"/>
      <c r="B4990" s="21"/>
    </row>
    <row r="4991" spans="1:2">
      <c r="A4991" s="18"/>
      <c r="B4991" s="21"/>
    </row>
    <row r="4992" spans="1:2">
      <c r="A4992" s="18"/>
      <c r="B4992" s="21"/>
    </row>
    <row r="4993" spans="1:2">
      <c r="A4993" s="18"/>
      <c r="B4993" s="21"/>
    </row>
    <row r="4994" spans="1:2">
      <c r="A4994" s="18"/>
      <c r="B4994" s="21"/>
    </row>
    <row r="4995" spans="1:2">
      <c r="A4995" s="18"/>
      <c r="B4995" s="21"/>
    </row>
    <row r="4996" spans="1:2">
      <c r="A4996" s="18"/>
      <c r="B4996" s="21"/>
    </row>
    <row r="4997" spans="1:2">
      <c r="A4997" s="18"/>
      <c r="B4997" s="21"/>
    </row>
    <row r="4998" spans="1:2">
      <c r="A4998" s="18"/>
      <c r="B4998" s="21"/>
    </row>
    <row r="4999" spans="1:2">
      <c r="A4999" s="18"/>
      <c r="B4999" s="21"/>
    </row>
    <row r="5000" spans="1:2">
      <c r="A5000" s="18"/>
      <c r="B5000" s="21"/>
    </row>
  </sheetData>
  <mergeCells count="1">
    <mergeCell ref="A1:B1"/>
  </mergeCells>
  <conditionalFormatting sqref="C3:F3000">
    <cfRule type="containsErrors" dxfId="14" priority="2">
      <formula>ISERROR(C3)</formula>
    </cfRule>
    <cfRule type="expression" dxfId="13" priority="36">
      <formula>NOT(MOD(ROW(),2))</formula>
    </cfRule>
    <cfRule type="expression" dxfId="12" priority="37">
      <formula>MOD(ROW(),2)</formula>
    </cfRule>
  </conditionalFormatting>
  <conditionalFormatting sqref="E3:F3000">
    <cfRule type="containsText" dxfId="11" priority="1" operator="containsText" text="/!\ Text too long for integration - See user guide to proceed /!\">
      <formula>NOT(ISERROR(SEARCH("/!\ Text too long for integration - See user guide to proceed /!\",E3)))</formula>
    </cfRule>
  </conditionalFormatting>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59AF1-7A89-4B6C-914F-2013DEB88CFE}">
  <sheetPr codeName="Feuil18">
    <tabColor theme="9" tint="0.39997558519241921"/>
  </sheetPr>
  <dimension ref="A1:C999"/>
  <sheetViews>
    <sheetView topLeftCell="C1" workbookViewId="0">
      <selection activeCell="C4" sqref="C4"/>
    </sheetView>
  </sheetViews>
  <sheetFormatPr baseColWidth="10" defaultRowHeight="14.4"/>
  <cols>
    <col min="1" max="1" width="11.5546875" hidden="1" customWidth="1"/>
    <col min="2" max="2" width="44.88671875" hidden="1" customWidth="1"/>
    <col min="3" max="3" width="70.33203125" customWidth="1"/>
    <col min="4" max="4" width="45.6640625" customWidth="1"/>
    <col min="5" max="5" width="48.109375" bestFit="1" customWidth="1"/>
    <col min="6" max="6" width="43.88671875" bestFit="1" customWidth="1"/>
    <col min="7" max="7" width="64.88671875" customWidth="1"/>
  </cols>
  <sheetData>
    <row r="1" spans="1:3" ht="54.6" thickBot="1">
      <c r="C1" s="79" t="s">
        <v>79</v>
      </c>
    </row>
    <row r="2" spans="1:3" ht="30" customHeight="1">
      <c r="C2" s="80" t="s">
        <v>72</v>
      </c>
    </row>
    <row r="3" spans="1:3" ht="28.8">
      <c r="A3" s="70" t="s">
        <v>68</v>
      </c>
      <c r="B3" s="71" t="s">
        <v>67</v>
      </c>
      <c r="C3" s="71" t="s">
        <v>80</v>
      </c>
    </row>
    <row r="4" spans="1:3" ht="216">
      <c r="A4" s="65" t="str">
        <f>_xlfn.CONCAT('Resource Checklist generator'!$F$9,CHAR(10),'Resource Checklist generator'!$F$10,CHAR(10),'Resource Checklist generator'!$F$11,CHAR(10),'Resource Checklist generator'!$F$12,CHAR(10),'Resource Checklist generator'!$F$13)</f>
        <v xml:space="preserve">
&lt;SimBase.Document Type="CheckpointLibrary" version="1,0"&gt;
&lt;Checklist.CheckpointLibrary&gt;
&lt;/Checklist.CheckpointLibrary&gt;
&lt;/SimBase.Document&gt;</v>
      </c>
      <c r="B4" s="69" t="str">
        <f ca="1">_xlfn.IFNA('XML data generator'!M3,"")</f>
        <v>&lt;Checkpoint Id="EXTERNAL_DEVELOPERS_#no matching result in Checklist.loc DATA_#no matching result in Checklist.loc DATA_1"&gt;
&lt;CheckpointDesc SubjectTT="TT:#no matching result in Checklist.loc DATA" ExpectationTT="TT:#no matching result in Checklist.loc DATA"/&gt;
&lt;Instrument Id=""/&gt;
&lt;/Checkpoint&gt;</v>
      </c>
      <c r="C4" s="69" t="str">
        <f>_xlfn.CONCAT('Resource Checklist generator'!A9,CHAR(10),'Resource Checklist generator'!F10,CHAR(10),'Resource Checklist generator'!F11)</f>
        <v>&lt;?xml version="1.0" encoding="utf-8" ?&gt;
&lt;SimBase.Document Type="CheckpointLibrary" version="1,0"&gt;
&lt;Checklist.CheckpointLibrary&gt;</v>
      </c>
    </row>
    <row r="5" spans="1:3" ht="121.2" customHeight="1">
      <c r="A5" s="65"/>
      <c r="B5" s="69" t="str">
        <f>_xlfn.IFNA('XML data generator'!M4,"")</f>
        <v/>
      </c>
      <c r="C5" s="69" t="str">
        <f ca="1">IF(B4="",IF(OR(C4="",C4=_xlfn.CONCAT('Resource Checklist generator'!$F$12,CHAR(10),'Resource Checklist generator'!$F$13)),"",_xlfn.CONCAT('Resource Checklist generator'!$F$12,CHAR(10),'Resource Checklist generator'!$F$13)),B4)</f>
        <v>&lt;Checkpoint Id="EXTERNAL_DEVELOPERS_#no matching result in Checklist.loc DATA_#no matching result in Checklist.loc DATA_1"&gt;
&lt;CheckpointDesc SubjectTT="TT:#no matching result in Checklist.loc DATA" ExpectationTT="TT:#no matching result in Checklist.loc DATA"/&gt;
&lt;Instrument Id=""/&gt;
&lt;/Checkpoint&gt;</v>
      </c>
    </row>
    <row r="6" spans="1:3" ht="28.8">
      <c r="A6" s="65"/>
      <c r="B6" s="69" t="str">
        <f>_xlfn.IFNA('XML data generator'!M5,"")</f>
        <v/>
      </c>
      <c r="C6" s="69" t="str">
        <f ca="1">IF(B5="",IF(OR(C5="",C5=_xlfn.CONCAT('Resource Checklist generator'!$F$12,CHAR(10),'Resource Checklist generator'!$F$13)),"",_xlfn.CONCAT('Resource Checklist generator'!$F$12,CHAR(10),'Resource Checklist generator'!$F$13)),B5)</f>
        <v>&lt;/Checklist.CheckpointLibrary&gt;
&lt;/SimBase.Document&gt;</v>
      </c>
    </row>
    <row r="7" spans="1:3">
      <c r="A7" s="65"/>
      <c r="B7" s="69" t="str">
        <f>_xlfn.IFNA('XML data generator'!M6,"")</f>
        <v/>
      </c>
      <c r="C7" s="69" t="str">
        <f ca="1">IF(B6="",IF(OR(C6="",C6=_xlfn.CONCAT('Resource Checklist generator'!$F$12,CHAR(10),'Resource Checklist generator'!$F$13)),"",_xlfn.CONCAT('Resource Checklist generator'!$F$12,CHAR(10),'Resource Checklist generator'!$F$13)),B6)</f>
        <v/>
      </c>
    </row>
    <row r="8" spans="1:3">
      <c r="A8" s="65"/>
      <c r="B8" s="69" t="str">
        <f>_xlfn.IFNA('XML data generator'!M7,"")</f>
        <v/>
      </c>
      <c r="C8" s="69" t="str">
        <f ca="1">IF(B7="",IF(OR(C7="",C7=_xlfn.CONCAT('Resource Checklist generator'!$F$12,CHAR(10),'Resource Checklist generator'!$F$13)),"",_xlfn.CONCAT('Resource Checklist generator'!$F$12,CHAR(10),'Resource Checklist generator'!$F$13)),B7)</f>
        <v/>
      </c>
    </row>
    <row r="9" spans="1:3">
      <c r="A9" s="65"/>
      <c r="B9" s="69" t="str">
        <f>_xlfn.IFNA('XML data generator'!M8,"")</f>
        <v/>
      </c>
      <c r="C9" s="69" t="str">
        <f ca="1">IF(B8="",IF(OR(C8="",C8=_xlfn.CONCAT('Resource Checklist generator'!$F$12,CHAR(10),'Resource Checklist generator'!$F$13)),"",_xlfn.CONCAT('Resource Checklist generator'!$F$12,CHAR(10),'Resource Checklist generator'!$F$13)),B8)</f>
        <v/>
      </c>
    </row>
    <row r="10" spans="1:3">
      <c r="A10" s="65"/>
      <c r="B10" s="69" t="str">
        <f>_xlfn.IFNA('XML data generator'!M9,"")</f>
        <v/>
      </c>
      <c r="C10" s="69" t="str">
        <f ca="1">IF(B9="",IF(OR(C9="",C9=_xlfn.CONCAT('Resource Checklist generator'!$F$12,CHAR(10),'Resource Checklist generator'!$F$13)),"",_xlfn.CONCAT('Resource Checklist generator'!$F$12,CHAR(10),'Resource Checklist generator'!$F$13)),B9)</f>
        <v/>
      </c>
    </row>
    <row r="11" spans="1:3">
      <c r="A11" s="65"/>
      <c r="B11" s="69" t="str">
        <f>_xlfn.IFNA('XML data generator'!M10,"")</f>
        <v/>
      </c>
      <c r="C11" s="69" t="str">
        <f ca="1">IF(B10="",IF(OR(C10="",C10=_xlfn.CONCAT('Resource Checklist generator'!$F$12,CHAR(10),'Resource Checklist generator'!$F$13)),"",_xlfn.CONCAT('Resource Checklist generator'!$F$12,CHAR(10),'Resource Checklist generator'!$F$13)),B10)</f>
        <v/>
      </c>
    </row>
    <row r="12" spans="1:3">
      <c r="A12" s="65"/>
      <c r="B12" s="69" t="str">
        <f>_xlfn.IFNA('XML data generator'!M11,"")</f>
        <v/>
      </c>
      <c r="C12" s="69" t="str">
        <f ca="1">IF(B11="",IF(OR(C11="",C11=_xlfn.CONCAT('Resource Checklist generator'!$F$12,CHAR(10),'Resource Checklist generator'!$F$13)),"",_xlfn.CONCAT('Resource Checklist generator'!$F$12,CHAR(10),'Resource Checklist generator'!$F$13)),B11)</f>
        <v/>
      </c>
    </row>
    <row r="13" spans="1:3">
      <c r="A13" s="65"/>
      <c r="B13" s="69" t="str">
        <f>_xlfn.IFNA('XML data generator'!M12,"")</f>
        <v/>
      </c>
      <c r="C13" s="69" t="str">
        <f ca="1">IF(B12="",IF(OR(C12="",C12=_xlfn.CONCAT('Resource Checklist generator'!$F$12,CHAR(10),'Resource Checklist generator'!$F$13)),"",_xlfn.CONCAT('Resource Checklist generator'!$F$12,CHAR(10),'Resource Checklist generator'!$F$13)),B12)</f>
        <v/>
      </c>
    </row>
    <row r="14" spans="1:3">
      <c r="A14" s="65"/>
      <c r="B14" s="69" t="str">
        <f>_xlfn.IFNA('XML data generator'!M13,"")</f>
        <v/>
      </c>
      <c r="C14" s="69" t="str">
        <f ca="1">IF(B13="",IF(OR(C13="",C13=_xlfn.CONCAT('Resource Checklist generator'!$F$12,CHAR(10),'Resource Checklist generator'!$F$13)),"",_xlfn.CONCAT('Resource Checklist generator'!$F$12,CHAR(10),'Resource Checklist generator'!$F$13)),B13)</f>
        <v/>
      </c>
    </row>
    <row r="15" spans="1:3">
      <c r="A15" s="65"/>
      <c r="B15" s="69" t="str">
        <f>_xlfn.IFNA('XML data generator'!M14,"")</f>
        <v/>
      </c>
      <c r="C15" s="69" t="str">
        <f ca="1">IF(B14="",IF(OR(C14="",C14=_xlfn.CONCAT('Resource Checklist generator'!$F$12,CHAR(10),'Resource Checklist generator'!$F$13)),"",_xlfn.CONCAT('Resource Checklist generator'!$F$12,CHAR(10),'Resource Checklist generator'!$F$13)),B14)</f>
        <v/>
      </c>
    </row>
    <row r="16" spans="1:3">
      <c r="A16" s="65"/>
      <c r="B16" s="69" t="str">
        <f>_xlfn.IFNA('XML data generator'!M15,"")</f>
        <v/>
      </c>
      <c r="C16" s="69" t="str">
        <f ca="1">IF(B15="",IF(OR(C15="",C15=_xlfn.CONCAT('Resource Checklist generator'!$F$12,CHAR(10),'Resource Checklist generator'!$F$13)),"",_xlfn.CONCAT('Resource Checklist generator'!$F$12,CHAR(10),'Resource Checklist generator'!$F$13)),B15)</f>
        <v/>
      </c>
    </row>
    <row r="17" spans="1:3">
      <c r="A17" s="65"/>
      <c r="B17" s="69" t="str">
        <f>_xlfn.IFNA('XML data generator'!M16,"")</f>
        <v/>
      </c>
      <c r="C17" s="69" t="str">
        <f ca="1">IF(B16="",IF(OR(C16="",C16=_xlfn.CONCAT('Resource Checklist generator'!$F$12,CHAR(10),'Resource Checklist generator'!$F$13)),"",_xlfn.CONCAT('Resource Checklist generator'!$F$12,CHAR(10),'Resource Checklist generator'!$F$13)),B16)</f>
        <v/>
      </c>
    </row>
    <row r="18" spans="1:3">
      <c r="A18" s="65"/>
      <c r="B18" s="69" t="str">
        <f>_xlfn.IFNA('XML data generator'!M17,"")</f>
        <v/>
      </c>
      <c r="C18" s="69" t="str">
        <f ca="1">IF(B17="",IF(OR(C17="",C17=_xlfn.CONCAT('Resource Checklist generator'!$F$12,CHAR(10),'Resource Checklist generator'!$F$13)),"",_xlfn.CONCAT('Resource Checklist generator'!$F$12,CHAR(10),'Resource Checklist generator'!$F$13)),B17)</f>
        <v/>
      </c>
    </row>
    <row r="19" spans="1:3">
      <c r="A19" s="65"/>
      <c r="B19" s="69" t="str">
        <f>_xlfn.IFNA('XML data generator'!M18,"")</f>
        <v/>
      </c>
      <c r="C19" s="69" t="str">
        <f ca="1">IF(B18="",IF(OR(C18="",C18=_xlfn.CONCAT('Resource Checklist generator'!$F$12,CHAR(10),'Resource Checklist generator'!$F$13)),"",_xlfn.CONCAT('Resource Checklist generator'!$F$12,CHAR(10),'Resource Checklist generator'!$F$13)),B18)</f>
        <v/>
      </c>
    </row>
    <row r="20" spans="1:3">
      <c r="A20" s="65"/>
      <c r="B20" s="69" t="str">
        <f>_xlfn.IFNA('XML data generator'!M19,"")</f>
        <v/>
      </c>
      <c r="C20" s="69" t="str">
        <f ca="1">IF(B19="",IF(OR(C19="",C19=_xlfn.CONCAT('Resource Checklist generator'!$F$12,CHAR(10),'Resource Checklist generator'!$F$13)),"",_xlfn.CONCAT('Resource Checklist generator'!$F$12,CHAR(10),'Resource Checklist generator'!$F$13)),B19)</f>
        <v/>
      </c>
    </row>
    <row r="21" spans="1:3">
      <c r="A21" s="65"/>
      <c r="B21" s="69" t="str">
        <f>_xlfn.IFNA('XML data generator'!M20,"")</f>
        <v/>
      </c>
      <c r="C21" s="69" t="str">
        <f ca="1">IF(B20="",IF(OR(C20="",C20=_xlfn.CONCAT('Resource Checklist generator'!$F$12,CHAR(10),'Resource Checklist generator'!$F$13)),"",_xlfn.CONCAT('Resource Checklist generator'!$F$12,CHAR(10),'Resource Checklist generator'!$F$13)),B20)</f>
        <v/>
      </c>
    </row>
    <row r="22" spans="1:3">
      <c r="A22" s="65"/>
      <c r="B22" s="69" t="str">
        <f>_xlfn.IFNA('XML data generator'!M21,"")</f>
        <v/>
      </c>
      <c r="C22" s="69" t="str">
        <f ca="1">IF(B21="",IF(OR(C21="",C21=_xlfn.CONCAT('Resource Checklist generator'!$F$12,CHAR(10),'Resource Checklist generator'!$F$13)),"",_xlfn.CONCAT('Resource Checklist generator'!$F$12,CHAR(10),'Resource Checklist generator'!$F$13)),B21)</f>
        <v/>
      </c>
    </row>
    <row r="23" spans="1:3">
      <c r="A23" s="65"/>
      <c r="B23" s="69" t="str">
        <f>_xlfn.IFNA('XML data generator'!M22,"")</f>
        <v/>
      </c>
      <c r="C23" s="69" t="str">
        <f ca="1">IF(B22="",IF(OR(C22="",C22=_xlfn.CONCAT('Resource Checklist generator'!$F$12,CHAR(10),'Resource Checklist generator'!$F$13)),"",_xlfn.CONCAT('Resource Checklist generator'!$F$12,CHAR(10),'Resource Checklist generator'!$F$13)),B22)</f>
        <v/>
      </c>
    </row>
    <row r="24" spans="1:3">
      <c r="A24" s="65"/>
      <c r="B24" s="69" t="str">
        <f>_xlfn.IFNA('XML data generator'!M23,"")</f>
        <v/>
      </c>
      <c r="C24" s="69" t="str">
        <f ca="1">IF(B23="",IF(OR(C23="",C23=_xlfn.CONCAT('Resource Checklist generator'!$F$12,CHAR(10),'Resource Checklist generator'!$F$13)),"",_xlfn.CONCAT('Resource Checklist generator'!$F$12,CHAR(10),'Resource Checklist generator'!$F$13)),B23)</f>
        <v/>
      </c>
    </row>
    <row r="25" spans="1:3">
      <c r="A25" s="65"/>
      <c r="B25" s="69" t="str">
        <f>_xlfn.IFNA('XML data generator'!M24,"")</f>
        <v/>
      </c>
      <c r="C25" s="69" t="str">
        <f ca="1">IF(B24="",IF(OR(C24="",C24=_xlfn.CONCAT('Resource Checklist generator'!$F$12,CHAR(10),'Resource Checklist generator'!$F$13)),"",_xlfn.CONCAT('Resource Checklist generator'!$F$12,CHAR(10),'Resource Checklist generator'!$F$13)),B24)</f>
        <v/>
      </c>
    </row>
    <row r="26" spans="1:3">
      <c r="A26" s="65"/>
      <c r="B26" s="69" t="str">
        <f>_xlfn.IFNA('XML data generator'!M25,"")</f>
        <v/>
      </c>
      <c r="C26" s="69" t="str">
        <f ca="1">IF(B25="",IF(OR(C25="",C25=_xlfn.CONCAT('Resource Checklist generator'!$F$12,CHAR(10),'Resource Checklist generator'!$F$13)),"",_xlfn.CONCAT('Resource Checklist generator'!$F$12,CHAR(10),'Resource Checklist generator'!$F$13)),B25)</f>
        <v/>
      </c>
    </row>
    <row r="27" spans="1:3">
      <c r="A27" s="65"/>
      <c r="B27" s="69" t="str">
        <f>_xlfn.IFNA('XML data generator'!M26,"")</f>
        <v/>
      </c>
      <c r="C27" s="69" t="str">
        <f ca="1">IF(B26="",IF(OR(C26="",C26=_xlfn.CONCAT('Resource Checklist generator'!$F$12,CHAR(10),'Resource Checklist generator'!$F$13)),"",_xlfn.CONCAT('Resource Checklist generator'!$F$12,CHAR(10),'Resource Checklist generator'!$F$13)),B26)</f>
        <v/>
      </c>
    </row>
    <row r="28" spans="1:3">
      <c r="A28" s="65"/>
      <c r="B28" s="69" t="str">
        <f>_xlfn.IFNA('XML data generator'!M27,"")</f>
        <v/>
      </c>
      <c r="C28" s="69" t="str">
        <f ca="1">IF(B27="",IF(OR(C27="",C27=_xlfn.CONCAT('Resource Checklist generator'!$F$12,CHAR(10),'Resource Checklist generator'!$F$13)),"",_xlfn.CONCAT('Resource Checklist generator'!$F$12,CHAR(10),'Resource Checklist generator'!$F$13)),B27)</f>
        <v/>
      </c>
    </row>
    <row r="29" spans="1:3">
      <c r="A29" s="65"/>
      <c r="B29" s="69" t="str">
        <f>_xlfn.IFNA('XML data generator'!M28,"")</f>
        <v/>
      </c>
      <c r="C29" s="69" t="str">
        <f ca="1">IF(B28="",IF(OR(C28="",C28=_xlfn.CONCAT('Resource Checklist generator'!$F$12,CHAR(10),'Resource Checklist generator'!$F$13)),"",_xlfn.CONCAT('Resource Checklist generator'!$F$12,CHAR(10),'Resource Checklist generator'!$F$13)),B28)</f>
        <v/>
      </c>
    </row>
    <row r="30" spans="1:3">
      <c r="A30" s="65"/>
      <c r="B30" s="69" t="str">
        <f>_xlfn.IFNA('XML data generator'!M29,"")</f>
        <v/>
      </c>
      <c r="C30" s="69" t="str">
        <f ca="1">IF(B29="",IF(OR(C29="",C29=_xlfn.CONCAT('Resource Checklist generator'!$F$12,CHAR(10),'Resource Checklist generator'!$F$13)),"",_xlfn.CONCAT('Resource Checklist generator'!$F$12,CHAR(10),'Resource Checklist generator'!$F$13)),B29)</f>
        <v/>
      </c>
    </row>
    <row r="31" spans="1:3">
      <c r="A31" s="65"/>
      <c r="B31" s="69" t="str">
        <f>_xlfn.IFNA('XML data generator'!M30,"")</f>
        <v/>
      </c>
      <c r="C31" s="69" t="str">
        <f ca="1">IF(B30="",IF(OR(C30="",C30=_xlfn.CONCAT('Resource Checklist generator'!$F$12,CHAR(10),'Resource Checklist generator'!$F$13)),"",_xlfn.CONCAT('Resource Checklist generator'!$F$12,CHAR(10),'Resource Checklist generator'!$F$13)),B30)</f>
        <v/>
      </c>
    </row>
    <row r="32" spans="1:3">
      <c r="A32" s="65"/>
      <c r="B32" s="69" t="str">
        <f>_xlfn.IFNA('XML data generator'!M31,"")</f>
        <v/>
      </c>
      <c r="C32" s="69" t="str">
        <f ca="1">IF(B31="",IF(OR(C31="",C31=_xlfn.CONCAT('Resource Checklist generator'!$F$12,CHAR(10),'Resource Checklist generator'!$F$13)),"",_xlfn.CONCAT('Resource Checklist generator'!$F$12,CHAR(10),'Resource Checklist generator'!$F$13)),B31)</f>
        <v/>
      </c>
    </row>
    <row r="33" spans="1:3">
      <c r="A33" s="65"/>
      <c r="B33" s="69" t="str">
        <f>_xlfn.IFNA('XML data generator'!M32,"")</f>
        <v/>
      </c>
      <c r="C33" s="69" t="str">
        <f ca="1">IF(B32="",IF(OR(C32="",C32=_xlfn.CONCAT('Resource Checklist generator'!$F$12,CHAR(10),'Resource Checklist generator'!$F$13)),"",_xlfn.CONCAT('Resource Checklist generator'!$F$12,CHAR(10),'Resource Checklist generator'!$F$13)),B32)</f>
        <v/>
      </c>
    </row>
    <row r="34" spans="1:3">
      <c r="A34" s="65"/>
      <c r="B34" s="69" t="str">
        <f>_xlfn.IFNA('XML data generator'!M33,"")</f>
        <v/>
      </c>
      <c r="C34" s="69" t="str">
        <f ca="1">IF(B33="",IF(OR(C33="",C33=_xlfn.CONCAT('Resource Checklist generator'!$F$12,CHAR(10),'Resource Checklist generator'!$F$13)),"",_xlfn.CONCAT('Resource Checklist generator'!$F$12,CHAR(10),'Resource Checklist generator'!$F$13)),B33)</f>
        <v/>
      </c>
    </row>
    <row r="35" spans="1:3">
      <c r="A35" s="65"/>
      <c r="B35" s="69" t="str">
        <f>_xlfn.IFNA('XML data generator'!M34,"")</f>
        <v/>
      </c>
      <c r="C35" s="69" t="str">
        <f ca="1">IF(B34="",IF(OR(C34="",C34=_xlfn.CONCAT('Resource Checklist generator'!$F$12,CHAR(10),'Resource Checklist generator'!$F$13)),"",_xlfn.CONCAT('Resource Checklist generator'!$F$12,CHAR(10),'Resource Checklist generator'!$F$13)),B34)</f>
        <v/>
      </c>
    </row>
    <row r="36" spans="1:3">
      <c r="A36" s="65"/>
      <c r="B36" s="69" t="str">
        <f>_xlfn.IFNA('XML data generator'!M35,"")</f>
        <v/>
      </c>
      <c r="C36" s="69" t="str">
        <f ca="1">IF(B35="",IF(OR(C35="",C35=_xlfn.CONCAT('Resource Checklist generator'!$F$12,CHAR(10),'Resource Checklist generator'!$F$13)),"",_xlfn.CONCAT('Resource Checklist generator'!$F$12,CHAR(10),'Resource Checklist generator'!$F$13)),B35)</f>
        <v/>
      </c>
    </row>
    <row r="37" spans="1:3">
      <c r="A37" s="65"/>
      <c r="B37" s="69" t="str">
        <f>_xlfn.IFNA('XML data generator'!M36,"")</f>
        <v/>
      </c>
      <c r="C37" s="69" t="str">
        <f ca="1">IF(B36="",IF(OR(C36="",C36=_xlfn.CONCAT('Resource Checklist generator'!$F$12,CHAR(10),'Resource Checklist generator'!$F$13)),"",_xlfn.CONCAT('Resource Checklist generator'!$F$12,CHAR(10),'Resource Checklist generator'!$F$13)),B36)</f>
        <v/>
      </c>
    </row>
    <row r="38" spans="1:3">
      <c r="A38" s="65"/>
      <c r="B38" s="69" t="str">
        <f>_xlfn.IFNA('XML data generator'!M37,"")</f>
        <v/>
      </c>
      <c r="C38" s="69" t="str">
        <f ca="1">IF(B37="",IF(OR(C37="",C37=_xlfn.CONCAT('Resource Checklist generator'!$F$12,CHAR(10),'Resource Checklist generator'!$F$13)),"",_xlfn.CONCAT('Resource Checklist generator'!$F$12,CHAR(10),'Resource Checklist generator'!$F$13)),B37)</f>
        <v/>
      </c>
    </row>
    <row r="39" spans="1:3">
      <c r="A39" s="65"/>
      <c r="B39" s="69" t="str">
        <f>_xlfn.IFNA('XML data generator'!M38,"")</f>
        <v/>
      </c>
      <c r="C39" s="69" t="str">
        <f ca="1">IF(B38="",IF(OR(C38="",C38=_xlfn.CONCAT('Resource Checklist generator'!$F$12,CHAR(10),'Resource Checklist generator'!$F$13)),"",_xlfn.CONCAT('Resource Checklist generator'!$F$12,CHAR(10),'Resource Checklist generator'!$F$13)),B38)</f>
        <v/>
      </c>
    </row>
    <row r="40" spans="1:3">
      <c r="A40" s="65"/>
      <c r="B40" s="69" t="str">
        <f>_xlfn.IFNA('XML data generator'!M39,"")</f>
        <v/>
      </c>
      <c r="C40" s="69" t="str">
        <f ca="1">IF(B39="",IF(OR(C39="",C39=_xlfn.CONCAT('Resource Checklist generator'!$F$12,CHAR(10),'Resource Checklist generator'!$F$13)),"",_xlfn.CONCAT('Resource Checklist generator'!$F$12,CHAR(10),'Resource Checklist generator'!$F$13)),B39)</f>
        <v/>
      </c>
    </row>
    <row r="41" spans="1:3">
      <c r="A41" s="65"/>
      <c r="B41" s="69" t="str">
        <f>_xlfn.IFNA('XML data generator'!M40,"")</f>
        <v/>
      </c>
      <c r="C41" s="69" t="str">
        <f ca="1">IF(B40="",IF(OR(C40="",C40=_xlfn.CONCAT('Resource Checklist generator'!$F$12,CHAR(10),'Resource Checklist generator'!$F$13)),"",_xlfn.CONCAT('Resource Checklist generator'!$F$12,CHAR(10),'Resource Checklist generator'!$F$13)),B40)</f>
        <v/>
      </c>
    </row>
    <row r="42" spans="1:3">
      <c r="A42" s="65"/>
      <c r="B42" s="69" t="str">
        <f>_xlfn.IFNA('XML data generator'!M41,"")</f>
        <v/>
      </c>
      <c r="C42" s="69" t="str">
        <f ca="1">IF(B41="",IF(OR(C41="",C41=_xlfn.CONCAT('Resource Checklist generator'!$F$12,CHAR(10),'Resource Checklist generator'!$F$13)),"",_xlfn.CONCAT('Resource Checklist generator'!$F$12,CHAR(10),'Resource Checklist generator'!$F$13)),B41)</f>
        <v/>
      </c>
    </row>
    <row r="43" spans="1:3">
      <c r="A43" s="65"/>
      <c r="B43" s="69" t="str">
        <f>_xlfn.IFNA('XML data generator'!M42,"")</f>
        <v/>
      </c>
      <c r="C43" s="69" t="str">
        <f ca="1">IF(B42="",IF(OR(C42="",C42=_xlfn.CONCAT('Resource Checklist generator'!$F$12,CHAR(10),'Resource Checklist generator'!$F$13)),"",_xlfn.CONCAT('Resource Checklist generator'!$F$12,CHAR(10),'Resource Checklist generator'!$F$13)),B42)</f>
        <v/>
      </c>
    </row>
    <row r="44" spans="1:3">
      <c r="A44" s="65"/>
      <c r="B44" s="69" t="str">
        <f>_xlfn.IFNA('XML data generator'!M43,"")</f>
        <v/>
      </c>
      <c r="C44" s="69" t="str">
        <f ca="1">IF(B43="",IF(OR(C43="",C43=_xlfn.CONCAT('Resource Checklist generator'!$F$12,CHAR(10),'Resource Checklist generator'!$F$13)),"",_xlfn.CONCAT('Resource Checklist generator'!$F$12,CHAR(10),'Resource Checklist generator'!$F$13)),B43)</f>
        <v/>
      </c>
    </row>
    <row r="45" spans="1:3">
      <c r="A45" s="65"/>
      <c r="B45" s="69" t="str">
        <f>_xlfn.IFNA('XML data generator'!M44,"")</f>
        <v/>
      </c>
      <c r="C45" s="69" t="str">
        <f ca="1">IF(B44="",IF(OR(C44="",C44=_xlfn.CONCAT('Resource Checklist generator'!$F$12,CHAR(10),'Resource Checklist generator'!$F$13)),"",_xlfn.CONCAT('Resource Checklist generator'!$F$12,CHAR(10),'Resource Checklist generator'!$F$13)),B44)</f>
        <v/>
      </c>
    </row>
    <row r="46" spans="1:3">
      <c r="A46" s="65"/>
      <c r="B46" s="69" t="str">
        <f>_xlfn.IFNA('XML data generator'!M45,"")</f>
        <v/>
      </c>
      <c r="C46" s="69" t="str">
        <f ca="1">IF(B45="",IF(OR(C45="",C45=_xlfn.CONCAT('Resource Checklist generator'!$F$12,CHAR(10),'Resource Checklist generator'!$F$13)),"",_xlfn.CONCAT('Resource Checklist generator'!$F$12,CHAR(10),'Resource Checklist generator'!$F$13)),B45)</f>
        <v/>
      </c>
    </row>
    <row r="47" spans="1:3">
      <c r="A47" s="65"/>
      <c r="B47" s="69" t="str">
        <f>_xlfn.IFNA('XML data generator'!M46,"")</f>
        <v/>
      </c>
      <c r="C47" s="69" t="str">
        <f ca="1">IF(B46="",IF(OR(C46="",C46=_xlfn.CONCAT('Resource Checklist generator'!$F$12,CHAR(10),'Resource Checklist generator'!$F$13)),"",_xlfn.CONCAT('Resource Checklist generator'!$F$12,CHAR(10),'Resource Checklist generator'!$F$13)),B46)</f>
        <v/>
      </c>
    </row>
    <row r="48" spans="1:3">
      <c r="A48" s="65"/>
      <c r="B48" s="69" t="str">
        <f>_xlfn.IFNA('XML data generator'!M47,"")</f>
        <v/>
      </c>
      <c r="C48" s="69" t="str">
        <f ca="1">IF(B47="",IF(OR(C47="",C47=_xlfn.CONCAT('Resource Checklist generator'!$F$12,CHAR(10),'Resource Checklist generator'!$F$13)),"",_xlfn.CONCAT('Resource Checklist generator'!$F$12,CHAR(10),'Resource Checklist generator'!$F$13)),B47)</f>
        <v/>
      </c>
    </row>
    <row r="49" spans="1:3">
      <c r="A49" s="65"/>
      <c r="B49" s="69" t="str">
        <f>_xlfn.IFNA('XML data generator'!M48,"")</f>
        <v/>
      </c>
      <c r="C49" s="69" t="str">
        <f ca="1">IF(B48="",IF(OR(C48="",C48=_xlfn.CONCAT('Resource Checklist generator'!$F$12,CHAR(10),'Resource Checklist generator'!$F$13)),"",_xlfn.CONCAT('Resource Checklist generator'!$F$12,CHAR(10),'Resource Checklist generator'!$F$13)),B48)</f>
        <v/>
      </c>
    </row>
    <row r="50" spans="1:3">
      <c r="A50" s="65"/>
      <c r="B50" s="69" t="str">
        <f>_xlfn.IFNA('XML data generator'!M49,"")</f>
        <v/>
      </c>
      <c r="C50" s="69" t="str">
        <f ca="1">IF(B49="",IF(OR(C49="",C49=_xlfn.CONCAT('Resource Checklist generator'!$F$12,CHAR(10),'Resource Checklist generator'!$F$13)),"",_xlfn.CONCAT('Resource Checklist generator'!$F$12,CHAR(10),'Resource Checklist generator'!$F$13)),B49)</f>
        <v/>
      </c>
    </row>
    <row r="51" spans="1:3">
      <c r="A51" s="65"/>
      <c r="B51" s="69" t="str">
        <f>_xlfn.IFNA('XML data generator'!M50,"")</f>
        <v/>
      </c>
      <c r="C51" s="69" t="str">
        <f ca="1">IF(B50="",IF(OR(C50="",C50=_xlfn.CONCAT('Resource Checklist generator'!$F$12,CHAR(10),'Resource Checklist generator'!$F$13)),"",_xlfn.CONCAT('Resource Checklist generator'!$F$12,CHAR(10),'Resource Checklist generator'!$F$13)),B50)</f>
        <v/>
      </c>
    </row>
    <row r="52" spans="1:3">
      <c r="A52" s="65"/>
      <c r="B52" s="69" t="str">
        <f>_xlfn.IFNA('XML data generator'!M51,"")</f>
        <v/>
      </c>
      <c r="C52" s="69" t="str">
        <f ca="1">IF(B51="",IF(OR(C51="",C51=_xlfn.CONCAT('Resource Checklist generator'!$F$12,CHAR(10),'Resource Checklist generator'!$F$13)),"",_xlfn.CONCAT('Resource Checklist generator'!$F$12,CHAR(10),'Resource Checklist generator'!$F$13)),B51)</f>
        <v/>
      </c>
    </row>
    <row r="53" spans="1:3">
      <c r="A53" s="65"/>
      <c r="B53" s="69" t="str">
        <f>_xlfn.IFNA('XML data generator'!M52,"")</f>
        <v/>
      </c>
      <c r="C53" s="69" t="str">
        <f ca="1">IF(B52="",IF(OR(C52="",C52=_xlfn.CONCAT('Resource Checklist generator'!$F$12,CHAR(10),'Resource Checklist generator'!$F$13)),"",_xlfn.CONCAT('Resource Checklist generator'!$F$12,CHAR(10),'Resource Checklist generator'!$F$13)),B52)</f>
        <v/>
      </c>
    </row>
    <row r="54" spans="1:3">
      <c r="A54" s="65"/>
      <c r="B54" s="69" t="str">
        <f>_xlfn.IFNA('XML data generator'!M53,"")</f>
        <v/>
      </c>
      <c r="C54" s="69" t="str">
        <f ca="1">IF(B53="",IF(OR(C53="",C53=_xlfn.CONCAT('Resource Checklist generator'!$F$12,CHAR(10),'Resource Checklist generator'!$F$13)),"",_xlfn.CONCAT('Resource Checklist generator'!$F$12,CHAR(10),'Resource Checklist generator'!$F$13)),B53)</f>
        <v/>
      </c>
    </row>
    <row r="55" spans="1:3">
      <c r="A55" s="65"/>
      <c r="B55" s="69" t="str">
        <f>_xlfn.IFNA('XML data generator'!M54,"")</f>
        <v/>
      </c>
      <c r="C55" s="69" t="str">
        <f ca="1">IF(B54="",IF(OR(C54="",C54=_xlfn.CONCAT('Resource Checklist generator'!$F$12,CHAR(10),'Resource Checklist generator'!$F$13)),"",_xlfn.CONCAT('Resource Checklist generator'!$F$12,CHAR(10),'Resource Checklist generator'!$F$13)),B54)</f>
        <v/>
      </c>
    </row>
    <row r="56" spans="1:3">
      <c r="A56" s="65"/>
      <c r="B56" s="69" t="str">
        <f>_xlfn.IFNA('XML data generator'!M55,"")</f>
        <v/>
      </c>
      <c r="C56" s="69" t="str">
        <f ca="1">IF(B55="",IF(OR(C55="",C55=_xlfn.CONCAT('Resource Checklist generator'!$F$12,CHAR(10),'Resource Checklist generator'!$F$13)),"",_xlfn.CONCAT('Resource Checklist generator'!$F$12,CHAR(10),'Resource Checklist generator'!$F$13)),B55)</f>
        <v/>
      </c>
    </row>
    <row r="57" spans="1:3">
      <c r="A57" s="65"/>
      <c r="B57" s="69" t="str">
        <f>_xlfn.IFNA('XML data generator'!M56,"")</f>
        <v/>
      </c>
      <c r="C57" s="69" t="str">
        <f ca="1">IF(B56="",IF(OR(C56="",C56=_xlfn.CONCAT('Resource Checklist generator'!$F$12,CHAR(10),'Resource Checklist generator'!$F$13)),"",_xlfn.CONCAT('Resource Checklist generator'!$F$12,CHAR(10),'Resource Checklist generator'!$F$13)),B56)</f>
        <v/>
      </c>
    </row>
    <row r="58" spans="1:3">
      <c r="A58" s="65"/>
      <c r="B58" s="69" t="str">
        <f>_xlfn.IFNA('XML data generator'!M57,"")</f>
        <v/>
      </c>
      <c r="C58" s="69" t="str">
        <f ca="1">IF(B57="",IF(OR(C57="",C57=_xlfn.CONCAT('Resource Checklist generator'!$F$12,CHAR(10),'Resource Checklist generator'!$F$13)),"",_xlfn.CONCAT('Resource Checklist generator'!$F$12,CHAR(10),'Resource Checklist generator'!$F$13)),B57)</f>
        <v/>
      </c>
    </row>
    <row r="59" spans="1:3">
      <c r="A59" s="65"/>
      <c r="B59" s="69" t="str">
        <f>_xlfn.IFNA('XML data generator'!M58,"")</f>
        <v/>
      </c>
      <c r="C59" s="69" t="str">
        <f ca="1">IF(B58="",IF(OR(C58="",C58=_xlfn.CONCAT('Resource Checklist generator'!$F$12,CHAR(10),'Resource Checklist generator'!$F$13)),"",_xlfn.CONCAT('Resource Checklist generator'!$F$12,CHAR(10),'Resource Checklist generator'!$F$13)),B58)</f>
        <v/>
      </c>
    </row>
    <row r="60" spans="1:3">
      <c r="A60" s="65"/>
      <c r="B60" s="69" t="str">
        <f>_xlfn.IFNA('XML data generator'!M59,"")</f>
        <v/>
      </c>
      <c r="C60" s="69" t="str">
        <f ca="1">IF(B59="",IF(OR(C59="",C59=_xlfn.CONCAT('Resource Checklist generator'!$F$12,CHAR(10),'Resource Checklist generator'!$F$13)),"",_xlfn.CONCAT('Resource Checklist generator'!$F$12,CHAR(10),'Resource Checklist generator'!$F$13)),B59)</f>
        <v/>
      </c>
    </row>
    <row r="61" spans="1:3">
      <c r="A61" s="65"/>
      <c r="B61" s="69" t="str">
        <f>_xlfn.IFNA('XML data generator'!M60,"")</f>
        <v/>
      </c>
      <c r="C61" s="69" t="str">
        <f ca="1">IF(B60="",IF(OR(C60="",C60=_xlfn.CONCAT('Resource Checklist generator'!$F$12,CHAR(10),'Resource Checklist generator'!$F$13)),"",_xlfn.CONCAT('Resource Checklist generator'!$F$12,CHAR(10),'Resource Checklist generator'!$F$13)),B60)</f>
        <v/>
      </c>
    </row>
    <row r="62" spans="1:3">
      <c r="A62" s="65"/>
      <c r="B62" s="69" t="str">
        <f>_xlfn.IFNA('XML data generator'!M61,"")</f>
        <v/>
      </c>
      <c r="C62" s="69" t="str">
        <f ca="1">IF(B61="",IF(OR(C61="",C61=_xlfn.CONCAT('Resource Checklist generator'!$F$12,CHAR(10),'Resource Checklist generator'!$F$13)),"",_xlfn.CONCAT('Resource Checklist generator'!$F$12,CHAR(10),'Resource Checklist generator'!$F$13)),B61)</f>
        <v/>
      </c>
    </row>
    <row r="63" spans="1:3">
      <c r="A63" s="65"/>
      <c r="B63" s="69" t="str">
        <f>_xlfn.IFNA('XML data generator'!M62,"")</f>
        <v/>
      </c>
      <c r="C63" s="69" t="str">
        <f ca="1">IF(B62="",IF(OR(C62="",C62=_xlfn.CONCAT('Resource Checklist generator'!$F$12,CHAR(10),'Resource Checklist generator'!$F$13)),"",_xlfn.CONCAT('Resource Checklist generator'!$F$12,CHAR(10),'Resource Checklist generator'!$F$13)),B62)</f>
        <v/>
      </c>
    </row>
    <row r="64" spans="1:3">
      <c r="A64" s="65"/>
      <c r="B64" s="69" t="str">
        <f>_xlfn.IFNA('XML data generator'!M63,"")</f>
        <v/>
      </c>
      <c r="C64" s="69" t="str">
        <f ca="1">IF(B63="",IF(OR(C63="",C63=_xlfn.CONCAT('Resource Checklist generator'!$F$12,CHAR(10),'Resource Checklist generator'!$F$13)),"",_xlfn.CONCAT('Resource Checklist generator'!$F$12,CHAR(10),'Resource Checklist generator'!$F$13)),B63)</f>
        <v/>
      </c>
    </row>
    <row r="65" spans="1:3">
      <c r="A65" s="65"/>
      <c r="B65" s="69" t="str">
        <f>_xlfn.IFNA('XML data generator'!M64,"")</f>
        <v/>
      </c>
      <c r="C65" s="69" t="str">
        <f ca="1">IF(B64="",IF(OR(C64="",C64=_xlfn.CONCAT('Resource Checklist generator'!$F$12,CHAR(10),'Resource Checklist generator'!$F$13)),"",_xlfn.CONCAT('Resource Checklist generator'!$F$12,CHAR(10),'Resource Checklist generator'!$F$13)),B64)</f>
        <v/>
      </c>
    </row>
    <row r="66" spans="1:3">
      <c r="A66" s="65"/>
      <c r="B66" s="69" t="str">
        <f>_xlfn.IFNA('XML data generator'!M65,"")</f>
        <v/>
      </c>
      <c r="C66" s="69" t="str">
        <f ca="1">IF(B65="",IF(OR(C65="",C65=_xlfn.CONCAT('Resource Checklist generator'!$F$12,CHAR(10),'Resource Checklist generator'!$F$13)),"",_xlfn.CONCAT('Resource Checklist generator'!$F$12,CHAR(10),'Resource Checklist generator'!$F$13)),B65)</f>
        <v/>
      </c>
    </row>
    <row r="67" spans="1:3">
      <c r="A67" s="65"/>
      <c r="B67" s="69" t="str">
        <f>_xlfn.IFNA('XML data generator'!M66,"")</f>
        <v/>
      </c>
      <c r="C67" s="69" t="str">
        <f ca="1">IF(B66="",IF(OR(C66="",C66=_xlfn.CONCAT('Resource Checklist generator'!$F$12,CHAR(10),'Resource Checklist generator'!$F$13)),"",_xlfn.CONCAT('Resource Checklist generator'!$F$12,CHAR(10),'Resource Checklist generator'!$F$13)),B66)</f>
        <v/>
      </c>
    </row>
    <row r="68" spans="1:3">
      <c r="A68" s="65"/>
      <c r="B68" s="69" t="str">
        <f>_xlfn.IFNA('XML data generator'!M67,"")</f>
        <v/>
      </c>
      <c r="C68" s="69" t="str">
        <f ca="1">IF(B67="",IF(OR(C67="",C67=_xlfn.CONCAT('Resource Checklist generator'!$F$12,CHAR(10),'Resource Checklist generator'!$F$13)),"",_xlfn.CONCAT('Resource Checklist generator'!$F$12,CHAR(10),'Resource Checklist generator'!$F$13)),B67)</f>
        <v/>
      </c>
    </row>
    <row r="69" spans="1:3">
      <c r="A69" s="65"/>
      <c r="B69" s="69" t="str">
        <f>_xlfn.IFNA('XML data generator'!M68,"")</f>
        <v/>
      </c>
      <c r="C69" s="69" t="str">
        <f ca="1">IF(B68="",IF(OR(C68="",C68=_xlfn.CONCAT('Resource Checklist generator'!$F$12,CHAR(10),'Resource Checklist generator'!$F$13)),"",_xlfn.CONCAT('Resource Checklist generator'!$F$12,CHAR(10),'Resource Checklist generator'!$F$13)),B68)</f>
        <v/>
      </c>
    </row>
    <row r="70" spans="1:3">
      <c r="A70" s="65"/>
      <c r="B70" s="69" t="str">
        <f>_xlfn.IFNA('XML data generator'!M69,"")</f>
        <v/>
      </c>
      <c r="C70" s="69" t="str">
        <f ca="1">IF(B69="",IF(OR(C69="",C69=_xlfn.CONCAT('Resource Checklist generator'!$F$12,CHAR(10),'Resource Checklist generator'!$F$13)),"",_xlfn.CONCAT('Resource Checklist generator'!$F$12,CHAR(10),'Resource Checklist generator'!$F$13)),B69)</f>
        <v/>
      </c>
    </row>
    <row r="71" spans="1:3">
      <c r="A71" s="65"/>
      <c r="B71" s="69" t="str">
        <f>_xlfn.IFNA('XML data generator'!M70,"")</f>
        <v/>
      </c>
      <c r="C71" s="69" t="str">
        <f ca="1">IF(B70="",IF(OR(C70="",C70=_xlfn.CONCAT('Resource Checklist generator'!$F$12,CHAR(10),'Resource Checklist generator'!$F$13)),"",_xlfn.CONCAT('Resource Checklist generator'!$F$12,CHAR(10),'Resource Checklist generator'!$F$13)),B70)</f>
        <v/>
      </c>
    </row>
    <row r="72" spans="1:3">
      <c r="A72" s="65"/>
      <c r="B72" s="69" t="str">
        <f>_xlfn.IFNA('XML data generator'!M71,"")</f>
        <v/>
      </c>
      <c r="C72" s="69" t="str">
        <f ca="1">IF(B71="",IF(OR(C71="",C71=_xlfn.CONCAT('Resource Checklist generator'!$F$12,CHAR(10),'Resource Checklist generator'!$F$13)),"",_xlfn.CONCAT('Resource Checklist generator'!$F$12,CHAR(10),'Resource Checklist generator'!$F$13)),B71)</f>
        <v/>
      </c>
    </row>
    <row r="73" spans="1:3">
      <c r="A73" s="65"/>
      <c r="B73" s="69" t="str">
        <f>_xlfn.IFNA('XML data generator'!M72,"")</f>
        <v/>
      </c>
      <c r="C73" s="69" t="str">
        <f ca="1">IF(B72="",IF(OR(C72="",C72=_xlfn.CONCAT('Resource Checklist generator'!$F$12,CHAR(10),'Resource Checklist generator'!$F$13)),"",_xlfn.CONCAT('Resource Checklist generator'!$F$12,CHAR(10),'Resource Checklist generator'!$F$13)),B72)</f>
        <v/>
      </c>
    </row>
    <row r="74" spans="1:3">
      <c r="A74" s="65"/>
      <c r="B74" s="69" t="str">
        <f>_xlfn.IFNA('XML data generator'!M73,"")</f>
        <v/>
      </c>
      <c r="C74" s="69" t="str">
        <f ca="1">IF(B73="",IF(OR(C73="",C73=_xlfn.CONCAT('Resource Checklist generator'!$F$12,CHAR(10),'Resource Checklist generator'!$F$13)),"",_xlfn.CONCAT('Resource Checklist generator'!$F$12,CHAR(10),'Resource Checklist generator'!$F$13)),B73)</f>
        <v/>
      </c>
    </row>
    <row r="75" spans="1:3">
      <c r="A75" s="65"/>
      <c r="B75" s="69" t="str">
        <f>_xlfn.IFNA('XML data generator'!M74,"")</f>
        <v/>
      </c>
      <c r="C75" s="69" t="str">
        <f ca="1">IF(B74="",IF(OR(C74="",C74=_xlfn.CONCAT('Resource Checklist generator'!$F$12,CHAR(10),'Resource Checklist generator'!$F$13)),"",_xlfn.CONCAT('Resource Checklist generator'!$F$12,CHAR(10),'Resource Checklist generator'!$F$13)),B74)</f>
        <v/>
      </c>
    </row>
    <row r="76" spans="1:3">
      <c r="A76" s="65"/>
      <c r="B76" s="69" t="str">
        <f>_xlfn.IFNA('XML data generator'!M75,"")</f>
        <v/>
      </c>
      <c r="C76" s="69" t="str">
        <f ca="1">IF(B75="",IF(OR(C75="",C75=_xlfn.CONCAT('Resource Checklist generator'!$F$12,CHAR(10),'Resource Checklist generator'!$F$13)),"",_xlfn.CONCAT('Resource Checklist generator'!$F$12,CHAR(10),'Resource Checklist generator'!$F$13)),B75)</f>
        <v/>
      </c>
    </row>
    <row r="77" spans="1:3">
      <c r="A77" s="65"/>
      <c r="B77" s="69" t="str">
        <f>_xlfn.IFNA('XML data generator'!M76,"")</f>
        <v/>
      </c>
      <c r="C77" s="69" t="str">
        <f ca="1">IF(B76="",IF(OR(C76="",C76=_xlfn.CONCAT('Resource Checklist generator'!$F$12,CHAR(10),'Resource Checklist generator'!$F$13)),"",_xlfn.CONCAT('Resource Checklist generator'!$F$12,CHAR(10),'Resource Checklist generator'!$F$13)),B76)</f>
        <v/>
      </c>
    </row>
    <row r="78" spans="1:3">
      <c r="A78" s="65"/>
      <c r="B78" s="69" t="str">
        <f>_xlfn.IFNA('XML data generator'!M77,"")</f>
        <v/>
      </c>
      <c r="C78" s="69" t="str">
        <f ca="1">IF(B77="",IF(OR(C77="",C77=_xlfn.CONCAT('Resource Checklist generator'!$F$12,CHAR(10),'Resource Checklist generator'!$F$13)),"",_xlfn.CONCAT('Resource Checklist generator'!$F$12,CHAR(10),'Resource Checklist generator'!$F$13)),B77)</f>
        <v/>
      </c>
    </row>
    <row r="79" spans="1:3">
      <c r="A79" s="65"/>
      <c r="B79" s="69" t="str">
        <f>_xlfn.IFNA('XML data generator'!M78,"")</f>
        <v/>
      </c>
      <c r="C79" s="69" t="str">
        <f ca="1">IF(B78="",IF(OR(C78="",C78=_xlfn.CONCAT('Resource Checklist generator'!$F$12,CHAR(10),'Resource Checklist generator'!$F$13)),"",_xlfn.CONCAT('Resource Checklist generator'!$F$12,CHAR(10),'Resource Checklist generator'!$F$13)),B78)</f>
        <v/>
      </c>
    </row>
    <row r="80" spans="1:3">
      <c r="A80" s="65"/>
      <c r="B80" s="69" t="str">
        <f>_xlfn.IFNA('XML data generator'!M79,"")</f>
        <v/>
      </c>
      <c r="C80" s="69" t="str">
        <f ca="1">IF(B79="",IF(OR(C79="",C79=_xlfn.CONCAT('Resource Checklist generator'!$F$12,CHAR(10),'Resource Checklist generator'!$F$13)),"",_xlfn.CONCAT('Resource Checklist generator'!$F$12,CHAR(10),'Resource Checklist generator'!$F$13)),B79)</f>
        <v/>
      </c>
    </row>
    <row r="81" spans="1:3">
      <c r="A81" s="65"/>
      <c r="B81" s="69" t="str">
        <f>_xlfn.IFNA('XML data generator'!M80,"")</f>
        <v/>
      </c>
      <c r="C81" s="69" t="str">
        <f ca="1">IF(B80="",IF(OR(C80="",C80=_xlfn.CONCAT('Resource Checklist generator'!$F$12,CHAR(10),'Resource Checklist generator'!$F$13)),"",_xlfn.CONCAT('Resource Checklist generator'!$F$12,CHAR(10),'Resource Checklist generator'!$F$13)),B80)</f>
        <v/>
      </c>
    </row>
    <row r="82" spans="1:3">
      <c r="A82" s="65"/>
      <c r="B82" s="69" t="str">
        <f>_xlfn.IFNA('XML data generator'!M81,"")</f>
        <v/>
      </c>
      <c r="C82" s="69" t="str">
        <f ca="1">IF(B81="",IF(OR(C81="",C81=_xlfn.CONCAT('Resource Checklist generator'!$F$12,CHAR(10),'Resource Checklist generator'!$F$13)),"",_xlfn.CONCAT('Resource Checklist generator'!$F$12,CHAR(10),'Resource Checklist generator'!$F$13)),B81)</f>
        <v/>
      </c>
    </row>
    <row r="83" spans="1:3">
      <c r="A83" s="65"/>
      <c r="B83" s="69" t="str">
        <f>_xlfn.IFNA('XML data generator'!M82,"")</f>
        <v/>
      </c>
      <c r="C83" s="69" t="str">
        <f ca="1">IF(B82="",IF(OR(C82="",C82=_xlfn.CONCAT('Resource Checklist generator'!$F$12,CHAR(10),'Resource Checklist generator'!$F$13)),"",_xlfn.CONCAT('Resource Checklist generator'!$F$12,CHAR(10),'Resource Checklist generator'!$F$13)),B82)</f>
        <v/>
      </c>
    </row>
    <row r="84" spans="1:3">
      <c r="A84" s="65"/>
      <c r="B84" s="69" t="str">
        <f>_xlfn.IFNA('XML data generator'!M83,"")</f>
        <v/>
      </c>
      <c r="C84" s="69" t="str">
        <f ca="1">IF(B83="",IF(OR(C83="",C83=_xlfn.CONCAT('Resource Checklist generator'!$F$12,CHAR(10),'Resource Checklist generator'!$F$13)),"",_xlfn.CONCAT('Resource Checklist generator'!$F$12,CHAR(10),'Resource Checklist generator'!$F$13)),B83)</f>
        <v/>
      </c>
    </row>
    <row r="85" spans="1:3">
      <c r="A85" s="65"/>
      <c r="B85" s="69" t="str">
        <f>_xlfn.IFNA('XML data generator'!M84,"")</f>
        <v/>
      </c>
      <c r="C85" s="69" t="str">
        <f ca="1">IF(B84="",IF(OR(C84="",C84=_xlfn.CONCAT('Resource Checklist generator'!$F$12,CHAR(10),'Resource Checklist generator'!$F$13)),"",_xlfn.CONCAT('Resource Checklist generator'!$F$12,CHAR(10),'Resource Checklist generator'!$F$13)),B84)</f>
        <v/>
      </c>
    </row>
    <row r="86" spans="1:3">
      <c r="A86" s="65"/>
      <c r="B86" s="69" t="str">
        <f>_xlfn.IFNA('XML data generator'!M85,"")</f>
        <v/>
      </c>
      <c r="C86" s="69" t="str">
        <f ca="1">IF(B85="",IF(OR(C85="",C85=_xlfn.CONCAT('Resource Checklist generator'!$F$12,CHAR(10),'Resource Checklist generator'!$F$13)),"",_xlfn.CONCAT('Resource Checklist generator'!$F$12,CHAR(10),'Resource Checklist generator'!$F$13)),B85)</f>
        <v/>
      </c>
    </row>
    <row r="87" spans="1:3">
      <c r="A87" s="65"/>
      <c r="B87" s="69" t="str">
        <f>_xlfn.IFNA('XML data generator'!M86,"")</f>
        <v/>
      </c>
      <c r="C87" s="69" t="str">
        <f ca="1">IF(B86="",IF(OR(C86="",C86=_xlfn.CONCAT('Resource Checklist generator'!$F$12,CHAR(10),'Resource Checklist generator'!$F$13)),"",_xlfn.CONCAT('Resource Checklist generator'!$F$12,CHAR(10),'Resource Checklist generator'!$F$13)),B86)</f>
        <v/>
      </c>
    </row>
    <row r="88" spans="1:3">
      <c r="A88" s="65"/>
      <c r="B88" s="69" t="str">
        <f>_xlfn.IFNA('XML data generator'!M87,"")</f>
        <v/>
      </c>
      <c r="C88" s="69" t="str">
        <f ca="1">IF(B87="",IF(OR(C87="",C87=_xlfn.CONCAT('Resource Checklist generator'!$F$12,CHAR(10),'Resource Checklist generator'!$F$13)),"",_xlfn.CONCAT('Resource Checklist generator'!$F$12,CHAR(10),'Resource Checklist generator'!$F$13)),B87)</f>
        <v/>
      </c>
    </row>
    <row r="89" spans="1:3">
      <c r="A89" s="65"/>
      <c r="B89" s="69" t="str">
        <f>_xlfn.IFNA('XML data generator'!M88,"")</f>
        <v/>
      </c>
      <c r="C89" s="69" t="str">
        <f ca="1">IF(B88="",IF(OR(C88="",C88=_xlfn.CONCAT('Resource Checklist generator'!$F$12,CHAR(10),'Resource Checklist generator'!$F$13)),"",_xlfn.CONCAT('Resource Checklist generator'!$F$12,CHAR(10),'Resource Checklist generator'!$F$13)),B88)</f>
        <v/>
      </c>
    </row>
    <row r="90" spans="1:3">
      <c r="A90" s="65"/>
      <c r="B90" s="69" t="str">
        <f>_xlfn.IFNA('XML data generator'!M89,"")</f>
        <v/>
      </c>
      <c r="C90" s="69" t="str">
        <f ca="1">IF(B89="",IF(OR(C89="",C89=_xlfn.CONCAT('Resource Checklist generator'!$F$12,CHAR(10),'Resource Checklist generator'!$F$13)),"",_xlfn.CONCAT('Resource Checklist generator'!$F$12,CHAR(10),'Resource Checklist generator'!$F$13)),B89)</f>
        <v/>
      </c>
    </row>
    <row r="91" spans="1:3">
      <c r="A91" s="65"/>
      <c r="B91" s="69" t="str">
        <f>_xlfn.IFNA('XML data generator'!M90,"")</f>
        <v/>
      </c>
      <c r="C91" s="69" t="str">
        <f ca="1">IF(B90="",IF(OR(C90="",C90=_xlfn.CONCAT('Resource Checklist generator'!$F$12,CHAR(10),'Resource Checklist generator'!$F$13)),"",_xlfn.CONCAT('Resource Checklist generator'!$F$12,CHAR(10),'Resource Checklist generator'!$F$13)),B90)</f>
        <v/>
      </c>
    </row>
    <row r="92" spans="1:3">
      <c r="A92" s="65"/>
      <c r="B92" s="69" t="str">
        <f>_xlfn.IFNA('XML data generator'!M91,"")</f>
        <v/>
      </c>
      <c r="C92" s="69" t="str">
        <f ca="1">IF(B91="",IF(OR(C91="",C91=_xlfn.CONCAT('Resource Checklist generator'!$F$12,CHAR(10),'Resource Checklist generator'!$F$13)),"",_xlfn.CONCAT('Resource Checklist generator'!$F$12,CHAR(10),'Resource Checklist generator'!$F$13)),B91)</f>
        <v/>
      </c>
    </row>
    <row r="93" spans="1:3">
      <c r="A93" s="65"/>
      <c r="B93" s="69" t="str">
        <f>_xlfn.IFNA('XML data generator'!M92,"")</f>
        <v/>
      </c>
      <c r="C93" s="69" t="str">
        <f ca="1">IF(B92="",IF(OR(C92="",C92=_xlfn.CONCAT('Resource Checklist generator'!$F$12,CHAR(10),'Resource Checklist generator'!$F$13)),"",_xlfn.CONCAT('Resource Checklist generator'!$F$12,CHAR(10),'Resource Checklist generator'!$F$13)),B92)</f>
        <v/>
      </c>
    </row>
    <row r="94" spans="1:3">
      <c r="A94" s="65"/>
      <c r="B94" s="69" t="str">
        <f>_xlfn.IFNA('XML data generator'!M93,"")</f>
        <v/>
      </c>
      <c r="C94" s="69" t="str">
        <f ca="1">IF(B93="",IF(OR(C93="",C93=_xlfn.CONCAT('Resource Checklist generator'!$F$12,CHAR(10),'Resource Checklist generator'!$F$13)),"",_xlfn.CONCAT('Resource Checklist generator'!$F$12,CHAR(10),'Resource Checklist generator'!$F$13)),B93)</f>
        <v/>
      </c>
    </row>
    <row r="95" spans="1:3">
      <c r="A95" s="65"/>
      <c r="B95" s="69" t="str">
        <f>_xlfn.IFNA('XML data generator'!M94,"")</f>
        <v/>
      </c>
      <c r="C95" s="69" t="str">
        <f ca="1">IF(B94="",IF(OR(C94="",C94=_xlfn.CONCAT('Resource Checklist generator'!$F$12,CHAR(10),'Resource Checklist generator'!$F$13)),"",_xlfn.CONCAT('Resource Checklist generator'!$F$12,CHAR(10),'Resource Checklist generator'!$F$13)),B94)</f>
        <v/>
      </c>
    </row>
    <row r="96" spans="1:3">
      <c r="A96" s="65"/>
      <c r="B96" s="69" t="str">
        <f>_xlfn.IFNA('XML data generator'!M95,"")</f>
        <v/>
      </c>
      <c r="C96" s="69" t="str">
        <f ca="1">IF(B95="",IF(OR(C95="",C95=_xlfn.CONCAT('Resource Checklist generator'!$F$12,CHAR(10),'Resource Checklist generator'!$F$13)),"",_xlfn.CONCAT('Resource Checklist generator'!$F$12,CHAR(10),'Resource Checklist generator'!$F$13)),B95)</f>
        <v/>
      </c>
    </row>
    <row r="97" spans="1:3">
      <c r="A97" s="65"/>
      <c r="B97" s="69" t="str">
        <f>_xlfn.IFNA('XML data generator'!M96,"")</f>
        <v/>
      </c>
      <c r="C97" s="69" t="str">
        <f ca="1">IF(B96="",IF(OR(C96="",C96=_xlfn.CONCAT('Resource Checklist generator'!$F$12,CHAR(10),'Resource Checklist generator'!$F$13)),"",_xlfn.CONCAT('Resource Checklist generator'!$F$12,CHAR(10),'Resource Checklist generator'!$F$13)),B96)</f>
        <v/>
      </c>
    </row>
    <row r="98" spans="1:3">
      <c r="A98" s="65"/>
      <c r="B98" s="69" t="str">
        <f>_xlfn.IFNA('XML data generator'!M97,"")</f>
        <v/>
      </c>
      <c r="C98" s="69" t="str">
        <f ca="1">IF(B97="",IF(OR(C97="",C97=_xlfn.CONCAT('Resource Checklist generator'!$F$12,CHAR(10),'Resource Checklist generator'!$F$13)),"",_xlfn.CONCAT('Resource Checklist generator'!$F$12,CHAR(10),'Resource Checklist generator'!$F$13)),B97)</f>
        <v/>
      </c>
    </row>
    <row r="99" spans="1:3">
      <c r="A99" s="65"/>
      <c r="B99" s="69" t="str">
        <f>_xlfn.IFNA('XML data generator'!M98,"")</f>
        <v/>
      </c>
      <c r="C99" s="69" t="str">
        <f ca="1">IF(B98="",IF(OR(C98="",C98=_xlfn.CONCAT('Resource Checklist generator'!$F$12,CHAR(10),'Resource Checklist generator'!$F$13)),"",_xlfn.CONCAT('Resource Checklist generator'!$F$12,CHAR(10),'Resource Checklist generator'!$F$13)),B98)</f>
        <v/>
      </c>
    </row>
    <row r="100" spans="1:3">
      <c r="A100" s="65"/>
      <c r="B100" s="69" t="str">
        <f>_xlfn.IFNA('XML data generator'!M99,"")</f>
        <v/>
      </c>
      <c r="C100" s="69" t="str">
        <f ca="1">IF(B99="",IF(OR(C99="",C99=_xlfn.CONCAT('Resource Checklist generator'!$F$12,CHAR(10),'Resource Checklist generator'!$F$13)),"",_xlfn.CONCAT('Resource Checklist generator'!$F$12,CHAR(10),'Resource Checklist generator'!$F$13)),B99)</f>
        <v/>
      </c>
    </row>
    <row r="101" spans="1:3">
      <c r="A101" s="65"/>
      <c r="B101" s="69" t="str">
        <f>_xlfn.IFNA('XML data generator'!M100,"")</f>
        <v/>
      </c>
      <c r="C101" s="69" t="str">
        <f ca="1">IF(B100="",IF(OR(C100="",C100=_xlfn.CONCAT('Resource Checklist generator'!$F$12,CHAR(10),'Resource Checklist generator'!$F$13)),"",_xlfn.CONCAT('Resource Checklist generator'!$F$12,CHAR(10),'Resource Checklist generator'!$F$13)),B100)</f>
        <v/>
      </c>
    </row>
    <row r="102" spans="1:3">
      <c r="A102" s="65"/>
      <c r="B102" s="69" t="str">
        <f>_xlfn.IFNA('XML data generator'!M101,"")</f>
        <v/>
      </c>
      <c r="C102" s="69" t="str">
        <f ca="1">IF(B101="",IF(OR(C101="",C101=_xlfn.CONCAT('Resource Checklist generator'!$F$12,CHAR(10),'Resource Checklist generator'!$F$13)),"",_xlfn.CONCAT('Resource Checklist generator'!$F$12,CHAR(10),'Resource Checklist generator'!$F$13)),B101)</f>
        <v/>
      </c>
    </row>
    <row r="103" spans="1:3">
      <c r="A103" s="65"/>
      <c r="B103" s="69" t="str">
        <f>_xlfn.IFNA('XML data generator'!M102,"")</f>
        <v/>
      </c>
      <c r="C103" s="69" t="str">
        <f ca="1">IF(B102="",IF(OR(C102="",C102=_xlfn.CONCAT('Resource Checklist generator'!$F$12,CHAR(10),'Resource Checklist generator'!$F$13)),"",_xlfn.CONCAT('Resource Checklist generator'!$F$12,CHAR(10),'Resource Checklist generator'!$F$13)),B102)</f>
        <v/>
      </c>
    </row>
    <row r="104" spans="1:3">
      <c r="A104" s="65"/>
      <c r="B104" s="69" t="str">
        <f>_xlfn.IFNA('XML data generator'!M103,"")</f>
        <v/>
      </c>
      <c r="C104" s="69" t="str">
        <f ca="1">IF(B103="",IF(OR(C103="",C103=_xlfn.CONCAT('Resource Checklist generator'!$F$12,CHAR(10),'Resource Checklist generator'!$F$13)),"",_xlfn.CONCAT('Resource Checklist generator'!$F$12,CHAR(10),'Resource Checklist generator'!$F$13)),B103)</f>
        <v/>
      </c>
    </row>
    <row r="105" spans="1:3">
      <c r="A105" s="65"/>
      <c r="B105" s="69" t="str">
        <f>_xlfn.IFNA('XML data generator'!M104,"")</f>
        <v/>
      </c>
      <c r="C105" s="69" t="str">
        <f ca="1">IF(B104="",IF(OR(C104="",C104=_xlfn.CONCAT('Resource Checklist generator'!$F$12,CHAR(10),'Resource Checklist generator'!$F$13)),"",_xlfn.CONCAT('Resource Checklist generator'!$F$12,CHAR(10),'Resource Checklist generator'!$F$13)),B104)</f>
        <v/>
      </c>
    </row>
    <row r="106" spans="1:3">
      <c r="A106" s="65"/>
      <c r="B106" s="69" t="str">
        <f>_xlfn.IFNA('XML data generator'!M105,"")</f>
        <v/>
      </c>
      <c r="C106" s="69" t="str">
        <f ca="1">IF(B105="",IF(OR(C105="",C105=_xlfn.CONCAT('Resource Checklist generator'!$F$12,CHAR(10),'Resource Checklist generator'!$F$13)),"",_xlfn.CONCAT('Resource Checklist generator'!$F$12,CHAR(10),'Resource Checklist generator'!$F$13)),B105)</f>
        <v/>
      </c>
    </row>
    <row r="107" spans="1:3">
      <c r="A107" s="65"/>
      <c r="B107" s="69" t="str">
        <f>_xlfn.IFNA('XML data generator'!M106,"")</f>
        <v/>
      </c>
      <c r="C107" s="69" t="str">
        <f ca="1">IF(B106="",IF(OR(C106="",C106=_xlfn.CONCAT('Resource Checklist generator'!$F$12,CHAR(10),'Resource Checklist generator'!$F$13)),"",_xlfn.CONCAT('Resource Checklist generator'!$F$12,CHAR(10),'Resource Checklist generator'!$F$13)),B106)</f>
        <v/>
      </c>
    </row>
    <row r="108" spans="1:3">
      <c r="A108" s="65"/>
      <c r="B108" s="69" t="str">
        <f>_xlfn.IFNA('XML data generator'!M107,"")</f>
        <v/>
      </c>
      <c r="C108" s="69" t="str">
        <f ca="1">IF(B107="",IF(OR(C107="",C107=_xlfn.CONCAT('Resource Checklist generator'!$F$12,CHAR(10),'Resource Checklist generator'!$F$13)),"",_xlfn.CONCAT('Resource Checklist generator'!$F$12,CHAR(10),'Resource Checklist generator'!$F$13)),B107)</f>
        <v/>
      </c>
    </row>
    <row r="109" spans="1:3">
      <c r="A109" s="65"/>
      <c r="B109" s="69" t="str">
        <f>_xlfn.IFNA('XML data generator'!M108,"")</f>
        <v/>
      </c>
      <c r="C109" s="69" t="str">
        <f ca="1">IF(B108="",IF(OR(C108="",C108=_xlfn.CONCAT('Resource Checklist generator'!$F$12,CHAR(10),'Resource Checklist generator'!$F$13)),"",_xlfn.CONCAT('Resource Checklist generator'!$F$12,CHAR(10),'Resource Checklist generator'!$F$13)),B108)</f>
        <v/>
      </c>
    </row>
    <row r="110" spans="1:3">
      <c r="A110" s="65"/>
      <c r="B110" s="69" t="str">
        <f>_xlfn.IFNA('XML data generator'!M109,"")</f>
        <v/>
      </c>
      <c r="C110" s="69" t="str">
        <f ca="1">IF(B109="",IF(OR(C109="",C109=_xlfn.CONCAT('Resource Checklist generator'!$F$12,CHAR(10),'Resource Checklist generator'!$F$13)),"",_xlfn.CONCAT('Resource Checklist generator'!$F$12,CHAR(10),'Resource Checklist generator'!$F$13)),B109)</f>
        <v/>
      </c>
    </row>
    <row r="111" spans="1:3">
      <c r="A111" s="65"/>
      <c r="B111" s="69" t="str">
        <f>_xlfn.IFNA('XML data generator'!M110,"")</f>
        <v/>
      </c>
      <c r="C111" s="69" t="str">
        <f ca="1">IF(B110="",IF(OR(C110="",C110=_xlfn.CONCAT('Resource Checklist generator'!$F$12,CHAR(10),'Resource Checklist generator'!$F$13)),"",_xlfn.CONCAT('Resource Checklist generator'!$F$12,CHAR(10),'Resource Checklist generator'!$F$13)),B110)</f>
        <v/>
      </c>
    </row>
    <row r="112" spans="1:3">
      <c r="A112" s="65"/>
      <c r="B112" s="69" t="str">
        <f>_xlfn.IFNA('XML data generator'!M111,"")</f>
        <v/>
      </c>
      <c r="C112" s="69" t="str">
        <f ca="1">IF(B111="",IF(OR(C111="",C111=_xlfn.CONCAT('Resource Checklist generator'!$F$12,CHAR(10),'Resource Checklist generator'!$F$13)),"",_xlfn.CONCAT('Resource Checklist generator'!$F$12,CHAR(10),'Resource Checklist generator'!$F$13)),B111)</f>
        <v/>
      </c>
    </row>
    <row r="113" spans="1:3">
      <c r="A113" s="65"/>
      <c r="B113" s="69" t="str">
        <f>_xlfn.IFNA('XML data generator'!M112,"")</f>
        <v/>
      </c>
      <c r="C113" s="69" t="str">
        <f ca="1">IF(B112="",IF(OR(C112="",C112=_xlfn.CONCAT('Resource Checklist generator'!$F$12,CHAR(10),'Resource Checklist generator'!$F$13)),"",_xlfn.CONCAT('Resource Checklist generator'!$F$12,CHAR(10),'Resource Checklist generator'!$F$13)),B112)</f>
        <v/>
      </c>
    </row>
    <row r="114" spans="1:3">
      <c r="A114" s="65"/>
      <c r="B114" s="69" t="str">
        <f>_xlfn.IFNA('XML data generator'!M113,"")</f>
        <v/>
      </c>
      <c r="C114" s="69" t="str">
        <f ca="1">IF(B113="",IF(OR(C113="",C113=_xlfn.CONCAT('Resource Checklist generator'!$F$12,CHAR(10),'Resource Checklist generator'!$F$13)),"",_xlfn.CONCAT('Resource Checklist generator'!$F$12,CHAR(10),'Resource Checklist generator'!$F$13)),B113)</f>
        <v/>
      </c>
    </row>
    <row r="115" spans="1:3">
      <c r="A115" s="65"/>
      <c r="B115" s="69" t="str">
        <f>_xlfn.IFNA('XML data generator'!M114,"")</f>
        <v/>
      </c>
      <c r="C115" s="69" t="str">
        <f ca="1">IF(B114="",IF(OR(C114="",C114=_xlfn.CONCAT('Resource Checklist generator'!$F$12,CHAR(10),'Resource Checklist generator'!$F$13)),"",_xlfn.CONCAT('Resource Checklist generator'!$F$12,CHAR(10),'Resource Checklist generator'!$F$13)),B114)</f>
        <v/>
      </c>
    </row>
    <row r="116" spans="1:3">
      <c r="A116" s="65"/>
      <c r="B116" s="69" t="str">
        <f>_xlfn.IFNA('XML data generator'!M115,"")</f>
        <v/>
      </c>
      <c r="C116" s="69" t="str">
        <f ca="1">IF(B115="",IF(OR(C115="",C115=_xlfn.CONCAT('Resource Checklist generator'!$F$12,CHAR(10),'Resource Checklist generator'!$F$13)),"",_xlfn.CONCAT('Resource Checklist generator'!$F$12,CHAR(10),'Resource Checklist generator'!$F$13)),B115)</f>
        <v/>
      </c>
    </row>
    <row r="117" spans="1:3">
      <c r="A117" s="65"/>
      <c r="B117" s="69" t="str">
        <f>_xlfn.IFNA('XML data generator'!M116,"")</f>
        <v/>
      </c>
      <c r="C117" s="69" t="str">
        <f ca="1">IF(B116="",IF(OR(C116="",C116=_xlfn.CONCAT('Resource Checklist generator'!$F$12,CHAR(10),'Resource Checklist generator'!$F$13)),"",_xlfn.CONCAT('Resource Checklist generator'!$F$12,CHAR(10),'Resource Checklist generator'!$F$13)),B116)</f>
        <v/>
      </c>
    </row>
    <row r="118" spans="1:3">
      <c r="A118" s="65"/>
      <c r="B118" s="69" t="str">
        <f>_xlfn.IFNA('XML data generator'!M117,"")</f>
        <v/>
      </c>
      <c r="C118" s="69" t="str">
        <f ca="1">IF(B117="",IF(OR(C117="",C117=_xlfn.CONCAT('Resource Checklist generator'!$F$12,CHAR(10),'Resource Checklist generator'!$F$13)),"",_xlfn.CONCAT('Resource Checklist generator'!$F$12,CHAR(10),'Resource Checklist generator'!$F$13)),B117)</f>
        <v/>
      </c>
    </row>
    <row r="119" spans="1:3">
      <c r="A119" s="65"/>
      <c r="B119" s="69" t="str">
        <f>_xlfn.IFNA('XML data generator'!M118,"")</f>
        <v/>
      </c>
      <c r="C119" s="69" t="str">
        <f ca="1">IF(B118="",IF(OR(C118="",C118=_xlfn.CONCAT('Resource Checklist generator'!$F$12,CHAR(10),'Resource Checklist generator'!$F$13)),"",_xlfn.CONCAT('Resource Checklist generator'!$F$12,CHAR(10),'Resource Checklist generator'!$F$13)),B118)</f>
        <v/>
      </c>
    </row>
    <row r="120" spans="1:3">
      <c r="A120" s="65"/>
      <c r="B120" s="69" t="str">
        <f>_xlfn.IFNA('XML data generator'!M119,"")</f>
        <v/>
      </c>
      <c r="C120" s="69" t="str">
        <f ca="1">IF(B119="",IF(OR(C119="",C119=_xlfn.CONCAT('Resource Checklist generator'!$F$12,CHAR(10),'Resource Checklist generator'!$F$13)),"",_xlfn.CONCAT('Resource Checklist generator'!$F$12,CHAR(10),'Resource Checklist generator'!$F$13)),B119)</f>
        <v/>
      </c>
    </row>
    <row r="121" spans="1:3">
      <c r="A121" s="65"/>
      <c r="B121" s="69" t="str">
        <f>_xlfn.IFNA('XML data generator'!M120,"")</f>
        <v/>
      </c>
      <c r="C121" s="69" t="str">
        <f ca="1">IF(B120="",IF(OR(C120="",C120=_xlfn.CONCAT('Resource Checklist generator'!$F$12,CHAR(10),'Resource Checklist generator'!$F$13)),"",_xlfn.CONCAT('Resource Checklist generator'!$F$12,CHAR(10),'Resource Checklist generator'!$F$13)),B120)</f>
        <v/>
      </c>
    </row>
    <row r="122" spans="1:3">
      <c r="A122" s="65"/>
      <c r="B122" s="69" t="str">
        <f>_xlfn.IFNA('XML data generator'!M121,"")</f>
        <v/>
      </c>
      <c r="C122" s="69" t="str">
        <f ca="1">IF(B121="",IF(OR(C121="",C121=_xlfn.CONCAT('Resource Checklist generator'!$F$12,CHAR(10),'Resource Checklist generator'!$F$13)),"",_xlfn.CONCAT('Resource Checklist generator'!$F$12,CHAR(10),'Resource Checklist generator'!$F$13)),B121)</f>
        <v/>
      </c>
    </row>
    <row r="123" spans="1:3">
      <c r="A123" s="65"/>
      <c r="B123" s="69" t="str">
        <f>_xlfn.IFNA('XML data generator'!M122,"")</f>
        <v/>
      </c>
      <c r="C123" s="69" t="str">
        <f ca="1">IF(B122="",IF(OR(C122="",C122=_xlfn.CONCAT('Resource Checklist generator'!$F$12,CHAR(10),'Resource Checklist generator'!$F$13)),"",_xlfn.CONCAT('Resource Checklist generator'!$F$12,CHAR(10),'Resource Checklist generator'!$F$13)),B122)</f>
        <v/>
      </c>
    </row>
    <row r="124" spans="1:3">
      <c r="A124" s="65"/>
      <c r="B124" s="69" t="str">
        <f>_xlfn.IFNA('XML data generator'!M123,"")</f>
        <v/>
      </c>
      <c r="C124" s="69" t="str">
        <f ca="1">IF(B123="",IF(OR(C123="",C123=_xlfn.CONCAT('Resource Checklist generator'!$F$12,CHAR(10),'Resource Checklist generator'!$F$13)),"",_xlfn.CONCAT('Resource Checklist generator'!$F$12,CHAR(10),'Resource Checklist generator'!$F$13)),B123)</f>
        <v/>
      </c>
    </row>
    <row r="125" spans="1:3">
      <c r="A125" s="65"/>
      <c r="B125" s="69" t="str">
        <f>_xlfn.IFNA('XML data generator'!M124,"")</f>
        <v/>
      </c>
      <c r="C125" s="69" t="str">
        <f ca="1">IF(B124="",IF(OR(C124="",C124=_xlfn.CONCAT('Resource Checklist generator'!$F$12,CHAR(10),'Resource Checklist generator'!$F$13)),"",_xlfn.CONCAT('Resource Checklist generator'!$F$12,CHAR(10),'Resource Checklist generator'!$F$13)),B124)</f>
        <v/>
      </c>
    </row>
    <row r="126" spans="1:3">
      <c r="A126" s="65"/>
      <c r="B126" s="69" t="str">
        <f>_xlfn.IFNA('XML data generator'!M125,"")</f>
        <v/>
      </c>
      <c r="C126" s="69" t="str">
        <f ca="1">IF(B125="",IF(OR(C125="",C125=_xlfn.CONCAT('Resource Checklist generator'!$F$12,CHAR(10),'Resource Checklist generator'!$F$13)),"",_xlfn.CONCAT('Resource Checklist generator'!$F$12,CHAR(10),'Resource Checklist generator'!$F$13)),B125)</f>
        <v/>
      </c>
    </row>
    <row r="127" spans="1:3">
      <c r="A127" s="65"/>
      <c r="B127" s="69" t="str">
        <f>_xlfn.IFNA('XML data generator'!M126,"")</f>
        <v/>
      </c>
      <c r="C127" s="69" t="str">
        <f ca="1">IF(B126="",IF(OR(C126="",C126=_xlfn.CONCAT('Resource Checklist generator'!$F$12,CHAR(10),'Resource Checklist generator'!$F$13)),"",_xlfn.CONCAT('Resource Checklist generator'!$F$12,CHAR(10),'Resource Checklist generator'!$F$13)),B126)</f>
        <v/>
      </c>
    </row>
    <row r="128" spans="1:3">
      <c r="A128" s="65"/>
      <c r="B128" s="69" t="str">
        <f>_xlfn.IFNA('XML data generator'!M127,"")</f>
        <v/>
      </c>
      <c r="C128" s="69" t="str">
        <f ca="1">IF(B127="",IF(OR(C127="",C127=_xlfn.CONCAT('Resource Checklist generator'!$F$12,CHAR(10),'Resource Checklist generator'!$F$13)),"",_xlfn.CONCAT('Resource Checklist generator'!$F$12,CHAR(10),'Resource Checklist generator'!$F$13)),B127)</f>
        <v/>
      </c>
    </row>
    <row r="129" spans="1:3">
      <c r="A129" s="65"/>
      <c r="B129" s="69" t="str">
        <f>_xlfn.IFNA('XML data generator'!M128,"")</f>
        <v/>
      </c>
      <c r="C129" s="69" t="str">
        <f ca="1">IF(B128="",IF(OR(C128="",C128=_xlfn.CONCAT('Resource Checklist generator'!$F$12,CHAR(10),'Resource Checklist generator'!$F$13)),"",_xlfn.CONCAT('Resource Checklist generator'!$F$12,CHAR(10),'Resource Checklist generator'!$F$13)),B128)</f>
        <v/>
      </c>
    </row>
    <row r="130" spans="1:3">
      <c r="A130" s="65"/>
      <c r="B130" s="69" t="str">
        <f>_xlfn.IFNA('XML data generator'!M129,"")</f>
        <v/>
      </c>
      <c r="C130" s="69" t="str">
        <f ca="1">IF(B129="",IF(OR(C129="",C129=_xlfn.CONCAT('Resource Checklist generator'!$F$12,CHAR(10),'Resource Checklist generator'!$F$13)),"",_xlfn.CONCAT('Resource Checklist generator'!$F$12,CHAR(10),'Resource Checklist generator'!$F$13)),B129)</f>
        <v/>
      </c>
    </row>
    <row r="131" spans="1:3">
      <c r="A131" s="65"/>
      <c r="B131" s="69" t="str">
        <f>_xlfn.IFNA('XML data generator'!M130,"")</f>
        <v/>
      </c>
      <c r="C131" s="69" t="str">
        <f ca="1">IF(B130="",IF(OR(C130="",C130=_xlfn.CONCAT('Resource Checklist generator'!$F$12,CHAR(10),'Resource Checklist generator'!$F$13)),"",_xlfn.CONCAT('Resource Checklist generator'!$F$12,CHAR(10),'Resource Checklist generator'!$F$13)),B130)</f>
        <v/>
      </c>
    </row>
    <row r="132" spans="1:3">
      <c r="A132" s="65"/>
      <c r="B132" s="69" t="str">
        <f>_xlfn.IFNA('XML data generator'!M131,"")</f>
        <v/>
      </c>
      <c r="C132" s="69" t="str">
        <f ca="1">IF(B131="",IF(OR(C131="",C131=_xlfn.CONCAT('Resource Checklist generator'!$F$12,CHAR(10),'Resource Checklist generator'!$F$13)),"",_xlfn.CONCAT('Resource Checklist generator'!$F$12,CHAR(10),'Resource Checklist generator'!$F$13)),B131)</f>
        <v/>
      </c>
    </row>
    <row r="133" spans="1:3">
      <c r="A133" s="65"/>
      <c r="B133" s="69" t="str">
        <f>_xlfn.IFNA('XML data generator'!M132,"")</f>
        <v/>
      </c>
      <c r="C133" s="69" t="str">
        <f ca="1">IF(B132="",IF(OR(C132="",C132=_xlfn.CONCAT('Resource Checklist generator'!$F$12,CHAR(10),'Resource Checklist generator'!$F$13)),"",_xlfn.CONCAT('Resource Checklist generator'!$F$12,CHAR(10),'Resource Checklist generator'!$F$13)),B132)</f>
        <v/>
      </c>
    </row>
    <row r="134" spans="1:3">
      <c r="A134" s="65"/>
      <c r="B134" s="69" t="str">
        <f>_xlfn.IFNA('XML data generator'!M133,"")</f>
        <v/>
      </c>
      <c r="C134" s="69" t="str">
        <f ca="1">IF(B133="",IF(OR(C133="",C133=_xlfn.CONCAT('Resource Checklist generator'!$F$12,CHAR(10),'Resource Checklist generator'!$F$13)),"",_xlfn.CONCAT('Resource Checklist generator'!$F$12,CHAR(10),'Resource Checklist generator'!$F$13)),B133)</f>
        <v/>
      </c>
    </row>
    <row r="135" spans="1:3">
      <c r="A135" s="65"/>
      <c r="B135" s="69" t="str">
        <f>_xlfn.IFNA('XML data generator'!M134,"")</f>
        <v/>
      </c>
      <c r="C135" s="69" t="str">
        <f ca="1">IF(B134="",IF(OR(C134="",C134=_xlfn.CONCAT('Resource Checklist generator'!$F$12,CHAR(10),'Resource Checklist generator'!$F$13)),"",_xlfn.CONCAT('Resource Checklist generator'!$F$12,CHAR(10),'Resource Checklist generator'!$F$13)),B134)</f>
        <v/>
      </c>
    </row>
    <row r="136" spans="1:3">
      <c r="A136" s="65"/>
      <c r="B136" s="69" t="str">
        <f>_xlfn.IFNA('XML data generator'!M135,"")</f>
        <v/>
      </c>
      <c r="C136" s="69" t="str">
        <f ca="1">IF(B135="",IF(OR(C135="",C135=_xlfn.CONCAT('Resource Checklist generator'!$F$12,CHAR(10),'Resource Checklist generator'!$F$13)),"",_xlfn.CONCAT('Resource Checklist generator'!$F$12,CHAR(10),'Resource Checklist generator'!$F$13)),B135)</f>
        <v/>
      </c>
    </row>
    <row r="137" spans="1:3">
      <c r="A137" s="65"/>
      <c r="B137" s="69" t="str">
        <f>_xlfn.IFNA('XML data generator'!M136,"")</f>
        <v/>
      </c>
      <c r="C137" s="69" t="str">
        <f ca="1">IF(B136="",IF(OR(C136="",C136=_xlfn.CONCAT('Resource Checklist generator'!$F$12,CHAR(10),'Resource Checklist generator'!$F$13)),"",_xlfn.CONCAT('Resource Checklist generator'!$F$12,CHAR(10),'Resource Checklist generator'!$F$13)),B136)</f>
        <v/>
      </c>
    </row>
    <row r="138" spans="1:3">
      <c r="A138" s="65"/>
      <c r="B138" s="69" t="str">
        <f>_xlfn.IFNA('XML data generator'!M137,"")</f>
        <v/>
      </c>
      <c r="C138" s="69" t="str">
        <f ca="1">IF(B137="",IF(OR(C137="",C137=_xlfn.CONCAT('Resource Checklist generator'!$F$12,CHAR(10),'Resource Checklist generator'!$F$13)),"",_xlfn.CONCAT('Resource Checklist generator'!$F$12,CHAR(10),'Resource Checklist generator'!$F$13)),B137)</f>
        <v/>
      </c>
    </row>
    <row r="139" spans="1:3">
      <c r="A139" s="65"/>
      <c r="B139" s="69" t="str">
        <f>_xlfn.IFNA('XML data generator'!M138,"")</f>
        <v/>
      </c>
      <c r="C139" s="69" t="str">
        <f ca="1">IF(B138="",IF(OR(C138="",C138=_xlfn.CONCAT('Resource Checklist generator'!$F$12,CHAR(10),'Resource Checklist generator'!$F$13)),"",_xlfn.CONCAT('Resource Checklist generator'!$F$12,CHAR(10),'Resource Checklist generator'!$F$13)),B138)</f>
        <v/>
      </c>
    </row>
    <row r="140" spans="1:3">
      <c r="A140" s="65"/>
      <c r="B140" s="69" t="str">
        <f>_xlfn.IFNA('XML data generator'!M139,"")</f>
        <v/>
      </c>
      <c r="C140" s="69" t="str">
        <f ca="1">IF(B139="",IF(OR(C139="",C139=_xlfn.CONCAT('Resource Checklist generator'!$F$12,CHAR(10),'Resource Checklist generator'!$F$13)),"",_xlfn.CONCAT('Resource Checklist generator'!$F$12,CHAR(10),'Resource Checklist generator'!$F$13)),B139)</f>
        <v/>
      </c>
    </row>
    <row r="141" spans="1:3">
      <c r="A141" s="65"/>
      <c r="B141" s="69" t="str">
        <f>_xlfn.IFNA('XML data generator'!M140,"")</f>
        <v/>
      </c>
      <c r="C141" s="69" t="str">
        <f ca="1">IF(B140="",IF(OR(C140="",C140=_xlfn.CONCAT('Resource Checklist generator'!$F$12,CHAR(10),'Resource Checklist generator'!$F$13)),"",_xlfn.CONCAT('Resource Checklist generator'!$F$12,CHAR(10),'Resource Checklist generator'!$F$13)),B140)</f>
        <v/>
      </c>
    </row>
    <row r="142" spans="1:3">
      <c r="A142" s="65"/>
      <c r="B142" s="69" t="str">
        <f>_xlfn.IFNA('XML data generator'!M141,"")</f>
        <v/>
      </c>
      <c r="C142" s="69" t="str">
        <f ca="1">IF(B141="",IF(OR(C141="",C141=_xlfn.CONCAT('Resource Checklist generator'!$F$12,CHAR(10),'Resource Checklist generator'!$F$13)),"",_xlfn.CONCAT('Resource Checklist generator'!$F$12,CHAR(10),'Resource Checklist generator'!$F$13)),B141)</f>
        <v/>
      </c>
    </row>
    <row r="143" spans="1:3">
      <c r="A143" s="65"/>
      <c r="B143" s="69" t="str">
        <f>_xlfn.IFNA('XML data generator'!M142,"")</f>
        <v/>
      </c>
      <c r="C143" s="69" t="str">
        <f ca="1">IF(B142="",IF(OR(C142="",C142=_xlfn.CONCAT('Resource Checklist generator'!$F$12,CHAR(10),'Resource Checklist generator'!$F$13)),"",_xlfn.CONCAT('Resource Checklist generator'!$F$12,CHAR(10),'Resource Checklist generator'!$F$13)),B142)</f>
        <v/>
      </c>
    </row>
    <row r="144" spans="1:3">
      <c r="A144" s="65"/>
      <c r="B144" s="69" t="str">
        <f>_xlfn.IFNA('XML data generator'!M143,"")</f>
        <v/>
      </c>
      <c r="C144" s="69" t="str">
        <f ca="1">IF(B143="",IF(OR(C143="",C143=_xlfn.CONCAT('Resource Checklist generator'!$F$12,CHAR(10),'Resource Checklist generator'!$F$13)),"",_xlfn.CONCAT('Resource Checklist generator'!$F$12,CHAR(10),'Resource Checklist generator'!$F$13)),B143)</f>
        <v/>
      </c>
    </row>
    <row r="145" spans="1:3">
      <c r="A145" s="65"/>
      <c r="B145" s="69" t="str">
        <f>_xlfn.IFNA('XML data generator'!M144,"")</f>
        <v/>
      </c>
      <c r="C145" s="69" t="str">
        <f ca="1">IF(B144="",IF(OR(C144="",C144=_xlfn.CONCAT('Resource Checklist generator'!$F$12,CHAR(10),'Resource Checklist generator'!$F$13)),"",_xlfn.CONCAT('Resource Checklist generator'!$F$12,CHAR(10),'Resource Checklist generator'!$F$13)),B144)</f>
        <v/>
      </c>
    </row>
    <row r="146" spans="1:3">
      <c r="A146" s="65"/>
      <c r="B146" s="69" t="str">
        <f>_xlfn.IFNA('XML data generator'!M145,"")</f>
        <v/>
      </c>
      <c r="C146" s="69" t="str">
        <f ca="1">IF(B145="",IF(OR(C145="",C145=_xlfn.CONCAT('Resource Checklist generator'!$F$12,CHAR(10),'Resource Checklist generator'!$F$13)),"",_xlfn.CONCAT('Resource Checklist generator'!$F$12,CHAR(10),'Resource Checklist generator'!$F$13)),B145)</f>
        <v/>
      </c>
    </row>
    <row r="147" spans="1:3">
      <c r="A147" s="65"/>
      <c r="B147" s="69" t="str">
        <f>_xlfn.IFNA('XML data generator'!M146,"")</f>
        <v/>
      </c>
      <c r="C147" s="69" t="str">
        <f ca="1">IF(B146="",IF(OR(C146="",C146=_xlfn.CONCAT('Resource Checklist generator'!$F$12,CHAR(10),'Resource Checklist generator'!$F$13)),"",_xlfn.CONCAT('Resource Checklist generator'!$F$12,CHAR(10),'Resource Checklist generator'!$F$13)),B146)</f>
        <v/>
      </c>
    </row>
    <row r="148" spans="1:3">
      <c r="A148" s="65"/>
      <c r="B148" s="69" t="str">
        <f>_xlfn.IFNA('XML data generator'!M147,"")</f>
        <v/>
      </c>
      <c r="C148" s="69" t="str">
        <f ca="1">IF(B147="",IF(OR(C147="",C147=_xlfn.CONCAT('Resource Checklist generator'!$F$12,CHAR(10),'Resource Checklist generator'!$F$13)),"",_xlfn.CONCAT('Resource Checklist generator'!$F$12,CHAR(10),'Resource Checklist generator'!$F$13)),B147)</f>
        <v/>
      </c>
    </row>
    <row r="149" spans="1:3">
      <c r="A149" s="65"/>
      <c r="B149" s="69" t="str">
        <f>_xlfn.IFNA('XML data generator'!M148,"")</f>
        <v/>
      </c>
      <c r="C149" s="69" t="str">
        <f ca="1">IF(B148="",IF(OR(C148="",C148=_xlfn.CONCAT('Resource Checklist generator'!$F$12,CHAR(10),'Resource Checklist generator'!$F$13)),"",_xlfn.CONCAT('Resource Checklist generator'!$F$12,CHAR(10),'Resource Checklist generator'!$F$13)),B148)</f>
        <v/>
      </c>
    </row>
    <row r="150" spans="1:3">
      <c r="A150" s="65"/>
      <c r="B150" s="69" t="str">
        <f>_xlfn.IFNA('XML data generator'!M149,"")</f>
        <v/>
      </c>
      <c r="C150" s="69" t="str">
        <f ca="1">IF(B149="",IF(OR(C149="",C149=_xlfn.CONCAT('Resource Checklist generator'!$F$12,CHAR(10),'Resource Checklist generator'!$F$13)),"",_xlfn.CONCAT('Resource Checklist generator'!$F$12,CHAR(10),'Resource Checklist generator'!$F$13)),B149)</f>
        <v/>
      </c>
    </row>
    <row r="151" spans="1:3">
      <c r="A151" s="65"/>
      <c r="B151" s="69" t="str">
        <f>_xlfn.IFNA('XML data generator'!M150,"")</f>
        <v/>
      </c>
      <c r="C151" s="69" t="str">
        <f ca="1">IF(B150="",IF(OR(C150="",C150=_xlfn.CONCAT('Resource Checklist generator'!$F$12,CHAR(10),'Resource Checklist generator'!$F$13)),"",_xlfn.CONCAT('Resource Checklist generator'!$F$12,CHAR(10),'Resource Checklist generator'!$F$13)),B150)</f>
        <v/>
      </c>
    </row>
    <row r="152" spans="1:3">
      <c r="A152" s="65"/>
      <c r="B152" s="69" t="str">
        <f>_xlfn.IFNA('XML data generator'!M151,"")</f>
        <v/>
      </c>
      <c r="C152" s="69" t="str">
        <f ca="1">IF(B151="",IF(OR(C151="",C151=_xlfn.CONCAT('Resource Checklist generator'!$F$12,CHAR(10),'Resource Checklist generator'!$F$13)),"",_xlfn.CONCAT('Resource Checklist generator'!$F$12,CHAR(10),'Resource Checklist generator'!$F$13)),B151)</f>
        <v/>
      </c>
    </row>
    <row r="153" spans="1:3">
      <c r="A153" s="65"/>
      <c r="B153" s="69" t="str">
        <f>_xlfn.IFNA('XML data generator'!M152,"")</f>
        <v/>
      </c>
      <c r="C153" s="69" t="str">
        <f ca="1">IF(B152="",IF(OR(C152="",C152=_xlfn.CONCAT('Resource Checklist generator'!$F$12,CHAR(10),'Resource Checklist generator'!$F$13)),"",_xlfn.CONCAT('Resource Checklist generator'!$F$12,CHAR(10),'Resource Checklist generator'!$F$13)),B152)</f>
        <v/>
      </c>
    </row>
    <row r="154" spans="1:3">
      <c r="A154" s="65"/>
      <c r="B154" s="69" t="str">
        <f>_xlfn.IFNA('XML data generator'!M153,"")</f>
        <v/>
      </c>
      <c r="C154" s="69" t="str">
        <f ca="1">IF(B153="",IF(OR(C153="",C153=_xlfn.CONCAT('Resource Checklist generator'!$F$12,CHAR(10),'Resource Checklist generator'!$F$13)),"",_xlfn.CONCAT('Resource Checklist generator'!$F$12,CHAR(10),'Resource Checklist generator'!$F$13)),B153)</f>
        <v/>
      </c>
    </row>
    <row r="155" spans="1:3">
      <c r="A155" s="65"/>
      <c r="B155" s="69" t="str">
        <f>_xlfn.IFNA('XML data generator'!M154,"")</f>
        <v/>
      </c>
      <c r="C155" s="69" t="str">
        <f ca="1">IF(B154="",IF(OR(C154="",C154=_xlfn.CONCAT('Resource Checklist generator'!$F$12,CHAR(10),'Resource Checklist generator'!$F$13)),"",_xlfn.CONCAT('Resource Checklist generator'!$F$12,CHAR(10),'Resource Checklist generator'!$F$13)),B154)</f>
        <v/>
      </c>
    </row>
    <row r="156" spans="1:3">
      <c r="A156" s="65"/>
      <c r="B156" s="69" t="str">
        <f>_xlfn.IFNA('XML data generator'!M155,"")</f>
        <v/>
      </c>
      <c r="C156" s="69" t="str">
        <f ca="1">IF(B155="",IF(OR(C155="",C155=_xlfn.CONCAT('Resource Checklist generator'!$F$12,CHAR(10),'Resource Checklist generator'!$F$13)),"",_xlfn.CONCAT('Resource Checklist generator'!$F$12,CHAR(10),'Resource Checklist generator'!$F$13)),B155)</f>
        <v/>
      </c>
    </row>
    <row r="157" spans="1:3">
      <c r="A157" s="65"/>
      <c r="B157" s="69" t="str">
        <f>_xlfn.IFNA('XML data generator'!M156,"")</f>
        <v/>
      </c>
      <c r="C157" s="69" t="str">
        <f ca="1">IF(B156="",IF(OR(C156="",C156=_xlfn.CONCAT('Resource Checklist generator'!$F$12,CHAR(10),'Resource Checklist generator'!$F$13)),"",_xlfn.CONCAT('Resource Checklist generator'!$F$12,CHAR(10),'Resource Checklist generator'!$F$13)),B156)</f>
        <v/>
      </c>
    </row>
    <row r="158" spans="1:3">
      <c r="A158" s="65"/>
      <c r="B158" s="69" t="str">
        <f>_xlfn.IFNA('XML data generator'!M157,"")</f>
        <v/>
      </c>
      <c r="C158" s="69" t="str">
        <f ca="1">IF(B157="",IF(OR(C157="",C157=_xlfn.CONCAT('Resource Checklist generator'!$F$12,CHAR(10),'Resource Checklist generator'!$F$13)),"",_xlfn.CONCAT('Resource Checklist generator'!$F$12,CHAR(10),'Resource Checklist generator'!$F$13)),B157)</f>
        <v/>
      </c>
    </row>
    <row r="159" spans="1:3">
      <c r="A159" s="65"/>
      <c r="B159" s="69" t="str">
        <f>_xlfn.IFNA('XML data generator'!M158,"")</f>
        <v/>
      </c>
      <c r="C159" s="69" t="str">
        <f ca="1">IF(B158="",IF(OR(C158="",C158=_xlfn.CONCAT('Resource Checklist generator'!$F$12,CHAR(10),'Resource Checklist generator'!$F$13)),"",_xlfn.CONCAT('Resource Checklist generator'!$F$12,CHAR(10),'Resource Checklist generator'!$F$13)),B158)</f>
        <v/>
      </c>
    </row>
    <row r="160" spans="1:3">
      <c r="A160" s="65"/>
      <c r="B160" s="69" t="str">
        <f>_xlfn.IFNA('XML data generator'!M159,"")</f>
        <v/>
      </c>
      <c r="C160" s="69" t="str">
        <f ca="1">IF(B159="",IF(OR(C159="",C159=_xlfn.CONCAT('Resource Checklist generator'!$F$12,CHAR(10),'Resource Checklist generator'!$F$13)),"",_xlfn.CONCAT('Resource Checklist generator'!$F$12,CHAR(10),'Resource Checklist generator'!$F$13)),B159)</f>
        <v/>
      </c>
    </row>
    <row r="161" spans="1:3">
      <c r="A161" s="65"/>
      <c r="B161" s="69" t="str">
        <f>_xlfn.IFNA('XML data generator'!M160,"")</f>
        <v/>
      </c>
      <c r="C161" s="69" t="str">
        <f ca="1">IF(B160="",IF(OR(C160="",C160=_xlfn.CONCAT('Resource Checklist generator'!$F$12,CHAR(10),'Resource Checklist generator'!$F$13)),"",_xlfn.CONCAT('Resource Checklist generator'!$F$12,CHAR(10),'Resource Checklist generator'!$F$13)),B160)</f>
        <v/>
      </c>
    </row>
    <row r="162" spans="1:3">
      <c r="A162" s="65"/>
      <c r="B162" s="69" t="str">
        <f>_xlfn.IFNA('XML data generator'!M161,"")</f>
        <v/>
      </c>
      <c r="C162" s="69" t="str">
        <f ca="1">IF(B161="",IF(OR(C161="",C161=_xlfn.CONCAT('Resource Checklist generator'!$F$12,CHAR(10),'Resource Checklist generator'!$F$13)),"",_xlfn.CONCAT('Resource Checklist generator'!$F$12,CHAR(10),'Resource Checklist generator'!$F$13)),B161)</f>
        <v/>
      </c>
    </row>
    <row r="163" spans="1:3">
      <c r="A163" s="65"/>
      <c r="B163" s="69" t="str">
        <f>_xlfn.IFNA('XML data generator'!M162,"")</f>
        <v/>
      </c>
      <c r="C163" s="69" t="str">
        <f ca="1">IF(B162="",IF(OR(C162="",C162=_xlfn.CONCAT('Resource Checklist generator'!$F$12,CHAR(10),'Resource Checklist generator'!$F$13)),"",_xlfn.CONCAT('Resource Checklist generator'!$F$12,CHAR(10),'Resource Checklist generator'!$F$13)),B162)</f>
        <v/>
      </c>
    </row>
    <row r="164" spans="1:3">
      <c r="A164" s="65"/>
      <c r="B164" s="69" t="str">
        <f>_xlfn.IFNA('XML data generator'!M163,"")</f>
        <v/>
      </c>
      <c r="C164" s="69" t="str">
        <f ca="1">IF(B163="",IF(OR(C163="",C163=_xlfn.CONCAT('Resource Checklist generator'!$F$12,CHAR(10),'Resource Checklist generator'!$F$13)),"",_xlfn.CONCAT('Resource Checklist generator'!$F$12,CHAR(10),'Resource Checklist generator'!$F$13)),B163)</f>
        <v/>
      </c>
    </row>
    <row r="165" spans="1:3">
      <c r="A165" s="65"/>
      <c r="B165" s="69" t="str">
        <f>_xlfn.IFNA('XML data generator'!M164,"")</f>
        <v/>
      </c>
      <c r="C165" s="69" t="str">
        <f ca="1">IF(B164="",IF(OR(C164="",C164=_xlfn.CONCAT('Resource Checklist generator'!$F$12,CHAR(10),'Resource Checklist generator'!$F$13)),"",_xlfn.CONCAT('Resource Checklist generator'!$F$12,CHAR(10),'Resource Checklist generator'!$F$13)),B164)</f>
        <v/>
      </c>
    </row>
    <row r="166" spans="1:3">
      <c r="A166" s="65"/>
      <c r="B166" s="69" t="str">
        <f>_xlfn.IFNA('XML data generator'!M165,"")</f>
        <v/>
      </c>
      <c r="C166" s="69" t="str">
        <f ca="1">IF(B165="",IF(OR(C165="",C165=_xlfn.CONCAT('Resource Checklist generator'!$F$12,CHAR(10),'Resource Checklist generator'!$F$13)),"",_xlfn.CONCAT('Resource Checklist generator'!$F$12,CHAR(10),'Resource Checklist generator'!$F$13)),B165)</f>
        <v/>
      </c>
    </row>
    <row r="167" spans="1:3">
      <c r="A167" s="65"/>
      <c r="B167" s="69" t="str">
        <f>_xlfn.IFNA('XML data generator'!M166,"")</f>
        <v/>
      </c>
      <c r="C167" s="69" t="str">
        <f ca="1">IF(B166="",IF(OR(C166="",C166=_xlfn.CONCAT('Resource Checklist generator'!$F$12,CHAR(10),'Resource Checklist generator'!$F$13)),"",_xlfn.CONCAT('Resource Checklist generator'!$F$12,CHAR(10),'Resource Checklist generator'!$F$13)),B166)</f>
        <v/>
      </c>
    </row>
    <row r="168" spans="1:3">
      <c r="A168" s="65"/>
      <c r="B168" s="69" t="str">
        <f>_xlfn.IFNA('XML data generator'!M167,"")</f>
        <v/>
      </c>
      <c r="C168" s="69" t="str">
        <f ca="1">IF(B167="",IF(OR(C167="",C167=_xlfn.CONCAT('Resource Checklist generator'!$F$12,CHAR(10),'Resource Checklist generator'!$F$13)),"",_xlfn.CONCAT('Resource Checklist generator'!$F$12,CHAR(10),'Resource Checklist generator'!$F$13)),B167)</f>
        <v/>
      </c>
    </row>
    <row r="169" spans="1:3">
      <c r="A169" s="65"/>
      <c r="B169" s="69" t="str">
        <f>_xlfn.IFNA('XML data generator'!M168,"")</f>
        <v/>
      </c>
      <c r="C169" s="69" t="str">
        <f ca="1">IF(B168="",IF(OR(C168="",C168=_xlfn.CONCAT('Resource Checklist generator'!$F$12,CHAR(10),'Resource Checklist generator'!$F$13)),"",_xlfn.CONCAT('Resource Checklist generator'!$F$12,CHAR(10),'Resource Checklist generator'!$F$13)),B168)</f>
        <v/>
      </c>
    </row>
    <row r="170" spans="1:3">
      <c r="A170" s="65"/>
      <c r="B170" s="69" t="str">
        <f>_xlfn.IFNA('XML data generator'!M169,"")</f>
        <v/>
      </c>
      <c r="C170" s="69" t="str">
        <f ca="1">IF(B169="",IF(OR(C169="",C169=_xlfn.CONCAT('Resource Checklist generator'!$F$12,CHAR(10),'Resource Checklist generator'!$F$13)),"",_xlfn.CONCAT('Resource Checklist generator'!$F$12,CHAR(10),'Resource Checklist generator'!$F$13)),B169)</f>
        <v/>
      </c>
    </row>
    <row r="171" spans="1:3">
      <c r="A171" s="65"/>
      <c r="B171" s="69" t="str">
        <f>_xlfn.IFNA('XML data generator'!M170,"")</f>
        <v/>
      </c>
      <c r="C171" s="69" t="str">
        <f ca="1">IF(B170="",IF(OR(C170="",C170=_xlfn.CONCAT('Resource Checklist generator'!$F$12,CHAR(10),'Resource Checklist generator'!$F$13)),"",_xlfn.CONCAT('Resource Checklist generator'!$F$12,CHAR(10),'Resource Checklist generator'!$F$13)),B170)</f>
        <v/>
      </c>
    </row>
    <row r="172" spans="1:3">
      <c r="A172" s="65"/>
      <c r="B172" s="69" t="str">
        <f>_xlfn.IFNA('XML data generator'!M171,"")</f>
        <v/>
      </c>
      <c r="C172" s="69" t="str">
        <f ca="1">IF(B171="",IF(OR(C171="",C171=_xlfn.CONCAT('Resource Checklist generator'!$F$12,CHAR(10),'Resource Checklist generator'!$F$13)),"",_xlfn.CONCAT('Resource Checklist generator'!$F$12,CHAR(10),'Resource Checklist generator'!$F$13)),B171)</f>
        <v/>
      </c>
    </row>
    <row r="173" spans="1:3">
      <c r="A173" s="65"/>
      <c r="B173" s="69" t="str">
        <f>_xlfn.IFNA('XML data generator'!M172,"")</f>
        <v/>
      </c>
      <c r="C173" s="69" t="str">
        <f ca="1">IF(B172="",IF(OR(C172="",C172=_xlfn.CONCAT('Resource Checklist generator'!$F$12,CHAR(10),'Resource Checklist generator'!$F$13)),"",_xlfn.CONCAT('Resource Checklist generator'!$F$12,CHAR(10),'Resource Checklist generator'!$F$13)),B172)</f>
        <v/>
      </c>
    </row>
    <row r="174" spans="1:3">
      <c r="A174" s="65"/>
      <c r="B174" s="69" t="str">
        <f>_xlfn.IFNA('XML data generator'!M173,"")</f>
        <v/>
      </c>
      <c r="C174" s="69" t="str">
        <f ca="1">IF(B173="",IF(OR(C173="",C173=_xlfn.CONCAT('Resource Checklist generator'!$F$12,CHAR(10),'Resource Checklist generator'!$F$13)),"",_xlfn.CONCAT('Resource Checklist generator'!$F$12,CHAR(10),'Resource Checklist generator'!$F$13)),B173)</f>
        <v/>
      </c>
    </row>
    <row r="175" spans="1:3">
      <c r="A175" s="65"/>
      <c r="B175" s="69" t="str">
        <f>_xlfn.IFNA('XML data generator'!M174,"")</f>
        <v/>
      </c>
      <c r="C175" s="69" t="str">
        <f ca="1">IF(B174="",IF(OR(C174="",C174=_xlfn.CONCAT('Resource Checklist generator'!$F$12,CHAR(10),'Resource Checklist generator'!$F$13)),"",_xlfn.CONCAT('Resource Checklist generator'!$F$12,CHAR(10),'Resource Checklist generator'!$F$13)),B174)</f>
        <v/>
      </c>
    </row>
    <row r="176" spans="1:3">
      <c r="A176" s="65"/>
      <c r="B176" s="69" t="str">
        <f>_xlfn.IFNA('XML data generator'!M175,"")</f>
        <v/>
      </c>
      <c r="C176" s="69" t="str">
        <f ca="1">IF(B175="",IF(OR(C175="",C175=_xlfn.CONCAT('Resource Checklist generator'!$F$12,CHAR(10),'Resource Checklist generator'!$F$13)),"",_xlfn.CONCAT('Resource Checklist generator'!$F$12,CHAR(10),'Resource Checklist generator'!$F$13)),B175)</f>
        <v/>
      </c>
    </row>
    <row r="177" spans="1:3">
      <c r="A177" s="65"/>
      <c r="B177" s="69" t="str">
        <f>_xlfn.IFNA('XML data generator'!M176,"")</f>
        <v/>
      </c>
      <c r="C177" s="69" t="str">
        <f ca="1">IF(B176="",IF(OR(C176="",C176=_xlfn.CONCAT('Resource Checklist generator'!$F$12,CHAR(10),'Resource Checklist generator'!$F$13)),"",_xlfn.CONCAT('Resource Checklist generator'!$F$12,CHAR(10),'Resource Checklist generator'!$F$13)),B176)</f>
        <v/>
      </c>
    </row>
    <row r="178" spans="1:3">
      <c r="A178" s="65"/>
      <c r="B178" s="69" t="str">
        <f>_xlfn.IFNA('XML data generator'!M177,"")</f>
        <v/>
      </c>
      <c r="C178" s="69" t="str">
        <f ca="1">IF(B177="",IF(OR(C177="",C177=_xlfn.CONCAT('Resource Checklist generator'!$F$12,CHAR(10),'Resource Checklist generator'!$F$13)),"",_xlfn.CONCAT('Resource Checklist generator'!$F$12,CHAR(10),'Resource Checklist generator'!$F$13)),B177)</f>
        <v/>
      </c>
    </row>
    <row r="179" spans="1:3">
      <c r="A179" s="65"/>
      <c r="B179" s="69" t="str">
        <f>_xlfn.IFNA('XML data generator'!M178,"")</f>
        <v/>
      </c>
      <c r="C179" s="69" t="str">
        <f ca="1">IF(B178="",IF(OR(C178="",C178=_xlfn.CONCAT('Resource Checklist generator'!$F$12,CHAR(10),'Resource Checklist generator'!$F$13)),"",_xlfn.CONCAT('Resource Checklist generator'!$F$12,CHAR(10),'Resource Checklist generator'!$F$13)),B178)</f>
        <v/>
      </c>
    </row>
    <row r="180" spans="1:3">
      <c r="A180" s="65"/>
      <c r="B180" s="69" t="str">
        <f>_xlfn.IFNA('XML data generator'!M179,"")</f>
        <v/>
      </c>
      <c r="C180" s="69" t="str">
        <f ca="1">IF(B179="",IF(OR(C179="",C179=_xlfn.CONCAT('Resource Checklist generator'!$F$12,CHAR(10),'Resource Checklist generator'!$F$13)),"",_xlfn.CONCAT('Resource Checklist generator'!$F$12,CHAR(10),'Resource Checklist generator'!$F$13)),B179)</f>
        <v/>
      </c>
    </row>
    <row r="181" spans="1:3">
      <c r="A181" s="65"/>
      <c r="B181" s="69" t="str">
        <f>_xlfn.IFNA('XML data generator'!M180,"")</f>
        <v/>
      </c>
      <c r="C181" s="69" t="str">
        <f ca="1">IF(B180="",IF(OR(C180="",C180=_xlfn.CONCAT('Resource Checklist generator'!$F$12,CHAR(10),'Resource Checklist generator'!$F$13)),"",_xlfn.CONCAT('Resource Checklist generator'!$F$12,CHAR(10),'Resource Checklist generator'!$F$13)),B180)</f>
        <v/>
      </c>
    </row>
    <row r="182" spans="1:3">
      <c r="A182" s="65"/>
      <c r="B182" s="69" t="str">
        <f>_xlfn.IFNA('XML data generator'!M181,"")</f>
        <v/>
      </c>
      <c r="C182" s="69" t="str">
        <f ca="1">IF(B181="",IF(OR(C181="",C181=_xlfn.CONCAT('Resource Checklist generator'!$F$12,CHAR(10),'Resource Checklist generator'!$F$13)),"",_xlfn.CONCAT('Resource Checklist generator'!$F$12,CHAR(10),'Resource Checklist generator'!$F$13)),B181)</f>
        <v/>
      </c>
    </row>
    <row r="183" spans="1:3">
      <c r="A183" s="65"/>
      <c r="B183" s="69" t="str">
        <f>_xlfn.IFNA('XML data generator'!M182,"")</f>
        <v/>
      </c>
      <c r="C183" s="69" t="str">
        <f ca="1">IF(B182="",IF(OR(C182="",C182=_xlfn.CONCAT('Resource Checklist generator'!$F$12,CHAR(10),'Resource Checklist generator'!$F$13)),"",_xlfn.CONCAT('Resource Checklist generator'!$F$12,CHAR(10),'Resource Checklist generator'!$F$13)),B182)</f>
        <v/>
      </c>
    </row>
    <row r="184" spans="1:3">
      <c r="A184" s="65"/>
      <c r="B184" s="69" t="str">
        <f>_xlfn.IFNA('XML data generator'!M183,"")</f>
        <v/>
      </c>
      <c r="C184" s="69" t="str">
        <f ca="1">IF(B183="",IF(OR(C183="",C183=_xlfn.CONCAT('Resource Checklist generator'!$F$12,CHAR(10),'Resource Checklist generator'!$F$13)),"",_xlfn.CONCAT('Resource Checklist generator'!$F$12,CHAR(10),'Resource Checklist generator'!$F$13)),B183)</f>
        <v/>
      </c>
    </row>
    <row r="185" spans="1:3">
      <c r="A185" s="65"/>
      <c r="B185" s="69" t="str">
        <f>_xlfn.IFNA('XML data generator'!M184,"")</f>
        <v/>
      </c>
      <c r="C185" s="69" t="str">
        <f ca="1">IF(B184="",IF(OR(C184="",C184=_xlfn.CONCAT('Resource Checklist generator'!$F$12,CHAR(10),'Resource Checklist generator'!$F$13)),"",_xlfn.CONCAT('Resource Checklist generator'!$F$12,CHAR(10),'Resource Checklist generator'!$F$13)),B184)</f>
        <v/>
      </c>
    </row>
    <row r="186" spans="1:3">
      <c r="A186" s="65"/>
      <c r="B186" s="69" t="str">
        <f>_xlfn.IFNA('XML data generator'!M185,"")</f>
        <v/>
      </c>
      <c r="C186" s="69" t="str">
        <f ca="1">IF(B185="",IF(OR(C185="",C185=_xlfn.CONCAT('Resource Checklist generator'!$F$12,CHAR(10),'Resource Checklist generator'!$F$13)),"",_xlfn.CONCAT('Resource Checklist generator'!$F$12,CHAR(10),'Resource Checklist generator'!$F$13)),B185)</f>
        <v/>
      </c>
    </row>
    <row r="187" spans="1:3">
      <c r="A187" s="65"/>
      <c r="B187" s="69" t="str">
        <f>_xlfn.IFNA('XML data generator'!M186,"")</f>
        <v/>
      </c>
      <c r="C187" s="69" t="str">
        <f ca="1">IF(B186="",IF(OR(C186="",C186=_xlfn.CONCAT('Resource Checklist generator'!$F$12,CHAR(10),'Resource Checklist generator'!$F$13)),"",_xlfn.CONCAT('Resource Checklist generator'!$F$12,CHAR(10),'Resource Checklist generator'!$F$13)),B186)</f>
        <v/>
      </c>
    </row>
    <row r="188" spans="1:3">
      <c r="A188" s="65"/>
      <c r="B188" s="69" t="str">
        <f>_xlfn.IFNA('XML data generator'!M187,"")</f>
        <v/>
      </c>
      <c r="C188" s="69" t="str">
        <f ca="1">IF(B187="",IF(OR(C187="",C187=_xlfn.CONCAT('Resource Checklist generator'!$F$12,CHAR(10),'Resource Checklist generator'!$F$13)),"",_xlfn.CONCAT('Resource Checklist generator'!$F$12,CHAR(10),'Resource Checklist generator'!$F$13)),B187)</f>
        <v/>
      </c>
    </row>
    <row r="189" spans="1:3">
      <c r="A189" s="65"/>
      <c r="B189" s="69" t="str">
        <f>_xlfn.IFNA('XML data generator'!M188,"")</f>
        <v/>
      </c>
      <c r="C189" s="69" t="str">
        <f ca="1">IF(B188="",IF(OR(C188="",C188=_xlfn.CONCAT('Resource Checklist generator'!$F$12,CHAR(10),'Resource Checklist generator'!$F$13)),"",_xlfn.CONCAT('Resource Checklist generator'!$F$12,CHAR(10),'Resource Checklist generator'!$F$13)),B188)</f>
        <v/>
      </c>
    </row>
    <row r="190" spans="1:3">
      <c r="A190" s="65"/>
      <c r="B190" s="69" t="str">
        <f>_xlfn.IFNA('XML data generator'!M189,"")</f>
        <v/>
      </c>
      <c r="C190" s="69" t="str">
        <f ca="1">IF(B189="",IF(OR(C189="",C189=_xlfn.CONCAT('Resource Checklist generator'!$F$12,CHAR(10),'Resource Checklist generator'!$F$13)),"",_xlfn.CONCAT('Resource Checklist generator'!$F$12,CHAR(10),'Resource Checklist generator'!$F$13)),B189)</f>
        <v/>
      </c>
    </row>
    <row r="191" spans="1:3">
      <c r="A191" s="65"/>
      <c r="B191" s="69" t="str">
        <f>_xlfn.IFNA('XML data generator'!M190,"")</f>
        <v/>
      </c>
      <c r="C191" s="69" t="str">
        <f ca="1">IF(B190="",IF(OR(C190="",C190=_xlfn.CONCAT('Resource Checklist generator'!$F$12,CHAR(10),'Resource Checklist generator'!$F$13)),"",_xlfn.CONCAT('Resource Checklist generator'!$F$12,CHAR(10),'Resource Checklist generator'!$F$13)),B190)</f>
        <v/>
      </c>
    </row>
    <row r="192" spans="1:3">
      <c r="A192" s="65"/>
      <c r="B192" s="69" t="str">
        <f>_xlfn.IFNA('XML data generator'!M191,"")</f>
        <v/>
      </c>
      <c r="C192" s="69" t="str">
        <f ca="1">IF(B191="",IF(OR(C191="",C191=_xlfn.CONCAT('Resource Checklist generator'!$F$12,CHAR(10),'Resource Checklist generator'!$F$13)),"",_xlfn.CONCAT('Resource Checklist generator'!$F$12,CHAR(10),'Resource Checklist generator'!$F$13)),B191)</f>
        <v/>
      </c>
    </row>
    <row r="193" spans="1:3">
      <c r="A193" s="65"/>
      <c r="B193" s="69" t="str">
        <f>_xlfn.IFNA('XML data generator'!M192,"")</f>
        <v/>
      </c>
      <c r="C193" s="69" t="str">
        <f ca="1">IF(B192="",IF(OR(C192="",C192=_xlfn.CONCAT('Resource Checklist generator'!$F$12,CHAR(10),'Resource Checklist generator'!$F$13)),"",_xlfn.CONCAT('Resource Checklist generator'!$F$12,CHAR(10),'Resource Checklist generator'!$F$13)),B192)</f>
        <v/>
      </c>
    </row>
    <row r="194" spans="1:3">
      <c r="A194" s="65"/>
      <c r="B194" s="69" t="str">
        <f>_xlfn.IFNA('XML data generator'!M193,"")</f>
        <v/>
      </c>
      <c r="C194" s="69" t="str">
        <f ca="1">IF(B193="",IF(OR(C193="",C193=_xlfn.CONCAT('Resource Checklist generator'!$F$12,CHAR(10),'Resource Checklist generator'!$F$13)),"",_xlfn.CONCAT('Resource Checklist generator'!$F$12,CHAR(10),'Resource Checklist generator'!$F$13)),B193)</f>
        <v/>
      </c>
    </row>
    <row r="195" spans="1:3">
      <c r="A195" s="65"/>
      <c r="B195" s="69" t="str">
        <f>_xlfn.IFNA('XML data generator'!M194,"")</f>
        <v/>
      </c>
      <c r="C195" s="69" t="str">
        <f ca="1">IF(B194="",IF(OR(C194="",C194=_xlfn.CONCAT('Resource Checklist generator'!$F$12,CHAR(10),'Resource Checklist generator'!$F$13)),"",_xlfn.CONCAT('Resource Checklist generator'!$F$12,CHAR(10),'Resource Checklist generator'!$F$13)),B194)</f>
        <v/>
      </c>
    </row>
    <row r="196" spans="1:3">
      <c r="A196" s="65"/>
      <c r="B196" s="69" t="str">
        <f>_xlfn.IFNA('XML data generator'!M195,"")</f>
        <v/>
      </c>
      <c r="C196" s="69" t="str">
        <f ca="1">IF(B195="",IF(OR(C195="",C195=_xlfn.CONCAT('Resource Checklist generator'!$F$12,CHAR(10),'Resource Checklist generator'!$F$13)),"",_xlfn.CONCAT('Resource Checklist generator'!$F$12,CHAR(10),'Resource Checklist generator'!$F$13)),B195)</f>
        <v/>
      </c>
    </row>
    <row r="197" spans="1:3">
      <c r="A197" s="65"/>
      <c r="B197" s="69" t="str">
        <f>_xlfn.IFNA('XML data generator'!M196,"")</f>
        <v/>
      </c>
      <c r="C197" s="69" t="str">
        <f ca="1">IF(B196="",IF(OR(C196="",C196=_xlfn.CONCAT('Resource Checklist generator'!$F$12,CHAR(10),'Resource Checklist generator'!$F$13)),"",_xlfn.CONCAT('Resource Checklist generator'!$F$12,CHAR(10),'Resource Checklist generator'!$F$13)),B196)</f>
        <v/>
      </c>
    </row>
    <row r="198" spans="1:3">
      <c r="A198" s="65"/>
      <c r="B198" s="69" t="str">
        <f>_xlfn.IFNA('XML data generator'!M197,"")</f>
        <v/>
      </c>
      <c r="C198" s="69" t="str">
        <f ca="1">IF(B197="",IF(OR(C197="",C197=_xlfn.CONCAT('Resource Checklist generator'!$F$12,CHAR(10),'Resource Checklist generator'!$F$13)),"",_xlfn.CONCAT('Resource Checklist generator'!$F$12,CHAR(10),'Resource Checklist generator'!$F$13)),B197)</f>
        <v/>
      </c>
    </row>
    <row r="199" spans="1:3">
      <c r="A199" s="65"/>
      <c r="B199" s="69" t="str">
        <f>_xlfn.IFNA('XML data generator'!M198,"")</f>
        <v/>
      </c>
      <c r="C199" s="69" t="str">
        <f ca="1">IF(B198="",IF(OR(C198="",C198=_xlfn.CONCAT('Resource Checklist generator'!$F$12,CHAR(10),'Resource Checklist generator'!$F$13)),"",_xlfn.CONCAT('Resource Checklist generator'!$F$12,CHAR(10),'Resource Checklist generator'!$F$13)),B198)</f>
        <v/>
      </c>
    </row>
    <row r="200" spans="1:3">
      <c r="A200" s="65"/>
      <c r="B200" s="69" t="str">
        <f>_xlfn.IFNA('XML data generator'!M199,"")</f>
        <v/>
      </c>
      <c r="C200" s="69" t="str">
        <f ca="1">IF(B199="",IF(OR(C199="",C199=_xlfn.CONCAT('Resource Checklist generator'!$F$12,CHAR(10),'Resource Checklist generator'!$F$13)),"",_xlfn.CONCAT('Resource Checklist generator'!$F$12,CHAR(10),'Resource Checklist generator'!$F$13)),B199)</f>
        <v/>
      </c>
    </row>
    <row r="201" spans="1:3">
      <c r="A201" s="65"/>
      <c r="B201" s="69" t="str">
        <f>_xlfn.IFNA('XML data generator'!M200,"")</f>
        <v/>
      </c>
      <c r="C201" s="69" t="str">
        <f ca="1">IF(B200="",IF(OR(C200="",C200=_xlfn.CONCAT('Resource Checklist generator'!$F$12,CHAR(10),'Resource Checklist generator'!$F$13)),"",_xlfn.CONCAT('Resource Checklist generator'!$F$12,CHAR(10),'Resource Checklist generator'!$F$13)),B200)</f>
        <v/>
      </c>
    </row>
    <row r="202" spans="1:3">
      <c r="A202" s="65"/>
      <c r="B202" s="69" t="str">
        <f>_xlfn.IFNA('XML data generator'!M201,"")</f>
        <v/>
      </c>
      <c r="C202" s="69" t="str">
        <f ca="1">IF(B201="",IF(OR(C201="",C201=_xlfn.CONCAT('Resource Checklist generator'!$F$12,CHAR(10),'Resource Checklist generator'!$F$13)),"",_xlfn.CONCAT('Resource Checklist generator'!$F$12,CHAR(10),'Resource Checklist generator'!$F$13)),B201)</f>
        <v/>
      </c>
    </row>
    <row r="203" spans="1:3">
      <c r="A203" s="65"/>
      <c r="B203" s="69" t="str">
        <f>_xlfn.IFNA('XML data generator'!M202,"")</f>
        <v/>
      </c>
      <c r="C203" s="69" t="str">
        <f ca="1">IF(B202="",IF(OR(C202="",C202=_xlfn.CONCAT('Resource Checklist generator'!$F$12,CHAR(10),'Resource Checklist generator'!$F$13)),"",_xlfn.CONCAT('Resource Checklist generator'!$F$12,CHAR(10),'Resource Checklist generator'!$F$13)),B202)</f>
        <v/>
      </c>
    </row>
    <row r="204" spans="1:3">
      <c r="A204" s="65"/>
      <c r="B204" s="69" t="str">
        <f>_xlfn.IFNA('XML data generator'!M203,"")</f>
        <v/>
      </c>
      <c r="C204" s="69" t="str">
        <f ca="1">IF(B203="",IF(OR(C203="",C203=_xlfn.CONCAT('Resource Checklist generator'!$F$12,CHAR(10),'Resource Checklist generator'!$F$13)),"",_xlfn.CONCAT('Resource Checklist generator'!$F$12,CHAR(10),'Resource Checklist generator'!$F$13)),B203)</f>
        <v/>
      </c>
    </row>
    <row r="205" spans="1:3">
      <c r="A205" s="65"/>
      <c r="B205" s="69" t="str">
        <f>_xlfn.IFNA('XML data generator'!M204,"")</f>
        <v/>
      </c>
      <c r="C205" s="69" t="str">
        <f ca="1">IF(B204="",IF(OR(C204="",C204=_xlfn.CONCAT('Resource Checklist generator'!$F$12,CHAR(10),'Resource Checklist generator'!$F$13)),"",_xlfn.CONCAT('Resource Checklist generator'!$F$12,CHAR(10),'Resource Checklist generator'!$F$13)),B204)</f>
        <v/>
      </c>
    </row>
    <row r="206" spans="1:3">
      <c r="A206" s="65"/>
      <c r="B206" s="69" t="str">
        <f>_xlfn.IFNA('XML data generator'!M205,"")</f>
        <v/>
      </c>
      <c r="C206" s="69" t="str">
        <f ca="1">IF(B205="",IF(OR(C205="",C205=_xlfn.CONCAT('Resource Checklist generator'!$F$12,CHAR(10),'Resource Checklist generator'!$F$13)),"",_xlfn.CONCAT('Resource Checklist generator'!$F$12,CHAR(10),'Resource Checklist generator'!$F$13)),B205)</f>
        <v/>
      </c>
    </row>
    <row r="207" spans="1:3">
      <c r="A207" s="65"/>
      <c r="B207" s="69" t="str">
        <f>_xlfn.IFNA('XML data generator'!M206,"")</f>
        <v/>
      </c>
      <c r="C207" s="69" t="str">
        <f ca="1">IF(B206="",IF(OR(C206="",C206=_xlfn.CONCAT('Resource Checklist generator'!$F$12,CHAR(10),'Resource Checklist generator'!$F$13)),"",_xlfn.CONCAT('Resource Checklist generator'!$F$12,CHAR(10),'Resource Checklist generator'!$F$13)),B206)</f>
        <v/>
      </c>
    </row>
    <row r="208" spans="1:3">
      <c r="A208" s="65"/>
      <c r="B208" s="69" t="str">
        <f>_xlfn.IFNA('XML data generator'!M207,"")</f>
        <v/>
      </c>
      <c r="C208" s="69" t="str">
        <f ca="1">IF(B207="",IF(OR(C207="",C207=_xlfn.CONCAT('Resource Checklist generator'!$F$12,CHAR(10),'Resource Checklist generator'!$F$13)),"",_xlfn.CONCAT('Resource Checklist generator'!$F$12,CHAR(10),'Resource Checklist generator'!$F$13)),B207)</f>
        <v/>
      </c>
    </row>
    <row r="209" spans="1:3">
      <c r="A209" s="65"/>
      <c r="B209" s="69" t="str">
        <f>_xlfn.IFNA('XML data generator'!M208,"")</f>
        <v/>
      </c>
      <c r="C209" s="69" t="str">
        <f ca="1">IF(B208="",IF(OR(C208="",C208=_xlfn.CONCAT('Resource Checklist generator'!$F$12,CHAR(10),'Resource Checklist generator'!$F$13)),"",_xlfn.CONCAT('Resource Checklist generator'!$F$12,CHAR(10),'Resource Checklist generator'!$F$13)),B208)</f>
        <v/>
      </c>
    </row>
    <row r="210" spans="1:3">
      <c r="A210" s="65"/>
      <c r="B210" s="69" t="str">
        <f>_xlfn.IFNA('XML data generator'!M209,"")</f>
        <v/>
      </c>
      <c r="C210" s="69" t="str">
        <f ca="1">IF(B209="",IF(OR(C209="",C209=_xlfn.CONCAT('Resource Checklist generator'!$F$12,CHAR(10),'Resource Checklist generator'!$F$13)),"",_xlfn.CONCAT('Resource Checklist generator'!$F$12,CHAR(10),'Resource Checklist generator'!$F$13)),B209)</f>
        <v/>
      </c>
    </row>
    <row r="211" spans="1:3">
      <c r="A211" s="65"/>
      <c r="B211" s="69" t="str">
        <f>_xlfn.IFNA('XML data generator'!M210,"")</f>
        <v/>
      </c>
      <c r="C211" s="69" t="str">
        <f ca="1">IF(B210="",IF(OR(C210="",C210=_xlfn.CONCAT('Resource Checklist generator'!$F$12,CHAR(10),'Resource Checklist generator'!$F$13)),"",_xlfn.CONCAT('Resource Checklist generator'!$F$12,CHAR(10),'Resource Checklist generator'!$F$13)),B210)</f>
        <v/>
      </c>
    </row>
    <row r="212" spans="1:3">
      <c r="A212" s="65"/>
      <c r="B212" s="69" t="str">
        <f>_xlfn.IFNA('XML data generator'!M211,"")</f>
        <v/>
      </c>
      <c r="C212" s="69" t="str">
        <f ca="1">IF(B211="",IF(OR(C211="",C211=_xlfn.CONCAT('Resource Checklist generator'!$F$12,CHAR(10),'Resource Checklist generator'!$F$13)),"",_xlfn.CONCAT('Resource Checklist generator'!$F$12,CHAR(10),'Resource Checklist generator'!$F$13)),B211)</f>
        <v/>
      </c>
    </row>
    <row r="213" spans="1:3">
      <c r="A213" s="65"/>
      <c r="B213" s="69" t="str">
        <f>_xlfn.IFNA('XML data generator'!M212,"")</f>
        <v/>
      </c>
      <c r="C213" s="69" t="str">
        <f ca="1">IF(B212="",IF(OR(C212="",C212=_xlfn.CONCAT('Resource Checklist generator'!$F$12,CHAR(10),'Resource Checklist generator'!$F$13)),"",_xlfn.CONCAT('Resource Checklist generator'!$F$12,CHAR(10),'Resource Checklist generator'!$F$13)),B212)</f>
        <v/>
      </c>
    </row>
    <row r="214" spans="1:3">
      <c r="A214" s="65"/>
      <c r="B214" s="69" t="str">
        <f>_xlfn.IFNA('XML data generator'!M213,"")</f>
        <v/>
      </c>
      <c r="C214" s="69" t="str">
        <f ca="1">IF(B213="",IF(OR(C213="",C213=_xlfn.CONCAT('Resource Checklist generator'!$F$12,CHAR(10),'Resource Checklist generator'!$F$13)),"",_xlfn.CONCAT('Resource Checklist generator'!$F$12,CHAR(10),'Resource Checklist generator'!$F$13)),B213)</f>
        <v/>
      </c>
    </row>
    <row r="215" spans="1:3">
      <c r="A215" s="65"/>
      <c r="B215" s="69" t="str">
        <f>_xlfn.IFNA('XML data generator'!M214,"")</f>
        <v/>
      </c>
      <c r="C215" s="69" t="str">
        <f ca="1">IF(B214="",IF(OR(C214="",C214=_xlfn.CONCAT('Resource Checklist generator'!$F$12,CHAR(10),'Resource Checklist generator'!$F$13)),"",_xlfn.CONCAT('Resource Checklist generator'!$F$12,CHAR(10),'Resource Checklist generator'!$F$13)),B214)</f>
        <v/>
      </c>
    </row>
    <row r="216" spans="1:3">
      <c r="A216" s="65"/>
      <c r="B216" s="69" t="str">
        <f>_xlfn.IFNA('XML data generator'!M215,"")</f>
        <v/>
      </c>
      <c r="C216" s="69" t="str">
        <f ca="1">IF(B215="",IF(OR(C215="",C215=_xlfn.CONCAT('Resource Checklist generator'!$F$12,CHAR(10),'Resource Checklist generator'!$F$13)),"",_xlfn.CONCAT('Resource Checklist generator'!$F$12,CHAR(10),'Resource Checklist generator'!$F$13)),B215)</f>
        <v/>
      </c>
    </row>
    <row r="217" spans="1:3">
      <c r="A217" s="65"/>
      <c r="B217" s="69" t="str">
        <f>_xlfn.IFNA('XML data generator'!M216,"")</f>
        <v/>
      </c>
      <c r="C217" s="69" t="str">
        <f ca="1">IF(B216="",IF(OR(C216="",C216=_xlfn.CONCAT('Resource Checklist generator'!$F$12,CHAR(10),'Resource Checklist generator'!$F$13)),"",_xlfn.CONCAT('Resource Checklist generator'!$F$12,CHAR(10),'Resource Checklist generator'!$F$13)),B216)</f>
        <v/>
      </c>
    </row>
    <row r="218" spans="1:3">
      <c r="A218" s="65"/>
      <c r="B218" s="69" t="str">
        <f>_xlfn.IFNA('XML data generator'!M217,"")</f>
        <v/>
      </c>
      <c r="C218" s="69" t="str">
        <f ca="1">IF(B217="",IF(OR(C217="",C217=_xlfn.CONCAT('Resource Checklist generator'!$F$12,CHAR(10),'Resource Checklist generator'!$F$13)),"",_xlfn.CONCAT('Resource Checklist generator'!$F$12,CHAR(10),'Resource Checklist generator'!$F$13)),B217)</f>
        <v/>
      </c>
    </row>
    <row r="219" spans="1:3">
      <c r="A219" s="65"/>
      <c r="B219" s="69" t="str">
        <f>_xlfn.IFNA('XML data generator'!M218,"")</f>
        <v/>
      </c>
      <c r="C219" s="69" t="str">
        <f ca="1">IF(B218="",IF(OR(C218="",C218=_xlfn.CONCAT('Resource Checklist generator'!$F$12,CHAR(10),'Resource Checklist generator'!$F$13)),"",_xlfn.CONCAT('Resource Checklist generator'!$F$12,CHAR(10),'Resource Checklist generator'!$F$13)),B218)</f>
        <v/>
      </c>
    </row>
    <row r="220" spans="1:3">
      <c r="A220" s="65"/>
      <c r="B220" s="69" t="str">
        <f>_xlfn.IFNA('XML data generator'!M219,"")</f>
        <v/>
      </c>
      <c r="C220" s="69" t="str">
        <f ca="1">IF(B219="",IF(OR(C219="",C219=_xlfn.CONCAT('Resource Checklist generator'!$F$12,CHAR(10),'Resource Checklist generator'!$F$13)),"",_xlfn.CONCAT('Resource Checklist generator'!$F$12,CHAR(10),'Resource Checklist generator'!$F$13)),B219)</f>
        <v/>
      </c>
    </row>
    <row r="221" spans="1:3">
      <c r="A221" s="65"/>
      <c r="B221" s="69" t="str">
        <f>_xlfn.IFNA('XML data generator'!M220,"")</f>
        <v/>
      </c>
      <c r="C221" s="69" t="str">
        <f ca="1">IF(B220="",IF(OR(C220="",C220=_xlfn.CONCAT('Resource Checklist generator'!$F$12,CHAR(10),'Resource Checklist generator'!$F$13)),"",_xlfn.CONCAT('Resource Checklist generator'!$F$12,CHAR(10),'Resource Checklist generator'!$F$13)),B220)</f>
        <v/>
      </c>
    </row>
    <row r="222" spans="1:3">
      <c r="A222" s="65"/>
      <c r="B222" s="69" t="str">
        <f>_xlfn.IFNA('XML data generator'!M221,"")</f>
        <v/>
      </c>
      <c r="C222" s="69" t="str">
        <f ca="1">IF(B221="",IF(OR(C221="",C221=_xlfn.CONCAT('Resource Checklist generator'!$F$12,CHAR(10),'Resource Checklist generator'!$F$13)),"",_xlfn.CONCAT('Resource Checklist generator'!$F$12,CHAR(10),'Resource Checklist generator'!$F$13)),B221)</f>
        <v/>
      </c>
    </row>
    <row r="223" spans="1:3">
      <c r="A223" s="65"/>
      <c r="B223" s="69" t="str">
        <f>_xlfn.IFNA('XML data generator'!M222,"")</f>
        <v/>
      </c>
      <c r="C223" s="69" t="str">
        <f ca="1">IF(B222="",IF(OR(C222="",C222=_xlfn.CONCAT('Resource Checklist generator'!$F$12,CHAR(10),'Resource Checklist generator'!$F$13)),"",_xlfn.CONCAT('Resource Checklist generator'!$F$12,CHAR(10),'Resource Checklist generator'!$F$13)),B222)</f>
        <v/>
      </c>
    </row>
    <row r="224" spans="1:3">
      <c r="A224" s="65"/>
      <c r="B224" s="69" t="str">
        <f>_xlfn.IFNA('XML data generator'!M223,"")</f>
        <v/>
      </c>
      <c r="C224" s="69" t="str">
        <f ca="1">IF(B223="",IF(OR(C223="",C223=_xlfn.CONCAT('Resource Checklist generator'!$F$12,CHAR(10),'Resource Checklist generator'!$F$13)),"",_xlfn.CONCAT('Resource Checklist generator'!$F$12,CHAR(10),'Resource Checklist generator'!$F$13)),B223)</f>
        <v/>
      </c>
    </row>
    <row r="225" spans="1:3">
      <c r="A225" s="65"/>
      <c r="B225" s="69" t="str">
        <f>_xlfn.IFNA('XML data generator'!M224,"")</f>
        <v/>
      </c>
      <c r="C225" s="69" t="str">
        <f ca="1">IF(B224="",IF(OR(C224="",C224=_xlfn.CONCAT('Resource Checklist generator'!$F$12,CHAR(10),'Resource Checklist generator'!$F$13)),"",_xlfn.CONCAT('Resource Checklist generator'!$F$12,CHAR(10),'Resource Checklist generator'!$F$13)),B224)</f>
        <v/>
      </c>
    </row>
    <row r="226" spans="1:3">
      <c r="A226" s="65"/>
      <c r="B226" s="69" t="str">
        <f>_xlfn.IFNA('XML data generator'!M225,"")</f>
        <v/>
      </c>
      <c r="C226" s="69" t="str">
        <f ca="1">IF(B225="",IF(OR(C225="",C225=_xlfn.CONCAT('Resource Checklist generator'!$F$12,CHAR(10),'Resource Checklist generator'!$F$13)),"",_xlfn.CONCAT('Resource Checklist generator'!$F$12,CHAR(10),'Resource Checklist generator'!$F$13)),B225)</f>
        <v/>
      </c>
    </row>
    <row r="227" spans="1:3">
      <c r="A227" s="65"/>
      <c r="B227" s="69" t="str">
        <f>_xlfn.IFNA('XML data generator'!M226,"")</f>
        <v/>
      </c>
      <c r="C227" s="69" t="str">
        <f ca="1">IF(B226="",IF(OR(C226="",C226=_xlfn.CONCAT('Resource Checklist generator'!$F$12,CHAR(10),'Resource Checklist generator'!$F$13)),"",_xlfn.CONCAT('Resource Checklist generator'!$F$12,CHAR(10),'Resource Checklist generator'!$F$13)),B226)</f>
        <v/>
      </c>
    </row>
    <row r="228" spans="1:3">
      <c r="A228" s="65"/>
      <c r="B228" s="69" t="str">
        <f>_xlfn.IFNA('XML data generator'!M227,"")</f>
        <v/>
      </c>
      <c r="C228" s="69" t="str">
        <f ca="1">IF(B227="",IF(OR(C227="",C227=_xlfn.CONCAT('Resource Checklist generator'!$F$12,CHAR(10),'Resource Checklist generator'!$F$13)),"",_xlfn.CONCAT('Resource Checklist generator'!$F$12,CHAR(10),'Resource Checklist generator'!$F$13)),B227)</f>
        <v/>
      </c>
    </row>
    <row r="229" spans="1:3">
      <c r="A229" s="65"/>
      <c r="B229" s="69" t="str">
        <f>_xlfn.IFNA('XML data generator'!M228,"")</f>
        <v/>
      </c>
      <c r="C229" s="69" t="str">
        <f ca="1">IF(B228="",IF(OR(C228="",C228=_xlfn.CONCAT('Resource Checklist generator'!$F$12,CHAR(10),'Resource Checklist generator'!$F$13)),"",_xlfn.CONCAT('Resource Checklist generator'!$F$12,CHAR(10),'Resource Checklist generator'!$F$13)),B228)</f>
        <v/>
      </c>
    </row>
    <row r="230" spans="1:3">
      <c r="A230" s="65"/>
      <c r="B230" s="69" t="str">
        <f>_xlfn.IFNA('XML data generator'!M229,"")</f>
        <v/>
      </c>
      <c r="C230" s="69" t="str">
        <f ca="1">IF(B229="",IF(OR(C229="",C229=_xlfn.CONCAT('Resource Checklist generator'!$F$12,CHAR(10),'Resource Checklist generator'!$F$13)),"",_xlfn.CONCAT('Resource Checklist generator'!$F$12,CHAR(10),'Resource Checklist generator'!$F$13)),B229)</f>
        <v/>
      </c>
    </row>
    <row r="231" spans="1:3">
      <c r="A231" s="65"/>
      <c r="B231" s="69" t="str">
        <f>_xlfn.IFNA('XML data generator'!M230,"")</f>
        <v/>
      </c>
      <c r="C231" s="69" t="str">
        <f ca="1">IF(B230="",IF(OR(C230="",C230=_xlfn.CONCAT('Resource Checklist generator'!$F$12,CHAR(10),'Resource Checklist generator'!$F$13)),"",_xlfn.CONCAT('Resource Checklist generator'!$F$12,CHAR(10),'Resource Checklist generator'!$F$13)),B230)</f>
        <v/>
      </c>
    </row>
    <row r="232" spans="1:3">
      <c r="A232" s="65"/>
      <c r="B232" s="69" t="str">
        <f>_xlfn.IFNA('XML data generator'!M231,"")</f>
        <v/>
      </c>
      <c r="C232" s="69" t="str">
        <f ca="1">IF(B231="",IF(OR(C231="",C231=_xlfn.CONCAT('Resource Checklist generator'!$F$12,CHAR(10),'Resource Checklist generator'!$F$13)),"",_xlfn.CONCAT('Resource Checklist generator'!$F$12,CHAR(10),'Resource Checklist generator'!$F$13)),B231)</f>
        <v/>
      </c>
    </row>
    <row r="233" spans="1:3">
      <c r="A233" s="65"/>
      <c r="B233" s="69" t="str">
        <f>_xlfn.IFNA('XML data generator'!M232,"")</f>
        <v/>
      </c>
      <c r="C233" s="69" t="str">
        <f ca="1">IF(B232="",IF(OR(C232="",C232=_xlfn.CONCAT('Resource Checklist generator'!$F$12,CHAR(10),'Resource Checklist generator'!$F$13)),"",_xlfn.CONCAT('Resource Checklist generator'!$F$12,CHAR(10),'Resource Checklist generator'!$F$13)),B232)</f>
        <v/>
      </c>
    </row>
    <row r="234" spans="1:3">
      <c r="A234" s="65"/>
      <c r="B234" s="69" t="str">
        <f>_xlfn.IFNA('XML data generator'!M233,"")</f>
        <v/>
      </c>
      <c r="C234" s="69" t="str">
        <f ca="1">IF(B233="",IF(OR(C233="",C233=_xlfn.CONCAT('Resource Checklist generator'!$F$12,CHAR(10),'Resource Checklist generator'!$F$13)),"",_xlfn.CONCAT('Resource Checklist generator'!$F$12,CHAR(10),'Resource Checklist generator'!$F$13)),B233)</f>
        <v/>
      </c>
    </row>
    <row r="235" spans="1:3">
      <c r="A235" s="65"/>
      <c r="B235" s="69" t="str">
        <f>_xlfn.IFNA('XML data generator'!M234,"")</f>
        <v/>
      </c>
      <c r="C235" s="69" t="str">
        <f ca="1">IF(B234="",IF(OR(C234="",C234=_xlfn.CONCAT('Resource Checklist generator'!$F$12,CHAR(10),'Resource Checklist generator'!$F$13)),"",_xlfn.CONCAT('Resource Checklist generator'!$F$12,CHAR(10),'Resource Checklist generator'!$F$13)),B234)</f>
        <v/>
      </c>
    </row>
    <row r="236" spans="1:3">
      <c r="A236" s="65"/>
      <c r="B236" s="69" t="str">
        <f>_xlfn.IFNA('XML data generator'!M235,"")</f>
        <v/>
      </c>
      <c r="C236" s="69" t="str">
        <f ca="1">IF(B235="",IF(OR(C235="",C235=_xlfn.CONCAT('Resource Checklist generator'!$F$12,CHAR(10),'Resource Checklist generator'!$F$13)),"",_xlfn.CONCAT('Resource Checklist generator'!$F$12,CHAR(10),'Resource Checklist generator'!$F$13)),B235)</f>
        <v/>
      </c>
    </row>
    <row r="237" spans="1:3">
      <c r="A237" s="65"/>
      <c r="B237" s="69" t="str">
        <f>_xlfn.IFNA('XML data generator'!M236,"")</f>
        <v/>
      </c>
      <c r="C237" s="69" t="str">
        <f ca="1">IF(B236="",IF(OR(C236="",C236=_xlfn.CONCAT('Resource Checklist generator'!$F$12,CHAR(10),'Resource Checklist generator'!$F$13)),"",_xlfn.CONCAT('Resource Checklist generator'!$F$12,CHAR(10),'Resource Checklist generator'!$F$13)),B236)</f>
        <v/>
      </c>
    </row>
    <row r="238" spans="1:3">
      <c r="A238" s="65"/>
      <c r="B238" s="69" t="str">
        <f>_xlfn.IFNA('XML data generator'!M237,"")</f>
        <v/>
      </c>
      <c r="C238" s="69" t="str">
        <f ca="1">IF(B237="",IF(OR(C237="",C237=_xlfn.CONCAT('Resource Checklist generator'!$F$12,CHAR(10),'Resource Checklist generator'!$F$13)),"",_xlfn.CONCAT('Resource Checklist generator'!$F$12,CHAR(10),'Resource Checklist generator'!$F$13)),B237)</f>
        <v/>
      </c>
    </row>
    <row r="239" spans="1:3">
      <c r="A239" s="65"/>
      <c r="B239" s="69" t="str">
        <f>_xlfn.IFNA('XML data generator'!M238,"")</f>
        <v/>
      </c>
      <c r="C239" s="69" t="str">
        <f ca="1">IF(B238="",IF(OR(C238="",C238=_xlfn.CONCAT('Resource Checklist generator'!$F$12,CHAR(10),'Resource Checklist generator'!$F$13)),"",_xlfn.CONCAT('Resource Checklist generator'!$F$12,CHAR(10),'Resource Checklist generator'!$F$13)),B238)</f>
        <v/>
      </c>
    </row>
    <row r="240" spans="1:3">
      <c r="A240" s="65"/>
      <c r="B240" s="69" t="str">
        <f>_xlfn.IFNA('XML data generator'!M239,"")</f>
        <v/>
      </c>
      <c r="C240" s="69" t="str">
        <f ca="1">IF(B239="",IF(OR(C239="",C239=_xlfn.CONCAT('Resource Checklist generator'!$F$12,CHAR(10),'Resource Checklist generator'!$F$13)),"",_xlfn.CONCAT('Resource Checklist generator'!$F$12,CHAR(10),'Resource Checklist generator'!$F$13)),B239)</f>
        <v/>
      </c>
    </row>
    <row r="241" spans="1:3">
      <c r="A241" s="65"/>
      <c r="B241" s="69" t="str">
        <f>_xlfn.IFNA('XML data generator'!M240,"")</f>
        <v/>
      </c>
      <c r="C241" s="69" t="str">
        <f ca="1">IF(B240="",IF(OR(C240="",C240=_xlfn.CONCAT('Resource Checklist generator'!$F$12,CHAR(10),'Resource Checklist generator'!$F$13)),"",_xlfn.CONCAT('Resource Checklist generator'!$F$12,CHAR(10),'Resource Checklist generator'!$F$13)),B240)</f>
        <v/>
      </c>
    </row>
    <row r="242" spans="1:3">
      <c r="A242" s="65"/>
      <c r="B242" s="69" t="str">
        <f>_xlfn.IFNA('XML data generator'!M241,"")</f>
        <v/>
      </c>
      <c r="C242" s="69" t="str">
        <f ca="1">IF(B241="",IF(OR(C241="",C241=_xlfn.CONCAT('Resource Checklist generator'!$F$12,CHAR(10),'Resource Checklist generator'!$F$13)),"",_xlfn.CONCAT('Resource Checklist generator'!$F$12,CHAR(10),'Resource Checklist generator'!$F$13)),B241)</f>
        <v/>
      </c>
    </row>
    <row r="243" spans="1:3">
      <c r="A243" s="65"/>
      <c r="B243" s="69" t="str">
        <f>_xlfn.IFNA('XML data generator'!M242,"")</f>
        <v/>
      </c>
      <c r="C243" s="69" t="str">
        <f ca="1">IF(B242="",IF(OR(C242="",C242=_xlfn.CONCAT('Resource Checklist generator'!$F$12,CHAR(10),'Resource Checklist generator'!$F$13)),"",_xlfn.CONCAT('Resource Checklist generator'!$F$12,CHAR(10),'Resource Checklist generator'!$F$13)),B242)</f>
        <v/>
      </c>
    </row>
    <row r="244" spans="1:3">
      <c r="A244" s="65"/>
      <c r="B244" s="69" t="str">
        <f>_xlfn.IFNA('XML data generator'!M243,"")</f>
        <v/>
      </c>
      <c r="C244" s="69" t="str">
        <f ca="1">IF(B243="",IF(OR(C243="",C243=_xlfn.CONCAT('Resource Checklist generator'!$F$12,CHAR(10),'Resource Checklist generator'!$F$13)),"",_xlfn.CONCAT('Resource Checklist generator'!$F$12,CHAR(10),'Resource Checklist generator'!$F$13)),B243)</f>
        <v/>
      </c>
    </row>
    <row r="245" spans="1:3">
      <c r="A245" s="65"/>
      <c r="B245" s="69" t="str">
        <f>_xlfn.IFNA('XML data generator'!M244,"")</f>
        <v/>
      </c>
      <c r="C245" s="69" t="str">
        <f ca="1">IF(B244="",IF(OR(C244="",C244=_xlfn.CONCAT('Resource Checklist generator'!$F$12,CHAR(10),'Resource Checklist generator'!$F$13)),"",_xlfn.CONCAT('Resource Checklist generator'!$F$12,CHAR(10),'Resource Checklist generator'!$F$13)),B244)</f>
        <v/>
      </c>
    </row>
    <row r="246" spans="1:3">
      <c r="A246" s="65"/>
      <c r="B246" s="69" t="str">
        <f>_xlfn.IFNA('XML data generator'!M245,"")</f>
        <v/>
      </c>
      <c r="C246" s="69" t="str">
        <f ca="1">IF(B245="",IF(OR(C245="",C245=_xlfn.CONCAT('Resource Checklist generator'!$F$12,CHAR(10),'Resource Checklist generator'!$F$13)),"",_xlfn.CONCAT('Resource Checklist generator'!$F$12,CHAR(10),'Resource Checklist generator'!$F$13)),B245)</f>
        <v/>
      </c>
    </row>
    <row r="247" spans="1:3">
      <c r="A247" s="65"/>
      <c r="B247" s="69" t="str">
        <f>_xlfn.IFNA('XML data generator'!M246,"")</f>
        <v/>
      </c>
      <c r="C247" s="69" t="str">
        <f ca="1">IF(B246="",IF(OR(C246="",C246=_xlfn.CONCAT('Resource Checklist generator'!$F$12,CHAR(10),'Resource Checklist generator'!$F$13)),"",_xlfn.CONCAT('Resource Checklist generator'!$F$12,CHAR(10),'Resource Checklist generator'!$F$13)),B246)</f>
        <v/>
      </c>
    </row>
    <row r="248" spans="1:3">
      <c r="A248" s="65"/>
      <c r="B248" s="69" t="str">
        <f>_xlfn.IFNA('XML data generator'!M247,"")</f>
        <v/>
      </c>
      <c r="C248" s="69" t="str">
        <f ca="1">IF(B247="",IF(OR(C247="",C247=_xlfn.CONCAT('Resource Checklist generator'!$F$12,CHAR(10),'Resource Checklist generator'!$F$13)),"",_xlfn.CONCAT('Resource Checklist generator'!$F$12,CHAR(10),'Resource Checklist generator'!$F$13)),B247)</f>
        <v/>
      </c>
    </row>
    <row r="249" spans="1:3">
      <c r="A249" s="65"/>
      <c r="B249" s="69" t="str">
        <f>_xlfn.IFNA('XML data generator'!M248,"")</f>
        <v/>
      </c>
      <c r="C249" s="69" t="str">
        <f ca="1">IF(B248="",IF(OR(C248="",C248=_xlfn.CONCAT('Resource Checklist generator'!$F$12,CHAR(10),'Resource Checklist generator'!$F$13)),"",_xlfn.CONCAT('Resource Checklist generator'!$F$12,CHAR(10),'Resource Checklist generator'!$F$13)),B248)</f>
        <v/>
      </c>
    </row>
    <row r="250" spans="1:3">
      <c r="A250" s="65"/>
      <c r="B250" s="69" t="str">
        <f>_xlfn.IFNA('XML data generator'!M249,"")</f>
        <v/>
      </c>
      <c r="C250" s="69" t="str">
        <f ca="1">IF(B249="",IF(OR(C249="",C249=_xlfn.CONCAT('Resource Checklist generator'!$F$12,CHAR(10),'Resource Checklist generator'!$F$13)),"",_xlfn.CONCAT('Resource Checklist generator'!$F$12,CHAR(10),'Resource Checklist generator'!$F$13)),B249)</f>
        <v/>
      </c>
    </row>
    <row r="251" spans="1:3">
      <c r="A251" s="65"/>
      <c r="B251" s="69" t="str">
        <f>_xlfn.IFNA('XML data generator'!M250,"")</f>
        <v/>
      </c>
      <c r="C251" s="69" t="str">
        <f ca="1">IF(B250="",IF(OR(C250="",C250=_xlfn.CONCAT('Resource Checklist generator'!$F$12,CHAR(10),'Resource Checklist generator'!$F$13)),"",_xlfn.CONCAT('Resource Checklist generator'!$F$12,CHAR(10),'Resource Checklist generator'!$F$13)),B250)</f>
        <v/>
      </c>
    </row>
    <row r="252" spans="1:3">
      <c r="A252" s="65"/>
      <c r="B252" s="69" t="str">
        <f>_xlfn.IFNA('XML data generator'!M251,"")</f>
        <v/>
      </c>
      <c r="C252" s="69" t="str">
        <f ca="1">IF(B251="",IF(OR(C251="",C251=_xlfn.CONCAT('Resource Checklist generator'!$F$12,CHAR(10),'Resource Checklist generator'!$F$13)),"",_xlfn.CONCAT('Resource Checklist generator'!$F$12,CHAR(10),'Resource Checklist generator'!$F$13)),B251)</f>
        <v/>
      </c>
    </row>
    <row r="253" spans="1:3">
      <c r="A253" s="65"/>
      <c r="B253" s="69" t="str">
        <f>_xlfn.IFNA('XML data generator'!M252,"")</f>
        <v/>
      </c>
      <c r="C253" s="69" t="str">
        <f ca="1">IF(B252="",IF(OR(C252="",C252=_xlfn.CONCAT('Resource Checklist generator'!$F$12,CHAR(10),'Resource Checklist generator'!$F$13)),"",_xlfn.CONCAT('Resource Checklist generator'!$F$12,CHAR(10),'Resource Checklist generator'!$F$13)),B252)</f>
        <v/>
      </c>
    </row>
    <row r="254" spans="1:3">
      <c r="A254" s="65"/>
      <c r="B254" s="69" t="str">
        <f>_xlfn.IFNA('XML data generator'!M253,"")</f>
        <v/>
      </c>
      <c r="C254" s="69" t="str">
        <f ca="1">IF(B253="",IF(OR(C253="",C253=_xlfn.CONCAT('Resource Checklist generator'!$F$12,CHAR(10),'Resource Checklist generator'!$F$13)),"",_xlfn.CONCAT('Resource Checklist generator'!$F$12,CHAR(10),'Resource Checklist generator'!$F$13)),B253)</f>
        <v/>
      </c>
    </row>
    <row r="255" spans="1:3">
      <c r="A255" s="65"/>
      <c r="B255" s="69" t="str">
        <f>_xlfn.IFNA('XML data generator'!M254,"")</f>
        <v/>
      </c>
      <c r="C255" s="69" t="str">
        <f ca="1">IF(B254="",IF(OR(C254="",C254=_xlfn.CONCAT('Resource Checklist generator'!$F$12,CHAR(10),'Resource Checklist generator'!$F$13)),"",_xlfn.CONCAT('Resource Checklist generator'!$F$12,CHAR(10),'Resource Checklist generator'!$F$13)),B254)</f>
        <v/>
      </c>
    </row>
    <row r="256" spans="1:3">
      <c r="A256" s="65"/>
      <c r="B256" s="69" t="str">
        <f>_xlfn.IFNA('XML data generator'!M255,"")</f>
        <v/>
      </c>
      <c r="C256" s="69" t="str">
        <f ca="1">IF(B255="",IF(OR(C255="",C255=_xlfn.CONCAT('Resource Checklist generator'!$F$12,CHAR(10),'Resource Checklist generator'!$F$13)),"",_xlfn.CONCAT('Resource Checklist generator'!$F$12,CHAR(10),'Resource Checklist generator'!$F$13)),B255)</f>
        <v/>
      </c>
    </row>
    <row r="257" spans="1:3">
      <c r="A257" s="65"/>
      <c r="B257" s="69" t="str">
        <f>_xlfn.IFNA('XML data generator'!M256,"")</f>
        <v/>
      </c>
      <c r="C257" s="69" t="str">
        <f ca="1">IF(B256="",IF(OR(C256="",C256=_xlfn.CONCAT('Resource Checklist generator'!$F$12,CHAR(10),'Resource Checklist generator'!$F$13)),"",_xlfn.CONCAT('Resource Checklist generator'!$F$12,CHAR(10),'Resource Checklist generator'!$F$13)),B256)</f>
        <v/>
      </c>
    </row>
    <row r="258" spans="1:3">
      <c r="A258" s="65"/>
      <c r="B258" s="69" t="str">
        <f>_xlfn.IFNA('XML data generator'!M257,"")</f>
        <v/>
      </c>
      <c r="C258" s="69" t="str">
        <f ca="1">IF(B257="",IF(OR(C257="",C257=_xlfn.CONCAT('Resource Checklist generator'!$F$12,CHAR(10),'Resource Checklist generator'!$F$13)),"",_xlfn.CONCAT('Resource Checklist generator'!$F$12,CHAR(10),'Resource Checklist generator'!$F$13)),B257)</f>
        <v/>
      </c>
    </row>
    <row r="259" spans="1:3">
      <c r="A259" s="65"/>
      <c r="B259" s="69" t="str">
        <f>_xlfn.IFNA('XML data generator'!M258,"")</f>
        <v/>
      </c>
      <c r="C259" s="69" t="str">
        <f ca="1">IF(B258="",IF(OR(C258="",C258=_xlfn.CONCAT('Resource Checklist generator'!$F$12,CHAR(10),'Resource Checklist generator'!$F$13)),"",_xlfn.CONCAT('Resource Checklist generator'!$F$12,CHAR(10),'Resource Checklist generator'!$F$13)),B258)</f>
        <v/>
      </c>
    </row>
    <row r="260" spans="1:3">
      <c r="A260" s="65"/>
      <c r="B260" s="69" t="str">
        <f>_xlfn.IFNA('XML data generator'!M259,"")</f>
        <v/>
      </c>
      <c r="C260" s="69" t="str">
        <f ca="1">IF(B259="",IF(OR(C259="",C259=_xlfn.CONCAT('Resource Checklist generator'!$F$12,CHAR(10),'Resource Checklist generator'!$F$13)),"",_xlfn.CONCAT('Resource Checklist generator'!$F$12,CHAR(10),'Resource Checklist generator'!$F$13)),B259)</f>
        <v/>
      </c>
    </row>
    <row r="261" spans="1:3">
      <c r="A261" s="65"/>
      <c r="B261" s="69" t="str">
        <f>_xlfn.IFNA('XML data generator'!M260,"")</f>
        <v/>
      </c>
      <c r="C261" s="69" t="str">
        <f ca="1">IF(B260="",IF(OR(C260="",C260=_xlfn.CONCAT('Resource Checklist generator'!$F$12,CHAR(10),'Resource Checklist generator'!$F$13)),"",_xlfn.CONCAT('Resource Checklist generator'!$F$12,CHAR(10),'Resource Checklist generator'!$F$13)),B260)</f>
        <v/>
      </c>
    </row>
    <row r="262" spans="1:3">
      <c r="A262" s="65"/>
      <c r="B262" s="69" t="str">
        <f>_xlfn.IFNA('XML data generator'!M261,"")</f>
        <v/>
      </c>
      <c r="C262" s="69" t="str">
        <f ca="1">IF(B261="",IF(OR(C261="",C261=_xlfn.CONCAT('Resource Checklist generator'!$F$12,CHAR(10),'Resource Checklist generator'!$F$13)),"",_xlfn.CONCAT('Resource Checklist generator'!$F$12,CHAR(10),'Resource Checklist generator'!$F$13)),B261)</f>
        <v/>
      </c>
    </row>
    <row r="263" spans="1:3">
      <c r="A263" s="65"/>
      <c r="B263" s="69" t="str">
        <f>_xlfn.IFNA('XML data generator'!M262,"")</f>
        <v/>
      </c>
      <c r="C263" s="69" t="str">
        <f ca="1">IF(B262="",IF(OR(C262="",C262=_xlfn.CONCAT('Resource Checklist generator'!$F$12,CHAR(10),'Resource Checklist generator'!$F$13)),"",_xlfn.CONCAT('Resource Checklist generator'!$F$12,CHAR(10),'Resource Checklist generator'!$F$13)),B262)</f>
        <v/>
      </c>
    </row>
    <row r="264" spans="1:3">
      <c r="A264" s="65"/>
      <c r="B264" s="69" t="str">
        <f>_xlfn.IFNA('XML data generator'!M263,"")</f>
        <v/>
      </c>
      <c r="C264" s="69" t="str">
        <f ca="1">IF(B263="",IF(OR(C263="",C263=_xlfn.CONCAT('Resource Checklist generator'!$F$12,CHAR(10),'Resource Checklist generator'!$F$13)),"",_xlfn.CONCAT('Resource Checklist generator'!$F$12,CHAR(10),'Resource Checklist generator'!$F$13)),B263)</f>
        <v/>
      </c>
    </row>
    <row r="265" spans="1:3">
      <c r="A265" s="65"/>
      <c r="B265" s="69" t="str">
        <f>_xlfn.IFNA('XML data generator'!M264,"")</f>
        <v/>
      </c>
      <c r="C265" s="69" t="str">
        <f ca="1">IF(B264="",IF(OR(C264="",C264=_xlfn.CONCAT('Resource Checklist generator'!$F$12,CHAR(10),'Resource Checklist generator'!$F$13)),"",_xlfn.CONCAT('Resource Checklist generator'!$F$12,CHAR(10),'Resource Checklist generator'!$F$13)),B264)</f>
        <v/>
      </c>
    </row>
    <row r="266" spans="1:3">
      <c r="A266" s="65"/>
      <c r="B266" s="69" t="str">
        <f>_xlfn.IFNA('XML data generator'!M265,"")</f>
        <v/>
      </c>
      <c r="C266" s="69" t="str">
        <f ca="1">IF(B265="",IF(OR(C265="",C265=_xlfn.CONCAT('Resource Checklist generator'!$F$12,CHAR(10),'Resource Checklist generator'!$F$13)),"",_xlfn.CONCAT('Resource Checklist generator'!$F$12,CHAR(10),'Resource Checklist generator'!$F$13)),B265)</f>
        <v/>
      </c>
    </row>
    <row r="267" spans="1:3">
      <c r="A267" s="65"/>
      <c r="B267" s="69" t="str">
        <f>_xlfn.IFNA('XML data generator'!M266,"")</f>
        <v/>
      </c>
      <c r="C267" s="69" t="str">
        <f ca="1">IF(B266="",IF(OR(C266="",C266=_xlfn.CONCAT('Resource Checklist generator'!$F$12,CHAR(10),'Resource Checklist generator'!$F$13)),"",_xlfn.CONCAT('Resource Checklist generator'!$F$12,CHAR(10),'Resource Checklist generator'!$F$13)),B266)</f>
        <v/>
      </c>
    </row>
    <row r="268" spans="1:3">
      <c r="A268" s="65"/>
      <c r="B268" s="69" t="str">
        <f>_xlfn.IFNA('XML data generator'!M267,"")</f>
        <v/>
      </c>
      <c r="C268" s="69" t="str">
        <f ca="1">IF(B267="",IF(OR(C267="",C267=_xlfn.CONCAT('Resource Checklist generator'!$F$12,CHAR(10),'Resource Checklist generator'!$F$13)),"",_xlfn.CONCAT('Resource Checklist generator'!$F$12,CHAR(10),'Resource Checklist generator'!$F$13)),B267)</f>
        <v/>
      </c>
    </row>
    <row r="269" spans="1:3">
      <c r="A269" s="65"/>
      <c r="B269" s="69" t="str">
        <f>_xlfn.IFNA('XML data generator'!M268,"")</f>
        <v/>
      </c>
      <c r="C269" s="69" t="str">
        <f ca="1">IF(B268="",IF(OR(C268="",C268=_xlfn.CONCAT('Resource Checklist generator'!$F$12,CHAR(10),'Resource Checklist generator'!$F$13)),"",_xlfn.CONCAT('Resource Checklist generator'!$F$12,CHAR(10),'Resource Checklist generator'!$F$13)),B268)</f>
        <v/>
      </c>
    </row>
    <row r="270" spans="1:3">
      <c r="A270" s="65"/>
      <c r="B270" s="69" t="str">
        <f>_xlfn.IFNA('XML data generator'!M269,"")</f>
        <v/>
      </c>
      <c r="C270" s="69" t="str">
        <f ca="1">IF(B269="",IF(OR(C269="",C269=_xlfn.CONCAT('Resource Checklist generator'!$F$12,CHAR(10),'Resource Checklist generator'!$F$13)),"",_xlfn.CONCAT('Resource Checklist generator'!$F$12,CHAR(10),'Resource Checklist generator'!$F$13)),B269)</f>
        <v/>
      </c>
    </row>
    <row r="271" spans="1:3">
      <c r="A271" s="65"/>
      <c r="B271" s="69" t="str">
        <f>_xlfn.IFNA('XML data generator'!M270,"")</f>
        <v/>
      </c>
      <c r="C271" s="69" t="str">
        <f ca="1">IF(B270="",IF(OR(C270="",C270=_xlfn.CONCAT('Resource Checklist generator'!$F$12,CHAR(10),'Resource Checklist generator'!$F$13)),"",_xlfn.CONCAT('Resource Checklist generator'!$F$12,CHAR(10),'Resource Checklist generator'!$F$13)),B270)</f>
        <v/>
      </c>
    </row>
    <row r="272" spans="1:3">
      <c r="A272" s="65"/>
      <c r="B272" s="69" t="str">
        <f>_xlfn.IFNA('XML data generator'!M271,"")</f>
        <v/>
      </c>
      <c r="C272" s="69" t="str">
        <f ca="1">IF(B271="",IF(OR(C271="",C271=_xlfn.CONCAT('Resource Checklist generator'!$F$12,CHAR(10),'Resource Checklist generator'!$F$13)),"",_xlfn.CONCAT('Resource Checklist generator'!$F$12,CHAR(10),'Resource Checklist generator'!$F$13)),B271)</f>
        <v/>
      </c>
    </row>
    <row r="273" spans="1:3">
      <c r="A273" s="65"/>
      <c r="B273" s="69" t="str">
        <f>_xlfn.IFNA('XML data generator'!M272,"")</f>
        <v/>
      </c>
      <c r="C273" s="69" t="str">
        <f ca="1">IF(B272="",IF(OR(C272="",C272=_xlfn.CONCAT('Resource Checklist generator'!$F$12,CHAR(10),'Resource Checklist generator'!$F$13)),"",_xlfn.CONCAT('Resource Checklist generator'!$F$12,CHAR(10),'Resource Checklist generator'!$F$13)),B272)</f>
        <v/>
      </c>
    </row>
    <row r="274" spans="1:3">
      <c r="A274" s="65"/>
      <c r="B274" s="69" t="str">
        <f>_xlfn.IFNA('XML data generator'!M273,"")</f>
        <v/>
      </c>
      <c r="C274" s="69" t="str">
        <f ca="1">IF(B273="",IF(OR(C273="",C273=_xlfn.CONCAT('Resource Checklist generator'!$F$12,CHAR(10),'Resource Checklist generator'!$F$13)),"",_xlfn.CONCAT('Resource Checklist generator'!$F$12,CHAR(10),'Resource Checklist generator'!$F$13)),B273)</f>
        <v/>
      </c>
    </row>
    <row r="275" spans="1:3">
      <c r="A275" s="65"/>
      <c r="B275" s="69" t="str">
        <f>_xlfn.IFNA('XML data generator'!M274,"")</f>
        <v/>
      </c>
      <c r="C275" s="69" t="str">
        <f ca="1">IF(B274="",IF(OR(C274="",C274=_xlfn.CONCAT('Resource Checklist generator'!$F$12,CHAR(10),'Resource Checklist generator'!$F$13)),"",_xlfn.CONCAT('Resource Checklist generator'!$F$12,CHAR(10),'Resource Checklist generator'!$F$13)),B274)</f>
        <v/>
      </c>
    </row>
    <row r="276" spans="1:3">
      <c r="A276" s="65"/>
      <c r="B276" s="69" t="str">
        <f>_xlfn.IFNA('XML data generator'!M275,"")</f>
        <v/>
      </c>
      <c r="C276" s="69" t="str">
        <f ca="1">IF(B275="",IF(OR(C275="",C275=_xlfn.CONCAT('Resource Checklist generator'!$F$12,CHAR(10),'Resource Checklist generator'!$F$13)),"",_xlfn.CONCAT('Resource Checklist generator'!$F$12,CHAR(10),'Resource Checklist generator'!$F$13)),B275)</f>
        <v/>
      </c>
    </row>
    <row r="277" spans="1:3">
      <c r="A277" s="65"/>
      <c r="B277" s="69" t="str">
        <f>_xlfn.IFNA('XML data generator'!M276,"")</f>
        <v/>
      </c>
      <c r="C277" s="69" t="str">
        <f ca="1">IF(B276="",IF(OR(C276="",C276=_xlfn.CONCAT('Resource Checklist generator'!$F$12,CHAR(10),'Resource Checklist generator'!$F$13)),"",_xlfn.CONCAT('Resource Checklist generator'!$F$12,CHAR(10),'Resource Checklist generator'!$F$13)),B276)</f>
        <v/>
      </c>
    </row>
    <row r="278" spans="1:3">
      <c r="A278" s="65"/>
      <c r="B278" s="69" t="str">
        <f>_xlfn.IFNA('XML data generator'!M277,"")</f>
        <v/>
      </c>
      <c r="C278" s="69" t="str">
        <f ca="1">IF(B277="",IF(OR(C277="",C277=_xlfn.CONCAT('Resource Checklist generator'!$F$12,CHAR(10),'Resource Checklist generator'!$F$13)),"",_xlfn.CONCAT('Resource Checklist generator'!$F$12,CHAR(10),'Resource Checklist generator'!$F$13)),B277)</f>
        <v/>
      </c>
    </row>
    <row r="279" spans="1:3">
      <c r="A279" s="65"/>
      <c r="B279" s="69" t="str">
        <f>_xlfn.IFNA('XML data generator'!M278,"")</f>
        <v/>
      </c>
      <c r="C279" s="69" t="str">
        <f ca="1">IF(B278="",IF(OR(C278="",C278=_xlfn.CONCAT('Resource Checklist generator'!$F$12,CHAR(10),'Resource Checklist generator'!$F$13)),"",_xlfn.CONCAT('Resource Checklist generator'!$F$12,CHAR(10),'Resource Checklist generator'!$F$13)),B278)</f>
        <v/>
      </c>
    </row>
    <row r="280" spans="1:3">
      <c r="A280" s="65"/>
      <c r="B280" s="69" t="str">
        <f>_xlfn.IFNA('XML data generator'!M279,"")</f>
        <v/>
      </c>
      <c r="C280" s="69" t="str">
        <f ca="1">IF(B279="",IF(OR(C279="",C279=_xlfn.CONCAT('Resource Checklist generator'!$F$12,CHAR(10),'Resource Checklist generator'!$F$13)),"",_xlfn.CONCAT('Resource Checklist generator'!$F$12,CHAR(10),'Resource Checklist generator'!$F$13)),B279)</f>
        <v/>
      </c>
    </row>
    <row r="281" spans="1:3">
      <c r="A281" s="65"/>
      <c r="B281" s="69" t="str">
        <f>_xlfn.IFNA('XML data generator'!M280,"")</f>
        <v/>
      </c>
      <c r="C281" s="69" t="str">
        <f ca="1">IF(B280="",IF(OR(C280="",C280=_xlfn.CONCAT('Resource Checklist generator'!$F$12,CHAR(10),'Resource Checklist generator'!$F$13)),"",_xlfn.CONCAT('Resource Checklist generator'!$F$12,CHAR(10),'Resource Checklist generator'!$F$13)),B280)</f>
        <v/>
      </c>
    </row>
    <row r="282" spans="1:3">
      <c r="A282" s="65"/>
      <c r="B282" s="69" t="str">
        <f>_xlfn.IFNA('XML data generator'!M281,"")</f>
        <v/>
      </c>
      <c r="C282" s="69" t="str">
        <f ca="1">IF(B281="",IF(OR(C281="",C281=_xlfn.CONCAT('Resource Checklist generator'!$F$12,CHAR(10),'Resource Checklist generator'!$F$13)),"",_xlfn.CONCAT('Resource Checklist generator'!$F$12,CHAR(10),'Resource Checklist generator'!$F$13)),B281)</f>
        <v/>
      </c>
    </row>
    <row r="283" spans="1:3">
      <c r="A283" s="65"/>
      <c r="B283" s="69" t="str">
        <f>_xlfn.IFNA('XML data generator'!M282,"")</f>
        <v/>
      </c>
      <c r="C283" s="69" t="str">
        <f ca="1">IF(B282="",IF(OR(C282="",C282=_xlfn.CONCAT('Resource Checklist generator'!$F$12,CHAR(10),'Resource Checklist generator'!$F$13)),"",_xlfn.CONCAT('Resource Checklist generator'!$F$12,CHAR(10),'Resource Checklist generator'!$F$13)),B282)</f>
        <v/>
      </c>
    </row>
    <row r="284" spans="1:3">
      <c r="A284" s="65"/>
      <c r="B284" s="69" t="str">
        <f>_xlfn.IFNA('XML data generator'!M283,"")</f>
        <v/>
      </c>
      <c r="C284" s="69" t="str">
        <f ca="1">IF(B283="",IF(OR(C283="",C283=_xlfn.CONCAT('Resource Checklist generator'!$F$12,CHAR(10),'Resource Checklist generator'!$F$13)),"",_xlfn.CONCAT('Resource Checklist generator'!$F$12,CHAR(10),'Resource Checklist generator'!$F$13)),B283)</f>
        <v/>
      </c>
    </row>
    <row r="285" spans="1:3">
      <c r="A285" s="65"/>
      <c r="B285" s="69" t="str">
        <f>_xlfn.IFNA('XML data generator'!M284,"")</f>
        <v/>
      </c>
      <c r="C285" s="69" t="str">
        <f ca="1">IF(B284="",IF(OR(C284="",C284=_xlfn.CONCAT('Resource Checklist generator'!$F$12,CHAR(10),'Resource Checklist generator'!$F$13)),"",_xlfn.CONCAT('Resource Checklist generator'!$F$12,CHAR(10),'Resource Checklist generator'!$F$13)),B284)</f>
        <v/>
      </c>
    </row>
    <row r="286" spans="1:3">
      <c r="A286" s="65"/>
      <c r="B286" s="69" t="str">
        <f>_xlfn.IFNA('XML data generator'!M285,"")</f>
        <v/>
      </c>
      <c r="C286" s="69" t="str">
        <f ca="1">IF(B285="",IF(OR(C285="",C285=_xlfn.CONCAT('Resource Checklist generator'!$F$12,CHAR(10),'Resource Checklist generator'!$F$13)),"",_xlfn.CONCAT('Resource Checklist generator'!$F$12,CHAR(10),'Resource Checklist generator'!$F$13)),B285)</f>
        <v/>
      </c>
    </row>
    <row r="287" spans="1:3">
      <c r="A287" s="65"/>
      <c r="B287" s="69" t="str">
        <f>_xlfn.IFNA('XML data generator'!M286,"")</f>
        <v/>
      </c>
      <c r="C287" s="69" t="str">
        <f ca="1">IF(B286="",IF(OR(C286="",C286=_xlfn.CONCAT('Resource Checklist generator'!$F$12,CHAR(10),'Resource Checklist generator'!$F$13)),"",_xlfn.CONCAT('Resource Checklist generator'!$F$12,CHAR(10),'Resource Checklist generator'!$F$13)),B286)</f>
        <v/>
      </c>
    </row>
    <row r="288" spans="1:3">
      <c r="A288" s="65"/>
      <c r="B288" s="69" t="str">
        <f>_xlfn.IFNA('XML data generator'!M287,"")</f>
        <v/>
      </c>
      <c r="C288" s="69" t="str">
        <f ca="1">IF(B287="",IF(OR(C287="",C287=_xlfn.CONCAT('Resource Checklist generator'!$F$12,CHAR(10),'Resource Checklist generator'!$F$13)),"",_xlfn.CONCAT('Resource Checklist generator'!$F$12,CHAR(10),'Resource Checklist generator'!$F$13)),B287)</f>
        <v/>
      </c>
    </row>
    <row r="289" spans="1:3">
      <c r="A289" s="65"/>
      <c r="B289" s="69" t="str">
        <f>_xlfn.IFNA('XML data generator'!M288,"")</f>
        <v/>
      </c>
      <c r="C289" s="69" t="str">
        <f ca="1">IF(B288="",IF(OR(C288="",C288=_xlfn.CONCAT('Resource Checklist generator'!$F$12,CHAR(10),'Resource Checklist generator'!$F$13)),"",_xlfn.CONCAT('Resource Checklist generator'!$F$12,CHAR(10),'Resource Checklist generator'!$F$13)),B288)</f>
        <v/>
      </c>
    </row>
    <row r="290" spans="1:3">
      <c r="A290" s="65"/>
      <c r="B290" s="69" t="str">
        <f>_xlfn.IFNA('XML data generator'!M289,"")</f>
        <v/>
      </c>
      <c r="C290" s="69" t="str">
        <f ca="1">IF(B289="",IF(OR(C289="",C289=_xlfn.CONCAT('Resource Checklist generator'!$F$12,CHAR(10),'Resource Checklist generator'!$F$13)),"",_xlfn.CONCAT('Resource Checklist generator'!$F$12,CHAR(10),'Resource Checklist generator'!$F$13)),B289)</f>
        <v/>
      </c>
    </row>
    <row r="291" spans="1:3">
      <c r="A291" s="65"/>
      <c r="B291" s="69" t="str">
        <f>_xlfn.IFNA('XML data generator'!M290,"")</f>
        <v/>
      </c>
      <c r="C291" s="69" t="str">
        <f ca="1">IF(B290="",IF(OR(C290="",C290=_xlfn.CONCAT('Resource Checklist generator'!$F$12,CHAR(10),'Resource Checklist generator'!$F$13)),"",_xlfn.CONCAT('Resource Checklist generator'!$F$12,CHAR(10),'Resource Checklist generator'!$F$13)),B290)</f>
        <v/>
      </c>
    </row>
    <row r="292" spans="1:3">
      <c r="A292" s="65"/>
      <c r="B292" s="69" t="str">
        <f>_xlfn.IFNA('XML data generator'!M291,"")</f>
        <v/>
      </c>
      <c r="C292" s="69" t="str">
        <f ca="1">IF(B291="",IF(OR(C291="",C291=_xlfn.CONCAT('Resource Checklist generator'!$F$12,CHAR(10),'Resource Checklist generator'!$F$13)),"",_xlfn.CONCAT('Resource Checklist generator'!$F$12,CHAR(10),'Resource Checklist generator'!$F$13)),B291)</f>
        <v/>
      </c>
    </row>
    <row r="293" spans="1:3">
      <c r="A293" s="65"/>
      <c r="B293" s="69" t="str">
        <f>_xlfn.IFNA('XML data generator'!M292,"")</f>
        <v/>
      </c>
      <c r="C293" s="69" t="str">
        <f ca="1">IF(B292="",IF(OR(C292="",C292=_xlfn.CONCAT('Resource Checklist generator'!$F$12,CHAR(10),'Resource Checklist generator'!$F$13)),"",_xlfn.CONCAT('Resource Checklist generator'!$F$12,CHAR(10),'Resource Checklist generator'!$F$13)),B292)</f>
        <v/>
      </c>
    </row>
    <row r="294" spans="1:3">
      <c r="A294" s="65"/>
      <c r="B294" s="69" t="str">
        <f>_xlfn.IFNA('XML data generator'!M293,"")</f>
        <v/>
      </c>
      <c r="C294" s="69" t="str">
        <f ca="1">IF(B293="",IF(OR(C293="",C293=_xlfn.CONCAT('Resource Checklist generator'!$F$12,CHAR(10),'Resource Checklist generator'!$F$13)),"",_xlfn.CONCAT('Resource Checklist generator'!$F$12,CHAR(10),'Resource Checklist generator'!$F$13)),B293)</f>
        <v/>
      </c>
    </row>
    <row r="295" spans="1:3">
      <c r="A295" s="65"/>
      <c r="B295" s="69" t="str">
        <f>_xlfn.IFNA('XML data generator'!M294,"")</f>
        <v/>
      </c>
      <c r="C295" s="69" t="str">
        <f ca="1">IF(B294="",IF(OR(C294="",C294=_xlfn.CONCAT('Resource Checklist generator'!$F$12,CHAR(10),'Resource Checklist generator'!$F$13)),"",_xlfn.CONCAT('Resource Checklist generator'!$F$12,CHAR(10),'Resource Checklist generator'!$F$13)),B294)</f>
        <v/>
      </c>
    </row>
    <row r="296" spans="1:3">
      <c r="A296" s="65"/>
      <c r="B296" s="69" t="str">
        <f>_xlfn.IFNA('XML data generator'!M295,"")</f>
        <v/>
      </c>
      <c r="C296" s="69" t="str">
        <f ca="1">IF(B295="",IF(OR(C295="",C295=_xlfn.CONCAT('Resource Checklist generator'!$F$12,CHAR(10),'Resource Checklist generator'!$F$13)),"",_xlfn.CONCAT('Resource Checklist generator'!$F$12,CHAR(10),'Resource Checklist generator'!$F$13)),B295)</f>
        <v/>
      </c>
    </row>
    <row r="297" spans="1:3">
      <c r="A297" s="65"/>
      <c r="B297" s="69" t="str">
        <f>_xlfn.IFNA('XML data generator'!M296,"")</f>
        <v/>
      </c>
      <c r="C297" s="69" t="str">
        <f ca="1">IF(B296="",IF(OR(C296="",C296=_xlfn.CONCAT('Resource Checklist generator'!$F$12,CHAR(10),'Resource Checklist generator'!$F$13)),"",_xlfn.CONCAT('Resource Checklist generator'!$F$12,CHAR(10),'Resource Checklist generator'!$F$13)),B296)</f>
        <v/>
      </c>
    </row>
    <row r="298" spans="1:3">
      <c r="A298" s="65"/>
      <c r="B298" s="69" t="str">
        <f>_xlfn.IFNA('XML data generator'!M297,"")</f>
        <v/>
      </c>
      <c r="C298" s="69" t="str">
        <f ca="1">IF(B297="",IF(OR(C297="",C297=_xlfn.CONCAT('Resource Checklist generator'!$F$12,CHAR(10),'Resource Checklist generator'!$F$13)),"",_xlfn.CONCAT('Resource Checklist generator'!$F$12,CHAR(10),'Resource Checklist generator'!$F$13)),B297)</f>
        <v/>
      </c>
    </row>
    <row r="299" spans="1:3">
      <c r="A299" s="65"/>
      <c r="B299" s="69" t="str">
        <f>_xlfn.IFNA('XML data generator'!M298,"")</f>
        <v/>
      </c>
      <c r="C299" s="69" t="str">
        <f ca="1">IF(B298="",IF(OR(C298="",C298=_xlfn.CONCAT('Resource Checklist generator'!$F$12,CHAR(10),'Resource Checklist generator'!$F$13)),"",_xlfn.CONCAT('Resource Checklist generator'!$F$12,CHAR(10),'Resource Checklist generator'!$F$13)),B298)</f>
        <v/>
      </c>
    </row>
    <row r="300" spans="1:3">
      <c r="A300" s="65"/>
      <c r="B300" s="69" t="str">
        <f>_xlfn.IFNA('XML data generator'!M299,"")</f>
        <v/>
      </c>
      <c r="C300" s="69" t="str">
        <f ca="1">IF(B299="",IF(OR(C299="",C299=_xlfn.CONCAT('Resource Checklist generator'!$F$12,CHAR(10),'Resource Checklist generator'!$F$13)),"",_xlfn.CONCAT('Resource Checklist generator'!$F$12,CHAR(10),'Resource Checklist generator'!$F$13)),B299)</f>
        <v/>
      </c>
    </row>
    <row r="301" spans="1:3">
      <c r="A301" s="65"/>
      <c r="B301" s="69" t="str">
        <f>_xlfn.IFNA('XML data generator'!M300,"")</f>
        <v/>
      </c>
      <c r="C301" s="69" t="str">
        <f ca="1">IF(B300="",IF(OR(C300="",C300=_xlfn.CONCAT('Resource Checklist generator'!$F$12,CHAR(10),'Resource Checklist generator'!$F$13)),"",_xlfn.CONCAT('Resource Checklist generator'!$F$12,CHAR(10),'Resource Checklist generator'!$F$13)),B300)</f>
        <v/>
      </c>
    </row>
    <row r="302" spans="1:3">
      <c r="A302" s="65"/>
      <c r="B302" s="69" t="str">
        <f>_xlfn.IFNA('XML data generator'!M301,"")</f>
        <v/>
      </c>
      <c r="C302" s="69" t="str">
        <f ca="1">IF(B301="",IF(OR(C301="",C301=_xlfn.CONCAT('Resource Checklist generator'!$F$12,CHAR(10),'Resource Checklist generator'!$F$13)),"",_xlfn.CONCAT('Resource Checklist generator'!$F$12,CHAR(10),'Resource Checklist generator'!$F$13)),B301)</f>
        <v/>
      </c>
    </row>
    <row r="303" spans="1:3">
      <c r="A303" s="65"/>
      <c r="B303" s="69" t="str">
        <f>_xlfn.IFNA('XML data generator'!M302,"")</f>
        <v/>
      </c>
      <c r="C303" s="69" t="str">
        <f ca="1">IF(B302="",IF(OR(C302="",C302=_xlfn.CONCAT('Resource Checklist generator'!$F$12,CHAR(10),'Resource Checklist generator'!$F$13)),"",_xlfn.CONCAT('Resource Checklist generator'!$F$12,CHAR(10),'Resource Checklist generator'!$F$13)),B302)</f>
        <v/>
      </c>
    </row>
    <row r="304" spans="1:3">
      <c r="A304" s="65"/>
      <c r="B304" s="69" t="str">
        <f>_xlfn.IFNA('XML data generator'!M303,"")</f>
        <v/>
      </c>
      <c r="C304" s="69" t="str">
        <f ca="1">IF(B303="",IF(OR(C303="",C303=_xlfn.CONCAT('Resource Checklist generator'!$F$12,CHAR(10),'Resource Checklist generator'!$F$13)),"",_xlfn.CONCAT('Resource Checklist generator'!$F$12,CHAR(10),'Resource Checklist generator'!$F$13)),B303)</f>
        <v/>
      </c>
    </row>
    <row r="305" spans="1:3">
      <c r="A305" s="65"/>
      <c r="B305" s="69" t="str">
        <f>_xlfn.IFNA('XML data generator'!M304,"")</f>
        <v/>
      </c>
      <c r="C305" s="69" t="str">
        <f ca="1">IF(B304="",IF(OR(C304="",C304=_xlfn.CONCAT('Resource Checklist generator'!$F$12,CHAR(10),'Resource Checklist generator'!$F$13)),"",_xlfn.CONCAT('Resource Checklist generator'!$F$12,CHAR(10),'Resource Checklist generator'!$F$13)),B304)</f>
        <v/>
      </c>
    </row>
    <row r="306" spans="1:3">
      <c r="A306" s="65"/>
      <c r="B306" s="69" t="str">
        <f>_xlfn.IFNA('XML data generator'!M305,"")</f>
        <v/>
      </c>
      <c r="C306" s="69" t="str">
        <f ca="1">IF(B305="",IF(OR(C305="",C305=_xlfn.CONCAT('Resource Checklist generator'!$F$12,CHAR(10),'Resource Checklist generator'!$F$13)),"",_xlfn.CONCAT('Resource Checklist generator'!$F$12,CHAR(10),'Resource Checklist generator'!$F$13)),B305)</f>
        <v/>
      </c>
    </row>
    <row r="307" spans="1:3">
      <c r="A307" s="65"/>
      <c r="B307" s="69" t="str">
        <f>_xlfn.IFNA('XML data generator'!M306,"")</f>
        <v/>
      </c>
      <c r="C307" s="69" t="str">
        <f ca="1">IF(B306="",IF(OR(C306="",C306=_xlfn.CONCAT('Resource Checklist generator'!$F$12,CHAR(10),'Resource Checklist generator'!$F$13)),"",_xlfn.CONCAT('Resource Checklist generator'!$F$12,CHAR(10),'Resource Checklist generator'!$F$13)),B306)</f>
        <v/>
      </c>
    </row>
    <row r="308" spans="1:3">
      <c r="A308" s="65"/>
      <c r="B308" s="69" t="str">
        <f>_xlfn.IFNA('XML data generator'!M307,"")</f>
        <v/>
      </c>
      <c r="C308" s="69" t="str">
        <f ca="1">IF(B307="",IF(OR(C307="",C307=_xlfn.CONCAT('Resource Checklist generator'!$F$12,CHAR(10),'Resource Checklist generator'!$F$13)),"",_xlfn.CONCAT('Resource Checklist generator'!$F$12,CHAR(10),'Resource Checklist generator'!$F$13)),B307)</f>
        <v/>
      </c>
    </row>
    <row r="309" spans="1:3">
      <c r="A309" s="65"/>
      <c r="B309" s="69" t="str">
        <f>_xlfn.IFNA('XML data generator'!M308,"")</f>
        <v/>
      </c>
      <c r="C309" s="69" t="str">
        <f ca="1">IF(B308="",IF(OR(C308="",C308=_xlfn.CONCAT('Resource Checklist generator'!$F$12,CHAR(10),'Resource Checklist generator'!$F$13)),"",_xlfn.CONCAT('Resource Checklist generator'!$F$12,CHAR(10),'Resource Checklist generator'!$F$13)),B308)</f>
        <v/>
      </c>
    </row>
    <row r="310" spans="1:3">
      <c r="A310" s="65"/>
      <c r="B310" s="69" t="str">
        <f>_xlfn.IFNA('XML data generator'!M309,"")</f>
        <v/>
      </c>
      <c r="C310" s="69" t="str">
        <f ca="1">IF(B309="",IF(OR(C309="",C309=_xlfn.CONCAT('Resource Checklist generator'!$F$12,CHAR(10),'Resource Checklist generator'!$F$13)),"",_xlfn.CONCAT('Resource Checklist generator'!$F$12,CHAR(10),'Resource Checklist generator'!$F$13)),B309)</f>
        <v/>
      </c>
    </row>
    <row r="311" spans="1:3">
      <c r="A311" s="65"/>
      <c r="B311" s="69" t="str">
        <f>_xlfn.IFNA('XML data generator'!M310,"")</f>
        <v/>
      </c>
      <c r="C311" s="69" t="str">
        <f ca="1">IF(B310="",IF(OR(C310="",C310=_xlfn.CONCAT('Resource Checklist generator'!$F$12,CHAR(10),'Resource Checklist generator'!$F$13)),"",_xlfn.CONCAT('Resource Checklist generator'!$F$12,CHAR(10),'Resource Checklist generator'!$F$13)),B310)</f>
        <v/>
      </c>
    </row>
    <row r="312" spans="1:3">
      <c r="A312" s="65"/>
      <c r="B312" s="69" t="str">
        <f>_xlfn.IFNA('XML data generator'!M311,"")</f>
        <v/>
      </c>
      <c r="C312" s="69" t="str">
        <f ca="1">IF(B311="",IF(OR(C311="",C311=_xlfn.CONCAT('Resource Checklist generator'!$F$12,CHAR(10),'Resource Checklist generator'!$F$13)),"",_xlfn.CONCAT('Resource Checklist generator'!$F$12,CHAR(10),'Resource Checklist generator'!$F$13)),B311)</f>
        <v/>
      </c>
    </row>
    <row r="313" spans="1:3">
      <c r="A313" s="65"/>
      <c r="B313" s="69" t="str">
        <f>_xlfn.IFNA('XML data generator'!M312,"")</f>
        <v/>
      </c>
      <c r="C313" s="69" t="str">
        <f ca="1">IF(B312="",IF(OR(C312="",C312=_xlfn.CONCAT('Resource Checklist generator'!$F$12,CHAR(10),'Resource Checklist generator'!$F$13)),"",_xlfn.CONCAT('Resource Checklist generator'!$F$12,CHAR(10),'Resource Checklist generator'!$F$13)),B312)</f>
        <v/>
      </c>
    </row>
    <row r="314" spans="1:3">
      <c r="A314" s="65"/>
      <c r="B314" s="69" t="str">
        <f>_xlfn.IFNA('XML data generator'!M313,"")</f>
        <v/>
      </c>
      <c r="C314" s="69" t="str">
        <f ca="1">IF(B313="",IF(OR(C313="",C313=_xlfn.CONCAT('Resource Checklist generator'!$F$12,CHAR(10),'Resource Checklist generator'!$F$13)),"",_xlfn.CONCAT('Resource Checklist generator'!$F$12,CHAR(10),'Resource Checklist generator'!$F$13)),B313)</f>
        <v/>
      </c>
    </row>
    <row r="315" spans="1:3">
      <c r="A315" s="65"/>
      <c r="B315" s="69" t="str">
        <f>_xlfn.IFNA('XML data generator'!M314,"")</f>
        <v/>
      </c>
      <c r="C315" s="69" t="str">
        <f ca="1">IF(B314="",IF(OR(C314="",C314=_xlfn.CONCAT('Resource Checklist generator'!$F$12,CHAR(10),'Resource Checklist generator'!$F$13)),"",_xlfn.CONCAT('Resource Checklist generator'!$F$12,CHAR(10),'Resource Checklist generator'!$F$13)),B314)</f>
        <v/>
      </c>
    </row>
    <row r="316" spans="1:3">
      <c r="A316" s="65"/>
      <c r="B316" s="69" t="str">
        <f>_xlfn.IFNA('XML data generator'!M315,"")</f>
        <v/>
      </c>
      <c r="C316" s="69" t="str">
        <f ca="1">IF(B315="",IF(OR(C315="",C315=_xlfn.CONCAT('Resource Checklist generator'!$F$12,CHAR(10),'Resource Checklist generator'!$F$13)),"",_xlfn.CONCAT('Resource Checklist generator'!$F$12,CHAR(10),'Resource Checklist generator'!$F$13)),B315)</f>
        <v/>
      </c>
    </row>
    <row r="317" spans="1:3">
      <c r="A317" s="65"/>
      <c r="B317" s="69" t="str">
        <f>_xlfn.IFNA('XML data generator'!M316,"")</f>
        <v/>
      </c>
      <c r="C317" s="69" t="str">
        <f ca="1">IF(B316="",IF(OR(C316="",C316=_xlfn.CONCAT('Resource Checklist generator'!$F$12,CHAR(10),'Resource Checklist generator'!$F$13)),"",_xlfn.CONCAT('Resource Checklist generator'!$F$12,CHAR(10),'Resource Checklist generator'!$F$13)),B316)</f>
        <v/>
      </c>
    </row>
    <row r="318" spans="1:3">
      <c r="A318" s="65"/>
      <c r="B318" s="69" t="str">
        <f>_xlfn.IFNA('XML data generator'!M317,"")</f>
        <v/>
      </c>
      <c r="C318" s="69" t="str">
        <f ca="1">IF(B317="",IF(OR(C317="",C317=_xlfn.CONCAT('Resource Checklist generator'!$F$12,CHAR(10),'Resource Checklist generator'!$F$13)),"",_xlfn.CONCAT('Resource Checklist generator'!$F$12,CHAR(10),'Resource Checklist generator'!$F$13)),B317)</f>
        <v/>
      </c>
    </row>
    <row r="319" spans="1:3">
      <c r="A319" s="65"/>
      <c r="B319" s="69" t="str">
        <f>_xlfn.IFNA('XML data generator'!M318,"")</f>
        <v/>
      </c>
      <c r="C319" s="69" t="str">
        <f ca="1">IF(B318="",IF(OR(C318="",C318=_xlfn.CONCAT('Resource Checklist generator'!$F$12,CHAR(10),'Resource Checklist generator'!$F$13)),"",_xlfn.CONCAT('Resource Checklist generator'!$F$12,CHAR(10),'Resource Checklist generator'!$F$13)),B318)</f>
        <v/>
      </c>
    </row>
    <row r="320" spans="1:3">
      <c r="A320" s="65"/>
      <c r="B320" s="69" t="str">
        <f>_xlfn.IFNA('XML data generator'!M319,"")</f>
        <v/>
      </c>
      <c r="C320" s="69" t="str">
        <f ca="1">IF(B319="",IF(OR(C319="",C319=_xlfn.CONCAT('Resource Checklist generator'!$F$12,CHAR(10),'Resource Checklist generator'!$F$13)),"",_xlfn.CONCAT('Resource Checklist generator'!$F$12,CHAR(10),'Resource Checklist generator'!$F$13)),B319)</f>
        <v/>
      </c>
    </row>
    <row r="321" spans="1:3">
      <c r="A321" s="65"/>
      <c r="B321" s="69" t="str">
        <f>_xlfn.IFNA('XML data generator'!M320,"")</f>
        <v/>
      </c>
      <c r="C321" s="69" t="str">
        <f ca="1">IF(B320="",IF(OR(C320="",C320=_xlfn.CONCAT('Resource Checklist generator'!$F$12,CHAR(10),'Resource Checklist generator'!$F$13)),"",_xlfn.CONCAT('Resource Checklist generator'!$F$12,CHAR(10),'Resource Checklist generator'!$F$13)),B320)</f>
        <v/>
      </c>
    </row>
    <row r="322" spans="1:3">
      <c r="A322" s="65"/>
      <c r="B322" s="69" t="str">
        <f>_xlfn.IFNA('XML data generator'!M321,"")</f>
        <v/>
      </c>
      <c r="C322" s="69" t="str">
        <f ca="1">IF(B321="",IF(OR(C321="",C321=_xlfn.CONCAT('Resource Checklist generator'!$F$12,CHAR(10),'Resource Checklist generator'!$F$13)),"",_xlfn.CONCAT('Resource Checklist generator'!$F$12,CHAR(10),'Resource Checklist generator'!$F$13)),B321)</f>
        <v/>
      </c>
    </row>
    <row r="323" spans="1:3">
      <c r="A323" s="65"/>
      <c r="B323" s="69" t="str">
        <f>_xlfn.IFNA('XML data generator'!M322,"")</f>
        <v/>
      </c>
      <c r="C323" s="69" t="str">
        <f ca="1">IF(B322="",IF(OR(C322="",C322=_xlfn.CONCAT('Resource Checklist generator'!$F$12,CHAR(10),'Resource Checklist generator'!$F$13)),"",_xlfn.CONCAT('Resource Checklist generator'!$F$12,CHAR(10),'Resource Checklist generator'!$F$13)),B322)</f>
        <v/>
      </c>
    </row>
    <row r="324" spans="1:3">
      <c r="A324" s="65"/>
      <c r="B324" s="69" t="str">
        <f>_xlfn.IFNA('XML data generator'!M323,"")</f>
        <v/>
      </c>
      <c r="C324" s="69" t="str">
        <f ca="1">IF(B323="",IF(OR(C323="",C323=_xlfn.CONCAT('Resource Checklist generator'!$F$12,CHAR(10),'Resource Checklist generator'!$F$13)),"",_xlfn.CONCAT('Resource Checklist generator'!$F$12,CHAR(10),'Resource Checklist generator'!$F$13)),B323)</f>
        <v/>
      </c>
    </row>
    <row r="325" spans="1:3">
      <c r="A325" s="65"/>
      <c r="B325" s="69" t="str">
        <f>_xlfn.IFNA('XML data generator'!M324,"")</f>
        <v/>
      </c>
      <c r="C325" s="69" t="str">
        <f ca="1">IF(B324="",IF(OR(C324="",C324=_xlfn.CONCAT('Resource Checklist generator'!$F$12,CHAR(10),'Resource Checklist generator'!$F$13)),"",_xlfn.CONCAT('Resource Checklist generator'!$F$12,CHAR(10),'Resource Checklist generator'!$F$13)),B324)</f>
        <v/>
      </c>
    </row>
    <row r="326" spans="1:3">
      <c r="A326" s="65"/>
      <c r="B326" s="69" t="str">
        <f>_xlfn.IFNA('XML data generator'!M325,"")</f>
        <v/>
      </c>
      <c r="C326" s="69" t="str">
        <f ca="1">IF(B325="",IF(OR(C325="",C325=_xlfn.CONCAT('Resource Checklist generator'!$F$12,CHAR(10),'Resource Checklist generator'!$F$13)),"",_xlfn.CONCAT('Resource Checklist generator'!$F$12,CHAR(10),'Resource Checklist generator'!$F$13)),B325)</f>
        <v/>
      </c>
    </row>
    <row r="327" spans="1:3">
      <c r="A327" s="65"/>
      <c r="B327" s="69" t="str">
        <f>_xlfn.IFNA('XML data generator'!M326,"")</f>
        <v/>
      </c>
      <c r="C327" s="69" t="str">
        <f ca="1">IF(B326="",IF(OR(C326="",C326=_xlfn.CONCAT('Resource Checklist generator'!$F$12,CHAR(10),'Resource Checklist generator'!$F$13)),"",_xlfn.CONCAT('Resource Checklist generator'!$F$12,CHAR(10),'Resource Checklist generator'!$F$13)),B326)</f>
        <v/>
      </c>
    </row>
    <row r="328" spans="1:3">
      <c r="A328" s="65"/>
      <c r="B328" s="69" t="str">
        <f>_xlfn.IFNA('XML data generator'!M327,"")</f>
        <v/>
      </c>
      <c r="C328" s="69" t="str">
        <f ca="1">IF(B327="",IF(OR(C327="",C327=_xlfn.CONCAT('Resource Checklist generator'!$F$12,CHAR(10),'Resource Checklist generator'!$F$13)),"",_xlfn.CONCAT('Resource Checklist generator'!$F$12,CHAR(10),'Resource Checklist generator'!$F$13)),B327)</f>
        <v/>
      </c>
    </row>
    <row r="329" spans="1:3">
      <c r="A329" s="65"/>
      <c r="B329" s="69" t="str">
        <f>_xlfn.IFNA('XML data generator'!M328,"")</f>
        <v/>
      </c>
      <c r="C329" s="69" t="str">
        <f ca="1">IF(B328="",IF(OR(C328="",C328=_xlfn.CONCAT('Resource Checklist generator'!$F$12,CHAR(10),'Resource Checklist generator'!$F$13)),"",_xlfn.CONCAT('Resource Checklist generator'!$F$12,CHAR(10),'Resource Checklist generator'!$F$13)),B328)</f>
        <v/>
      </c>
    </row>
    <row r="330" spans="1:3">
      <c r="A330" s="65"/>
      <c r="B330" s="69" t="str">
        <f>_xlfn.IFNA('XML data generator'!M329,"")</f>
        <v/>
      </c>
      <c r="C330" s="69" t="str">
        <f ca="1">IF(B329="",IF(OR(C329="",C329=_xlfn.CONCAT('Resource Checklist generator'!$F$12,CHAR(10),'Resource Checklist generator'!$F$13)),"",_xlfn.CONCAT('Resource Checklist generator'!$F$12,CHAR(10),'Resource Checklist generator'!$F$13)),B329)</f>
        <v/>
      </c>
    </row>
    <row r="331" spans="1:3">
      <c r="A331" s="65"/>
      <c r="B331" s="69" t="str">
        <f>_xlfn.IFNA('XML data generator'!M330,"")</f>
        <v/>
      </c>
      <c r="C331" s="69" t="str">
        <f ca="1">IF(B330="",IF(OR(C330="",C330=_xlfn.CONCAT('Resource Checklist generator'!$F$12,CHAR(10),'Resource Checklist generator'!$F$13)),"",_xlfn.CONCAT('Resource Checklist generator'!$F$12,CHAR(10),'Resource Checklist generator'!$F$13)),B330)</f>
        <v/>
      </c>
    </row>
    <row r="332" spans="1:3">
      <c r="A332" s="65"/>
      <c r="B332" s="69" t="str">
        <f>_xlfn.IFNA('XML data generator'!M331,"")</f>
        <v/>
      </c>
      <c r="C332" s="69" t="str">
        <f ca="1">IF(B331="",IF(OR(C331="",C331=_xlfn.CONCAT('Resource Checklist generator'!$F$12,CHAR(10),'Resource Checklist generator'!$F$13)),"",_xlfn.CONCAT('Resource Checklist generator'!$F$12,CHAR(10),'Resource Checklist generator'!$F$13)),B331)</f>
        <v/>
      </c>
    </row>
    <row r="333" spans="1:3">
      <c r="A333" s="65"/>
      <c r="B333" s="69" t="str">
        <f>_xlfn.IFNA('XML data generator'!M332,"")</f>
        <v/>
      </c>
      <c r="C333" s="69" t="str">
        <f ca="1">IF(B332="",IF(OR(C332="",C332=_xlfn.CONCAT('Resource Checklist generator'!$F$12,CHAR(10),'Resource Checklist generator'!$F$13)),"",_xlfn.CONCAT('Resource Checklist generator'!$F$12,CHAR(10),'Resource Checklist generator'!$F$13)),B332)</f>
        <v/>
      </c>
    </row>
    <row r="334" spans="1:3">
      <c r="A334" s="65"/>
      <c r="B334" s="69" t="str">
        <f>_xlfn.IFNA('XML data generator'!M333,"")</f>
        <v/>
      </c>
      <c r="C334" s="69" t="str">
        <f ca="1">IF(B333="",IF(OR(C333="",C333=_xlfn.CONCAT('Resource Checklist generator'!$F$12,CHAR(10),'Resource Checklist generator'!$F$13)),"",_xlfn.CONCAT('Resource Checklist generator'!$F$12,CHAR(10),'Resource Checklist generator'!$F$13)),B333)</f>
        <v/>
      </c>
    </row>
    <row r="335" spans="1:3">
      <c r="A335" s="65"/>
      <c r="B335" s="69" t="str">
        <f>_xlfn.IFNA('XML data generator'!M334,"")</f>
        <v/>
      </c>
      <c r="C335" s="69" t="str">
        <f ca="1">IF(B334="",IF(OR(C334="",C334=_xlfn.CONCAT('Resource Checklist generator'!$F$12,CHAR(10),'Resource Checklist generator'!$F$13)),"",_xlfn.CONCAT('Resource Checklist generator'!$F$12,CHAR(10),'Resource Checklist generator'!$F$13)),B334)</f>
        <v/>
      </c>
    </row>
    <row r="336" spans="1:3">
      <c r="A336" s="65"/>
      <c r="B336" s="69" t="str">
        <f>_xlfn.IFNA('XML data generator'!M335,"")</f>
        <v/>
      </c>
      <c r="C336" s="69" t="str">
        <f ca="1">IF(B335="",IF(OR(C335="",C335=_xlfn.CONCAT('Resource Checklist generator'!$F$12,CHAR(10),'Resource Checklist generator'!$F$13)),"",_xlfn.CONCAT('Resource Checklist generator'!$F$12,CHAR(10),'Resource Checklist generator'!$F$13)),B335)</f>
        <v/>
      </c>
    </row>
    <row r="337" spans="1:3">
      <c r="A337" s="65"/>
      <c r="B337" s="69" t="str">
        <f>_xlfn.IFNA('XML data generator'!M336,"")</f>
        <v/>
      </c>
      <c r="C337" s="69" t="str">
        <f ca="1">IF(B336="",IF(OR(C336="",C336=_xlfn.CONCAT('Resource Checklist generator'!$F$12,CHAR(10),'Resource Checklist generator'!$F$13)),"",_xlfn.CONCAT('Resource Checklist generator'!$F$12,CHAR(10),'Resource Checklist generator'!$F$13)),B336)</f>
        <v/>
      </c>
    </row>
    <row r="338" spans="1:3">
      <c r="A338" s="65"/>
      <c r="B338" s="69" t="str">
        <f>_xlfn.IFNA('XML data generator'!M337,"")</f>
        <v/>
      </c>
      <c r="C338" s="69" t="str">
        <f ca="1">IF(B337="",IF(OR(C337="",C337=_xlfn.CONCAT('Resource Checklist generator'!$F$12,CHAR(10),'Resource Checklist generator'!$F$13)),"",_xlfn.CONCAT('Resource Checklist generator'!$F$12,CHAR(10),'Resource Checklist generator'!$F$13)),B337)</f>
        <v/>
      </c>
    </row>
    <row r="339" spans="1:3">
      <c r="A339" s="65"/>
      <c r="B339" s="69" t="str">
        <f>_xlfn.IFNA('XML data generator'!M338,"")</f>
        <v/>
      </c>
      <c r="C339" s="69" t="str">
        <f ca="1">IF(B338="",IF(OR(C338="",C338=_xlfn.CONCAT('Resource Checklist generator'!$F$12,CHAR(10),'Resource Checklist generator'!$F$13)),"",_xlfn.CONCAT('Resource Checklist generator'!$F$12,CHAR(10),'Resource Checklist generator'!$F$13)),B338)</f>
        <v/>
      </c>
    </row>
    <row r="340" spans="1:3">
      <c r="A340" s="65"/>
      <c r="B340" s="69" t="str">
        <f>_xlfn.IFNA('XML data generator'!M339,"")</f>
        <v/>
      </c>
      <c r="C340" s="69" t="str">
        <f ca="1">IF(B339="",IF(OR(C339="",C339=_xlfn.CONCAT('Resource Checklist generator'!$F$12,CHAR(10),'Resource Checklist generator'!$F$13)),"",_xlfn.CONCAT('Resource Checklist generator'!$F$12,CHAR(10),'Resource Checklist generator'!$F$13)),B339)</f>
        <v/>
      </c>
    </row>
    <row r="341" spans="1:3">
      <c r="A341" s="65"/>
      <c r="B341" s="69" t="str">
        <f>_xlfn.IFNA('XML data generator'!M340,"")</f>
        <v/>
      </c>
      <c r="C341" s="69" t="str">
        <f ca="1">IF(B340="",IF(OR(C340="",C340=_xlfn.CONCAT('Resource Checklist generator'!$F$12,CHAR(10),'Resource Checklist generator'!$F$13)),"",_xlfn.CONCAT('Resource Checklist generator'!$F$12,CHAR(10),'Resource Checklist generator'!$F$13)),B340)</f>
        <v/>
      </c>
    </row>
    <row r="342" spans="1:3">
      <c r="A342" s="65"/>
      <c r="B342" s="69" t="str">
        <f>_xlfn.IFNA('XML data generator'!M341,"")</f>
        <v/>
      </c>
      <c r="C342" s="69" t="str">
        <f ca="1">IF(B341="",IF(OR(C341="",C341=_xlfn.CONCAT('Resource Checklist generator'!$F$12,CHAR(10),'Resource Checklist generator'!$F$13)),"",_xlfn.CONCAT('Resource Checklist generator'!$F$12,CHAR(10),'Resource Checklist generator'!$F$13)),B341)</f>
        <v/>
      </c>
    </row>
    <row r="343" spans="1:3">
      <c r="A343" s="65"/>
      <c r="B343" s="69" t="str">
        <f>_xlfn.IFNA('XML data generator'!M342,"")</f>
        <v/>
      </c>
      <c r="C343" s="69" t="str">
        <f ca="1">IF(B342="",IF(OR(C342="",C342=_xlfn.CONCAT('Resource Checklist generator'!$F$12,CHAR(10),'Resource Checklist generator'!$F$13)),"",_xlfn.CONCAT('Resource Checklist generator'!$F$12,CHAR(10),'Resource Checklist generator'!$F$13)),B342)</f>
        <v/>
      </c>
    </row>
    <row r="344" spans="1:3">
      <c r="A344" s="65"/>
      <c r="B344" s="69" t="str">
        <f>_xlfn.IFNA('XML data generator'!M343,"")</f>
        <v/>
      </c>
      <c r="C344" s="69" t="str">
        <f ca="1">IF(B343="",IF(OR(C343="",C343=_xlfn.CONCAT('Resource Checklist generator'!$F$12,CHAR(10),'Resource Checklist generator'!$F$13)),"",_xlfn.CONCAT('Resource Checklist generator'!$F$12,CHAR(10),'Resource Checklist generator'!$F$13)),B343)</f>
        <v/>
      </c>
    </row>
    <row r="345" spans="1:3">
      <c r="A345" s="65"/>
      <c r="B345" s="69" t="str">
        <f>_xlfn.IFNA('XML data generator'!M344,"")</f>
        <v/>
      </c>
      <c r="C345" s="69" t="str">
        <f ca="1">IF(B344="",IF(OR(C344="",C344=_xlfn.CONCAT('Resource Checklist generator'!$F$12,CHAR(10),'Resource Checklist generator'!$F$13)),"",_xlfn.CONCAT('Resource Checklist generator'!$F$12,CHAR(10),'Resource Checklist generator'!$F$13)),B344)</f>
        <v/>
      </c>
    </row>
    <row r="346" spans="1:3">
      <c r="A346" s="65"/>
      <c r="B346" s="69" t="str">
        <f>_xlfn.IFNA('XML data generator'!M345,"")</f>
        <v/>
      </c>
      <c r="C346" s="69" t="str">
        <f ca="1">IF(B345="",IF(OR(C345="",C345=_xlfn.CONCAT('Resource Checklist generator'!$F$12,CHAR(10),'Resource Checklist generator'!$F$13)),"",_xlfn.CONCAT('Resource Checklist generator'!$F$12,CHAR(10),'Resource Checklist generator'!$F$13)),B345)</f>
        <v/>
      </c>
    </row>
    <row r="347" spans="1:3">
      <c r="A347" s="65"/>
      <c r="B347" s="69" t="str">
        <f>_xlfn.IFNA('XML data generator'!M346,"")</f>
        <v/>
      </c>
      <c r="C347" s="69" t="str">
        <f ca="1">IF(B346="",IF(OR(C346="",C346=_xlfn.CONCAT('Resource Checklist generator'!$F$12,CHAR(10),'Resource Checklist generator'!$F$13)),"",_xlfn.CONCAT('Resource Checklist generator'!$F$12,CHAR(10),'Resource Checklist generator'!$F$13)),B346)</f>
        <v/>
      </c>
    </row>
    <row r="348" spans="1:3">
      <c r="A348" s="65"/>
      <c r="B348" s="69" t="str">
        <f>_xlfn.IFNA('XML data generator'!M347,"")</f>
        <v/>
      </c>
      <c r="C348" s="69" t="str">
        <f ca="1">IF(B347="",IF(OR(C347="",C347=_xlfn.CONCAT('Resource Checklist generator'!$F$12,CHAR(10),'Resource Checklist generator'!$F$13)),"",_xlfn.CONCAT('Resource Checklist generator'!$F$12,CHAR(10),'Resource Checklist generator'!$F$13)),B347)</f>
        <v/>
      </c>
    </row>
    <row r="349" spans="1:3">
      <c r="A349" s="65"/>
      <c r="B349" s="69" t="str">
        <f>_xlfn.IFNA('XML data generator'!M348,"")</f>
        <v/>
      </c>
      <c r="C349" s="69" t="str">
        <f ca="1">IF(B348="",IF(OR(C348="",C348=_xlfn.CONCAT('Resource Checklist generator'!$F$12,CHAR(10),'Resource Checklist generator'!$F$13)),"",_xlfn.CONCAT('Resource Checklist generator'!$F$12,CHAR(10),'Resource Checklist generator'!$F$13)),B348)</f>
        <v/>
      </c>
    </row>
    <row r="350" spans="1:3">
      <c r="A350" s="65"/>
      <c r="B350" s="69" t="str">
        <f>_xlfn.IFNA('XML data generator'!M349,"")</f>
        <v/>
      </c>
      <c r="C350" s="69" t="str">
        <f ca="1">IF(B349="",IF(OR(C349="",C349=_xlfn.CONCAT('Resource Checklist generator'!$F$12,CHAR(10),'Resource Checklist generator'!$F$13)),"",_xlfn.CONCAT('Resource Checklist generator'!$F$12,CHAR(10),'Resource Checklist generator'!$F$13)),B349)</f>
        <v/>
      </c>
    </row>
    <row r="351" spans="1:3">
      <c r="A351" s="65"/>
      <c r="B351" s="69" t="str">
        <f>_xlfn.IFNA('XML data generator'!M350,"")</f>
        <v/>
      </c>
      <c r="C351" s="69" t="str">
        <f ca="1">IF(B350="",IF(OR(C350="",C350=_xlfn.CONCAT('Resource Checklist generator'!$F$12,CHAR(10),'Resource Checklist generator'!$F$13)),"",_xlfn.CONCAT('Resource Checklist generator'!$F$12,CHAR(10),'Resource Checklist generator'!$F$13)),B350)</f>
        <v/>
      </c>
    </row>
    <row r="352" spans="1:3">
      <c r="A352" s="65"/>
      <c r="B352" s="69" t="str">
        <f>_xlfn.IFNA('XML data generator'!M351,"")</f>
        <v/>
      </c>
      <c r="C352" s="69" t="str">
        <f ca="1">IF(B351="",IF(OR(C351="",C351=_xlfn.CONCAT('Resource Checklist generator'!$F$12,CHAR(10),'Resource Checklist generator'!$F$13)),"",_xlfn.CONCAT('Resource Checklist generator'!$F$12,CHAR(10),'Resource Checklist generator'!$F$13)),B351)</f>
        <v/>
      </c>
    </row>
    <row r="353" spans="1:3">
      <c r="A353" s="65"/>
      <c r="B353" s="69" t="str">
        <f>_xlfn.IFNA('XML data generator'!M352,"")</f>
        <v/>
      </c>
      <c r="C353" s="69" t="str">
        <f ca="1">IF(B352="",IF(OR(C352="",C352=_xlfn.CONCAT('Resource Checklist generator'!$F$12,CHAR(10),'Resource Checklist generator'!$F$13)),"",_xlfn.CONCAT('Resource Checklist generator'!$F$12,CHAR(10),'Resource Checklist generator'!$F$13)),B352)</f>
        <v/>
      </c>
    </row>
    <row r="354" spans="1:3">
      <c r="A354" s="65"/>
      <c r="B354" s="69" t="str">
        <f>_xlfn.IFNA('XML data generator'!M353,"")</f>
        <v/>
      </c>
      <c r="C354" s="69" t="str">
        <f ca="1">IF(B353="",IF(OR(C353="",C353=_xlfn.CONCAT('Resource Checklist generator'!$F$12,CHAR(10),'Resource Checklist generator'!$F$13)),"",_xlfn.CONCAT('Resource Checklist generator'!$F$12,CHAR(10),'Resource Checklist generator'!$F$13)),B353)</f>
        <v/>
      </c>
    </row>
    <row r="355" spans="1:3">
      <c r="A355" s="65"/>
      <c r="B355" s="69" t="str">
        <f>_xlfn.IFNA('XML data generator'!M354,"")</f>
        <v/>
      </c>
      <c r="C355" s="69" t="str">
        <f ca="1">IF(B354="",IF(OR(C354="",C354=_xlfn.CONCAT('Resource Checklist generator'!$F$12,CHAR(10),'Resource Checklist generator'!$F$13)),"",_xlfn.CONCAT('Resource Checklist generator'!$F$12,CHAR(10),'Resource Checklist generator'!$F$13)),B354)</f>
        <v/>
      </c>
    </row>
    <row r="356" spans="1:3">
      <c r="A356" s="65"/>
      <c r="B356" s="69" t="str">
        <f>_xlfn.IFNA('XML data generator'!M355,"")</f>
        <v/>
      </c>
      <c r="C356" s="69" t="str">
        <f ca="1">IF(B355="",IF(OR(C355="",C355=_xlfn.CONCAT('Resource Checklist generator'!$F$12,CHAR(10),'Resource Checklist generator'!$F$13)),"",_xlfn.CONCAT('Resource Checklist generator'!$F$12,CHAR(10),'Resource Checklist generator'!$F$13)),B355)</f>
        <v/>
      </c>
    </row>
    <row r="357" spans="1:3">
      <c r="A357" s="65"/>
      <c r="B357" s="69" t="str">
        <f>_xlfn.IFNA('XML data generator'!M356,"")</f>
        <v/>
      </c>
      <c r="C357" s="69" t="str">
        <f ca="1">IF(B356="",IF(OR(C356="",C356=_xlfn.CONCAT('Resource Checklist generator'!$F$12,CHAR(10),'Resource Checklist generator'!$F$13)),"",_xlfn.CONCAT('Resource Checklist generator'!$F$12,CHAR(10),'Resource Checklist generator'!$F$13)),B356)</f>
        <v/>
      </c>
    </row>
    <row r="358" spans="1:3">
      <c r="A358" s="65"/>
      <c r="B358" s="69" t="str">
        <f>_xlfn.IFNA('XML data generator'!M357,"")</f>
        <v/>
      </c>
      <c r="C358" s="69" t="str">
        <f ca="1">IF(B357="",IF(OR(C357="",C357=_xlfn.CONCAT('Resource Checklist generator'!$F$12,CHAR(10),'Resource Checklist generator'!$F$13)),"",_xlfn.CONCAT('Resource Checklist generator'!$F$12,CHAR(10),'Resource Checklist generator'!$F$13)),B357)</f>
        <v/>
      </c>
    </row>
    <row r="359" spans="1:3">
      <c r="A359" s="65"/>
      <c r="B359" s="69" t="str">
        <f>_xlfn.IFNA('XML data generator'!M358,"")</f>
        <v/>
      </c>
      <c r="C359" s="69" t="str">
        <f ca="1">IF(B358="",IF(OR(C358="",C358=_xlfn.CONCAT('Resource Checklist generator'!$F$12,CHAR(10),'Resource Checklist generator'!$F$13)),"",_xlfn.CONCAT('Resource Checklist generator'!$F$12,CHAR(10),'Resource Checklist generator'!$F$13)),B358)</f>
        <v/>
      </c>
    </row>
    <row r="360" spans="1:3">
      <c r="A360" s="65"/>
      <c r="B360" s="69" t="str">
        <f>_xlfn.IFNA('XML data generator'!M359,"")</f>
        <v/>
      </c>
      <c r="C360" s="69" t="str">
        <f ca="1">IF(B359="",IF(OR(C359="",C359=_xlfn.CONCAT('Resource Checklist generator'!$F$12,CHAR(10),'Resource Checklist generator'!$F$13)),"",_xlfn.CONCAT('Resource Checklist generator'!$F$12,CHAR(10),'Resource Checklist generator'!$F$13)),B359)</f>
        <v/>
      </c>
    </row>
    <row r="361" spans="1:3">
      <c r="A361" s="65"/>
      <c r="B361" s="69" t="str">
        <f>_xlfn.IFNA('XML data generator'!M360,"")</f>
        <v/>
      </c>
      <c r="C361" s="69" t="str">
        <f ca="1">IF(B360="",IF(OR(C360="",C360=_xlfn.CONCAT('Resource Checklist generator'!$F$12,CHAR(10),'Resource Checklist generator'!$F$13)),"",_xlfn.CONCAT('Resource Checklist generator'!$F$12,CHAR(10),'Resource Checklist generator'!$F$13)),B360)</f>
        <v/>
      </c>
    </row>
    <row r="362" spans="1:3">
      <c r="A362" s="65"/>
      <c r="B362" s="69" t="str">
        <f>_xlfn.IFNA('XML data generator'!M361,"")</f>
        <v/>
      </c>
      <c r="C362" s="69" t="str">
        <f ca="1">IF(B361="",IF(OR(C361="",C361=_xlfn.CONCAT('Resource Checklist generator'!$F$12,CHAR(10),'Resource Checklist generator'!$F$13)),"",_xlfn.CONCAT('Resource Checklist generator'!$F$12,CHAR(10),'Resource Checklist generator'!$F$13)),B361)</f>
        <v/>
      </c>
    </row>
    <row r="363" spans="1:3">
      <c r="A363" s="65"/>
      <c r="B363" s="69" t="str">
        <f>_xlfn.IFNA('XML data generator'!M362,"")</f>
        <v/>
      </c>
      <c r="C363" s="69" t="str">
        <f ca="1">IF(B362="",IF(OR(C362="",C362=_xlfn.CONCAT('Resource Checklist generator'!$F$12,CHAR(10),'Resource Checklist generator'!$F$13)),"",_xlfn.CONCAT('Resource Checklist generator'!$F$12,CHAR(10),'Resource Checklist generator'!$F$13)),B362)</f>
        <v/>
      </c>
    </row>
    <row r="364" spans="1:3">
      <c r="A364" s="65"/>
      <c r="B364" s="69" t="str">
        <f>_xlfn.IFNA('XML data generator'!M363,"")</f>
        <v/>
      </c>
      <c r="C364" s="69" t="str">
        <f ca="1">IF(B363="",IF(OR(C363="",C363=_xlfn.CONCAT('Resource Checklist generator'!$F$12,CHAR(10),'Resource Checklist generator'!$F$13)),"",_xlfn.CONCAT('Resource Checklist generator'!$F$12,CHAR(10),'Resource Checklist generator'!$F$13)),B363)</f>
        <v/>
      </c>
    </row>
    <row r="365" spans="1:3">
      <c r="A365" s="65"/>
      <c r="B365" s="69" t="str">
        <f>_xlfn.IFNA('XML data generator'!M364,"")</f>
        <v/>
      </c>
      <c r="C365" s="69" t="str">
        <f ca="1">IF(B364="",IF(OR(C364="",C364=_xlfn.CONCAT('Resource Checklist generator'!$F$12,CHAR(10),'Resource Checklist generator'!$F$13)),"",_xlfn.CONCAT('Resource Checklist generator'!$F$12,CHAR(10),'Resource Checklist generator'!$F$13)),B364)</f>
        <v/>
      </c>
    </row>
    <row r="366" spans="1:3">
      <c r="A366" s="65"/>
      <c r="B366" s="69" t="str">
        <f>_xlfn.IFNA('XML data generator'!M365,"")</f>
        <v/>
      </c>
      <c r="C366" s="69" t="str">
        <f ca="1">IF(B365="",IF(OR(C365="",C365=_xlfn.CONCAT('Resource Checklist generator'!$F$12,CHAR(10),'Resource Checklist generator'!$F$13)),"",_xlfn.CONCAT('Resource Checklist generator'!$F$12,CHAR(10),'Resource Checklist generator'!$F$13)),B365)</f>
        <v/>
      </c>
    </row>
    <row r="367" spans="1:3">
      <c r="A367" s="65"/>
      <c r="B367" s="69" t="str">
        <f>_xlfn.IFNA('XML data generator'!M366,"")</f>
        <v/>
      </c>
      <c r="C367" s="69" t="str">
        <f ca="1">IF(B366="",IF(OR(C366="",C366=_xlfn.CONCAT('Resource Checklist generator'!$F$12,CHAR(10),'Resource Checklist generator'!$F$13)),"",_xlfn.CONCAT('Resource Checklist generator'!$F$12,CHAR(10),'Resource Checklist generator'!$F$13)),B366)</f>
        <v/>
      </c>
    </row>
    <row r="368" spans="1:3">
      <c r="A368" s="65"/>
      <c r="B368" s="69" t="str">
        <f>_xlfn.IFNA('XML data generator'!M367,"")</f>
        <v/>
      </c>
      <c r="C368" s="69" t="str">
        <f ca="1">IF(B367="",IF(OR(C367="",C367=_xlfn.CONCAT('Resource Checklist generator'!$F$12,CHAR(10),'Resource Checklist generator'!$F$13)),"",_xlfn.CONCAT('Resource Checklist generator'!$F$12,CHAR(10),'Resource Checklist generator'!$F$13)),B367)</f>
        <v/>
      </c>
    </row>
    <row r="369" spans="1:3">
      <c r="A369" s="65"/>
      <c r="B369" s="69" t="str">
        <f>_xlfn.IFNA('XML data generator'!M368,"")</f>
        <v/>
      </c>
      <c r="C369" s="69" t="str">
        <f ca="1">IF(B368="",IF(OR(C368="",C368=_xlfn.CONCAT('Resource Checklist generator'!$F$12,CHAR(10),'Resource Checklist generator'!$F$13)),"",_xlfn.CONCAT('Resource Checklist generator'!$F$12,CHAR(10),'Resource Checklist generator'!$F$13)),B368)</f>
        <v/>
      </c>
    </row>
    <row r="370" spans="1:3">
      <c r="A370" s="65"/>
      <c r="B370" s="69" t="str">
        <f>_xlfn.IFNA('XML data generator'!M369,"")</f>
        <v/>
      </c>
      <c r="C370" s="69" t="str">
        <f ca="1">IF(B369="",IF(OR(C369="",C369=_xlfn.CONCAT('Resource Checklist generator'!$F$12,CHAR(10),'Resource Checklist generator'!$F$13)),"",_xlfn.CONCAT('Resource Checklist generator'!$F$12,CHAR(10),'Resource Checklist generator'!$F$13)),B369)</f>
        <v/>
      </c>
    </row>
    <row r="371" spans="1:3">
      <c r="A371" s="65"/>
      <c r="B371" s="69" t="str">
        <f>_xlfn.IFNA('XML data generator'!M370,"")</f>
        <v/>
      </c>
      <c r="C371" s="69" t="str">
        <f ca="1">IF(B370="",IF(OR(C370="",C370=_xlfn.CONCAT('Resource Checklist generator'!$F$12,CHAR(10),'Resource Checklist generator'!$F$13)),"",_xlfn.CONCAT('Resource Checklist generator'!$F$12,CHAR(10),'Resource Checklist generator'!$F$13)),B370)</f>
        <v/>
      </c>
    </row>
    <row r="372" spans="1:3">
      <c r="A372" s="65"/>
      <c r="B372" s="69" t="str">
        <f>_xlfn.IFNA('XML data generator'!M371,"")</f>
        <v/>
      </c>
      <c r="C372" s="69" t="str">
        <f ca="1">IF(B371="",IF(OR(C371="",C371=_xlfn.CONCAT('Resource Checklist generator'!$F$12,CHAR(10),'Resource Checklist generator'!$F$13)),"",_xlfn.CONCAT('Resource Checklist generator'!$F$12,CHAR(10),'Resource Checklist generator'!$F$13)),B371)</f>
        <v/>
      </c>
    </row>
    <row r="373" spans="1:3">
      <c r="A373" s="65"/>
      <c r="B373" s="69" t="str">
        <f>_xlfn.IFNA('XML data generator'!M372,"")</f>
        <v/>
      </c>
      <c r="C373" s="69" t="str">
        <f ca="1">IF(B372="",IF(OR(C372="",C372=_xlfn.CONCAT('Resource Checklist generator'!$F$12,CHAR(10),'Resource Checklist generator'!$F$13)),"",_xlfn.CONCAT('Resource Checklist generator'!$F$12,CHAR(10),'Resource Checklist generator'!$F$13)),B372)</f>
        <v/>
      </c>
    </row>
    <row r="374" spans="1:3">
      <c r="A374" s="65"/>
      <c r="B374" s="69" t="str">
        <f>_xlfn.IFNA('XML data generator'!M373,"")</f>
        <v/>
      </c>
      <c r="C374" s="69" t="str">
        <f ca="1">IF(B373="",IF(OR(C373="",C373=_xlfn.CONCAT('Resource Checklist generator'!$F$12,CHAR(10),'Resource Checklist generator'!$F$13)),"",_xlfn.CONCAT('Resource Checklist generator'!$F$12,CHAR(10),'Resource Checklist generator'!$F$13)),B373)</f>
        <v/>
      </c>
    </row>
    <row r="375" spans="1:3">
      <c r="A375" s="65"/>
      <c r="B375" s="69" t="str">
        <f>_xlfn.IFNA('XML data generator'!M374,"")</f>
        <v/>
      </c>
      <c r="C375" s="69" t="str">
        <f ca="1">IF(B374="",IF(OR(C374="",C374=_xlfn.CONCAT('Resource Checklist generator'!$F$12,CHAR(10),'Resource Checklist generator'!$F$13)),"",_xlfn.CONCAT('Resource Checklist generator'!$F$12,CHAR(10),'Resource Checklist generator'!$F$13)),B374)</f>
        <v/>
      </c>
    </row>
    <row r="376" spans="1:3">
      <c r="A376" s="65"/>
      <c r="B376" s="69" t="str">
        <f>_xlfn.IFNA('XML data generator'!M375,"")</f>
        <v/>
      </c>
      <c r="C376" s="69" t="str">
        <f ca="1">IF(B375="",IF(OR(C375="",C375=_xlfn.CONCAT('Resource Checklist generator'!$F$12,CHAR(10),'Resource Checklist generator'!$F$13)),"",_xlfn.CONCAT('Resource Checklist generator'!$F$12,CHAR(10),'Resource Checklist generator'!$F$13)),B375)</f>
        <v/>
      </c>
    </row>
    <row r="377" spans="1:3">
      <c r="A377" s="65"/>
      <c r="B377" s="69" t="str">
        <f>_xlfn.IFNA('XML data generator'!M376,"")</f>
        <v/>
      </c>
      <c r="C377" s="69" t="str">
        <f ca="1">IF(B376="",IF(OR(C376="",C376=_xlfn.CONCAT('Resource Checklist generator'!$F$12,CHAR(10),'Resource Checklist generator'!$F$13)),"",_xlfn.CONCAT('Resource Checklist generator'!$F$12,CHAR(10),'Resource Checklist generator'!$F$13)),B376)</f>
        <v/>
      </c>
    </row>
    <row r="378" spans="1:3">
      <c r="A378" s="65"/>
      <c r="B378" s="69" t="str">
        <f>_xlfn.IFNA('XML data generator'!M377,"")</f>
        <v/>
      </c>
      <c r="C378" s="69" t="str">
        <f ca="1">IF(B377="",IF(OR(C377="",C377=_xlfn.CONCAT('Resource Checklist generator'!$F$12,CHAR(10),'Resource Checklist generator'!$F$13)),"",_xlfn.CONCAT('Resource Checklist generator'!$F$12,CHAR(10),'Resource Checklist generator'!$F$13)),B377)</f>
        <v/>
      </c>
    </row>
    <row r="379" spans="1:3">
      <c r="A379" s="65"/>
      <c r="B379" s="69" t="str">
        <f>_xlfn.IFNA('XML data generator'!M378,"")</f>
        <v/>
      </c>
      <c r="C379" s="69" t="str">
        <f ca="1">IF(B378="",IF(OR(C378="",C378=_xlfn.CONCAT('Resource Checklist generator'!$F$12,CHAR(10),'Resource Checklist generator'!$F$13)),"",_xlfn.CONCAT('Resource Checklist generator'!$F$12,CHAR(10),'Resource Checklist generator'!$F$13)),B378)</f>
        <v/>
      </c>
    </row>
    <row r="380" spans="1:3">
      <c r="A380" s="65"/>
      <c r="B380" s="69" t="str">
        <f>_xlfn.IFNA('XML data generator'!M379,"")</f>
        <v/>
      </c>
      <c r="C380" s="69" t="str">
        <f ca="1">IF(B379="",IF(OR(C379="",C379=_xlfn.CONCAT('Resource Checklist generator'!$F$12,CHAR(10),'Resource Checklist generator'!$F$13)),"",_xlfn.CONCAT('Resource Checklist generator'!$F$12,CHAR(10),'Resource Checklist generator'!$F$13)),B379)</f>
        <v/>
      </c>
    </row>
    <row r="381" spans="1:3">
      <c r="A381" s="65"/>
      <c r="B381" s="69" t="str">
        <f>_xlfn.IFNA('XML data generator'!M380,"")</f>
        <v/>
      </c>
      <c r="C381" s="69" t="str">
        <f ca="1">IF(B380="",IF(OR(C380="",C380=_xlfn.CONCAT('Resource Checklist generator'!$F$12,CHAR(10),'Resource Checklist generator'!$F$13)),"",_xlfn.CONCAT('Resource Checklist generator'!$F$12,CHAR(10),'Resource Checklist generator'!$F$13)),B380)</f>
        <v/>
      </c>
    </row>
    <row r="382" spans="1:3">
      <c r="A382" s="65"/>
      <c r="B382" s="69" t="str">
        <f>_xlfn.IFNA('XML data generator'!M381,"")</f>
        <v/>
      </c>
      <c r="C382" s="69" t="str">
        <f ca="1">IF(B381="",IF(OR(C381="",C381=_xlfn.CONCAT('Resource Checklist generator'!$F$12,CHAR(10),'Resource Checklist generator'!$F$13)),"",_xlfn.CONCAT('Resource Checklist generator'!$F$12,CHAR(10),'Resource Checklist generator'!$F$13)),B381)</f>
        <v/>
      </c>
    </row>
    <row r="383" spans="1:3">
      <c r="A383" s="65"/>
      <c r="B383" s="69" t="str">
        <f>_xlfn.IFNA('XML data generator'!M382,"")</f>
        <v/>
      </c>
      <c r="C383" s="69" t="str">
        <f ca="1">IF(B382="",IF(OR(C382="",C382=_xlfn.CONCAT('Resource Checklist generator'!$F$12,CHAR(10),'Resource Checklist generator'!$F$13)),"",_xlfn.CONCAT('Resource Checklist generator'!$F$12,CHAR(10),'Resource Checklist generator'!$F$13)),B382)</f>
        <v/>
      </c>
    </row>
    <row r="384" spans="1:3">
      <c r="A384" s="65"/>
      <c r="B384" s="69" t="str">
        <f>_xlfn.IFNA('XML data generator'!M383,"")</f>
        <v/>
      </c>
      <c r="C384" s="69" t="str">
        <f ca="1">IF(B383="",IF(OR(C383="",C383=_xlfn.CONCAT('Resource Checklist generator'!$F$12,CHAR(10),'Resource Checklist generator'!$F$13)),"",_xlfn.CONCAT('Resource Checklist generator'!$F$12,CHAR(10),'Resource Checklist generator'!$F$13)),B383)</f>
        <v/>
      </c>
    </row>
    <row r="385" spans="1:3">
      <c r="A385" s="65"/>
      <c r="B385" s="69" t="str">
        <f>_xlfn.IFNA('XML data generator'!M384,"")</f>
        <v/>
      </c>
      <c r="C385" s="69" t="str">
        <f ca="1">IF(B384="",IF(OR(C384="",C384=_xlfn.CONCAT('Resource Checklist generator'!$F$12,CHAR(10),'Resource Checklist generator'!$F$13)),"",_xlfn.CONCAT('Resource Checklist generator'!$F$12,CHAR(10),'Resource Checklist generator'!$F$13)),B384)</f>
        <v/>
      </c>
    </row>
    <row r="386" spans="1:3">
      <c r="A386" s="65"/>
      <c r="B386" s="69" t="str">
        <f>_xlfn.IFNA('XML data generator'!M385,"")</f>
        <v/>
      </c>
      <c r="C386" s="69" t="str">
        <f ca="1">IF(B385="",IF(OR(C385="",C385=_xlfn.CONCAT('Resource Checklist generator'!$F$12,CHAR(10),'Resource Checklist generator'!$F$13)),"",_xlfn.CONCAT('Resource Checklist generator'!$F$12,CHAR(10),'Resource Checklist generator'!$F$13)),B385)</f>
        <v/>
      </c>
    </row>
    <row r="387" spans="1:3">
      <c r="A387" s="65"/>
      <c r="B387" s="69" t="str">
        <f>_xlfn.IFNA('XML data generator'!M386,"")</f>
        <v/>
      </c>
      <c r="C387" s="69" t="str">
        <f ca="1">IF(B386="",IF(OR(C386="",C386=_xlfn.CONCAT('Resource Checklist generator'!$F$12,CHAR(10),'Resource Checklist generator'!$F$13)),"",_xlfn.CONCAT('Resource Checklist generator'!$F$12,CHAR(10),'Resource Checklist generator'!$F$13)),B386)</f>
        <v/>
      </c>
    </row>
    <row r="388" spans="1:3">
      <c r="A388" s="65"/>
      <c r="B388" s="69" t="str">
        <f>_xlfn.IFNA('XML data generator'!M387,"")</f>
        <v/>
      </c>
      <c r="C388" s="69" t="str">
        <f ca="1">IF(B387="",IF(OR(C387="",C387=_xlfn.CONCAT('Resource Checklist generator'!$F$12,CHAR(10),'Resource Checklist generator'!$F$13)),"",_xlfn.CONCAT('Resource Checklist generator'!$F$12,CHAR(10),'Resource Checklist generator'!$F$13)),B387)</f>
        <v/>
      </c>
    </row>
    <row r="389" spans="1:3">
      <c r="A389" s="65"/>
      <c r="B389" s="69" t="str">
        <f>_xlfn.IFNA('XML data generator'!M388,"")</f>
        <v/>
      </c>
      <c r="C389" s="69" t="str">
        <f ca="1">IF(B388="",IF(OR(C388="",C388=_xlfn.CONCAT('Resource Checklist generator'!$F$12,CHAR(10),'Resource Checklist generator'!$F$13)),"",_xlfn.CONCAT('Resource Checklist generator'!$F$12,CHAR(10),'Resource Checklist generator'!$F$13)),B388)</f>
        <v/>
      </c>
    </row>
    <row r="390" spans="1:3">
      <c r="A390" s="65"/>
      <c r="B390" s="69" t="str">
        <f>_xlfn.IFNA('XML data generator'!M389,"")</f>
        <v/>
      </c>
      <c r="C390" s="69" t="str">
        <f ca="1">IF(B389="",IF(OR(C389="",C389=_xlfn.CONCAT('Resource Checklist generator'!$F$12,CHAR(10),'Resource Checklist generator'!$F$13)),"",_xlfn.CONCAT('Resource Checklist generator'!$F$12,CHAR(10),'Resource Checklist generator'!$F$13)),B389)</f>
        <v/>
      </c>
    </row>
    <row r="391" spans="1:3">
      <c r="A391" s="65"/>
      <c r="B391" s="69" t="str">
        <f>_xlfn.IFNA('XML data generator'!M390,"")</f>
        <v/>
      </c>
      <c r="C391" s="69" t="str">
        <f ca="1">IF(B390="",IF(OR(C390="",C390=_xlfn.CONCAT('Resource Checklist generator'!$F$12,CHAR(10),'Resource Checklist generator'!$F$13)),"",_xlfn.CONCAT('Resource Checklist generator'!$F$12,CHAR(10),'Resource Checklist generator'!$F$13)),B390)</f>
        <v/>
      </c>
    </row>
    <row r="392" spans="1:3">
      <c r="A392" s="65"/>
      <c r="B392" s="69" t="str">
        <f>_xlfn.IFNA('XML data generator'!M391,"")</f>
        <v/>
      </c>
      <c r="C392" s="69" t="str">
        <f ca="1">IF(B391="",IF(OR(C391="",C391=_xlfn.CONCAT('Resource Checklist generator'!$F$12,CHAR(10),'Resource Checklist generator'!$F$13)),"",_xlfn.CONCAT('Resource Checklist generator'!$F$12,CHAR(10),'Resource Checklist generator'!$F$13)),B391)</f>
        <v/>
      </c>
    </row>
    <row r="393" spans="1:3">
      <c r="A393" s="65"/>
      <c r="B393" s="69" t="str">
        <f>_xlfn.IFNA('XML data generator'!M392,"")</f>
        <v/>
      </c>
      <c r="C393" s="69" t="str">
        <f ca="1">IF(B392="",IF(OR(C392="",C392=_xlfn.CONCAT('Resource Checklist generator'!$F$12,CHAR(10),'Resource Checklist generator'!$F$13)),"",_xlfn.CONCAT('Resource Checklist generator'!$F$12,CHAR(10),'Resource Checklist generator'!$F$13)),B392)</f>
        <v/>
      </c>
    </row>
    <row r="394" spans="1:3">
      <c r="A394" s="65"/>
      <c r="B394" s="69" t="str">
        <f>_xlfn.IFNA('XML data generator'!M393,"")</f>
        <v/>
      </c>
      <c r="C394" s="69" t="str">
        <f ca="1">IF(B393="",IF(OR(C393="",C393=_xlfn.CONCAT('Resource Checklist generator'!$F$12,CHAR(10),'Resource Checklist generator'!$F$13)),"",_xlfn.CONCAT('Resource Checklist generator'!$F$12,CHAR(10),'Resource Checklist generator'!$F$13)),B393)</f>
        <v/>
      </c>
    </row>
    <row r="395" spans="1:3">
      <c r="A395" s="65"/>
      <c r="B395" s="69" t="str">
        <f>_xlfn.IFNA('XML data generator'!M394,"")</f>
        <v/>
      </c>
      <c r="C395" s="69" t="str">
        <f ca="1">IF(B394="",IF(OR(C394="",C394=_xlfn.CONCAT('Resource Checklist generator'!$F$12,CHAR(10),'Resource Checklist generator'!$F$13)),"",_xlfn.CONCAT('Resource Checklist generator'!$F$12,CHAR(10),'Resource Checklist generator'!$F$13)),B394)</f>
        <v/>
      </c>
    </row>
    <row r="396" spans="1:3">
      <c r="A396" s="65"/>
      <c r="B396" s="69" t="str">
        <f>_xlfn.IFNA('XML data generator'!M395,"")</f>
        <v/>
      </c>
      <c r="C396" s="69" t="str">
        <f ca="1">IF(B395="",IF(OR(C395="",C395=_xlfn.CONCAT('Resource Checklist generator'!$F$12,CHAR(10),'Resource Checklist generator'!$F$13)),"",_xlfn.CONCAT('Resource Checklist generator'!$F$12,CHAR(10),'Resource Checklist generator'!$F$13)),B395)</f>
        <v/>
      </c>
    </row>
    <row r="397" spans="1:3">
      <c r="A397" s="65"/>
      <c r="B397" s="69" t="str">
        <f>_xlfn.IFNA('XML data generator'!M396,"")</f>
        <v/>
      </c>
      <c r="C397" s="69" t="str">
        <f ca="1">IF(B396="",IF(OR(C396="",C396=_xlfn.CONCAT('Resource Checklist generator'!$F$12,CHAR(10),'Resource Checklist generator'!$F$13)),"",_xlfn.CONCAT('Resource Checklist generator'!$F$12,CHAR(10),'Resource Checklist generator'!$F$13)),B396)</f>
        <v/>
      </c>
    </row>
    <row r="398" spans="1:3">
      <c r="A398" s="65"/>
      <c r="B398" s="69" t="str">
        <f>_xlfn.IFNA('XML data generator'!M397,"")</f>
        <v/>
      </c>
      <c r="C398" s="69" t="str">
        <f ca="1">IF(B397="",IF(OR(C397="",C397=_xlfn.CONCAT('Resource Checklist generator'!$F$12,CHAR(10),'Resource Checklist generator'!$F$13)),"",_xlfn.CONCAT('Resource Checklist generator'!$F$12,CHAR(10),'Resource Checklist generator'!$F$13)),B397)</f>
        <v/>
      </c>
    </row>
    <row r="399" spans="1:3">
      <c r="A399" s="65"/>
      <c r="B399" s="69" t="str">
        <f>_xlfn.IFNA('XML data generator'!M398,"")</f>
        <v/>
      </c>
      <c r="C399" s="69" t="str">
        <f ca="1">IF(B398="",IF(OR(C398="",C398=_xlfn.CONCAT('Resource Checklist generator'!$F$12,CHAR(10),'Resource Checklist generator'!$F$13)),"",_xlfn.CONCAT('Resource Checklist generator'!$F$12,CHAR(10),'Resource Checklist generator'!$F$13)),B398)</f>
        <v/>
      </c>
    </row>
    <row r="400" spans="1:3">
      <c r="A400" s="65"/>
      <c r="B400" s="69" t="str">
        <f>_xlfn.IFNA('XML data generator'!M399,"")</f>
        <v/>
      </c>
      <c r="C400" s="69" t="str">
        <f ca="1">IF(B399="",IF(OR(C399="",C399=_xlfn.CONCAT('Resource Checklist generator'!$F$12,CHAR(10),'Resource Checklist generator'!$F$13)),"",_xlfn.CONCAT('Resource Checklist generator'!$F$12,CHAR(10),'Resource Checklist generator'!$F$13)),B399)</f>
        <v/>
      </c>
    </row>
    <row r="401" spans="1:3">
      <c r="A401" s="65"/>
      <c r="B401" s="69" t="str">
        <f>_xlfn.IFNA('XML data generator'!M400,"")</f>
        <v/>
      </c>
      <c r="C401" s="69" t="str">
        <f ca="1">IF(B400="",IF(OR(C400="",C400=_xlfn.CONCAT('Resource Checklist generator'!$F$12,CHAR(10),'Resource Checklist generator'!$F$13)),"",_xlfn.CONCAT('Resource Checklist generator'!$F$12,CHAR(10),'Resource Checklist generator'!$F$13)),B400)</f>
        <v/>
      </c>
    </row>
    <row r="402" spans="1:3">
      <c r="A402" s="65"/>
      <c r="B402" s="69" t="str">
        <f>_xlfn.IFNA('XML data generator'!M401,"")</f>
        <v/>
      </c>
      <c r="C402" s="69" t="str">
        <f ca="1">IF(B401="",IF(OR(C401="",C401=_xlfn.CONCAT('Resource Checklist generator'!$F$12,CHAR(10),'Resource Checklist generator'!$F$13)),"",_xlfn.CONCAT('Resource Checklist generator'!$F$12,CHAR(10),'Resource Checklist generator'!$F$13)),B401)</f>
        <v/>
      </c>
    </row>
    <row r="403" spans="1:3">
      <c r="A403" s="65"/>
      <c r="B403" s="69" t="str">
        <f>_xlfn.IFNA('XML data generator'!M402,"")</f>
        <v/>
      </c>
      <c r="C403" s="69" t="str">
        <f ca="1">IF(B402="",IF(OR(C402="",C402=_xlfn.CONCAT('Resource Checklist generator'!$F$12,CHAR(10),'Resource Checklist generator'!$F$13)),"",_xlfn.CONCAT('Resource Checklist generator'!$F$12,CHAR(10),'Resource Checklist generator'!$F$13)),B402)</f>
        <v/>
      </c>
    </row>
    <row r="404" spans="1:3">
      <c r="A404" s="65"/>
      <c r="B404" s="69" t="str">
        <f>_xlfn.IFNA('XML data generator'!M403,"")</f>
        <v/>
      </c>
      <c r="C404" s="69" t="str">
        <f ca="1">IF(B403="",IF(OR(C403="",C403=_xlfn.CONCAT('Resource Checklist generator'!$F$12,CHAR(10),'Resource Checklist generator'!$F$13)),"",_xlfn.CONCAT('Resource Checklist generator'!$F$12,CHAR(10),'Resource Checklist generator'!$F$13)),B403)</f>
        <v/>
      </c>
    </row>
    <row r="405" spans="1:3">
      <c r="A405" s="65"/>
      <c r="B405" s="69" t="str">
        <f>_xlfn.IFNA('XML data generator'!M404,"")</f>
        <v/>
      </c>
      <c r="C405" s="69" t="str">
        <f ca="1">IF(B404="",IF(OR(C404="",C404=_xlfn.CONCAT('Resource Checklist generator'!$F$12,CHAR(10),'Resource Checklist generator'!$F$13)),"",_xlfn.CONCAT('Resource Checklist generator'!$F$12,CHAR(10),'Resource Checklist generator'!$F$13)),B404)</f>
        <v/>
      </c>
    </row>
    <row r="406" spans="1:3">
      <c r="A406" s="65"/>
      <c r="B406" s="69" t="str">
        <f>_xlfn.IFNA('XML data generator'!M405,"")</f>
        <v/>
      </c>
      <c r="C406" s="69" t="str">
        <f ca="1">IF(B405="",IF(OR(C405="",C405=_xlfn.CONCAT('Resource Checklist generator'!$F$12,CHAR(10),'Resource Checklist generator'!$F$13)),"",_xlfn.CONCAT('Resource Checklist generator'!$F$12,CHAR(10),'Resource Checklist generator'!$F$13)),B405)</f>
        <v/>
      </c>
    </row>
    <row r="407" spans="1:3">
      <c r="A407" s="65"/>
      <c r="B407" s="69" t="str">
        <f>_xlfn.IFNA('XML data generator'!M406,"")</f>
        <v/>
      </c>
      <c r="C407" s="69" t="str">
        <f ca="1">IF(B406="",IF(OR(C406="",C406=_xlfn.CONCAT('Resource Checklist generator'!$F$12,CHAR(10),'Resource Checklist generator'!$F$13)),"",_xlfn.CONCAT('Resource Checklist generator'!$F$12,CHAR(10),'Resource Checklist generator'!$F$13)),B406)</f>
        <v/>
      </c>
    </row>
    <row r="408" spans="1:3">
      <c r="A408" s="65"/>
      <c r="B408" s="69" t="str">
        <f>_xlfn.IFNA('XML data generator'!M407,"")</f>
        <v/>
      </c>
      <c r="C408" s="69" t="str">
        <f ca="1">IF(B407="",IF(OR(C407="",C407=_xlfn.CONCAT('Resource Checklist generator'!$F$12,CHAR(10),'Resource Checklist generator'!$F$13)),"",_xlfn.CONCAT('Resource Checklist generator'!$F$12,CHAR(10),'Resource Checklist generator'!$F$13)),B407)</f>
        <v/>
      </c>
    </row>
    <row r="409" spans="1:3">
      <c r="A409" s="65"/>
      <c r="B409" s="69" t="str">
        <f>_xlfn.IFNA('XML data generator'!M408,"")</f>
        <v/>
      </c>
      <c r="C409" s="69" t="str">
        <f ca="1">IF(B408="",IF(OR(C408="",C408=_xlfn.CONCAT('Resource Checklist generator'!$F$12,CHAR(10),'Resource Checklist generator'!$F$13)),"",_xlfn.CONCAT('Resource Checklist generator'!$F$12,CHAR(10),'Resource Checklist generator'!$F$13)),B408)</f>
        <v/>
      </c>
    </row>
    <row r="410" spans="1:3">
      <c r="A410" s="65"/>
      <c r="B410" s="69" t="str">
        <f>_xlfn.IFNA('XML data generator'!M409,"")</f>
        <v/>
      </c>
      <c r="C410" s="69" t="str">
        <f ca="1">IF(B409="",IF(OR(C409="",C409=_xlfn.CONCAT('Resource Checklist generator'!$F$12,CHAR(10),'Resource Checklist generator'!$F$13)),"",_xlfn.CONCAT('Resource Checklist generator'!$F$12,CHAR(10),'Resource Checklist generator'!$F$13)),B409)</f>
        <v/>
      </c>
    </row>
    <row r="411" spans="1:3">
      <c r="A411" s="65"/>
      <c r="B411" s="69" t="str">
        <f>_xlfn.IFNA('XML data generator'!M410,"")</f>
        <v/>
      </c>
      <c r="C411" s="69" t="str">
        <f ca="1">IF(B410="",IF(OR(C410="",C410=_xlfn.CONCAT('Resource Checklist generator'!$F$12,CHAR(10),'Resource Checklist generator'!$F$13)),"",_xlfn.CONCAT('Resource Checklist generator'!$F$12,CHAR(10),'Resource Checklist generator'!$F$13)),B410)</f>
        <v/>
      </c>
    </row>
    <row r="412" spans="1:3">
      <c r="A412" s="65"/>
      <c r="B412" s="69" t="str">
        <f>_xlfn.IFNA('XML data generator'!M411,"")</f>
        <v/>
      </c>
      <c r="C412" s="69" t="str">
        <f ca="1">IF(B411="",IF(OR(C411="",C411=_xlfn.CONCAT('Resource Checklist generator'!$F$12,CHAR(10),'Resource Checklist generator'!$F$13)),"",_xlfn.CONCAT('Resource Checklist generator'!$F$12,CHAR(10),'Resource Checklist generator'!$F$13)),B411)</f>
        <v/>
      </c>
    </row>
    <row r="413" spans="1:3">
      <c r="A413" s="65"/>
      <c r="B413" s="69" t="str">
        <f>_xlfn.IFNA('XML data generator'!M412,"")</f>
        <v/>
      </c>
      <c r="C413" s="69" t="str">
        <f ca="1">IF(B412="",IF(OR(C412="",C412=_xlfn.CONCAT('Resource Checklist generator'!$F$12,CHAR(10),'Resource Checklist generator'!$F$13)),"",_xlfn.CONCAT('Resource Checklist generator'!$F$12,CHAR(10),'Resource Checklist generator'!$F$13)),B412)</f>
        <v/>
      </c>
    </row>
    <row r="414" spans="1:3">
      <c r="A414" s="65"/>
      <c r="B414" s="69" t="str">
        <f>_xlfn.IFNA('XML data generator'!M413,"")</f>
        <v/>
      </c>
      <c r="C414" s="69" t="str">
        <f ca="1">IF(B413="",IF(OR(C413="",C413=_xlfn.CONCAT('Resource Checklist generator'!$F$12,CHAR(10),'Resource Checklist generator'!$F$13)),"",_xlfn.CONCAT('Resource Checklist generator'!$F$12,CHAR(10),'Resource Checklist generator'!$F$13)),B413)</f>
        <v/>
      </c>
    </row>
    <row r="415" spans="1:3">
      <c r="A415" s="65"/>
      <c r="B415" s="69" t="str">
        <f>_xlfn.IFNA('XML data generator'!M414,"")</f>
        <v/>
      </c>
      <c r="C415" s="69" t="str">
        <f ca="1">IF(B414="",IF(OR(C414="",C414=_xlfn.CONCAT('Resource Checklist generator'!$F$12,CHAR(10),'Resource Checklist generator'!$F$13)),"",_xlfn.CONCAT('Resource Checklist generator'!$F$12,CHAR(10),'Resource Checklist generator'!$F$13)),B414)</f>
        <v/>
      </c>
    </row>
    <row r="416" spans="1:3">
      <c r="A416" s="65"/>
      <c r="B416" s="69" t="str">
        <f>_xlfn.IFNA('XML data generator'!M415,"")</f>
        <v/>
      </c>
      <c r="C416" s="69" t="str">
        <f ca="1">IF(B415="",IF(OR(C415="",C415=_xlfn.CONCAT('Resource Checklist generator'!$F$12,CHAR(10),'Resource Checklist generator'!$F$13)),"",_xlfn.CONCAT('Resource Checklist generator'!$F$12,CHAR(10),'Resource Checklist generator'!$F$13)),B415)</f>
        <v/>
      </c>
    </row>
    <row r="417" spans="1:3">
      <c r="A417" s="65"/>
      <c r="B417" s="69" t="str">
        <f>_xlfn.IFNA('XML data generator'!M416,"")</f>
        <v/>
      </c>
      <c r="C417" s="69" t="str">
        <f ca="1">IF(B416="",IF(OR(C416="",C416=_xlfn.CONCAT('Resource Checklist generator'!$F$12,CHAR(10),'Resource Checklist generator'!$F$13)),"",_xlfn.CONCAT('Resource Checklist generator'!$F$12,CHAR(10),'Resource Checklist generator'!$F$13)),B416)</f>
        <v/>
      </c>
    </row>
    <row r="418" spans="1:3">
      <c r="A418" s="65"/>
      <c r="B418" s="69" t="str">
        <f>_xlfn.IFNA('XML data generator'!M417,"")</f>
        <v/>
      </c>
      <c r="C418" s="69" t="str">
        <f ca="1">IF(B417="",IF(OR(C417="",C417=_xlfn.CONCAT('Resource Checklist generator'!$F$12,CHAR(10),'Resource Checklist generator'!$F$13)),"",_xlfn.CONCAT('Resource Checklist generator'!$F$12,CHAR(10),'Resource Checklist generator'!$F$13)),B417)</f>
        <v/>
      </c>
    </row>
    <row r="419" spans="1:3">
      <c r="A419" s="65"/>
      <c r="B419" s="69" t="str">
        <f>_xlfn.IFNA('XML data generator'!M418,"")</f>
        <v/>
      </c>
      <c r="C419" s="69" t="str">
        <f ca="1">IF(B418="",IF(OR(C418="",C418=_xlfn.CONCAT('Resource Checklist generator'!$F$12,CHAR(10),'Resource Checklist generator'!$F$13)),"",_xlfn.CONCAT('Resource Checklist generator'!$F$12,CHAR(10),'Resource Checklist generator'!$F$13)),B418)</f>
        <v/>
      </c>
    </row>
    <row r="420" spans="1:3">
      <c r="A420" s="65"/>
      <c r="B420" s="69" t="str">
        <f>_xlfn.IFNA('XML data generator'!M419,"")</f>
        <v/>
      </c>
      <c r="C420" s="69" t="str">
        <f ca="1">IF(B419="",IF(OR(C419="",C419=_xlfn.CONCAT('Resource Checklist generator'!$F$12,CHAR(10),'Resource Checklist generator'!$F$13)),"",_xlfn.CONCAT('Resource Checklist generator'!$F$12,CHAR(10),'Resource Checklist generator'!$F$13)),B419)</f>
        <v/>
      </c>
    </row>
    <row r="421" spans="1:3">
      <c r="A421" s="65"/>
      <c r="B421" s="69" t="str">
        <f>_xlfn.IFNA('XML data generator'!M420,"")</f>
        <v/>
      </c>
      <c r="C421" s="69" t="str">
        <f ca="1">IF(B420="",IF(OR(C420="",C420=_xlfn.CONCAT('Resource Checklist generator'!$F$12,CHAR(10),'Resource Checklist generator'!$F$13)),"",_xlfn.CONCAT('Resource Checklist generator'!$F$12,CHAR(10),'Resource Checklist generator'!$F$13)),B420)</f>
        <v/>
      </c>
    </row>
    <row r="422" spans="1:3">
      <c r="A422" s="65"/>
      <c r="B422" s="69" t="str">
        <f>_xlfn.IFNA('XML data generator'!M421,"")</f>
        <v/>
      </c>
      <c r="C422" s="69" t="str">
        <f ca="1">IF(B421="",IF(OR(C421="",C421=_xlfn.CONCAT('Resource Checklist generator'!$F$12,CHAR(10),'Resource Checklist generator'!$F$13)),"",_xlfn.CONCAT('Resource Checklist generator'!$F$12,CHAR(10),'Resource Checklist generator'!$F$13)),B421)</f>
        <v/>
      </c>
    </row>
    <row r="423" spans="1:3">
      <c r="A423" s="65"/>
      <c r="B423" s="69" t="str">
        <f>_xlfn.IFNA('XML data generator'!M422,"")</f>
        <v/>
      </c>
      <c r="C423" s="69" t="str">
        <f ca="1">IF(B422="",IF(OR(C422="",C422=_xlfn.CONCAT('Resource Checklist generator'!$F$12,CHAR(10),'Resource Checklist generator'!$F$13)),"",_xlfn.CONCAT('Resource Checklist generator'!$F$12,CHAR(10),'Resource Checklist generator'!$F$13)),B422)</f>
        <v/>
      </c>
    </row>
    <row r="424" spans="1:3">
      <c r="A424" s="65"/>
      <c r="B424" s="69" t="str">
        <f>_xlfn.IFNA('XML data generator'!M423,"")</f>
        <v/>
      </c>
      <c r="C424" s="69" t="str">
        <f ca="1">IF(B423="",IF(OR(C423="",C423=_xlfn.CONCAT('Resource Checklist generator'!$F$12,CHAR(10),'Resource Checklist generator'!$F$13)),"",_xlfn.CONCAT('Resource Checklist generator'!$F$12,CHAR(10),'Resource Checklist generator'!$F$13)),B423)</f>
        <v/>
      </c>
    </row>
    <row r="425" spans="1:3">
      <c r="A425" s="65"/>
      <c r="B425" s="69" t="str">
        <f>_xlfn.IFNA('XML data generator'!M424,"")</f>
        <v/>
      </c>
      <c r="C425" s="69" t="str">
        <f ca="1">IF(B424="",IF(OR(C424="",C424=_xlfn.CONCAT('Resource Checklist generator'!$F$12,CHAR(10),'Resource Checklist generator'!$F$13)),"",_xlfn.CONCAT('Resource Checklist generator'!$F$12,CHAR(10),'Resource Checklist generator'!$F$13)),B424)</f>
        <v/>
      </c>
    </row>
    <row r="426" spans="1:3">
      <c r="A426" s="65"/>
      <c r="B426" s="69" t="str">
        <f>_xlfn.IFNA('XML data generator'!M425,"")</f>
        <v/>
      </c>
      <c r="C426" s="69" t="str">
        <f ca="1">IF(B425="",IF(OR(C425="",C425=_xlfn.CONCAT('Resource Checklist generator'!$F$12,CHAR(10),'Resource Checklist generator'!$F$13)),"",_xlfn.CONCAT('Resource Checklist generator'!$F$12,CHAR(10),'Resource Checklist generator'!$F$13)),B425)</f>
        <v/>
      </c>
    </row>
    <row r="427" spans="1:3">
      <c r="A427" s="65"/>
      <c r="B427" s="69" t="str">
        <f>_xlfn.IFNA('XML data generator'!M426,"")</f>
        <v/>
      </c>
      <c r="C427" s="69" t="str">
        <f ca="1">IF(B426="",IF(OR(C426="",C426=_xlfn.CONCAT('Resource Checklist generator'!$F$12,CHAR(10),'Resource Checklist generator'!$F$13)),"",_xlfn.CONCAT('Resource Checklist generator'!$F$12,CHAR(10),'Resource Checklist generator'!$F$13)),B426)</f>
        <v/>
      </c>
    </row>
    <row r="428" spans="1:3">
      <c r="A428" s="65"/>
      <c r="B428" s="69" t="str">
        <f>_xlfn.IFNA('XML data generator'!M427,"")</f>
        <v/>
      </c>
      <c r="C428" s="69" t="str">
        <f ca="1">IF(B427="",IF(OR(C427="",C427=_xlfn.CONCAT('Resource Checklist generator'!$F$12,CHAR(10),'Resource Checklist generator'!$F$13)),"",_xlfn.CONCAT('Resource Checklist generator'!$F$12,CHAR(10),'Resource Checklist generator'!$F$13)),B427)</f>
        <v/>
      </c>
    </row>
    <row r="429" spans="1:3">
      <c r="A429" s="65"/>
      <c r="B429" s="69" t="str">
        <f>_xlfn.IFNA('XML data generator'!M428,"")</f>
        <v/>
      </c>
      <c r="C429" s="69" t="str">
        <f ca="1">IF(B428="",IF(OR(C428="",C428=_xlfn.CONCAT('Resource Checklist generator'!$F$12,CHAR(10),'Resource Checklist generator'!$F$13)),"",_xlfn.CONCAT('Resource Checklist generator'!$F$12,CHAR(10),'Resource Checklist generator'!$F$13)),B428)</f>
        <v/>
      </c>
    </row>
    <row r="430" spans="1:3">
      <c r="A430" s="65"/>
      <c r="B430" s="69" t="str">
        <f>_xlfn.IFNA('XML data generator'!M429,"")</f>
        <v/>
      </c>
      <c r="C430" s="69" t="str">
        <f ca="1">IF(B429="",IF(OR(C429="",C429=_xlfn.CONCAT('Resource Checklist generator'!$F$12,CHAR(10),'Resource Checklist generator'!$F$13)),"",_xlfn.CONCAT('Resource Checklist generator'!$F$12,CHAR(10),'Resource Checklist generator'!$F$13)),B429)</f>
        <v/>
      </c>
    </row>
    <row r="431" spans="1:3">
      <c r="A431" s="65"/>
      <c r="B431" s="69" t="str">
        <f>_xlfn.IFNA('XML data generator'!M430,"")</f>
        <v/>
      </c>
      <c r="C431" s="69" t="str">
        <f ca="1">IF(B430="",IF(OR(C430="",C430=_xlfn.CONCAT('Resource Checklist generator'!$F$12,CHAR(10),'Resource Checklist generator'!$F$13)),"",_xlfn.CONCAT('Resource Checklist generator'!$F$12,CHAR(10),'Resource Checklist generator'!$F$13)),B430)</f>
        <v/>
      </c>
    </row>
    <row r="432" spans="1:3">
      <c r="A432" s="65"/>
      <c r="B432" s="69" t="str">
        <f>_xlfn.IFNA('XML data generator'!M431,"")</f>
        <v/>
      </c>
      <c r="C432" s="69" t="str">
        <f ca="1">IF(B431="",IF(OR(C431="",C431=_xlfn.CONCAT('Resource Checklist generator'!$F$12,CHAR(10),'Resource Checklist generator'!$F$13)),"",_xlfn.CONCAT('Resource Checklist generator'!$F$12,CHAR(10),'Resource Checklist generator'!$F$13)),B431)</f>
        <v/>
      </c>
    </row>
    <row r="433" spans="1:3">
      <c r="A433" s="65"/>
      <c r="B433" s="69" t="str">
        <f>_xlfn.IFNA('XML data generator'!M432,"")</f>
        <v/>
      </c>
      <c r="C433" s="69" t="str">
        <f ca="1">IF(B432="",IF(OR(C432="",C432=_xlfn.CONCAT('Resource Checklist generator'!$F$12,CHAR(10),'Resource Checklist generator'!$F$13)),"",_xlfn.CONCAT('Resource Checklist generator'!$F$12,CHAR(10),'Resource Checklist generator'!$F$13)),B432)</f>
        <v/>
      </c>
    </row>
    <row r="434" spans="1:3">
      <c r="A434" s="65"/>
      <c r="B434" s="69" t="str">
        <f>_xlfn.IFNA('XML data generator'!M433,"")</f>
        <v/>
      </c>
      <c r="C434" s="69" t="str">
        <f ca="1">IF(B433="",IF(OR(C433="",C433=_xlfn.CONCAT('Resource Checklist generator'!$F$12,CHAR(10),'Resource Checklist generator'!$F$13)),"",_xlfn.CONCAT('Resource Checklist generator'!$F$12,CHAR(10),'Resource Checklist generator'!$F$13)),B433)</f>
        <v/>
      </c>
    </row>
    <row r="435" spans="1:3">
      <c r="A435" s="65"/>
      <c r="B435" s="69" t="str">
        <f>_xlfn.IFNA('XML data generator'!M434,"")</f>
        <v/>
      </c>
      <c r="C435" s="69" t="str">
        <f ca="1">IF(B434="",IF(OR(C434="",C434=_xlfn.CONCAT('Resource Checklist generator'!$F$12,CHAR(10),'Resource Checklist generator'!$F$13)),"",_xlfn.CONCAT('Resource Checklist generator'!$F$12,CHAR(10),'Resource Checklist generator'!$F$13)),B434)</f>
        <v/>
      </c>
    </row>
    <row r="436" spans="1:3">
      <c r="A436" s="65"/>
      <c r="B436" s="69" t="str">
        <f>_xlfn.IFNA('XML data generator'!M435,"")</f>
        <v/>
      </c>
      <c r="C436" s="69" t="str">
        <f ca="1">IF(B435="",IF(OR(C435="",C435=_xlfn.CONCAT('Resource Checklist generator'!$F$12,CHAR(10),'Resource Checklist generator'!$F$13)),"",_xlfn.CONCAT('Resource Checklist generator'!$F$12,CHAR(10),'Resource Checklist generator'!$F$13)),B435)</f>
        <v/>
      </c>
    </row>
    <row r="437" spans="1:3">
      <c r="A437" s="65"/>
      <c r="B437" s="69" t="str">
        <f>_xlfn.IFNA('XML data generator'!M436,"")</f>
        <v/>
      </c>
      <c r="C437" s="69" t="str">
        <f ca="1">IF(B436="",IF(OR(C436="",C436=_xlfn.CONCAT('Resource Checklist generator'!$F$12,CHAR(10),'Resource Checklist generator'!$F$13)),"",_xlfn.CONCAT('Resource Checklist generator'!$F$12,CHAR(10),'Resource Checklist generator'!$F$13)),B436)</f>
        <v/>
      </c>
    </row>
    <row r="438" spans="1:3">
      <c r="A438" s="65"/>
      <c r="B438" s="69" t="str">
        <f>_xlfn.IFNA('XML data generator'!M437,"")</f>
        <v/>
      </c>
      <c r="C438" s="69" t="str">
        <f ca="1">IF(B437="",IF(OR(C437="",C437=_xlfn.CONCAT('Resource Checklist generator'!$F$12,CHAR(10),'Resource Checklist generator'!$F$13)),"",_xlfn.CONCAT('Resource Checklist generator'!$F$12,CHAR(10),'Resource Checklist generator'!$F$13)),B437)</f>
        <v/>
      </c>
    </row>
    <row r="439" spans="1:3">
      <c r="A439" s="65"/>
      <c r="B439" s="69" t="str">
        <f>_xlfn.IFNA('XML data generator'!M438,"")</f>
        <v/>
      </c>
      <c r="C439" s="69" t="str">
        <f ca="1">IF(B438="",IF(OR(C438="",C438=_xlfn.CONCAT('Resource Checklist generator'!$F$12,CHAR(10),'Resource Checklist generator'!$F$13)),"",_xlfn.CONCAT('Resource Checklist generator'!$F$12,CHAR(10),'Resource Checklist generator'!$F$13)),B438)</f>
        <v/>
      </c>
    </row>
    <row r="440" spans="1:3">
      <c r="A440" s="65"/>
      <c r="B440" s="69" t="str">
        <f>_xlfn.IFNA('XML data generator'!M439,"")</f>
        <v/>
      </c>
      <c r="C440" s="69" t="str">
        <f ca="1">IF(B439="",IF(OR(C439="",C439=_xlfn.CONCAT('Resource Checklist generator'!$F$12,CHAR(10),'Resource Checklist generator'!$F$13)),"",_xlfn.CONCAT('Resource Checklist generator'!$F$12,CHAR(10),'Resource Checklist generator'!$F$13)),B439)</f>
        <v/>
      </c>
    </row>
    <row r="441" spans="1:3">
      <c r="A441" s="65"/>
      <c r="B441" s="69" t="str">
        <f>_xlfn.IFNA('XML data generator'!M440,"")</f>
        <v/>
      </c>
      <c r="C441" s="69" t="str">
        <f ca="1">IF(B440="",IF(OR(C440="",C440=_xlfn.CONCAT('Resource Checklist generator'!$F$12,CHAR(10),'Resource Checklist generator'!$F$13)),"",_xlfn.CONCAT('Resource Checklist generator'!$F$12,CHAR(10),'Resource Checklist generator'!$F$13)),B440)</f>
        <v/>
      </c>
    </row>
    <row r="442" spans="1:3">
      <c r="A442" s="65"/>
      <c r="B442" s="69" t="str">
        <f>_xlfn.IFNA('XML data generator'!M441,"")</f>
        <v/>
      </c>
      <c r="C442" s="69" t="str">
        <f ca="1">IF(B441="",IF(OR(C441="",C441=_xlfn.CONCAT('Resource Checklist generator'!$F$12,CHAR(10),'Resource Checklist generator'!$F$13)),"",_xlfn.CONCAT('Resource Checklist generator'!$F$12,CHAR(10),'Resource Checklist generator'!$F$13)),B441)</f>
        <v/>
      </c>
    </row>
    <row r="443" spans="1:3">
      <c r="A443" s="65"/>
      <c r="B443" s="69" t="str">
        <f>_xlfn.IFNA('XML data generator'!M442,"")</f>
        <v/>
      </c>
      <c r="C443" s="69" t="str">
        <f ca="1">IF(B442="",IF(OR(C442="",C442=_xlfn.CONCAT('Resource Checklist generator'!$F$12,CHAR(10),'Resource Checklist generator'!$F$13)),"",_xlfn.CONCAT('Resource Checklist generator'!$F$12,CHAR(10),'Resource Checklist generator'!$F$13)),B442)</f>
        <v/>
      </c>
    </row>
    <row r="444" spans="1:3">
      <c r="A444" s="65"/>
      <c r="B444" s="69" t="str">
        <f>_xlfn.IFNA('XML data generator'!M443,"")</f>
        <v/>
      </c>
      <c r="C444" s="69" t="str">
        <f ca="1">IF(B443="",IF(OR(C443="",C443=_xlfn.CONCAT('Resource Checklist generator'!$F$12,CHAR(10),'Resource Checklist generator'!$F$13)),"",_xlfn.CONCAT('Resource Checklist generator'!$F$12,CHAR(10),'Resource Checklist generator'!$F$13)),B443)</f>
        <v/>
      </c>
    </row>
    <row r="445" spans="1:3">
      <c r="A445" s="65"/>
      <c r="B445" s="69" t="str">
        <f>_xlfn.IFNA('XML data generator'!M444,"")</f>
        <v/>
      </c>
      <c r="C445" s="69" t="str">
        <f ca="1">IF(B444="",IF(OR(C444="",C444=_xlfn.CONCAT('Resource Checklist generator'!$F$12,CHAR(10),'Resource Checklist generator'!$F$13)),"",_xlfn.CONCAT('Resource Checklist generator'!$F$12,CHAR(10),'Resource Checklist generator'!$F$13)),B444)</f>
        <v/>
      </c>
    </row>
    <row r="446" spans="1:3">
      <c r="A446" s="65"/>
      <c r="B446" s="69" t="str">
        <f>_xlfn.IFNA('XML data generator'!M445,"")</f>
        <v/>
      </c>
      <c r="C446" s="69" t="str">
        <f ca="1">IF(B445="",IF(OR(C445="",C445=_xlfn.CONCAT('Resource Checklist generator'!$F$12,CHAR(10),'Resource Checklist generator'!$F$13)),"",_xlfn.CONCAT('Resource Checklist generator'!$F$12,CHAR(10),'Resource Checklist generator'!$F$13)),B445)</f>
        <v/>
      </c>
    </row>
    <row r="447" spans="1:3">
      <c r="A447" s="65"/>
      <c r="B447" s="69" t="str">
        <f>_xlfn.IFNA('XML data generator'!M446,"")</f>
        <v/>
      </c>
      <c r="C447" s="69" t="str">
        <f ca="1">IF(B446="",IF(OR(C446="",C446=_xlfn.CONCAT('Resource Checklist generator'!$F$12,CHAR(10),'Resource Checklist generator'!$F$13)),"",_xlfn.CONCAT('Resource Checklist generator'!$F$12,CHAR(10),'Resource Checklist generator'!$F$13)),B446)</f>
        <v/>
      </c>
    </row>
    <row r="448" spans="1:3">
      <c r="A448" s="65"/>
      <c r="B448" s="69" t="str">
        <f>_xlfn.IFNA('XML data generator'!M447,"")</f>
        <v/>
      </c>
      <c r="C448" s="69" t="str">
        <f ca="1">IF(B447="",IF(OR(C447="",C447=_xlfn.CONCAT('Resource Checklist generator'!$F$12,CHAR(10),'Resource Checklist generator'!$F$13)),"",_xlfn.CONCAT('Resource Checklist generator'!$F$12,CHAR(10),'Resource Checklist generator'!$F$13)),B447)</f>
        <v/>
      </c>
    </row>
    <row r="449" spans="1:3">
      <c r="A449" s="65"/>
      <c r="B449" s="69" t="str">
        <f>_xlfn.IFNA('XML data generator'!M448,"")</f>
        <v/>
      </c>
      <c r="C449" s="69" t="str">
        <f ca="1">IF(B448="",IF(OR(C448="",C448=_xlfn.CONCAT('Resource Checklist generator'!$F$12,CHAR(10),'Resource Checklist generator'!$F$13)),"",_xlfn.CONCAT('Resource Checklist generator'!$F$12,CHAR(10),'Resource Checklist generator'!$F$13)),B448)</f>
        <v/>
      </c>
    </row>
    <row r="450" spans="1:3">
      <c r="A450" s="65"/>
      <c r="B450" s="69" t="str">
        <f>_xlfn.IFNA('XML data generator'!M449,"")</f>
        <v/>
      </c>
      <c r="C450" s="69" t="str">
        <f ca="1">IF(B449="",IF(OR(C449="",C449=_xlfn.CONCAT('Resource Checklist generator'!$F$12,CHAR(10),'Resource Checklist generator'!$F$13)),"",_xlfn.CONCAT('Resource Checklist generator'!$F$12,CHAR(10),'Resource Checklist generator'!$F$13)),B449)</f>
        <v/>
      </c>
    </row>
    <row r="451" spans="1:3">
      <c r="A451" s="65"/>
      <c r="B451" s="69" t="str">
        <f>_xlfn.IFNA('XML data generator'!M450,"")</f>
        <v/>
      </c>
      <c r="C451" s="69" t="str">
        <f ca="1">IF(B450="",IF(OR(C450="",C450=_xlfn.CONCAT('Resource Checklist generator'!$F$12,CHAR(10),'Resource Checklist generator'!$F$13)),"",_xlfn.CONCAT('Resource Checklist generator'!$F$12,CHAR(10),'Resource Checklist generator'!$F$13)),B450)</f>
        <v/>
      </c>
    </row>
    <row r="452" spans="1:3">
      <c r="A452" s="65"/>
      <c r="B452" s="69" t="str">
        <f>_xlfn.IFNA('XML data generator'!M451,"")</f>
        <v/>
      </c>
      <c r="C452" s="69" t="str">
        <f ca="1">IF(B451="",IF(OR(C451="",C451=_xlfn.CONCAT('Resource Checklist generator'!$F$12,CHAR(10),'Resource Checklist generator'!$F$13)),"",_xlfn.CONCAT('Resource Checklist generator'!$F$12,CHAR(10),'Resource Checklist generator'!$F$13)),B451)</f>
        <v/>
      </c>
    </row>
    <row r="453" spans="1:3">
      <c r="A453" s="65"/>
      <c r="B453" s="69" t="str">
        <f>_xlfn.IFNA('XML data generator'!M452,"")</f>
        <v/>
      </c>
      <c r="C453" s="69" t="str">
        <f ca="1">IF(B452="",IF(OR(C452="",C452=_xlfn.CONCAT('Resource Checklist generator'!$F$12,CHAR(10),'Resource Checklist generator'!$F$13)),"",_xlfn.CONCAT('Resource Checklist generator'!$F$12,CHAR(10),'Resource Checklist generator'!$F$13)),B452)</f>
        <v/>
      </c>
    </row>
    <row r="454" spans="1:3">
      <c r="A454" s="65"/>
      <c r="B454" s="69" t="str">
        <f>_xlfn.IFNA('XML data generator'!M453,"")</f>
        <v/>
      </c>
      <c r="C454" s="69" t="str">
        <f ca="1">IF(B453="",IF(OR(C453="",C453=_xlfn.CONCAT('Resource Checklist generator'!$F$12,CHAR(10),'Resource Checklist generator'!$F$13)),"",_xlfn.CONCAT('Resource Checklist generator'!$F$12,CHAR(10),'Resource Checklist generator'!$F$13)),B453)</f>
        <v/>
      </c>
    </row>
    <row r="455" spans="1:3">
      <c r="A455" s="65"/>
      <c r="B455" s="69" t="str">
        <f>_xlfn.IFNA('XML data generator'!M454,"")</f>
        <v/>
      </c>
      <c r="C455" s="69" t="str">
        <f ca="1">IF(B454="",IF(OR(C454="",C454=_xlfn.CONCAT('Resource Checklist generator'!$F$12,CHAR(10),'Resource Checklist generator'!$F$13)),"",_xlfn.CONCAT('Resource Checklist generator'!$F$12,CHAR(10),'Resource Checklist generator'!$F$13)),B454)</f>
        <v/>
      </c>
    </row>
    <row r="456" spans="1:3">
      <c r="A456" s="65"/>
      <c r="B456" s="69" t="str">
        <f>_xlfn.IFNA('XML data generator'!M455,"")</f>
        <v/>
      </c>
      <c r="C456" s="69" t="str">
        <f ca="1">IF(B455="",IF(OR(C455="",C455=_xlfn.CONCAT('Resource Checklist generator'!$F$12,CHAR(10),'Resource Checklist generator'!$F$13)),"",_xlfn.CONCAT('Resource Checklist generator'!$F$12,CHAR(10),'Resource Checklist generator'!$F$13)),B455)</f>
        <v/>
      </c>
    </row>
    <row r="457" spans="1:3">
      <c r="A457" s="65"/>
      <c r="B457" s="69" t="str">
        <f>_xlfn.IFNA('XML data generator'!M456,"")</f>
        <v/>
      </c>
      <c r="C457" s="69" t="str">
        <f ca="1">IF(B456="",IF(OR(C456="",C456=_xlfn.CONCAT('Resource Checklist generator'!$F$12,CHAR(10),'Resource Checklist generator'!$F$13)),"",_xlfn.CONCAT('Resource Checklist generator'!$F$12,CHAR(10),'Resource Checklist generator'!$F$13)),B456)</f>
        <v/>
      </c>
    </row>
    <row r="458" spans="1:3">
      <c r="A458" s="65"/>
      <c r="B458" s="69" t="str">
        <f>_xlfn.IFNA('XML data generator'!M457,"")</f>
        <v/>
      </c>
      <c r="C458" s="69" t="str">
        <f ca="1">IF(B457="",IF(OR(C457="",C457=_xlfn.CONCAT('Resource Checklist generator'!$F$12,CHAR(10),'Resource Checklist generator'!$F$13)),"",_xlfn.CONCAT('Resource Checklist generator'!$F$12,CHAR(10),'Resource Checklist generator'!$F$13)),B457)</f>
        <v/>
      </c>
    </row>
    <row r="459" spans="1:3">
      <c r="A459" s="65"/>
      <c r="B459" s="69" t="str">
        <f>_xlfn.IFNA('XML data generator'!M458,"")</f>
        <v/>
      </c>
      <c r="C459" s="69" t="str">
        <f ca="1">IF(B458="",IF(OR(C458="",C458=_xlfn.CONCAT('Resource Checklist generator'!$F$12,CHAR(10),'Resource Checklist generator'!$F$13)),"",_xlfn.CONCAT('Resource Checklist generator'!$F$12,CHAR(10),'Resource Checklist generator'!$F$13)),B458)</f>
        <v/>
      </c>
    </row>
    <row r="460" spans="1:3">
      <c r="A460" s="65"/>
      <c r="B460" s="69" t="str">
        <f>_xlfn.IFNA('XML data generator'!M459,"")</f>
        <v/>
      </c>
      <c r="C460" s="69" t="str">
        <f ca="1">IF(B459="",IF(OR(C459="",C459=_xlfn.CONCAT('Resource Checklist generator'!$F$12,CHAR(10),'Resource Checklist generator'!$F$13)),"",_xlfn.CONCAT('Resource Checklist generator'!$F$12,CHAR(10),'Resource Checklist generator'!$F$13)),B459)</f>
        <v/>
      </c>
    </row>
    <row r="461" spans="1:3">
      <c r="A461" s="65"/>
      <c r="B461" s="69" t="str">
        <f>_xlfn.IFNA('XML data generator'!M460,"")</f>
        <v/>
      </c>
      <c r="C461" s="69" t="str">
        <f ca="1">IF(B460="",IF(OR(C460="",C460=_xlfn.CONCAT('Resource Checklist generator'!$F$12,CHAR(10),'Resource Checklist generator'!$F$13)),"",_xlfn.CONCAT('Resource Checklist generator'!$F$12,CHAR(10),'Resource Checklist generator'!$F$13)),B460)</f>
        <v/>
      </c>
    </row>
    <row r="462" spans="1:3">
      <c r="A462" s="65"/>
      <c r="B462" s="69" t="str">
        <f>_xlfn.IFNA('XML data generator'!M461,"")</f>
        <v/>
      </c>
      <c r="C462" s="69" t="str">
        <f ca="1">IF(B461="",IF(OR(C461="",C461=_xlfn.CONCAT('Resource Checklist generator'!$F$12,CHAR(10),'Resource Checklist generator'!$F$13)),"",_xlfn.CONCAT('Resource Checklist generator'!$F$12,CHAR(10),'Resource Checklist generator'!$F$13)),B461)</f>
        <v/>
      </c>
    </row>
    <row r="463" spans="1:3">
      <c r="A463" s="65"/>
      <c r="B463" s="69" t="str">
        <f>_xlfn.IFNA('XML data generator'!M462,"")</f>
        <v/>
      </c>
      <c r="C463" s="69" t="str">
        <f ca="1">IF(B462="",IF(OR(C462="",C462=_xlfn.CONCAT('Resource Checklist generator'!$F$12,CHAR(10),'Resource Checklist generator'!$F$13)),"",_xlfn.CONCAT('Resource Checklist generator'!$F$12,CHAR(10),'Resource Checklist generator'!$F$13)),B462)</f>
        <v/>
      </c>
    </row>
    <row r="464" spans="1:3">
      <c r="A464" s="65"/>
      <c r="B464" s="69" t="str">
        <f>_xlfn.IFNA('XML data generator'!M463,"")</f>
        <v/>
      </c>
      <c r="C464" s="69" t="str">
        <f ca="1">IF(B463="",IF(OR(C463="",C463=_xlfn.CONCAT('Resource Checklist generator'!$F$12,CHAR(10),'Resource Checklist generator'!$F$13)),"",_xlfn.CONCAT('Resource Checklist generator'!$F$12,CHAR(10),'Resource Checklist generator'!$F$13)),B463)</f>
        <v/>
      </c>
    </row>
    <row r="465" spans="1:3">
      <c r="A465" s="65"/>
      <c r="B465" s="69" t="str">
        <f>_xlfn.IFNA('XML data generator'!M464,"")</f>
        <v/>
      </c>
      <c r="C465" s="69" t="str">
        <f ca="1">IF(B464="",IF(OR(C464="",C464=_xlfn.CONCAT('Resource Checklist generator'!$F$12,CHAR(10),'Resource Checklist generator'!$F$13)),"",_xlfn.CONCAT('Resource Checklist generator'!$F$12,CHAR(10),'Resource Checklist generator'!$F$13)),B464)</f>
        <v/>
      </c>
    </row>
    <row r="466" spans="1:3">
      <c r="A466" s="65"/>
      <c r="B466" s="69" t="str">
        <f>_xlfn.IFNA('XML data generator'!M465,"")</f>
        <v/>
      </c>
      <c r="C466" s="69" t="str">
        <f ca="1">IF(B465="",IF(OR(C465="",C465=_xlfn.CONCAT('Resource Checklist generator'!$F$12,CHAR(10),'Resource Checklist generator'!$F$13)),"",_xlfn.CONCAT('Resource Checklist generator'!$F$12,CHAR(10),'Resource Checklist generator'!$F$13)),B465)</f>
        <v/>
      </c>
    </row>
    <row r="467" spans="1:3">
      <c r="A467" s="65"/>
      <c r="B467" s="69" t="str">
        <f>_xlfn.IFNA('XML data generator'!M466,"")</f>
        <v/>
      </c>
      <c r="C467" s="69" t="str">
        <f ca="1">IF(B466="",IF(OR(C466="",C466=_xlfn.CONCAT('Resource Checklist generator'!$F$12,CHAR(10),'Resource Checklist generator'!$F$13)),"",_xlfn.CONCAT('Resource Checklist generator'!$F$12,CHAR(10),'Resource Checklist generator'!$F$13)),B466)</f>
        <v/>
      </c>
    </row>
    <row r="468" spans="1:3">
      <c r="A468" s="65"/>
      <c r="B468" s="69" t="str">
        <f>_xlfn.IFNA('XML data generator'!M467,"")</f>
        <v/>
      </c>
      <c r="C468" s="69" t="str">
        <f ca="1">IF(B467="",IF(OR(C467="",C467=_xlfn.CONCAT('Resource Checklist generator'!$F$12,CHAR(10),'Resource Checklist generator'!$F$13)),"",_xlfn.CONCAT('Resource Checklist generator'!$F$12,CHAR(10),'Resource Checklist generator'!$F$13)),B467)</f>
        <v/>
      </c>
    </row>
    <row r="469" spans="1:3">
      <c r="A469" s="65"/>
      <c r="B469" s="69" t="str">
        <f>_xlfn.IFNA('XML data generator'!M468,"")</f>
        <v/>
      </c>
      <c r="C469" s="69" t="str">
        <f ca="1">IF(B468="",IF(OR(C468="",C468=_xlfn.CONCAT('Resource Checklist generator'!$F$12,CHAR(10),'Resource Checklist generator'!$F$13)),"",_xlfn.CONCAT('Resource Checklist generator'!$F$12,CHAR(10),'Resource Checklist generator'!$F$13)),B468)</f>
        <v/>
      </c>
    </row>
    <row r="470" spans="1:3">
      <c r="A470" s="65"/>
      <c r="B470" s="69" t="str">
        <f>_xlfn.IFNA('XML data generator'!M469,"")</f>
        <v/>
      </c>
      <c r="C470" s="69" t="str">
        <f ca="1">IF(B469="",IF(OR(C469="",C469=_xlfn.CONCAT('Resource Checklist generator'!$F$12,CHAR(10),'Resource Checklist generator'!$F$13)),"",_xlfn.CONCAT('Resource Checklist generator'!$F$12,CHAR(10),'Resource Checklist generator'!$F$13)),B469)</f>
        <v/>
      </c>
    </row>
    <row r="471" spans="1:3">
      <c r="A471" s="65"/>
      <c r="B471" s="69" t="str">
        <f>_xlfn.IFNA('XML data generator'!M470,"")</f>
        <v/>
      </c>
      <c r="C471" s="69" t="str">
        <f ca="1">IF(B470="",IF(OR(C470="",C470=_xlfn.CONCAT('Resource Checklist generator'!$F$12,CHAR(10),'Resource Checklist generator'!$F$13)),"",_xlfn.CONCAT('Resource Checklist generator'!$F$12,CHAR(10),'Resource Checklist generator'!$F$13)),B470)</f>
        <v/>
      </c>
    </row>
    <row r="472" spans="1:3">
      <c r="A472" s="65"/>
      <c r="B472" s="69" t="str">
        <f>_xlfn.IFNA('XML data generator'!M471,"")</f>
        <v/>
      </c>
      <c r="C472" s="69" t="str">
        <f ca="1">IF(B471="",IF(OR(C471="",C471=_xlfn.CONCAT('Resource Checklist generator'!$F$12,CHAR(10),'Resource Checklist generator'!$F$13)),"",_xlfn.CONCAT('Resource Checklist generator'!$F$12,CHAR(10),'Resource Checklist generator'!$F$13)),B471)</f>
        <v/>
      </c>
    </row>
    <row r="473" spans="1:3">
      <c r="A473" s="65"/>
      <c r="B473" s="69" t="str">
        <f>_xlfn.IFNA('XML data generator'!M472,"")</f>
        <v/>
      </c>
      <c r="C473" s="69" t="str">
        <f ca="1">IF(B472="",IF(OR(C472="",C472=_xlfn.CONCAT('Resource Checklist generator'!$F$12,CHAR(10),'Resource Checklist generator'!$F$13)),"",_xlfn.CONCAT('Resource Checklist generator'!$F$12,CHAR(10),'Resource Checklist generator'!$F$13)),B472)</f>
        <v/>
      </c>
    </row>
    <row r="474" spans="1:3">
      <c r="A474" s="65"/>
      <c r="B474" s="69" t="str">
        <f>_xlfn.IFNA('XML data generator'!M473,"")</f>
        <v/>
      </c>
      <c r="C474" s="69" t="str">
        <f ca="1">IF(B473="",IF(OR(C473="",C473=_xlfn.CONCAT('Resource Checklist generator'!$F$12,CHAR(10),'Resource Checklist generator'!$F$13)),"",_xlfn.CONCAT('Resource Checklist generator'!$F$12,CHAR(10),'Resource Checklist generator'!$F$13)),B473)</f>
        <v/>
      </c>
    </row>
    <row r="475" spans="1:3">
      <c r="A475" s="65"/>
      <c r="B475" s="69" t="str">
        <f>_xlfn.IFNA('XML data generator'!M474,"")</f>
        <v/>
      </c>
      <c r="C475" s="69" t="str">
        <f ca="1">IF(B474="",IF(OR(C474="",C474=_xlfn.CONCAT('Resource Checklist generator'!$F$12,CHAR(10),'Resource Checklist generator'!$F$13)),"",_xlfn.CONCAT('Resource Checklist generator'!$F$12,CHAR(10),'Resource Checklist generator'!$F$13)),B474)</f>
        <v/>
      </c>
    </row>
    <row r="476" spans="1:3">
      <c r="A476" s="65"/>
      <c r="B476" s="69" t="str">
        <f>_xlfn.IFNA('XML data generator'!M475,"")</f>
        <v/>
      </c>
      <c r="C476" s="69" t="str">
        <f ca="1">IF(B475="",IF(OR(C475="",C475=_xlfn.CONCAT('Resource Checklist generator'!$F$12,CHAR(10),'Resource Checklist generator'!$F$13)),"",_xlfn.CONCAT('Resource Checklist generator'!$F$12,CHAR(10),'Resource Checklist generator'!$F$13)),B475)</f>
        <v/>
      </c>
    </row>
    <row r="477" spans="1:3">
      <c r="A477" s="65"/>
      <c r="B477" s="69" t="str">
        <f>_xlfn.IFNA('XML data generator'!M476,"")</f>
        <v/>
      </c>
      <c r="C477" s="69" t="str">
        <f ca="1">IF(B476="",IF(OR(C476="",C476=_xlfn.CONCAT('Resource Checklist generator'!$F$12,CHAR(10),'Resource Checklist generator'!$F$13)),"",_xlfn.CONCAT('Resource Checklist generator'!$F$12,CHAR(10),'Resource Checklist generator'!$F$13)),B476)</f>
        <v/>
      </c>
    </row>
    <row r="478" spans="1:3">
      <c r="A478" s="65"/>
      <c r="B478" s="69" t="str">
        <f>_xlfn.IFNA('XML data generator'!M477,"")</f>
        <v/>
      </c>
      <c r="C478" s="69" t="str">
        <f ca="1">IF(B477="",IF(OR(C477="",C477=_xlfn.CONCAT('Resource Checklist generator'!$F$12,CHAR(10),'Resource Checklist generator'!$F$13)),"",_xlfn.CONCAT('Resource Checklist generator'!$F$12,CHAR(10),'Resource Checklist generator'!$F$13)),B477)</f>
        <v/>
      </c>
    </row>
    <row r="479" spans="1:3">
      <c r="A479" s="65"/>
      <c r="B479" s="69" t="str">
        <f>_xlfn.IFNA('XML data generator'!M478,"")</f>
        <v/>
      </c>
      <c r="C479" s="69" t="str">
        <f ca="1">IF(B478="",IF(OR(C478="",C478=_xlfn.CONCAT('Resource Checklist generator'!$F$12,CHAR(10),'Resource Checklist generator'!$F$13)),"",_xlfn.CONCAT('Resource Checklist generator'!$F$12,CHAR(10),'Resource Checklist generator'!$F$13)),B478)</f>
        <v/>
      </c>
    </row>
    <row r="480" spans="1:3">
      <c r="A480" s="65"/>
      <c r="B480" s="69" t="str">
        <f>_xlfn.IFNA('XML data generator'!M479,"")</f>
        <v/>
      </c>
      <c r="C480" s="69" t="str">
        <f ca="1">IF(B479="",IF(OR(C479="",C479=_xlfn.CONCAT('Resource Checklist generator'!$F$12,CHAR(10),'Resource Checklist generator'!$F$13)),"",_xlfn.CONCAT('Resource Checklist generator'!$F$12,CHAR(10),'Resource Checklist generator'!$F$13)),B479)</f>
        <v/>
      </c>
    </row>
    <row r="481" spans="1:3">
      <c r="A481" s="65"/>
      <c r="B481" s="69" t="str">
        <f>_xlfn.IFNA('XML data generator'!M480,"")</f>
        <v/>
      </c>
      <c r="C481" s="69" t="str">
        <f ca="1">IF(B480="",IF(OR(C480="",C480=_xlfn.CONCAT('Resource Checklist generator'!$F$12,CHAR(10),'Resource Checklist generator'!$F$13)),"",_xlfn.CONCAT('Resource Checklist generator'!$F$12,CHAR(10),'Resource Checklist generator'!$F$13)),B480)</f>
        <v/>
      </c>
    </row>
    <row r="482" spans="1:3">
      <c r="A482" s="65"/>
      <c r="B482" s="69" t="str">
        <f>_xlfn.IFNA('XML data generator'!M481,"")</f>
        <v/>
      </c>
      <c r="C482" s="69" t="str">
        <f ca="1">IF(B481="",IF(OR(C481="",C481=_xlfn.CONCAT('Resource Checklist generator'!$F$12,CHAR(10),'Resource Checklist generator'!$F$13)),"",_xlfn.CONCAT('Resource Checklist generator'!$F$12,CHAR(10),'Resource Checklist generator'!$F$13)),B481)</f>
        <v/>
      </c>
    </row>
    <row r="483" spans="1:3">
      <c r="A483" s="65"/>
      <c r="B483" s="69" t="str">
        <f>_xlfn.IFNA('XML data generator'!M482,"")</f>
        <v/>
      </c>
      <c r="C483" s="69" t="str">
        <f ca="1">IF(B482="",IF(OR(C482="",C482=_xlfn.CONCAT('Resource Checklist generator'!$F$12,CHAR(10),'Resource Checklist generator'!$F$13)),"",_xlfn.CONCAT('Resource Checklist generator'!$F$12,CHAR(10),'Resource Checklist generator'!$F$13)),B482)</f>
        <v/>
      </c>
    </row>
    <row r="484" spans="1:3">
      <c r="A484" s="65"/>
      <c r="B484" s="69" t="str">
        <f>_xlfn.IFNA('XML data generator'!M483,"")</f>
        <v/>
      </c>
      <c r="C484" s="69" t="str">
        <f ca="1">IF(B483="",IF(OR(C483="",C483=_xlfn.CONCAT('Resource Checklist generator'!$F$12,CHAR(10),'Resource Checklist generator'!$F$13)),"",_xlfn.CONCAT('Resource Checklist generator'!$F$12,CHAR(10),'Resource Checklist generator'!$F$13)),B483)</f>
        <v/>
      </c>
    </row>
    <row r="485" spans="1:3">
      <c r="A485" s="65"/>
      <c r="B485" s="69" t="str">
        <f>_xlfn.IFNA('XML data generator'!M484,"")</f>
        <v/>
      </c>
      <c r="C485" s="69" t="str">
        <f ca="1">IF(B484="",IF(OR(C484="",C484=_xlfn.CONCAT('Resource Checklist generator'!$F$12,CHAR(10),'Resource Checklist generator'!$F$13)),"",_xlfn.CONCAT('Resource Checklist generator'!$F$12,CHAR(10),'Resource Checklist generator'!$F$13)),B484)</f>
        <v/>
      </c>
    </row>
    <row r="486" spans="1:3">
      <c r="A486" s="65"/>
      <c r="B486" s="69" t="str">
        <f>_xlfn.IFNA('XML data generator'!M485,"")</f>
        <v/>
      </c>
      <c r="C486" s="69" t="str">
        <f ca="1">IF(B485="",IF(OR(C485="",C485=_xlfn.CONCAT('Resource Checklist generator'!$F$12,CHAR(10),'Resource Checklist generator'!$F$13)),"",_xlfn.CONCAT('Resource Checklist generator'!$F$12,CHAR(10),'Resource Checklist generator'!$F$13)),B485)</f>
        <v/>
      </c>
    </row>
    <row r="487" spans="1:3">
      <c r="A487" s="65"/>
      <c r="B487" s="69" t="str">
        <f>_xlfn.IFNA('XML data generator'!M486,"")</f>
        <v/>
      </c>
      <c r="C487" s="69" t="str">
        <f ca="1">IF(B486="",IF(OR(C486="",C486=_xlfn.CONCAT('Resource Checklist generator'!$F$12,CHAR(10),'Resource Checklist generator'!$F$13)),"",_xlfn.CONCAT('Resource Checklist generator'!$F$12,CHAR(10),'Resource Checklist generator'!$F$13)),B486)</f>
        <v/>
      </c>
    </row>
    <row r="488" spans="1:3">
      <c r="A488" s="65"/>
      <c r="B488" s="69" t="str">
        <f>_xlfn.IFNA('XML data generator'!M487,"")</f>
        <v/>
      </c>
      <c r="C488" s="69" t="str">
        <f ca="1">IF(B487="",IF(OR(C487="",C487=_xlfn.CONCAT('Resource Checklist generator'!$F$12,CHAR(10),'Resource Checklist generator'!$F$13)),"",_xlfn.CONCAT('Resource Checklist generator'!$F$12,CHAR(10),'Resource Checklist generator'!$F$13)),B487)</f>
        <v/>
      </c>
    </row>
    <row r="489" spans="1:3">
      <c r="A489" s="65"/>
      <c r="B489" s="69" t="str">
        <f>_xlfn.IFNA('XML data generator'!M488,"")</f>
        <v/>
      </c>
      <c r="C489" s="69" t="str">
        <f ca="1">IF(B488="",IF(OR(C488="",C488=_xlfn.CONCAT('Resource Checklist generator'!$F$12,CHAR(10),'Resource Checklist generator'!$F$13)),"",_xlfn.CONCAT('Resource Checklist generator'!$F$12,CHAR(10),'Resource Checklist generator'!$F$13)),B488)</f>
        <v/>
      </c>
    </row>
    <row r="490" spans="1:3">
      <c r="A490" s="65"/>
      <c r="B490" s="69" t="str">
        <f>_xlfn.IFNA('XML data generator'!M489,"")</f>
        <v/>
      </c>
      <c r="C490" s="69" t="str">
        <f ca="1">IF(B489="",IF(OR(C489="",C489=_xlfn.CONCAT('Resource Checklist generator'!$F$12,CHAR(10),'Resource Checklist generator'!$F$13)),"",_xlfn.CONCAT('Resource Checklist generator'!$F$12,CHAR(10),'Resource Checklist generator'!$F$13)),B489)</f>
        <v/>
      </c>
    </row>
    <row r="491" spans="1:3">
      <c r="A491" s="65"/>
      <c r="B491" s="69" t="str">
        <f>_xlfn.IFNA('XML data generator'!M490,"")</f>
        <v/>
      </c>
      <c r="C491" s="69" t="str">
        <f ca="1">IF(B490="",IF(OR(C490="",C490=_xlfn.CONCAT('Resource Checklist generator'!$F$12,CHAR(10),'Resource Checklist generator'!$F$13)),"",_xlfn.CONCAT('Resource Checklist generator'!$F$12,CHAR(10),'Resource Checklist generator'!$F$13)),B490)</f>
        <v/>
      </c>
    </row>
    <row r="492" spans="1:3">
      <c r="A492" s="65"/>
      <c r="B492" s="69" t="str">
        <f>_xlfn.IFNA('XML data generator'!M491,"")</f>
        <v/>
      </c>
      <c r="C492" s="69" t="str">
        <f ca="1">IF(B491="",IF(OR(C491="",C491=_xlfn.CONCAT('Resource Checklist generator'!$F$12,CHAR(10),'Resource Checklist generator'!$F$13)),"",_xlfn.CONCAT('Resource Checklist generator'!$F$12,CHAR(10),'Resource Checklist generator'!$F$13)),B491)</f>
        <v/>
      </c>
    </row>
    <row r="493" spans="1:3">
      <c r="A493" s="65"/>
      <c r="B493" s="69" t="str">
        <f>_xlfn.IFNA('XML data generator'!M492,"")</f>
        <v/>
      </c>
      <c r="C493" s="69" t="str">
        <f ca="1">IF(B492="",IF(OR(C492="",C492=_xlfn.CONCAT('Resource Checklist generator'!$F$12,CHAR(10),'Resource Checklist generator'!$F$13)),"",_xlfn.CONCAT('Resource Checklist generator'!$F$12,CHAR(10),'Resource Checklist generator'!$F$13)),B492)</f>
        <v/>
      </c>
    </row>
    <row r="494" spans="1:3">
      <c r="A494" s="65"/>
      <c r="B494" s="69" t="str">
        <f>_xlfn.IFNA('XML data generator'!M493,"")</f>
        <v/>
      </c>
      <c r="C494" s="69" t="str">
        <f ca="1">IF(B493="",IF(OR(C493="",C493=_xlfn.CONCAT('Resource Checklist generator'!$F$12,CHAR(10),'Resource Checklist generator'!$F$13)),"",_xlfn.CONCAT('Resource Checklist generator'!$F$12,CHAR(10),'Resource Checklist generator'!$F$13)),B493)</f>
        <v/>
      </c>
    </row>
    <row r="495" spans="1:3">
      <c r="A495" s="65"/>
      <c r="B495" s="69" t="str">
        <f>_xlfn.IFNA('XML data generator'!M494,"")</f>
        <v/>
      </c>
      <c r="C495" s="69" t="str">
        <f ca="1">IF(B494="",IF(OR(C494="",C494=_xlfn.CONCAT('Resource Checklist generator'!$F$12,CHAR(10),'Resource Checklist generator'!$F$13)),"",_xlfn.CONCAT('Resource Checklist generator'!$F$12,CHAR(10),'Resource Checklist generator'!$F$13)),B494)</f>
        <v/>
      </c>
    </row>
    <row r="496" spans="1:3">
      <c r="A496" s="65"/>
      <c r="B496" s="69" t="str">
        <f>_xlfn.IFNA('XML data generator'!M495,"")</f>
        <v/>
      </c>
      <c r="C496" s="69" t="str">
        <f ca="1">IF(B495="",IF(OR(C495="",C495=_xlfn.CONCAT('Resource Checklist generator'!$F$12,CHAR(10),'Resource Checklist generator'!$F$13)),"",_xlfn.CONCAT('Resource Checklist generator'!$F$12,CHAR(10),'Resource Checklist generator'!$F$13)),B495)</f>
        <v/>
      </c>
    </row>
    <row r="497" spans="1:3">
      <c r="A497" s="65"/>
      <c r="B497" s="69" t="str">
        <f>_xlfn.IFNA('XML data generator'!M496,"")</f>
        <v/>
      </c>
      <c r="C497" s="69" t="str">
        <f ca="1">IF(B496="",IF(OR(C496="",C496=_xlfn.CONCAT('Resource Checklist generator'!$F$12,CHAR(10),'Resource Checklist generator'!$F$13)),"",_xlfn.CONCAT('Resource Checklist generator'!$F$12,CHAR(10),'Resource Checklist generator'!$F$13)),B496)</f>
        <v/>
      </c>
    </row>
    <row r="498" spans="1:3">
      <c r="A498" s="65"/>
      <c r="B498" s="69" t="str">
        <f>_xlfn.IFNA('XML data generator'!M497,"")</f>
        <v/>
      </c>
      <c r="C498" s="69" t="str">
        <f ca="1">IF(B497="",IF(OR(C497="",C497=_xlfn.CONCAT('Resource Checklist generator'!$F$12,CHAR(10),'Resource Checklist generator'!$F$13)),"",_xlfn.CONCAT('Resource Checklist generator'!$F$12,CHAR(10),'Resource Checklist generator'!$F$13)),B497)</f>
        <v/>
      </c>
    </row>
    <row r="499" spans="1:3">
      <c r="A499" s="65"/>
      <c r="B499" s="69" t="str">
        <f>_xlfn.IFNA('XML data generator'!M498,"")</f>
        <v/>
      </c>
      <c r="C499" s="69" t="str">
        <f ca="1">IF(B498="",IF(OR(C498="",C498=_xlfn.CONCAT('Resource Checklist generator'!$F$12,CHAR(10),'Resource Checklist generator'!$F$13)),"",_xlfn.CONCAT('Resource Checklist generator'!$F$12,CHAR(10),'Resource Checklist generator'!$F$13)),B498)</f>
        <v/>
      </c>
    </row>
    <row r="500" spans="1:3">
      <c r="A500" s="65"/>
      <c r="B500" s="69" t="str">
        <f>_xlfn.IFNA('XML data generator'!M499,"")</f>
        <v/>
      </c>
      <c r="C500" s="69" t="str">
        <f ca="1">IF(B499="",IF(OR(C499="",C499=_xlfn.CONCAT('Resource Checklist generator'!$F$12,CHAR(10),'Resource Checklist generator'!$F$13)),"",_xlfn.CONCAT('Resource Checklist generator'!$F$12,CHAR(10),'Resource Checklist generator'!$F$13)),B499)</f>
        <v/>
      </c>
    </row>
    <row r="501" spans="1:3">
      <c r="A501" s="65"/>
      <c r="B501" s="69" t="str">
        <f>_xlfn.IFNA('XML data generator'!M500,"")</f>
        <v/>
      </c>
      <c r="C501" s="69" t="str">
        <f ca="1">IF(B500="",IF(OR(C500="",C500=_xlfn.CONCAT('Resource Checklist generator'!$F$12,CHAR(10),'Resource Checklist generator'!$F$13)),"",_xlfn.CONCAT('Resource Checklist generator'!$F$12,CHAR(10),'Resource Checklist generator'!$F$13)),B500)</f>
        <v/>
      </c>
    </row>
    <row r="502" spans="1:3">
      <c r="A502" s="65"/>
      <c r="B502" s="69" t="str">
        <f>_xlfn.IFNA('XML data generator'!M501,"")</f>
        <v/>
      </c>
      <c r="C502" s="69" t="str">
        <f ca="1">IF(B501="",IF(OR(C501="",C501=_xlfn.CONCAT('Resource Checklist generator'!$F$12,CHAR(10),'Resource Checklist generator'!$F$13)),"",_xlfn.CONCAT('Resource Checklist generator'!$F$12,CHAR(10),'Resource Checklist generator'!$F$13)),B501)</f>
        <v/>
      </c>
    </row>
    <row r="503" spans="1:3">
      <c r="A503" s="65"/>
      <c r="B503" s="69" t="str">
        <f>_xlfn.IFNA('XML data generator'!M502,"")</f>
        <v/>
      </c>
      <c r="C503" s="69" t="str">
        <f ca="1">IF(B502="",IF(OR(C502="",C502=_xlfn.CONCAT('Resource Checklist generator'!$F$12,CHAR(10),'Resource Checklist generator'!$F$13)),"",_xlfn.CONCAT('Resource Checklist generator'!$F$12,CHAR(10),'Resource Checklist generator'!$F$13)),B502)</f>
        <v/>
      </c>
    </row>
    <row r="504" spans="1:3">
      <c r="A504" s="65"/>
      <c r="B504" s="69" t="str">
        <f>_xlfn.IFNA('XML data generator'!M503,"")</f>
        <v/>
      </c>
      <c r="C504" s="69" t="str">
        <f ca="1">IF(B503="",IF(OR(C503="",C503=_xlfn.CONCAT('Resource Checklist generator'!$F$12,CHAR(10),'Resource Checklist generator'!$F$13)),"",_xlfn.CONCAT('Resource Checklist generator'!$F$12,CHAR(10),'Resource Checklist generator'!$F$13)),B503)</f>
        <v/>
      </c>
    </row>
    <row r="505" spans="1:3">
      <c r="A505" s="65"/>
      <c r="B505" s="69" t="str">
        <f>_xlfn.IFNA('XML data generator'!M504,"")</f>
        <v/>
      </c>
      <c r="C505" s="69" t="str">
        <f ca="1">IF(B504="",IF(OR(C504="",C504=_xlfn.CONCAT('Resource Checklist generator'!$F$12,CHAR(10),'Resource Checklist generator'!$F$13)),"",_xlfn.CONCAT('Resource Checklist generator'!$F$12,CHAR(10),'Resource Checklist generator'!$F$13)),B504)</f>
        <v/>
      </c>
    </row>
    <row r="506" spans="1:3">
      <c r="A506" s="65"/>
      <c r="B506" s="69" t="str">
        <f>_xlfn.IFNA('XML data generator'!M505,"")</f>
        <v/>
      </c>
      <c r="C506" s="69" t="str">
        <f ca="1">IF(B505="",IF(OR(C505="",C505=_xlfn.CONCAT('Resource Checklist generator'!$F$12,CHAR(10),'Resource Checklist generator'!$F$13)),"",_xlfn.CONCAT('Resource Checklist generator'!$F$12,CHAR(10),'Resource Checklist generator'!$F$13)),B505)</f>
        <v/>
      </c>
    </row>
    <row r="507" spans="1:3">
      <c r="A507" s="65"/>
      <c r="B507" s="69" t="str">
        <f>_xlfn.IFNA('XML data generator'!M506,"")</f>
        <v/>
      </c>
      <c r="C507" s="69" t="str">
        <f ca="1">IF(B506="",IF(OR(C506="",C506=_xlfn.CONCAT('Resource Checklist generator'!$F$12,CHAR(10),'Resource Checklist generator'!$F$13)),"",_xlfn.CONCAT('Resource Checklist generator'!$F$12,CHAR(10),'Resource Checklist generator'!$F$13)),B506)</f>
        <v/>
      </c>
    </row>
    <row r="508" spans="1:3">
      <c r="A508" s="65"/>
      <c r="B508" s="69" t="str">
        <f>_xlfn.IFNA('XML data generator'!M507,"")</f>
        <v/>
      </c>
      <c r="C508" s="69" t="str">
        <f ca="1">IF(B507="",IF(OR(C507="",C507=_xlfn.CONCAT('Resource Checklist generator'!$F$12,CHAR(10),'Resource Checklist generator'!$F$13)),"",_xlfn.CONCAT('Resource Checklist generator'!$F$12,CHAR(10),'Resource Checklist generator'!$F$13)),B507)</f>
        <v/>
      </c>
    </row>
    <row r="509" spans="1:3">
      <c r="A509" s="65"/>
      <c r="B509" s="69" t="str">
        <f>_xlfn.IFNA('XML data generator'!M508,"")</f>
        <v/>
      </c>
      <c r="C509" s="69" t="str">
        <f ca="1">IF(B508="",IF(OR(C508="",C508=_xlfn.CONCAT('Resource Checklist generator'!$F$12,CHAR(10),'Resource Checklist generator'!$F$13)),"",_xlfn.CONCAT('Resource Checklist generator'!$F$12,CHAR(10),'Resource Checklist generator'!$F$13)),B508)</f>
        <v/>
      </c>
    </row>
    <row r="510" spans="1:3">
      <c r="A510" s="65"/>
      <c r="B510" s="69" t="str">
        <f>_xlfn.IFNA('XML data generator'!M509,"")</f>
        <v/>
      </c>
      <c r="C510" s="69" t="str">
        <f ca="1">IF(B509="",IF(OR(C509="",C509=_xlfn.CONCAT('Resource Checklist generator'!$F$12,CHAR(10),'Resource Checklist generator'!$F$13)),"",_xlfn.CONCAT('Resource Checklist generator'!$F$12,CHAR(10),'Resource Checklist generator'!$F$13)),B509)</f>
        <v/>
      </c>
    </row>
    <row r="511" spans="1:3">
      <c r="A511" s="65"/>
      <c r="B511" s="69" t="str">
        <f>_xlfn.IFNA('XML data generator'!M510,"")</f>
        <v/>
      </c>
      <c r="C511" s="69" t="str">
        <f ca="1">IF(B510="",IF(OR(C510="",C510=_xlfn.CONCAT('Resource Checklist generator'!$F$12,CHAR(10),'Resource Checklist generator'!$F$13)),"",_xlfn.CONCAT('Resource Checklist generator'!$F$12,CHAR(10),'Resource Checklist generator'!$F$13)),B510)</f>
        <v/>
      </c>
    </row>
    <row r="512" spans="1:3">
      <c r="A512" s="65"/>
      <c r="B512" s="69" t="str">
        <f>_xlfn.IFNA('XML data generator'!M511,"")</f>
        <v/>
      </c>
      <c r="C512" s="69" t="str">
        <f ca="1">IF(B511="",IF(OR(C511="",C511=_xlfn.CONCAT('Resource Checklist generator'!$F$12,CHAR(10),'Resource Checklist generator'!$F$13)),"",_xlfn.CONCAT('Resource Checklist generator'!$F$12,CHAR(10),'Resource Checklist generator'!$F$13)),B511)</f>
        <v/>
      </c>
    </row>
    <row r="513" spans="1:3">
      <c r="A513" s="65"/>
      <c r="B513" s="69" t="str">
        <f>_xlfn.IFNA('XML data generator'!M512,"")</f>
        <v/>
      </c>
      <c r="C513" s="69" t="str">
        <f ca="1">IF(B512="",IF(OR(C512="",C512=_xlfn.CONCAT('Resource Checklist generator'!$F$12,CHAR(10),'Resource Checklist generator'!$F$13)),"",_xlfn.CONCAT('Resource Checklist generator'!$F$12,CHAR(10),'Resource Checklist generator'!$F$13)),B512)</f>
        <v/>
      </c>
    </row>
    <row r="514" spans="1:3">
      <c r="A514" s="65"/>
      <c r="B514" s="69" t="str">
        <f>_xlfn.IFNA('XML data generator'!M513,"")</f>
        <v/>
      </c>
      <c r="C514" s="69" t="str">
        <f ca="1">IF(B513="",IF(OR(C513="",C513=_xlfn.CONCAT('Resource Checklist generator'!$F$12,CHAR(10),'Resource Checklist generator'!$F$13)),"",_xlfn.CONCAT('Resource Checklist generator'!$F$12,CHAR(10),'Resource Checklist generator'!$F$13)),B513)</f>
        <v/>
      </c>
    </row>
    <row r="515" spans="1:3">
      <c r="A515" s="65"/>
      <c r="B515" s="69" t="str">
        <f>_xlfn.IFNA('XML data generator'!M514,"")</f>
        <v/>
      </c>
      <c r="C515" s="69" t="str">
        <f ca="1">IF(B514="",IF(OR(C514="",C514=_xlfn.CONCAT('Resource Checklist generator'!$F$12,CHAR(10),'Resource Checklist generator'!$F$13)),"",_xlfn.CONCAT('Resource Checklist generator'!$F$12,CHAR(10),'Resource Checklist generator'!$F$13)),B514)</f>
        <v/>
      </c>
    </row>
    <row r="516" spans="1:3">
      <c r="A516" s="65"/>
      <c r="B516" s="69" t="str">
        <f>_xlfn.IFNA('XML data generator'!M515,"")</f>
        <v/>
      </c>
      <c r="C516" s="69" t="str">
        <f ca="1">IF(B515="",IF(OR(C515="",C515=_xlfn.CONCAT('Resource Checklist generator'!$F$12,CHAR(10),'Resource Checklist generator'!$F$13)),"",_xlfn.CONCAT('Resource Checklist generator'!$F$12,CHAR(10),'Resource Checklist generator'!$F$13)),B515)</f>
        <v/>
      </c>
    </row>
    <row r="517" spans="1:3">
      <c r="A517" s="65"/>
      <c r="B517" s="69" t="str">
        <f>_xlfn.IFNA('XML data generator'!M516,"")</f>
        <v/>
      </c>
      <c r="C517" s="69" t="str">
        <f ca="1">IF(B516="",IF(OR(C516="",C516=_xlfn.CONCAT('Resource Checklist generator'!$F$12,CHAR(10),'Resource Checklist generator'!$F$13)),"",_xlfn.CONCAT('Resource Checklist generator'!$F$12,CHAR(10),'Resource Checklist generator'!$F$13)),B516)</f>
        <v/>
      </c>
    </row>
    <row r="518" spans="1:3">
      <c r="A518" s="65"/>
      <c r="B518" s="69" t="str">
        <f>_xlfn.IFNA('XML data generator'!M517,"")</f>
        <v/>
      </c>
      <c r="C518" s="69" t="str">
        <f ca="1">IF(B517="",IF(OR(C517="",C517=_xlfn.CONCAT('Resource Checklist generator'!$F$12,CHAR(10),'Resource Checklist generator'!$F$13)),"",_xlfn.CONCAT('Resource Checklist generator'!$F$12,CHAR(10),'Resource Checklist generator'!$F$13)),B517)</f>
        <v/>
      </c>
    </row>
    <row r="519" spans="1:3">
      <c r="A519" s="65"/>
      <c r="B519" s="69" t="str">
        <f>_xlfn.IFNA('XML data generator'!M518,"")</f>
        <v/>
      </c>
      <c r="C519" s="69" t="str">
        <f ca="1">IF(B518="",IF(OR(C518="",C518=_xlfn.CONCAT('Resource Checklist generator'!$F$12,CHAR(10),'Resource Checklist generator'!$F$13)),"",_xlfn.CONCAT('Resource Checklist generator'!$F$12,CHAR(10),'Resource Checklist generator'!$F$13)),B518)</f>
        <v/>
      </c>
    </row>
    <row r="520" spans="1:3">
      <c r="A520" s="65"/>
      <c r="B520" s="69" t="str">
        <f>_xlfn.IFNA('XML data generator'!M519,"")</f>
        <v/>
      </c>
      <c r="C520" s="69" t="str">
        <f ca="1">IF(B519="",IF(OR(C519="",C519=_xlfn.CONCAT('Resource Checklist generator'!$F$12,CHAR(10),'Resource Checklist generator'!$F$13)),"",_xlfn.CONCAT('Resource Checklist generator'!$F$12,CHAR(10),'Resource Checklist generator'!$F$13)),B519)</f>
        <v/>
      </c>
    </row>
    <row r="521" spans="1:3">
      <c r="A521" s="65"/>
      <c r="B521" s="69" t="str">
        <f>_xlfn.IFNA('XML data generator'!M520,"")</f>
        <v/>
      </c>
      <c r="C521" s="69" t="str">
        <f ca="1">IF(B520="",IF(OR(C520="",C520=_xlfn.CONCAT('Resource Checklist generator'!$F$12,CHAR(10),'Resource Checklist generator'!$F$13)),"",_xlfn.CONCAT('Resource Checklist generator'!$F$12,CHAR(10),'Resource Checklist generator'!$F$13)),B520)</f>
        <v/>
      </c>
    </row>
    <row r="522" spans="1:3">
      <c r="A522" s="65"/>
      <c r="B522" s="69" t="str">
        <f>_xlfn.IFNA('XML data generator'!M521,"")</f>
        <v/>
      </c>
      <c r="C522" s="69" t="str">
        <f ca="1">IF(B521="",IF(OR(C521="",C521=_xlfn.CONCAT('Resource Checklist generator'!$F$12,CHAR(10),'Resource Checklist generator'!$F$13)),"",_xlfn.CONCAT('Resource Checklist generator'!$F$12,CHAR(10),'Resource Checklist generator'!$F$13)),B521)</f>
        <v/>
      </c>
    </row>
    <row r="523" spans="1:3">
      <c r="A523" s="65"/>
      <c r="B523" s="69" t="str">
        <f>_xlfn.IFNA('XML data generator'!M522,"")</f>
        <v/>
      </c>
      <c r="C523" s="69" t="str">
        <f ca="1">IF(B522="",IF(OR(C522="",C522=_xlfn.CONCAT('Resource Checklist generator'!$F$12,CHAR(10),'Resource Checklist generator'!$F$13)),"",_xlfn.CONCAT('Resource Checklist generator'!$F$12,CHAR(10),'Resource Checklist generator'!$F$13)),B522)</f>
        <v/>
      </c>
    </row>
    <row r="524" spans="1:3">
      <c r="A524" s="65"/>
      <c r="B524" s="69" t="str">
        <f>_xlfn.IFNA('XML data generator'!M523,"")</f>
        <v/>
      </c>
      <c r="C524" s="69" t="str">
        <f ca="1">IF(B523="",IF(OR(C523="",C523=_xlfn.CONCAT('Resource Checklist generator'!$F$12,CHAR(10),'Resource Checklist generator'!$F$13)),"",_xlfn.CONCAT('Resource Checklist generator'!$F$12,CHAR(10),'Resource Checklist generator'!$F$13)),B523)</f>
        <v/>
      </c>
    </row>
    <row r="525" spans="1:3">
      <c r="A525" s="65"/>
      <c r="B525" s="69" t="str">
        <f>_xlfn.IFNA('XML data generator'!M524,"")</f>
        <v/>
      </c>
      <c r="C525" s="69" t="str">
        <f ca="1">IF(B524="",IF(OR(C524="",C524=_xlfn.CONCAT('Resource Checklist generator'!$F$12,CHAR(10),'Resource Checklist generator'!$F$13)),"",_xlfn.CONCAT('Resource Checklist generator'!$F$12,CHAR(10),'Resource Checklist generator'!$F$13)),B524)</f>
        <v/>
      </c>
    </row>
    <row r="526" spans="1:3">
      <c r="A526" s="65"/>
      <c r="B526" s="69" t="str">
        <f>_xlfn.IFNA('XML data generator'!M525,"")</f>
        <v/>
      </c>
      <c r="C526" s="69" t="str">
        <f ca="1">IF(B525="",IF(OR(C525="",C525=_xlfn.CONCAT('Resource Checklist generator'!$F$12,CHAR(10),'Resource Checklist generator'!$F$13)),"",_xlfn.CONCAT('Resource Checklist generator'!$F$12,CHAR(10),'Resource Checklist generator'!$F$13)),B525)</f>
        <v/>
      </c>
    </row>
    <row r="527" spans="1:3">
      <c r="A527" s="65"/>
      <c r="B527" s="69" t="str">
        <f>_xlfn.IFNA('XML data generator'!M526,"")</f>
        <v/>
      </c>
      <c r="C527" s="69" t="str">
        <f ca="1">IF(B526="",IF(OR(C526="",C526=_xlfn.CONCAT('Resource Checklist generator'!$F$12,CHAR(10),'Resource Checklist generator'!$F$13)),"",_xlfn.CONCAT('Resource Checklist generator'!$F$12,CHAR(10),'Resource Checklist generator'!$F$13)),B526)</f>
        <v/>
      </c>
    </row>
    <row r="528" spans="1:3">
      <c r="A528" s="65"/>
      <c r="B528" s="69" t="str">
        <f>_xlfn.IFNA('XML data generator'!M527,"")</f>
        <v/>
      </c>
      <c r="C528" s="69" t="str">
        <f ca="1">IF(B527="",IF(OR(C527="",C527=_xlfn.CONCAT('Resource Checklist generator'!$F$12,CHAR(10),'Resource Checklist generator'!$F$13)),"",_xlfn.CONCAT('Resource Checklist generator'!$F$12,CHAR(10),'Resource Checklist generator'!$F$13)),B527)</f>
        <v/>
      </c>
    </row>
    <row r="529" spans="1:3">
      <c r="A529" s="65"/>
      <c r="B529" s="69" t="str">
        <f>_xlfn.IFNA('XML data generator'!M528,"")</f>
        <v/>
      </c>
      <c r="C529" s="69" t="str">
        <f ca="1">IF(B528="",IF(OR(C528="",C528=_xlfn.CONCAT('Resource Checklist generator'!$F$12,CHAR(10),'Resource Checklist generator'!$F$13)),"",_xlfn.CONCAT('Resource Checklist generator'!$F$12,CHAR(10),'Resource Checklist generator'!$F$13)),B528)</f>
        <v/>
      </c>
    </row>
    <row r="530" spans="1:3">
      <c r="A530" s="65"/>
      <c r="B530" s="69" t="str">
        <f>_xlfn.IFNA('XML data generator'!M529,"")</f>
        <v/>
      </c>
      <c r="C530" s="69" t="str">
        <f ca="1">IF(B529="",IF(OR(C529="",C529=_xlfn.CONCAT('Resource Checklist generator'!$F$12,CHAR(10),'Resource Checklist generator'!$F$13)),"",_xlfn.CONCAT('Resource Checklist generator'!$F$12,CHAR(10),'Resource Checklist generator'!$F$13)),B529)</f>
        <v/>
      </c>
    </row>
    <row r="531" spans="1:3">
      <c r="A531" s="65"/>
      <c r="B531" s="69" t="str">
        <f>_xlfn.IFNA('XML data generator'!M530,"")</f>
        <v/>
      </c>
      <c r="C531" s="69" t="str">
        <f ca="1">IF(B530="",IF(OR(C530="",C530=_xlfn.CONCAT('Resource Checklist generator'!$F$12,CHAR(10),'Resource Checklist generator'!$F$13)),"",_xlfn.CONCAT('Resource Checklist generator'!$F$12,CHAR(10),'Resource Checklist generator'!$F$13)),B530)</f>
        <v/>
      </c>
    </row>
    <row r="532" spans="1:3">
      <c r="A532" s="65"/>
      <c r="B532" s="69" t="str">
        <f>_xlfn.IFNA('XML data generator'!M531,"")</f>
        <v/>
      </c>
      <c r="C532" s="69" t="str">
        <f ca="1">IF(B531="",IF(OR(C531="",C531=_xlfn.CONCAT('Resource Checklist generator'!$F$12,CHAR(10),'Resource Checklist generator'!$F$13)),"",_xlfn.CONCAT('Resource Checklist generator'!$F$12,CHAR(10),'Resource Checklist generator'!$F$13)),B531)</f>
        <v/>
      </c>
    </row>
    <row r="533" spans="1:3">
      <c r="A533" s="65"/>
      <c r="B533" s="69" t="str">
        <f>_xlfn.IFNA('XML data generator'!M532,"")</f>
        <v/>
      </c>
      <c r="C533" s="69" t="str">
        <f ca="1">IF(B532="",IF(OR(C532="",C532=_xlfn.CONCAT('Resource Checklist generator'!$F$12,CHAR(10),'Resource Checklist generator'!$F$13)),"",_xlfn.CONCAT('Resource Checklist generator'!$F$12,CHAR(10),'Resource Checklist generator'!$F$13)),B532)</f>
        <v/>
      </c>
    </row>
    <row r="534" spans="1:3">
      <c r="A534" s="65"/>
      <c r="B534" s="69" t="str">
        <f>_xlfn.IFNA('XML data generator'!M533,"")</f>
        <v/>
      </c>
      <c r="C534" s="69" t="str">
        <f ca="1">IF(B533="",IF(OR(C533="",C533=_xlfn.CONCAT('Resource Checklist generator'!$F$12,CHAR(10),'Resource Checklist generator'!$F$13)),"",_xlfn.CONCAT('Resource Checklist generator'!$F$12,CHAR(10),'Resource Checklist generator'!$F$13)),B533)</f>
        <v/>
      </c>
    </row>
    <row r="535" spans="1:3">
      <c r="A535" s="65"/>
      <c r="B535" s="69" t="str">
        <f>_xlfn.IFNA('XML data generator'!M534,"")</f>
        <v/>
      </c>
      <c r="C535" s="69" t="str">
        <f ca="1">IF(B534="",IF(OR(C534="",C534=_xlfn.CONCAT('Resource Checklist generator'!$F$12,CHAR(10),'Resource Checklist generator'!$F$13)),"",_xlfn.CONCAT('Resource Checklist generator'!$F$12,CHAR(10),'Resource Checklist generator'!$F$13)),B534)</f>
        <v/>
      </c>
    </row>
    <row r="536" spans="1:3">
      <c r="A536" s="65"/>
      <c r="B536" s="69" t="str">
        <f>_xlfn.IFNA('XML data generator'!M535,"")</f>
        <v/>
      </c>
      <c r="C536" s="69" t="str">
        <f ca="1">IF(B535="",IF(OR(C535="",C535=_xlfn.CONCAT('Resource Checklist generator'!$F$12,CHAR(10),'Resource Checklist generator'!$F$13)),"",_xlfn.CONCAT('Resource Checklist generator'!$F$12,CHAR(10),'Resource Checklist generator'!$F$13)),B535)</f>
        <v/>
      </c>
    </row>
    <row r="537" spans="1:3">
      <c r="A537" s="65"/>
      <c r="B537" s="69" t="str">
        <f>_xlfn.IFNA('XML data generator'!M536,"")</f>
        <v/>
      </c>
      <c r="C537" s="69" t="str">
        <f ca="1">IF(B536="",IF(OR(C536="",C536=_xlfn.CONCAT('Resource Checklist generator'!$F$12,CHAR(10),'Resource Checklist generator'!$F$13)),"",_xlfn.CONCAT('Resource Checklist generator'!$F$12,CHAR(10),'Resource Checklist generator'!$F$13)),B536)</f>
        <v/>
      </c>
    </row>
    <row r="538" spans="1:3">
      <c r="A538" s="65"/>
      <c r="B538" s="69" t="str">
        <f>_xlfn.IFNA('XML data generator'!M537,"")</f>
        <v/>
      </c>
      <c r="C538" s="69" t="str">
        <f ca="1">IF(B537="",IF(OR(C537="",C537=_xlfn.CONCAT('Resource Checklist generator'!$F$12,CHAR(10),'Resource Checklist generator'!$F$13)),"",_xlfn.CONCAT('Resource Checklist generator'!$F$12,CHAR(10),'Resource Checklist generator'!$F$13)),B537)</f>
        <v/>
      </c>
    </row>
    <row r="539" spans="1:3">
      <c r="A539" s="65"/>
      <c r="B539" s="69" t="str">
        <f>_xlfn.IFNA('XML data generator'!M538,"")</f>
        <v/>
      </c>
      <c r="C539" s="69" t="str">
        <f ca="1">IF(B538="",IF(OR(C538="",C538=_xlfn.CONCAT('Resource Checklist generator'!$F$12,CHAR(10),'Resource Checklist generator'!$F$13)),"",_xlfn.CONCAT('Resource Checklist generator'!$F$12,CHAR(10),'Resource Checklist generator'!$F$13)),B538)</f>
        <v/>
      </c>
    </row>
    <row r="540" spans="1:3">
      <c r="A540" s="65"/>
      <c r="B540" s="69" t="str">
        <f>_xlfn.IFNA('XML data generator'!M539,"")</f>
        <v/>
      </c>
      <c r="C540" s="69" t="str">
        <f ca="1">IF(B539="",IF(OR(C539="",C539=_xlfn.CONCAT('Resource Checklist generator'!$F$12,CHAR(10),'Resource Checklist generator'!$F$13)),"",_xlfn.CONCAT('Resource Checklist generator'!$F$12,CHAR(10),'Resource Checklist generator'!$F$13)),B539)</f>
        <v/>
      </c>
    </row>
    <row r="541" spans="1:3">
      <c r="A541" s="65"/>
      <c r="B541" s="69" t="str">
        <f>_xlfn.IFNA('XML data generator'!M540,"")</f>
        <v/>
      </c>
      <c r="C541" s="69" t="str">
        <f ca="1">IF(B540="",IF(OR(C540="",C540=_xlfn.CONCAT('Resource Checklist generator'!$F$12,CHAR(10),'Resource Checklist generator'!$F$13)),"",_xlfn.CONCAT('Resource Checklist generator'!$F$12,CHAR(10),'Resource Checklist generator'!$F$13)),B540)</f>
        <v/>
      </c>
    </row>
    <row r="542" spans="1:3">
      <c r="A542" s="65"/>
      <c r="B542" s="69" t="str">
        <f>_xlfn.IFNA('XML data generator'!M541,"")</f>
        <v/>
      </c>
      <c r="C542" s="69" t="str">
        <f ca="1">IF(B541="",IF(OR(C541="",C541=_xlfn.CONCAT('Resource Checklist generator'!$F$12,CHAR(10),'Resource Checklist generator'!$F$13)),"",_xlfn.CONCAT('Resource Checklist generator'!$F$12,CHAR(10),'Resource Checklist generator'!$F$13)),B541)</f>
        <v/>
      </c>
    </row>
    <row r="543" spans="1:3">
      <c r="A543" s="65"/>
      <c r="B543" s="69" t="str">
        <f>_xlfn.IFNA('XML data generator'!M542,"")</f>
        <v/>
      </c>
      <c r="C543" s="69" t="str">
        <f ca="1">IF(B542="",IF(OR(C542="",C542=_xlfn.CONCAT('Resource Checklist generator'!$F$12,CHAR(10),'Resource Checklist generator'!$F$13)),"",_xlfn.CONCAT('Resource Checklist generator'!$F$12,CHAR(10),'Resource Checklist generator'!$F$13)),B542)</f>
        <v/>
      </c>
    </row>
    <row r="544" spans="1:3">
      <c r="A544" s="65"/>
      <c r="B544" s="69" t="str">
        <f>_xlfn.IFNA('XML data generator'!M543,"")</f>
        <v/>
      </c>
      <c r="C544" s="69" t="str">
        <f ca="1">IF(B543="",IF(OR(C543="",C543=_xlfn.CONCAT('Resource Checklist generator'!$F$12,CHAR(10),'Resource Checklist generator'!$F$13)),"",_xlfn.CONCAT('Resource Checklist generator'!$F$12,CHAR(10),'Resource Checklist generator'!$F$13)),B543)</f>
        <v/>
      </c>
    </row>
    <row r="545" spans="1:3">
      <c r="A545" s="65"/>
      <c r="B545" s="69" t="str">
        <f>_xlfn.IFNA('XML data generator'!M544,"")</f>
        <v/>
      </c>
      <c r="C545" s="69" t="str">
        <f ca="1">IF(B544="",IF(OR(C544="",C544=_xlfn.CONCAT('Resource Checklist generator'!$F$12,CHAR(10),'Resource Checklist generator'!$F$13)),"",_xlfn.CONCAT('Resource Checklist generator'!$F$12,CHAR(10),'Resource Checklist generator'!$F$13)),B544)</f>
        <v/>
      </c>
    </row>
    <row r="546" spans="1:3">
      <c r="A546" s="65"/>
      <c r="B546" s="69" t="str">
        <f>_xlfn.IFNA('XML data generator'!M545,"")</f>
        <v/>
      </c>
      <c r="C546" s="69" t="str">
        <f ca="1">IF(B545="",IF(OR(C545="",C545=_xlfn.CONCAT('Resource Checklist generator'!$F$12,CHAR(10),'Resource Checklist generator'!$F$13)),"",_xlfn.CONCAT('Resource Checklist generator'!$F$12,CHAR(10),'Resource Checklist generator'!$F$13)),B545)</f>
        <v/>
      </c>
    </row>
    <row r="547" spans="1:3">
      <c r="A547" s="65"/>
      <c r="B547" s="69" t="str">
        <f>_xlfn.IFNA('XML data generator'!M546,"")</f>
        <v/>
      </c>
      <c r="C547" s="69" t="str">
        <f ca="1">IF(B546="",IF(OR(C546="",C546=_xlfn.CONCAT('Resource Checklist generator'!$F$12,CHAR(10),'Resource Checklist generator'!$F$13)),"",_xlfn.CONCAT('Resource Checklist generator'!$F$12,CHAR(10),'Resource Checklist generator'!$F$13)),B546)</f>
        <v/>
      </c>
    </row>
    <row r="548" spans="1:3">
      <c r="A548" s="65"/>
      <c r="B548" s="69" t="str">
        <f>_xlfn.IFNA('XML data generator'!M547,"")</f>
        <v/>
      </c>
      <c r="C548" s="69" t="str">
        <f ca="1">IF(B547="",IF(OR(C547="",C547=_xlfn.CONCAT('Resource Checklist generator'!$F$12,CHAR(10),'Resource Checklist generator'!$F$13)),"",_xlfn.CONCAT('Resource Checklist generator'!$F$12,CHAR(10),'Resource Checklist generator'!$F$13)),B547)</f>
        <v/>
      </c>
    </row>
    <row r="549" spans="1:3">
      <c r="A549" s="65"/>
      <c r="B549" s="69" t="str">
        <f>_xlfn.IFNA('XML data generator'!M548,"")</f>
        <v/>
      </c>
      <c r="C549" s="69" t="str">
        <f ca="1">IF(B548="",IF(OR(C548="",C548=_xlfn.CONCAT('Resource Checklist generator'!$F$12,CHAR(10),'Resource Checklist generator'!$F$13)),"",_xlfn.CONCAT('Resource Checklist generator'!$F$12,CHAR(10),'Resource Checklist generator'!$F$13)),B548)</f>
        <v/>
      </c>
    </row>
    <row r="550" spans="1:3">
      <c r="A550" s="65"/>
      <c r="B550" s="69" t="str">
        <f>_xlfn.IFNA('XML data generator'!M549,"")</f>
        <v/>
      </c>
      <c r="C550" s="69" t="str">
        <f ca="1">IF(B549="",IF(OR(C549="",C549=_xlfn.CONCAT('Resource Checklist generator'!$F$12,CHAR(10),'Resource Checklist generator'!$F$13)),"",_xlfn.CONCAT('Resource Checklist generator'!$F$12,CHAR(10),'Resource Checklist generator'!$F$13)),B549)</f>
        <v/>
      </c>
    </row>
    <row r="551" spans="1:3">
      <c r="A551" s="65"/>
      <c r="B551" s="69" t="str">
        <f>_xlfn.IFNA('XML data generator'!M550,"")</f>
        <v/>
      </c>
      <c r="C551" s="69" t="str">
        <f ca="1">IF(B550="",IF(OR(C550="",C550=_xlfn.CONCAT('Resource Checklist generator'!$F$12,CHAR(10),'Resource Checklist generator'!$F$13)),"",_xlfn.CONCAT('Resource Checklist generator'!$F$12,CHAR(10),'Resource Checklist generator'!$F$13)),B550)</f>
        <v/>
      </c>
    </row>
    <row r="552" spans="1:3">
      <c r="A552" s="65"/>
      <c r="B552" s="69" t="str">
        <f>_xlfn.IFNA('XML data generator'!M551,"")</f>
        <v/>
      </c>
      <c r="C552" s="69" t="str">
        <f ca="1">IF(B551="",IF(OR(C551="",C551=_xlfn.CONCAT('Resource Checklist generator'!$F$12,CHAR(10),'Resource Checklist generator'!$F$13)),"",_xlfn.CONCAT('Resource Checklist generator'!$F$12,CHAR(10),'Resource Checklist generator'!$F$13)),B551)</f>
        <v/>
      </c>
    </row>
    <row r="553" spans="1:3">
      <c r="A553" s="65"/>
      <c r="B553" s="69" t="str">
        <f>_xlfn.IFNA('XML data generator'!M552,"")</f>
        <v/>
      </c>
      <c r="C553" s="69" t="str">
        <f ca="1">IF(B552="",IF(OR(C552="",C552=_xlfn.CONCAT('Resource Checklist generator'!$F$12,CHAR(10),'Resource Checklist generator'!$F$13)),"",_xlfn.CONCAT('Resource Checklist generator'!$F$12,CHAR(10),'Resource Checklist generator'!$F$13)),B552)</f>
        <v/>
      </c>
    </row>
    <row r="554" spans="1:3">
      <c r="A554" s="65"/>
      <c r="B554" s="69" t="str">
        <f>_xlfn.IFNA('XML data generator'!M553,"")</f>
        <v/>
      </c>
      <c r="C554" s="69" t="str">
        <f ca="1">IF(B553="",IF(OR(C553="",C553=_xlfn.CONCAT('Resource Checklist generator'!$F$12,CHAR(10),'Resource Checklist generator'!$F$13)),"",_xlfn.CONCAT('Resource Checklist generator'!$F$12,CHAR(10),'Resource Checklist generator'!$F$13)),B553)</f>
        <v/>
      </c>
    </row>
    <row r="555" spans="1:3">
      <c r="A555" s="65"/>
      <c r="B555" s="69" t="str">
        <f>_xlfn.IFNA('XML data generator'!M554,"")</f>
        <v/>
      </c>
      <c r="C555" s="69" t="str">
        <f ca="1">IF(B554="",IF(OR(C554="",C554=_xlfn.CONCAT('Resource Checklist generator'!$F$12,CHAR(10),'Resource Checklist generator'!$F$13)),"",_xlfn.CONCAT('Resource Checklist generator'!$F$12,CHAR(10),'Resource Checklist generator'!$F$13)),B554)</f>
        <v/>
      </c>
    </row>
    <row r="556" spans="1:3">
      <c r="A556" s="65"/>
      <c r="B556" s="69" t="str">
        <f>_xlfn.IFNA('XML data generator'!M555,"")</f>
        <v/>
      </c>
      <c r="C556" s="69" t="str">
        <f ca="1">IF(B555="",IF(OR(C555="",C555=_xlfn.CONCAT('Resource Checklist generator'!$F$12,CHAR(10),'Resource Checklist generator'!$F$13)),"",_xlfn.CONCAT('Resource Checklist generator'!$F$12,CHAR(10),'Resource Checklist generator'!$F$13)),B555)</f>
        <v/>
      </c>
    </row>
    <row r="557" spans="1:3">
      <c r="A557" s="65"/>
      <c r="B557" s="69" t="str">
        <f>_xlfn.IFNA('XML data generator'!M556,"")</f>
        <v/>
      </c>
      <c r="C557" s="69" t="str">
        <f ca="1">IF(B556="",IF(OR(C556="",C556=_xlfn.CONCAT('Resource Checklist generator'!$F$12,CHAR(10),'Resource Checklist generator'!$F$13)),"",_xlfn.CONCAT('Resource Checklist generator'!$F$12,CHAR(10),'Resource Checklist generator'!$F$13)),B556)</f>
        <v/>
      </c>
    </row>
    <row r="558" spans="1:3">
      <c r="A558" s="65"/>
      <c r="B558" s="69" t="str">
        <f>_xlfn.IFNA('XML data generator'!M557,"")</f>
        <v/>
      </c>
      <c r="C558" s="69" t="str">
        <f ca="1">IF(B557="",IF(OR(C557="",C557=_xlfn.CONCAT('Resource Checklist generator'!$F$12,CHAR(10),'Resource Checklist generator'!$F$13)),"",_xlfn.CONCAT('Resource Checklist generator'!$F$12,CHAR(10),'Resource Checklist generator'!$F$13)),B557)</f>
        <v/>
      </c>
    </row>
    <row r="559" spans="1:3">
      <c r="A559" s="65"/>
      <c r="B559" s="69" t="str">
        <f>_xlfn.IFNA('XML data generator'!M558,"")</f>
        <v/>
      </c>
      <c r="C559" s="69" t="str">
        <f ca="1">IF(B558="",IF(OR(C558="",C558=_xlfn.CONCAT('Resource Checklist generator'!$F$12,CHAR(10),'Resource Checklist generator'!$F$13)),"",_xlfn.CONCAT('Resource Checklist generator'!$F$12,CHAR(10),'Resource Checklist generator'!$F$13)),B558)</f>
        <v/>
      </c>
    </row>
    <row r="560" spans="1:3">
      <c r="A560" s="65"/>
      <c r="B560" s="69" t="str">
        <f>_xlfn.IFNA('XML data generator'!M559,"")</f>
        <v/>
      </c>
      <c r="C560" s="69" t="str">
        <f ca="1">IF(B559="",IF(OR(C559="",C559=_xlfn.CONCAT('Resource Checklist generator'!$F$12,CHAR(10),'Resource Checklist generator'!$F$13)),"",_xlfn.CONCAT('Resource Checklist generator'!$F$12,CHAR(10),'Resource Checklist generator'!$F$13)),B559)</f>
        <v/>
      </c>
    </row>
    <row r="561" spans="1:3">
      <c r="A561" s="65"/>
      <c r="B561" s="69" t="str">
        <f>_xlfn.IFNA('XML data generator'!M560,"")</f>
        <v/>
      </c>
      <c r="C561" s="69" t="str">
        <f ca="1">IF(B560="",IF(OR(C560="",C560=_xlfn.CONCAT('Resource Checklist generator'!$F$12,CHAR(10),'Resource Checklist generator'!$F$13)),"",_xlfn.CONCAT('Resource Checklist generator'!$F$12,CHAR(10),'Resource Checklist generator'!$F$13)),B560)</f>
        <v/>
      </c>
    </row>
    <row r="562" spans="1:3">
      <c r="A562" s="65"/>
      <c r="B562" s="69" t="str">
        <f>_xlfn.IFNA('XML data generator'!M561,"")</f>
        <v/>
      </c>
      <c r="C562" s="69" t="str">
        <f ca="1">IF(B561="",IF(OR(C561="",C561=_xlfn.CONCAT('Resource Checklist generator'!$F$12,CHAR(10),'Resource Checklist generator'!$F$13)),"",_xlfn.CONCAT('Resource Checklist generator'!$F$12,CHAR(10),'Resource Checklist generator'!$F$13)),B561)</f>
        <v/>
      </c>
    </row>
    <row r="563" spans="1:3">
      <c r="A563" s="65"/>
      <c r="B563" s="69" t="str">
        <f>_xlfn.IFNA('XML data generator'!M562,"")</f>
        <v/>
      </c>
      <c r="C563" s="69" t="str">
        <f ca="1">IF(B562="",IF(OR(C562="",C562=_xlfn.CONCAT('Resource Checklist generator'!$F$12,CHAR(10),'Resource Checklist generator'!$F$13)),"",_xlfn.CONCAT('Resource Checklist generator'!$F$12,CHAR(10),'Resource Checklist generator'!$F$13)),B562)</f>
        <v/>
      </c>
    </row>
    <row r="564" spans="1:3">
      <c r="A564" s="65"/>
      <c r="B564" s="69" t="str">
        <f>_xlfn.IFNA('XML data generator'!M563,"")</f>
        <v/>
      </c>
      <c r="C564" s="69" t="str">
        <f ca="1">IF(B563="",IF(OR(C563="",C563=_xlfn.CONCAT('Resource Checklist generator'!$F$12,CHAR(10),'Resource Checklist generator'!$F$13)),"",_xlfn.CONCAT('Resource Checklist generator'!$F$12,CHAR(10),'Resource Checklist generator'!$F$13)),B563)</f>
        <v/>
      </c>
    </row>
    <row r="565" spans="1:3">
      <c r="A565" s="65"/>
      <c r="B565" s="69" t="str">
        <f>_xlfn.IFNA('XML data generator'!M564,"")</f>
        <v/>
      </c>
      <c r="C565" s="69" t="str">
        <f ca="1">IF(B564="",IF(OR(C564="",C564=_xlfn.CONCAT('Resource Checklist generator'!$F$12,CHAR(10),'Resource Checklist generator'!$F$13)),"",_xlfn.CONCAT('Resource Checklist generator'!$F$12,CHAR(10),'Resource Checklist generator'!$F$13)),B564)</f>
        <v/>
      </c>
    </row>
    <row r="566" spans="1:3">
      <c r="A566" s="65"/>
      <c r="B566" s="69" t="str">
        <f>_xlfn.IFNA('XML data generator'!M565,"")</f>
        <v/>
      </c>
      <c r="C566" s="69" t="str">
        <f ca="1">IF(B565="",IF(OR(C565="",C565=_xlfn.CONCAT('Resource Checklist generator'!$F$12,CHAR(10),'Resource Checklist generator'!$F$13)),"",_xlfn.CONCAT('Resource Checklist generator'!$F$12,CHAR(10),'Resource Checklist generator'!$F$13)),B565)</f>
        <v/>
      </c>
    </row>
    <row r="567" spans="1:3">
      <c r="A567" s="65"/>
      <c r="B567" s="69" t="str">
        <f>_xlfn.IFNA('XML data generator'!M566,"")</f>
        <v/>
      </c>
      <c r="C567" s="69" t="str">
        <f ca="1">IF(B566="",IF(OR(C566="",C566=_xlfn.CONCAT('Resource Checklist generator'!$F$12,CHAR(10),'Resource Checklist generator'!$F$13)),"",_xlfn.CONCAT('Resource Checklist generator'!$F$12,CHAR(10),'Resource Checklist generator'!$F$13)),B566)</f>
        <v/>
      </c>
    </row>
    <row r="568" spans="1:3">
      <c r="A568" s="65"/>
      <c r="B568" s="69" t="str">
        <f>_xlfn.IFNA('XML data generator'!M567,"")</f>
        <v/>
      </c>
      <c r="C568" s="69" t="str">
        <f ca="1">IF(B567="",IF(OR(C567="",C567=_xlfn.CONCAT('Resource Checklist generator'!$F$12,CHAR(10),'Resource Checklist generator'!$F$13)),"",_xlfn.CONCAT('Resource Checklist generator'!$F$12,CHAR(10),'Resource Checklist generator'!$F$13)),B567)</f>
        <v/>
      </c>
    </row>
    <row r="569" spans="1:3">
      <c r="A569" s="65"/>
      <c r="B569" s="69" t="str">
        <f>_xlfn.IFNA('XML data generator'!M568,"")</f>
        <v/>
      </c>
      <c r="C569" s="69" t="str">
        <f ca="1">IF(B568="",IF(OR(C568="",C568=_xlfn.CONCAT('Resource Checklist generator'!$F$12,CHAR(10),'Resource Checklist generator'!$F$13)),"",_xlfn.CONCAT('Resource Checklist generator'!$F$12,CHAR(10),'Resource Checklist generator'!$F$13)),B568)</f>
        <v/>
      </c>
    </row>
    <row r="570" spans="1:3">
      <c r="A570" s="65"/>
      <c r="B570" s="69" t="str">
        <f>_xlfn.IFNA('XML data generator'!M569,"")</f>
        <v/>
      </c>
      <c r="C570" s="69" t="str">
        <f ca="1">IF(B569="",IF(OR(C569="",C569=_xlfn.CONCAT('Resource Checklist generator'!$F$12,CHAR(10),'Resource Checklist generator'!$F$13)),"",_xlfn.CONCAT('Resource Checklist generator'!$F$12,CHAR(10),'Resource Checklist generator'!$F$13)),B569)</f>
        <v/>
      </c>
    </row>
    <row r="571" spans="1:3">
      <c r="A571" s="65"/>
      <c r="B571" s="69" t="str">
        <f>_xlfn.IFNA('XML data generator'!M570,"")</f>
        <v/>
      </c>
      <c r="C571" s="69" t="str">
        <f ca="1">IF(B570="",IF(OR(C570="",C570=_xlfn.CONCAT('Resource Checklist generator'!$F$12,CHAR(10),'Resource Checklist generator'!$F$13)),"",_xlfn.CONCAT('Resource Checklist generator'!$F$12,CHAR(10),'Resource Checklist generator'!$F$13)),B570)</f>
        <v/>
      </c>
    </row>
    <row r="572" spans="1:3">
      <c r="A572" s="65"/>
      <c r="B572" s="69" t="str">
        <f>_xlfn.IFNA('XML data generator'!M571,"")</f>
        <v/>
      </c>
      <c r="C572" s="69" t="str">
        <f ca="1">IF(B571="",IF(OR(C571="",C571=_xlfn.CONCAT('Resource Checklist generator'!$F$12,CHAR(10),'Resource Checklist generator'!$F$13)),"",_xlfn.CONCAT('Resource Checklist generator'!$F$12,CHAR(10),'Resource Checklist generator'!$F$13)),B571)</f>
        <v/>
      </c>
    </row>
    <row r="573" spans="1:3">
      <c r="A573" s="65"/>
      <c r="B573" s="69" t="str">
        <f>_xlfn.IFNA('XML data generator'!M572,"")</f>
        <v/>
      </c>
      <c r="C573" s="69" t="str">
        <f ca="1">IF(B572="",IF(OR(C572="",C572=_xlfn.CONCAT('Resource Checklist generator'!$F$12,CHAR(10),'Resource Checklist generator'!$F$13)),"",_xlfn.CONCAT('Resource Checklist generator'!$F$12,CHAR(10),'Resource Checklist generator'!$F$13)),B572)</f>
        <v/>
      </c>
    </row>
    <row r="574" spans="1:3">
      <c r="A574" s="65"/>
      <c r="B574" s="69" t="str">
        <f>_xlfn.IFNA('XML data generator'!M573,"")</f>
        <v/>
      </c>
      <c r="C574" s="69" t="str">
        <f ca="1">IF(B573="",IF(OR(C573="",C573=_xlfn.CONCAT('Resource Checklist generator'!$F$12,CHAR(10),'Resource Checklist generator'!$F$13)),"",_xlfn.CONCAT('Resource Checklist generator'!$F$12,CHAR(10),'Resource Checklist generator'!$F$13)),B573)</f>
        <v/>
      </c>
    </row>
    <row r="575" spans="1:3">
      <c r="A575" s="65"/>
      <c r="B575" s="69" t="str">
        <f>_xlfn.IFNA('XML data generator'!M574,"")</f>
        <v/>
      </c>
      <c r="C575" s="69" t="str">
        <f ca="1">IF(B574="",IF(OR(C574="",C574=_xlfn.CONCAT('Resource Checklist generator'!$F$12,CHAR(10),'Resource Checklist generator'!$F$13)),"",_xlfn.CONCAT('Resource Checklist generator'!$F$12,CHAR(10),'Resource Checklist generator'!$F$13)),B574)</f>
        <v/>
      </c>
    </row>
    <row r="576" spans="1:3">
      <c r="A576" s="65"/>
      <c r="B576" s="69" t="str">
        <f>_xlfn.IFNA('XML data generator'!M575,"")</f>
        <v/>
      </c>
      <c r="C576" s="69" t="str">
        <f ca="1">IF(B575="",IF(OR(C575="",C575=_xlfn.CONCAT('Resource Checklist generator'!$F$12,CHAR(10),'Resource Checklist generator'!$F$13)),"",_xlfn.CONCAT('Resource Checklist generator'!$F$12,CHAR(10),'Resource Checklist generator'!$F$13)),B575)</f>
        <v/>
      </c>
    </row>
    <row r="577" spans="1:3">
      <c r="A577" s="65"/>
      <c r="B577" s="69" t="str">
        <f>_xlfn.IFNA('XML data generator'!M576,"")</f>
        <v/>
      </c>
      <c r="C577" s="69" t="str">
        <f ca="1">IF(B576="",IF(OR(C576="",C576=_xlfn.CONCAT('Resource Checklist generator'!$F$12,CHAR(10),'Resource Checklist generator'!$F$13)),"",_xlfn.CONCAT('Resource Checklist generator'!$F$12,CHAR(10),'Resource Checklist generator'!$F$13)),B576)</f>
        <v/>
      </c>
    </row>
    <row r="578" spans="1:3">
      <c r="A578" s="65"/>
      <c r="B578" s="69" t="str">
        <f>_xlfn.IFNA('XML data generator'!M577,"")</f>
        <v/>
      </c>
      <c r="C578" s="69" t="str">
        <f ca="1">IF(B577="",IF(OR(C577="",C577=_xlfn.CONCAT('Resource Checklist generator'!$F$12,CHAR(10),'Resource Checklist generator'!$F$13)),"",_xlfn.CONCAT('Resource Checklist generator'!$F$12,CHAR(10),'Resource Checklist generator'!$F$13)),B577)</f>
        <v/>
      </c>
    </row>
    <row r="579" spans="1:3">
      <c r="A579" s="65"/>
      <c r="B579" s="69" t="str">
        <f>_xlfn.IFNA('XML data generator'!M578,"")</f>
        <v/>
      </c>
      <c r="C579" s="69" t="str">
        <f ca="1">IF(B578="",IF(OR(C578="",C578=_xlfn.CONCAT('Resource Checklist generator'!$F$12,CHAR(10),'Resource Checklist generator'!$F$13)),"",_xlfn.CONCAT('Resource Checklist generator'!$F$12,CHAR(10),'Resource Checklist generator'!$F$13)),B578)</f>
        <v/>
      </c>
    </row>
    <row r="580" spans="1:3">
      <c r="A580" s="65"/>
      <c r="B580" s="69" t="str">
        <f>_xlfn.IFNA('XML data generator'!M579,"")</f>
        <v/>
      </c>
      <c r="C580" s="69" t="str">
        <f ca="1">IF(B579="",IF(OR(C579="",C579=_xlfn.CONCAT('Resource Checklist generator'!$F$12,CHAR(10),'Resource Checklist generator'!$F$13)),"",_xlfn.CONCAT('Resource Checklist generator'!$F$12,CHAR(10),'Resource Checklist generator'!$F$13)),B579)</f>
        <v/>
      </c>
    </row>
    <row r="581" spans="1:3">
      <c r="A581" s="65"/>
      <c r="B581" s="69" t="str">
        <f>_xlfn.IFNA('XML data generator'!M580,"")</f>
        <v/>
      </c>
      <c r="C581" s="69" t="str">
        <f ca="1">IF(B580="",IF(OR(C580="",C580=_xlfn.CONCAT('Resource Checklist generator'!$F$12,CHAR(10),'Resource Checklist generator'!$F$13)),"",_xlfn.CONCAT('Resource Checklist generator'!$F$12,CHAR(10),'Resource Checklist generator'!$F$13)),B580)</f>
        <v/>
      </c>
    </row>
    <row r="582" spans="1:3">
      <c r="A582" s="65"/>
      <c r="B582" s="69" t="str">
        <f>_xlfn.IFNA('XML data generator'!M581,"")</f>
        <v/>
      </c>
      <c r="C582" s="69" t="str">
        <f ca="1">IF(B581="",IF(OR(C581="",C581=_xlfn.CONCAT('Resource Checklist generator'!$F$12,CHAR(10),'Resource Checklist generator'!$F$13)),"",_xlfn.CONCAT('Resource Checklist generator'!$F$12,CHAR(10),'Resource Checklist generator'!$F$13)),B581)</f>
        <v/>
      </c>
    </row>
    <row r="583" spans="1:3">
      <c r="A583" s="65"/>
      <c r="B583" s="69" t="str">
        <f>_xlfn.IFNA('XML data generator'!M582,"")</f>
        <v/>
      </c>
      <c r="C583" s="69" t="str">
        <f ca="1">IF(B582="",IF(OR(C582="",C582=_xlfn.CONCAT('Resource Checklist generator'!$F$12,CHAR(10),'Resource Checklist generator'!$F$13)),"",_xlfn.CONCAT('Resource Checklist generator'!$F$12,CHAR(10),'Resource Checklist generator'!$F$13)),B582)</f>
        <v/>
      </c>
    </row>
    <row r="584" spans="1:3">
      <c r="A584" s="65"/>
      <c r="B584" s="69" t="str">
        <f>_xlfn.IFNA('XML data generator'!M583,"")</f>
        <v/>
      </c>
      <c r="C584" s="69" t="str">
        <f ca="1">IF(B583="",IF(OR(C583="",C583=_xlfn.CONCAT('Resource Checklist generator'!$F$12,CHAR(10),'Resource Checklist generator'!$F$13)),"",_xlfn.CONCAT('Resource Checklist generator'!$F$12,CHAR(10),'Resource Checklist generator'!$F$13)),B583)</f>
        <v/>
      </c>
    </row>
    <row r="585" spans="1:3">
      <c r="A585" s="65"/>
      <c r="B585" s="69" t="str">
        <f>_xlfn.IFNA('XML data generator'!M584,"")</f>
        <v/>
      </c>
      <c r="C585" s="69" t="str">
        <f ca="1">IF(B584="",IF(OR(C584="",C584=_xlfn.CONCAT('Resource Checklist generator'!$F$12,CHAR(10),'Resource Checklist generator'!$F$13)),"",_xlfn.CONCAT('Resource Checklist generator'!$F$12,CHAR(10),'Resource Checklist generator'!$F$13)),B584)</f>
        <v/>
      </c>
    </row>
    <row r="586" spans="1:3">
      <c r="A586" s="65"/>
      <c r="B586" s="69" t="str">
        <f>_xlfn.IFNA('XML data generator'!M585,"")</f>
        <v/>
      </c>
      <c r="C586" s="69" t="str">
        <f ca="1">IF(B585="",IF(OR(C585="",C585=_xlfn.CONCAT('Resource Checklist generator'!$F$12,CHAR(10),'Resource Checklist generator'!$F$13)),"",_xlfn.CONCAT('Resource Checklist generator'!$F$12,CHAR(10),'Resource Checklist generator'!$F$13)),B585)</f>
        <v/>
      </c>
    </row>
    <row r="587" spans="1:3">
      <c r="A587" s="65"/>
      <c r="B587" s="69" t="str">
        <f>_xlfn.IFNA('XML data generator'!M586,"")</f>
        <v/>
      </c>
      <c r="C587" s="69" t="str">
        <f ca="1">IF(B586="",IF(OR(C586="",C586=_xlfn.CONCAT('Resource Checklist generator'!$F$12,CHAR(10),'Resource Checklist generator'!$F$13)),"",_xlfn.CONCAT('Resource Checklist generator'!$F$12,CHAR(10),'Resource Checklist generator'!$F$13)),B586)</f>
        <v/>
      </c>
    </row>
    <row r="588" spans="1:3">
      <c r="A588" s="65"/>
      <c r="B588" s="69" t="str">
        <f>_xlfn.IFNA('XML data generator'!M587,"")</f>
        <v/>
      </c>
      <c r="C588" s="69" t="str">
        <f ca="1">IF(B587="",IF(OR(C587="",C587=_xlfn.CONCAT('Resource Checklist generator'!$F$12,CHAR(10),'Resource Checklist generator'!$F$13)),"",_xlfn.CONCAT('Resource Checklist generator'!$F$12,CHAR(10),'Resource Checklist generator'!$F$13)),B587)</f>
        <v/>
      </c>
    </row>
    <row r="589" spans="1:3">
      <c r="A589" s="65"/>
      <c r="B589" s="69" t="str">
        <f>_xlfn.IFNA('XML data generator'!M588,"")</f>
        <v/>
      </c>
      <c r="C589" s="69" t="str">
        <f ca="1">IF(B588="",IF(OR(C588="",C588=_xlfn.CONCAT('Resource Checklist generator'!$F$12,CHAR(10),'Resource Checklist generator'!$F$13)),"",_xlfn.CONCAT('Resource Checklist generator'!$F$12,CHAR(10),'Resource Checklist generator'!$F$13)),B588)</f>
        <v/>
      </c>
    </row>
    <row r="590" spans="1:3">
      <c r="A590" s="65"/>
      <c r="B590" s="69" t="str">
        <f>_xlfn.IFNA('XML data generator'!M589,"")</f>
        <v/>
      </c>
      <c r="C590" s="69" t="str">
        <f ca="1">IF(B589="",IF(OR(C589="",C589=_xlfn.CONCAT('Resource Checklist generator'!$F$12,CHAR(10),'Resource Checklist generator'!$F$13)),"",_xlfn.CONCAT('Resource Checklist generator'!$F$12,CHAR(10),'Resource Checklist generator'!$F$13)),B589)</f>
        <v/>
      </c>
    </row>
    <row r="591" spans="1:3">
      <c r="A591" s="65"/>
      <c r="B591" s="69" t="str">
        <f>_xlfn.IFNA('XML data generator'!M590,"")</f>
        <v/>
      </c>
      <c r="C591" s="69" t="str">
        <f ca="1">IF(B590="",IF(OR(C590="",C590=_xlfn.CONCAT('Resource Checklist generator'!$F$12,CHAR(10),'Resource Checklist generator'!$F$13)),"",_xlfn.CONCAT('Resource Checklist generator'!$F$12,CHAR(10),'Resource Checklist generator'!$F$13)),B590)</f>
        <v/>
      </c>
    </row>
    <row r="592" spans="1:3">
      <c r="A592" s="65"/>
      <c r="B592" s="69" t="str">
        <f>_xlfn.IFNA('XML data generator'!M591,"")</f>
        <v/>
      </c>
      <c r="C592" s="69" t="str">
        <f ca="1">IF(B591="",IF(OR(C591="",C591=_xlfn.CONCAT('Resource Checklist generator'!$F$12,CHAR(10),'Resource Checklist generator'!$F$13)),"",_xlfn.CONCAT('Resource Checklist generator'!$F$12,CHAR(10),'Resource Checklist generator'!$F$13)),B591)</f>
        <v/>
      </c>
    </row>
    <row r="593" spans="1:3">
      <c r="A593" s="65"/>
      <c r="B593" s="69" t="str">
        <f>_xlfn.IFNA('XML data generator'!M592,"")</f>
        <v/>
      </c>
      <c r="C593" s="69" t="str">
        <f ca="1">IF(B592="",IF(OR(C592="",C592=_xlfn.CONCAT('Resource Checklist generator'!$F$12,CHAR(10),'Resource Checklist generator'!$F$13)),"",_xlfn.CONCAT('Resource Checklist generator'!$F$12,CHAR(10),'Resource Checklist generator'!$F$13)),B592)</f>
        <v/>
      </c>
    </row>
    <row r="594" spans="1:3">
      <c r="A594" s="65"/>
      <c r="B594" s="69" t="str">
        <f>_xlfn.IFNA('XML data generator'!M593,"")</f>
        <v/>
      </c>
      <c r="C594" s="69" t="str">
        <f ca="1">IF(B593="",IF(OR(C593="",C593=_xlfn.CONCAT('Resource Checklist generator'!$F$12,CHAR(10),'Resource Checklist generator'!$F$13)),"",_xlfn.CONCAT('Resource Checklist generator'!$F$12,CHAR(10),'Resource Checklist generator'!$F$13)),B593)</f>
        <v/>
      </c>
    </row>
    <row r="595" spans="1:3">
      <c r="A595" s="65"/>
      <c r="B595" s="69" t="str">
        <f>_xlfn.IFNA('XML data generator'!M594,"")</f>
        <v/>
      </c>
      <c r="C595" s="69" t="str">
        <f ca="1">IF(B594="",IF(OR(C594="",C594=_xlfn.CONCAT('Resource Checklist generator'!$F$12,CHAR(10),'Resource Checklist generator'!$F$13)),"",_xlfn.CONCAT('Resource Checklist generator'!$F$12,CHAR(10),'Resource Checklist generator'!$F$13)),B594)</f>
        <v/>
      </c>
    </row>
    <row r="596" spans="1:3">
      <c r="A596" s="65"/>
      <c r="B596" s="69" t="str">
        <f>_xlfn.IFNA('XML data generator'!M595,"")</f>
        <v/>
      </c>
      <c r="C596" s="69" t="str">
        <f ca="1">IF(B595="",IF(OR(C595="",C595=_xlfn.CONCAT('Resource Checklist generator'!$F$12,CHAR(10),'Resource Checklist generator'!$F$13)),"",_xlfn.CONCAT('Resource Checklist generator'!$F$12,CHAR(10),'Resource Checklist generator'!$F$13)),B595)</f>
        <v/>
      </c>
    </row>
    <row r="597" spans="1:3">
      <c r="A597" s="65"/>
      <c r="B597" s="69" t="str">
        <f>_xlfn.IFNA('XML data generator'!M596,"")</f>
        <v/>
      </c>
      <c r="C597" s="69" t="str">
        <f ca="1">IF(B596="",IF(OR(C596="",C596=_xlfn.CONCAT('Resource Checklist generator'!$F$12,CHAR(10),'Resource Checklist generator'!$F$13)),"",_xlfn.CONCAT('Resource Checklist generator'!$F$12,CHAR(10),'Resource Checklist generator'!$F$13)),B596)</f>
        <v/>
      </c>
    </row>
    <row r="598" spans="1:3">
      <c r="A598" s="65"/>
      <c r="B598" s="69" t="str">
        <f>_xlfn.IFNA('XML data generator'!M597,"")</f>
        <v/>
      </c>
      <c r="C598" s="69" t="str">
        <f ca="1">IF(B597="",IF(OR(C597="",C597=_xlfn.CONCAT('Resource Checklist generator'!$F$12,CHAR(10),'Resource Checklist generator'!$F$13)),"",_xlfn.CONCAT('Resource Checklist generator'!$F$12,CHAR(10),'Resource Checklist generator'!$F$13)),B597)</f>
        <v/>
      </c>
    </row>
    <row r="599" spans="1:3">
      <c r="A599" s="65"/>
      <c r="B599" s="69" t="str">
        <f>_xlfn.IFNA('XML data generator'!M598,"")</f>
        <v/>
      </c>
      <c r="C599" s="69" t="str">
        <f ca="1">IF(B598="",IF(OR(C598="",C598=_xlfn.CONCAT('Resource Checklist generator'!$F$12,CHAR(10),'Resource Checklist generator'!$F$13)),"",_xlfn.CONCAT('Resource Checklist generator'!$F$12,CHAR(10),'Resource Checklist generator'!$F$13)),B598)</f>
        <v/>
      </c>
    </row>
    <row r="600" spans="1:3">
      <c r="A600" s="65"/>
      <c r="B600" s="69" t="str">
        <f>_xlfn.IFNA('XML data generator'!M599,"")</f>
        <v/>
      </c>
      <c r="C600" s="69" t="str">
        <f ca="1">IF(B599="",IF(OR(C599="",C599=_xlfn.CONCAT('Resource Checklist generator'!$F$12,CHAR(10),'Resource Checklist generator'!$F$13)),"",_xlfn.CONCAT('Resource Checklist generator'!$F$12,CHAR(10),'Resource Checklist generator'!$F$13)),B599)</f>
        <v/>
      </c>
    </row>
    <row r="601" spans="1:3">
      <c r="A601" s="65"/>
      <c r="B601" s="69" t="str">
        <f>_xlfn.IFNA('XML data generator'!M600,"")</f>
        <v/>
      </c>
      <c r="C601" s="69" t="str">
        <f ca="1">IF(B600="",IF(OR(C600="",C600=_xlfn.CONCAT('Resource Checklist generator'!$F$12,CHAR(10),'Resource Checklist generator'!$F$13)),"",_xlfn.CONCAT('Resource Checklist generator'!$F$12,CHAR(10),'Resource Checklist generator'!$F$13)),B600)</f>
        <v/>
      </c>
    </row>
    <row r="602" spans="1:3">
      <c r="A602" s="65"/>
      <c r="B602" s="69" t="str">
        <f>_xlfn.IFNA('XML data generator'!M601,"")</f>
        <v/>
      </c>
      <c r="C602" s="69" t="str">
        <f ca="1">IF(B601="",IF(OR(C601="",C601=_xlfn.CONCAT('Resource Checklist generator'!$F$12,CHAR(10),'Resource Checklist generator'!$F$13)),"",_xlfn.CONCAT('Resource Checklist generator'!$F$12,CHAR(10),'Resource Checklist generator'!$F$13)),B601)</f>
        <v/>
      </c>
    </row>
    <row r="603" spans="1:3">
      <c r="A603" s="65"/>
      <c r="B603" s="69" t="str">
        <f>_xlfn.IFNA('XML data generator'!M602,"")</f>
        <v/>
      </c>
      <c r="C603" s="69" t="str">
        <f ca="1">IF(B602="",IF(OR(C602="",C602=_xlfn.CONCAT('Resource Checklist generator'!$F$12,CHAR(10),'Resource Checklist generator'!$F$13)),"",_xlfn.CONCAT('Resource Checklist generator'!$F$12,CHAR(10),'Resource Checklist generator'!$F$13)),B602)</f>
        <v/>
      </c>
    </row>
    <row r="604" spans="1:3">
      <c r="A604" s="65"/>
      <c r="B604" s="69" t="str">
        <f>_xlfn.IFNA('XML data generator'!M603,"")</f>
        <v/>
      </c>
      <c r="C604" s="69" t="str">
        <f ca="1">IF(B603="",IF(OR(C603="",C603=_xlfn.CONCAT('Resource Checklist generator'!$F$12,CHAR(10),'Resource Checklist generator'!$F$13)),"",_xlfn.CONCAT('Resource Checklist generator'!$F$12,CHAR(10),'Resource Checklist generator'!$F$13)),B603)</f>
        <v/>
      </c>
    </row>
    <row r="605" spans="1:3">
      <c r="A605" s="65"/>
      <c r="B605" s="69" t="str">
        <f>_xlfn.IFNA('XML data generator'!M604,"")</f>
        <v/>
      </c>
      <c r="C605" s="69" t="str">
        <f ca="1">IF(B604="",IF(OR(C604="",C604=_xlfn.CONCAT('Resource Checklist generator'!$F$12,CHAR(10),'Resource Checklist generator'!$F$13)),"",_xlfn.CONCAT('Resource Checklist generator'!$F$12,CHAR(10),'Resource Checklist generator'!$F$13)),B604)</f>
        <v/>
      </c>
    </row>
    <row r="606" spans="1:3">
      <c r="A606" s="65"/>
      <c r="B606" s="69" t="str">
        <f>_xlfn.IFNA('XML data generator'!M605,"")</f>
        <v/>
      </c>
      <c r="C606" s="69" t="str">
        <f ca="1">IF(B605="",IF(OR(C605="",C605=_xlfn.CONCAT('Resource Checklist generator'!$F$12,CHAR(10),'Resource Checklist generator'!$F$13)),"",_xlfn.CONCAT('Resource Checklist generator'!$F$12,CHAR(10),'Resource Checklist generator'!$F$13)),B605)</f>
        <v/>
      </c>
    </row>
    <row r="607" spans="1:3">
      <c r="A607" s="65"/>
      <c r="B607" s="69" t="str">
        <f>_xlfn.IFNA('XML data generator'!M606,"")</f>
        <v/>
      </c>
      <c r="C607" s="69" t="str">
        <f ca="1">IF(B606="",IF(OR(C606="",C606=_xlfn.CONCAT('Resource Checklist generator'!$F$12,CHAR(10),'Resource Checklist generator'!$F$13)),"",_xlfn.CONCAT('Resource Checklist generator'!$F$12,CHAR(10),'Resource Checklist generator'!$F$13)),B606)</f>
        <v/>
      </c>
    </row>
    <row r="608" spans="1:3">
      <c r="A608" s="65"/>
      <c r="B608" s="69" t="str">
        <f>_xlfn.IFNA('XML data generator'!M607,"")</f>
        <v/>
      </c>
      <c r="C608" s="69" t="str">
        <f ca="1">IF(B607="",IF(OR(C607="",C607=_xlfn.CONCAT('Resource Checklist generator'!$F$12,CHAR(10),'Resource Checklist generator'!$F$13)),"",_xlfn.CONCAT('Resource Checklist generator'!$F$12,CHAR(10),'Resource Checklist generator'!$F$13)),B607)</f>
        <v/>
      </c>
    </row>
    <row r="609" spans="1:3">
      <c r="A609" s="65"/>
      <c r="B609" s="69" t="str">
        <f>_xlfn.IFNA('XML data generator'!M608,"")</f>
        <v/>
      </c>
      <c r="C609" s="69" t="str">
        <f ca="1">IF(B608="",IF(OR(C608="",C608=_xlfn.CONCAT('Resource Checklist generator'!$F$12,CHAR(10),'Resource Checklist generator'!$F$13)),"",_xlfn.CONCAT('Resource Checklist generator'!$F$12,CHAR(10),'Resource Checklist generator'!$F$13)),B608)</f>
        <v/>
      </c>
    </row>
    <row r="610" spans="1:3">
      <c r="A610" s="65"/>
      <c r="B610" s="69" t="str">
        <f>_xlfn.IFNA('XML data generator'!M609,"")</f>
        <v/>
      </c>
      <c r="C610" s="69" t="str">
        <f ca="1">IF(B609="",IF(OR(C609="",C609=_xlfn.CONCAT('Resource Checklist generator'!$F$12,CHAR(10),'Resource Checklist generator'!$F$13)),"",_xlfn.CONCAT('Resource Checklist generator'!$F$12,CHAR(10),'Resource Checklist generator'!$F$13)),B609)</f>
        <v/>
      </c>
    </row>
    <row r="611" spans="1:3">
      <c r="A611" s="65"/>
      <c r="B611" s="69" t="str">
        <f>_xlfn.IFNA('XML data generator'!M610,"")</f>
        <v/>
      </c>
      <c r="C611" s="69" t="str">
        <f ca="1">IF(B610="",IF(OR(C610="",C610=_xlfn.CONCAT('Resource Checklist generator'!$F$12,CHAR(10),'Resource Checklist generator'!$F$13)),"",_xlfn.CONCAT('Resource Checklist generator'!$F$12,CHAR(10),'Resource Checklist generator'!$F$13)),B610)</f>
        <v/>
      </c>
    </row>
    <row r="612" spans="1:3">
      <c r="A612" s="65"/>
      <c r="B612" s="69" t="str">
        <f>_xlfn.IFNA('XML data generator'!M611,"")</f>
        <v/>
      </c>
      <c r="C612" s="69" t="str">
        <f ca="1">IF(B611="",IF(OR(C611="",C611=_xlfn.CONCAT('Resource Checklist generator'!$F$12,CHAR(10),'Resource Checklist generator'!$F$13)),"",_xlfn.CONCAT('Resource Checklist generator'!$F$12,CHAR(10),'Resource Checklist generator'!$F$13)),B611)</f>
        <v/>
      </c>
    </row>
    <row r="613" spans="1:3">
      <c r="A613" s="65"/>
      <c r="B613" s="69" t="str">
        <f>_xlfn.IFNA('XML data generator'!M612,"")</f>
        <v/>
      </c>
      <c r="C613" s="69" t="str">
        <f ca="1">IF(B612="",IF(OR(C612="",C612=_xlfn.CONCAT('Resource Checklist generator'!$F$12,CHAR(10),'Resource Checklist generator'!$F$13)),"",_xlfn.CONCAT('Resource Checklist generator'!$F$12,CHAR(10),'Resource Checklist generator'!$F$13)),B612)</f>
        <v/>
      </c>
    </row>
    <row r="614" spans="1:3">
      <c r="A614" s="65"/>
      <c r="B614" s="69" t="str">
        <f>_xlfn.IFNA('XML data generator'!M613,"")</f>
        <v/>
      </c>
      <c r="C614" s="69" t="str">
        <f ca="1">IF(B613="",IF(OR(C613="",C613=_xlfn.CONCAT('Resource Checklist generator'!$F$12,CHAR(10),'Resource Checklist generator'!$F$13)),"",_xlfn.CONCAT('Resource Checklist generator'!$F$12,CHAR(10),'Resource Checklist generator'!$F$13)),B613)</f>
        <v/>
      </c>
    </row>
    <row r="615" spans="1:3">
      <c r="A615" s="65"/>
      <c r="B615" s="69" t="str">
        <f>_xlfn.IFNA('XML data generator'!M614,"")</f>
        <v/>
      </c>
      <c r="C615" s="69" t="str">
        <f ca="1">IF(B614="",IF(OR(C614="",C614=_xlfn.CONCAT('Resource Checklist generator'!$F$12,CHAR(10),'Resource Checklist generator'!$F$13)),"",_xlfn.CONCAT('Resource Checklist generator'!$F$12,CHAR(10),'Resource Checklist generator'!$F$13)),B614)</f>
        <v/>
      </c>
    </row>
    <row r="616" spans="1:3">
      <c r="A616" s="65"/>
      <c r="B616" s="69" t="str">
        <f>_xlfn.IFNA('XML data generator'!M615,"")</f>
        <v/>
      </c>
      <c r="C616" s="69" t="str">
        <f ca="1">IF(B615="",IF(OR(C615="",C615=_xlfn.CONCAT('Resource Checklist generator'!$F$12,CHAR(10),'Resource Checklist generator'!$F$13)),"",_xlfn.CONCAT('Resource Checklist generator'!$F$12,CHAR(10),'Resource Checklist generator'!$F$13)),B615)</f>
        <v/>
      </c>
    </row>
    <row r="617" spans="1:3">
      <c r="A617" s="65"/>
      <c r="B617" s="69" t="str">
        <f>_xlfn.IFNA('XML data generator'!M616,"")</f>
        <v/>
      </c>
      <c r="C617" s="69" t="str">
        <f ca="1">IF(B616="",IF(OR(C616="",C616=_xlfn.CONCAT('Resource Checklist generator'!$F$12,CHAR(10),'Resource Checklist generator'!$F$13)),"",_xlfn.CONCAT('Resource Checklist generator'!$F$12,CHAR(10),'Resource Checklist generator'!$F$13)),B616)</f>
        <v/>
      </c>
    </row>
    <row r="618" spans="1:3">
      <c r="A618" s="65"/>
      <c r="B618" s="69" t="str">
        <f>_xlfn.IFNA('XML data generator'!M617,"")</f>
        <v/>
      </c>
      <c r="C618" s="69" t="str">
        <f ca="1">IF(B617="",IF(OR(C617="",C617=_xlfn.CONCAT('Resource Checklist generator'!$F$12,CHAR(10),'Resource Checklist generator'!$F$13)),"",_xlfn.CONCAT('Resource Checklist generator'!$F$12,CHAR(10),'Resource Checklist generator'!$F$13)),B617)</f>
        <v/>
      </c>
    </row>
    <row r="619" spans="1:3">
      <c r="A619" s="65"/>
      <c r="B619" s="69" t="str">
        <f>_xlfn.IFNA('XML data generator'!M618,"")</f>
        <v/>
      </c>
      <c r="C619" s="69" t="str">
        <f ca="1">IF(B618="",IF(OR(C618="",C618=_xlfn.CONCAT('Resource Checklist generator'!$F$12,CHAR(10),'Resource Checklist generator'!$F$13)),"",_xlfn.CONCAT('Resource Checklist generator'!$F$12,CHAR(10),'Resource Checklist generator'!$F$13)),B618)</f>
        <v/>
      </c>
    </row>
    <row r="620" spans="1:3">
      <c r="A620" s="65"/>
      <c r="B620" s="69" t="str">
        <f>_xlfn.IFNA('XML data generator'!M619,"")</f>
        <v/>
      </c>
      <c r="C620" s="69" t="str">
        <f ca="1">IF(B619="",IF(OR(C619="",C619=_xlfn.CONCAT('Resource Checklist generator'!$F$12,CHAR(10),'Resource Checklist generator'!$F$13)),"",_xlfn.CONCAT('Resource Checklist generator'!$F$12,CHAR(10),'Resource Checklist generator'!$F$13)),B619)</f>
        <v/>
      </c>
    </row>
    <row r="621" spans="1:3">
      <c r="A621" s="65"/>
      <c r="B621" s="69" t="str">
        <f>_xlfn.IFNA('XML data generator'!M620,"")</f>
        <v/>
      </c>
      <c r="C621" s="69" t="str">
        <f ca="1">IF(B620="",IF(OR(C620="",C620=_xlfn.CONCAT('Resource Checklist generator'!$F$12,CHAR(10),'Resource Checklist generator'!$F$13)),"",_xlfn.CONCAT('Resource Checklist generator'!$F$12,CHAR(10),'Resource Checklist generator'!$F$13)),B620)</f>
        <v/>
      </c>
    </row>
    <row r="622" spans="1:3">
      <c r="A622" s="65"/>
      <c r="B622" s="69" t="str">
        <f>_xlfn.IFNA('XML data generator'!M621,"")</f>
        <v/>
      </c>
      <c r="C622" s="69" t="str">
        <f ca="1">IF(B621="",IF(OR(C621="",C621=_xlfn.CONCAT('Resource Checklist generator'!$F$12,CHAR(10),'Resource Checklist generator'!$F$13)),"",_xlfn.CONCAT('Resource Checklist generator'!$F$12,CHAR(10),'Resource Checklist generator'!$F$13)),B621)</f>
        <v/>
      </c>
    </row>
    <row r="623" spans="1:3">
      <c r="A623" s="65"/>
      <c r="B623" s="69" t="str">
        <f>_xlfn.IFNA('XML data generator'!M622,"")</f>
        <v/>
      </c>
      <c r="C623" s="69" t="str">
        <f ca="1">IF(B622="",IF(OR(C622="",C622=_xlfn.CONCAT('Resource Checklist generator'!$F$12,CHAR(10),'Resource Checklist generator'!$F$13)),"",_xlfn.CONCAT('Resource Checklist generator'!$F$12,CHAR(10),'Resource Checklist generator'!$F$13)),B622)</f>
        <v/>
      </c>
    </row>
    <row r="624" spans="1:3">
      <c r="A624" s="65"/>
      <c r="B624" s="69" t="str">
        <f>_xlfn.IFNA('XML data generator'!M623,"")</f>
        <v/>
      </c>
      <c r="C624" s="69" t="str">
        <f ca="1">IF(B623="",IF(OR(C623="",C623=_xlfn.CONCAT('Resource Checklist generator'!$F$12,CHAR(10),'Resource Checklist generator'!$F$13)),"",_xlfn.CONCAT('Resource Checklist generator'!$F$12,CHAR(10),'Resource Checklist generator'!$F$13)),B623)</f>
        <v/>
      </c>
    </row>
    <row r="625" spans="1:3">
      <c r="A625" s="65"/>
      <c r="B625" s="69" t="str">
        <f>_xlfn.IFNA('XML data generator'!M624,"")</f>
        <v/>
      </c>
      <c r="C625" s="69" t="str">
        <f ca="1">IF(B624="",IF(OR(C624="",C624=_xlfn.CONCAT('Resource Checklist generator'!$F$12,CHAR(10),'Resource Checklist generator'!$F$13)),"",_xlfn.CONCAT('Resource Checklist generator'!$F$12,CHAR(10),'Resource Checklist generator'!$F$13)),B624)</f>
        <v/>
      </c>
    </row>
    <row r="626" spans="1:3">
      <c r="A626" s="65"/>
      <c r="B626" s="69" t="str">
        <f>_xlfn.IFNA('XML data generator'!M625,"")</f>
        <v/>
      </c>
      <c r="C626" s="69" t="str">
        <f ca="1">IF(B625="",IF(OR(C625="",C625=_xlfn.CONCAT('Resource Checklist generator'!$F$12,CHAR(10),'Resource Checklist generator'!$F$13)),"",_xlfn.CONCAT('Resource Checklist generator'!$F$12,CHAR(10),'Resource Checklist generator'!$F$13)),B625)</f>
        <v/>
      </c>
    </row>
    <row r="627" spans="1:3">
      <c r="A627" s="65"/>
      <c r="B627" s="69" t="str">
        <f>_xlfn.IFNA('XML data generator'!M626,"")</f>
        <v/>
      </c>
      <c r="C627" s="69" t="str">
        <f ca="1">IF(B626="",IF(OR(C626="",C626=_xlfn.CONCAT('Resource Checklist generator'!$F$12,CHAR(10),'Resource Checklist generator'!$F$13)),"",_xlfn.CONCAT('Resource Checklist generator'!$F$12,CHAR(10),'Resource Checklist generator'!$F$13)),B626)</f>
        <v/>
      </c>
    </row>
    <row r="628" spans="1:3">
      <c r="A628" s="65"/>
      <c r="B628" s="69" t="str">
        <f>_xlfn.IFNA('XML data generator'!M627,"")</f>
        <v/>
      </c>
      <c r="C628" s="69" t="str">
        <f ca="1">IF(B627="",IF(OR(C627="",C627=_xlfn.CONCAT('Resource Checklist generator'!$F$12,CHAR(10),'Resource Checklist generator'!$F$13)),"",_xlfn.CONCAT('Resource Checklist generator'!$F$12,CHAR(10),'Resource Checklist generator'!$F$13)),B627)</f>
        <v/>
      </c>
    </row>
    <row r="629" spans="1:3">
      <c r="A629" s="65"/>
      <c r="B629" s="69" t="str">
        <f>_xlfn.IFNA('XML data generator'!M628,"")</f>
        <v/>
      </c>
      <c r="C629" s="69" t="str">
        <f ca="1">IF(B628="",IF(OR(C628="",C628=_xlfn.CONCAT('Resource Checklist generator'!$F$12,CHAR(10),'Resource Checklist generator'!$F$13)),"",_xlfn.CONCAT('Resource Checklist generator'!$F$12,CHAR(10),'Resource Checklist generator'!$F$13)),B628)</f>
        <v/>
      </c>
    </row>
    <row r="630" spans="1:3">
      <c r="A630" s="65"/>
      <c r="B630" s="69" t="str">
        <f>_xlfn.IFNA('XML data generator'!M629,"")</f>
        <v/>
      </c>
      <c r="C630" s="69" t="str">
        <f ca="1">IF(B629="",IF(OR(C629="",C629=_xlfn.CONCAT('Resource Checklist generator'!$F$12,CHAR(10),'Resource Checklist generator'!$F$13)),"",_xlfn.CONCAT('Resource Checklist generator'!$F$12,CHAR(10),'Resource Checklist generator'!$F$13)),B629)</f>
        <v/>
      </c>
    </row>
    <row r="631" spans="1:3">
      <c r="A631" s="65"/>
      <c r="B631" s="69" t="str">
        <f>_xlfn.IFNA('XML data generator'!M630,"")</f>
        <v/>
      </c>
      <c r="C631" s="69" t="str">
        <f ca="1">IF(B630="",IF(OR(C630="",C630=_xlfn.CONCAT('Resource Checklist generator'!$F$12,CHAR(10),'Resource Checklist generator'!$F$13)),"",_xlfn.CONCAT('Resource Checklist generator'!$F$12,CHAR(10),'Resource Checklist generator'!$F$13)),B630)</f>
        <v/>
      </c>
    </row>
    <row r="632" spans="1:3">
      <c r="A632" s="65"/>
      <c r="B632" s="69" t="str">
        <f>_xlfn.IFNA('XML data generator'!M631,"")</f>
        <v/>
      </c>
      <c r="C632" s="69" t="str">
        <f ca="1">IF(B631="",IF(OR(C631="",C631=_xlfn.CONCAT('Resource Checklist generator'!$F$12,CHAR(10),'Resource Checklist generator'!$F$13)),"",_xlfn.CONCAT('Resource Checklist generator'!$F$12,CHAR(10),'Resource Checklist generator'!$F$13)),B631)</f>
        <v/>
      </c>
    </row>
    <row r="633" spans="1:3">
      <c r="A633" s="65"/>
      <c r="B633" s="69" t="str">
        <f>_xlfn.IFNA('XML data generator'!M632,"")</f>
        <v/>
      </c>
      <c r="C633" s="69" t="str">
        <f ca="1">IF(B632="",IF(OR(C632="",C632=_xlfn.CONCAT('Resource Checklist generator'!$F$12,CHAR(10),'Resource Checklist generator'!$F$13)),"",_xlfn.CONCAT('Resource Checklist generator'!$F$12,CHAR(10),'Resource Checklist generator'!$F$13)),B632)</f>
        <v/>
      </c>
    </row>
    <row r="634" spans="1:3">
      <c r="A634" s="65"/>
      <c r="B634" s="69" t="str">
        <f>_xlfn.IFNA('XML data generator'!M633,"")</f>
        <v/>
      </c>
      <c r="C634" s="69" t="str">
        <f ca="1">IF(B633="",IF(OR(C633="",C633=_xlfn.CONCAT('Resource Checklist generator'!$F$12,CHAR(10),'Resource Checklist generator'!$F$13)),"",_xlfn.CONCAT('Resource Checklist generator'!$F$12,CHAR(10),'Resource Checklist generator'!$F$13)),B633)</f>
        <v/>
      </c>
    </row>
    <row r="635" spans="1:3">
      <c r="A635" s="65"/>
      <c r="B635" s="69" t="str">
        <f>_xlfn.IFNA('XML data generator'!M634,"")</f>
        <v/>
      </c>
      <c r="C635" s="69" t="str">
        <f ca="1">IF(B634="",IF(OR(C634="",C634=_xlfn.CONCAT('Resource Checklist generator'!$F$12,CHAR(10),'Resource Checklist generator'!$F$13)),"",_xlfn.CONCAT('Resource Checklist generator'!$F$12,CHAR(10),'Resource Checklist generator'!$F$13)),B634)</f>
        <v/>
      </c>
    </row>
    <row r="636" spans="1:3">
      <c r="A636" s="65"/>
      <c r="B636" s="69" t="str">
        <f>_xlfn.IFNA('XML data generator'!M635,"")</f>
        <v/>
      </c>
      <c r="C636" s="69" t="str">
        <f ca="1">IF(B635="",IF(OR(C635="",C635=_xlfn.CONCAT('Resource Checklist generator'!$F$12,CHAR(10),'Resource Checklist generator'!$F$13)),"",_xlfn.CONCAT('Resource Checklist generator'!$F$12,CHAR(10),'Resource Checklist generator'!$F$13)),B635)</f>
        <v/>
      </c>
    </row>
    <row r="637" spans="1:3">
      <c r="A637" s="65"/>
      <c r="B637" s="69" t="str">
        <f>_xlfn.IFNA('XML data generator'!M636,"")</f>
        <v/>
      </c>
      <c r="C637" s="69" t="str">
        <f ca="1">IF(B636="",IF(OR(C636="",C636=_xlfn.CONCAT('Resource Checklist generator'!$F$12,CHAR(10),'Resource Checklist generator'!$F$13)),"",_xlfn.CONCAT('Resource Checklist generator'!$F$12,CHAR(10),'Resource Checklist generator'!$F$13)),B636)</f>
        <v/>
      </c>
    </row>
    <row r="638" spans="1:3">
      <c r="A638" s="65"/>
      <c r="B638" s="69" t="str">
        <f>_xlfn.IFNA('XML data generator'!M637,"")</f>
        <v/>
      </c>
      <c r="C638" s="69" t="str">
        <f ca="1">IF(B637="",IF(OR(C637="",C637=_xlfn.CONCAT('Resource Checklist generator'!$F$12,CHAR(10),'Resource Checklist generator'!$F$13)),"",_xlfn.CONCAT('Resource Checklist generator'!$F$12,CHAR(10),'Resource Checklist generator'!$F$13)),B637)</f>
        <v/>
      </c>
    </row>
    <row r="639" spans="1:3">
      <c r="A639" s="65"/>
      <c r="B639" s="69" t="str">
        <f>_xlfn.IFNA('XML data generator'!M638,"")</f>
        <v/>
      </c>
      <c r="C639" s="69" t="str">
        <f ca="1">IF(B638="",IF(OR(C638="",C638=_xlfn.CONCAT('Resource Checklist generator'!$F$12,CHAR(10),'Resource Checklist generator'!$F$13)),"",_xlfn.CONCAT('Resource Checklist generator'!$F$12,CHAR(10),'Resource Checklist generator'!$F$13)),B638)</f>
        <v/>
      </c>
    </row>
    <row r="640" spans="1:3">
      <c r="A640" s="65"/>
      <c r="B640" s="69" t="str">
        <f>_xlfn.IFNA('XML data generator'!M639,"")</f>
        <v/>
      </c>
      <c r="C640" s="69" t="str">
        <f ca="1">IF(B639="",IF(OR(C639="",C639=_xlfn.CONCAT('Resource Checklist generator'!$F$12,CHAR(10),'Resource Checklist generator'!$F$13)),"",_xlfn.CONCAT('Resource Checklist generator'!$F$12,CHAR(10),'Resource Checklist generator'!$F$13)),B639)</f>
        <v/>
      </c>
    </row>
    <row r="641" spans="1:3">
      <c r="A641" s="65"/>
      <c r="B641" s="69" t="str">
        <f>_xlfn.IFNA('XML data generator'!M640,"")</f>
        <v/>
      </c>
      <c r="C641" s="69" t="str">
        <f ca="1">IF(B640="",IF(OR(C640="",C640=_xlfn.CONCAT('Resource Checklist generator'!$F$12,CHAR(10),'Resource Checklist generator'!$F$13)),"",_xlfn.CONCAT('Resource Checklist generator'!$F$12,CHAR(10),'Resource Checklist generator'!$F$13)),B640)</f>
        <v/>
      </c>
    </row>
    <row r="642" spans="1:3">
      <c r="A642" s="65"/>
      <c r="B642" s="69" t="str">
        <f>_xlfn.IFNA('XML data generator'!M641,"")</f>
        <v/>
      </c>
      <c r="C642" s="69" t="str">
        <f ca="1">IF(B641="",IF(OR(C641="",C641=_xlfn.CONCAT('Resource Checklist generator'!$F$12,CHAR(10),'Resource Checklist generator'!$F$13)),"",_xlfn.CONCAT('Resource Checklist generator'!$F$12,CHAR(10),'Resource Checklist generator'!$F$13)),B641)</f>
        <v/>
      </c>
    </row>
    <row r="643" spans="1:3">
      <c r="A643" s="65"/>
      <c r="B643" s="69" t="str">
        <f>_xlfn.IFNA('XML data generator'!M642,"")</f>
        <v/>
      </c>
      <c r="C643" s="69" t="str">
        <f ca="1">IF(B642="",IF(OR(C642="",C642=_xlfn.CONCAT('Resource Checklist generator'!$F$12,CHAR(10),'Resource Checklist generator'!$F$13)),"",_xlfn.CONCAT('Resource Checklist generator'!$F$12,CHAR(10),'Resource Checklist generator'!$F$13)),B642)</f>
        <v/>
      </c>
    </row>
    <row r="644" spans="1:3">
      <c r="A644" s="65"/>
      <c r="B644" s="69" t="str">
        <f>_xlfn.IFNA('XML data generator'!M643,"")</f>
        <v/>
      </c>
      <c r="C644" s="69" t="str">
        <f ca="1">IF(B643="",IF(OR(C643="",C643=_xlfn.CONCAT('Resource Checklist generator'!$F$12,CHAR(10),'Resource Checklist generator'!$F$13)),"",_xlfn.CONCAT('Resource Checklist generator'!$F$12,CHAR(10),'Resource Checklist generator'!$F$13)),B643)</f>
        <v/>
      </c>
    </row>
    <row r="645" spans="1:3">
      <c r="A645" s="65"/>
      <c r="B645" s="69" t="str">
        <f>_xlfn.IFNA('XML data generator'!M644,"")</f>
        <v/>
      </c>
      <c r="C645" s="69" t="str">
        <f ca="1">IF(B644="",IF(OR(C644="",C644=_xlfn.CONCAT('Resource Checklist generator'!$F$12,CHAR(10),'Resource Checklist generator'!$F$13)),"",_xlfn.CONCAT('Resource Checklist generator'!$F$12,CHAR(10),'Resource Checklist generator'!$F$13)),B644)</f>
        <v/>
      </c>
    </row>
    <row r="646" spans="1:3">
      <c r="A646" s="65"/>
      <c r="B646" s="69" t="str">
        <f>_xlfn.IFNA('XML data generator'!M645,"")</f>
        <v/>
      </c>
      <c r="C646" s="69" t="str">
        <f ca="1">IF(B645="",IF(OR(C645="",C645=_xlfn.CONCAT('Resource Checklist generator'!$F$12,CHAR(10),'Resource Checklist generator'!$F$13)),"",_xlfn.CONCAT('Resource Checklist generator'!$F$12,CHAR(10),'Resource Checklist generator'!$F$13)),B645)</f>
        <v/>
      </c>
    </row>
    <row r="647" spans="1:3">
      <c r="A647" s="65"/>
      <c r="B647" s="69" t="str">
        <f>_xlfn.IFNA('XML data generator'!M646,"")</f>
        <v/>
      </c>
      <c r="C647" s="69" t="str">
        <f ca="1">IF(B646="",IF(OR(C646="",C646=_xlfn.CONCAT('Resource Checklist generator'!$F$12,CHAR(10),'Resource Checklist generator'!$F$13)),"",_xlfn.CONCAT('Resource Checklist generator'!$F$12,CHAR(10),'Resource Checklist generator'!$F$13)),B646)</f>
        <v/>
      </c>
    </row>
    <row r="648" spans="1:3">
      <c r="A648" s="65"/>
      <c r="B648" s="69" t="str">
        <f>_xlfn.IFNA('XML data generator'!M647,"")</f>
        <v/>
      </c>
      <c r="C648" s="69" t="str">
        <f ca="1">IF(B647="",IF(OR(C647="",C647=_xlfn.CONCAT('Resource Checklist generator'!$F$12,CHAR(10),'Resource Checklist generator'!$F$13)),"",_xlfn.CONCAT('Resource Checklist generator'!$F$12,CHAR(10),'Resource Checklist generator'!$F$13)),B647)</f>
        <v/>
      </c>
    </row>
    <row r="649" spans="1:3">
      <c r="A649" s="65"/>
      <c r="B649" s="69" t="str">
        <f>_xlfn.IFNA('XML data generator'!M648,"")</f>
        <v/>
      </c>
      <c r="C649" s="69" t="str">
        <f ca="1">IF(B648="",IF(OR(C648="",C648=_xlfn.CONCAT('Resource Checklist generator'!$F$12,CHAR(10),'Resource Checklist generator'!$F$13)),"",_xlfn.CONCAT('Resource Checklist generator'!$F$12,CHAR(10),'Resource Checklist generator'!$F$13)),B648)</f>
        <v/>
      </c>
    </row>
    <row r="650" spans="1:3">
      <c r="A650" s="65"/>
      <c r="B650" s="69" t="str">
        <f>_xlfn.IFNA('XML data generator'!M649,"")</f>
        <v/>
      </c>
      <c r="C650" s="69" t="str">
        <f ca="1">IF(B649="",IF(OR(C649="",C649=_xlfn.CONCAT('Resource Checklist generator'!$F$12,CHAR(10),'Resource Checklist generator'!$F$13)),"",_xlfn.CONCAT('Resource Checklist generator'!$F$12,CHAR(10),'Resource Checklist generator'!$F$13)),B649)</f>
        <v/>
      </c>
    </row>
    <row r="651" spans="1:3">
      <c r="A651" s="65"/>
      <c r="B651" s="69" t="str">
        <f>_xlfn.IFNA('XML data generator'!M650,"")</f>
        <v/>
      </c>
      <c r="C651" s="69" t="str">
        <f ca="1">IF(B650="",IF(OR(C650="",C650=_xlfn.CONCAT('Resource Checklist generator'!$F$12,CHAR(10),'Resource Checklist generator'!$F$13)),"",_xlfn.CONCAT('Resource Checklist generator'!$F$12,CHAR(10),'Resource Checklist generator'!$F$13)),B650)</f>
        <v/>
      </c>
    </row>
    <row r="652" spans="1:3">
      <c r="A652" s="65"/>
      <c r="B652" s="69" t="str">
        <f>_xlfn.IFNA('XML data generator'!M651,"")</f>
        <v/>
      </c>
      <c r="C652" s="69" t="str">
        <f ca="1">IF(B651="",IF(OR(C651="",C651=_xlfn.CONCAT('Resource Checklist generator'!$F$12,CHAR(10),'Resource Checklist generator'!$F$13)),"",_xlfn.CONCAT('Resource Checklist generator'!$F$12,CHAR(10),'Resource Checklist generator'!$F$13)),B651)</f>
        <v/>
      </c>
    </row>
    <row r="653" spans="1:3">
      <c r="A653" s="65"/>
      <c r="B653" s="69" t="str">
        <f>_xlfn.IFNA('XML data generator'!M652,"")</f>
        <v/>
      </c>
      <c r="C653" s="69" t="str">
        <f ca="1">IF(B652="",IF(OR(C652="",C652=_xlfn.CONCAT('Resource Checklist generator'!$F$12,CHAR(10),'Resource Checklist generator'!$F$13)),"",_xlfn.CONCAT('Resource Checklist generator'!$F$12,CHAR(10),'Resource Checklist generator'!$F$13)),B652)</f>
        <v/>
      </c>
    </row>
    <row r="654" spans="1:3">
      <c r="A654" s="65"/>
      <c r="B654" s="69" t="str">
        <f>_xlfn.IFNA('XML data generator'!M653,"")</f>
        <v/>
      </c>
      <c r="C654" s="69" t="str">
        <f ca="1">IF(B653="",IF(OR(C653="",C653=_xlfn.CONCAT('Resource Checklist generator'!$F$12,CHAR(10),'Resource Checklist generator'!$F$13)),"",_xlfn.CONCAT('Resource Checklist generator'!$F$12,CHAR(10),'Resource Checklist generator'!$F$13)),B653)</f>
        <v/>
      </c>
    </row>
    <row r="655" spans="1:3">
      <c r="A655" s="65"/>
      <c r="B655" s="69" t="str">
        <f>_xlfn.IFNA('XML data generator'!M654,"")</f>
        <v/>
      </c>
      <c r="C655" s="69" t="str">
        <f ca="1">IF(B654="",IF(OR(C654="",C654=_xlfn.CONCAT('Resource Checklist generator'!$F$12,CHAR(10),'Resource Checklist generator'!$F$13)),"",_xlfn.CONCAT('Resource Checklist generator'!$F$12,CHAR(10),'Resource Checklist generator'!$F$13)),B654)</f>
        <v/>
      </c>
    </row>
    <row r="656" spans="1:3">
      <c r="A656" s="65"/>
      <c r="B656" s="69" t="str">
        <f>_xlfn.IFNA('XML data generator'!M655,"")</f>
        <v/>
      </c>
      <c r="C656" s="69" t="str">
        <f ca="1">IF(B655="",IF(OR(C655="",C655=_xlfn.CONCAT('Resource Checklist generator'!$F$12,CHAR(10),'Resource Checklist generator'!$F$13)),"",_xlfn.CONCAT('Resource Checklist generator'!$F$12,CHAR(10),'Resource Checklist generator'!$F$13)),B655)</f>
        <v/>
      </c>
    </row>
    <row r="657" spans="1:3">
      <c r="A657" s="65"/>
      <c r="B657" s="69" t="str">
        <f>_xlfn.IFNA('XML data generator'!M656,"")</f>
        <v/>
      </c>
      <c r="C657" s="69" t="str">
        <f ca="1">IF(B656="",IF(OR(C656="",C656=_xlfn.CONCAT('Resource Checklist generator'!$F$12,CHAR(10),'Resource Checklist generator'!$F$13)),"",_xlfn.CONCAT('Resource Checklist generator'!$F$12,CHAR(10),'Resource Checklist generator'!$F$13)),B656)</f>
        <v/>
      </c>
    </row>
    <row r="658" spans="1:3">
      <c r="A658" s="65"/>
      <c r="B658" s="69" t="str">
        <f>_xlfn.IFNA('XML data generator'!M657,"")</f>
        <v/>
      </c>
      <c r="C658" s="69" t="str">
        <f ca="1">IF(B657="",IF(OR(C657="",C657=_xlfn.CONCAT('Resource Checklist generator'!$F$12,CHAR(10),'Resource Checklist generator'!$F$13)),"",_xlfn.CONCAT('Resource Checklist generator'!$F$12,CHAR(10),'Resource Checklist generator'!$F$13)),B657)</f>
        <v/>
      </c>
    </row>
    <row r="659" spans="1:3">
      <c r="A659" s="65"/>
      <c r="B659" s="69" t="str">
        <f>_xlfn.IFNA('XML data generator'!M658,"")</f>
        <v/>
      </c>
      <c r="C659" s="69" t="str">
        <f ca="1">IF(B658="",IF(OR(C658="",C658=_xlfn.CONCAT('Resource Checklist generator'!$F$12,CHAR(10),'Resource Checklist generator'!$F$13)),"",_xlfn.CONCAT('Resource Checklist generator'!$F$12,CHAR(10),'Resource Checklist generator'!$F$13)),B658)</f>
        <v/>
      </c>
    </row>
    <row r="660" spans="1:3">
      <c r="A660" s="65"/>
      <c r="B660" s="69" t="str">
        <f>_xlfn.IFNA('XML data generator'!M659,"")</f>
        <v/>
      </c>
      <c r="C660" s="69" t="str">
        <f ca="1">IF(B659="",IF(OR(C659="",C659=_xlfn.CONCAT('Resource Checklist generator'!$F$12,CHAR(10),'Resource Checklist generator'!$F$13)),"",_xlfn.CONCAT('Resource Checklist generator'!$F$12,CHAR(10),'Resource Checklist generator'!$F$13)),B659)</f>
        <v/>
      </c>
    </row>
    <row r="661" spans="1:3">
      <c r="A661" s="65"/>
      <c r="B661" s="69" t="str">
        <f>_xlfn.IFNA('XML data generator'!M660,"")</f>
        <v/>
      </c>
      <c r="C661" s="69" t="str">
        <f ca="1">IF(B660="",IF(OR(C660="",C660=_xlfn.CONCAT('Resource Checklist generator'!$F$12,CHAR(10),'Resource Checklist generator'!$F$13)),"",_xlfn.CONCAT('Resource Checklist generator'!$F$12,CHAR(10),'Resource Checklist generator'!$F$13)),B660)</f>
        <v/>
      </c>
    </row>
    <row r="662" spans="1:3">
      <c r="A662" s="65"/>
      <c r="B662" s="69" t="str">
        <f>_xlfn.IFNA('XML data generator'!M661,"")</f>
        <v/>
      </c>
      <c r="C662" s="69" t="str">
        <f ca="1">IF(B661="",IF(OR(C661="",C661=_xlfn.CONCAT('Resource Checklist generator'!$F$12,CHAR(10),'Resource Checklist generator'!$F$13)),"",_xlfn.CONCAT('Resource Checklist generator'!$F$12,CHAR(10),'Resource Checklist generator'!$F$13)),B661)</f>
        <v/>
      </c>
    </row>
    <row r="663" spans="1:3">
      <c r="A663" s="65"/>
      <c r="B663" s="69" t="str">
        <f>_xlfn.IFNA('XML data generator'!M662,"")</f>
        <v/>
      </c>
      <c r="C663" s="69" t="str">
        <f ca="1">IF(B662="",IF(OR(C662="",C662=_xlfn.CONCAT('Resource Checklist generator'!$F$12,CHAR(10),'Resource Checklist generator'!$F$13)),"",_xlfn.CONCAT('Resource Checklist generator'!$F$12,CHAR(10),'Resource Checklist generator'!$F$13)),B662)</f>
        <v/>
      </c>
    </row>
    <row r="664" spans="1:3">
      <c r="A664" s="65"/>
      <c r="B664" s="69" t="str">
        <f>_xlfn.IFNA('XML data generator'!M663,"")</f>
        <v/>
      </c>
      <c r="C664" s="69" t="str">
        <f ca="1">IF(B663="",IF(OR(C663="",C663=_xlfn.CONCAT('Resource Checklist generator'!$F$12,CHAR(10),'Resource Checklist generator'!$F$13)),"",_xlfn.CONCAT('Resource Checklist generator'!$F$12,CHAR(10),'Resource Checklist generator'!$F$13)),B663)</f>
        <v/>
      </c>
    </row>
    <row r="665" spans="1:3">
      <c r="A665" s="65"/>
      <c r="B665" s="69" t="str">
        <f>_xlfn.IFNA('XML data generator'!M664,"")</f>
        <v/>
      </c>
      <c r="C665" s="69" t="str">
        <f ca="1">IF(B664="",IF(OR(C664="",C664=_xlfn.CONCAT('Resource Checklist generator'!$F$12,CHAR(10),'Resource Checklist generator'!$F$13)),"",_xlfn.CONCAT('Resource Checklist generator'!$F$12,CHAR(10),'Resource Checklist generator'!$F$13)),B664)</f>
        <v/>
      </c>
    </row>
    <row r="666" spans="1:3">
      <c r="A666" s="65"/>
      <c r="B666" s="69" t="str">
        <f>_xlfn.IFNA('XML data generator'!M665,"")</f>
        <v/>
      </c>
      <c r="C666" s="69" t="str">
        <f ca="1">IF(B665="",IF(OR(C665="",C665=_xlfn.CONCAT('Resource Checklist generator'!$F$12,CHAR(10),'Resource Checklist generator'!$F$13)),"",_xlfn.CONCAT('Resource Checklist generator'!$F$12,CHAR(10),'Resource Checklist generator'!$F$13)),B665)</f>
        <v/>
      </c>
    </row>
    <row r="667" spans="1:3">
      <c r="A667" s="65"/>
      <c r="B667" s="69" t="str">
        <f>_xlfn.IFNA('XML data generator'!M666,"")</f>
        <v/>
      </c>
      <c r="C667" s="69" t="str">
        <f ca="1">IF(B666="",IF(OR(C666="",C666=_xlfn.CONCAT('Resource Checklist generator'!$F$12,CHAR(10),'Resource Checklist generator'!$F$13)),"",_xlfn.CONCAT('Resource Checklist generator'!$F$12,CHAR(10),'Resource Checklist generator'!$F$13)),B666)</f>
        <v/>
      </c>
    </row>
    <row r="668" spans="1:3">
      <c r="A668" s="65"/>
      <c r="B668" s="69" t="str">
        <f>_xlfn.IFNA('XML data generator'!M667,"")</f>
        <v/>
      </c>
      <c r="C668" s="69" t="str">
        <f ca="1">IF(B667="",IF(OR(C667="",C667=_xlfn.CONCAT('Resource Checklist generator'!$F$12,CHAR(10),'Resource Checklist generator'!$F$13)),"",_xlfn.CONCAT('Resource Checklist generator'!$F$12,CHAR(10),'Resource Checklist generator'!$F$13)),B667)</f>
        <v/>
      </c>
    </row>
    <row r="669" spans="1:3">
      <c r="A669" s="65"/>
      <c r="B669" s="69" t="str">
        <f>_xlfn.IFNA('XML data generator'!M668,"")</f>
        <v/>
      </c>
      <c r="C669" s="69" t="str">
        <f ca="1">IF(B668="",IF(OR(C668="",C668=_xlfn.CONCAT('Resource Checklist generator'!$F$12,CHAR(10),'Resource Checklist generator'!$F$13)),"",_xlfn.CONCAT('Resource Checklist generator'!$F$12,CHAR(10),'Resource Checklist generator'!$F$13)),B668)</f>
        <v/>
      </c>
    </row>
    <row r="670" spans="1:3">
      <c r="A670" s="65"/>
      <c r="B670" s="69" t="str">
        <f>_xlfn.IFNA('XML data generator'!M669,"")</f>
        <v/>
      </c>
      <c r="C670" s="69" t="str">
        <f ca="1">IF(B669="",IF(OR(C669="",C669=_xlfn.CONCAT('Resource Checklist generator'!$F$12,CHAR(10),'Resource Checklist generator'!$F$13)),"",_xlfn.CONCAT('Resource Checklist generator'!$F$12,CHAR(10),'Resource Checklist generator'!$F$13)),B669)</f>
        <v/>
      </c>
    </row>
    <row r="671" spans="1:3">
      <c r="A671" s="65"/>
      <c r="B671" s="69" t="str">
        <f>_xlfn.IFNA('XML data generator'!M670,"")</f>
        <v/>
      </c>
      <c r="C671" s="69" t="str">
        <f ca="1">IF(B670="",IF(OR(C670="",C670=_xlfn.CONCAT('Resource Checklist generator'!$F$12,CHAR(10),'Resource Checklist generator'!$F$13)),"",_xlfn.CONCAT('Resource Checklist generator'!$F$12,CHAR(10),'Resource Checklist generator'!$F$13)),B670)</f>
        <v/>
      </c>
    </row>
    <row r="672" spans="1:3">
      <c r="A672" s="65"/>
      <c r="B672" s="69" t="str">
        <f>_xlfn.IFNA('XML data generator'!M671,"")</f>
        <v/>
      </c>
      <c r="C672" s="69" t="str">
        <f ca="1">IF(B671="",IF(OR(C671="",C671=_xlfn.CONCAT('Resource Checklist generator'!$F$12,CHAR(10),'Resource Checklist generator'!$F$13)),"",_xlfn.CONCAT('Resource Checklist generator'!$F$12,CHAR(10),'Resource Checklist generator'!$F$13)),B671)</f>
        <v/>
      </c>
    </row>
    <row r="673" spans="1:3">
      <c r="A673" s="65"/>
      <c r="B673" s="69" t="str">
        <f>_xlfn.IFNA('XML data generator'!M672,"")</f>
        <v/>
      </c>
      <c r="C673" s="69" t="str">
        <f ca="1">IF(B672="",IF(OR(C672="",C672=_xlfn.CONCAT('Resource Checklist generator'!$F$12,CHAR(10),'Resource Checklist generator'!$F$13)),"",_xlfn.CONCAT('Resource Checklist generator'!$F$12,CHAR(10),'Resource Checklist generator'!$F$13)),B672)</f>
        <v/>
      </c>
    </row>
    <row r="674" spans="1:3">
      <c r="A674" s="65"/>
      <c r="B674" s="69" t="str">
        <f>_xlfn.IFNA('XML data generator'!M673,"")</f>
        <v/>
      </c>
      <c r="C674" s="69" t="str">
        <f ca="1">IF(B673="",IF(OR(C673="",C673=_xlfn.CONCAT('Resource Checklist generator'!$F$12,CHAR(10),'Resource Checklist generator'!$F$13)),"",_xlfn.CONCAT('Resource Checklist generator'!$F$12,CHAR(10),'Resource Checklist generator'!$F$13)),B673)</f>
        <v/>
      </c>
    </row>
    <row r="675" spans="1:3">
      <c r="A675" s="65"/>
      <c r="B675" s="69" t="str">
        <f>_xlfn.IFNA('XML data generator'!M674,"")</f>
        <v/>
      </c>
      <c r="C675" s="69" t="str">
        <f ca="1">IF(B674="",IF(OR(C674="",C674=_xlfn.CONCAT('Resource Checklist generator'!$F$12,CHAR(10),'Resource Checklist generator'!$F$13)),"",_xlfn.CONCAT('Resource Checklist generator'!$F$12,CHAR(10),'Resource Checklist generator'!$F$13)),B674)</f>
        <v/>
      </c>
    </row>
    <row r="676" spans="1:3">
      <c r="A676" s="65"/>
      <c r="B676" s="69" t="str">
        <f>_xlfn.IFNA('XML data generator'!M675,"")</f>
        <v/>
      </c>
      <c r="C676" s="69" t="str">
        <f ca="1">IF(B675="",IF(OR(C675="",C675=_xlfn.CONCAT('Resource Checklist generator'!$F$12,CHAR(10),'Resource Checklist generator'!$F$13)),"",_xlfn.CONCAT('Resource Checklist generator'!$F$12,CHAR(10),'Resource Checklist generator'!$F$13)),B675)</f>
        <v/>
      </c>
    </row>
    <row r="677" spans="1:3">
      <c r="A677" s="65"/>
      <c r="B677" s="69" t="str">
        <f>_xlfn.IFNA('XML data generator'!M676,"")</f>
        <v/>
      </c>
      <c r="C677" s="69" t="str">
        <f ca="1">IF(B676="",IF(OR(C676="",C676=_xlfn.CONCAT('Resource Checklist generator'!$F$12,CHAR(10),'Resource Checklist generator'!$F$13)),"",_xlfn.CONCAT('Resource Checklist generator'!$F$12,CHAR(10),'Resource Checklist generator'!$F$13)),B676)</f>
        <v/>
      </c>
    </row>
    <row r="678" spans="1:3">
      <c r="A678" s="65"/>
      <c r="B678" s="69" t="str">
        <f>_xlfn.IFNA('XML data generator'!M677,"")</f>
        <v/>
      </c>
      <c r="C678" s="69" t="str">
        <f ca="1">IF(B677="",IF(OR(C677="",C677=_xlfn.CONCAT('Resource Checklist generator'!$F$12,CHAR(10),'Resource Checklist generator'!$F$13)),"",_xlfn.CONCAT('Resource Checklist generator'!$F$12,CHAR(10),'Resource Checklist generator'!$F$13)),B677)</f>
        <v/>
      </c>
    </row>
    <row r="679" spans="1:3">
      <c r="A679" s="65"/>
      <c r="B679" s="69" t="str">
        <f>_xlfn.IFNA('XML data generator'!M678,"")</f>
        <v/>
      </c>
      <c r="C679" s="69" t="str">
        <f ca="1">IF(B678="",IF(OR(C678="",C678=_xlfn.CONCAT('Resource Checklist generator'!$F$12,CHAR(10),'Resource Checklist generator'!$F$13)),"",_xlfn.CONCAT('Resource Checklist generator'!$F$12,CHAR(10),'Resource Checklist generator'!$F$13)),B678)</f>
        <v/>
      </c>
    </row>
    <row r="680" spans="1:3">
      <c r="A680" s="65"/>
      <c r="B680" s="69" t="str">
        <f>_xlfn.IFNA('XML data generator'!M679,"")</f>
        <v/>
      </c>
      <c r="C680" s="69" t="str">
        <f ca="1">IF(B679="",IF(OR(C679="",C679=_xlfn.CONCAT('Resource Checklist generator'!$F$12,CHAR(10),'Resource Checklist generator'!$F$13)),"",_xlfn.CONCAT('Resource Checklist generator'!$F$12,CHAR(10),'Resource Checklist generator'!$F$13)),B679)</f>
        <v/>
      </c>
    </row>
    <row r="681" spans="1:3">
      <c r="A681" s="65"/>
      <c r="B681" s="69" t="str">
        <f>_xlfn.IFNA('XML data generator'!M680,"")</f>
        <v/>
      </c>
      <c r="C681" s="69" t="str">
        <f ca="1">IF(B680="",IF(OR(C680="",C680=_xlfn.CONCAT('Resource Checklist generator'!$F$12,CHAR(10),'Resource Checklist generator'!$F$13)),"",_xlfn.CONCAT('Resource Checklist generator'!$F$12,CHAR(10),'Resource Checklist generator'!$F$13)),B680)</f>
        <v/>
      </c>
    </row>
    <row r="682" spans="1:3">
      <c r="A682" s="65"/>
      <c r="B682" s="69" t="str">
        <f>_xlfn.IFNA('XML data generator'!M681,"")</f>
        <v/>
      </c>
      <c r="C682" s="69" t="str">
        <f ca="1">IF(B681="",IF(OR(C681="",C681=_xlfn.CONCAT('Resource Checklist generator'!$F$12,CHAR(10),'Resource Checklist generator'!$F$13)),"",_xlfn.CONCAT('Resource Checklist generator'!$F$12,CHAR(10),'Resource Checklist generator'!$F$13)),B681)</f>
        <v/>
      </c>
    </row>
    <row r="683" spans="1:3">
      <c r="A683" s="65"/>
      <c r="B683" s="69" t="str">
        <f>_xlfn.IFNA('XML data generator'!M682,"")</f>
        <v/>
      </c>
      <c r="C683" s="69" t="str">
        <f ca="1">IF(B682="",IF(OR(C682="",C682=_xlfn.CONCAT('Resource Checklist generator'!$F$12,CHAR(10),'Resource Checklist generator'!$F$13)),"",_xlfn.CONCAT('Resource Checklist generator'!$F$12,CHAR(10),'Resource Checklist generator'!$F$13)),B682)</f>
        <v/>
      </c>
    </row>
    <row r="684" spans="1:3">
      <c r="A684" s="65"/>
      <c r="B684" s="69" t="str">
        <f>_xlfn.IFNA('XML data generator'!M683,"")</f>
        <v/>
      </c>
      <c r="C684" s="69" t="str">
        <f ca="1">IF(B683="",IF(OR(C683="",C683=_xlfn.CONCAT('Resource Checklist generator'!$F$12,CHAR(10),'Resource Checklist generator'!$F$13)),"",_xlfn.CONCAT('Resource Checklist generator'!$F$12,CHAR(10),'Resource Checklist generator'!$F$13)),B683)</f>
        <v/>
      </c>
    </row>
    <row r="685" spans="1:3">
      <c r="A685" s="65"/>
      <c r="B685" s="69" t="str">
        <f>_xlfn.IFNA('XML data generator'!M684,"")</f>
        <v/>
      </c>
      <c r="C685" s="69" t="str">
        <f ca="1">IF(B684="",IF(OR(C684="",C684=_xlfn.CONCAT('Resource Checklist generator'!$F$12,CHAR(10),'Resource Checklist generator'!$F$13)),"",_xlfn.CONCAT('Resource Checklist generator'!$F$12,CHAR(10),'Resource Checklist generator'!$F$13)),B684)</f>
        <v/>
      </c>
    </row>
    <row r="686" spans="1:3">
      <c r="A686" s="65"/>
      <c r="B686" s="69" t="str">
        <f>_xlfn.IFNA('XML data generator'!M685,"")</f>
        <v/>
      </c>
      <c r="C686" s="69" t="str">
        <f ca="1">IF(B685="",IF(OR(C685="",C685=_xlfn.CONCAT('Resource Checklist generator'!$F$12,CHAR(10),'Resource Checklist generator'!$F$13)),"",_xlfn.CONCAT('Resource Checklist generator'!$F$12,CHAR(10),'Resource Checklist generator'!$F$13)),B685)</f>
        <v/>
      </c>
    </row>
    <row r="687" spans="1:3">
      <c r="A687" s="65"/>
      <c r="B687" s="69" t="str">
        <f>_xlfn.IFNA('XML data generator'!M686,"")</f>
        <v/>
      </c>
      <c r="C687" s="69" t="str">
        <f ca="1">IF(B686="",IF(OR(C686="",C686=_xlfn.CONCAT('Resource Checklist generator'!$F$12,CHAR(10),'Resource Checklist generator'!$F$13)),"",_xlfn.CONCAT('Resource Checklist generator'!$F$12,CHAR(10),'Resource Checklist generator'!$F$13)),B686)</f>
        <v/>
      </c>
    </row>
    <row r="688" spans="1:3">
      <c r="A688" s="65"/>
      <c r="B688" s="69" t="str">
        <f>_xlfn.IFNA('XML data generator'!M687,"")</f>
        <v/>
      </c>
      <c r="C688" s="69" t="str">
        <f ca="1">IF(B687="",IF(OR(C687="",C687=_xlfn.CONCAT('Resource Checklist generator'!$F$12,CHAR(10),'Resource Checklist generator'!$F$13)),"",_xlfn.CONCAT('Resource Checklist generator'!$F$12,CHAR(10),'Resource Checklist generator'!$F$13)),B687)</f>
        <v/>
      </c>
    </row>
    <row r="689" spans="1:3">
      <c r="A689" s="65"/>
      <c r="B689" s="69" t="str">
        <f>_xlfn.IFNA('XML data generator'!M688,"")</f>
        <v/>
      </c>
      <c r="C689" s="69" t="str">
        <f ca="1">IF(B688="",IF(OR(C688="",C688=_xlfn.CONCAT('Resource Checklist generator'!$F$12,CHAR(10),'Resource Checklist generator'!$F$13)),"",_xlfn.CONCAT('Resource Checklist generator'!$F$12,CHAR(10),'Resource Checklist generator'!$F$13)),B688)</f>
        <v/>
      </c>
    </row>
    <row r="690" spans="1:3">
      <c r="A690" s="65"/>
      <c r="B690" s="69" t="str">
        <f>_xlfn.IFNA('XML data generator'!M689,"")</f>
        <v/>
      </c>
      <c r="C690" s="69" t="str">
        <f ca="1">IF(B689="",IF(OR(C689="",C689=_xlfn.CONCAT('Resource Checklist generator'!$F$12,CHAR(10),'Resource Checklist generator'!$F$13)),"",_xlfn.CONCAT('Resource Checklist generator'!$F$12,CHAR(10),'Resource Checklist generator'!$F$13)),B689)</f>
        <v/>
      </c>
    </row>
    <row r="691" spans="1:3">
      <c r="A691" s="65"/>
      <c r="B691" s="69" t="str">
        <f>_xlfn.IFNA('XML data generator'!M690,"")</f>
        <v/>
      </c>
      <c r="C691" s="69" t="str">
        <f ca="1">IF(B690="",IF(OR(C690="",C690=_xlfn.CONCAT('Resource Checklist generator'!$F$12,CHAR(10),'Resource Checklist generator'!$F$13)),"",_xlfn.CONCAT('Resource Checklist generator'!$F$12,CHAR(10),'Resource Checklist generator'!$F$13)),B690)</f>
        <v/>
      </c>
    </row>
    <row r="692" spans="1:3">
      <c r="A692" s="65"/>
      <c r="B692" s="69" t="str">
        <f>_xlfn.IFNA('XML data generator'!M691,"")</f>
        <v/>
      </c>
      <c r="C692" s="69" t="str">
        <f ca="1">IF(B691="",IF(OR(C691="",C691=_xlfn.CONCAT('Resource Checklist generator'!$F$12,CHAR(10),'Resource Checklist generator'!$F$13)),"",_xlfn.CONCAT('Resource Checklist generator'!$F$12,CHAR(10),'Resource Checklist generator'!$F$13)),B691)</f>
        <v/>
      </c>
    </row>
    <row r="693" spans="1:3">
      <c r="A693" s="65"/>
      <c r="B693" s="69" t="str">
        <f>_xlfn.IFNA('XML data generator'!M692,"")</f>
        <v/>
      </c>
      <c r="C693" s="69" t="str">
        <f ca="1">IF(B692="",IF(OR(C692="",C692=_xlfn.CONCAT('Resource Checklist generator'!$F$12,CHAR(10),'Resource Checklist generator'!$F$13)),"",_xlfn.CONCAT('Resource Checklist generator'!$F$12,CHAR(10),'Resource Checklist generator'!$F$13)),B692)</f>
        <v/>
      </c>
    </row>
    <row r="694" spans="1:3">
      <c r="A694" s="65"/>
      <c r="B694" s="69" t="str">
        <f>_xlfn.IFNA('XML data generator'!M693,"")</f>
        <v/>
      </c>
      <c r="C694" s="69" t="str">
        <f ca="1">IF(B693="",IF(OR(C693="",C693=_xlfn.CONCAT('Resource Checklist generator'!$F$12,CHAR(10),'Resource Checklist generator'!$F$13)),"",_xlfn.CONCAT('Resource Checklist generator'!$F$12,CHAR(10),'Resource Checklist generator'!$F$13)),B693)</f>
        <v/>
      </c>
    </row>
    <row r="695" spans="1:3">
      <c r="A695" s="65"/>
      <c r="B695" s="69" t="str">
        <f>_xlfn.IFNA('XML data generator'!M694,"")</f>
        <v/>
      </c>
      <c r="C695" s="69" t="str">
        <f ca="1">IF(B694="",IF(OR(C694="",C694=_xlfn.CONCAT('Resource Checklist generator'!$F$12,CHAR(10),'Resource Checklist generator'!$F$13)),"",_xlfn.CONCAT('Resource Checklist generator'!$F$12,CHAR(10),'Resource Checklist generator'!$F$13)),B694)</f>
        <v/>
      </c>
    </row>
    <row r="696" spans="1:3">
      <c r="A696" s="65"/>
      <c r="B696" s="69" t="str">
        <f>_xlfn.IFNA('XML data generator'!M695,"")</f>
        <v/>
      </c>
      <c r="C696" s="69" t="str">
        <f ca="1">IF(B695="",IF(OR(C695="",C695=_xlfn.CONCAT('Resource Checklist generator'!$F$12,CHAR(10),'Resource Checklist generator'!$F$13)),"",_xlfn.CONCAT('Resource Checklist generator'!$F$12,CHAR(10),'Resource Checklist generator'!$F$13)),B695)</f>
        <v/>
      </c>
    </row>
    <row r="697" spans="1:3">
      <c r="A697" s="65"/>
      <c r="B697" s="69" t="str">
        <f>_xlfn.IFNA('XML data generator'!M696,"")</f>
        <v/>
      </c>
      <c r="C697" s="69" t="str">
        <f ca="1">IF(B696="",IF(OR(C696="",C696=_xlfn.CONCAT('Resource Checklist generator'!$F$12,CHAR(10),'Resource Checklist generator'!$F$13)),"",_xlfn.CONCAT('Resource Checklist generator'!$F$12,CHAR(10),'Resource Checklist generator'!$F$13)),B696)</f>
        <v/>
      </c>
    </row>
    <row r="698" spans="1:3">
      <c r="A698" s="65"/>
      <c r="B698" s="69" t="str">
        <f>_xlfn.IFNA('XML data generator'!M697,"")</f>
        <v/>
      </c>
      <c r="C698" s="69" t="str">
        <f ca="1">IF(B697="",IF(OR(C697="",C697=_xlfn.CONCAT('Resource Checklist generator'!$F$12,CHAR(10),'Resource Checklist generator'!$F$13)),"",_xlfn.CONCAT('Resource Checklist generator'!$F$12,CHAR(10),'Resource Checklist generator'!$F$13)),B697)</f>
        <v/>
      </c>
    </row>
    <row r="699" spans="1:3">
      <c r="A699" s="65"/>
      <c r="B699" s="69" t="str">
        <f>_xlfn.IFNA('XML data generator'!M698,"")</f>
        <v/>
      </c>
      <c r="C699" s="69" t="str">
        <f ca="1">IF(B698="",IF(OR(C698="",C698=_xlfn.CONCAT('Resource Checklist generator'!$F$12,CHAR(10),'Resource Checklist generator'!$F$13)),"",_xlfn.CONCAT('Resource Checklist generator'!$F$12,CHAR(10),'Resource Checklist generator'!$F$13)),B698)</f>
        <v/>
      </c>
    </row>
    <row r="700" spans="1:3">
      <c r="A700" s="65"/>
      <c r="B700" s="69" t="str">
        <f>_xlfn.IFNA('XML data generator'!M699,"")</f>
        <v/>
      </c>
      <c r="C700" s="69" t="str">
        <f ca="1">IF(B699="",IF(OR(C699="",C699=_xlfn.CONCAT('Resource Checklist generator'!$F$12,CHAR(10),'Resource Checklist generator'!$F$13)),"",_xlfn.CONCAT('Resource Checklist generator'!$F$12,CHAR(10),'Resource Checklist generator'!$F$13)),B699)</f>
        <v/>
      </c>
    </row>
    <row r="701" spans="1:3">
      <c r="A701" s="65"/>
      <c r="B701" s="69" t="str">
        <f>_xlfn.IFNA('XML data generator'!M700,"")</f>
        <v/>
      </c>
      <c r="C701" s="69" t="str">
        <f ca="1">IF(B700="",IF(OR(C700="",C700=_xlfn.CONCAT('Resource Checklist generator'!$F$12,CHAR(10),'Resource Checklist generator'!$F$13)),"",_xlfn.CONCAT('Resource Checklist generator'!$F$12,CHAR(10),'Resource Checklist generator'!$F$13)),B700)</f>
        <v/>
      </c>
    </row>
    <row r="702" spans="1:3">
      <c r="A702" s="65"/>
      <c r="B702" s="69" t="str">
        <f>_xlfn.IFNA('XML data generator'!M701,"")</f>
        <v/>
      </c>
      <c r="C702" s="69" t="str">
        <f ca="1">IF(B701="",IF(OR(C701="",C701=_xlfn.CONCAT('Resource Checklist generator'!$F$12,CHAR(10),'Resource Checklist generator'!$F$13)),"",_xlfn.CONCAT('Resource Checklist generator'!$F$12,CHAR(10),'Resource Checklist generator'!$F$13)),B701)</f>
        <v/>
      </c>
    </row>
    <row r="703" spans="1:3">
      <c r="A703" s="65"/>
      <c r="B703" s="69" t="str">
        <f>_xlfn.IFNA('XML data generator'!M702,"")</f>
        <v/>
      </c>
      <c r="C703" s="69" t="str">
        <f ca="1">IF(B702="",IF(OR(C702="",C702=_xlfn.CONCAT('Resource Checklist generator'!$F$12,CHAR(10),'Resource Checklist generator'!$F$13)),"",_xlfn.CONCAT('Resource Checklist generator'!$F$12,CHAR(10),'Resource Checklist generator'!$F$13)),B702)</f>
        <v/>
      </c>
    </row>
    <row r="704" spans="1:3">
      <c r="A704" s="65"/>
      <c r="B704" s="69" t="str">
        <f>_xlfn.IFNA('XML data generator'!M703,"")</f>
        <v/>
      </c>
      <c r="C704" s="69" t="str">
        <f ca="1">IF(B703="",IF(OR(C703="",C703=_xlfn.CONCAT('Resource Checklist generator'!$F$12,CHAR(10),'Resource Checklist generator'!$F$13)),"",_xlfn.CONCAT('Resource Checklist generator'!$F$12,CHAR(10),'Resource Checklist generator'!$F$13)),B703)</f>
        <v/>
      </c>
    </row>
    <row r="705" spans="1:3">
      <c r="A705" s="65"/>
      <c r="B705" s="69" t="str">
        <f>_xlfn.IFNA('XML data generator'!M704,"")</f>
        <v/>
      </c>
      <c r="C705" s="69" t="str">
        <f ca="1">IF(B704="",IF(OR(C704="",C704=_xlfn.CONCAT('Resource Checklist generator'!$F$12,CHAR(10),'Resource Checklist generator'!$F$13)),"",_xlfn.CONCAT('Resource Checklist generator'!$F$12,CHAR(10),'Resource Checklist generator'!$F$13)),B704)</f>
        <v/>
      </c>
    </row>
    <row r="706" spans="1:3">
      <c r="A706" s="65"/>
      <c r="B706" s="69" t="str">
        <f>_xlfn.IFNA('XML data generator'!M705,"")</f>
        <v/>
      </c>
      <c r="C706" s="69" t="str">
        <f ca="1">IF(B705="",IF(OR(C705="",C705=_xlfn.CONCAT('Resource Checklist generator'!$F$12,CHAR(10),'Resource Checklist generator'!$F$13)),"",_xlfn.CONCAT('Resource Checklist generator'!$F$12,CHAR(10),'Resource Checklist generator'!$F$13)),B705)</f>
        <v/>
      </c>
    </row>
    <row r="707" spans="1:3">
      <c r="A707" s="65"/>
      <c r="B707" s="69" t="str">
        <f>_xlfn.IFNA('XML data generator'!M706,"")</f>
        <v/>
      </c>
      <c r="C707" s="69" t="str">
        <f ca="1">IF(B706="",IF(OR(C706="",C706=_xlfn.CONCAT('Resource Checklist generator'!$F$12,CHAR(10),'Resource Checklist generator'!$F$13)),"",_xlfn.CONCAT('Resource Checklist generator'!$F$12,CHAR(10),'Resource Checklist generator'!$F$13)),B706)</f>
        <v/>
      </c>
    </row>
    <row r="708" spans="1:3">
      <c r="A708" s="65"/>
      <c r="B708" s="69" t="str">
        <f>_xlfn.IFNA('XML data generator'!M707,"")</f>
        <v/>
      </c>
      <c r="C708" s="69" t="str">
        <f ca="1">IF(B707="",IF(OR(C707="",C707=_xlfn.CONCAT('Resource Checklist generator'!$F$12,CHAR(10),'Resource Checklist generator'!$F$13)),"",_xlfn.CONCAT('Resource Checklist generator'!$F$12,CHAR(10),'Resource Checklist generator'!$F$13)),B707)</f>
        <v/>
      </c>
    </row>
    <row r="709" spans="1:3">
      <c r="A709" s="65"/>
      <c r="B709" s="69" t="str">
        <f>_xlfn.IFNA('XML data generator'!M708,"")</f>
        <v/>
      </c>
      <c r="C709" s="69" t="str">
        <f ca="1">IF(B708="",IF(OR(C708="",C708=_xlfn.CONCAT('Resource Checklist generator'!$F$12,CHAR(10),'Resource Checklist generator'!$F$13)),"",_xlfn.CONCAT('Resource Checklist generator'!$F$12,CHAR(10),'Resource Checklist generator'!$F$13)),B708)</f>
        <v/>
      </c>
    </row>
    <row r="710" spans="1:3">
      <c r="A710" s="65"/>
      <c r="B710" s="69" t="str">
        <f>_xlfn.IFNA('XML data generator'!M709,"")</f>
        <v/>
      </c>
      <c r="C710" s="69" t="str">
        <f ca="1">IF(B709="",IF(OR(C709="",C709=_xlfn.CONCAT('Resource Checklist generator'!$F$12,CHAR(10),'Resource Checklist generator'!$F$13)),"",_xlfn.CONCAT('Resource Checklist generator'!$F$12,CHAR(10),'Resource Checklist generator'!$F$13)),B709)</f>
        <v/>
      </c>
    </row>
    <row r="711" spans="1:3">
      <c r="A711" s="65"/>
      <c r="B711" s="69" t="str">
        <f>_xlfn.IFNA('XML data generator'!M710,"")</f>
        <v/>
      </c>
      <c r="C711" s="69" t="str">
        <f ca="1">IF(B710="",IF(OR(C710="",C710=_xlfn.CONCAT('Resource Checklist generator'!$F$12,CHAR(10),'Resource Checklist generator'!$F$13)),"",_xlfn.CONCAT('Resource Checklist generator'!$F$12,CHAR(10),'Resource Checklist generator'!$F$13)),B710)</f>
        <v/>
      </c>
    </row>
    <row r="712" spans="1:3">
      <c r="A712" s="65"/>
      <c r="B712" s="69" t="str">
        <f>_xlfn.IFNA('XML data generator'!M711,"")</f>
        <v/>
      </c>
      <c r="C712" s="69" t="str">
        <f ca="1">IF(B711="",IF(OR(C711="",C711=_xlfn.CONCAT('Resource Checklist generator'!$F$12,CHAR(10),'Resource Checklist generator'!$F$13)),"",_xlfn.CONCAT('Resource Checklist generator'!$F$12,CHAR(10),'Resource Checklist generator'!$F$13)),B711)</f>
        <v/>
      </c>
    </row>
    <row r="713" spans="1:3">
      <c r="A713" s="65"/>
      <c r="B713" s="69" t="str">
        <f>_xlfn.IFNA('XML data generator'!M712,"")</f>
        <v/>
      </c>
      <c r="C713" s="69" t="str">
        <f ca="1">IF(B712="",IF(OR(C712="",C712=_xlfn.CONCAT('Resource Checklist generator'!$F$12,CHAR(10),'Resource Checklist generator'!$F$13)),"",_xlfn.CONCAT('Resource Checklist generator'!$F$12,CHAR(10),'Resource Checklist generator'!$F$13)),B712)</f>
        <v/>
      </c>
    </row>
    <row r="714" spans="1:3">
      <c r="A714" s="65"/>
      <c r="B714" s="69" t="str">
        <f>_xlfn.IFNA('XML data generator'!M713,"")</f>
        <v/>
      </c>
      <c r="C714" s="69" t="str">
        <f ca="1">IF(B713="",IF(OR(C713="",C713=_xlfn.CONCAT('Resource Checklist generator'!$F$12,CHAR(10),'Resource Checklist generator'!$F$13)),"",_xlfn.CONCAT('Resource Checklist generator'!$F$12,CHAR(10),'Resource Checklist generator'!$F$13)),B713)</f>
        <v/>
      </c>
    </row>
    <row r="715" spans="1:3">
      <c r="A715" s="65"/>
      <c r="B715" s="69" t="str">
        <f>_xlfn.IFNA('XML data generator'!M714,"")</f>
        <v/>
      </c>
      <c r="C715" s="69" t="str">
        <f ca="1">IF(B714="",IF(OR(C714="",C714=_xlfn.CONCAT('Resource Checklist generator'!$F$12,CHAR(10),'Resource Checklist generator'!$F$13)),"",_xlfn.CONCAT('Resource Checklist generator'!$F$12,CHAR(10),'Resource Checklist generator'!$F$13)),B714)</f>
        <v/>
      </c>
    </row>
    <row r="716" spans="1:3">
      <c r="A716" s="65"/>
      <c r="B716" s="69" t="str">
        <f>_xlfn.IFNA('XML data generator'!M715,"")</f>
        <v/>
      </c>
      <c r="C716" s="69" t="str">
        <f ca="1">IF(B715="",IF(OR(C715="",C715=_xlfn.CONCAT('Resource Checklist generator'!$F$12,CHAR(10),'Resource Checklist generator'!$F$13)),"",_xlfn.CONCAT('Resource Checklist generator'!$F$12,CHAR(10),'Resource Checklist generator'!$F$13)),B715)</f>
        <v/>
      </c>
    </row>
    <row r="717" spans="1:3">
      <c r="A717" s="65"/>
      <c r="B717" s="69" t="str">
        <f>_xlfn.IFNA('XML data generator'!M716,"")</f>
        <v/>
      </c>
      <c r="C717" s="69" t="str">
        <f ca="1">IF(B716="",IF(OR(C716="",C716=_xlfn.CONCAT('Resource Checklist generator'!$F$12,CHAR(10),'Resource Checklist generator'!$F$13)),"",_xlfn.CONCAT('Resource Checklist generator'!$F$12,CHAR(10),'Resource Checklist generator'!$F$13)),B716)</f>
        <v/>
      </c>
    </row>
    <row r="718" spans="1:3">
      <c r="A718" s="65"/>
      <c r="B718" s="69" t="str">
        <f>_xlfn.IFNA('XML data generator'!M717,"")</f>
        <v/>
      </c>
      <c r="C718" s="69" t="str">
        <f ca="1">IF(B717="",IF(OR(C717="",C717=_xlfn.CONCAT('Resource Checklist generator'!$F$12,CHAR(10),'Resource Checklist generator'!$F$13)),"",_xlfn.CONCAT('Resource Checklist generator'!$F$12,CHAR(10),'Resource Checklist generator'!$F$13)),B717)</f>
        <v/>
      </c>
    </row>
    <row r="719" spans="1:3">
      <c r="A719" s="65"/>
      <c r="B719" s="69" t="str">
        <f>_xlfn.IFNA('XML data generator'!M718,"")</f>
        <v/>
      </c>
      <c r="C719" s="69" t="str">
        <f ca="1">IF(B718="",IF(OR(C718="",C718=_xlfn.CONCAT('Resource Checklist generator'!$F$12,CHAR(10),'Resource Checklist generator'!$F$13)),"",_xlfn.CONCAT('Resource Checklist generator'!$F$12,CHAR(10),'Resource Checklist generator'!$F$13)),B718)</f>
        <v/>
      </c>
    </row>
    <row r="720" spans="1:3">
      <c r="A720" s="65"/>
      <c r="B720" s="69" t="str">
        <f>_xlfn.IFNA('XML data generator'!M719,"")</f>
        <v/>
      </c>
      <c r="C720" s="69" t="str">
        <f ca="1">IF(B719="",IF(OR(C719="",C719=_xlfn.CONCAT('Resource Checklist generator'!$F$12,CHAR(10),'Resource Checklist generator'!$F$13)),"",_xlfn.CONCAT('Resource Checklist generator'!$F$12,CHAR(10),'Resource Checklist generator'!$F$13)),B719)</f>
        <v/>
      </c>
    </row>
    <row r="721" spans="1:3">
      <c r="A721" s="65"/>
      <c r="B721" s="69" t="str">
        <f>_xlfn.IFNA('XML data generator'!M720,"")</f>
        <v/>
      </c>
      <c r="C721" s="69" t="str">
        <f ca="1">IF(B720="",IF(OR(C720="",C720=_xlfn.CONCAT('Resource Checklist generator'!$F$12,CHAR(10),'Resource Checklist generator'!$F$13)),"",_xlfn.CONCAT('Resource Checklist generator'!$F$12,CHAR(10),'Resource Checklist generator'!$F$13)),B720)</f>
        <v/>
      </c>
    </row>
    <row r="722" spans="1:3">
      <c r="A722" s="65"/>
      <c r="B722" s="69" t="str">
        <f>_xlfn.IFNA('XML data generator'!M721,"")</f>
        <v/>
      </c>
      <c r="C722" s="69" t="str">
        <f ca="1">IF(B721="",IF(OR(C721="",C721=_xlfn.CONCAT('Resource Checklist generator'!$F$12,CHAR(10),'Resource Checklist generator'!$F$13)),"",_xlfn.CONCAT('Resource Checklist generator'!$F$12,CHAR(10),'Resource Checklist generator'!$F$13)),B721)</f>
        <v/>
      </c>
    </row>
    <row r="723" spans="1:3">
      <c r="A723" s="65"/>
      <c r="B723" s="69" t="str">
        <f>_xlfn.IFNA('XML data generator'!M722,"")</f>
        <v/>
      </c>
      <c r="C723" s="69" t="str">
        <f ca="1">IF(B722="",IF(OR(C722="",C722=_xlfn.CONCAT('Resource Checklist generator'!$F$12,CHAR(10),'Resource Checklist generator'!$F$13)),"",_xlfn.CONCAT('Resource Checklist generator'!$F$12,CHAR(10),'Resource Checklist generator'!$F$13)),B722)</f>
        <v/>
      </c>
    </row>
    <row r="724" spans="1:3">
      <c r="A724" s="65"/>
      <c r="B724" s="69" t="str">
        <f>_xlfn.IFNA('XML data generator'!M723,"")</f>
        <v/>
      </c>
      <c r="C724" s="69" t="str">
        <f ca="1">IF(B723="",IF(OR(C723="",C723=_xlfn.CONCAT('Resource Checklist generator'!$F$12,CHAR(10),'Resource Checklist generator'!$F$13)),"",_xlfn.CONCAT('Resource Checklist generator'!$F$12,CHAR(10),'Resource Checklist generator'!$F$13)),B723)</f>
        <v/>
      </c>
    </row>
    <row r="725" spans="1:3">
      <c r="A725" s="65"/>
      <c r="B725" s="69" t="str">
        <f>_xlfn.IFNA('XML data generator'!M724,"")</f>
        <v/>
      </c>
      <c r="C725" s="69" t="str">
        <f ca="1">IF(B724="",IF(OR(C724="",C724=_xlfn.CONCAT('Resource Checklist generator'!$F$12,CHAR(10),'Resource Checklist generator'!$F$13)),"",_xlfn.CONCAT('Resource Checklist generator'!$F$12,CHAR(10),'Resource Checklist generator'!$F$13)),B724)</f>
        <v/>
      </c>
    </row>
    <row r="726" spans="1:3">
      <c r="A726" s="65"/>
      <c r="B726" s="69" t="str">
        <f>_xlfn.IFNA('XML data generator'!M725,"")</f>
        <v/>
      </c>
      <c r="C726" s="69" t="str">
        <f ca="1">IF(B725="",IF(OR(C725="",C725=_xlfn.CONCAT('Resource Checklist generator'!$F$12,CHAR(10),'Resource Checklist generator'!$F$13)),"",_xlfn.CONCAT('Resource Checklist generator'!$F$12,CHAR(10),'Resource Checklist generator'!$F$13)),B725)</f>
        <v/>
      </c>
    </row>
    <row r="727" spans="1:3">
      <c r="A727" s="65"/>
      <c r="B727" s="69" t="str">
        <f>_xlfn.IFNA('XML data generator'!M726,"")</f>
        <v/>
      </c>
      <c r="C727" s="69" t="str">
        <f ca="1">IF(B726="",IF(OR(C726="",C726=_xlfn.CONCAT('Resource Checklist generator'!$F$12,CHAR(10),'Resource Checklist generator'!$F$13)),"",_xlfn.CONCAT('Resource Checklist generator'!$F$12,CHAR(10),'Resource Checklist generator'!$F$13)),B726)</f>
        <v/>
      </c>
    </row>
    <row r="728" spans="1:3">
      <c r="A728" s="65"/>
      <c r="B728" s="69" t="str">
        <f>_xlfn.IFNA('XML data generator'!M727,"")</f>
        <v/>
      </c>
      <c r="C728" s="69" t="str">
        <f ca="1">IF(B727="",IF(OR(C727="",C727=_xlfn.CONCAT('Resource Checklist generator'!$F$12,CHAR(10),'Resource Checklist generator'!$F$13)),"",_xlfn.CONCAT('Resource Checklist generator'!$F$12,CHAR(10),'Resource Checklist generator'!$F$13)),B727)</f>
        <v/>
      </c>
    </row>
    <row r="729" spans="1:3">
      <c r="A729" s="65"/>
      <c r="B729" s="69" t="str">
        <f>_xlfn.IFNA('XML data generator'!M728,"")</f>
        <v/>
      </c>
      <c r="C729" s="69" t="str">
        <f ca="1">IF(B728="",IF(OR(C728="",C728=_xlfn.CONCAT('Resource Checklist generator'!$F$12,CHAR(10),'Resource Checklist generator'!$F$13)),"",_xlfn.CONCAT('Resource Checklist generator'!$F$12,CHAR(10),'Resource Checklist generator'!$F$13)),B728)</f>
        <v/>
      </c>
    </row>
    <row r="730" spans="1:3">
      <c r="A730" s="65"/>
      <c r="B730" s="69" t="str">
        <f>_xlfn.IFNA('XML data generator'!M729,"")</f>
        <v/>
      </c>
      <c r="C730" s="69" t="str">
        <f ca="1">IF(B729="",IF(OR(C729="",C729=_xlfn.CONCAT('Resource Checklist generator'!$F$12,CHAR(10),'Resource Checklist generator'!$F$13)),"",_xlfn.CONCAT('Resource Checklist generator'!$F$12,CHAR(10),'Resource Checklist generator'!$F$13)),B729)</f>
        <v/>
      </c>
    </row>
    <row r="731" spans="1:3">
      <c r="A731" s="65"/>
      <c r="B731" s="69" t="str">
        <f>_xlfn.IFNA('XML data generator'!M730,"")</f>
        <v/>
      </c>
      <c r="C731" s="69" t="str">
        <f ca="1">IF(B730="",IF(OR(C730="",C730=_xlfn.CONCAT('Resource Checklist generator'!$F$12,CHAR(10),'Resource Checklist generator'!$F$13)),"",_xlfn.CONCAT('Resource Checklist generator'!$F$12,CHAR(10),'Resource Checklist generator'!$F$13)),B730)</f>
        <v/>
      </c>
    </row>
    <row r="732" spans="1:3">
      <c r="A732" s="65"/>
      <c r="B732" s="69" t="str">
        <f>_xlfn.IFNA('XML data generator'!M731,"")</f>
        <v/>
      </c>
      <c r="C732" s="69" t="str">
        <f ca="1">IF(B731="",IF(OR(C731="",C731=_xlfn.CONCAT('Resource Checklist generator'!$F$12,CHAR(10),'Resource Checklist generator'!$F$13)),"",_xlfn.CONCAT('Resource Checklist generator'!$F$12,CHAR(10),'Resource Checklist generator'!$F$13)),B731)</f>
        <v/>
      </c>
    </row>
    <row r="733" spans="1:3">
      <c r="A733" s="65"/>
      <c r="B733" s="69" t="str">
        <f>_xlfn.IFNA('XML data generator'!M732,"")</f>
        <v/>
      </c>
      <c r="C733" s="69" t="str">
        <f ca="1">IF(B732="",IF(OR(C732="",C732=_xlfn.CONCAT('Resource Checklist generator'!$F$12,CHAR(10),'Resource Checklist generator'!$F$13)),"",_xlfn.CONCAT('Resource Checklist generator'!$F$12,CHAR(10),'Resource Checklist generator'!$F$13)),B732)</f>
        <v/>
      </c>
    </row>
    <row r="734" spans="1:3">
      <c r="A734" s="65"/>
      <c r="B734" s="69" t="str">
        <f>_xlfn.IFNA('XML data generator'!M733,"")</f>
        <v/>
      </c>
      <c r="C734" s="69" t="str">
        <f ca="1">IF(B733="",IF(OR(C733="",C733=_xlfn.CONCAT('Resource Checklist generator'!$F$12,CHAR(10),'Resource Checklist generator'!$F$13)),"",_xlfn.CONCAT('Resource Checklist generator'!$F$12,CHAR(10),'Resource Checklist generator'!$F$13)),B733)</f>
        <v/>
      </c>
    </row>
    <row r="735" spans="1:3">
      <c r="A735" s="65"/>
      <c r="B735" s="69" t="str">
        <f>_xlfn.IFNA('XML data generator'!M734,"")</f>
        <v/>
      </c>
      <c r="C735" s="69" t="str">
        <f ca="1">IF(B734="",IF(OR(C734="",C734=_xlfn.CONCAT('Resource Checklist generator'!$F$12,CHAR(10),'Resource Checklist generator'!$F$13)),"",_xlfn.CONCAT('Resource Checklist generator'!$F$12,CHAR(10),'Resource Checklist generator'!$F$13)),B734)</f>
        <v/>
      </c>
    </row>
    <row r="736" spans="1:3">
      <c r="A736" s="65"/>
      <c r="B736" s="69" t="str">
        <f>_xlfn.IFNA('XML data generator'!M735,"")</f>
        <v/>
      </c>
      <c r="C736" s="69" t="str">
        <f ca="1">IF(B735="",IF(OR(C735="",C735=_xlfn.CONCAT('Resource Checklist generator'!$F$12,CHAR(10),'Resource Checklist generator'!$F$13)),"",_xlfn.CONCAT('Resource Checklist generator'!$F$12,CHAR(10),'Resource Checklist generator'!$F$13)),B735)</f>
        <v/>
      </c>
    </row>
    <row r="737" spans="1:3">
      <c r="A737" s="65"/>
      <c r="B737" s="69" t="str">
        <f>_xlfn.IFNA('XML data generator'!M736,"")</f>
        <v/>
      </c>
      <c r="C737" s="69" t="str">
        <f ca="1">IF(B736="",IF(OR(C736="",C736=_xlfn.CONCAT('Resource Checklist generator'!$F$12,CHAR(10),'Resource Checklist generator'!$F$13)),"",_xlfn.CONCAT('Resource Checklist generator'!$F$12,CHAR(10),'Resource Checklist generator'!$F$13)),B736)</f>
        <v/>
      </c>
    </row>
    <row r="738" spans="1:3">
      <c r="A738" s="65"/>
      <c r="B738" s="69" t="str">
        <f>_xlfn.IFNA('XML data generator'!M737,"")</f>
        <v/>
      </c>
      <c r="C738" s="69" t="str">
        <f ca="1">IF(B737="",IF(OR(C737="",C737=_xlfn.CONCAT('Resource Checklist generator'!$F$12,CHAR(10),'Resource Checklist generator'!$F$13)),"",_xlfn.CONCAT('Resource Checklist generator'!$F$12,CHAR(10),'Resource Checklist generator'!$F$13)),B737)</f>
        <v/>
      </c>
    </row>
    <row r="739" spans="1:3">
      <c r="A739" s="65"/>
      <c r="B739" s="69" t="str">
        <f>_xlfn.IFNA('XML data generator'!M738,"")</f>
        <v/>
      </c>
      <c r="C739" s="69" t="str">
        <f ca="1">IF(B738="",IF(OR(C738="",C738=_xlfn.CONCAT('Resource Checklist generator'!$F$12,CHAR(10),'Resource Checklist generator'!$F$13)),"",_xlfn.CONCAT('Resource Checklist generator'!$F$12,CHAR(10),'Resource Checklist generator'!$F$13)),B738)</f>
        <v/>
      </c>
    </row>
    <row r="740" spans="1:3">
      <c r="A740" s="65"/>
      <c r="B740" s="69" t="str">
        <f>_xlfn.IFNA('XML data generator'!M739,"")</f>
        <v/>
      </c>
      <c r="C740" s="69" t="str">
        <f ca="1">IF(B739="",IF(OR(C739="",C739=_xlfn.CONCAT('Resource Checklist generator'!$F$12,CHAR(10),'Resource Checklist generator'!$F$13)),"",_xlfn.CONCAT('Resource Checklist generator'!$F$12,CHAR(10),'Resource Checklist generator'!$F$13)),B739)</f>
        <v/>
      </c>
    </row>
    <row r="741" spans="1:3">
      <c r="A741" s="65"/>
      <c r="B741" s="69" t="str">
        <f>_xlfn.IFNA('XML data generator'!M740,"")</f>
        <v/>
      </c>
      <c r="C741" s="69" t="str">
        <f ca="1">IF(B740="",IF(OR(C740="",C740=_xlfn.CONCAT('Resource Checklist generator'!$F$12,CHAR(10),'Resource Checklist generator'!$F$13)),"",_xlfn.CONCAT('Resource Checklist generator'!$F$12,CHAR(10),'Resource Checklist generator'!$F$13)),B740)</f>
        <v/>
      </c>
    </row>
    <row r="742" spans="1:3">
      <c r="A742" s="65"/>
      <c r="B742" s="69" t="str">
        <f>_xlfn.IFNA('XML data generator'!M741,"")</f>
        <v/>
      </c>
      <c r="C742" s="69" t="str">
        <f ca="1">IF(B741="",IF(OR(C741="",C741=_xlfn.CONCAT('Resource Checklist generator'!$F$12,CHAR(10),'Resource Checklist generator'!$F$13)),"",_xlfn.CONCAT('Resource Checklist generator'!$F$12,CHAR(10),'Resource Checklist generator'!$F$13)),B741)</f>
        <v/>
      </c>
    </row>
    <row r="743" spans="1:3">
      <c r="A743" s="65"/>
      <c r="B743" s="69" t="str">
        <f>_xlfn.IFNA('XML data generator'!M742,"")</f>
        <v/>
      </c>
      <c r="C743" s="69" t="str">
        <f ca="1">IF(B742="",IF(OR(C742="",C742=_xlfn.CONCAT('Resource Checklist generator'!$F$12,CHAR(10),'Resource Checklist generator'!$F$13)),"",_xlfn.CONCAT('Resource Checklist generator'!$F$12,CHAR(10),'Resource Checklist generator'!$F$13)),B742)</f>
        <v/>
      </c>
    </row>
    <row r="744" spans="1:3">
      <c r="A744" s="65"/>
      <c r="B744" s="69" t="str">
        <f>_xlfn.IFNA('XML data generator'!M743,"")</f>
        <v/>
      </c>
      <c r="C744" s="69" t="str">
        <f ca="1">IF(B743="",IF(OR(C743="",C743=_xlfn.CONCAT('Resource Checklist generator'!$F$12,CHAR(10),'Resource Checklist generator'!$F$13)),"",_xlfn.CONCAT('Resource Checklist generator'!$F$12,CHAR(10),'Resource Checklist generator'!$F$13)),B743)</f>
        <v/>
      </c>
    </row>
    <row r="745" spans="1:3">
      <c r="A745" s="65"/>
      <c r="B745" s="69" t="str">
        <f>_xlfn.IFNA('XML data generator'!M744,"")</f>
        <v/>
      </c>
      <c r="C745" s="69" t="str">
        <f ca="1">IF(B744="",IF(OR(C744="",C744=_xlfn.CONCAT('Resource Checklist generator'!$F$12,CHAR(10),'Resource Checklist generator'!$F$13)),"",_xlfn.CONCAT('Resource Checklist generator'!$F$12,CHAR(10),'Resource Checklist generator'!$F$13)),B744)</f>
        <v/>
      </c>
    </row>
    <row r="746" spans="1:3">
      <c r="A746" s="65"/>
      <c r="B746" s="69" t="str">
        <f>_xlfn.IFNA('XML data generator'!M745,"")</f>
        <v/>
      </c>
      <c r="C746" s="69" t="str">
        <f ca="1">IF(B745="",IF(OR(C745="",C745=_xlfn.CONCAT('Resource Checklist generator'!$F$12,CHAR(10),'Resource Checklist generator'!$F$13)),"",_xlfn.CONCAT('Resource Checklist generator'!$F$12,CHAR(10),'Resource Checklist generator'!$F$13)),B745)</f>
        <v/>
      </c>
    </row>
    <row r="747" spans="1:3">
      <c r="A747" s="65"/>
      <c r="B747" s="69" t="str">
        <f>_xlfn.IFNA('XML data generator'!M746,"")</f>
        <v/>
      </c>
      <c r="C747" s="69" t="str">
        <f ca="1">IF(B746="",IF(OR(C746="",C746=_xlfn.CONCAT('Resource Checklist generator'!$F$12,CHAR(10),'Resource Checklist generator'!$F$13)),"",_xlfn.CONCAT('Resource Checklist generator'!$F$12,CHAR(10),'Resource Checklist generator'!$F$13)),B746)</f>
        <v/>
      </c>
    </row>
    <row r="748" spans="1:3">
      <c r="A748" s="65"/>
      <c r="B748" s="69" t="str">
        <f>_xlfn.IFNA('XML data generator'!M747,"")</f>
        <v/>
      </c>
      <c r="C748" s="69" t="str">
        <f ca="1">IF(B747="",IF(OR(C747="",C747=_xlfn.CONCAT('Resource Checklist generator'!$F$12,CHAR(10),'Resource Checklist generator'!$F$13)),"",_xlfn.CONCAT('Resource Checklist generator'!$F$12,CHAR(10),'Resource Checklist generator'!$F$13)),B747)</f>
        <v/>
      </c>
    </row>
    <row r="749" spans="1:3">
      <c r="A749" s="65"/>
      <c r="B749" s="69" t="str">
        <f>_xlfn.IFNA('XML data generator'!M748,"")</f>
        <v/>
      </c>
      <c r="C749" s="69" t="str">
        <f ca="1">IF(B748="",IF(OR(C748="",C748=_xlfn.CONCAT('Resource Checklist generator'!$F$12,CHAR(10),'Resource Checklist generator'!$F$13)),"",_xlfn.CONCAT('Resource Checklist generator'!$F$12,CHAR(10),'Resource Checklist generator'!$F$13)),B748)</f>
        <v/>
      </c>
    </row>
    <row r="750" spans="1:3">
      <c r="A750" s="65"/>
      <c r="B750" s="69" t="str">
        <f>_xlfn.IFNA('XML data generator'!M749,"")</f>
        <v/>
      </c>
      <c r="C750" s="69" t="str">
        <f ca="1">IF(B749="",IF(OR(C749="",C749=_xlfn.CONCAT('Resource Checklist generator'!$F$12,CHAR(10),'Resource Checklist generator'!$F$13)),"",_xlfn.CONCAT('Resource Checklist generator'!$F$12,CHAR(10),'Resource Checklist generator'!$F$13)),B749)</f>
        <v/>
      </c>
    </row>
    <row r="751" spans="1:3">
      <c r="A751" s="65"/>
      <c r="B751" s="69" t="str">
        <f>_xlfn.IFNA('XML data generator'!M750,"")</f>
        <v/>
      </c>
      <c r="C751" s="69" t="str">
        <f ca="1">IF(B750="",IF(OR(C750="",C750=_xlfn.CONCAT('Resource Checklist generator'!$F$12,CHAR(10),'Resource Checklist generator'!$F$13)),"",_xlfn.CONCAT('Resource Checklist generator'!$F$12,CHAR(10),'Resource Checklist generator'!$F$13)),B750)</f>
        <v/>
      </c>
    </row>
    <row r="752" spans="1:3">
      <c r="A752" s="65"/>
      <c r="B752" s="69" t="str">
        <f>_xlfn.IFNA('XML data generator'!M751,"")</f>
        <v/>
      </c>
      <c r="C752" s="69" t="str">
        <f ca="1">IF(B751="",IF(OR(C751="",C751=_xlfn.CONCAT('Resource Checklist generator'!$F$12,CHAR(10),'Resource Checklist generator'!$F$13)),"",_xlfn.CONCAT('Resource Checklist generator'!$F$12,CHAR(10),'Resource Checklist generator'!$F$13)),B751)</f>
        <v/>
      </c>
    </row>
    <row r="753" spans="1:3">
      <c r="A753" s="65"/>
      <c r="B753" s="69" t="str">
        <f>_xlfn.IFNA('XML data generator'!M752,"")</f>
        <v/>
      </c>
      <c r="C753" s="69" t="str">
        <f ca="1">IF(B752="",IF(OR(C752="",C752=_xlfn.CONCAT('Resource Checklist generator'!$F$12,CHAR(10),'Resource Checklist generator'!$F$13)),"",_xlfn.CONCAT('Resource Checklist generator'!$F$12,CHAR(10),'Resource Checklist generator'!$F$13)),B752)</f>
        <v/>
      </c>
    </row>
    <row r="754" spans="1:3">
      <c r="A754" s="65"/>
      <c r="B754" s="69" t="str">
        <f>_xlfn.IFNA('XML data generator'!M753,"")</f>
        <v/>
      </c>
      <c r="C754" s="69" t="str">
        <f ca="1">IF(B753="",IF(OR(C753="",C753=_xlfn.CONCAT('Resource Checklist generator'!$F$12,CHAR(10),'Resource Checklist generator'!$F$13)),"",_xlfn.CONCAT('Resource Checklist generator'!$F$12,CHAR(10),'Resource Checklist generator'!$F$13)),B753)</f>
        <v/>
      </c>
    </row>
    <row r="755" spans="1:3">
      <c r="A755" s="65"/>
      <c r="B755" s="69" t="str">
        <f>_xlfn.IFNA('XML data generator'!M754,"")</f>
        <v/>
      </c>
      <c r="C755" s="69" t="str">
        <f ca="1">IF(B754="",IF(OR(C754="",C754=_xlfn.CONCAT('Resource Checklist generator'!$F$12,CHAR(10),'Resource Checklist generator'!$F$13)),"",_xlfn.CONCAT('Resource Checklist generator'!$F$12,CHAR(10),'Resource Checklist generator'!$F$13)),B754)</f>
        <v/>
      </c>
    </row>
    <row r="756" spans="1:3">
      <c r="A756" s="65"/>
      <c r="B756" s="69" t="str">
        <f>_xlfn.IFNA('XML data generator'!M755,"")</f>
        <v/>
      </c>
      <c r="C756" s="69" t="str">
        <f ca="1">IF(B755="",IF(OR(C755="",C755=_xlfn.CONCAT('Resource Checklist generator'!$F$12,CHAR(10),'Resource Checklist generator'!$F$13)),"",_xlfn.CONCAT('Resource Checklist generator'!$F$12,CHAR(10),'Resource Checklist generator'!$F$13)),B755)</f>
        <v/>
      </c>
    </row>
    <row r="757" spans="1:3">
      <c r="A757" s="65"/>
      <c r="B757" s="69" t="str">
        <f>_xlfn.IFNA('XML data generator'!M756,"")</f>
        <v/>
      </c>
      <c r="C757" s="69" t="str">
        <f ca="1">IF(B756="",IF(OR(C756="",C756=_xlfn.CONCAT('Resource Checklist generator'!$F$12,CHAR(10),'Resource Checklist generator'!$F$13)),"",_xlfn.CONCAT('Resource Checklist generator'!$F$12,CHAR(10),'Resource Checklist generator'!$F$13)),B756)</f>
        <v/>
      </c>
    </row>
    <row r="758" spans="1:3">
      <c r="A758" s="65"/>
      <c r="B758" s="69" t="str">
        <f>_xlfn.IFNA('XML data generator'!M757,"")</f>
        <v/>
      </c>
      <c r="C758" s="69" t="str">
        <f ca="1">IF(B757="",IF(OR(C757="",C757=_xlfn.CONCAT('Resource Checklist generator'!$F$12,CHAR(10),'Resource Checklist generator'!$F$13)),"",_xlfn.CONCAT('Resource Checklist generator'!$F$12,CHAR(10),'Resource Checklist generator'!$F$13)),B757)</f>
        <v/>
      </c>
    </row>
    <row r="759" spans="1:3">
      <c r="A759" s="65"/>
      <c r="B759" s="69" t="str">
        <f>_xlfn.IFNA('XML data generator'!M758,"")</f>
        <v/>
      </c>
      <c r="C759" s="69" t="str">
        <f ca="1">IF(B758="",IF(OR(C758="",C758=_xlfn.CONCAT('Resource Checklist generator'!$F$12,CHAR(10),'Resource Checklist generator'!$F$13)),"",_xlfn.CONCAT('Resource Checklist generator'!$F$12,CHAR(10),'Resource Checklist generator'!$F$13)),B758)</f>
        <v/>
      </c>
    </row>
    <row r="760" spans="1:3">
      <c r="A760" s="65"/>
      <c r="B760" s="69" t="str">
        <f>_xlfn.IFNA('XML data generator'!M759,"")</f>
        <v/>
      </c>
      <c r="C760" s="69" t="str">
        <f ca="1">IF(B759="",IF(OR(C759="",C759=_xlfn.CONCAT('Resource Checklist generator'!$F$12,CHAR(10),'Resource Checklist generator'!$F$13)),"",_xlfn.CONCAT('Resource Checklist generator'!$F$12,CHAR(10),'Resource Checklist generator'!$F$13)),B759)</f>
        <v/>
      </c>
    </row>
    <row r="761" spans="1:3">
      <c r="A761" s="65"/>
      <c r="B761" s="69" t="str">
        <f>_xlfn.IFNA('XML data generator'!M760,"")</f>
        <v/>
      </c>
      <c r="C761" s="69" t="str">
        <f ca="1">IF(B760="",IF(OR(C760="",C760=_xlfn.CONCAT('Resource Checklist generator'!$F$12,CHAR(10),'Resource Checklist generator'!$F$13)),"",_xlfn.CONCAT('Resource Checklist generator'!$F$12,CHAR(10),'Resource Checklist generator'!$F$13)),B760)</f>
        <v/>
      </c>
    </row>
    <row r="762" spans="1:3">
      <c r="A762" s="65"/>
      <c r="B762" s="69" t="str">
        <f>_xlfn.IFNA('XML data generator'!M761,"")</f>
        <v/>
      </c>
      <c r="C762" s="69" t="str">
        <f ca="1">IF(B761="",IF(OR(C761="",C761=_xlfn.CONCAT('Resource Checklist generator'!$F$12,CHAR(10),'Resource Checklist generator'!$F$13)),"",_xlfn.CONCAT('Resource Checklist generator'!$F$12,CHAR(10),'Resource Checklist generator'!$F$13)),B761)</f>
        <v/>
      </c>
    </row>
    <row r="763" spans="1:3">
      <c r="A763" s="65"/>
      <c r="B763" s="69" t="str">
        <f>_xlfn.IFNA('XML data generator'!M762,"")</f>
        <v/>
      </c>
      <c r="C763" s="69" t="str">
        <f ca="1">IF(B762="",IF(OR(C762="",C762=_xlfn.CONCAT('Resource Checklist generator'!$F$12,CHAR(10),'Resource Checklist generator'!$F$13)),"",_xlfn.CONCAT('Resource Checklist generator'!$F$12,CHAR(10),'Resource Checklist generator'!$F$13)),B762)</f>
        <v/>
      </c>
    </row>
    <row r="764" spans="1:3">
      <c r="A764" s="65"/>
      <c r="B764" s="69" t="str">
        <f>_xlfn.IFNA('XML data generator'!M763,"")</f>
        <v/>
      </c>
      <c r="C764" s="69" t="str">
        <f ca="1">IF(B763="",IF(OR(C763="",C763=_xlfn.CONCAT('Resource Checklist generator'!$F$12,CHAR(10),'Resource Checklist generator'!$F$13)),"",_xlfn.CONCAT('Resource Checklist generator'!$F$12,CHAR(10),'Resource Checklist generator'!$F$13)),B763)</f>
        <v/>
      </c>
    </row>
    <row r="765" spans="1:3">
      <c r="A765" s="65"/>
      <c r="B765" s="69" t="str">
        <f>_xlfn.IFNA('XML data generator'!M764,"")</f>
        <v/>
      </c>
      <c r="C765" s="69" t="str">
        <f ca="1">IF(B764="",IF(OR(C764="",C764=_xlfn.CONCAT('Resource Checklist generator'!$F$12,CHAR(10),'Resource Checklist generator'!$F$13)),"",_xlfn.CONCAT('Resource Checklist generator'!$F$12,CHAR(10),'Resource Checklist generator'!$F$13)),B764)</f>
        <v/>
      </c>
    </row>
    <row r="766" spans="1:3">
      <c r="A766" s="65"/>
      <c r="B766" s="69" t="str">
        <f>_xlfn.IFNA('XML data generator'!M765,"")</f>
        <v/>
      </c>
      <c r="C766" s="69" t="str">
        <f ca="1">IF(B765="",IF(OR(C765="",C765=_xlfn.CONCAT('Resource Checklist generator'!$F$12,CHAR(10),'Resource Checklist generator'!$F$13)),"",_xlfn.CONCAT('Resource Checklist generator'!$F$12,CHAR(10),'Resource Checklist generator'!$F$13)),B765)</f>
        <v/>
      </c>
    </row>
    <row r="767" spans="1:3">
      <c r="A767" s="65"/>
      <c r="B767" s="69" t="str">
        <f>_xlfn.IFNA('XML data generator'!M766,"")</f>
        <v/>
      </c>
      <c r="C767" s="69" t="str">
        <f ca="1">IF(B766="",IF(OR(C766="",C766=_xlfn.CONCAT('Resource Checklist generator'!$F$12,CHAR(10),'Resource Checklist generator'!$F$13)),"",_xlfn.CONCAT('Resource Checklist generator'!$F$12,CHAR(10),'Resource Checklist generator'!$F$13)),B766)</f>
        <v/>
      </c>
    </row>
    <row r="768" spans="1:3">
      <c r="A768" s="65"/>
      <c r="B768" s="69" t="str">
        <f>_xlfn.IFNA('XML data generator'!M767,"")</f>
        <v/>
      </c>
      <c r="C768" s="69" t="str">
        <f ca="1">IF(B767="",IF(OR(C767="",C767=_xlfn.CONCAT('Resource Checklist generator'!$F$12,CHAR(10),'Resource Checklist generator'!$F$13)),"",_xlfn.CONCAT('Resource Checklist generator'!$F$12,CHAR(10),'Resource Checklist generator'!$F$13)),B767)</f>
        <v/>
      </c>
    </row>
    <row r="769" spans="1:3">
      <c r="A769" s="65"/>
      <c r="B769" s="69" t="str">
        <f>_xlfn.IFNA('XML data generator'!M768,"")</f>
        <v/>
      </c>
      <c r="C769" s="69" t="str">
        <f ca="1">IF(B768="",IF(OR(C768="",C768=_xlfn.CONCAT('Resource Checklist generator'!$F$12,CHAR(10),'Resource Checklist generator'!$F$13)),"",_xlfn.CONCAT('Resource Checklist generator'!$F$12,CHAR(10),'Resource Checklist generator'!$F$13)),B768)</f>
        <v/>
      </c>
    </row>
    <row r="770" spans="1:3">
      <c r="A770" s="65"/>
      <c r="B770" s="69" t="str">
        <f>_xlfn.IFNA('XML data generator'!M769,"")</f>
        <v/>
      </c>
      <c r="C770" s="69" t="str">
        <f ca="1">IF(B769="",IF(OR(C769="",C769=_xlfn.CONCAT('Resource Checklist generator'!$F$12,CHAR(10),'Resource Checklist generator'!$F$13)),"",_xlfn.CONCAT('Resource Checklist generator'!$F$12,CHAR(10),'Resource Checklist generator'!$F$13)),B769)</f>
        <v/>
      </c>
    </row>
    <row r="771" spans="1:3">
      <c r="A771" s="65"/>
      <c r="B771" s="69" t="str">
        <f>_xlfn.IFNA('XML data generator'!M770,"")</f>
        <v/>
      </c>
      <c r="C771" s="69" t="str">
        <f ca="1">IF(B770="",IF(OR(C770="",C770=_xlfn.CONCAT('Resource Checklist generator'!$F$12,CHAR(10),'Resource Checklist generator'!$F$13)),"",_xlfn.CONCAT('Resource Checklist generator'!$F$12,CHAR(10),'Resource Checklist generator'!$F$13)),B770)</f>
        <v/>
      </c>
    </row>
    <row r="772" spans="1:3">
      <c r="A772" s="65"/>
      <c r="B772" s="69" t="str">
        <f>_xlfn.IFNA('XML data generator'!M771,"")</f>
        <v/>
      </c>
      <c r="C772" s="69" t="str">
        <f ca="1">IF(B771="",IF(OR(C771="",C771=_xlfn.CONCAT('Resource Checklist generator'!$F$12,CHAR(10),'Resource Checklist generator'!$F$13)),"",_xlfn.CONCAT('Resource Checklist generator'!$F$12,CHAR(10),'Resource Checklist generator'!$F$13)),B771)</f>
        <v/>
      </c>
    </row>
    <row r="773" spans="1:3">
      <c r="A773" s="65"/>
      <c r="B773" s="69" t="str">
        <f>_xlfn.IFNA('XML data generator'!M772,"")</f>
        <v/>
      </c>
      <c r="C773" s="69" t="str">
        <f ca="1">IF(B772="",IF(OR(C772="",C772=_xlfn.CONCAT('Resource Checklist generator'!$F$12,CHAR(10),'Resource Checklist generator'!$F$13)),"",_xlfn.CONCAT('Resource Checklist generator'!$F$12,CHAR(10),'Resource Checklist generator'!$F$13)),B772)</f>
        <v/>
      </c>
    </row>
    <row r="774" spans="1:3">
      <c r="A774" s="65"/>
      <c r="B774" s="69" t="str">
        <f>_xlfn.IFNA('XML data generator'!M773,"")</f>
        <v/>
      </c>
      <c r="C774" s="69" t="str">
        <f ca="1">IF(B773="",IF(OR(C773="",C773=_xlfn.CONCAT('Resource Checklist generator'!$F$12,CHAR(10),'Resource Checklist generator'!$F$13)),"",_xlfn.CONCAT('Resource Checklist generator'!$F$12,CHAR(10),'Resource Checklist generator'!$F$13)),B773)</f>
        <v/>
      </c>
    </row>
    <row r="775" spans="1:3">
      <c r="A775" s="65"/>
      <c r="B775" s="69" t="str">
        <f>_xlfn.IFNA('XML data generator'!M774,"")</f>
        <v/>
      </c>
      <c r="C775" s="69" t="str">
        <f ca="1">IF(B774="",IF(OR(C774="",C774=_xlfn.CONCAT('Resource Checklist generator'!$F$12,CHAR(10),'Resource Checklist generator'!$F$13)),"",_xlfn.CONCAT('Resource Checklist generator'!$F$12,CHAR(10),'Resource Checklist generator'!$F$13)),B774)</f>
        <v/>
      </c>
    </row>
    <row r="776" spans="1:3">
      <c r="A776" s="65"/>
      <c r="B776" s="69" t="str">
        <f>_xlfn.IFNA('XML data generator'!M775,"")</f>
        <v/>
      </c>
      <c r="C776" s="69" t="str">
        <f ca="1">IF(B775="",IF(OR(C775="",C775=_xlfn.CONCAT('Resource Checklist generator'!$F$12,CHAR(10),'Resource Checklist generator'!$F$13)),"",_xlfn.CONCAT('Resource Checklist generator'!$F$12,CHAR(10),'Resource Checklist generator'!$F$13)),B775)</f>
        <v/>
      </c>
    </row>
    <row r="777" spans="1:3">
      <c r="A777" s="65"/>
      <c r="B777" s="69" t="str">
        <f>_xlfn.IFNA('XML data generator'!M776,"")</f>
        <v/>
      </c>
      <c r="C777" s="69" t="str">
        <f ca="1">IF(B776="",IF(OR(C776="",C776=_xlfn.CONCAT('Resource Checklist generator'!$F$12,CHAR(10),'Resource Checklist generator'!$F$13)),"",_xlfn.CONCAT('Resource Checklist generator'!$F$12,CHAR(10),'Resource Checklist generator'!$F$13)),B776)</f>
        <v/>
      </c>
    </row>
    <row r="778" spans="1:3">
      <c r="A778" s="65"/>
      <c r="B778" s="69" t="str">
        <f>_xlfn.IFNA('XML data generator'!M777,"")</f>
        <v/>
      </c>
      <c r="C778" s="69" t="str">
        <f ca="1">IF(B777="",IF(OR(C777="",C777=_xlfn.CONCAT('Resource Checklist generator'!$F$12,CHAR(10),'Resource Checklist generator'!$F$13)),"",_xlfn.CONCAT('Resource Checklist generator'!$F$12,CHAR(10),'Resource Checklist generator'!$F$13)),B777)</f>
        <v/>
      </c>
    </row>
    <row r="779" spans="1:3">
      <c r="A779" s="65"/>
      <c r="B779" s="69" t="str">
        <f>_xlfn.IFNA('XML data generator'!M778,"")</f>
        <v/>
      </c>
      <c r="C779" s="69" t="str">
        <f ca="1">IF(B778="",IF(OR(C778="",C778=_xlfn.CONCAT('Resource Checklist generator'!$F$12,CHAR(10),'Resource Checklist generator'!$F$13)),"",_xlfn.CONCAT('Resource Checklist generator'!$F$12,CHAR(10),'Resource Checklist generator'!$F$13)),B778)</f>
        <v/>
      </c>
    </row>
    <row r="780" spans="1:3">
      <c r="A780" s="65"/>
      <c r="B780" s="69" t="str">
        <f>_xlfn.IFNA('XML data generator'!M779,"")</f>
        <v/>
      </c>
      <c r="C780" s="69" t="str">
        <f ca="1">IF(B779="",IF(OR(C779="",C779=_xlfn.CONCAT('Resource Checklist generator'!$F$12,CHAR(10),'Resource Checklist generator'!$F$13)),"",_xlfn.CONCAT('Resource Checklist generator'!$F$12,CHAR(10),'Resource Checklist generator'!$F$13)),B779)</f>
        <v/>
      </c>
    </row>
    <row r="781" spans="1:3">
      <c r="A781" s="65"/>
      <c r="B781" s="69" t="str">
        <f>_xlfn.IFNA('XML data generator'!M780,"")</f>
        <v/>
      </c>
      <c r="C781" s="69" t="str">
        <f ca="1">IF(B780="",IF(OR(C780="",C780=_xlfn.CONCAT('Resource Checklist generator'!$F$12,CHAR(10),'Resource Checklist generator'!$F$13)),"",_xlfn.CONCAT('Resource Checklist generator'!$F$12,CHAR(10),'Resource Checklist generator'!$F$13)),B780)</f>
        <v/>
      </c>
    </row>
    <row r="782" spans="1:3">
      <c r="A782" s="65"/>
      <c r="B782" s="69" t="str">
        <f>_xlfn.IFNA('XML data generator'!M781,"")</f>
        <v/>
      </c>
      <c r="C782" s="69" t="str">
        <f ca="1">IF(B781="",IF(OR(C781="",C781=_xlfn.CONCAT('Resource Checklist generator'!$F$12,CHAR(10),'Resource Checklist generator'!$F$13)),"",_xlfn.CONCAT('Resource Checklist generator'!$F$12,CHAR(10),'Resource Checklist generator'!$F$13)),B781)</f>
        <v/>
      </c>
    </row>
    <row r="783" spans="1:3">
      <c r="A783" s="65"/>
      <c r="B783" s="69" t="str">
        <f>_xlfn.IFNA('XML data generator'!M782,"")</f>
        <v/>
      </c>
      <c r="C783" s="69" t="str">
        <f ca="1">IF(B782="",IF(OR(C782="",C782=_xlfn.CONCAT('Resource Checklist generator'!$F$12,CHAR(10),'Resource Checklist generator'!$F$13)),"",_xlfn.CONCAT('Resource Checklist generator'!$F$12,CHAR(10),'Resource Checklist generator'!$F$13)),B782)</f>
        <v/>
      </c>
    </row>
    <row r="784" spans="1:3">
      <c r="A784" s="65"/>
      <c r="B784" s="69" t="str">
        <f>_xlfn.IFNA('XML data generator'!M783,"")</f>
        <v/>
      </c>
      <c r="C784" s="69" t="str">
        <f ca="1">IF(B783="",IF(OR(C783="",C783=_xlfn.CONCAT('Resource Checklist generator'!$F$12,CHAR(10),'Resource Checklist generator'!$F$13)),"",_xlfn.CONCAT('Resource Checklist generator'!$F$12,CHAR(10),'Resource Checklist generator'!$F$13)),B783)</f>
        <v/>
      </c>
    </row>
    <row r="785" spans="1:3">
      <c r="A785" s="65"/>
      <c r="B785" s="69" t="str">
        <f>_xlfn.IFNA('XML data generator'!M784,"")</f>
        <v/>
      </c>
      <c r="C785" s="69" t="str">
        <f ca="1">IF(B784="",IF(OR(C784="",C784=_xlfn.CONCAT('Resource Checklist generator'!$F$12,CHAR(10),'Resource Checklist generator'!$F$13)),"",_xlfn.CONCAT('Resource Checklist generator'!$F$12,CHAR(10),'Resource Checklist generator'!$F$13)),B784)</f>
        <v/>
      </c>
    </row>
    <row r="786" spans="1:3">
      <c r="A786" s="65"/>
      <c r="B786" s="69" t="str">
        <f>_xlfn.IFNA('XML data generator'!M785,"")</f>
        <v/>
      </c>
      <c r="C786" s="69" t="str">
        <f ca="1">IF(B785="",IF(OR(C785="",C785=_xlfn.CONCAT('Resource Checklist generator'!$F$12,CHAR(10),'Resource Checklist generator'!$F$13)),"",_xlfn.CONCAT('Resource Checklist generator'!$F$12,CHAR(10),'Resource Checklist generator'!$F$13)),B785)</f>
        <v/>
      </c>
    </row>
    <row r="787" spans="1:3">
      <c r="A787" s="65"/>
      <c r="B787" s="69" t="str">
        <f>_xlfn.IFNA('XML data generator'!M786,"")</f>
        <v/>
      </c>
      <c r="C787" s="69" t="str">
        <f ca="1">IF(B786="",IF(OR(C786="",C786=_xlfn.CONCAT('Resource Checklist generator'!$F$12,CHAR(10),'Resource Checklist generator'!$F$13)),"",_xlfn.CONCAT('Resource Checklist generator'!$F$12,CHAR(10),'Resource Checklist generator'!$F$13)),B786)</f>
        <v/>
      </c>
    </row>
    <row r="788" spans="1:3">
      <c r="A788" s="65"/>
      <c r="B788" s="69" t="str">
        <f>_xlfn.IFNA('XML data generator'!M787,"")</f>
        <v/>
      </c>
      <c r="C788" s="69" t="str">
        <f ca="1">IF(B787="",IF(OR(C787="",C787=_xlfn.CONCAT('Resource Checklist generator'!$F$12,CHAR(10),'Resource Checklist generator'!$F$13)),"",_xlfn.CONCAT('Resource Checklist generator'!$F$12,CHAR(10),'Resource Checklist generator'!$F$13)),B787)</f>
        <v/>
      </c>
    </row>
    <row r="789" spans="1:3">
      <c r="A789" s="65"/>
      <c r="B789" s="69" t="str">
        <f>_xlfn.IFNA('XML data generator'!M788,"")</f>
        <v/>
      </c>
      <c r="C789" s="69" t="str">
        <f ca="1">IF(B788="",IF(OR(C788="",C788=_xlfn.CONCAT('Resource Checklist generator'!$F$12,CHAR(10),'Resource Checklist generator'!$F$13)),"",_xlfn.CONCAT('Resource Checklist generator'!$F$12,CHAR(10),'Resource Checklist generator'!$F$13)),B788)</f>
        <v/>
      </c>
    </row>
    <row r="790" spans="1:3">
      <c r="A790" s="65"/>
      <c r="B790" s="69" t="str">
        <f>_xlfn.IFNA('XML data generator'!M789,"")</f>
        <v/>
      </c>
      <c r="C790" s="69" t="str">
        <f ca="1">IF(B789="",IF(OR(C789="",C789=_xlfn.CONCAT('Resource Checklist generator'!$F$12,CHAR(10),'Resource Checklist generator'!$F$13)),"",_xlfn.CONCAT('Resource Checklist generator'!$F$12,CHAR(10),'Resource Checklist generator'!$F$13)),B789)</f>
        <v/>
      </c>
    </row>
    <row r="791" spans="1:3">
      <c r="A791" s="65"/>
      <c r="B791" s="69" t="str">
        <f>_xlfn.IFNA('XML data generator'!M790,"")</f>
        <v/>
      </c>
      <c r="C791" s="69" t="str">
        <f ca="1">IF(B790="",IF(OR(C790="",C790=_xlfn.CONCAT('Resource Checklist generator'!$F$12,CHAR(10),'Resource Checklist generator'!$F$13)),"",_xlfn.CONCAT('Resource Checklist generator'!$F$12,CHAR(10),'Resource Checklist generator'!$F$13)),B790)</f>
        <v/>
      </c>
    </row>
    <row r="792" spans="1:3">
      <c r="A792" s="65"/>
      <c r="B792" s="69" t="str">
        <f>_xlfn.IFNA('XML data generator'!M791,"")</f>
        <v/>
      </c>
      <c r="C792" s="69" t="str">
        <f ca="1">IF(B791="",IF(OR(C791="",C791=_xlfn.CONCAT('Resource Checklist generator'!$F$12,CHAR(10),'Resource Checklist generator'!$F$13)),"",_xlfn.CONCAT('Resource Checklist generator'!$F$12,CHAR(10),'Resource Checklist generator'!$F$13)),B791)</f>
        <v/>
      </c>
    </row>
    <row r="793" spans="1:3">
      <c r="A793" s="65"/>
      <c r="B793" s="69" t="str">
        <f>_xlfn.IFNA('XML data generator'!M792,"")</f>
        <v/>
      </c>
      <c r="C793" s="69" t="str">
        <f ca="1">IF(B792="",IF(OR(C792="",C792=_xlfn.CONCAT('Resource Checklist generator'!$F$12,CHAR(10),'Resource Checklist generator'!$F$13)),"",_xlfn.CONCAT('Resource Checklist generator'!$F$12,CHAR(10),'Resource Checklist generator'!$F$13)),B792)</f>
        <v/>
      </c>
    </row>
    <row r="794" spans="1:3">
      <c r="A794" s="65"/>
      <c r="B794" s="69" t="str">
        <f>_xlfn.IFNA('XML data generator'!M793,"")</f>
        <v/>
      </c>
      <c r="C794" s="69" t="str">
        <f ca="1">IF(B793="",IF(OR(C793="",C793=_xlfn.CONCAT('Resource Checklist generator'!$F$12,CHAR(10),'Resource Checklist generator'!$F$13)),"",_xlfn.CONCAT('Resource Checklist generator'!$F$12,CHAR(10),'Resource Checklist generator'!$F$13)),B793)</f>
        <v/>
      </c>
    </row>
    <row r="795" spans="1:3">
      <c r="A795" s="65"/>
      <c r="B795" s="69" t="str">
        <f>_xlfn.IFNA('XML data generator'!M794,"")</f>
        <v/>
      </c>
      <c r="C795" s="69" t="str">
        <f ca="1">IF(B794="",IF(OR(C794="",C794=_xlfn.CONCAT('Resource Checklist generator'!$F$12,CHAR(10),'Resource Checklist generator'!$F$13)),"",_xlfn.CONCAT('Resource Checklist generator'!$F$12,CHAR(10),'Resource Checklist generator'!$F$13)),B794)</f>
        <v/>
      </c>
    </row>
    <row r="796" spans="1:3">
      <c r="A796" s="65"/>
      <c r="B796" s="69" t="str">
        <f>_xlfn.IFNA('XML data generator'!M795,"")</f>
        <v/>
      </c>
      <c r="C796" s="69" t="str">
        <f ca="1">IF(B795="",IF(OR(C795="",C795=_xlfn.CONCAT('Resource Checklist generator'!$F$12,CHAR(10),'Resource Checklist generator'!$F$13)),"",_xlfn.CONCAT('Resource Checklist generator'!$F$12,CHAR(10),'Resource Checklist generator'!$F$13)),B795)</f>
        <v/>
      </c>
    </row>
    <row r="797" spans="1:3">
      <c r="A797" s="65"/>
      <c r="B797" s="69" t="str">
        <f>_xlfn.IFNA('XML data generator'!M796,"")</f>
        <v/>
      </c>
      <c r="C797" s="69" t="str">
        <f ca="1">IF(B796="",IF(OR(C796="",C796=_xlfn.CONCAT('Resource Checklist generator'!$F$12,CHAR(10),'Resource Checklist generator'!$F$13)),"",_xlfn.CONCAT('Resource Checklist generator'!$F$12,CHAR(10),'Resource Checklist generator'!$F$13)),B796)</f>
        <v/>
      </c>
    </row>
    <row r="798" spans="1:3">
      <c r="A798" s="65"/>
      <c r="B798" s="69" t="str">
        <f>_xlfn.IFNA('XML data generator'!M797,"")</f>
        <v/>
      </c>
      <c r="C798" s="69" t="str">
        <f ca="1">IF(B797="",IF(OR(C797="",C797=_xlfn.CONCAT('Resource Checklist generator'!$F$12,CHAR(10),'Resource Checklist generator'!$F$13)),"",_xlfn.CONCAT('Resource Checklist generator'!$F$12,CHAR(10),'Resource Checklist generator'!$F$13)),B797)</f>
        <v/>
      </c>
    </row>
    <row r="799" spans="1:3">
      <c r="A799" s="65"/>
      <c r="B799" s="69" t="str">
        <f>_xlfn.IFNA('XML data generator'!M798,"")</f>
        <v/>
      </c>
      <c r="C799" s="69" t="str">
        <f ca="1">IF(B798="",IF(OR(C798="",C798=_xlfn.CONCAT('Resource Checklist generator'!$F$12,CHAR(10),'Resource Checklist generator'!$F$13)),"",_xlfn.CONCAT('Resource Checklist generator'!$F$12,CHAR(10),'Resource Checklist generator'!$F$13)),B798)</f>
        <v/>
      </c>
    </row>
    <row r="800" spans="1:3">
      <c r="A800" s="65"/>
      <c r="B800" s="69" t="str">
        <f>_xlfn.IFNA('XML data generator'!M799,"")</f>
        <v/>
      </c>
      <c r="C800" s="69" t="str">
        <f ca="1">IF(B799="",IF(OR(C799="",C799=_xlfn.CONCAT('Resource Checklist generator'!$F$12,CHAR(10),'Resource Checklist generator'!$F$13)),"",_xlfn.CONCAT('Resource Checklist generator'!$F$12,CHAR(10),'Resource Checklist generator'!$F$13)),B799)</f>
        <v/>
      </c>
    </row>
    <row r="801" spans="1:3">
      <c r="A801" s="65"/>
      <c r="B801" s="69" t="str">
        <f>_xlfn.IFNA('XML data generator'!M800,"")</f>
        <v/>
      </c>
      <c r="C801" s="69" t="str">
        <f ca="1">IF(B800="",IF(OR(C800="",C800=_xlfn.CONCAT('Resource Checklist generator'!$F$12,CHAR(10),'Resource Checklist generator'!$F$13)),"",_xlfn.CONCAT('Resource Checklist generator'!$F$12,CHAR(10),'Resource Checklist generator'!$F$13)),B800)</f>
        <v/>
      </c>
    </row>
    <row r="802" spans="1:3">
      <c r="A802" s="65"/>
      <c r="B802" s="69" t="str">
        <f>_xlfn.IFNA('XML data generator'!M801,"")</f>
        <v/>
      </c>
      <c r="C802" s="69" t="str">
        <f ca="1">IF(B801="",IF(OR(C801="",C801=_xlfn.CONCAT('Resource Checklist generator'!$F$12,CHAR(10),'Resource Checklist generator'!$F$13)),"",_xlfn.CONCAT('Resource Checklist generator'!$F$12,CHAR(10),'Resource Checklist generator'!$F$13)),B801)</f>
        <v/>
      </c>
    </row>
    <row r="803" spans="1:3">
      <c r="A803" s="65"/>
      <c r="B803" s="69" t="str">
        <f>_xlfn.IFNA('XML data generator'!M802,"")</f>
        <v/>
      </c>
      <c r="C803" s="69" t="str">
        <f ca="1">IF(B802="",IF(OR(C802="",C802=_xlfn.CONCAT('Resource Checklist generator'!$F$12,CHAR(10),'Resource Checklist generator'!$F$13)),"",_xlfn.CONCAT('Resource Checklist generator'!$F$12,CHAR(10),'Resource Checklist generator'!$F$13)),B802)</f>
        <v/>
      </c>
    </row>
    <row r="804" spans="1:3">
      <c r="A804" s="65"/>
      <c r="B804" s="69" t="str">
        <f>_xlfn.IFNA('XML data generator'!M803,"")</f>
        <v/>
      </c>
      <c r="C804" s="69" t="str">
        <f ca="1">IF(B803="",IF(OR(C803="",C803=_xlfn.CONCAT('Resource Checklist generator'!$F$12,CHAR(10),'Resource Checklist generator'!$F$13)),"",_xlfn.CONCAT('Resource Checklist generator'!$F$12,CHAR(10),'Resource Checklist generator'!$F$13)),B803)</f>
        <v/>
      </c>
    </row>
    <row r="805" spans="1:3">
      <c r="A805" s="65"/>
      <c r="B805" s="69" t="str">
        <f>_xlfn.IFNA('XML data generator'!M804,"")</f>
        <v/>
      </c>
      <c r="C805" s="69" t="str">
        <f ca="1">IF(B804="",IF(OR(C804="",C804=_xlfn.CONCAT('Resource Checklist generator'!$F$12,CHAR(10),'Resource Checklist generator'!$F$13)),"",_xlfn.CONCAT('Resource Checklist generator'!$F$12,CHAR(10),'Resource Checklist generator'!$F$13)),B804)</f>
        <v/>
      </c>
    </row>
    <row r="806" spans="1:3">
      <c r="A806" s="65"/>
      <c r="B806" s="69" t="str">
        <f>_xlfn.IFNA('XML data generator'!M805,"")</f>
        <v/>
      </c>
      <c r="C806" s="69" t="str">
        <f ca="1">IF(B805="",IF(OR(C805="",C805=_xlfn.CONCAT('Resource Checklist generator'!$F$12,CHAR(10),'Resource Checklist generator'!$F$13)),"",_xlfn.CONCAT('Resource Checklist generator'!$F$12,CHAR(10),'Resource Checklist generator'!$F$13)),B805)</f>
        <v/>
      </c>
    </row>
    <row r="807" spans="1:3">
      <c r="A807" s="65"/>
      <c r="B807" s="69" t="str">
        <f>_xlfn.IFNA('XML data generator'!M806,"")</f>
        <v/>
      </c>
      <c r="C807" s="69" t="str">
        <f ca="1">IF(B806="",IF(OR(C806="",C806=_xlfn.CONCAT('Resource Checklist generator'!$F$12,CHAR(10),'Resource Checklist generator'!$F$13)),"",_xlfn.CONCAT('Resource Checklist generator'!$F$12,CHAR(10),'Resource Checklist generator'!$F$13)),B806)</f>
        <v/>
      </c>
    </row>
    <row r="808" spans="1:3">
      <c r="A808" s="65"/>
      <c r="B808" s="69" t="str">
        <f>_xlfn.IFNA('XML data generator'!M807,"")</f>
        <v/>
      </c>
      <c r="C808" s="69" t="str">
        <f ca="1">IF(B807="",IF(OR(C807="",C807=_xlfn.CONCAT('Resource Checklist generator'!$F$12,CHAR(10),'Resource Checklist generator'!$F$13)),"",_xlfn.CONCAT('Resource Checklist generator'!$F$12,CHAR(10),'Resource Checklist generator'!$F$13)),B807)</f>
        <v/>
      </c>
    </row>
    <row r="809" spans="1:3">
      <c r="A809" s="65"/>
      <c r="B809" s="69" t="str">
        <f>_xlfn.IFNA('XML data generator'!M808,"")</f>
        <v/>
      </c>
      <c r="C809" s="69" t="str">
        <f ca="1">IF(B808="",IF(OR(C808="",C808=_xlfn.CONCAT('Resource Checklist generator'!$F$12,CHAR(10),'Resource Checklist generator'!$F$13)),"",_xlfn.CONCAT('Resource Checklist generator'!$F$12,CHAR(10),'Resource Checklist generator'!$F$13)),B808)</f>
        <v/>
      </c>
    </row>
    <row r="810" spans="1:3">
      <c r="A810" s="65"/>
      <c r="B810" s="69" t="str">
        <f>_xlfn.IFNA('XML data generator'!M809,"")</f>
        <v/>
      </c>
      <c r="C810" s="69" t="str">
        <f ca="1">IF(B809="",IF(OR(C809="",C809=_xlfn.CONCAT('Resource Checklist generator'!$F$12,CHAR(10),'Resource Checklist generator'!$F$13)),"",_xlfn.CONCAT('Resource Checklist generator'!$F$12,CHAR(10),'Resource Checklist generator'!$F$13)),B809)</f>
        <v/>
      </c>
    </row>
    <row r="811" spans="1:3">
      <c r="A811" s="65"/>
      <c r="B811" s="69" t="str">
        <f>_xlfn.IFNA('XML data generator'!M810,"")</f>
        <v/>
      </c>
      <c r="C811" s="69" t="str">
        <f ca="1">IF(B810="",IF(OR(C810="",C810=_xlfn.CONCAT('Resource Checklist generator'!$F$12,CHAR(10),'Resource Checklist generator'!$F$13)),"",_xlfn.CONCAT('Resource Checklist generator'!$F$12,CHAR(10),'Resource Checklist generator'!$F$13)),B810)</f>
        <v/>
      </c>
    </row>
    <row r="812" spans="1:3">
      <c r="A812" s="65"/>
      <c r="B812" s="69" t="str">
        <f>_xlfn.IFNA('XML data generator'!M811,"")</f>
        <v/>
      </c>
      <c r="C812" s="69" t="str">
        <f ca="1">IF(B811="",IF(OR(C811="",C811=_xlfn.CONCAT('Resource Checklist generator'!$F$12,CHAR(10),'Resource Checklist generator'!$F$13)),"",_xlfn.CONCAT('Resource Checklist generator'!$F$12,CHAR(10),'Resource Checklist generator'!$F$13)),B811)</f>
        <v/>
      </c>
    </row>
    <row r="813" spans="1:3">
      <c r="A813" s="65"/>
      <c r="B813" s="69" t="str">
        <f>_xlfn.IFNA('XML data generator'!M812,"")</f>
        <v/>
      </c>
      <c r="C813" s="69" t="str">
        <f ca="1">IF(B812="",IF(OR(C812="",C812=_xlfn.CONCAT('Resource Checklist generator'!$F$12,CHAR(10),'Resource Checklist generator'!$F$13)),"",_xlfn.CONCAT('Resource Checklist generator'!$F$12,CHAR(10),'Resource Checklist generator'!$F$13)),B812)</f>
        <v/>
      </c>
    </row>
    <row r="814" spans="1:3">
      <c r="A814" s="65"/>
      <c r="B814" s="69" t="str">
        <f>_xlfn.IFNA('XML data generator'!M813,"")</f>
        <v/>
      </c>
      <c r="C814" s="69" t="str">
        <f ca="1">IF(B813="",IF(OR(C813="",C813=_xlfn.CONCAT('Resource Checklist generator'!$F$12,CHAR(10),'Resource Checklist generator'!$F$13)),"",_xlfn.CONCAT('Resource Checklist generator'!$F$12,CHAR(10),'Resource Checklist generator'!$F$13)),B813)</f>
        <v/>
      </c>
    </row>
    <row r="815" spans="1:3">
      <c r="A815" s="65"/>
      <c r="B815" s="69" t="str">
        <f>_xlfn.IFNA('XML data generator'!M814,"")</f>
        <v/>
      </c>
      <c r="C815" s="69" t="str">
        <f ca="1">IF(B814="",IF(OR(C814="",C814=_xlfn.CONCAT('Resource Checklist generator'!$F$12,CHAR(10),'Resource Checklist generator'!$F$13)),"",_xlfn.CONCAT('Resource Checklist generator'!$F$12,CHAR(10),'Resource Checklist generator'!$F$13)),B814)</f>
        <v/>
      </c>
    </row>
    <row r="816" spans="1:3">
      <c r="A816" s="65"/>
      <c r="B816" s="69" t="str">
        <f>_xlfn.IFNA('XML data generator'!M815,"")</f>
        <v/>
      </c>
      <c r="C816" s="69" t="str">
        <f ca="1">IF(B815="",IF(OR(C815="",C815=_xlfn.CONCAT('Resource Checklist generator'!$F$12,CHAR(10),'Resource Checklist generator'!$F$13)),"",_xlfn.CONCAT('Resource Checklist generator'!$F$12,CHAR(10),'Resource Checklist generator'!$F$13)),B815)</f>
        <v/>
      </c>
    </row>
    <row r="817" spans="1:3">
      <c r="A817" s="65"/>
      <c r="B817" s="69" t="str">
        <f>_xlfn.IFNA('XML data generator'!M816,"")</f>
        <v/>
      </c>
      <c r="C817" s="69" t="str">
        <f ca="1">IF(B816="",IF(OR(C816="",C816=_xlfn.CONCAT('Resource Checklist generator'!$F$12,CHAR(10),'Resource Checklist generator'!$F$13)),"",_xlfn.CONCAT('Resource Checklist generator'!$F$12,CHAR(10),'Resource Checklist generator'!$F$13)),B816)</f>
        <v/>
      </c>
    </row>
    <row r="818" spans="1:3">
      <c r="A818" s="65"/>
      <c r="B818" s="69" t="str">
        <f>_xlfn.IFNA('XML data generator'!M817,"")</f>
        <v/>
      </c>
      <c r="C818" s="69" t="str">
        <f ca="1">IF(B817="",IF(OR(C817="",C817=_xlfn.CONCAT('Resource Checklist generator'!$F$12,CHAR(10),'Resource Checklist generator'!$F$13)),"",_xlfn.CONCAT('Resource Checklist generator'!$F$12,CHAR(10),'Resource Checklist generator'!$F$13)),B817)</f>
        <v/>
      </c>
    </row>
    <row r="819" spans="1:3">
      <c r="A819" s="65"/>
      <c r="B819" s="69" t="str">
        <f>_xlfn.IFNA('XML data generator'!M818,"")</f>
        <v/>
      </c>
      <c r="C819" s="69" t="str">
        <f ca="1">IF(B818="",IF(OR(C818="",C818=_xlfn.CONCAT('Resource Checklist generator'!$F$12,CHAR(10),'Resource Checklist generator'!$F$13)),"",_xlfn.CONCAT('Resource Checklist generator'!$F$12,CHAR(10),'Resource Checklist generator'!$F$13)),B818)</f>
        <v/>
      </c>
    </row>
    <row r="820" spans="1:3">
      <c r="A820" s="65"/>
      <c r="B820" s="69" t="str">
        <f>_xlfn.IFNA('XML data generator'!M819,"")</f>
        <v/>
      </c>
      <c r="C820" s="69" t="str">
        <f ca="1">IF(B819="",IF(OR(C819="",C819=_xlfn.CONCAT('Resource Checklist generator'!$F$12,CHAR(10),'Resource Checklist generator'!$F$13)),"",_xlfn.CONCAT('Resource Checklist generator'!$F$12,CHAR(10),'Resource Checklist generator'!$F$13)),B819)</f>
        <v/>
      </c>
    </row>
    <row r="821" spans="1:3">
      <c r="A821" s="65"/>
      <c r="B821" s="69" t="str">
        <f>_xlfn.IFNA('XML data generator'!M820,"")</f>
        <v/>
      </c>
      <c r="C821" s="69" t="str">
        <f ca="1">IF(B820="",IF(OR(C820="",C820=_xlfn.CONCAT('Resource Checklist generator'!$F$12,CHAR(10),'Resource Checklist generator'!$F$13)),"",_xlfn.CONCAT('Resource Checklist generator'!$F$12,CHAR(10),'Resource Checklist generator'!$F$13)),B820)</f>
        <v/>
      </c>
    </row>
    <row r="822" spans="1:3">
      <c r="A822" s="65"/>
      <c r="B822" s="69" t="str">
        <f>_xlfn.IFNA('XML data generator'!M821,"")</f>
        <v/>
      </c>
      <c r="C822" s="69" t="str">
        <f ca="1">IF(B821="",IF(OR(C821="",C821=_xlfn.CONCAT('Resource Checklist generator'!$F$12,CHAR(10),'Resource Checklist generator'!$F$13)),"",_xlfn.CONCAT('Resource Checklist generator'!$F$12,CHAR(10),'Resource Checklist generator'!$F$13)),B821)</f>
        <v/>
      </c>
    </row>
    <row r="823" spans="1:3">
      <c r="A823" s="65"/>
      <c r="B823" s="69" t="str">
        <f>_xlfn.IFNA('XML data generator'!M822,"")</f>
        <v/>
      </c>
      <c r="C823" s="69" t="str">
        <f ca="1">IF(B822="",IF(OR(C822="",C822=_xlfn.CONCAT('Resource Checklist generator'!$F$12,CHAR(10),'Resource Checklist generator'!$F$13)),"",_xlfn.CONCAT('Resource Checklist generator'!$F$12,CHAR(10),'Resource Checklist generator'!$F$13)),B822)</f>
        <v/>
      </c>
    </row>
    <row r="824" spans="1:3">
      <c r="A824" s="65"/>
      <c r="B824" s="69" t="str">
        <f>_xlfn.IFNA('XML data generator'!M823,"")</f>
        <v/>
      </c>
      <c r="C824" s="69" t="str">
        <f ca="1">IF(B823="",IF(OR(C823="",C823=_xlfn.CONCAT('Resource Checklist generator'!$F$12,CHAR(10),'Resource Checklist generator'!$F$13)),"",_xlfn.CONCAT('Resource Checklist generator'!$F$12,CHAR(10),'Resource Checklist generator'!$F$13)),B823)</f>
        <v/>
      </c>
    </row>
    <row r="825" spans="1:3">
      <c r="A825" s="65"/>
      <c r="B825" s="69" t="str">
        <f>_xlfn.IFNA('XML data generator'!M824,"")</f>
        <v/>
      </c>
      <c r="C825" s="69" t="str">
        <f ca="1">IF(B824="",IF(OR(C824="",C824=_xlfn.CONCAT('Resource Checklist generator'!$F$12,CHAR(10),'Resource Checklist generator'!$F$13)),"",_xlfn.CONCAT('Resource Checklist generator'!$F$12,CHAR(10),'Resource Checklist generator'!$F$13)),B824)</f>
        <v/>
      </c>
    </row>
    <row r="826" spans="1:3">
      <c r="A826" s="65"/>
      <c r="B826" s="69" t="str">
        <f>_xlfn.IFNA('XML data generator'!M825,"")</f>
        <v/>
      </c>
      <c r="C826" s="69" t="str">
        <f ca="1">IF(B825="",IF(OR(C825="",C825=_xlfn.CONCAT('Resource Checklist generator'!$F$12,CHAR(10),'Resource Checklist generator'!$F$13)),"",_xlfn.CONCAT('Resource Checklist generator'!$F$12,CHAR(10),'Resource Checklist generator'!$F$13)),B825)</f>
        <v/>
      </c>
    </row>
    <row r="827" spans="1:3">
      <c r="A827" s="65"/>
      <c r="B827" s="69" t="str">
        <f>_xlfn.IFNA('XML data generator'!M826,"")</f>
        <v/>
      </c>
      <c r="C827" s="69" t="str">
        <f ca="1">IF(B826="",IF(OR(C826="",C826=_xlfn.CONCAT('Resource Checklist generator'!$F$12,CHAR(10),'Resource Checklist generator'!$F$13)),"",_xlfn.CONCAT('Resource Checklist generator'!$F$12,CHAR(10),'Resource Checklist generator'!$F$13)),B826)</f>
        <v/>
      </c>
    </row>
    <row r="828" spans="1:3">
      <c r="A828" s="65"/>
      <c r="B828" s="69" t="str">
        <f>_xlfn.IFNA('XML data generator'!M827,"")</f>
        <v/>
      </c>
      <c r="C828" s="69" t="str">
        <f ca="1">IF(B827="",IF(OR(C827="",C827=_xlfn.CONCAT('Resource Checklist generator'!$F$12,CHAR(10),'Resource Checklist generator'!$F$13)),"",_xlfn.CONCAT('Resource Checklist generator'!$F$12,CHAR(10),'Resource Checklist generator'!$F$13)),B827)</f>
        <v/>
      </c>
    </row>
    <row r="829" spans="1:3">
      <c r="A829" s="65"/>
      <c r="B829" s="69" t="str">
        <f>_xlfn.IFNA('XML data generator'!M828,"")</f>
        <v/>
      </c>
      <c r="C829" s="69" t="str">
        <f ca="1">IF(B828="",IF(OR(C828="",C828=_xlfn.CONCAT('Resource Checklist generator'!$F$12,CHAR(10),'Resource Checklist generator'!$F$13)),"",_xlfn.CONCAT('Resource Checklist generator'!$F$12,CHAR(10),'Resource Checklist generator'!$F$13)),B828)</f>
        <v/>
      </c>
    </row>
    <row r="830" spans="1:3">
      <c r="A830" s="65"/>
      <c r="B830" s="69" t="str">
        <f>_xlfn.IFNA('XML data generator'!M829,"")</f>
        <v/>
      </c>
      <c r="C830" s="69" t="str">
        <f ca="1">IF(B829="",IF(OR(C829="",C829=_xlfn.CONCAT('Resource Checklist generator'!$F$12,CHAR(10),'Resource Checklist generator'!$F$13)),"",_xlfn.CONCAT('Resource Checklist generator'!$F$12,CHAR(10),'Resource Checklist generator'!$F$13)),B829)</f>
        <v/>
      </c>
    </row>
    <row r="831" spans="1:3">
      <c r="A831" s="65"/>
      <c r="B831" s="69" t="str">
        <f>_xlfn.IFNA('XML data generator'!M830,"")</f>
        <v/>
      </c>
      <c r="C831" s="69" t="str">
        <f ca="1">IF(B830="",IF(OR(C830="",C830=_xlfn.CONCAT('Resource Checklist generator'!$F$12,CHAR(10),'Resource Checklist generator'!$F$13)),"",_xlfn.CONCAT('Resource Checklist generator'!$F$12,CHAR(10),'Resource Checklist generator'!$F$13)),B830)</f>
        <v/>
      </c>
    </row>
    <row r="832" spans="1:3">
      <c r="A832" s="65"/>
      <c r="B832" s="69" t="str">
        <f>_xlfn.IFNA('XML data generator'!M831,"")</f>
        <v/>
      </c>
      <c r="C832" s="69" t="str">
        <f ca="1">IF(B831="",IF(OR(C831="",C831=_xlfn.CONCAT('Resource Checklist generator'!$F$12,CHAR(10),'Resource Checklist generator'!$F$13)),"",_xlfn.CONCAT('Resource Checklist generator'!$F$12,CHAR(10),'Resource Checklist generator'!$F$13)),B831)</f>
        <v/>
      </c>
    </row>
    <row r="833" spans="1:3">
      <c r="A833" s="65"/>
      <c r="B833" s="69" t="str">
        <f>_xlfn.IFNA('XML data generator'!M832,"")</f>
        <v/>
      </c>
      <c r="C833" s="69" t="str">
        <f ca="1">IF(B832="",IF(OR(C832="",C832=_xlfn.CONCAT('Resource Checklist generator'!$F$12,CHAR(10),'Resource Checklist generator'!$F$13)),"",_xlfn.CONCAT('Resource Checklist generator'!$F$12,CHAR(10),'Resource Checklist generator'!$F$13)),B832)</f>
        <v/>
      </c>
    </row>
    <row r="834" spans="1:3">
      <c r="A834" s="65"/>
      <c r="B834" s="69" t="str">
        <f>_xlfn.IFNA('XML data generator'!M833,"")</f>
        <v/>
      </c>
      <c r="C834" s="69" t="str">
        <f ca="1">IF(B833="",IF(OR(C833="",C833=_xlfn.CONCAT('Resource Checklist generator'!$F$12,CHAR(10),'Resource Checklist generator'!$F$13)),"",_xlfn.CONCAT('Resource Checklist generator'!$F$12,CHAR(10),'Resource Checklist generator'!$F$13)),B833)</f>
        <v/>
      </c>
    </row>
    <row r="835" spans="1:3">
      <c r="A835" s="65"/>
      <c r="B835" s="69" t="str">
        <f>_xlfn.IFNA('XML data generator'!M834,"")</f>
        <v/>
      </c>
      <c r="C835" s="69" t="str">
        <f ca="1">IF(B834="",IF(OR(C834="",C834=_xlfn.CONCAT('Resource Checklist generator'!$F$12,CHAR(10),'Resource Checklist generator'!$F$13)),"",_xlfn.CONCAT('Resource Checklist generator'!$F$12,CHAR(10),'Resource Checklist generator'!$F$13)),B834)</f>
        <v/>
      </c>
    </row>
    <row r="836" spans="1:3">
      <c r="A836" s="65"/>
      <c r="B836" s="69" t="str">
        <f>_xlfn.IFNA('XML data generator'!M835,"")</f>
        <v/>
      </c>
      <c r="C836" s="69" t="str">
        <f ca="1">IF(B835="",IF(OR(C835="",C835=_xlfn.CONCAT('Resource Checklist generator'!$F$12,CHAR(10),'Resource Checklist generator'!$F$13)),"",_xlfn.CONCAT('Resource Checklist generator'!$F$12,CHAR(10),'Resource Checklist generator'!$F$13)),B835)</f>
        <v/>
      </c>
    </row>
    <row r="837" spans="1:3">
      <c r="A837" s="65"/>
      <c r="B837" s="69" t="str">
        <f>_xlfn.IFNA('XML data generator'!M836,"")</f>
        <v/>
      </c>
      <c r="C837" s="69" t="str">
        <f ca="1">IF(B836="",IF(OR(C836="",C836=_xlfn.CONCAT('Resource Checklist generator'!$F$12,CHAR(10),'Resource Checklist generator'!$F$13)),"",_xlfn.CONCAT('Resource Checklist generator'!$F$12,CHAR(10),'Resource Checklist generator'!$F$13)),B836)</f>
        <v/>
      </c>
    </row>
    <row r="838" spans="1:3">
      <c r="A838" s="65"/>
      <c r="B838" s="69" t="str">
        <f>_xlfn.IFNA('XML data generator'!M837,"")</f>
        <v/>
      </c>
      <c r="C838" s="69" t="str">
        <f ca="1">IF(B837="",IF(OR(C837="",C837=_xlfn.CONCAT('Resource Checklist generator'!$F$12,CHAR(10),'Resource Checklist generator'!$F$13)),"",_xlfn.CONCAT('Resource Checklist generator'!$F$12,CHAR(10),'Resource Checklist generator'!$F$13)),B837)</f>
        <v/>
      </c>
    </row>
    <row r="839" spans="1:3">
      <c r="A839" s="65"/>
      <c r="B839" s="69" t="str">
        <f>_xlfn.IFNA('XML data generator'!M838,"")</f>
        <v/>
      </c>
      <c r="C839" s="69" t="str">
        <f ca="1">IF(B838="",IF(OR(C838="",C838=_xlfn.CONCAT('Resource Checklist generator'!$F$12,CHAR(10),'Resource Checklist generator'!$F$13)),"",_xlfn.CONCAT('Resource Checklist generator'!$F$12,CHAR(10),'Resource Checklist generator'!$F$13)),B838)</f>
        <v/>
      </c>
    </row>
    <row r="840" spans="1:3">
      <c r="A840" s="65"/>
      <c r="B840" s="69" t="str">
        <f>_xlfn.IFNA('XML data generator'!M839,"")</f>
        <v/>
      </c>
      <c r="C840" s="69" t="str">
        <f ca="1">IF(B839="",IF(OR(C839="",C839=_xlfn.CONCAT('Resource Checklist generator'!$F$12,CHAR(10),'Resource Checklist generator'!$F$13)),"",_xlfn.CONCAT('Resource Checklist generator'!$F$12,CHAR(10),'Resource Checklist generator'!$F$13)),B839)</f>
        <v/>
      </c>
    </row>
    <row r="841" spans="1:3">
      <c r="A841" s="65"/>
      <c r="B841" s="69" t="str">
        <f>_xlfn.IFNA('XML data generator'!M840,"")</f>
        <v/>
      </c>
      <c r="C841" s="69" t="str">
        <f ca="1">IF(B840="",IF(OR(C840="",C840=_xlfn.CONCAT('Resource Checklist generator'!$F$12,CHAR(10),'Resource Checklist generator'!$F$13)),"",_xlfn.CONCAT('Resource Checklist generator'!$F$12,CHAR(10),'Resource Checklist generator'!$F$13)),B840)</f>
        <v/>
      </c>
    </row>
    <row r="842" spans="1:3">
      <c r="A842" s="65"/>
      <c r="B842" s="69" t="str">
        <f>_xlfn.IFNA('XML data generator'!M841,"")</f>
        <v/>
      </c>
      <c r="C842" s="69" t="str">
        <f ca="1">IF(B841="",IF(OR(C841="",C841=_xlfn.CONCAT('Resource Checklist generator'!$F$12,CHAR(10),'Resource Checklist generator'!$F$13)),"",_xlfn.CONCAT('Resource Checklist generator'!$F$12,CHAR(10),'Resource Checklist generator'!$F$13)),B841)</f>
        <v/>
      </c>
    </row>
    <row r="843" spans="1:3">
      <c r="A843" s="65"/>
      <c r="B843" s="69" t="str">
        <f>_xlfn.IFNA('XML data generator'!M842,"")</f>
        <v/>
      </c>
      <c r="C843" s="69" t="str">
        <f ca="1">IF(B842="",IF(OR(C842="",C842=_xlfn.CONCAT('Resource Checklist generator'!$F$12,CHAR(10),'Resource Checklist generator'!$F$13)),"",_xlfn.CONCAT('Resource Checklist generator'!$F$12,CHAR(10),'Resource Checklist generator'!$F$13)),B842)</f>
        <v/>
      </c>
    </row>
    <row r="844" spans="1:3">
      <c r="A844" s="65"/>
      <c r="B844" s="69" t="str">
        <f>_xlfn.IFNA('XML data generator'!M843,"")</f>
        <v/>
      </c>
      <c r="C844" s="69" t="str">
        <f ca="1">IF(B843="",IF(OR(C843="",C843=_xlfn.CONCAT('Resource Checklist generator'!$F$12,CHAR(10),'Resource Checklist generator'!$F$13)),"",_xlfn.CONCAT('Resource Checklist generator'!$F$12,CHAR(10),'Resource Checklist generator'!$F$13)),B843)</f>
        <v/>
      </c>
    </row>
    <row r="845" spans="1:3">
      <c r="A845" s="65"/>
      <c r="B845" s="69" t="str">
        <f>_xlfn.IFNA('XML data generator'!M844,"")</f>
        <v/>
      </c>
      <c r="C845" s="69" t="str">
        <f ca="1">IF(B844="",IF(OR(C844="",C844=_xlfn.CONCAT('Resource Checklist generator'!$F$12,CHAR(10),'Resource Checklist generator'!$F$13)),"",_xlfn.CONCAT('Resource Checklist generator'!$F$12,CHAR(10),'Resource Checklist generator'!$F$13)),B844)</f>
        <v/>
      </c>
    </row>
    <row r="846" spans="1:3">
      <c r="A846" s="65"/>
      <c r="B846" s="69" t="str">
        <f>_xlfn.IFNA('XML data generator'!M845,"")</f>
        <v/>
      </c>
      <c r="C846" s="69" t="str">
        <f ca="1">IF(B845="",IF(OR(C845="",C845=_xlfn.CONCAT('Resource Checklist generator'!$F$12,CHAR(10),'Resource Checklist generator'!$F$13)),"",_xlfn.CONCAT('Resource Checklist generator'!$F$12,CHAR(10),'Resource Checklist generator'!$F$13)),B845)</f>
        <v/>
      </c>
    </row>
    <row r="847" spans="1:3">
      <c r="A847" s="65"/>
      <c r="B847" s="69" t="str">
        <f>_xlfn.IFNA('XML data generator'!M846,"")</f>
        <v/>
      </c>
      <c r="C847" s="69" t="str">
        <f ca="1">IF(B846="",IF(OR(C846="",C846=_xlfn.CONCAT('Resource Checklist generator'!$F$12,CHAR(10),'Resource Checklist generator'!$F$13)),"",_xlfn.CONCAT('Resource Checklist generator'!$F$12,CHAR(10),'Resource Checklist generator'!$F$13)),B846)</f>
        <v/>
      </c>
    </row>
    <row r="848" spans="1:3">
      <c r="A848" s="65"/>
      <c r="B848" s="69" t="str">
        <f>_xlfn.IFNA('XML data generator'!M847,"")</f>
        <v/>
      </c>
      <c r="C848" s="69" t="str">
        <f ca="1">IF(B847="",IF(OR(C847="",C847=_xlfn.CONCAT('Resource Checklist generator'!$F$12,CHAR(10),'Resource Checklist generator'!$F$13)),"",_xlfn.CONCAT('Resource Checklist generator'!$F$12,CHAR(10),'Resource Checklist generator'!$F$13)),B847)</f>
        <v/>
      </c>
    </row>
    <row r="849" spans="1:3">
      <c r="A849" s="65"/>
      <c r="B849" s="69" t="str">
        <f>_xlfn.IFNA('XML data generator'!M848,"")</f>
        <v/>
      </c>
      <c r="C849" s="69" t="str">
        <f ca="1">IF(B848="",IF(OR(C848="",C848=_xlfn.CONCAT('Resource Checklist generator'!$F$12,CHAR(10),'Resource Checklist generator'!$F$13)),"",_xlfn.CONCAT('Resource Checklist generator'!$F$12,CHAR(10),'Resource Checklist generator'!$F$13)),B848)</f>
        <v/>
      </c>
    </row>
    <row r="850" spans="1:3">
      <c r="A850" s="65"/>
      <c r="B850" s="69" t="str">
        <f>_xlfn.IFNA('XML data generator'!M849,"")</f>
        <v/>
      </c>
      <c r="C850" s="69" t="str">
        <f ca="1">IF(B849="",IF(OR(C849="",C849=_xlfn.CONCAT('Resource Checklist generator'!$F$12,CHAR(10),'Resource Checklist generator'!$F$13)),"",_xlfn.CONCAT('Resource Checklist generator'!$F$12,CHAR(10),'Resource Checklist generator'!$F$13)),B849)</f>
        <v/>
      </c>
    </row>
    <row r="851" spans="1:3">
      <c r="A851" s="65"/>
      <c r="B851" s="69" t="str">
        <f>_xlfn.IFNA('XML data generator'!M850,"")</f>
        <v/>
      </c>
      <c r="C851" s="69" t="str">
        <f ca="1">IF(B850="",IF(OR(C850="",C850=_xlfn.CONCAT('Resource Checklist generator'!$F$12,CHAR(10),'Resource Checklist generator'!$F$13)),"",_xlfn.CONCAT('Resource Checklist generator'!$F$12,CHAR(10),'Resource Checklist generator'!$F$13)),B850)</f>
        <v/>
      </c>
    </row>
    <row r="852" spans="1:3">
      <c r="A852" s="65"/>
      <c r="B852" s="69" t="str">
        <f>_xlfn.IFNA('XML data generator'!M851,"")</f>
        <v/>
      </c>
      <c r="C852" s="69" t="str">
        <f ca="1">IF(B851="",IF(OR(C851="",C851=_xlfn.CONCAT('Resource Checklist generator'!$F$12,CHAR(10),'Resource Checklist generator'!$F$13)),"",_xlfn.CONCAT('Resource Checklist generator'!$F$12,CHAR(10),'Resource Checklist generator'!$F$13)),B851)</f>
        <v/>
      </c>
    </row>
    <row r="853" spans="1:3">
      <c r="A853" s="65"/>
      <c r="B853" s="69" t="str">
        <f>_xlfn.IFNA('XML data generator'!M852,"")</f>
        <v/>
      </c>
      <c r="C853" s="69" t="str">
        <f ca="1">IF(B852="",IF(OR(C852="",C852=_xlfn.CONCAT('Resource Checklist generator'!$F$12,CHAR(10),'Resource Checklist generator'!$F$13)),"",_xlfn.CONCAT('Resource Checklist generator'!$F$12,CHAR(10),'Resource Checklist generator'!$F$13)),B852)</f>
        <v/>
      </c>
    </row>
    <row r="854" spans="1:3">
      <c r="A854" s="65"/>
      <c r="B854" s="69" t="str">
        <f>_xlfn.IFNA('XML data generator'!M853,"")</f>
        <v/>
      </c>
      <c r="C854" s="69" t="str">
        <f ca="1">IF(B853="",IF(OR(C853="",C853=_xlfn.CONCAT('Resource Checklist generator'!$F$12,CHAR(10),'Resource Checklist generator'!$F$13)),"",_xlfn.CONCAT('Resource Checklist generator'!$F$12,CHAR(10),'Resource Checklist generator'!$F$13)),B853)</f>
        <v/>
      </c>
    </row>
    <row r="855" spans="1:3">
      <c r="A855" s="65"/>
      <c r="B855" s="69" t="str">
        <f>_xlfn.IFNA('XML data generator'!M854,"")</f>
        <v/>
      </c>
      <c r="C855" s="69" t="str">
        <f ca="1">IF(B854="",IF(OR(C854="",C854=_xlfn.CONCAT('Resource Checklist generator'!$F$12,CHAR(10),'Resource Checklist generator'!$F$13)),"",_xlfn.CONCAT('Resource Checklist generator'!$F$12,CHAR(10),'Resource Checklist generator'!$F$13)),B854)</f>
        <v/>
      </c>
    </row>
    <row r="856" spans="1:3">
      <c r="A856" s="65"/>
      <c r="B856" s="69" t="str">
        <f>_xlfn.IFNA('XML data generator'!M855,"")</f>
        <v/>
      </c>
      <c r="C856" s="69" t="str">
        <f ca="1">IF(B855="",IF(OR(C855="",C855=_xlfn.CONCAT('Resource Checklist generator'!$F$12,CHAR(10),'Resource Checklist generator'!$F$13)),"",_xlfn.CONCAT('Resource Checklist generator'!$F$12,CHAR(10),'Resource Checklist generator'!$F$13)),B855)</f>
        <v/>
      </c>
    </row>
    <row r="857" spans="1:3">
      <c r="A857" s="65"/>
      <c r="B857" s="69" t="str">
        <f>_xlfn.IFNA('XML data generator'!M856,"")</f>
        <v/>
      </c>
      <c r="C857" s="69" t="str">
        <f ca="1">IF(B856="",IF(OR(C856="",C856=_xlfn.CONCAT('Resource Checklist generator'!$F$12,CHAR(10),'Resource Checklist generator'!$F$13)),"",_xlfn.CONCAT('Resource Checklist generator'!$F$12,CHAR(10),'Resource Checklist generator'!$F$13)),B856)</f>
        <v/>
      </c>
    </row>
    <row r="858" spans="1:3">
      <c r="A858" s="65"/>
      <c r="B858" s="69" t="str">
        <f>_xlfn.IFNA('XML data generator'!M857,"")</f>
        <v/>
      </c>
      <c r="C858" s="69" t="str">
        <f ca="1">IF(B857="",IF(OR(C857="",C857=_xlfn.CONCAT('Resource Checklist generator'!$F$12,CHAR(10),'Resource Checklist generator'!$F$13)),"",_xlfn.CONCAT('Resource Checklist generator'!$F$12,CHAR(10),'Resource Checklist generator'!$F$13)),B857)</f>
        <v/>
      </c>
    </row>
    <row r="859" spans="1:3">
      <c r="A859" s="65"/>
      <c r="B859" s="69" t="str">
        <f>_xlfn.IFNA('XML data generator'!M858,"")</f>
        <v/>
      </c>
      <c r="C859" s="69" t="str">
        <f ca="1">IF(B858="",IF(OR(C858="",C858=_xlfn.CONCAT('Resource Checklist generator'!$F$12,CHAR(10),'Resource Checklist generator'!$F$13)),"",_xlfn.CONCAT('Resource Checklist generator'!$F$12,CHAR(10),'Resource Checklist generator'!$F$13)),B858)</f>
        <v/>
      </c>
    </row>
    <row r="860" spans="1:3">
      <c r="A860" s="65"/>
      <c r="B860" s="69" t="str">
        <f>_xlfn.IFNA('XML data generator'!M859,"")</f>
        <v/>
      </c>
      <c r="C860" s="69" t="str">
        <f ca="1">IF(B859="",IF(OR(C859="",C859=_xlfn.CONCAT('Resource Checklist generator'!$F$12,CHAR(10),'Resource Checklist generator'!$F$13)),"",_xlfn.CONCAT('Resource Checklist generator'!$F$12,CHAR(10),'Resource Checklist generator'!$F$13)),B859)</f>
        <v/>
      </c>
    </row>
    <row r="861" spans="1:3">
      <c r="A861" s="65"/>
      <c r="B861" s="69" t="str">
        <f>_xlfn.IFNA('XML data generator'!M860,"")</f>
        <v/>
      </c>
      <c r="C861" s="69" t="str">
        <f ca="1">IF(B860="",IF(OR(C860="",C860=_xlfn.CONCAT('Resource Checklist generator'!$F$12,CHAR(10),'Resource Checklist generator'!$F$13)),"",_xlfn.CONCAT('Resource Checklist generator'!$F$12,CHAR(10),'Resource Checklist generator'!$F$13)),B860)</f>
        <v/>
      </c>
    </row>
    <row r="862" spans="1:3">
      <c r="A862" s="65"/>
      <c r="B862" s="69" t="str">
        <f>_xlfn.IFNA('XML data generator'!M861,"")</f>
        <v/>
      </c>
      <c r="C862" s="69" t="str">
        <f ca="1">IF(B861="",IF(OR(C861="",C861=_xlfn.CONCAT('Resource Checklist generator'!$F$12,CHAR(10),'Resource Checklist generator'!$F$13)),"",_xlfn.CONCAT('Resource Checklist generator'!$F$12,CHAR(10),'Resource Checklist generator'!$F$13)),B861)</f>
        <v/>
      </c>
    </row>
    <row r="863" spans="1:3">
      <c r="A863" s="65"/>
      <c r="B863" s="69" t="str">
        <f>_xlfn.IFNA('XML data generator'!M862,"")</f>
        <v/>
      </c>
      <c r="C863" s="69" t="str">
        <f ca="1">IF(B862="",IF(OR(C862="",C862=_xlfn.CONCAT('Resource Checklist generator'!$F$12,CHAR(10),'Resource Checklist generator'!$F$13)),"",_xlfn.CONCAT('Resource Checklist generator'!$F$12,CHAR(10),'Resource Checklist generator'!$F$13)),B862)</f>
        <v/>
      </c>
    </row>
    <row r="864" spans="1:3">
      <c r="A864" s="65"/>
      <c r="B864" s="69" t="str">
        <f>_xlfn.IFNA('XML data generator'!M863,"")</f>
        <v/>
      </c>
      <c r="C864" s="69" t="str">
        <f ca="1">IF(B863="",IF(OR(C863="",C863=_xlfn.CONCAT('Resource Checklist generator'!$F$12,CHAR(10),'Resource Checklist generator'!$F$13)),"",_xlfn.CONCAT('Resource Checklist generator'!$F$12,CHAR(10),'Resource Checklist generator'!$F$13)),B863)</f>
        <v/>
      </c>
    </row>
    <row r="865" spans="1:3">
      <c r="A865" s="65"/>
      <c r="B865" s="69" t="str">
        <f>_xlfn.IFNA('XML data generator'!M864,"")</f>
        <v/>
      </c>
      <c r="C865" s="69" t="str">
        <f ca="1">IF(B864="",IF(OR(C864="",C864=_xlfn.CONCAT('Resource Checklist generator'!$F$12,CHAR(10),'Resource Checklist generator'!$F$13)),"",_xlfn.CONCAT('Resource Checklist generator'!$F$12,CHAR(10),'Resource Checklist generator'!$F$13)),B864)</f>
        <v/>
      </c>
    </row>
    <row r="866" spans="1:3">
      <c r="A866" s="65"/>
      <c r="B866" s="69" t="str">
        <f>_xlfn.IFNA('XML data generator'!M865,"")</f>
        <v/>
      </c>
      <c r="C866" s="69" t="str">
        <f ca="1">IF(B865="",IF(OR(C865="",C865=_xlfn.CONCAT('Resource Checklist generator'!$F$12,CHAR(10),'Resource Checklist generator'!$F$13)),"",_xlfn.CONCAT('Resource Checklist generator'!$F$12,CHAR(10),'Resource Checklist generator'!$F$13)),B865)</f>
        <v/>
      </c>
    </row>
    <row r="867" spans="1:3">
      <c r="A867" s="65"/>
      <c r="B867" s="69" t="str">
        <f>_xlfn.IFNA('XML data generator'!M866,"")</f>
        <v/>
      </c>
      <c r="C867" s="69" t="str">
        <f ca="1">IF(B866="",IF(OR(C866="",C866=_xlfn.CONCAT('Resource Checklist generator'!$F$12,CHAR(10),'Resource Checklist generator'!$F$13)),"",_xlfn.CONCAT('Resource Checklist generator'!$F$12,CHAR(10),'Resource Checklist generator'!$F$13)),B866)</f>
        <v/>
      </c>
    </row>
    <row r="868" spans="1:3">
      <c r="A868" s="65"/>
      <c r="B868" s="69" t="str">
        <f>_xlfn.IFNA('XML data generator'!M867,"")</f>
        <v/>
      </c>
      <c r="C868" s="69" t="str">
        <f ca="1">IF(B867="",IF(OR(C867="",C867=_xlfn.CONCAT('Resource Checklist generator'!$F$12,CHAR(10),'Resource Checklist generator'!$F$13)),"",_xlfn.CONCAT('Resource Checklist generator'!$F$12,CHAR(10),'Resource Checklist generator'!$F$13)),B867)</f>
        <v/>
      </c>
    </row>
    <row r="869" spans="1:3">
      <c r="A869" s="65"/>
      <c r="B869" s="69" t="str">
        <f>_xlfn.IFNA('XML data generator'!M868,"")</f>
        <v/>
      </c>
      <c r="C869" s="69" t="str">
        <f ca="1">IF(B868="",IF(OR(C868="",C868=_xlfn.CONCAT('Resource Checklist generator'!$F$12,CHAR(10),'Resource Checklist generator'!$F$13)),"",_xlfn.CONCAT('Resource Checklist generator'!$F$12,CHAR(10),'Resource Checklist generator'!$F$13)),B868)</f>
        <v/>
      </c>
    </row>
    <row r="870" spans="1:3">
      <c r="A870" s="65"/>
      <c r="B870" s="69" t="str">
        <f>_xlfn.IFNA('XML data generator'!M869,"")</f>
        <v/>
      </c>
      <c r="C870" s="69" t="str">
        <f ca="1">IF(B869="",IF(OR(C869="",C869=_xlfn.CONCAT('Resource Checklist generator'!$F$12,CHAR(10),'Resource Checklist generator'!$F$13)),"",_xlfn.CONCAT('Resource Checklist generator'!$F$12,CHAR(10),'Resource Checklist generator'!$F$13)),B869)</f>
        <v/>
      </c>
    </row>
    <row r="871" spans="1:3">
      <c r="A871" s="65"/>
      <c r="B871" s="69" t="str">
        <f>_xlfn.IFNA('XML data generator'!M870,"")</f>
        <v/>
      </c>
      <c r="C871" s="69" t="str">
        <f ca="1">IF(B870="",IF(OR(C870="",C870=_xlfn.CONCAT('Resource Checklist generator'!$F$12,CHAR(10),'Resource Checklist generator'!$F$13)),"",_xlfn.CONCAT('Resource Checklist generator'!$F$12,CHAR(10),'Resource Checklist generator'!$F$13)),B870)</f>
        <v/>
      </c>
    </row>
    <row r="872" spans="1:3">
      <c r="A872" s="65"/>
      <c r="B872" s="69" t="str">
        <f>_xlfn.IFNA('XML data generator'!M871,"")</f>
        <v/>
      </c>
      <c r="C872" s="69" t="str">
        <f ca="1">IF(B871="",IF(OR(C871="",C871=_xlfn.CONCAT('Resource Checklist generator'!$F$12,CHAR(10),'Resource Checklist generator'!$F$13)),"",_xlfn.CONCAT('Resource Checklist generator'!$F$12,CHAR(10),'Resource Checklist generator'!$F$13)),B871)</f>
        <v/>
      </c>
    </row>
    <row r="873" spans="1:3">
      <c r="A873" s="65"/>
      <c r="B873" s="69" t="str">
        <f>_xlfn.IFNA('XML data generator'!M872,"")</f>
        <v/>
      </c>
      <c r="C873" s="69" t="str">
        <f ca="1">IF(B872="",IF(OR(C872="",C872=_xlfn.CONCAT('Resource Checklist generator'!$F$12,CHAR(10),'Resource Checklist generator'!$F$13)),"",_xlfn.CONCAT('Resource Checklist generator'!$F$12,CHAR(10),'Resource Checklist generator'!$F$13)),B872)</f>
        <v/>
      </c>
    </row>
    <row r="874" spans="1:3">
      <c r="A874" s="65"/>
      <c r="B874" s="69" t="str">
        <f>_xlfn.IFNA('XML data generator'!M873,"")</f>
        <v/>
      </c>
      <c r="C874" s="69" t="str">
        <f ca="1">IF(B873="",IF(OR(C873="",C873=_xlfn.CONCAT('Resource Checklist generator'!$F$12,CHAR(10),'Resource Checklist generator'!$F$13)),"",_xlfn.CONCAT('Resource Checklist generator'!$F$12,CHAR(10),'Resource Checklist generator'!$F$13)),B873)</f>
        <v/>
      </c>
    </row>
    <row r="875" spans="1:3">
      <c r="A875" s="65"/>
      <c r="B875" s="69" t="str">
        <f>_xlfn.IFNA('XML data generator'!M874,"")</f>
        <v/>
      </c>
      <c r="C875" s="69" t="str">
        <f ca="1">IF(B874="",IF(OR(C874="",C874=_xlfn.CONCAT('Resource Checklist generator'!$F$12,CHAR(10),'Resource Checklist generator'!$F$13)),"",_xlfn.CONCAT('Resource Checklist generator'!$F$12,CHAR(10),'Resource Checklist generator'!$F$13)),B874)</f>
        <v/>
      </c>
    </row>
    <row r="876" spans="1:3">
      <c r="A876" s="65"/>
      <c r="B876" s="69" t="str">
        <f>_xlfn.IFNA('XML data generator'!M875,"")</f>
        <v/>
      </c>
      <c r="C876" s="69" t="str">
        <f ca="1">IF(B875="",IF(OR(C875="",C875=_xlfn.CONCAT('Resource Checklist generator'!$F$12,CHAR(10),'Resource Checklist generator'!$F$13)),"",_xlfn.CONCAT('Resource Checklist generator'!$F$12,CHAR(10),'Resource Checklist generator'!$F$13)),B875)</f>
        <v/>
      </c>
    </row>
    <row r="877" spans="1:3">
      <c r="A877" s="65"/>
      <c r="B877" s="69" t="str">
        <f>_xlfn.IFNA('XML data generator'!M876,"")</f>
        <v/>
      </c>
      <c r="C877" s="69" t="str">
        <f ca="1">IF(B876="",IF(OR(C876="",C876=_xlfn.CONCAT('Resource Checklist generator'!$F$12,CHAR(10),'Resource Checklist generator'!$F$13)),"",_xlfn.CONCAT('Resource Checklist generator'!$F$12,CHAR(10),'Resource Checklist generator'!$F$13)),B876)</f>
        <v/>
      </c>
    </row>
    <row r="878" spans="1:3">
      <c r="A878" s="65"/>
      <c r="B878" s="69" t="str">
        <f>_xlfn.IFNA('XML data generator'!M877,"")</f>
        <v/>
      </c>
      <c r="C878" s="69" t="str">
        <f ca="1">IF(B877="",IF(OR(C877="",C877=_xlfn.CONCAT('Resource Checklist generator'!$F$12,CHAR(10),'Resource Checklist generator'!$F$13)),"",_xlfn.CONCAT('Resource Checklist generator'!$F$12,CHAR(10),'Resource Checklist generator'!$F$13)),B877)</f>
        <v/>
      </c>
    </row>
    <row r="879" spans="1:3">
      <c r="A879" s="65"/>
      <c r="B879" s="69" t="str">
        <f>_xlfn.IFNA('XML data generator'!M878,"")</f>
        <v/>
      </c>
      <c r="C879" s="69" t="str">
        <f ca="1">IF(B878="",IF(OR(C878="",C878=_xlfn.CONCAT('Resource Checklist generator'!$F$12,CHAR(10),'Resource Checklist generator'!$F$13)),"",_xlfn.CONCAT('Resource Checklist generator'!$F$12,CHAR(10),'Resource Checklist generator'!$F$13)),B878)</f>
        <v/>
      </c>
    </row>
    <row r="880" spans="1:3">
      <c r="A880" s="65"/>
      <c r="B880" s="69" t="str">
        <f>_xlfn.IFNA('XML data generator'!M879,"")</f>
        <v/>
      </c>
      <c r="C880" s="69" t="str">
        <f ca="1">IF(B879="",IF(OR(C879="",C879=_xlfn.CONCAT('Resource Checklist generator'!$F$12,CHAR(10),'Resource Checklist generator'!$F$13)),"",_xlfn.CONCAT('Resource Checklist generator'!$F$12,CHAR(10),'Resource Checklist generator'!$F$13)),B879)</f>
        <v/>
      </c>
    </row>
    <row r="881" spans="1:3">
      <c r="A881" s="65"/>
      <c r="B881" s="69" t="str">
        <f>_xlfn.IFNA('XML data generator'!M880,"")</f>
        <v/>
      </c>
      <c r="C881" s="69" t="str">
        <f ca="1">IF(B880="",IF(OR(C880="",C880=_xlfn.CONCAT('Resource Checklist generator'!$F$12,CHAR(10),'Resource Checklist generator'!$F$13)),"",_xlfn.CONCAT('Resource Checklist generator'!$F$12,CHAR(10),'Resource Checklist generator'!$F$13)),B880)</f>
        <v/>
      </c>
    </row>
    <row r="882" spans="1:3">
      <c r="A882" s="65"/>
      <c r="B882" s="69" t="str">
        <f>_xlfn.IFNA('XML data generator'!M881,"")</f>
        <v/>
      </c>
      <c r="C882" s="69" t="str">
        <f ca="1">IF(B881="",IF(OR(C881="",C881=_xlfn.CONCAT('Resource Checklist generator'!$F$12,CHAR(10),'Resource Checklist generator'!$F$13)),"",_xlfn.CONCAT('Resource Checklist generator'!$F$12,CHAR(10),'Resource Checklist generator'!$F$13)),B881)</f>
        <v/>
      </c>
    </row>
    <row r="883" spans="1:3">
      <c r="A883" s="65"/>
      <c r="B883" s="69" t="str">
        <f>_xlfn.IFNA('XML data generator'!M882,"")</f>
        <v/>
      </c>
      <c r="C883" s="69" t="str">
        <f ca="1">IF(B882="",IF(OR(C882="",C882=_xlfn.CONCAT('Resource Checklist generator'!$F$12,CHAR(10),'Resource Checklist generator'!$F$13)),"",_xlfn.CONCAT('Resource Checklist generator'!$F$12,CHAR(10),'Resource Checklist generator'!$F$13)),B882)</f>
        <v/>
      </c>
    </row>
    <row r="884" spans="1:3">
      <c r="A884" s="65"/>
      <c r="B884" s="69" t="str">
        <f>_xlfn.IFNA('XML data generator'!M883,"")</f>
        <v/>
      </c>
      <c r="C884" s="69" t="str">
        <f ca="1">IF(B883="",IF(OR(C883="",C883=_xlfn.CONCAT('Resource Checklist generator'!$F$12,CHAR(10),'Resource Checklist generator'!$F$13)),"",_xlfn.CONCAT('Resource Checklist generator'!$F$12,CHAR(10),'Resource Checklist generator'!$F$13)),B883)</f>
        <v/>
      </c>
    </row>
    <row r="885" spans="1:3">
      <c r="A885" s="65"/>
      <c r="B885" s="69" t="str">
        <f>_xlfn.IFNA('XML data generator'!M884,"")</f>
        <v/>
      </c>
      <c r="C885" s="69" t="str">
        <f ca="1">IF(B884="",IF(OR(C884="",C884=_xlfn.CONCAT('Resource Checklist generator'!$F$12,CHAR(10),'Resource Checklist generator'!$F$13)),"",_xlfn.CONCAT('Resource Checklist generator'!$F$12,CHAR(10),'Resource Checklist generator'!$F$13)),B884)</f>
        <v/>
      </c>
    </row>
    <row r="886" spans="1:3">
      <c r="A886" s="65"/>
      <c r="B886" s="69" t="str">
        <f>_xlfn.IFNA('XML data generator'!M885,"")</f>
        <v/>
      </c>
      <c r="C886" s="69" t="str">
        <f ca="1">IF(B885="",IF(OR(C885="",C885=_xlfn.CONCAT('Resource Checklist generator'!$F$12,CHAR(10),'Resource Checklist generator'!$F$13)),"",_xlfn.CONCAT('Resource Checklist generator'!$F$12,CHAR(10),'Resource Checklist generator'!$F$13)),B885)</f>
        <v/>
      </c>
    </row>
    <row r="887" spans="1:3">
      <c r="A887" s="65"/>
      <c r="B887" s="69" t="str">
        <f>_xlfn.IFNA('XML data generator'!M886,"")</f>
        <v/>
      </c>
      <c r="C887" s="69" t="str">
        <f ca="1">IF(B886="",IF(OR(C886="",C886=_xlfn.CONCAT('Resource Checklist generator'!$F$12,CHAR(10),'Resource Checklist generator'!$F$13)),"",_xlfn.CONCAT('Resource Checklist generator'!$F$12,CHAR(10),'Resource Checklist generator'!$F$13)),B886)</f>
        <v/>
      </c>
    </row>
    <row r="888" spans="1:3">
      <c r="A888" s="65"/>
      <c r="B888" s="69" t="str">
        <f>_xlfn.IFNA('XML data generator'!M887,"")</f>
        <v/>
      </c>
      <c r="C888" s="69" t="str">
        <f ca="1">IF(B887="",IF(OR(C887="",C887=_xlfn.CONCAT('Resource Checklist generator'!$F$12,CHAR(10),'Resource Checklist generator'!$F$13)),"",_xlfn.CONCAT('Resource Checklist generator'!$F$12,CHAR(10),'Resource Checklist generator'!$F$13)),B887)</f>
        <v/>
      </c>
    </row>
    <row r="889" spans="1:3">
      <c r="A889" s="65"/>
      <c r="B889" s="69" t="str">
        <f>_xlfn.IFNA('XML data generator'!M888,"")</f>
        <v/>
      </c>
      <c r="C889" s="69" t="str">
        <f ca="1">IF(B888="",IF(OR(C888="",C888=_xlfn.CONCAT('Resource Checklist generator'!$F$12,CHAR(10),'Resource Checklist generator'!$F$13)),"",_xlfn.CONCAT('Resource Checklist generator'!$F$12,CHAR(10),'Resource Checklist generator'!$F$13)),B888)</f>
        <v/>
      </c>
    </row>
    <row r="890" spans="1:3">
      <c r="A890" s="65"/>
      <c r="B890" s="69" t="str">
        <f>_xlfn.IFNA('XML data generator'!M889,"")</f>
        <v/>
      </c>
      <c r="C890" s="69" t="str">
        <f ca="1">IF(B889="",IF(OR(C889="",C889=_xlfn.CONCAT('Resource Checklist generator'!$F$12,CHAR(10),'Resource Checklist generator'!$F$13)),"",_xlfn.CONCAT('Resource Checklist generator'!$F$12,CHAR(10),'Resource Checklist generator'!$F$13)),B889)</f>
        <v/>
      </c>
    </row>
    <row r="891" spans="1:3">
      <c r="A891" s="65"/>
      <c r="B891" s="69" t="str">
        <f>_xlfn.IFNA('XML data generator'!M890,"")</f>
        <v/>
      </c>
      <c r="C891" s="69" t="str">
        <f ca="1">IF(B890="",IF(OR(C890="",C890=_xlfn.CONCAT('Resource Checklist generator'!$F$12,CHAR(10),'Resource Checklist generator'!$F$13)),"",_xlfn.CONCAT('Resource Checklist generator'!$F$12,CHAR(10),'Resource Checklist generator'!$F$13)),B890)</f>
        <v/>
      </c>
    </row>
    <row r="892" spans="1:3">
      <c r="A892" s="65"/>
      <c r="B892" s="69" t="str">
        <f>_xlfn.IFNA('XML data generator'!M891,"")</f>
        <v/>
      </c>
      <c r="C892" s="69" t="str">
        <f ca="1">IF(B891="",IF(OR(C891="",C891=_xlfn.CONCAT('Resource Checklist generator'!$F$12,CHAR(10),'Resource Checklist generator'!$F$13)),"",_xlfn.CONCAT('Resource Checklist generator'!$F$12,CHAR(10),'Resource Checklist generator'!$F$13)),B891)</f>
        <v/>
      </c>
    </row>
    <row r="893" spans="1:3">
      <c r="A893" s="65"/>
      <c r="B893" s="69" t="str">
        <f>_xlfn.IFNA('XML data generator'!M892,"")</f>
        <v/>
      </c>
      <c r="C893" s="69" t="str">
        <f ca="1">IF(B892="",IF(OR(C892="",C892=_xlfn.CONCAT('Resource Checklist generator'!$F$12,CHAR(10),'Resource Checklist generator'!$F$13)),"",_xlfn.CONCAT('Resource Checklist generator'!$F$12,CHAR(10),'Resource Checklist generator'!$F$13)),B892)</f>
        <v/>
      </c>
    </row>
    <row r="894" spans="1:3">
      <c r="A894" s="65"/>
      <c r="B894" s="69" t="str">
        <f>_xlfn.IFNA('XML data generator'!M893,"")</f>
        <v/>
      </c>
      <c r="C894" s="69" t="str">
        <f ca="1">IF(B893="",IF(OR(C893="",C893=_xlfn.CONCAT('Resource Checklist generator'!$F$12,CHAR(10),'Resource Checklist generator'!$F$13)),"",_xlfn.CONCAT('Resource Checklist generator'!$F$12,CHAR(10),'Resource Checklist generator'!$F$13)),B893)</f>
        <v/>
      </c>
    </row>
    <row r="895" spans="1:3">
      <c r="A895" s="65"/>
      <c r="B895" s="69" t="str">
        <f>_xlfn.IFNA('XML data generator'!M894,"")</f>
        <v/>
      </c>
      <c r="C895" s="69" t="str">
        <f ca="1">IF(B894="",IF(OR(C894="",C894=_xlfn.CONCAT('Resource Checklist generator'!$F$12,CHAR(10),'Resource Checklist generator'!$F$13)),"",_xlfn.CONCAT('Resource Checklist generator'!$F$12,CHAR(10),'Resource Checklist generator'!$F$13)),B894)</f>
        <v/>
      </c>
    </row>
    <row r="896" spans="1:3">
      <c r="A896" s="65"/>
      <c r="B896" s="69" t="str">
        <f>_xlfn.IFNA('XML data generator'!M895,"")</f>
        <v/>
      </c>
      <c r="C896" s="69" t="str">
        <f ca="1">IF(B895="",IF(OR(C895="",C895=_xlfn.CONCAT('Resource Checklist generator'!$F$12,CHAR(10),'Resource Checklist generator'!$F$13)),"",_xlfn.CONCAT('Resource Checklist generator'!$F$12,CHAR(10),'Resource Checklist generator'!$F$13)),B895)</f>
        <v/>
      </c>
    </row>
    <row r="897" spans="1:3">
      <c r="A897" s="65"/>
      <c r="B897" s="69" t="str">
        <f>_xlfn.IFNA('XML data generator'!M896,"")</f>
        <v/>
      </c>
      <c r="C897" s="69" t="str">
        <f ca="1">IF(B896="",IF(OR(C896="",C896=_xlfn.CONCAT('Resource Checklist generator'!$F$12,CHAR(10),'Resource Checklist generator'!$F$13)),"",_xlfn.CONCAT('Resource Checklist generator'!$F$12,CHAR(10),'Resource Checklist generator'!$F$13)),B896)</f>
        <v/>
      </c>
    </row>
    <row r="898" spans="1:3">
      <c r="A898" s="65"/>
      <c r="B898" s="69" t="str">
        <f>_xlfn.IFNA('XML data generator'!M897,"")</f>
        <v/>
      </c>
      <c r="C898" s="69" t="str">
        <f ca="1">IF(B897="",IF(OR(C897="",C897=_xlfn.CONCAT('Resource Checklist generator'!$F$12,CHAR(10),'Resource Checklist generator'!$F$13)),"",_xlfn.CONCAT('Resource Checklist generator'!$F$12,CHAR(10),'Resource Checklist generator'!$F$13)),B897)</f>
        <v/>
      </c>
    </row>
    <row r="899" spans="1:3">
      <c r="A899" s="65"/>
      <c r="B899" s="69" t="str">
        <f>_xlfn.IFNA('XML data generator'!M898,"")</f>
        <v/>
      </c>
      <c r="C899" s="69" t="str">
        <f ca="1">IF(B898="",IF(OR(C898="",C898=_xlfn.CONCAT('Resource Checklist generator'!$F$12,CHAR(10),'Resource Checklist generator'!$F$13)),"",_xlfn.CONCAT('Resource Checklist generator'!$F$12,CHAR(10),'Resource Checklist generator'!$F$13)),B898)</f>
        <v/>
      </c>
    </row>
    <row r="900" spans="1:3">
      <c r="A900" s="65"/>
      <c r="B900" s="69" t="str">
        <f>_xlfn.IFNA('XML data generator'!M899,"")</f>
        <v/>
      </c>
      <c r="C900" s="69" t="str">
        <f ca="1">IF(B899="",IF(OR(C899="",C899=_xlfn.CONCAT('Resource Checklist generator'!$F$12,CHAR(10),'Resource Checklist generator'!$F$13)),"",_xlfn.CONCAT('Resource Checklist generator'!$F$12,CHAR(10),'Resource Checklist generator'!$F$13)),B899)</f>
        <v/>
      </c>
    </row>
    <row r="901" spans="1:3">
      <c r="A901" s="65"/>
      <c r="B901" s="69" t="str">
        <f>_xlfn.IFNA('XML data generator'!M900,"")</f>
        <v/>
      </c>
      <c r="C901" s="69" t="str">
        <f ca="1">IF(B900="",IF(OR(C900="",C900=_xlfn.CONCAT('Resource Checklist generator'!$F$12,CHAR(10),'Resource Checklist generator'!$F$13)),"",_xlfn.CONCAT('Resource Checklist generator'!$F$12,CHAR(10),'Resource Checklist generator'!$F$13)),B900)</f>
        <v/>
      </c>
    </row>
    <row r="902" spans="1:3">
      <c r="A902" s="65"/>
      <c r="B902" s="69" t="str">
        <f>_xlfn.IFNA('XML data generator'!M901,"")</f>
        <v/>
      </c>
      <c r="C902" s="69" t="str">
        <f ca="1">IF(B901="",IF(OR(C901="",C901=_xlfn.CONCAT('Resource Checklist generator'!$F$12,CHAR(10),'Resource Checklist generator'!$F$13)),"",_xlfn.CONCAT('Resource Checklist generator'!$F$12,CHAR(10),'Resource Checklist generator'!$F$13)),B901)</f>
        <v/>
      </c>
    </row>
    <row r="903" spans="1:3">
      <c r="A903" s="65"/>
      <c r="B903" s="69" t="str">
        <f>_xlfn.IFNA('XML data generator'!M902,"")</f>
        <v/>
      </c>
      <c r="C903" s="69" t="str">
        <f ca="1">IF(B902="",IF(OR(C902="",C902=_xlfn.CONCAT('Resource Checklist generator'!$F$12,CHAR(10),'Resource Checklist generator'!$F$13)),"",_xlfn.CONCAT('Resource Checklist generator'!$F$12,CHAR(10),'Resource Checklist generator'!$F$13)),B902)</f>
        <v/>
      </c>
    </row>
    <row r="904" spans="1:3">
      <c r="A904" s="65"/>
      <c r="B904" s="69" t="str">
        <f>_xlfn.IFNA('XML data generator'!M903,"")</f>
        <v/>
      </c>
      <c r="C904" s="69" t="str">
        <f ca="1">IF(B903="",IF(OR(C903="",C903=_xlfn.CONCAT('Resource Checklist generator'!$F$12,CHAR(10),'Resource Checklist generator'!$F$13)),"",_xlfn.CONCAT('Resource Checklist generator'!$F$12,CHAR(10),'Resource Checklist generator'!$F$13)),B903)</f>
        <v/>
      </c>
    </row>
    <row r="905" spans="1:3">
      <c r="A905" s="65"/>
      <c r="B905" s="69" t="str">
        <f>_xlfn.IFNA('XML data generator'!M904,"")</f>
        <v/>
      </c>
      <c r="C905" s="69" t="str">
        <f ca="1">IF(B904="",IF(OR(C904="",C904=_xlfn.CONCAT('Resource Checklist generator'!$F$12,CHAR(10),'Resource Checklist generator'!$F$13)),"",_xlfn.CONCAT('Resource Checklist generator'!$F$12,CHAR(10),'Resource Checklist generator'!$F$13)),B904)</f>
        <v/>
      </c>
    </row>
    <row r="906" spans="1:3">
      <c r="A906" s="65"/>
      <c r="B906" s="69" t="str">
        <f>_xlfn.IFNA('XML data generator'!M905,"")</f>
        <v/>
      </c>
      <c r="C906" s="69" t="str">
        <f ca="1">IF(B905="",IF(OR(C905="",C905=_xlfn.CONCAT('Resource Checklist generator'!$F$12,CHAR(10),'Resource Checklist generator'!$F$13)),"",_xlfn.CONCAT('Resource Checklist generator'!$F$12,CHAR(10),'Resource Checklist generator'!$F$13)),B905)</f>
        <v/>
      </c>
    </row>
    <row r="907" spans="1:3">
      <c r="A907" s="65"/>
      <c r="B907" s="69" t="str">
        <f>_xlfn.IFNA('XML data generator'!M906,"")</f>
        <v/>
      </c>
      <c r="C907" s="69" t="str">
        <f ca="1">IF(B906="",IF(OR(C906="",C906=_xlfn.CONCAT('Resource Checklist generator'!$F$12,CHAR(10),'Resource Checklist generator'!$F$13)),"",_xlfn.CONCAT('Resource Checklist generator'!$F$12,CHAR(10),'Resource Checklist generator'!$F$13)),B906)</f>
        <v/>
      </c>
    </row>
    <row r="908" spans="1:3">
      <c r="A908" s="65"/>
      <c r="B908" s="69" t="str">
        <f>_xlfn.IFNA('XML data generator'!M907,"")</f>
        <v/>
      </c>
      <c r="C908" s="69" t="str">
        <f ca="1">IF(B907="",IF(OR(C907="",C907=_xlfn.CONCAT('Resource Checklist generator'!$F$12,CHAR(10),'Resource Checklist generator'!$F$13)),"",_xlfn.CONCAT('Resource Checklist generator'!$F$12,CHAR(10),'Resource Checklist generator'!$F$13)),B907)</f>
        <v/>
      </c>
    </row>
    <row r="909" spans="1:3">
      <c r="A909" s="65"/>
      <c r="B909" s="69" t="str">
        <f>_xlfn.IFNA('XML data generator'!M908,"")</f>
        <v/>
      </c>
      <c r="C909" s="69" t="str">
        <f ca="1">IF(B908="",IF(OR(C908="",C908=_xlfn.CONCAT('Resource Checklist generator'!$F$12,CHAR(10),'Resource Checklist generator'!$F$13)),"",_xlfn.CONCAT('Resource Checklist generator'!$F$12,CHAR(10),'Resource Checklist generator'!$F$13)),B908)</f>
        <v/>
      </c>
    </row>
    <row r="910" spans="1:3">
      <c r="A910" s="65"/>
      <c r="B910" s="69" t="str">
        <f>_xlfn.IFNA('XML data generator'!M909,"")</f>
        <v/>
      </c>
      <c r="C910" s="69" t="str">
        <f ca="1">IF(B909="",IF(OR(C909="",C909=_xlfn.CONCAT('Resource Checklist generator'!$F$12,CHAR(10),'Resource Checklist generator'!$F$13)),"",_xlfn.CONCAT('Resource Checklist generator'!$F$12,CHAR(10),'Resource Checklist generator'!$F$13)),B909)</f>
        <v/>
      </c>
    </row>
    <row r="911" spans="1:3">
      <c r="A911" s="65"/>
      <c r="B911" s="69" t="str">
        <f>_xlfn.IFNA('XML data generator'!M910,"")</f>
        <v/>
      </c>
      <c r="C911" s="69" t="str">
        <f ca="1">IF(B910="",IF(OR(C910="",C910=_xlfn.CONCAT('Resource Checklist generator'!$F$12,CHAR(10),'Resource Checklist generator'!$F$13)),"",_xlfn.CONCAT('Resource Checklist generator'!$F$12,CHAR(10),'Resource Checklist generator'!$F$13)),B910)</f>
        <v/>
      </c>
    </row>
    <row r="912" spans="1:3">
      <c r="A912" s="65"/>
      <c r="B912" s="69" t="str">
        <f>_xlfn.IFNA('XML data generator'!M911,"")</f>
        <v/>
      </c>
      <c r="C912" s="69" t="str">
        <f ca="1">IF(B911="",IF(OR(C911="",C911=_xlfn.CONCAT('Resource Checklist generator'!$F$12,CHAR(10),'Resource Checklist generator'!$F$13)),"",_xlfn.CONCAT('Resource Checklist generator'!$F$12,CHAR(10),'Resource Checklist generator'!$F$13)),B911)</f>
        <v/>
      </c>
    </row>
    <row r="913" spans="1:3">
      <c r="A913" s="65"/>
      <c r="B913" s="69" t="str">
        <f>_xlfn.IFNA('XML data generator'!M912,"")</f>
        <v/>
      </c>
      <c r="C913" s="69" t="str">
        <f ca="1">IF(B912="",IF(OR(C912="",C912=_xlfn.CONCAT('Resource Checklist generator'!$F$12,CHAR(10),'Resource Checklist generator'!$F$13)),"",_xlfn.CONCAT('Resource Checklist generator'!$F$12,CHAR(10),'Resource Checklist generator'!$F$13)),B912)</f>
        <v/>
      </c>
    </row>
    <row r="914" spans="1:3">
      <c r="A914" s="65"/>
      <c r="B914" s="69" t="str">
        <f>_xlfn.IFNA('XML data generator'!M913,"")</f>
        <v/>
      </c>
      <c r="C914" s="69" t="str">
        <f ca="1">IF(B913="",IF(OR(C913="",C913=_xlfn.CONCAT('Resource Checklist generator'!$F$12,CHAR(10),'Resource Checklist generator'!$F$13)),"",_xlfn.CONCAT('Resource Checklist generator'!$F$12,CHAR(10),'Resource Checklist generator'!$F$13)),B913)</f>
        <v/>
      </c>
    </row>
    <row r="915" spans="1:3">
      <c r="A915" s="65"/>
      <c r="B915" s="69" t="str">
        <f>_xlfn.IFNA('XML data generator'!M914,"")</f>
        <v/>
      </c>
      <c r="C915" s="69" t="str">
        <f ca="1">IF(B914="",IF(OR(C914="",C914=_xlfn.CONCAT('Resource Checklist generator'!$F$12,CHAR(10),'Resource Checklist generator'!$F$13)),"",_xlfn.CONCAT('Resource Checklist generator'!$F$12,CHAR(10),'Resource Checklist generator'!$F$13)),B914)</f>
        <v/>
      </c>
    </row>
    <row r="916" spans="1:3">
      <c r="A916" s="65"/>
      <c r="B916" s="69" t="str">
        <f>_xlfn.IFNA('XML data generator'!M915,"")</f>
        <v/>
      </c>
      <c r="C916" s="69" t="str">
        <f ca="1">IF(B915="",IF(OR(C915="",C915=_xlfn.CONCAT('Resource Checklist generator'!$F$12,CHAR(10),'Resource Checklist generator'!$F$13)),"",_xlfn.CONCAT('Resource Checklist generator'!$F$12,CHAR(10),'Resource Checklist generator'!$F$13)),B915)</f>
        <v/>
      </c>
    </row>
    <row r="917" spans="1:3">
      <c r="A917" s="65"/>
      <c r="B917" s="69" t="str">
        <f>_xlfn.IFNA('XML data generator'!M916,"")</f>
        <v/>
      </c>
      <c r="C917" s="69" t="str">
        <f ca="1">IF(B916="",IF(OR(C916="",C916=_xlfn.CONCAT('Resource Checklist generator'!$F$12,CHAR(10),'Resource Checklist generator'!$F$13)),"",_xlfn.CONCAT('Resource Checklist generator'!$F$12,CHAR(10),'Resource Checklist generator'!$F$13)),B916)</f>
        <v/>
      </c>
    </row>
    <row r="918" spans="1:3">
      <c r="A918" s="65"/>
      <c r="B918" s="69" t="str">
        <f>_xlfn.IFNA('XML data generator'!M917,"")</f>
        <v/>
      </c>
      <c r="C918" s="69" t="str">
        <f ca="1">IF(B917="",IF(OR(C917="",C917=_xlfn.CONCAT('Resource Checklist generator'!$F$12,CHAR(10),'Resource Checklist generator'!$F$13)),"",_xlfn.CONCAT('Resource Checklist generator'!$F$12,CHAR(10),'Resource Checklist generator'!$F$13)),B917)</f>
        <v/>
      </c>
    </row>
    <row r="919" spans="1:3">
      <c r="A919" s="65"/>
      <c r="B919" s="69" t="str">
        <f>_xlfn.IFNA('XML data generator'!M918,"")</f>
        <v/>
      </c>
      <c r="C919" s="69" t="str">
        <f ca="1">IF(B918="",IF(OR(C918="",C918=_xlfn.CONCAT('Resource Checklist generator'!$F$12,CHAR(10),'Resource Checklist generator'!$F$13)),"",_xlfn.CONCAT('Resource Checklist generator'!$F$12,CHAR(10),'Resource Checklist generator'!$F$13)),B918)</f>
        <v/>
      </c>
    </row>
    <row r="920" spans="1:3">
      <c r="A920" s="65"/>
      <c r="B920" s="69" t="str">
        <f>_xlfn.IFNA('XML data generator'!M919,"")</f>
        <v/>
      </c>
      <c r="C920" s="69" t="str">
        <f ca="1">IF(B919="",IF(OR(C919="",C919=_xlfn.CONCAT('Resource Checklist generator'!$F$12,CHAR(10),'Resource Checklist generator'!$F$13)),"",_xlfn.CONCAT('Resource Checklist generator'!$F$12,CHAR(10),'Resource Checklist generator'!$F$13)),B919)</f>
        <v/>
      </c>
    </row>
    <row r="921" spans="1:3">
      <c r="A921" s="65"/>
      <c r="B921" s="69" t="str">
        <f>_xlfn.IFNA('XML data generator'!M920,"")</f>
        <v/>
      </c>
      <c r="C921" s="69" t="str">
        <f ca="1">IF(B920="",IF(OR(C920="",C920=_xlfn.CONCAT('Resource Checklist generator'!$F$12,CHAR(10),'Resource Checklist generator'!$F$13)),"",_xlfn.CONCAT('Resource Checklist generator'!$F$12,CHAR(10),'Resource Checklist generator'!$F$13)),B920)</f>
        <v/>
      </c>
    </row>
    <row r="922" spans="1:3">
      <c r="A922" s="65"/>
      <c r="B922" s="69" t="str">
        <f>_xlfn.IFNA('XML data generator'!M921,"")</f>
        <v/>
      </c>
      <c r="C922" s="69" t="str">
        <f ca="1">IF(B921="",IF(OR(C921="",C921=_xlfn.CONCAT('Resource Checklist generator'!$F$12,CHAR(10),'Resource Checklist generator'!$F$13)),"",_xlfn.CONCAT('Resource Checklist generator'!$F$12,CHAR(10),'Resource Checklist generator'!$F$13)),B921)</f>
        <v/>
      </c>
    </row>
    <row r="923" spans="1:3">
      <c r="A923" s="65"/>
      <c r="B923" s="69" t="str">
        <f>_xlfn.IFNA('XML data generator'!M922,"")</f>
        <v/>
      </c>
      <c r="C923" s="69" t="str">
        <f ca="1">IF(B922="",IF(OR(C922="",C922=_xlfn.CONCAT('Resource Checklist generator'!$F$12,CHAR(10),'Resource Checklist generator'!$F$13)),"",_xlfn.CONCAT('Resource Checklist generator'!$F$12,CHAR(10),'Resource Checklist generator'!$F$13)),B922)</f>
        <v/>
      </c>
    </row>
    <row r="924" spans="1:3">
      <c r="A924" s="65"/>
      <c r="B924" s="69" t="str">
        <f>_xlfn.IFNA('XML data generator'!M923,"")</f>
        <v/>
      </c>
      <c r="C924" s="69" t="str">
        <f ca="1">IF(B923="",IF(OR(C923="",C923=_xlfn.CONCAT('Resource Checklist generator'!$F$12,CHAR(10),'Resource Checklist generator'!$F$13)),"",_xlfn.CONCAT('Resource Checklist generator'!$F$12,CHAR(10),'Resource Checklist generator'!$F$13)),B923)</f>
        <v/>
      </c>
    </row>
    <row r="925" spans="1:3">
      <c r="A925" s="65"/>
      <c r="B925" s="69" t="str">
        <f>_xlfn.IFNA('XML data generator'!M924,"")</f>
        <v/>
      </c>
      <c r="C925" s="69" t="str">
        <f ca="1">IF(B924="",IF(OR(C924="",C924=_xlfn.CONCAT('Resource Checklist generator'!$F$12,CHAR(10),'Resource Checklist generator'!$F$13)),"",_xlfn.CONCAT('Resource Checklist generator'!$F$12,CHAR(10),'Resource Checklist generator'!$F$13)),B924)</f>
        <v/>
      </c>
    </row>
    <row r="926" spans="1:3">
      <c r="A926" s="65"/>
      <c r="B926" s="69" t="str">
        <f>_xlfn.IFNA('XML data generator'!M925,"")</f>
        <v/>
      </c>
      <c r="C926" s="69" t="str">
        <f ca="1">IF(B925="",IF(OR(C925="",C925=_xlfn.CONCAT('Resource Checklist generator'!$F$12,CHAR(10),'Resource Checklist generator'!$F$13)),"",_xlfn.CONCAT('Resource Checklist generator'!$F$12,CHAR(10),'Resource Checklist generator'!$F$13)),B925)</f>
        <v/>
      </c>
    </row>
    <row r="927" spans="1:3">
      <c r="A927" s="65"/>
      <c r="B927" s="69" t="str">
        <f>_xlfn.IFNA('XML data generator'!M926,"")</f>
        <v/>
      </c>
      <c r="C927" s="69" t="str">
        <f ca="1">IF(B926="",IF(OR(C926="",C926=_xlfn.CONCAT('Resource Checklist generator'!$F$12,CHAR(10),'Resource Checklist generator'!$F$13)),"",_xlfn.CONCAT('Resource Checklist generator'!$F$12,CHAR(10),'Resource Checklist generator'!$F$13)),B926)</f>
        <v/>
      </c>
    </row>
    <row r="928" spans="1:3">
      <c r="A928" s="65"/>
      <c r="B928" s="69" t="str">
        <f>_xlfn.IFNA('XML data generator'!M927,"")</f>
        <v/>
      </c>
      <c r="C928" s="69" t="str">
        <f ca="1">IF(B927="",IF(OR(C927="",C927=_xlfn.CONCAT('Resource Checklist generator'!$F$12,CHAR(10),'Resource Checklist generator'!$F$13)),"",_xlfn.CONCAT('Resource Checklist generator'!$F$12,CHAR(10),'Resource Checklist generator'!$F$13)),B927)</f>
        <v/>
      </c>
    </row>
    <row r="929" spans="1:3">
      <c r="A929" s="65"/>
      <c r="B929" s="69" t="str">
        <f>_xlfn.IFNA('XML data generator'!M928,"")</f>
        <v/>
      </c>
      <c r="C929" s="69" t="str">
        <f ca="1">IF(B928="",IF(OR(C928="",C928=_xlfn.CONCAT('Resource Checklist generator'!$F$12,CHAR(10),'Resource Checklist generator'!$F$13)),"",_xlfn.CONCAT('Resource Checklist generator'!$F$12,CHAR(10),'Resource Checklist generator'!$F$13)),B928)</f>
        <v/>
      </c>
    </row>
    <row r="930" spans="1:3">
      <c r="A930" s="65"/>
      <c r="B930" s="69" t="str">
        <f>_xlfn.IFNA('XML data generator'!M929,"")</f>
        <v/>
      </c>
      <c r="C930" s="69" t="str">
        <f ca="1">IF(B929="",IF(OR(C929="",C929=_xlfn.CONCAT('Resource Checklist generator'!$F$12,CHAR(10),'Resource Checklist generator'!$F$13)),"",_xlfn.CONCAT('Resource Checklist generator'!$F$12,CHAR(10),'Resource Checklist generator'!$F$13)),B929)</f>
        <v/>
      </c>
    </row>
    <row r="931" spans="1:3">
      <c r="A931" s="65"/>
      <c r="B931" s="69" t="str">
        <f>_xlfn.IFNA('XML data generator'!M930,"")</f>
        <v/>
      </c>
      <c r="C931" s="69" t="str">
        <f ca="1">IF(B930="",IF(OR(C930="",C930=_xlfn.CONCAT('Resource Checklist generator'!$F$12,CHAR(10),'Resource Checklist generator'!$F$13)),"",_xlfn.CONCAT('Resource Checklist generator'!$F$12,CHAR(10),'Resource Checklist generator'!$F$13)),B930)</f>
        <v/>
      </c>
    </row>
    <row r="932" spans="1:3">
      <c r="A932" s="65"/>
      <c r="B932" s="69" t="str">
        <f>_xlfn.IFNA('XML data generator'!M931,"")</f>
        <v/>
      </c>
      <c r="C932" s="69" t="str">
        <f ca="1">IF(B931="",IF(OR(C931="",C931=_xlfn.CONCAT('Resource Checklist generator'!$F$12,CHAR(10),'Resource Checklist generator'!$F$13)),"",_xlfn.CONCAT('Resource Checklist generator'!$F$12,CHAR(10),'Resource Checklist generator'!$F$13)),B931)</f>
        <v/>
      </c>
    </row>
    <row r="933" spans="1:3">
      <c r="A933" s="65"/>
      <c r="B933" s="69" t="str">
        <f>_xlfn.IFNA('XML data generator'!M932,"")</f>
        <v/>
      </c>
      <c r="C933" s="69" t="str">
        <f ca="1">IF(B932="",IF(OR(C932="",C932=_xlfn.CONCAT('Resource Checklist generator'!$F$12,CHAR(10),'Resource Checklist generator'!$F$13)),"",_xlfn.CONCAT('Resource Checklist generator'!$F$12,CHAR(10),'Resource Checklist generator'!$F$13)),B932)</f>
        <v/>
      </c>
    </row>
    <row r="934" spans="1:3">
      <c r="A934" s="65"/>
      <c r="B934" s="69" t="str">
        <f>_xlfn.IFNA('XML data generator'!M933,"")</f>
        <v/>
      </c>
      <c r="C934" s="69" t="str">
        <f ca="1">IF(B933="",IF(OR(C933="",C933=_xlfn.CONCAT('Resource Checklist generator'!$F$12,CHAR(10),'Resource Checklist generator'!$F$13)),"",_xlfn.CONCAT('Resource Checklist generator'!$F$12,CHAR(10),'Resource Checklist generator'!$F$13)),B933)</f>
        <v/>
      </c>
    </row>
    <row r="935" spans="1:3">
      <c r="A935" s="65"/>
      <c r="B935" s="69" t="str">
        <f>_xlfn.IFNA('XML data generator'!M934,"")</f>
        <v/>
      </c>
      <c r="C935" s="69" t="str">
        <f ca="1">IF(B934="",IF(OR(C934="",C934=_xlfn.CONCAT('Resource Checklist generator'!$F$12,CHAR(10),'Resource Checklist generator'!$F$13)),"",_xlfn.CONCAT('Resource Checklist generator'!$F$12,CHAR(10),'Resource Checklist generator'!$F$13)),B934)</f>
        <v/>
      </c>
    </row>
    <row r="936" spans="1:3">
      <c r="A936" s="65"/>
      <c r="B936" s="69" t="str">
        <f>_xlfn.IFNA('XML data generator'!M935,"")</f>
        <v/>
      </c>
      <c r="C936" s="69" t="str">
        <f ca="1">IF(B935="",IF(OR(C935="",C935=_xlfn.CONCAT('Resource Checklist generator'!$F$12,CHAR(10),'Resource Checklist generator'!$F$13)),"",_xlfn.CONCAT('Resource Checklist generator'!$F$12,CHAR(10),'Resource Checklist generator'!$F$13)),B935)</f>
        <v/>
      </c>
    </row>
    <row r="937" spans="1:3">
      <c r="A937" s="65"/>
      <c r="B937" s="69" t="str">
        <f>_xlfn.IFNA('XML data generator'!M936,"")</f>
        <v/>
      </c>
      <c r="C937" s="69" t="str">
        <f ca="1">IF(B936="",IF(OR(C936="",C936=_xlfn.CONCAT('Resource Checklist generator'!$F$12,CHAR(10),'Resource Checklist generator'!$F$13)),"",_xlfn.CONCAT('Resource Checklist generator'!$F$12,CHAR(10),'Resource Checklist generator'!$F$13)),B936)</f>
        <v/>
      </c>
    </row>
    <row r="938" spans="1:3">
      <c r="A938" s="65"/>
      <c r="B938" s="69" t="str">
        <f>_xlfn.IFNA('XML data generator'!M937,"")</f>
        <v/>
      </c>
      <c r="C938" s="69" t="str">
        <f ca="1">IF(B937="",IF(OR(C937="",C937=_xlfn.CONCAT('Resource Checklist generator'!$F$12,CHAR(10),'Resource Checklist generator'!$F$13)),"",_xlfn.CONCAT('Resource Checklist generator'!$F$12,CHAR(10),'Resource Checklist generator'!$F$13)),B937)</f>
        <v/>
      </c>
    </row>
    <row r="939" spans="1:3">
      <c r="A939" s="65"/>
      <c r="B939" s="69" t="str">
        <f>_xlfn.IFNA('XML data generator'!M938,"")</f>
        <v/>
      </c>
      <c r="C939" s="69" t="str">
        <f ca="1">IF(B938="",IF(OR(C938="",C938=_xlfn.CONCAT('Resource Checklist generator'!$F$12,CHAR(10),'Resource Checklist generator'!$F$13)),"",_xlfn.CONCAT('Resource Checklist generator'!$F$12,CHAR(10),'Resource Checklist generator'!$F$13)),B938)</f>
        <v/>
      </c>
    </row>
    <row r="940" spans="1:3">
      <c r="A940" s="65"/>
      <c r="B940" s="69" t="str">
        <f>_xlfn.IFNA('XML data generator'!M939,"")</f>
        <v/>
      </c>
      <c r="C940" s="69" t="str">
        <f ca="1">IF(B939="",IF(OR(C939="",C939=_xlfn.CONCAT('Resource Checklist generator'!$F$12,CHAR(10),'Resource Checklist generator'!$F$13)),"",_xlfn.CONCAT('Resource Checklist generator'!$F$12,CHAR(10),'Resource Checklist generator'!$F$13)),B939)</f>
        <v/>
      </c>
    </row>
    <row r="941" spans="1:3">
      <c r="A941" s="65"/>
      <c r="B941" s="69" t="str">
        <f>_xlfn.IFNA('XML data generator'!M940,"")</f>
        <v/>
      </c>
      <c r="C941" s="69" t="str">
        <f ca="1">IF(B940="",IF(OR(C940="",C940=_xlfn.CONCAT('Resource Checklist generator'!$F$12,CHAR(10),'Resource Checklist generator'!$F$13)),"",_xlfn.CONCAT('Resource Checklist generator'!$F$12,CHAR(10),'Resource Checklist generator'!$F$13)),B940)</f>
        <v/>
      </c>
    </row>
    <row r="942" spans="1:3">
      <c r="A942" s="65"/>
      <c r="B942" s="69" t="str">
        <f>_xlfn.IFNA('XML data generator'!M941,"")</f>
        <v/>
      </c>
      <c r="C942" s="69" t="str">
        <f ca="1">IF(B941="",IF(OR(C941="",C941=_xlfn.CONCAT('Resource Checklist generator'!$F$12,CHAR(10),'Resource Checklist generator'!$F$13)),"",_xlfn.CONCAT('Resource Checklist generator'!$F$12,CHAR(10),'Resource Checklist generator'!$F$13)),B941)</f>
        <v/>
      </c>
    </row>
    <row r="943" spans="1:3">
      <c r="A943" s="65"/>
      <c r="B943" s="69" t="str">
        <f>_xlfn.IFNA('XML data generator'!M942,"")</f>
        <v/>
      </c>
      <c r="C943" s="69" t="str">
        <f ca="1">IF(B942="",IF(OR(C942="",C942=_xlfn.CONCAT('Resource Checklist generator'!$F$12,CHAR(10),'Resource Checklist generator'!$F$13)),"",_xlfn.CONCAT('Resource Checklist generator'!$F$12,CHAR(10),'Resource Checklist generator'!$F$13)),B942)</f>
        <v/>
      </c>
    </row>
    <row r="944" spans="1:3">
      <c r="A944" s="65"/>
      <c r="B944" s="69" t="str">
        <f>_xlfn.IFNA('XML data generator'!M943,"")</f>
        <v/>
      </c>
      <c r="C944" s="69" t="str">
        <f ca="1">IF(B943="",IF(OR(C943="",C943=_xlfn.CONCAT('Resource Checklist generator'!$F$12,CHAR(10),'Resource Checklist generator'!$F$13)),"",_xlfn.CONCAT('Resource Checklist generator'!$F$12,CHAR(10),'Resource Checklist generator'!$F$13)),B943)</f>
        <v/>
      </c>
    </row>
    <row r="945" spans="1:3">
      <c r="A945" s="65"/>
      <c r="B945" s="69" t="str">
        <f>_xlfn.IFNA('XML data generator'!M944,"")</f>
        <v/>
      </c>
      <c r="C945" s="69" t="str">
        <f ca="1">IF(B944="",IF(OR(C944="",C944=_xlfn.CONCAT('Resource Checklist generator'!$F$12,CHAR(10),'Resource Checklist generator'!$F$13)),"",_xlfn.CONCAT('Resource Checklist generator'!$F$12,CHAR(10),'Resource Checklist generator'!$F$13)),B944)</f>
        <v/>
      </c>
    </row>
    <row r="946" spans="1:3">
      <c r="A946" s="65"/>
      <c r="B946" s="69" t="str">
        <f>_xlfn.IFNA('XML data generator'!M945,"")</f>
        <v/>
      </c>
      <c r="C946" s="69" t="str">
        <f ca="1">IF(B945="",IF(OR(C945="",C945=_xlfn.CONCAT('Resource Checklist generator'!$F$12,CHAR(10),'Resource Checklist generator'!$F$13)),"",_xlfn.CONCAT('Resource Checklist generator'!$F$12,CHAR(10),'Resource Checklist generator'!$F$13)),B945)</f>
        <v/>
      </c>
    </row>
    <row r="947" spans="1:3">
      <c r="A947" s="65"/>
      <c r="B947" s="69" t="str">
        <f>_xlfn.IFNA('XML data generator'!M946,"")</f>
        <v/>
      </c>
      <c r="C947" s="69" t="str">
        <f ca="1">IF(B946="",IF(OR(C946="",C946=_xlfn.CONCAT('Resource Checklist generator'!$F$12,CHAR(10),'Resource Checklist generator'!$F$13)),"",_xlfn.CONCAT('Resource Checklist generator'!$F$12,CHAR(10),'Resource Checklist generator'!$F$13)),B946)</f>
        <v/>
      </c>
    </row>
    <row r="948" spans="1:3">
      <c r="A948" s="65"/>
      <c r="B948" s="69" t="str">
        <f>_xlfn.IFNA('XML data generator'!M947,"")</f>
        <v/>
      </c>
      <c r="C948" s="69" t="str">
        <f ca="1">IF(B947="",IF(OR(C947="",C947=_xlfn.CONCAT('Resource Checklist generator'!$F$12,CHAR(10),'Resource Checklist generator'!$F$13)),"",_xlfn.CONCAT('Resource Checklist generator'!$F$12,CHAR(10),'Resource Checklist generator'!$F$13)),B947)</f>
        <v/>
      </c>
    </row>
    <row r="949" spans="1:3">
      <c r="A949" s="65"/>
      <c r="B949" s="69" t="str">
        <f>_xlfn.IFNA('XML data generator'!M948,"")</f>
        <v/>
      </c>
      <c r="C949" s="69" t="str">
        <f ca="1">IF(B948="",IF(OR(C948="",C948=_xlfn.CONCAT('Resource Checklist generator'!$F$12,CHAR(10),'Resource Checklist generator'!$F$13)),"",_xlfn.CONCAT('Resource Checklist generator'!$F$12,CHAR(10),'Resource Checklist generator'!$F$13)),B948)</f>
        <v/>
      </c>
    </row>
    <row r="950" spans="1:3">
      <c r="A950" s="65"/>
      <c r="B950" s="69" t="str">
        <f>_xlfn.IFNA('XML data generator'!M949,"")</f>
        <v/>
      </c>
      <c r="C950" s="69" t="str">
        <f ca="1">IF(B949="",IF(OR(C949="",C949=_xlfn.CONCAT('Resource Checklist generator'!$F$12,CHAR(10),'Resource Checklist generator'!$F$13)),"",_xlfn.CONCAT('Resource Checklist generator'!$F$12,CHAR(10),'Resource Checklist generator'!$F$13)),B949)</f>
        <v/>
      </c>
    </row>
    <row r="951" spans="1:3">
      <c r="A951" s="65"/>
      <c r="B951" s="69" t="str">
        <f>_xlfn.IFNA('XML data generator'!M950,"")</f>
        <v/>
      </c>
      <c r="C951" s="69" t="str">
        <f ca="1">IF(B950="",IF(OR(C950="",C950=_xlfn.CONCAT('Resource Checklist generator'!$F$12,CHAR(10),'Resource Checklist generator'!$F$13)),"",_xlfn.CONCAT('Resource Checklist generator'!$F$12,CHAR(10),'Resource Checklist generator'!$F$13)),B950)</f>
        <v/>
      </c>
    </row>
    <row r="952" spans="1:3">
      <c r="A952" s="65"/>
      <c r="B952" s="69" t="str">
        <f>_xlfn.IFNA('XML data generator'!M951,"")</f>
        <v/>
      </c>
      <c r="C952" s="69" t="str">
        <f ca="1">IF(B951="",IF(OR(C951="",C951=_xlfn.CONCAT('Resource Checklist generator'!$F$12,CHAR(10),'Resource Checklist generator'!$F$13)),"",_xlfn.CONCAT('Resource Checklist generator'!$F$12,CHAR(10),'Resource Checklist generator'!$F$13)),B951)</f>
        <v/>
      </c>
    </row>
    <row r="953" spans="1:3">
      <c r="A953" s="65"/>
      <c r="B953" s="69" t="str">
        <f>_xlfn.IFNA('XML data generator'!M952,"")</f>
        <v/>
      </c>
      <c r="C953" s="69" t="str">
        <f ca="1">IF(B952="",IF(OR(C952="",C952=_xlfn.CONCAT('Resource Checklist generator'!$F$12,CHAR(10),'Resource Checklist generator'!$F$13)),"",_xlfn.CONCAT('Resource Checklist generator'!$F$12,CHAR(10),'Resource Checklist generator'!$F$13)),B952)</f>
        <v/>
      </c>
    </row>
    <row r="954" spans="1:3">
      <c r="A954" s="65"/>
      <c r="B954" s="69" t="str">
        <f>_xlfn.IFNA('XML data generator'!M953,"")</f>
        <v/>
      </c>
      <c r="C954" s="69" t="str">
        <f ca="1">IF(B953="",IF(OR(C953="",C953=_xlfn.CONCAT('Resource Checklist generator'!$F$12,CHAR(10),'Resource Checklist generator'!$F$13)),"",_xlfn.CONCAT('Resource Checklist generator'!$F$12,CHAR(10),'Resource Checklist generator'!$F$13)),B953)</f>
        <v/>
      </c>
    </row>
    <row r="955" spans="1:3">
      <c r="A955" s="65"/>
      <c r="B955" s="69" t="str">
        <f>_xlfn.IFNA('XML data generator'!M954,"")</f>
        <v/>
      </c>
      <c r="C955" s="69" t="str">
        <f ca="1">IF(B954="",IF(OR(C954="",C954=_xlfn.CONCAT('Resource Checklist generator'!$F$12,CHAR(10),'Resource Checklist generator'!$F$13)),"",_xlfn.CONCAT('Resource Checklist generator'!$F$12,CHAR(10),'Resource Checklist generator'!$F$13)),B954)</f>
        <v/>
      </c>
    </row>
    <row r="956" spans="1:3">
      <c r="A956" s="65"/>
      <c r="B956" s="69" t="str">
        <f>_xlfn.IFNA('XML data generator'!M955,"")</f>
        <v/>
      </c>
      <c r="C956" s="69" t="str">
        <f ca="1">IF(B955="",IF(OR(C955="",C955=_xlfn.CONCAT('Resource Checklist generator'!$F$12,CHAR(10),'Resource Checklist generator'!$F$13)),"",_xlfn.CONCAT('Resource Checklist generator'!$F$12,CHAR(10),'Resource Checklist generator'!$F$13)),B955)</f>
        <v/>
      </c>
    </row>
    <row r="957" spans="1:3">
      <c r="A957" s="65"/>
      <c r="B957" s="69" t="str">
        <f>_xlfn.IFNA('XML data generator'!M956,"")</f>
        <v/>
      </c>
      <c r="C957" s="69" t="str">
        <f ca="1">IF(B956="",IF(OR(C956="",C956=_xlfn.CONCAT('Resource Checklist generator'!$F$12,CHAR(10),'Resource Checklist generator'!$F$13)),"",_xlfn.CONCAT('Resource Checklist generator'!$F$12,CHAR(10),'Resource Checklist generator'!$F$13)),B956)</f>
        <v/>
      </c>
    </row>
    <row r="958" spans="1:3">
      <c r="A958" s="65"/>
      <c r="B958" s="69" t="str">
        <f>_xlfn.IFNA('XML data generator'!M957,"")</f>
        <v/>
      </c>
      <c r="C958" s="69" t="str">
        <f ca="1">IF(B957="",IF(OR(C957="",C957=_xlfn.CONCAT('Resource Checklist generator'!$F$12,CHAR(10),'Resource Checklist generator'!$F$13)),"",_xlfn.CONCAT('Resource Checklist generator'!$F$12,CHAR(10),'Resource Checklist generator'!$F$13)),B957)</f>
        <v/>
      </c>
    </row>
    <row r="959" spans="1:3">
      <c r="A959" s="65"/>
      <c r="B959" s="69" t="str">
        <f>_xlfn.IFNA('XML data generator'!M958,"")</f>
        <v/>
      </c>
      <c r="C959" s="69" t="str">
        <f ca="1">IF(B958="",IF(OR(C958="",C958=_xlfn.CONCAT('Resource Checklist generator'!$F$12,CHAR(10),'Resource Checklist generator'!$F$13)),"",_xlfn.CONCAT('Resource Checklist generator'!$F$12,CHAR(10),'Resource Checklist generator'!$F$13)),B958)</f>
        <v/>
      </c>
    </row>
    <row r="960" spans="1:3">
      <c r="A960" s="65"/>
      <c r="B960" s="69" t="str">
        <f>_xlfn.IFNA('XML data generator'!M959,"")</f>
        <v/>
      </c>
      <c r="C960" s="69" t="str">
        <f ca="1">IF(B959="",IF(OR(C959="",C959=_xlfn.CONCAT('Resource Checklist generator'!$F$12,CHAR(10),'Resource Checklist generator'!$F$13)),"",_xlfn.CONCAT('Resource Checklist generator'!$F$12,CHAR(10),'Resource Checklist generator'!$F$13)),B959)</f>
        <v/>
      </c>
    </row>
    <row r="961" spans="1:3">
      <c r="A961" s="65"/>
      <c r="B961" s="69" t="str">
        <f>_xlfn.IFNA('XML data generator'!M960,"")</f>
        <v/>
      </c>
      <c r="C961" s="69" t="str">
        <f ca="1">IF(B960="",IF(OR(C960="",C960=_xlfn.CONCAT('Resource Checklist generator'!$F$12,CHAR(10),'Resource Checklist generator'!$F$13)),"",_xlfn.CONCAT('Resource Checklist generator'!$F$12,CHAR(10),'Resource Checklist generator'!$F$13)),B960)</f>
        <v/>
      </c>
    </row>
    <row r="962" spans="1:3">
      <c r="A962" s="65"/>
      <c r="B962" s="69" t="str">
        <f>_xlfn.IFNA('XML data generator'!M961,"")</f>
        <v/>
      </c>
      <c r="C962" s="69" t="str">
        <f ca="1">IF(B961="",IF(OR(C961="",C961=_xlfn.CONCAT('Resource Checklist generator'!$F$12,CHAR(10),'Resource Checklist generator'!$F$13)),"",_xlfn.CONCAT('Resource Checklist generator'!$F$12,CHAR(10),'Resource Checklist generator'!$F$13)),B961)</f>
        <v/>
      </c>
    </row>
    <row r="963" spans="1:3">
      <c r="A963" s="65"/>
      <c r="B963" s="69" t="str">
        <f>_xlfn.IFNA('XML data generator'!M962,"")</f>
        <v/>
      </c>
      <c r="C963" s="69" t="str">
        <f ca="1">IF(B962="",IF(OR(C962="",C962=_xlfn.CONCAT('Resource Checklist generator'!$F$12,CHAR(10),'Resource Checklist generator'!$F$13)),"",_xlfn.CONCAT('Resource Checklist generator'!$F$12,CHAR(10),'Resource Checklist generator'!$F$13)),B962)</f>
        <v/>
      </c>
    </row>
    <row r="964" spans="1:3">
      <c r="A964" s="65"/>
      <c r="B964" s="69" t="str">
        <f>_xlfn.IFNA('XML data generator'!M963,"")</f>
        <v/>
      </c>
      <c r="C964" s="69" t="str">
        <f ca="1">IF(B963="",IF(OR(C963="",C963=_xlfn.CONCAT('Resource Checklist generator'!$F$12,CHAR(10),'Resource Checklist generator'!$F$13)),"",_xlfn.CONCAT('Resource Checklist generator'!$F$12,CHAR(10),'Resource Checklist generator'!$F$13)),B963)</f>
        <v/>
      </c>
    </row>
    <row r="965" spans="1:3">
      <c r="A965" s="65"/>
      <c r="B965" s="69" t="str">
        <f>_xlfn.IFNA('XML data generator'!M964,"")</f>
        <v/>
      </c>
      <c r="C965" s="69" t="str">
        <f ca="1">IF(B964="",IF(OR(C964="",C964=_xlfn.CONCAT('Resource Checklist generator'!$F$12,CHAR(10),'Resource Checklist generator'!$F$13)),"",_xlfn.CONCAT('Resource Checklist generator'!$F$12,CHAR(10),'Resource Checklist generator'!$F$13)),B964)</f>
        <v/>
      </c>
    </row>
    <row r="966" spans="1:3">
      <c r="A966" s="65"/>
      <c r="B966" s="69" t="str">
        <f>_xlfn.IFNA('XML data generator'!M965,"")</f>
        <v/>
      </c>
      <c r="C966" s="69" t="str">
        <f ca="1">IF(B965="",IF(OR(C965="",C965=_xlfn.CONCAT('Resource Checklist generator'!$F$12,CHAR(10),'Resource Checklist generator'!$F$13)),"",_xlfn.CONCAT('Resource Checklist generator'!$F$12,CHAR(10),'Resource Checklist generator'!$F$13)),B965)</f>
        <v/>
      </c>
    </row>
    <row r="967" spans="1:3">
      <c r="A967" s="65"/>
      <c r="B967" s="69" t="str">
        <f>_xlfn.IFNA('XML data generator'!M966,"")</f>
        <v/>
      </c>
      <c r="C967" s="69" t="str">
        <f ca="1">IF(B966="",IF(OR(C966="",C966=_xlfn.CONCAT('Resource Checklist generator'!$F$12,CHAR(10),'Resource Checklist generator'!$F$13)),"",_xlfn.CONCAT('Resource Checklist generator'!$F$12,CHAR(10),'Resource Checklist generator'!$F$13)),B966)</f>
        <v/>
      </c>
    </row>
    <row r="968" spans="1:3">
      <c r="A968" s="65"/>
      <c r="B968" s="69" t="str">
        <f>_xlfn.IFNA('XML data generator'!M967,"")</f>
        <v/>
      </c>
      <c r="C968" s="69" t="str">
        <f ca="1">IF(B967="",IF(OR(C967="",C967=_xlfn.CONCAT('Resource Checklist generator'!$F$12,CHAR(10),'Resource Checklist generator'!$F$13)),"",_xlfn.CONCAT('Resource Checklist generator'!$F$12,CHAR(10),'Resource Checklist generator'!$F$13)),B967)</f>
        <v/>
      </c>
    </row>
    <row r="969" spans="1:3">
      <c r="A969" s="65"/>
      <c r="B969" s="69" t="str">
        <f>_xlfn.IFNA('XML data generator'!M968,"")</f>
        <v/>
      </c>
      <c r="C969" s="69" t="str">
        <f ca="1">IF(B968="",IF(OR(C968="",C968=_xlfn.CONCAT('Resource Checklist generator'!$F$12,CHAR(10),'Resource Checklist generator'!$F$13)),"",_xlfn.CONCAT('Resource Checklist generator'!$F$12,CHAR(10),'Resource Checklist generator'!$F$13)),B968)</f>
        <v/>
      </c>
    </row>
    <row r="970" spans="1:3">
      <c r="A970" s="65"/>
      <c r="B970" s="69" t="str">
        <f>_xlfn.IFNA('XML data generator'!M969,"")</f>
        <v/>
      </c>
      <c r="C970" s="69" t="str">
        <f ca="1">IF(B969="",IF(OR(C969="",C969=_xlfn.CONCAT('Resource Checklist generator'!$F$12,CHAR(10),'Resource Checklist generator'!$F$13)),"",_xlfn.CONCAT('Resource Checklist generator'!$F$12,CHAR(10),'Resource Checklist generator'!$F$13)),B969)</f>
        <v/>
      </c>
    </row>
    <row r="971" spans="1:3">
      <c r="A971" s="65"/>
      <c r="B971" s="69" t="str">
        <f>_xlfn.IFNA('XML data generator'!M970,"")</f>
        <v/>
      </c>
      <c r="C971" s="69" t="str">
        <f ca="1">IF(B970="",IF(OR(C970="",C970=_xlfn.CONCAT('Resource Checklist generator'!$F$12,CHAR(10),'Resource Checklist generator'!$F$13)),"",_xlfn.CONCAT('Resource Checklist generator'!$F$12,CHAR(10),'Resource Checklist generator'!$F$13)),B970)</f>
        <v/>
      </c>
    </row>
    <row r="972" spans="1:3">
      <c r="A972" s="65"/>
      <c r="B972" s="69" t="str">
        <f>_xlfn.IFNA('XML data generator'!M971,"")</f>
        <v/>
      </c>
      <c r="C972" s="69" t="str">
        <f ca="1">IF(B971="",IF(OR(C971="",C971=_xlfn.CONCAT('Resource Checklist generator'!$F$12,CHAR(10),'Resource Checklist generator'!$F$13)),"",_xlfn.CONCAT('Resource Checklist generator'!$F$12,CHAR(10),'Resource Checklist generator'!$F$13)),B971)</f>
        <v/>
      </c>
    </row>
    <row r="973" spans="1:3">
      <c r="A973" s="65"/>
      <c r="B973" s="69" t="str">
        <f>_xlfn.IFNA('XML data generator'!M972,"")</f>
        <v/>
      </c>
      <c r="C973" s="69" t="str">
        <f ca="1">IF(B972="",IF(OR(C972="",C972=_xlfn.CONCAT('Resource Checklist generator'!$F$12,CHAR(10),'Resource Checklist generator'!$F$13)),"",_xlfn.CONCAT('Resource Checklist generator'!$F$12,CHAR(10),'Resource Checklist generator'!$F$13)),B972)</f>
        <v/>
      </c>
    </row>
    <row r="974" spans="1:3">
      <c r="A974" s="65"/>
      <c r="B974" s="69" t="str">
        <f>_xlfn.IFNA('XML data generator'!M973,"")</f>
        <v/>
      </c>
      <c r="C974" s="69" t="str">
        <f ca="1">IF(B973="",IF(OR(C973="",C973=_xlfn.CONCAT('Resource Checklist generator'!$F$12,CHAR(10),'Resource Checklist generator'!$F$13)),"",_xlfn.CONCAT('Resource Checklist generator'!$F$12,CHAR(10),'Resource Checklist generator'!$F$13)),B973)</f>
        <v/>
      </c>
    </row>
    <row r="975" spans="1:3">
      <c r="A975" s="65"/>
      <c r="B975" s="69" t="str">
        <f>_xlfn.IFNA('XML data generator'!M974,"")</f>
        <v/>
      </c>
      <c r="C975" s="69" t="str">
        <f ca="1">IF(B974="",IF(OR(C974="",C974=_xlfn.CONCAT('Resource Checklist generator'!$F$12,CHAR(10),'Resource Checklist generator'!$F$13)),"",_xlfn.CONCAT('Resource Checklist generator'!$F$12,CHAR(10),'Resource Checklist generator'!$F$13)),B974)</f>
        <v/>
      </c>
    </row>
    <row r="976" spans="1:3">
      <c r="A976" s="65"/>
      <c r="B976" s="69" t="str">
        <f>_xlfn.IFNA('XML data generator'!M975,"")</f>
        <v/>
      </c>
      <c r="C976" s="69" t="str">
        <f ca="1">IF(B975="",IF(OR(C975="",C975=_xlfn.CONCAT('Resource Checklist generator'!$F$12,CHAR(10),'Resource Checklist generator'!$F$13)),"",_xlfn.CONCAT('Resource Checklist generator'!$F$12,CHAR(10),'Resource Checklist generator'!$F$13)),B975)</f>
        <v/>
      </c>
    </row>
    <row r="977" spans="1:3">
      <c r="A977" s="65"/>
      <c r="B977" s="69" t="str">
        <f>_xlfn.IFNA('XML data generator'!M976,"")</f>
        <v/>
      </c>
      <c r="C977" s="69" t="str">
        <f ca="1">IF(B976="",IF(OR(C976="",C976=_xlfn.CONCAT('Resource Checklist generator'!$F$12,CHAR(10),'Resource Checklist generator'!$F$13)),"",_xlfn.CONCAT('Resource Checklist generator'!$F$12,CHAR(10),'Resource Checklist generator'!$F$13)),B976)</f>
        <v/>
      </c>
    </row>
    <row r="978" spans="1:3">
      <c r="A978" s="65"/>
      <c r="B978" s="69" t="str">
        <f>_xlfn.IFNA('XML data generator'!M977,"")</f>
        <v/>
      </c>
      <c r="C978" s="69" t="str">
        <f ca="1">IF(B977="",IF(OR(C977="",C977=_xlfn.CONCAT('Resource Checklist generator'!$F$12,CHAR(10),'Resource Checklist generator'!$F$13)),"",_xlfn.CONCAT('Resource Checklist generator'!$F$12,CHAR(10),'Resource Checklist generator'!$F$13)),B977)</f>
        <v/>
      </c>
    </row>
    <row r="979" spans="1:3">
      <c r="A979" s="65"/>
      <c r="B979" s="69" t="str">
        <f>_xlfn.IFNA('XML data generator'!M978,"")</f>
        <v/>
      </c>
      <c r="C979" s="69" t="str">
        <f ca="1">IF(B978="",IF(OR(C978="",C978=_xlfn.CONCAT('Resource Checklist generator'!$F$12,CHAR(10),'Resource Checklist generator'!$F$13)),"",_xlfn.CONCAT('Resource Checklist generator'!$F$12,CHAR(10),'Resource Checklist generator'!$F$13)),B978)</f>
        <v/>
      </c>
    </row>
    <row r="980" spans="1:3">
      <c r="A980" s="65"/>
      <c r="B980" s="69" t="str">
        <f>_xlfn.IFNA('XML data generator'!M979,"")</f>
        <v/>
      </c>
      <c r="C980" s="69" t="str">
        <f ca="1">IF(B979="",IF(OR(C979="",C979=_xlfn.CONCAT('Resource Checklist generator'!$F$12,CHAR(10),'Resource Checklist generator'!$F$13)),"",_xlfn.CONCAT('Resource Checklist generator'!$F$12,CHAR(10),'Resource Checklist generator'!$F$13)),B979)</f>
        <v/>
      </c>
    </row>
    <row r="981" spans="1:3">
      <c r="A981" s="65"/>
      <c r="B981" s="69" t="str">
        <f>_xlfn.IFNA('XML data generator'!M980,"")</f>
        <v/>
      </c>
      <c r="C981" s="69" t="str">
        <f ca="1">IF(B980="",IF(OR(C980="",C980=_xlfn.CONCAT('Resource Checklist generator'!$F$12,CHAR(10),'Resource Checklist generator'!$F$13)),"",_xlfn.CONCAT('Resource Checklist generator'!$F$12,CHAR(10),'Resource Checklist generator'!$F$13)),B980)</f>
        <v/>
      </c>
    </row>
    <row r="982" spans="1:3">
      <c r="A982" s="65"/>
      <c r="B982" s="69" t="str">
        <f>_xlfn.IFNA('XML data generator'!M981,"")</f>
        <v/>
      </c>
      <c r="C982" s="69" t="str">
        <f ca="1">IF(B981="",IF(OR(C981="",C981=_xlfn.CONCAT('Resource Checklist generator'!$F$12,CHAR(10),'Resource Checklist generator'!$F$13)),"",_xlfn.CONCAT('Resource Checklist generator'!$F$12,CHAR(10),'Resource Checklist generator'!$F$13)),B981)</f>
        <v/>
      </c>
    </row>
    <row r="983" spans="1:3">
      <c r="A983" s="65"/>
      <c r="B983" s="69" t="str">
        <f>_xlfn.IFNA('XML data generator'!M982,"")</f>
        <v/>
      </c>
      <c r="C983" s="69" t="str">
        <f ca="1">IF(B982="",IF(OR(C982="",C982=_xlfn.CONCAT('Resource Checklist generator'!$F$12,CHAR(10),'Resource Checklist generator'!$F$13)),"",_xlfn.CONCAT('Resource Checklist generator'!$F$12,CHAR(10),'Resource Checklist generator'!$F$13)),B982)</f>
        <v/>
      </c>
    </row>
    <row r="984" spans="1:3">
      <c r="A984" s="65"/>
      <c r="B984" s="69" t="str">
        <f>_xlfn.IFNA('XML data generator'!M983,"")</f>
        <v/>
      </c>
      <c r="C984" s="69" t="str">
        <f ca="1">IF(B983="",IF(OR(C983="",C983=_xlfn.CONCAT('Resource Checklist generator'!$F$12,CHAR(10),'Resource Checklist generator'!$F$13)),"",_xlfn.CONCAT('Resource Checklist generator'!$F$12,CHAR(10),'Resource Checklist generator'!$F$13)),B983)</f>
        <v/>
      </c>
    </row>
    <row r="985" spans="1:3">
      <c r="A985" s="65"/>
      <c r="B985" s="69" t="str">
        <f>_xlfn.IFNA('XML data generator'!M984,"")</f>
        <v/>
      </c>
      <c r="C985" s="69" t="str">
        <f ca="1">IF(B984="",IF(OR(C984="",C984=_xlfn.CONCAT('Resource Checklist generator'!$F$12,CHAR(10),'Resource Checklist generator'!$F$13)),"",_xlfn.CONCAT('Resource Checklist generator'!$F$12,CHAR(10),'Resource Checklist generator'!$F$13)),B984)</f>
        <v/>
      </c>
    </row>
    <row r="986" spans="1:3">
      <c r="A986" s="65"/>
      <c r="B986" s="69" t="str">
        <f>_xlfn.IFNA('XML data generator'!M985,"")</f>
        <v/>
      </c>
      <c r="C986" s="69" t="str">
        <f ca="1">IF(B985="",IF(OR(C985="",C985=_xlfn.CONCAT('Resource Checklist generator'!$F$12,CHAR(10),'Resource Checklist generator'!$F$13)),"",_xlfn.CONCAT('Resource Checklist generator'!$F$12,CHAR(10),'Resource Checklist generator'!$F$13)),B985)</f>
        <v/>
      </c>
    </row>
    <row r="987" spans="1:3">
      <c r="A987" s="65"/>
      <c r="B987" s="69" t="str">
        <f>_xlfn.IFNA('XML data generator'!M986,"")</f>
        <v/>
      </c>
      <c r="C987" s="69" t="str">
        <f ca="1">IF(B986="",IF(OR(C986="",C986=_xlfn.CONCAT('Resource Checklist generator'!$F$12,CHAR(10),'Resource Checklist generator'!$F$13)),"",_xlfn.CONCAT('Resource Checklist generator'!$F$12,CHAR(10),'Resource Checklist generator'!$F$13)),B986)</f>
        <v/>
      </c>
    </row>
    <row r="988" spans="1:3">
      <c r="A988" s="65"/>
      <c r="B988" s="69" t="str">
        <f>_xlfn.IFNA('XML data generator'!M987,"")</f>
        <v/>
      </c>
      <c r="C988" s="69" t="str">
        <f ca="1">IF(B987="",IF(OR(C987="",C987=_xlfn.CONCAT('Resource Checklist generator'!$F$12,CHAR(10),'Resource Checklist generator'!$F$13)),"",_xlfn.CONCAT('Resource Checklist generator'!$F$12,CHAR(10),'Resource Checklist generator'!$F$13)),B987)</f>
        <v/>
      </c>
    </row>
    <row r="989" spans="1:3">
      <c r="A989" s="65"/>
      <c r="B989" s="69" t="str">
        <f>_xlfn.IFNA('XML data generator'!M988,"")</f>
        <v/>
      </c>
      <c r="C989" s="69" t="str">
        <f ca="1">IF(B988="",IF(OR(C988="",C988=_xlfn.CONCAT('Resource Checklist generator'!$F$12,CHAR(10),'Resource Checklist generator'!$F$13)),"",_xlfn.CONCAT('Resource Checklist generator'!$F$12,CHAR(10),'Resource Checklist generator'!$F$13)),B988)</f>
        <v/>
      </c>
    </row>
    <row r="990" spans="1:3">
      <c r="A990" s="65"/>
      <c r="B990" s="69" t="str">
        <f>_xlfn.IFNA('XML data generator'!M989,"")</f>
        <v/>
      </c>
      <c r="C990" s="69" t="str">
        <f ca="1">IF(B989="",IF(OR(C989="",C989=_xlfn.CONCAT('Resource Checklist generator'!$F$12,CHAR(10),'Resource Checklist generator'!$F$13)),"",_xlfn.CONCAT('Resource Checklist generator'!$F$12,CHAR(10),'Resource Checklist generator'!$F$13)),B989)</f>
        <v/>
      </c>
    </row>
    <row r="991" spans="1:3">
      <c r="A991" s="65"/>
      <c r="B991" s="69" t="str">
        <f>_xlfn.IFNA('XML data generator'!M990,"")</f>
        <v/>
      </c>
      <c r="C991" s="69" t="str">
        <f ca="1">IF(B990="",IF(OR(C990="",C990=_xlfn.CONCAT('Resource Checklist generator'!$F$12,CHAR(10),'Resource Checklist generator'!$F$13)),"",_xlfn.CONCAT('Resource Checklist generator'!$F$12,CHAR(10),'Resource Checklist generator'!$F$13)),B990)</f>
        <v/>
      </c>
    </row>
    <row r="992" spans="1:3">
      <c r="A992" s="65"/>
      <c r="B992" s="69" t="str">
        <f>_xlfn.IFNA('XML data generator'!M991,"")</f>
        <v/>
      </c>
      <c r="C992" s="69" t="str">
        <f ca="1">IF(B991="",IF(OR(C991="",C991=_xlfn.CONCAT('Resource Checklist generator'!$F$12,CHAR(10),'Resource Checklist generator'!$F$13)),"",_xlfn.CONCAT('Resource Checklist generator'!$F$12,CHAR(10),'Resource Checklist generator'!$F$13)),B991)</f>
        <v/>
      </c>
    </row>
    <row r="993" spans="1:3">
      <c r="A993" s="65"/>
      <c r="B993" s="69" t="str">
        <f>_xlfn.IFNA('XML data generator'!M992,"")</f>
        <v/>
      </c>
      <c r="C993" s="69" t="str">
        <f ca="1">IF(B992="",IF(OR(C992="",C992=_xlfn.CONCAT('Resource Checklist generator'!$F$12,CHAR(10),'Resource Checklist generator'!$F$13)),"",_xlfn.CONCAT('Resource Checklist generator'!$F$12,CHAR(10),'Resource Checklist generator'!$F$13)),B992)</f>
        <v/>
      </c>
    </row>
    <row r="994" spans="1:3">
      <c r="A994" s="65"/>
      <c r="B994" s="69" t="str">
        <f>_xlfn.IFNA('XML data generator'!M993,"")</f>
        <v/>
      </c>
      <c r="C994" s="69" t="str">
        <f ca="1">IF(B993="",IF(OR(C993="",C993=_xlfn.CONCAT('Resource Checklist generator'!$F$12,CHAR(10),'Resource Checklist generator'!$F$13)),"",_xlfn.CONCAT('Resource Checklist generator'!$F$12,CHAR(10),'Resource Checklist generator'!$F$13)),B993)</f>
        <v/>
      </c>
    </row>
    <row r="995" spans="1:3">
      <c r="A995" s="65"/>
      <c r="B995" s="69" t="str">
        <f>_xlfn.IFNA('XML data generator'!M994,"")</f>
        <v/>
      </c>
      <c r="C995" s="69" t="str">
        <f ca="1">IF(B994="",IF(OR(C994="",C994=_xlfn.CONCAT('Resource Checklist generator'!$F$12,CHAR(10),'Resource Checklist generator'!$F$13)),"",_xlfn.CONCAT('Resource Checklist generator'!$F$12,CHAR(10),'Resource Checklist generator'!$F$13)),B994)</f>
        <v/>
      </c>
    </row>
    <row r="996" spans="1:3">
      <c r="A996" s="65"/>
      <c r="B996" s="69" t="str">
        <f>_xlfn.IFNA('XML data generator'!M995,"")</f>
        <v/>
      </c>
      <c r="C996" s="69" t="str">
        <f ca="1">IF(B995="",IF(OR(C995="",C995=_xlfn.CONCAT('Resource Checklist generator'!$F$12,CHAR(10),'Resource Checklist generator'!$F$13)),"",_xlfn.CONCAT('Resource Checklist generator'!$F$12,CHAR(10),'Resource Checklist generator'!$F$13)),B995)</f>
        <v/>
      </c>
    </row>
    <row r="997" spans="1:3">
      <c r="A997" s="65"/>
      <c r="B997" s="69" t="str">
        <f>_xlfn.IFNA('XML data generator'!M996,"")</f>
        <v/>
      </c>
      <c r="C997" s="69" t="str">
        <f ca="1">IF(B996="",IF(OR(C996="",C996=_xlfn.CONCAT('Resource Checklist generator'!$F$12,CHAR(10),'Resource Checklist generator'!$F$13)),"",_xlfn.CONCAT('Resource Checklist generator'!$F$12,CHAR(10),'Resource Checklist generator'!$F$13)),B996)</f>
        <v/>
      </c>
    </row>
    <row r="998" spans="1:3">
      <c r="A998" s="65"/>
      <c r="B998" s="69" t="str">
        <f>_xlfn.IFNA('XML data generator'!M997,"")</f>
        <v/>
      </c>
      <c r="C998" s="69" t="str">
        <f ca="1">IF(B997="",IF(OR(C997="",C997=_xlfn.CONCAT('Resource Checklist generator'!$F$12,CHAR(10),'Resource Checklist generator'!$F$13)),"",_xlfn.CONCAT('Resource Checklist generator'!$F$12,CHAR(10),'Resource Checklist generator'!$F$13)),B997)</f>
        <v/>
      </c>
    </row>
    <row r="999" spans="1:3">
      <c r="A999" s="65"/>
      <c r="B999" s="69" t="str">
        <f>_xlfn.IFNA('XML data generator'!M998,"")</f>
        <v/>
      </c>
      <c r="C999" s="69" t="str">
        <f ca="1">IF(B998="",IF(OR(C998="",C998=_xlfn.CONCAT('Resource Checklist generator'!$F$12,CHAR(10),'Resource Checklist generator'!$F$13)),"",_xlfn.CONCAT('Resource Checklist generator'!$F$12,CHAR(10),'Resource Checklist generator'!$F$13)),B998)</f>
        <v/>
      </c>
    </row>
  </sheetData>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C3DAC-52EC-458F-8A8E-382F705D49A8}">
  <sheetPr>
    <tabColor theme="9" tint="0.39997558519241921"/>
  </sheetPr>
  <dimension ref="A1:D999"/>
  <sheetViews>
    <sheetView workbookViewId="0">
      <selection activeCell="A4" sqref="A4"/>
    </sheetView>
  </sheetViews>
  <sheetFormatPr baseColWidth="10" defaultRowHeight="14.4"/>
  <cols>
    <col min="1" max="1" width="45.6640625" customWidth="1"/>
    <col min="2" max="2" width="48.109375" bestFit="1" customWidth="1"/>
    <col min="3" max="3" width="43.88671875" bestFit="1" customWidth="1"/>
    <col min="4" max="4" width="64.88671875" customWidth="1"/>
    <col min="5" max="5" width="69.6640625" customWidth="1"/>
  </cols>
  <sheetData>
    <row r="1" spans="1:4" ht="42.6" customHeight="1" thickBot="1">
      <c r="A1" s="108" t="s">
        <v>75</v>
      </c>
      <c r="B1" s="108"/>
      <c r="C1" s="108"/>
      <c r="D1" s="109"/>
    </row>
    <row r="2" spans="1:4" ht="30" customHeight="1">
      <c r="A2" s="105" t="str">
        <f ca="1">_xlfn.CONCAT('Resource Checklist generator'!O1,"Checklist.xml")</f>
        <v>External_Developers_Checklist.xml</v>
      </c>
      <c r="B2" s="106"/>
      <c r="C2" s="106"/>
      <c r="D2" s="107"/>
    </row>
    <row r="3" spans="1:4">
      <c r="A3" s="72" t="s">
        <v>59</v>
      </c>
      <c r="B3" s="73" t="s">
        <v>65</v>
      </c>
      <c r="C3" s="73" t="s">
        <v>66</v>
      </c>
      <c r="D3" s="74" t="s">
        <v>60</v>
      </c>
    </row>
    <row r="4" spans="1:4" ht="409.6">
      <c r="A4" s="68" t="str">
        <f>_xlfn.CONCAT('Resource Checklist generator'!$A$9,CHAR(10),'Resource Checklist generator'!$A$10,CHAR(10),'Resource Checklist generator'!$A$11,CHAR(10),'Resource Checklist generator'!$A$13,CHAR(10),'Resource Checklist generator'!$A$14,CHAR(10),'Resource Checklist generator'!$A$15,CHAR(10),'Resource Checklist generator'!$A$16,CHAR(10),'Resource Checklist generator'!$A$17,CHAR(10),'Resource Checklist generator'!$A$18,CHAR(10),'Resource Checklist generator'!$A$19,CHAR(10),'Resource Checklist generator'!$A$20,CHAR(10),'Resource Checklist generator'!$A$21,CHAR(10),'Resource Checklist generator'!$A$22,CHAR(10),'Resource Checklist generator'!$A$23,CHAR(10),'Resource Checklist generator'!$A$24,CHAR(10),'Resource Checklist generator'!$A$25,CHAR(10),'Resource Checklist generator'!$A$26,CHAR(10),'Resource Checklist generator'!$A$27,CHAR(10),'Resource Checklist generator'!$A$28,CHAR(10),'Resource Checklist generator'!$A$29,CHAR(10),'Resource Checklist generator'!$A$30,CHAR(10),'Resource Checklist generator'!$A$31,CHAR(10),'Resource Checklist generator'!$A$32,CHAR(10),'Resource Checklist generator'!$A$33,CHAR(10),'Resource Checklist generator'!$A$34,CHAR(10),'Resource Checklist generator'!$A$35,CHAR(10),'Resource Checklist generator'!$A$36,CHAR(10),'Resource Checklist generator'!$A$37,CHAR(10),'Resource Checklist generator'!$A$38,CHAR(10),'Resource Checklist generator'!$A$39,CHAR(10),'Resource Checklist generator'!$A$40,CHAR(10),'Resource Checklist generator'!$A$41,CHAR(10),'Resource Checklist generator'!$A$42,CHAR(10),'Resource Checklist generator'!$A$43,CHAR(10),'Resource Checklist generator'!$A$44,CHAR(10),'Resource Checklist generator'!$A$45,CHAR(10),'Resource Checklist generator'!$A$46,CHAR(10),'Resource Checklist generator'!$A$47)</f>
        <v>&lt;?xml version="1.0" encoding="utf-8" ?&gt;
&lt;SimBase.Document Type="Checklist" version="1,0"&gt;
&lt;Checklist.Checklist&gt;
&lt;IncludeCheckpointLibrary FileName="SimObjects\\Airplanes\\Asobo_XXX\\Checklist\\Library.xml"/&gt;
&lt;Step ChecklistStepId="PREFLIGHT_GATE"&gt;
&lt;/Step&gt;
&lt;Step ChecklistStepId="PREFLIGHT_PUSHBACK"&gt;
&lt;/Step&gt;
&lt;Step ChecklistStepId="PREFLIGHT_TAXI_OUT"&gt;
&lt;/Step&gt;
&lt;Step ChecklistStepId="FLIGHT_RUNWAY"&gt;
&lt;/Step&gt;
&lt;Step ChecklistStepId="FLIGHT_TAKEOFF"&gt;
&lt;/Step&gt;
&lt;Step ChecklistStepId="FLIGHT_CLIMB"&gt;
&lt;/Step&gt;
&lt;Step ChecklistStepId="FLIGHT_CRUISE"&gt;
&lt;/Step&gt;
&lt;Step ChecklistStepId="FLIGHT_DESCENT"&gt;
&lt;/Step&gt;
&lt;Step ChecklistStepId="LANDING_APPROACH"&gt;
&lt;/Step&gt;
&lt;Step ChecklistStepId="LANDING_APPROACH_VFR"&gt;
&lt;/Step&gt;
&lt;Step ChecklistStepId="LANDING_APPROACH_IFR"&gt;
&lt;/Step&gt;
&lt;Step ChecklistStepId="LANDING_FINAL"&gt;
&lt;/Step&gt;
&lt;Step ChecklistStepId="LANDING_TOUCHDOWN"&gt;
&lt;/Step&gt;
&lt;Step ChecklistStepId="LANDING_GROUNDROLL"&gt;
&lt;/Step&gt;
&lt;Step ChecklistStepId="LANDING_TAXI_IN"&gt;
&lt;/Step&gt;
&lt;Step ChecklistStepId="LANDING_GATE"&gt;
&lt;/Step&gt;
&lt;/Checklist.Checklist&gt;
&lt;/SimBase.Document&gt;</v>
      </c>
      <c r="B4" s="66" t="str">
        <f>_xlfn.IFNA('XML data generator'!O3,"")</f>
        <v>&lt;Page SubjectTT="TT:#no matching result in Checklist.loc DATA"&gt;
&lt;/Page&gt;</v>
      </c>
      <c r="C4" s="66" t="str">
        <f>_xlfn.IFNA('XML data generator'!P3,"")</f>
        <v/>
      </c>
      <c r="D4" s="67" t="str">
        <f ca="1">_xlfn.IFNA('XML data generator'!N3,"")</f>
        <v>&lt;Checkpoint ReferenceId="EXTERNAL_DEVELOPERS_#no matching result in Checklist.loc DATA_#no matching result in Checklist.loc DATA_1" LevelOfDetail=""&gt;
&lt;ForceCamera Name="Placeholder"/&gt;
&lt;/Checkpoint&gt;</v>
      </c>
    </row>
    <row r="5" spans="1:4">
      <c r="A5" s="68"/>
      <c r="B5" s="66" t="str">
        <f>_xlfn.IFNA('XML data generator'!O4,"")</f>
        <v/>
      </c>
      <c r="C5" s="66" t="str">
        <f>_xlfn.IFNA('XML data generator'!P4,"")</f>
        <v/>
      </c>
      <c r="D5" s="67" t="str">
        <f>_xlfn.IFNA('XML data generator'!N4,"")</f>
        <v/>
      </c>
    </row>
    <row r="6" spans="1:4">
      <c r="A6" s="68"/>
      <c r="B6" s="66" t="str">
        <f>_xlfn.IFNA('XML data generator'!O5,"")</f>
        <v/>
      </c>
      <c r="C6" s="66" t="str">
        <f>_xlfn.IFNA('XML data generator'!P5,"")</f>
        <v/>
      </c>
      <c r="D6" s="67" t="str">
        <f>_xlfn.IFNA('XML data generator'!N5,"")</f>
        <v/>
      </c>
    </row>
    <row r="7" spans="1:4">
      <c r="A7" s="68"/>
      <c r="B7" s="66" t="str">
        <f>_xlfn.IFNA('XML data generator'!O6,"")</f>
        <v/>
      </c>
      <c r="C7" s="66" t="str">
        <f>_xlfn.IFNA('XML data generator'!P6,"")</f>
        <v/>
      </c>
      <c r="D7" s="67" t="str">
        <f>_xlfn.IFNA('XML data generator'!N6,"")</f>
        <v/>
      </c>
    </row>
    <row r="8" spans="1:4">
      <c r="A8" s="68"/>
      <c r="B8" s="66" t="str">
        <f>_xlfn.IFNA('XML data generator'!O7,"")</f>
        <v/>
      </c>
      <c r="C8" s="66" t="str">
        <f>_xlfn.IFNA('XML data generator'!P7,"")</f>
        <v/>
      </c>
      <c r="D8" s="67" t="str">
        <f>_xlfn.IFNA('XML data generator'!N7,"")</f>
        <v/>
      </c>
    </row>
    <row r="9" spans="1:4">
      <c r="A9" s="68"/>
      <c r="B9" s="66" t="str">
        <f>_xlfn.IFNA('XML data generator'!O8,"")</f>
        <v/>
      </c>
      <c r="C9" s="66" t="str">
        <f>_xlfn.IFNA('XML data generator'!P8,"")</f>
        <v/>
      </c>
      <c r="D9" s="67" t="str">
        <f>_xlfn.IFNA('XML data generator'!N8,"")</f>
        <v/>
      </c>
    </row>
    <row r="10" spans="1:4">
      <c r="A10" s="68"/>
      <c r="B10" s="66" t="str">
        <f>_xlfn.IFNA('XML data generator'!O9,"")</f>
        <v/>
      </c>
      <c r="C10" s="66" t="str">
        <f>_xlfn.IFNA('XML data generator'!P9,"")</f>
        <v/>
      </c>
      <c r="D10" s="67" t="str">
        <f>_xlfn.IFNA('XML data generator'!N9,"")</f>
        <v/>
      </c>
    </row>
    <row r="11" spans="1:4">
      <c r="A11" s="68"/>
      <c r="B11" s="66" t="str">
        <f>_xlfn.IFNA('XML data generator'!O10,"")</f>
        <v/>
      </c>
      <c r="C11" s="66" t="str">
        <f>_xlfn.IFNA('XML data generator'!P10,"")</f>
        <v/>
      </c>
      <c r="D11" s="67" t="str">
        <f>_xlfn.IFNA('XML data generator'!N10,"")</f>
        <v/>
      </c>
    </row>
    <row r="12" spans="1:4">
      <c r="A12" s="68"/>
      <c r="B12" s="66" t="str">
        <f>_xlfn.IFNA('XML data generator'!O11,"")</f>
        <v/>
      </c>
      <c r="C12" s="66" t="str">
        <f>_xlfn.IFNA('XML data generator'!P11,"")</f>
        <v/>
      </c>
      <c r="D12" s="67" t="str">
        <f>_xlfn.IFNA('XML data generator'!N11,"")</f>
        <v/>
      </c>
    </row>
    <row r="13" spans="1:4">
      <c r="A13" s="68"/>
      <c r="B13" s="66" t="str">
        <f>_xlfn.IFNA('XML data generator'!O12,"")</f>
        <v/>
      </c>
      <c r="C13" s="66" t="str">
        <f>_xlfn.IFNA('XML data generator'!P12,"")</f>
        <v/>
      </c>
      <c r="D13" s="67" t="str">
        <f>_xlfn.IFNA('XML data generator'!N12,"")</f>
        <v/>
      </c>
    </row>
    <row r="14" spans="1:4">
      <c r="A14" s="68"/>
      <c r="B14" s="66" t="str">
        <f>_xlfn.IFNA('XML data generator'!O13,"")</f>
        <v/>
      </c>
      <c r="C14" s="66" t="str">
        <f>_xlfn.IFNA('XML data generator'!P13,"")</f>
        <v/>
      </c>
      <c r="D14" s="67" t="str">
        <f>_xlfn.IFNA('XML data generator'!N13,"")</f>
        <v/>
      </c>
    </row>
    <row r="15" spans="1:4">
      <c r="A15" s="68"/>
      <c r="B15" s="66" t="str">
        <f>_xlfn.IFNA('XML data generator'!O14,"")</f>
        <v/>
      </c>
      <c r="C15" s="66" t="str">
        <f>_xlfn.IFNA('XML data generator'!P14,"")</f>
        <v/>
      </c>
      <c r="D15" s="67" t="str">
        <f>_xlfn.IFNA('XML data generator'!N14,"")</f>
        <v/>
      </c>
    </row>
    <row r="16" spans="1:4">
      <c r="A16" s="68"/>
      <c r="B16" s="66" t="str">
        <f>_xlfn.IFNA('XML data generator'!O15,"")</f>
        <v/>
      </c>
      <c r="C16" s="66" t="str">
        <f>_xlfn.IFNA('XML data generator'!P15,"")</f>
        <v/>
      </c>
      <c r="D16" s="67" t="str">
        <f>_xlfn.IFNA('XML data generator'!N15,"")</f>
        <v/>
      </c>
    </row>
    <row r="17" spans="1:4">
      <c r="A17" s="68"/>
      <c r="B17" s="66" t="str">
        <f>_xlfn.IFNA('XML data generator'!O16,"")</f>
        <v/>
      </c>
      <c r="C17" s="66" t="str">
        <f>_xlfn.IFNA('XML data generator'!P16,"")</f>
        <v/>
      </c>
      <c r="D17" s="67" t="str">
        <f>_xlfn.IFNA('XML data generator'!N16,"")</f>
        <v/>
      </c>
    </row>
    <row r="18" spans="1:4">
      <c r="A18" s="68"/>
      <c r="B18" s="66" t="str">
        <f>_xlfn.IFNA('XML data generator'!O17,"")</f>
        <v/>
      </c>
      <c r="C18" s="66" t="str">
        <f>_xlfn.IFNA('XML data generator'!P17,"")</f>
        <v/>
      </c>
      <c r="D18" s="67" t="str">
        <f>_xlfn.IFNA('XML data generator'!N17,"")</f>
        <v/>
      </c>
    </row>
    <row r="19" spans="1:4">
      <c r="A19" s="68"/>
      <c r="B19" s="66" t="str">
        <f>_xlfn.IFNA('XML data generator'!O18,"")</f>
        <v/>
      </c>
      <c r="C19" s="66" t="str">
        <f>_xlfn.IFNA('XML data generator'!P18,"")</f>
        <v/>
      </c>
      <c r="D19" s="67" t="str">
        <f>_xlfn.IFNA('XML data generator'!N18,"")</f>
        <v/>
      </c>
    </row>
    <row r="20" spans="1:4">
      <c r="A20" s="68"/>
      <c r="B20" s="66" t="str">
        <f>_xlfn.IFNA('XML data generator'!O19,"")</f>
        <v/>
      </c>
      <c r="C20" s="66" t="str">
        <f>_xlfn.IFNA('XML data generator'!P19,"")</f>
        <v/>
      </c>
      <c r="D20" s="67" t="str">
        <f>_xlfn.IFNA('XML data generator'!N19,"")</f>
        <v/>
      </c>
    </row>
    <row r="21" spans="1:4">
      <c r="A21" s="68"/>
      <c r="B21" s="66" t="str">
        <f>_xlfn.IFNA('XML data generator'!O20,"")</f>
        <v/>
      </c>
      <c r="C21" s="66" t="str">
        <f>_xlfn.IFNA('XML data generator'!P20,"")</f>
        <v/>
      </c>
      <c r="D21" s="67" t="str">
        <f>_xlfn.IFNA('XML data generator'!N20,"")</f>
        <v/>
      </c>
    </row>
    <row r="22" spans="1:4">
      <c r="A22" s="68"/>
      <c r="B22" s="66" t="str">
        <f>_xlfn.IFNA('XML data generator'!O21,"")</f>
        <v/>
      </c>
      <c r="C22" s="66" t="str">
        <f>_xlfn.IFNA('XML data generator'!P21,"")</f>
        <v/>
      </c>
      <c r="D22" s="67" t="str">
        <f>_xlfn.IFNA('XML data generator'!N21,"")</f>
        <v/>
      </c>
    </row>
    <row r="23" spans="1:4">
      <c r="A23" s="68"/>
      <c r="B23" s="66" t="str">
        <f>_xlfn.IFNA('XML data generator'!O22,"")</f>
        <v/>
      </c>
      <c r="C23" s="66" t="str">
        <f>_xlfn.IFNA('XML data generator'!P22,"")</f>
        <v/>
      </c>
      <c r="D23" s="67" t="str">
        <f>_xlfn.IFNA('XML data generator'!N22,"")</f>
        <v/>
      </c>
    </row>
    <row r="24" spans="1:4">
      <c r="A24" s="68"/>
      <c r="B24" s="66" t="str">
        <f>_xlfn.IFNA('XML data generator'!O23,"")</f>
        <v/>
      </c>
      <c r="C24" s="66" t="str">
        <f>_xlfn.IFNA('XML data generator'!P23,"")</f>
        <v/>
      </c>
      <c r="D24" s="67" t="str">
        <f>_xlfn.IFNA('XML data generator'!N23,"")</f>
        <v/>
      </c>
    </row>
    <row r="25" spans="1:4">
      <c r="A25" s="68"/>
      <c r="B25" s="66" t="str">
        <f>_xlfn.IFNA('XML data generator'!O24,"")</f>
        <v/>
      </c>
      <c r="C25" s="66" t="str">
        <f>_xlfn.IFNA('XML data generator'!P24,"")</f>
        <v/>
      </c>
      <c r="D25" s="67" t="str">
        <f>_xlfn.IFNA('XML data generator'!N24,"")</f>
        <v/>
      </c>
    </row>
    <row r="26" spans="1:4">
      <c r="A26" s="68"/>
      <c r="B26" s="66" t="str">
        <f>_xlfn.IFNA('XML data generator'!O25,"")</f>
        <v/>
      </c>
      <c r="C26" s="66" t="str">
        <f>_xlfn.IFNA('XML data generator'!P25,"")</f>
        <v/>
      </c>
      <c r="D26" s="67" t="str">
        <f>_xlfn.IFNA('XML data generator'!N25,"")</f>
        <v/>
      </c>
    </row>
    <row r="27" spans="1:4">
      <c r="A27" s="68"/>
      <c r="B27" s="66" t="str">
        <f>_xlfn.IFNA('XML data generator'!O26,"")</f>
        <v/>
      </c>
      <c r="C27" s="66" t="str">
        <f>_xlfn.IFNA('XML data generator'!P26,"")</f>
        <v/>
      </c>
      <c r="D27" s="67" t="str">
        <f>_xlfn.IFNA('XML data generator'!N26,"")</f>
        <v/>
      </c>
    </row>
    <row r="28" spans="1:4">
      <c r="A28" s="68"/>
      <c r="B28" s="66" t="str">
        <f>_xlfn.IFNA('XML data generator'!O27,"")</f>
        <v/>
      </c>
      <c r="C28" s="66" t="str">
        <f>_xlfn.IFNA('XML data generator'!P27,"")</f>
        <v/>
      </c>
      <c r="D28" s="67" t="str">
        <f>_xlfn.IFNA('XML data generator'!N27,"")</f>
        <v/>
      </c>
    </row>
    <row r="29" spans="1:4">
      <c r="A29" s="68"/>
      <c r="B29" s="66" t="str">
        <f>_xlfn.IFNA('XML data generator'!O28,"")</f>
        <v/>
      </c>
      <c r="C29" s="66" t="str">
        <f>_xlfn.IFNA('XML data generator'!P28,"")</f>
        <v/>
      </c>
      <c r="D29" s="67" t="str">
        <f>_xlfn.IFNA('XML data generator'!N28,"")</f>
        <v/>
      </c>
    </row>
    <row r="30" spans="1:4">
      <c r="A30" s="68"/>
      <c r="B30" s="66" t="str">
        <f>_xlfn.IFNA('XML data generator'!O29,"")</f>
        <v/>
      </c>
      <c r="C30" s="66" t="str">
        <f>_xlfn.IFNA('XML data generator'!P29,"")</f>
        <v/>
      </c>
      <c r="D30" s="67" t="str">
        <f>_xlfn.IFNA('XML data generator'!N29,"")</f>
        <v/>
      </c>
    </row>
    <row r="31" spans="1:4">
      <c r="A31" s="68"/>
      <c r="B31" s="66" t="str">
        <f>_xlfn.IFNA('XML data generator'!O30,"")</f>
        <v/>
      </c>
      <c r="C31" s="66" t="str">
        <f>_xlfn.IFNA('XML data generator'!P30,"")</f>
        <v/>
      </c>
      <c r="D31" s="67" t="str">
        <f>_xlfn.IFNA('XML data generator'!N30,"")</f>
        <v/>
      </c>
    </row>
    <row r="32" spans="1:4">
      <c r="A32" s="68"/>
      <c r="B32" s="66" t="str">
        <f>_xlfn.IFNA('XML data generator'!O31,"")</f>
        <v/>
      </c>
      <c r="C32" s="66" t="str">
        <f>_xlfn.IFNA('XML data generator'!P31,"")</f>
        <v/>
      </c>
      <c r="D32" s="67" t="str">
        <f>_xlfn.IFNA('XML data generator'!N31,"")</f>
        <v/>
      </c>
    </row>
    <row r="33" spans="1:4">
      <c r="A33" s="68"/>
      <c r="B33" s="66" t="str">
        <f>_xlfn.IFNA('XML data generator'!O32,"")</f>
        <v/>
      </c>
      <c r="C33" s="66" t="str">
        <f>_xlfn.IFNA('XML data generator'!P32,"")</f>
        <v/>
      </c>
      <c r="D33" s="67" t="str">
        <f>_xlfn.IFNA('XML data generator'!N32,"")</f>
        <v/>
      </c>
    </row>
    <row r="34" spans="1:4">
      <c r="A34" s="68"/>
      <c r="B34" s="66" t="str">
        <f>_xlfn.IFNA('XML data generator'!O33,"")</f>
        <v/>
      </c>
      <c r="C34" s="66" t="str">
        <f>_xlfn.IFNA('XML data generator'!P33,"")</f>
        <v/>
      </c>
      <c r="D34" s="67" t="str">
        <f>_xlfn.IFNA('XML data generator'!N33,"")</f>
        <v/>
      </c>
    </row>
    <row r="35" spans="1:4">
      <c r="A35" s="68"/>
      <c r="B35" s="66" t="str">
        <f>_xlfn.IFNA('XML data generator'!O34,"")</f>
        <v/>
      </c>
      <c r="C35" s="66" t="str">
        <f>_xlfn.IFNA('XML data generator'!P34,"")</f>
        <v/>
      </c>
      <c r="D35" s="67" t="str">
        <f>_xlfn.IFNA('XML data generator'!N34,"")</f>
        <v/>
      </c>
    </row>
    <row r="36" spans="1:4">
      <c r="A36" s="68"/>
      <c r="B36" s="66" t="str">
        <f>_xlfn.IFNA('XML data generator'!O35,"")</f>
        <v/>
      </c>
      <c r="C36" s="66" t="str">
        <f>_xlfn.IFNA('XML data generator'!P35,"")</f>
        <v/>
      </c>
      <c r="D36" s="67" t="str">
        <f>_xlfn.IFNA('XML data generator'!N35,"")</f>
        <v/>
      </c>
    </row>
    <row r="37" spans="1:4">
      <c r="A37" s="68"/>
      <c r="B37" s="66" t="str">
        <f>_xlfn.IFNA('XML data generator'!O36,"")</f>
        <v/>
      </c>
      <c r="C37" s="66" t="str">
        <f>_xlfn.IFNA('XML data generator'!P36,"")</f>
        <v/>
      </c>
      <c r="D37" s="67" t="str">
        <f>_xlfn.IFNA('XML data generator'!N36,"")</f>
        <v/>
      </c>
    </row>
    <row r="38" spans="1:4">
      <c r="A38" s="68"/>
      <c r="B38" s="66" t="str">
        <f>_xlfn.IFNA('XML data generator'!O37,"")</f>
        <v/>
      </c>
      <c r="C38" s="66" t="str">
        <f>_xlfn.IFNA('XML data generator'!P37,"")</f>
        <v/>
      </c>
      <c r="D38" s="67" t="str">
        <f>_xlfn.IFNA('XML data generator'!N37,"")</f>
        <v/>
      </c>
    </row>
    <row r="39" spans="1:4">
      <c r="A39" s="68"/>
      <c r="B39" s="66" t="str">
        <f>_xlfn.IFNA('XML data generator'!O38,"")</f>
        <v/>
      </c>
      <c r="C39" s="66" t="str">
        <f>_xlfn.IFNA('XML data generator'!P38,"")</f>
        <v/>
      </c>
      <c r="D39" s="67" t="str">
        <f>_xlfn.IFNA('XML data generator'!N38,"")</f>
        <v/>
      </c>
    </row>
    <row r="40" spans="1:4">
      <c r="A40" s="68"/>
      <c r="B40" s="66" t="str">
        <f>_xlfn.IFNA('XML data generator'!O39,"")</f>
        <v/>
      </c>
      <c r="C40" s="66" t="str">
        <f>_xlfn.IFNA('XML data generator'!P39,"")</f>
        <v/>
      </c>
      <c r="D40" s="67" t="str">
        <f>_xlfn.IFNA('XML data generator'!N39,"")</f>
        <v/>
      </c>
    </row>
    <row r="41" spans="1:4">
      <c r="A41" s="68"/>
      <c r="B41" s="66" t="str">
        <f>_xlfn.IFNA('XML data generator'!O40,"")</f>
        <v/>
      </c>
      <c r="C41" s="66" t="str">
        <f>_xlfn.IFNA('XML data generator'!P40,"")</f>
        <v/>
      </c>
      <c r="D41" s="67" t="str">
        <f>_xlfn.IFNA('XML data generator'!N40,"")</f>
        <v/>
      </c>
    </row>
    <row r="42" spans="1:4">
      <c r="A42" s="68"/>
      <c r="B42" s="66" t="str">
        <f>_xlfn.IFNA('XML data generator'!O41,"")</f>
        <v/>
      </c>
      <c r="C42" s="66" t="str">
        <f>_xlfn.IFNA('XML data generator'!P41,"")</f>
        <v/>
      </c>
      <c r="D42" s="67" t="str">
        <f>_xlfn.IFNA('XML data generator'!N41,"")</f>
        <v/>
      </c>
    </row>
    <row r="43" spans="1:4">
      <c r="A43" s="68"/>
      <c r="B43" s="66" t="str">
        <f>_xlfn.IFNA('XML data generator'!O42,"")</f>
        <v/>
      </c>
      <c r="C43" s="66" t="str">
        <f>_xlfn.IFNA('XML data generator'!P42,"")</f>
        <v/>
      </c>
      <c r="D43" s="67" t="str">
        <f>_xlfn.IFNA('XML data generator'!N42,"")</f>
        <v/>
      </c>
    </row>
    <row r="44" spans="1:4">
      <c r="A44" s="68"/>
      <c r="B44" s="66" t="str">
        <f>_xlfn.IFNA('XML data generator'!O43,"")</f>
        <v/>
      </c>
      <c r="C44" s="66" t="str">
        <f>_xlfn.IFNA('XML data generator'!P43,"")</f>
        <v/>
      </c>
      <c r="D44" s="67" t="str">
        <f>_xlfn.IFNA('XML data generator'!N43,"")</f>
        <v/>
      </c>
    </row>
    <row r="45" spans="1:4">
      <c r="A45" s="68"/>
      <c r="B45" s="66" t="str">
        <f>_xlfn.IFNA('XML data generator'!O44,"")</f>
        <v/>
      </c>
      <c r="C45" s="66" t="str">
        <f>_xlfn.IFNA('XML data generator'!P44,"")</f>
        <v/>
      </c>
      <c r="D45" s="67" t="str">
        <f>_xlfn.IFNA('XML data generator'!N44,"")</f>
        <v/>
      </c>
    </row>
    <row r="46" spans="1:4">
      <c r="A46" s="68"/>
      <c r="B46" s="66" t="str">
        <f>_xlfn.IFNA('XML data generator'!O45,"")</f>
        <v/>
      </c>
      <c r="C46" s="66" t="str">
        <f>_xlfn.IFNA('XML data generator'!P45,"")</f>
        <v/>
      </c>
      <c r="D46" s="67" t="str">
        <f>_xlfn.IFNA('XML data generator'!N45,"")</f>
        <v/>
      </c>
    </row>
    <row r="47" spans="1:4">
      <c r="A47" s="68"/>
      <c r="B47" s="66" t="str">
        <f>_xlfn.IFNA('XML data generator'!O46,"")</f>
        <v/>
      </c>
      <c r="C47" s="66" t="str">
        <f>_xlfn.IFNA('XML data generator'!P46,"")</f>
        <v/>
      </c>
      <c r="D47" s="67" t="str">
        <f>_xlfn.IFNA('XML data generator'!N46,"")</f>
        <v/>
      </c>
    </row>
    <row r="48" spans="1:4">
      <c r="A48" s="68"/>
      <c r="B48" s="66" t="str">
        <f>_xlfn.IFNA('XML data generator'!O47,"")</f>
        <v/>
      </c>
      <c r="C48" s="66" t="str">
        <f>_xlfn.IFNA('XML data generator'!P47,"")</f>
        <v/>
      </c>
      <c r="D48" s="67" t="str">
        <f>_xlfn.IFNA('XML data generator'!N47,"")</f>
        <v/>
      </c>
    </row>
    <row r="49" spans="1:4">
      <c r="A49" s="68"/>
      <c r="B49" s="66" t="str">
        <f>_xlfn.IFNA('XML data generator'!O48,"")</f>
        <v/>
      </c>
      <c r="C49" s="66" t="str">
        <f>_xlfn.IFNA('XML data generator'!P48,"")</f>
        <v/>
      </c>
      <c r="D49" s="67" t="str">
        <f>_xlfn.IFNA('XML data generator'!N48,"")</f>
        <v/>
      </c>
    </row>
    <row r="50" spans="1:4">
      <c r="A50" s="68"/>
      <c r="B50" s="66" t="str">
        <f>_xlfn.IFNA('XML data generator'!O49,"")</f>
        <v/>
      </c>
      <c r="C50" s="66" t="str">
        <f>_xlfn.IFNA('XML data generator'!P49,"")</f>
        <v/>
      </c>
      <c r="D50" s="67" t="str">
        <f>_xlfn.IFNA('XML data generator'!N49,"")</f>
        <v/>
      </c>
    </row>
    <row r="51" spans="1:4">
      <c r="A51" s="68"/>
      <c r="B51" s="66" t="str">
        <f>_xlfn.IFNA('XML data generator'!O50,"")</f>
        <v/>
      </c>
      <c r="C51" s="66" t="str">
        <f>_xlfn.IFNA('XML data generator'!P50,"")</f>
        <v/>
      </c>
      <c r="D51" s="67" t="str">
        <f>_xlfn.IFNA('XML data generator'!N50,"")</f>
        <v/>
      </c>
    </row>
    <row r="52" spans="1:4">
      <c r="A52" s="68"/>
      <c r="B52" s="66" t="str">
        <f>_xlfn.IFNA('XML data generator'!O51,"")</f>
        <v/>
      </c>
      <c r="C52" s="66" t="str">
        <f>_xlfn.IFNA('XML data generator'!P51,"")</f>
        <v/>
      </c>
      <c r="D52" s="67" t="str">
        <f>_xlfn.IFNA('XML data generator'!N51,"")</f>
        <v/>
      </c>
    </row>
    <row r="53" spans="1:4">
      <c r="A53" s="68"/>
      <c r="B53" s="66" t="str">
        <f>_xlfn.IFNA('XML data generator'!O52,"")</f>
        <v/>
      </c>
      <c r="C53" s="66" t="str">
        <f>_xlfn.IFNA('XML data generator'!P52,"")</f>
        <v/>
      </c>
      <c r="D53" s="67" t="str">
        <f>_xlfn.IFNA('XML data generator'!N52,"")</f>
        <v/>
      </c>
    </row>
    <row r="54" spans="1:4">
      <c r="A54" s="68"/>
      <c r="B54" s="66" t="str">
        <f>_xlfn.IFNA('XML data generator'!O53,"")</f>
        <v/>
      </c>
      <c r="C54" s="66" t="str">
        <f>_xlfn.IFNA('XML data generator'!P53,"")</f>
        <v/>
      </c>
      <c r="D54" s="67" t="str">
        <f>_xlfn.IFNA('XML data generator'!N53,"")</f>
        <v/>
      </c>
    </row>
    <row r="55" spans="1:4">
      <c r="A55" s="68"/>
      <c r="B55" s="66" t="str">
        <f>_xlfn.IFNA('XML data generator'!O54,"")</f>
        <v/>
      </c>
      <c r="C55" s="66" t="str">
        <f>_xlfn.IFNA('XML data generator'!P54,"")</f>
        <v/>
      </c>
      <c r="D55" s="67" t="str">
        <f>_xlfn.IFNA('XML data generator'!N54,"")</f>
        <v/>
      </c>
    </row>
    <row r="56" spans="1:4">
      <c r="A56" s="68"/>
      <c r="B56" s="66" t="str">
        <f>_xlfn.IFNA('XML data generator'!O55,"")</f>
        <v/>
      </c>
      <c r="C56" s="66" t="str">
        <f>_xlfn.IFNA('XML data generator'!P55,"")</f>
        <v/>
      </c>
      <c r="D56" s="67" t="str">
        <f>_xlfn.IFNA('XML data generator'!N55,"")</f>
        <v/>
      </c>
    </row>
    <row r="57" spans="1:4">
      <c r="A57" s="68"/>
      <c r="B57" s="66" t="str">
        <f>_xlfn.IFNA('XML data generator'!O56,"")</f>
        <v/>
      </c>
      <c r="C57" s="66" t="str">
        <f>_xlfn.IFNA('XML data generator'!P56,"")</f>
        <v/>
      </c>
      <c r="D57" s="67" t="str">
        <f>_xlfn.IFNA('XML data generator'!N56,"")</f>
        <v/>
      </c>
    </row>
    <row r="58" spans="1:4">
      <c r="A58" s="68"/>
      <c r="B58" s="66" t="str">
        <f>_xlfn.IFNA('XML data generator'!O57,"")</f>
        <v/>
      </c>
      <c r="C58" s="66" t="str">
        <f>_xlfn.IFNA('XML data generator'!P57,"")</f>
        <v/>
      </c>
      <c r="D58" s="67" t="str">
        <f>_xlfn.IFNA('XML data generator'!N57,"")</f>
        <v/>
      </c>
    </row>
    <row r="59" spans="1:4">
      <c r="A59" s="68"/>
      <c r="B59" s="66" t="str">
        <f>_xlfn.IFNA('XML data generator'!O58,"")</f>
        <v/>
      </c>
      <c r="C59" s="66" t="str">
        <f>_xlfn.IFNA('XML data generator'!P58,"")</f>
        <v/>
      </c>
      <c r="D59" s="67" t="str">
        <f>_xlfn.IFNA('XML data generator'!N58,"")</f>
        <v/>
      </c>
    </row>
    <row r="60" spans="1:4">
      <c r="A60" s="68"/>
      <c r="B60" s="66" t="str">
        <f>_xlfn.IFNA('XML data generator'!O59,"")</f>
        <v/>
      </c>
      <c r="C60" s="66" t="str">
        <f>_xlfn.IFNA('XML data generator'!P59,"")</f>
        <v/>
      </c>
      <c r="D60" s="67" t="str">
        <f>_xlfn.IFNA('XML data generator'!N59,"")</f>
        <v/>
      </c>
    </row>
    <row r="61" spans="1:4">
      <c r="A61" s="68"/>
      <c r="B61" s="66" t="str">
        <f>_xlfn.IFNA('XML data generator'!O60,"")</f>
        <v/>
      </c>
      <c r="C61" s="66" t="str">
        <f>_xlfn.IFNA('XML data generator'!P60,"")</f>
        <v/>
      </c>
      <c r="D61" s="67" t="str">
        <f>_xlfn.IFNA('XML data generator'!N60,"")</f>
        <v/>
      </c>
    </row>
    <row r="62" spans="1:4">
      <c r="A62" s="68"/>
      <c r="B62" s="66" t="str">
        <f>_xlfn.IFNA('XML data generator'!O61,"")</f>
        <v/>
      </c>
      <c r="C62" s="66" t="str">
        <f>_xlfn.IFNA('XML data generator'!P61,"")</f>
        <v/>
      </c>
      <c r="D62" s="67" t="str">
        <f>_xlfn.IFNA('XML data generator'!N61,"")</f>
        <v/>
      </c>
    </row>
    <row r="63" spans="1:4">
      <c r="A63" s="68"/>
      <c r="B63" s="66" t="str">
        <f>_xlfn.IFNA('XML data generator'!O62,"")</f>
        <v/>
      </c>
      <c r="C63" s="66" t="str">
        <f>_xlfn.IFNA('XML data generator'!P62,"")</f>
        <v/>
      </c>
      <c r="D63" s="67" t="str">
        <f>_xlfn.IFNA('XML data generator'!N62,"")</f>
        <v/>
      </c>
    </row>
    <row r="64" spans="1:4">
      <c r="A64" s="68"/>
      <c r="B64" s="66" t="str">
        <f>_xlfn.IFNA('XML data generator'!O63,"")</f>
        <v/>
      </c>
      <c r="C64" s="66" t="str">
        <f>_xlfn.IFNA('XML data generator'!P63,"")</f>
        <v/>
      </c>
      <c r="D64" s="67" t="str">
        <f>_xlfn.IFNA('XML data generator'!N63,"")</f>
        <v/>
      </c>
    </row>
    <row r="65" spans="1:4">
      <c r="A65" s="68"/>
      <c r="B65" s="66" t="str">
        <f>_xlfn.IFNA('XML data generator'!O64,"")</f>
        <v/>
      </c>
      <c r="C65" s="66" t="str">
        <f>_xlfn.IFNA('XML data generator'!P64,"")</f>
        <v/>
      </c>
      <c r="D65" s="67" t="str">
        <f>_xlfn.IFNA('XML data generator'!N64,"")</f>
        <v/>
      </c>
    </row>
    <row r="66" spans="1:4">
      <c r="A66" s="68"/>
      <c r="B66" s="66" t="str">
        <f>_xlfn.IFNA('XML data generator'!O65,"")</f>
        <v/>
      </c>
      <c r="C66" s="66" t="str">
        <f>_xlfn.IFNA('XML data generator'!P65,"")</f>
        <v/>
      </c>
      <c r="D66" s="67" t="str">
        <f>_xlfn.IFNA('XML data generator'!N65,"")</f>
        <v/>
      </c>
    </row>
    <row r="67" spans="1:4">
      <c r="A67" s="68"/>
      <c r="B67" s="66" t="str">
        <f>_xlfn.IFNA('XML data generator'!O66,"")</f>
        <v/>
      </c>
      <c r="C67" s="66" t="str">
        <f>_xlfn.IFNA('XML data generator'!P66,"")</f>
        <v/>
      </c>
      <c r="D67" s="67" t="str">
        <f>_xlfn.IFNA('XML data generator'!N66,"")</f>
        <v/>
      </c>
    </row>
    <row r="68" spans="1:4">
      <c r="A68" s="68"/>
      <c r="B68" s="66" t="str">
        <f>_xlfn.IFNA('XML data generator'!O67,"")</f>
        <v/>
      </c>
      <c r="C68" s="66" t="str">
        <f>_xlfn.IFNA('XML data generator'!P67,"")</f>
        <v/>
      </c>
      <c r="D68" s="67" t="str">
        <f>_xlfn.IFNA('XML data generator'!N67,"")</f>
        <v/>
      </c>
    </row>
    <row r="69" spans="1:4">
      <c r="A69" s="68"/>
      <c r="B69" s="66" t="str">
        <f>_xlfn.IFNA('XML data generator'!O68,"")</f>
        <v/>
      </c>
      <c r="C69" s="66" t="str">
        <f>_xlfn.IFNA('XML data generator'!P68,"")</f>
        <v/>
      </c>
      <c r="D69" s="67" t="str">
        <f>_xlfn.IFNA('XML data generator'!N68,"")</f>
        <v/>
      </c>
    </row>
    <row r="70" spans="1:4">
      <c r="A70" s="68"/>
      <c r="B70" s="66" t="str">
        <f>_xlfn.IFNA('XML data generator'!O69,"")</f>
        <v/>
      </c>
      <c r="C70" s="66" t="str">
        <f>_xlfn.IFNA('XML data generator'!P69,"")</f>
        <v/>
      </c>
      <c r="D70" s="67" t="str">
        <f>_xlfn.IFNA('XML data generator'!N69,"")</f>
        <v/>
      </c>
    </row>
    <row r="71" spans="1:4">
      <c r="A71" s="68"/>
      <c r="B71" s="66" t="str">
        <f>_xlfn.IFNA('XML data generator'!O70,"")</f>
        <v/>
      </c>
      <c r="C71" s="66" t="str">
        <f>_xlfn.IFNA('XML data generator'!P70,"")</f>
        <v/>
      </c>
      <c r="D71" s="67" t="str">
        <f>_xlfn.IFNA('XML data generator'!N70,"")</f>
        <v/>
      </c>
    </row>
    <row r="72" spans="1:4">
      <c r="A72" s="68"/>
      <c r="B72" s="66" t="str">
        <f>_xlfn.IFNA('XML data generator'!O71,"")</f>
        <v/>
      </c>
      <c r="C72" s="66" t="str">
        <f>_xlfn.IFNA('XML data generator'!P71,"")</f>
        <v/>
      </c>
      <c r="D72" s="67" t="str">
        <f>_xlfn.IFNA('XML data generator'!N71,"")</f>
        <v/>
      </c>
    </row>
    <row r="73" spans="1:4">
      <c r="A73" s="68"/>
      <c r="B73" s="66" t="str">
        <f>_xlfn.IFNA('XML data generator'!O72,"")</f>
        <v/>
      </c>
      <c r="C73" s="66" t="str">
        <f>_xlfn.IFNA('XML data generator'!P72,"")</f>
        <v/>
      </c>
      <c r="D73" s="67" t="str">
        <f>_xlfn.IFNA('XML data generator'!N72,"")</f>
        <v/>
      </c>
    </row>
    <row r="74" spans="1:4">
      <c r="A74" s="68"/>
      <c r="B74" s="66" t="str">
        <f>_xlfn.IFNA('XML data generator'!O73,"")</f>
        <v/>
      </c>
      <c r="C74" s="66" t="str">
        <f>_xlfn.IFNA('XML data generator'!P73,"")</f>
        <v/>
      </c>
      <c r="D74" s="67" t="str">
        <f>_xlfn.IFNA('XML data generator'!N73,"")</f>
        <v/>
      </c>
    </row>
    <row r="75" spans="1:4">
      <c r="A75" s="68"/>
      <c r="B75" s="66" t="str">
        <f>_xlfn.IFNA('XML data generator'!O74,"")</f>
        <v/>
      </c>
      <c r="C75" s="66" t="str">
        <f>_xlfn.IFNA('XML data generator'!P74,"")</f>
        <v/>
      </c>
      <c r="D75" s="67" t="str">
        <f>_xlfn.IFNA('XML data generator'!N74,"")</f>
        <v/>
      </c>
    </row>
    <row r="76" spans="1:4">
      <c r="A76" s="68"/>
      <c r="B76" s="66" t="str">
        <f>_xlfn.IFNA('XML data generator'!O75,"")</f>
        <v/>
      </c>
      <c r="C76" s="66" t="str">
        <f>_xlfn.IFNA('XML data generator'!P75,"")</f>
        <v/>
      </c>
      <c r="D76" s="67" t="str">
        <f>_xlfn.IFNA('XML data generator'!N75,"")</f>
        <v/>
      </c>
    </row>
    <row r="77" spans="1:4">
      <c r="A77" s="68"/>
      <c r="B77" s="66" t="str">
        <f>_xlfn.IFNA('XML data generator'!O76,"")</f>
        <v/>
      </c>
      <c r="C77" s="66" t="str">
        <f>_xlfn.IFNA('XML data generator'!P76,"")</f>
        <v/>
      </c>
      <c r="D77" s="67" t="str">
        <f>_xlfn.IFNA('XML data generator'!N76,"")</f>
        <v/>
      </c>
    </row>
    <row r="78" spans="1:4">
      <c r="A78" s="68"/>
      <c r="B78" s="66" t="str">
        <f>_xlfn.IFNA('XML data generator'!O77,"")</f>
        <v/>
      </c>
      <c r="C78" s="66" t="str">
        <f>_xlfn.IFNA('XML data generator'!P77,"")</f>
        <v/>
      </c>
      <c r="D78" s="67" t="str">
        <f>_xlfn.IFNA('XML data generator'!N77,"")</f>
        <v/>
      </c>
    </row>
    <row r="79" spans="1:4">
      <c r="A79" s="68"/>
      <c r="B79" s="66" t="str">
        <f>_xlfn.IFNA('XML data generator'!O78,"")</f>
        <v/>
      </c>
      <c r="C79" s="66" t="str">
        <f>_xlfn.IFNA('XML data generator'!P78,"")</f>
        <v/>
      </c>
      <c r="D79" s="67" t="str">
        <f>_xlfn.IFNA('XML data generator'!N78,"")</f>
        <v/>
      </c>
    </row>
    <row r="80" spans="1:4">
      <c r="A80" s="68"/>
      <c r="B80" s="66" t="str">
        <f>_xlfn.IFNA('XML data generator'!O79,"")</f>
        <v/>
      </c>
      <c r="C80" s="66" t="str">
        <f>_xlfn.IFNA('XML data generator'!P79,"")</f>
        <v/>
      </c>
      <c r="D80" s="67" t="str">
        <f>_xlfn.IFNA('XML data generator'!N79,"")</f>
        <v/>
      </c>
    </row>
    <row r="81" spans="1:4">
      <c r="A81" s="68"/>
      <c r="B81" s="66" t="str">
        <f>_xlfn.IFNA('XML data generator'!O80,"")</f>
        <v/>
      </c>
      <c r="C81" s="66" t="str">
        <f>_xlfn.IFNA('XML data generator'!P80,"")</f>
        <v/>
      </c>
      <c r="D81" s="67" t="str">
        <f>_xlfn.IFNA('XML data generator'!N80,"")</f>
        <v/>
      </c>
    </row>
    <row r="82" spans="1:4">
      <c r="A82" s="68"/>
      <c r="B82" s="66" t="str">
        <f>_xlfn.IFNA('XML data generator'!O81,"")</f>
        <v/>
      </c>
      <c r="C82" s="66" t="str">
        <f>_xlfn.IFNA('XML data generator'!P81,"")</f>
        <v/>
      </c>
      <c r="D82" s="67" t="str">
        <f>_xlfn.IFNA('XML data generator'!N81,"")</f>
        <v/>
      </c>
    </row>
    <row r="83" spans="1:4">
      <c r="A83" s="68"/>
      <c r="B83" s="66" t="str">
        <f>_xlfn.IFNA('XML data generator'!O82,"")</f>
        <v/>
      </c>
      <c r="C83" s="66" t="str">
        <f>_xlfn.IFNA('XML data generator'!P82,"")</f>
        <v/>
      </c>
      <c r="D83" s="67" t="str">
        <f>_xlfn.IFNA('XML data generator'!N82,"")</f>
        <v/>
      </c>
    </row>
    <row r="84" spans="1:4">
      <c r="A84" s="68"/>
      <c r="B84" s="66" t="str">
        <f>_xlfn.IFNA('XML data generator'!O83,"")</f>
        <v/>
      </c>
      <c r="C84" s="66" t="str">
        <f>_xlfn.IFNA('XML data generator'!P83,"")</f>
        <v/>
      </c>
      <c r="D84" s="67" t="str">
        <f>_xlfn.IFNA('XML data generator'!N83,"")</f>
        <v/>
      </c>
    </row>
    <row r="85" spans="1:4">
      <c r="A85" s="68"/>
      <c r="B85" s="66" t="str">
        <f>_xlfn.IFNA('XML data generator'!O84,"")</f>
        <v/>
      </c>
      <c r="C85" s="66" t="str">
        <f>_xlfn.IFNA('XML data generator'!P84,"")</f>
        <v/>
      </c>
      <c r="D85" s="67" t="str">
        <f>_xlfn.IFNA('XML data generator'!N84,"")</f>
        <v/>
      </c>
    </row>
    <row r="86" spans="1:4">
      <c r="A86" s="68"/>
      <c r="B86" s="66" t="str">
        <f>_xlfn.IFNA('XML data generator'!O85,"")</f>
        <v/>
      </c>
      <c r="C86" s="66" t="str">
        <f>_xlfn.IFNA('XML data generator'!P85,"")</f>
        <v/>
      </c>
      <c r="D86" s="67" t="str">
        <f>_xlfn.IFNA('XML data generator'!N85,"")</f>
        <v/>
      </c>
    </row>
    <row r="87" spans="1:4">
      <c r="A87" s="68"/>
      <c r="B87" s="66" t="str">
        <f>_xlfn.IFNA('XML data generator'!O86,"")</f>
        <v/>
      </c>
      <c r="C87" s="66" t="str">
        <f>_xlfn.IFNA('XML data generator'!P86,"")</f>
        <v/>
      </c>
      <c r="D87" s="67" t="str">
        <f>_xlfn.IFNA('XML data generator'!N86,"")</f>
        <v/>
      </c>
    </row>
    <row r="88" spans="1:4">
      <c r="A88" s="68"/>
      <c r="B88" s="66" t="str">
        <f>_xlfn.IFNA('XML data generator'!O87,"")</f>
        <v/>
      </c>
      <c r="C88" s="66" t="str">
        <f>_xlfn.IFNA('XML data generator'!P87,"")</f>
        <v/>
      </c>
      <c r="D88" s="67" t="str">
        <f>_xlfn.IFNA('XML data generator'!N87,"")</f>
        <v/>
      </c>
    </row>
    <row r="89" spans="1:4">
      <c r="A89" s="68"/>
      <c r="B89" s="66" t="str">
        <f>_xlfn.IFNA('XML data generator'!O88,"")</f>
        <v/>
      </c>
      <c r="C89" s="66" t="str">
        <f>_xlfn.IFNA('XML data generator'!P88,"")</f>
        <v/>
      </c>
      <c r="D89" s="67" t="str">
        <f>_xlfn.IFNA('XML data generator'!N88,"")</f>
        <v/>
      </c>
    </row>
    <row r="90" spans="1:4">
      <c r="A90" s="68"/>
      <c r="B90" s="66" t="str">
        <f>_xlfn.IFNA('XML data generator'!O89,"")</f>
        <v/>
      </c>
      <c r="C90" s="66" t="str">
        <f>_xlfn.IFNA('XML data generator'!P89,"")</f>
        <v/>
      </c>
      <c r="D90" s="67" t="str">
        <f>_xlfn.IFNA('XML data generator'!N89,"")</f>
        <v/>
      </c>
    </row>
    <row r="91" spans="1:4">
      <c r="A91" s="68"/>
      <c r="B91" s="66" t="str">
        <f>_xlfn.IFNA('XML data generator'!O90,"")</f>
        <v/>
      </c>
      <c r="C91" s="66" t="str">
        <f>_xlfn.IFNA('XML data generator'!P90,"")</f>
        <v/>
      </c>
      <c r="D91" s="67" t="str">
        <f>_xlfn.IFNA('XML data generator'!N90,"")</f>
        <v/>
      </c>
    </row>
    <row r="92" spans="1:4">
      <c r="A92" s="68"/>
      <c r="B92" s="66" t="str">
        <f>_xlfn.IFNA('XML data generator'!O91,"")</f>
        <v/>
      </c>
      <c r="C92" s="66" t="str">
        <f>_xlfn.IFNA('XML data generator'!P91,"")</f>
        <v/>
      </c>
      <c r="D92" s="67" t="str">
        <f>_xlfn.IFNA('XML data generator'!N91,"")</f>
        <v/>
      </c>
    </row>
    <row r="93" spans="1:4">
      <c r="A93" s="68"/>
      <c r="B93" s="66" t="str">
        <f>_xlfn.IFNA('XML data generator'!O92,"")</f>
        <v/>
      </c>
      <c r="C93" s="66" t="str">
        <f>_xlfn.IFNA('XML data generator'!P92,"")</f>
        <v/>
      </c>
      <c r="D93" s="67" t="str">
        <f>_xlfn.IFNA('XML data generator'!N92,"")</f>
        <v/>
      </c>
    </row>
    <row r="94" spans="1:4">
      <c r="A94" s="68"/>
      <c r="B94" s="66" t="str">
        <f>_xlfn.IFNA('XML data generator'!O93,"")</f>
        <v/>
      </c>
      <c r="C94" s="66" t="str">
        <f>_xlfn.IFNA('XML data generator'!P93,"")</f>
        <v/>
      </c>
      <c r="D94" s="67" t="str">
        <f>_xlfn.IFNA('XML data generator'!N93,"")</f>
        <v/>
      </c>
    </row>
    <row r="95" spans="1:4">
      <c r="A95" s="68"/>
      <c r="B95" s="66" t="str">
        <f>_xlfn.IFNA('XML data generator'!O94,"")</f>
        <v/>
      </c>
      <c r="C95" s="66" t="str">
        <f>_xlfn.IFNA('XML data generator'!P94,"")</f>
        <v/>
      </c>
      <c r="D95" s="67" t="str">
        <f>_xlfn.IFNA('XML data generator'!N94,"")</f>
        <v/>
      </c>
    </row>
    <row r="96" spans="1:4">
      <c r="A96" s="68"/>
      <c r="B96" s="66" t="str">
        <f>_xlfn.IFNA('XML data generator'!O95,"")</f>
        <v/>
      </c>
      <c r="C96" s="66" t="str">
        <f>_xlfn.IFNA('XML data generator'!P95,"")</f>
        <v/>
      </c>
      <c r="D96" s="67" t="str">
        <f>_xlfn.IFNA('XML data generator'!N95,"")</f>
        <v/>
      </c>
    </row>
    <row r="97" spans="1:4">
      <c r="A97" s="68"/>
      <c r="B97" s="66" t="str">
        <f>_xlfn.IFNA('XML data generator'!O96,"")</f>
        <v/>
      </c>
      <c r="C97" s="66" t="str">
        <f>_xlfn.IFNA('XML data generator'!P96,"")</f>
        <v/>
      </c>
      <c r="D97" s="67" t="str">
        <f>_xlfn.IFNA('XML data generator'!N96,"")</f>
        <v/>
      </c>
    </row>
    <row r="98" spans="1:4">
      <c r="A98" s="68"/>
      <c r="B98" s="66" t="str">
        <f>_xlfn.IFNA('XML data generator'!O97,"")</f>
        <v/>
      </c>
      <c r="C98" s="66" t="str">
        <f>_xlfn.IFNA('XML data generator'!P97,"")</f>
        <v/>
      </c>
      <c r="D98" s="67" t="str">
        <f>_xlfn.IFNA('XML data generator'!N97,"")</f>
        <v/>
      </c>
    </row>
    <row r="99" spans="1:4">
      <c r="A99" s="68"/>
      <c r="B99" s="66" t="str">
        <f>_xlfn.IFNA('XML data generator'!O98,"")</f>
        <v/>
      </c>
      <c r="C99" s="66" t="str">
        <f>_xlfn.IFNA('XML data generator'!P98,"")</f>
        <v/>
      </c>
      <c r="D99" s="67" t="str">
        <f>_xlfn.IFNA('XML data generator'!N98,"")</f>
        <v/>
      </c>
    </row>
    <row r="100" spans="1:4">
      <c r="A100" s="68"/>
      <c r="B100" s="66" t="str">
        <f>_xlfn.IFNA('XML data generator'!O99,"")</f>
        <v/>
      </c>
      <c r="C100" s="66" t="str">
        <f>_xlfn.IFNA('XML data generator'!P99,"")</f>
        <v/>
      </c>
      <c r="D100" s="67" t="str">
        <f>_xlfn.IFNA('XML data generator'!N99,"")</f>
        <v/>
      </c>
    </row>
    <row r="101" spans="1:4">
      <c r="A101" s="68"/>
      <c r="B101" s="66" t="str">
        <f>_xlfn.IFNA('XML data generator'!O100,"")</f>
        <v/>
      </c>
      <c r="C101" s="66" t="str">
        <f>_xlfn.IFNA('XML data generator'!P100,"")</f>
        <v/>
      </c>
      <c r="D101" s="67" t="str">
        <f>_xlfn.IFNA('XML data generator'!N100,"")</f>
        <v/>
      </c>
    </row>
    <row r="102" spans="1:4">
      <c r="A102" s="68"/>
      <c r="B102" s="66" t="str">
        <f>_xlfn.IFNA('XML data generator'!O101,"")</f>
        <v/>
      </c>
      <c r="C102" s="66" t="str">
        <f>_xlfn.IFNA('XML data generator'!P101,"")</f>
        <v/>
      </c>
      <c r="D102" s="67" t="str">
        <f>_xlfn.IFNA('XML data generator'!N101,"")</f>
        <v/>
      </c>
    </row>
    <row r="103" spans="1:4">
      <c r="A103" s="68"/>
      <c r="B103" s="66" t="str">
        <f>_xlfn.IFNA('XML data generator'!O102,"")</f>
        <v/>
      </c>
      <c r="C103" s="66" t="str">
        <f>_xlfn.IFNA('XML data generator'!P102,"")</f>
        <v/>
      </c>
      <c r="D103" s="67" t="str">
        <f>_xlfn.IFNA('XML data generator'!N102,"")</f>
        <v/>
      </c>
    </row>
    <row r="104" spans="1:4">
      <c r="A104" s="68"/>
      <c r="B104" s="66" t="str">
        <f>_xlfn.IFNA('XML data generator'!O103,"")</f>
        <v/>
      </c>
      <c r="C104" s="66" t="str">
        <f>_xlfn.IFNA('XML data generator'!P103,"")</f>
        <v/>
      </c>
      <c r="D104" s="67" t="str">
        <f>_xlfn.IFNA('XML data generator'!N103,"")</f>
        <v/>
      </c>
    </row>
    <row r="105" spans="1:4">
      <c r="A105" s="68"/>
      <c r="B105" s="66" t="str">
        <f>_xlfn.IFNA('XML data generator'!O104,"")</f>
        <v/>
      </c>
      <c r="C105" s="66" t="str">
        <f>_xlfn.IFNA('XML data generator'!P104,"")</f>
        <v/>
      </c>
      <c r="D105" s="67" t="str">
        <f>_xlfn.IFNA('XML data generator'!N104,"")</f>
        <v/>
      </c>
    </row>
    <row r="106" spans="1:4">
      <c r="A106" s="68"/>
      <c r="B106" s="66" t="str">
        <f>_xlfn.IFNA('XML data generator'!O105,"")</f>
        <v/>
      </c>
      <c r="C106" s="66" t="str">
        <f>_xlfn.IFNA('XML data generator'!P105,"")</f>
        <v/>
      </c>
      <c r="D106" s="67" t="str">
        <f>_xlfn.IFNA('XML data generator'!N105,"")</f>
        <v/>
      </c>
    </row>
    <row r="107" spans="1:4">
      <c r="A107" s="68"/>
      <c r="B107" s="66" t="str">
        <f>_xlfn.IFNA('XML data generator'!O106,"")</f>
        <v/>
      </c>
      <c r="C107" s="66" t="str">
        <f>_xlfn.IFNA('XML data generator'!P106,"")</f>
        <v/>
      </c>
      <c r="D107" s="67" t="str">
        <f>_xlfn.IFNA('XML data generator'!N106,"")</f>
        <v/>
      </c>
    </row>
    <row r="108" spans="1:4">
      <c r="A108" s="68"/>
      <c r="B108" s="66" t="str">
        <f>_xlfn.IFNA('XML data generator'!O107,"")</f>
        <v/>
      </c>
      <c r="C108" s="66" t="str">
        <f>_xlfn.IFNA('XML data generator'!P107,"")</f>
        <v/>
      </c>
      <c r="D108" s="67" t="str">
        <f>_xlfn.IFNA('XML data generator'!N107,"")</f>
        <v/>
      </c>
    </row>
    <row r="109" spans="1:4">
      <c r="A109" s="68"/>
      <c r="B109" s="66" t="str">
        <f>_xlfn.IFNA('XML data generator'!O108,"")</f>
        <v/>
      </c>
      <c r="C109" s="66" t="str">
        <f>_xlfn.IFNA('XML data generator'!P108,"")</f>
        <v/>
      </c>
      <c r="D109" s="67" t="str">
        <f>_xlfn.IFNA('XML data generator'!N108,"")</f>
        <v/>
      </c>
    </row>
    <row r="110" spans="1:4">
      <c r="A110" s="68"/>
      <c r="B110" s="66" t="str">
        <f>_xlfn.IFNA('XML data generator'!O109,"")</f>
        <v/>
      </c>
      <c r="C110" s="66" t="str">
        <f>_xlfn.IFNA('XML data generator'!P109,"")</f>
        <v/>
      </c>
      <c r="D110" s="67" t="str">
        <f>_xlfn.IFNA('XML data generator'!N109,"")</f>
        <v/>
      </c>
    </row>
    <row r="111" spans="1:4">
      <c r="A111" s="68"/>
      <c r="B111" s="66" t="str">
        <f>_xlfn.IFNA('XML data generator'!O110,"")</f>
        <v/>
      </c>
      <c r="C111" s="66" t="str">
        <f>_xlfn.IFNA('XML data generator'!P110,"")</f>
        <v/>
      </c>
      <c r="D111" s="67" t="str">
        <f>_xlfn.IFNA('XML data generator'!N110,"")</f>
        <v/>
      </c>
    </row>
    <row r="112" spans="1:4">
      <c r="A112" s="68"/>
      <c r="B112" s="66" t="str">
        <f>_xlfn.IFNA('XML data generator'!O111,"")</f>
        <v/>
      </c>
      <c r="C112" s="66" t="str">
        <f>_xlfn.IFNA('XML data generator'!P111,"")</f>
        <v/>
      </c>
      <c r="D112" s="67" t="str">
        <f>_xlfn.IFNA('XML data generator'!N111,"")</f>
        <v/>
      </c>
    </row>
    <row r="113" spans="1:4">
      <c r="A113" s="68"/>
      <c r="B113" s="66" t="str">
        <f>_xlfn.IFNA('XML data generator'!O112,"")</f>
        <v/>
      </c>
      <c r="C113" s="66" t="str">
        <f>_xlfn.IFNA('XML data generator'!P112,"")</f>
        <v/>
      </c>
      <c r="D113" s="67" t="str">
        <f>_xlfn.IFNA('XML data generator'!N112,"")</f>
        <v/>
      </c>
    </row>
    <row r="114" spans="1:4">
      <c r="A114" s="68"/>
      <c r="B114" s="66" t="str">
        <f>_xlfn.IFNA('XML data generator'!O113,"")</f>
        <v/>
      </c>
      <c r="C114" s="66" t="str">
        <f>_xlfn.IFNA('XML data generator'!P113,"")</f>
        <v/>
      </c>
      <c r="D114" s="67" t="str">
        <f>_xlfn.IFNA('XML data generator'!N113,"")</f>
        <v/>
      </c>
    </row>
    <row r="115" spans="1:4">
      <c r="A115" s="68"/>
      <c r="B115" s="66" t="str">
        <f>_xlfn.IFNA('XML data generator'!O114,"")</f>
        <v/>
      </c>
      <c r="C115" s="66" t="str">
        <f>_xlfn.IFNA('XML data generator'!P114,"")</f>
        <v/>
      </c>
      <c r="D115" s="67" t="str">
        <f>_xlfn.IFNA('XML data generator'!N114,"")</f>
        <v/>
      </c>
    </row>
    <row r="116" spans="1:4">
      <c r="A116" s="68"/>
      <c r="B116" s="66" t="str">
        <f>_xlfn.IFNA('XML data generator'!O115,"")</f>
        <v/>
      </c>
      <c r="C116" s="66" t="str">
        <f>_xlfn.IFNA('XML data generator'!P115,"")</f>
        <v/>
      </c>
      <c r="D116" s="67" t="str">
        <f>_xlfn.IFNA('XML data generator'!N115,"")</f>
        <v/>
      </c>
    </row>
    <row r="117" spans="1:4">
      <c r="A117" s="68"/>
      <c r="B117" s="66" t="str">
        <f>_xlfn.IFNA('XML data generator'!O116,"")</f>
        <v/>
      </c>
      <c r="C117" s="66" t="str">
        <f>_xlfn.IFNA('XML data generator'!P116,"")</f>
        <v/>
      </c>
      <c r="D117" s="67" t="str">
        <f>_xlfn.IFNA('XML data generator'!N116,"")</f>
        <v/>
      </c>
    </row>
    <row r="118" spans="1:4">
      <c r="A118" s="68"/>
      <c r="B118" s="66" t="str">
        <f>_xlfn.IFNA('XML data generator'!O117,"")</f>
        <v/>
      </c>
      <c r="C118" s="66" t="str">
        <f>_xlfn.IFNA('XML data generator'!P117,"")</f>
        <v/>
      </c>
      <c r="D118" s="67" t="str">
        <f>_xlfn.IFNA('XML data generator'!N117,"")</f>
        <v/>
      </c>
    </row>
    <row r="119" spans="1:4">
      <c r="A119" s="68"/>
      <c r="B119" s="66" t="str">
        <f>_xlfn.IFNA('XML data generator'!O118,"")</f>
        <v/>
      </c>
      <c r="C119" s="66" t="str">
        <f>_xlfn.IFNA('XML data generator'!P118,"")</f>
        <v/>
      </c>
      <c r="D119" s="67" t="str">
        <f>_xlfn.IFNA('XML data generator'!N118,"")</f>
        <v/>
      </c>
    </row>
    <row r="120" spans="1:4">
      <c r="A120" s="68"/>
      <c r="B120" s="66" t="str">
        <f>_xlfn.IFNA('XML data generator'!O119,"")</f>
        <v/>
      </c>
      <c r="C120" s="66" t="str">
        <f>_xlfn.IFNA('XML data generator'!P119,"")</f>
        <v/>
      </c>
      <c r="D120" s="67" t="str">
        <f>_xlfn.IFNA('XML data generator'!N119,"")</f>
        <v/>
      </c>
    </row>
    <row r="121" spans="1:4">
      <c r="A121" s="68"/>
      <c r="B121" s="66" t="str">
        <f>_xlfn.IFNA('XML data generator'!O120,"")</f>
        <v/>
      </c>
      <c r="C121" s="66" t="str">
        <f>_xlfn.IFNA('XML data generator'!P120,"")</f>
        <v/>
      </c>
      <c r="D121" s="67" t="str">
        <f>_xlfn.IFNA('XML data generator'!N120,"")</f>
        <v/>
      </c>
    </row>
    <row r="122" spans="1:4">
      <c r="A122" s="68"/>
      <c r="B122" s="66" t="str">
        <f>_xlfn.IFNA('XML data generator'!O121,"")</f>
        <v/>
      </c>
      <c r="C122" s="66" t="str">
        <f>_xlfn.IFNA('XML data generator'!P121,"")</f>
        <v/>
      </c>
      <c r="D122" s="67" t="str">
        <f>_xlfn.IFNA('XML data generator'!N121,"")</f>
        <v/>
      </c>
    </row>
    <row r="123" spans="1:4">
      <c r="A123" s="68"/>
      <c r="B123" s="66" t="str">
        <f>_xlfn.IFNA('XML data generator'!O122,"")</f>
        <v/>
      </c>
      <c r="C123" s="66" t="str">
        <f>_xlfn.IFNA('XML data generator'!P122,"")</f>
        <v/>
      </c>
      <c r="D123" s="67" t="str">
        <f>_xlfn.IFNA('XML data generator'!N122,"")</f>
        <v/>
      </c>
    </row>
    <row r="124" spans="1:4">
      <c r="A124" s="68"/>
      <c r="B124" s="66" t="str">
        <f>_xlfn.IFNA('XML data generator'!O123,"")</f>
        <v/>
      </c>
      <c r="C124" s="66" t="str">
        <f>_xlfn.IFNA('XML data generator'!P123,"")</f>
        <v/>
      </c>
      <c r="D124" s="67" t="str">
        <f>_xlfn.IFNA('XML data generator'!N123,"")</f>
        <v/>
      </c>
    </row>
    <row r="125" spans="1:4">
      <c r="A125" s="68"/>
      <c r="B125" s="66" t="str">
        <f>_xlfn.IFNA('XML data generator'!O124,"")</f>
        <v/>
      </c>
      <c r="C125" s="66" t="str">
        <f>_xlfn.IFNA('XML data generator'!P124,"")</f>
        <v/>
      </c>
      <c r="D125" s="67" t="str">
        <f>_xlfn.IFNA('XML data generator'!N124,"")</f>
        <v/>
      </c>
    </row>
    <row r="126" spans="1:4">
      <c r="A126" s="68"/>
      <c r="B126" s="66" t="str">
        <f>_xlfn.IFNA('XML data generator'!O125,"")</f>
        <v/>
      </c>
      <c r="C126" s="66" t="str">
        <f>_xlfn.IFNA('XML data generator'!P125,"")</f>
        <v/>
      </c>
      <c r="D126" s="67" t="str">
        <f>_xlfn.IFNA('XML data generator'!N125,"")</f>
        <v/>
      </c>
    </row>
    <row r="127" spans="1:4">
      <c r="A127" s="68"/>
      <c r="B127" s="66" t="str">
        <f>_xlfn.IFNA('XML data generator'!O126,"")</f>
        <v/>
      </c>
      <c r="C127" s="66" t="str">
        <f>_xlfn.IFNA('XML data generator'!P126,"")</f>
        <v/>
      </c>
      <c r="D127" s="67" t="str">
        <f>_xlfn.IFNA('XML data generator'!N126,"")</f>
        <v/>
      </c>
    </row>
    <row r="128" spans="1:4">
      <c r="A128" s="68"/>
      <c r="B128" s="66" t="str">
        <f>_xlfn.IFNA('XML data generator'!O127,"")</f>
        <v/>
      </c>
      <c r="C128" s="66" t="str">
        <f>_xlfn.IFNA('XML data generator'!P127,"")</f>
        <v/>
      </c>
      <c r="D128" s="67" t="str">
        <f>_xlfn.IFNA('XML data generator'!N127,"")</f>
        <v/>
      </c>
    </row>
    <row r="129" spans="1:4">
      <c r="A129" s="68"/>
      <c r="B129" s="66" t="str">
        <f>_xlfn.IFNA('XML data generator'!O128,"")</f>
        <v/>
      </c>
      <c r="C129" s="66" t="str">
        <f>_xlfn.IFNA('XML data generator'!P128,"")</f>
        <v/>
      </c>
      <c r="D129" s="67" t="str">
        <f>_xlfn.IFNA('XML data generator'!N128,"")</f>
        <v/>
      </c>
    </row>
    <row r="130" spans="1:4">
      <c r="A130" s="68"/>
      <c r="B130" s="66" t="str">
        <f>_xlfn.IFNA('XML data generator'!O129,"")</f>
        <v/>
      </c>
      <c r="C130" s="66" t="str">
        <f>_xlfn.IFNA('XML data generator'!P129,"")</f>
        <v/>
      </c>
      <c r="D130" s="67" t="str">
        <f>_xlfn.IFNA('XML data generator'!N129,"")</f>
        <v/>
      </c>
    </row>
    <row r="131" spans="1:4">
      <c r="A131" s="68"/>
      <c r="B131" s="66" t="str">
        <f>_xlfn.IFNA('XML data generator'!O130,"")</f>
        <v/>
      </c>
      <c r="C131" s="66" t="str">
        <f>_xlfn.IFNA('XML data generator'!P130,"")</f>
        <v/>
      </c>
      <c r="D131" s="67" t="str">
        <f>_xlfn.IFNA('XML data generator'!N130,"")</f>
        <v/>
      </c>
    </row>
    <row r="132" spans="1:4">
      <c r="A132" s="68"/>
      <c r="B132" s="66" t="str">
        <f>_xlfn.IFNA('XML data generator'!O131,"")</f>
        <v/>
      </c>
      <c r="C132" s="66" t="str">
        <f>_xlfn.IFNA('XML data generator'!P131,"")</f>
        <v/>
      </c>
      <c r="D132" s="67" t="str">
        <f>_xlfn.IFNA('XML data generator'!N131,"")</f>
        <v/>
      </c>
    </row>
    <row r="133" spans="1:4">
      <c r="A133" s="68"/>
      <c r="B133" s="66" t="str">
        <f>_xlfn.IFNA('XML data generator'!O132,"")</f>
        <v/>
      </c>
      <c r="C133" s="66" t="str">
        <f>_xlfn.IFNA('XML data generator'!P132,"")</f>
        <v/>
      </c>
      <c r="D133" s="67" t="str">
        <f>_xlfn.IFNA('XML data generator'!N132,"")</f>
        <v/>
      </c>
    </row>
    <row r="134" spans="1:4">
      <c r="A134" s="68"/>
      <c r="B134" s="66" t="str">
        <f>_xlfn.IFNA('XML data generator'!O133,"")</f>
        <v/>
      </c>
      <c r="C134" s="66" t="str">
        <f>_xlfn.IFNA('XML data generator'!P133,"")</f>
        <v/>
      </c>
      <c r="D134" s="67" t="str">
        <f>_xlfn.IFNA('XML data generator'!N133,"")</f>
        <v/>
      </c>
    </row>
    <row r="135" spans="1:4">
      <c r="A135" s="68"/>
      <c r="B135" s="66" t="str">
        <f>_xlfn.IFNA('XML data generator'!O134,"")</f>
        <v/>
      </c>
      <c r="C135" s="66" t="str">
        <f>_xlfn.IFNA('XML data generator'!P134,"")</f>
        <v/>
      </c>
      <c r="D135" s="67" t="str">
        <f>_xlfn.IFNA('XML data generator'!N134,"")</f>
        <v/>
      </c>
    </row>
    <row r="136" spans="1:4">
      <c r="A136" s="68"/>
      <c r="B136" s="66" t="str">
        <f>_xlfn.IFNA('XML data generator'!O135,"")</f>
        <v/>
      </c>
      <c r="C136" s="66" t="str">
        <f>_xlfn.IFNA('XML data generator'!P135,"")</f>
        <v/>
      </c>
      <c r="D136" s="67" t="str">
        <f>_xlfn.IFNA('XML data generator'!N135,"")</f>
        <v/>
      </c>
    </row>
    <row r="137" spans="1:4">
      <c r="A137" s="68"/>
      <c r="B137" s="66" t="str">
        <f>_xlfn.IFNA('XML data generator'!O136,"")</f>
        <v/>
      </c>
      <c r="C137" s="66" t="str">
        <f>_xlfn.IFNA('XML data generator'!P136,"")</f>
        <v/>
      </c>
      <c r="D137" s="67" t="str">
        <f>_xlfn.IFNA('XML data generator'!N136,"")</f>
        <v/>
      </c>
    </row>
    <row r="138" spans="1:4">
      <c r="A138" s="68"/>
      <c r="B138" s="66" t="str">
        <f>_xlfn.IFNA('XML data generator'!O137,"")</f>
        <v/>
      </c>
      <c r="C138" s="66" t="str">
        <f>_xlfn.IFNA('XML data generator'!P137,"")</f>
        <v/>
      </c>
      <c r="D138" s="67" t="str">
        <f>_xlfn.IFNA('XML data generator'!N137,"")</f>
        <v/>
      </c>
    </row>
    <row r="139" spans="1:4">
      <c r="A139" s="68"/>
      <c r="B139" s="66" t="str">
        <f>_xlfn.IFNA('XML data generator'!O138,"")</f>
        <v/>
      </c>
      <c r="C139" s="66" t="str">
        <f>_xlfn.IFNA('XML data generator'!P138,"")</f>
        <v/>
      </c>
      <c r="D139" s="67" t="str">
        <f>_xlfn.IFNA('XML data generator'!N138,"")</f>
        <v/>
      </c>
    </row>
    <row r="140" spans="1:4">
      <c r="A140" s="68"/>
      <c r="B140" s="66" t="str">
        <f>_xlfn.IFNA('XML data generator'!O139,"")</f>
        <v/>
      </c>
      <c r="C140" s="66" t="str">
        <f>_xlfn.IFNA('XML data generator'!P139,"")</f>
        <v/>
      </c>
      <c r="D140" s="67" t="str">
        <f>_xlfn.IFNA('XML data generator'!N139,"")</f>
        <v/>
      </c>
    </row>
    <row r="141" spans="1:4">
      <c r="A141" s="68"/>
      <c r="B141" s="66" t="str">
        <f>_xlfn.IFNA('XML data generator'!O140,"")</f>
        <v/>
      </c>
      <c r="C141" s="66" t="str">
        <f>_xlfn.IFNA('XML data generator'!P140,"")</f>
        <v/>
      </c>
      <c r="D141" s="67" t="str">
        <f>_xlfn.IFNA('XML data generator'!N140,"")</f>
        <v/>
      </c>
    </row>
    <row r="142" spans="1:4">
      <c r="A142" s="68"/>
      <c r="B142" s="66" t="str">
        <f>_xlfn.IFNA('XML data generator'!O141,"")</f>
        <v/>
      </c>
      <c r="C142" s="66" t="str">
        <f>_xlfn.IFNA('XML data generator'!P141,"")</f>
        <v/>
      </c>
      <c r="D142" s="67" t="str">
        <f>_xlfn.IFNA('XML data generator'!N141,"")</f>
        <v/>
      </c>
    </row>
    <row r="143" spans="1:4">
      <c r="A143" s="68"/>
      <c r="B143" s="66" t="str">
        <f>_xlfn.IFNA('XML data generator'!O142,"")</f>
        <v/>
      </c>
      <c r="C143" s="66" t="str">
        <f>_xlfn.IFNA('XML data generator'!P142,"")</f>
        <v/>
      </c>
      <c r="D143" s="67" t="str">
        <f>_xlfn.IFNA('XML data generator'!N142,"")</f>
        <v/>
      </c>
    </row>
    <row r="144" spans="1:4">
      <c r="A144" s="68"/>
      <c r="B144" s="66" t="str">
        <f>_xlfn.IFNA('XML data generator'!O143,"")</f>
        <v/>
      </c>
      <c r="C144" s="66" t="str">
        <f>_xlfn.IFNA('XML data generator'!P143,"")</f>
        <v/>
      </c>
      <c r="D144" s="67" t="str">
        <f>_xlfn.IFNA('XML data generator'!N143,"")</f>
        <v/>
      </c>
    </row>
    <row r="145" spans="1:4">
      <c r="A145" s="68"/>
      <c r="B145" s="66" t="str">
        <f>_xlfn.IFNA('XML data generator'!O144,"")</f>
        <v/>
      </c>
      <c r="C145" s="66" t="str">
        <f>_xlfn.IFNA('XML data generator'!P144,"")</f>
        <v/>
      </c>
      <c r="D145" s="67" t="str">
        <f>_xlfn.IFNA('XML data generator'!N144,"")</f>
        <v/>
      </c>
    </row>
    <row r="146" spans="1:4">
      <c r="A146" s="68"/>
      <c r="B146" s="66" t="str">
        <f>_xlfn.IFNA('XML data generator'!O145,"")</f>
        <v/>
      </c>
      <c r="C146" s="66" t="str">
        <f>_xlfn.IFNA('XML data generator'!P145,"")</f>
        <v/>
      </c>
      <c r="D146" s="67" t="str">
        <f>_xlfn.IFNA('XML data generator'!N145,"")</f>
        <v/>
      </c>
    </row>
    <row r="147" spans="1:4">
      <c r="A147" s="68"/>
      <c r="B147" s="66" t="str">
        <f>_xlfn.IFNA('XML data generator'!O146,"")</f>
        <v/>
      </c>
      <c r="C147" s="66" t="str">
        <f>_xlfn.IFNA('XML data generator'!P146,"")</f>
        <v/>
      </c>
      <c r="D147" s="67" t="str">
        <f>_xlfn.IFNA('XML data generator'!N146,"")</f>
        <v/>
      </c>
    </row>
    <row r="148" spans="1:4">
      <c r="A148" s="68"/>
      <c r="B148" s="66" t="str">
        <f>_xlfn.IFNA('XML data generator'!O147,"")</f>
        <v/>
      </c>
      <c r="C148" s="66" t="str">
        <f>_xlfn.IFNA('XML data generator'!P147,"")</f>
        <v/>
      </c>
      <c r="D148" s="67" t="str">
        <f>_xlfn.IFNA('XML data generator'!N147,"")</f>
        <v/>
      </c>
    </row>
    <row r="149" spans="1:4">
      <c r="A149" s="68"/>
      <c r="B149" s="66" t="str">
        <f>_xlfn.IFNA('XML data generator'!O148,"")</f>
        <v/>
      </c>
      <c r="C149" s="66" t="str">
        <f>_xlfn.IFNA('XML data generator'!P148,"")</f>
        <v/>
      </c>
      <c r="D149" s="67" t="str">
        <f>_xlfn.IFNA('XML data generator'!N148,"")</f>
        <v/>
      </c>
    </row>
    <row r="150" spans="1:4">
      <c r="A150" s="68"/>
      <c r="B150" s="66" t="str">
        <f>_xlfn.IFNA('XML data generator'!O149,"")</f>
        <v/>
      </c>
      <c r="C150" s="66" t="str">
        <f>_xlfn.IFNA('XML data generator'!P149,"")</f>
        <v/>
      </c>
      <c r="D150" s="67" t="str">
        <f>_xlfn.IFNA('XML data generator'!N149,"")</f>
        <v/>
      </c>
    </row>
    <row r="151" spans="1:4">
      <c r="A151" s="68"/>
      <c r="B151" s="66" t="str">
        <f>_xlfn.IFNA('XML data generator'!O150,"")</f>
        <v/>
      </c>
      <c r="C151" s="66" t="str">
        <f>_xlfn.IFNA('XML data generator'!P150,"")</f>
        <v/>
      </c>
      <c r="D151" s="67" t="str">
        <f>_xlfn.IFNA('XML data generator'!N150,"")</f>
        <v/>
      </c>
    </row>
    <row r="152" spans="1:4">
      <c r="A152" s="68"/>
      <c r="B152" s="66" t="str">
        <f>_xlfn.IFNA('XML data generator'!O151,"")</f>
        <v/>
      </c>
      <c r="C152" s="66" t="str">
        <f>_xlfn.IFNA('XML data generator'!P151,"")</f>
        <v/>
      </c>
      <c r="D152" s="67" t="str">
        <f>_xlfn.IFNA('XML data generator'!N151,"")</f>
        <v/>
      </c>
    </row>
    <row r="153" spans="1:4">
      <c r="A153" s="68"/>
      <c r="B153" s="66" t="str">
        <f>_xlfn.IFNA('XML data generator'!O152,"")</f>
        <v/>
      </c>
      <c r="C153" s="66" t="str">
        <f>_xlfn.IFNA('XML data generator'!P152,"")</f>
        <v/>
      </c>
      <c r="D153" s="67" t="str">
        <f>_xlfn.IFNA('XML data generator'!N152,"")</f>
        <v/>
      </c>
    </row>
    <row r="154" spans="1:4">
      <c r="A154" s="68"/>
      <c r="B154" s="66" t="str">
        <f>_xlfn.IFNA('XML data generator'!O153,"")</f>
        <v/>
      </c>
      <c r="C154" s="66" t="str">
        <f>_xlfn.IFNA('XML data generator'!P153,"")</f>
        <v/>
      </c>
      <c r="D154" s="67" t="str">
        <f>_xlfn.IFNA('XML data generator'!N153,"")</f>
        <v/>
      </c>
    </row>
    <row r="155" spans="1:4">
      <c r="A155" s="68"/>
      <c r="B155" s="66" t="str">
        <f>_xlfn.IFNA('XML data generator'!O154,"")</f>
        <v/>
      </c>
      <c r="C155" s="66" t="str">
        <f>_xlfn.IFNA('XML data generator'!P154,"")</f>
        <v/>
      </c>
      <c r="D155" s="67" t="str">
        <f>_xlfn.IFNA('XML data generator'!N154,"")</f>
        <v/>
      </c>
    </row>
    <row r="156" spans="1:4">
      <c r="A156" s="68"/>
      <c r="B156" s="66" t="str">
        <f>_xlfn.IFNA('XML data generator'!O155,"")</f>
        <v/>
      </c>
      <c r="C156" s="66" t="str">
        <f>_xlfn.IFNA('XML data generator'!P155,"")</f>
        <v/>
      </c>
      <c r="D156" s="67" t="str">
        <f>_xlfn.IFNA('XML data generator'!N155,"")</f>
        <v/>
      </c>
    </row>
    <row r="157" spans="1:4">
      <c r="A157" s="68"/>
      <c r="B157" s="66" t="str">
        <f>_xlfn.IFNA('XML data generator'!O156,"")</f>
        <v/>
      </c>
      <c r="C157" s="66" t="str">
        <f>_xlfn.IFNA('XML data generator'!P156,"")</f>
        <v/>
      </c>
      <c r="D157" s="67" t="str">
        <f>_xlfn.IFNA('XML data generator'!N156,"")</f>
        <v/>
      </c>
    </row>
    <row r="158" spans="1:4">
      <c r="A158" s="68"/>
      <c r="B158" s="66" t="str">
        <f>_xlfn.IFNA('XML data generator'!O157,"")</f>
        <v/>
      </c>
      <c r="C158" s="66" t="str">
        <f>_xlfn.IFNA('XML data generator'!P157,"")</f>
        <v/>
      </c>
      <c r="D158" s="67" t="str">
        <f>_xlfn.IFNA('XML data generator'!N157,"")</f>
        <v/>
      </c>
    </row>
    <row r="159" spans="1:4">
      <c r="A159" s="68"/>
      <c r="B159" s="66" t="str">
        <f>_xlfn.IFNA('XML data generator'!O158,"")</f>
        <v/>
      </c>
      <c r="C159" s="66" t="str">
        <f>_xlfn.IFNA('XML data generator'!P158,"")</f>
        <v/>
      </c>
      <c r="D159" s="67" t="str">
        <f>_xlfn.IFNA('XML data generator'!N158,"")</f>
        <v/>
      </c>
    </row>
    <row r="160" spans="1:4">
      <c r="A160" s="68"/>
      <c r="B160" s="66" t="str">
        <f>_xlfn.IFNA('XML data generator'!O159,"")</f>
        <v/>
      </c>
      <c r="C160" s="66" t="str">
        <f>_xlfn.IFNA('XML data generator'!P159,"")</f>
        <v/>
      </c>
      <c r="D160" s="67" t="str">
        <f>_xlfn.IFNA('XML data generator'!N159,"")</f>
        <v/>
      </c>
    </row>
    <row r="161" spans="1:4">
      <c r="A161" s="68"/>
      <c r="B161" s="66" t="str">
        <f>_xlfn.IFNA('XML data generator'!O160,"")</f>
        <v/>
      </c>
      <c r="C161" s="66" t="str">
        <f>_xlfn.IFNA('XML data generator'!P160,"")</f>
        <v/>
      </c>
      <c r="D161" s="67" t="str">
        <f>_xlfn.IFNA('XML data generator'!N160,"")</f>
        <v/>
      </c>
    </row>
    <row r="162" spans="1:4">
      <c r="A162" s="68"/>
      <c r="B162" s="66" t="str">
        <f>_xlfn.IFNA('XML data generator'!O161,"")</f>
        <v/>
      </c>
      <c r="C162" s="66" t="str">
        <f>_xlfn.IFNA('XML data generator'!P161,"")</f>
        <v/>
      </c>
      <c r="D162" s="67" t="str">
        <f>_xlfn.IFNA('XML data generator'!N161,"")</f>
        <v/>
      </c>
    </row>
    <row r="163" spans="1:4">
      <c r="A163" s="68"/>
      <c r="B163" s="66" t="str">
        <f>_xlfn.IFNA('XML data generator'!O162,"")</f>
        <v/>
      </c>
      <c r="C163" s="66" t="str">
        <f>_xlfn.IFNA('XML data generator'!P162,"")</f>
        <v/>
      </c>
      <c r="D163" s="67" t="str">
        <f>_xlfn.IFNA('XML data generator'!N162,"")</f>
        <v/>
      </c>
    </row>
    <row r="164" spans="1:4">
      <c r="A164" s="68"/>
      <c r="B164" s="66" t="str">
        <f>_xlfn.IFNA('XML data generator'!O163,"")</f>
        <v/>
      </c>
      <c r="C164" s="66" t="str">
        <f>_xlfn.IFNA('XML data generator'!P163,"")</f>
        <v/>
      </c>
      <c r="D164" s="67" t="str">
        <f>_xlfn.IFNA('XML data generator'!N163,"")</f>
        <v/>
      </c>
    </row>
    <row r="165" spans="1:4">
      <c r="A165" s="68"/>
      <c r="B165" s="66" t="str">
        <f>_xlfn.IFNA('XML data generator'!O164,"")</f>
        <v/>
      </c>
      <c r="C165" s="66" t="str">
        <f>_xlfn.IFNA('XML data generator'!P164,"")</f>
        <v/>
      </c>
      <c r="D165" s="67" t="str">
        <f>_xlfn.IFNA('XML data generator'!N164,"")</f>
        <v/>
      </c>
    </row>
    <row r="166" spans="1:4">
      <c r="A166" s="68"/>
      <c r="B166" s="66" t="str">
        <f>_xlfn.IFNA('XML data generator'!O165,"")</f>
        <v/>
      </c>
      <c r="C166" s="66" t="str">
        <f>_xlfn.IFNA('XML data generator'!P165,"")</f>
        <v/>
      </c>
      <c r="D166" s="67" t="str">
        <f>_xlfn.IFNA('XML data generator'!N165,"")</f>
        <v/>
      </c>
    </row>
    <row r="167" spans="1:4">
      <c r="A167" s="68"/>
      <c r="B167" s="66" t="str">
        <f>_xlfn.IFNA('XML data generator'!O166,"")</f>
        <v/>
      </c>
      <c r="C167" s="66" t="str">
        <f>_xlfn.IFNA('XML data generator'!P166,"")</f>
        <v/>
      </c>
      <c r="D167" s="67" t="str">
        <f>_xlfn.IFNA('XML data generator'!N166,"")</f>
        <v/>
      </c>
    </row>
    <row r="168" spans="1:4">
      <c r="A168" s="68"/>
      <c r="B168" s="66" t="str">
        <f>_xlfn.IFNA('XML data generator'!O167,"")</f>
        <v/>
      </c>
      <c r="C168" s="66" t="str">
        <f>_xlfn.IFNA('XML data generator'!P167,"")</f>
        <v/>
      </c>
      <c r="D168" s="67" t="str">
        <f>_xlfn.IFNA('XML data generator'!N167,"")</f>
        <v/>
      </c>
    </row>
    <row r="169" spans="1:4">
      <c r="A169" s="68"/>
      <c r="B169" s="66" t="str">
        <f>_xlfn.IFNA('XML data generator'!O168,"")</f>
        <v/>
      </c>
      <c r="C169" s="66" t="str">
        <f>_xlfn.IFNA('XML data generator'!P168,"")</f>
        <v/>
      </c>
      <c r="D169" s="67" t="str">
        <f>_xlfn.IFNA('XML data generator'!N168,"")</f>
        <v/>
      </c>
    </row>
    <row r="170" spans="1:4">
      <c r="A170" s="68"/>
      <c r="B170" s="66" t="str">
        <f>_xlfn.IFNA('XML data generator'!O169,"")</f>
        <v/>
      </c>
      <c r="C170" s="66" t="str">
        <f>_xlfn.IFNA('XML data generator'!P169,"")</f>
        <v/>
      </c>
      <c r="D170" s="67" t="str">
        <f>_xlfn.IFNA('XML data generator'!N169,"")</f>
        <v/>
      </c>
    </row>
    <row r="171" spans="1:4">
      <c r="A171" s="68"/>
      <c r="B171" s="66" t="str">
        <f>_xlfn.IFNA('XML data generator'!O170,"")</f>
        <v/>
      </c>
      <c r="C171" s="66" t="str">
        <f>_xlfn.IFNA('XML data generator'!P170,"")</f>
        <v/>
      </c>
      <c r="D171" s="67" t="str">
        <f>_xlfn.IFNA('XML data generator'!N170,"")</f>
        <v/>
      </c>
    </row>
    <row r="172" spans="1:4">
      <c r="A172" s="68"/>
      <c r="B172" s="66" t="str">
        <f>_xlfn.IFNA('XML data generator'!O171,"")</f>
        <v/>
      </c>
      <c r="C172" s="66" t="str">
        <f>_xlfn.IFNA('XML data generator'!P171,"")</f>
        <v/>
      </c>
      <c r="D172" s="67" t="str">
        <f>_xlfn.IFNA('XML data generator'!N171,"")</f>
        <v/>
      </c>
    </row>
    <row r="173" spans="1:4">
      <c r="A173" s="68"/>
      <c r="B173" s="66" t="str">
        <f>_xlfn.IFNA('XML data generator'!O172,"")</f>
        <v/>
      </c>
      <c r="C173" s="66" t="str">
        <f>_xlfn.IFNA('XML data generator'!P172,"")</f>
        <v/>
      </c>
      <c r="D173" s="67" t="str">
        <f>_xlfn.IFNA('XML data generator'!N172,"")</f>
        <v/>
      </c>
    </row>
    <row r="174" spans="1:4">
      <c r="A174" s="68"/>
      <c r="B174" s="66" t="str">
        <f>_xlfn.IFNA('XML data generator'!O173,"")</f>
        <v/>
      </c>
      <c r="C174" s="66" t="str">
        <f>_xlfn.IFNA('XML data generator'!P173,"")</f>
        <v/>
      </c>
      <c r="D174" s="67" t="str">
        <f>_xlfn.IFNA('XML data generator'!N173,"")</f>
        <v/>
      </c>
    </row>
    <row r="175" spans="1:4">
      <c r="A175" s="68"/>
      <c r="B175" s="66" t="str">
        <f>_xlfn.IFNA('XML data generator'!O174,"")</f>
        <v/>
      </c>
      <c r="C175" s="66" t="str">
        <f>_xlfn.IFNA('XML data generator'!P174,"")</f>
        <v/>
      </c>
      <c r="D175" s="67" t="str">
        <f>_xlfn.IFNA('XML data generator'!N174,"")</f>
        <v/>
      </c>
    </row>
    <row r="176" spans="1:4">
      <c r="A176" s="68"/>
      <c r="B176" s="66" t="str">
        <f>_xlfn.IFNA('XML data generator'!O175,"")</f>
        <v/>
      </c>
      <c r="C176" s="66" t="str">
        <f>_xlfn.IFNA('XML data generator'!P175,"")</f>
        <v/>
      </c>
      <c r="D176" s="67" t="str">
        <f>_xlfn.IFNA('XML data generator'!N175,"")</f>
        <v/>
      </c>
    </row>
    <row r="177" spans="1:4">
      <c r="A177" s="68"/>
      <c r="B177" s="66" t="str">
        <f>_xlfn.IFNA('XML data generator'!O176,"")</f>
        <v/>
      </c>
      <c r="C177" s="66" t="str">
        <f>_xlfn.IFNA('XML data generator'!P176,"")</f>
        <v/>
      </c>
      <c r="D177" s="67" t="str">
        <f>_xlfn.IFNA('XML data generator'!N176,"")</f>
        <v/>
      </c>
    </row>
    <row r="178" spans="1:4">
      <c r="A178" s="68"/>
      <c r="B178" s="66" t="str">
        <f>_xlfn.IFNA('XML data generator'!O177,"")</f>
        <v/>
      </c>
      <c r="C178" s="66" t="str">
        <f>_xlfn.IFNA('XML data generator'!P177,"")</f>
        <v/>
      </c>
      <c r="D178" s="67" t="str">
        <f>_xlfn.IFNA('XML data generator'!N177,"")</f>
        <v/>
      </c>
    </row>
    <row r="179" spans="1:4">
      <c r="A179" s="68"/>
      <c r="B179" s="66" t="str">
        <f>_xlfn.IFNA('XML data generator'!O178,"")</f>
        <v/>
      </c>
      <c r="C179" s="66" t="str">
        <f>_xlfn.IFNA('XML data generator'!P178,"")</f>
        <v/>
      </c>
      <c r="D179" s="67" t="str">
        <f>_xlfn.IFNA('XML data generator'!N178,"")</f>
        <v/>
      </c>
    </row>
    <row r="180" spans="1:4">
      <c r="A180" s="68"/>
      <c r="B180" s="66" t="str">
        <f>_xlfn.IFNA('XML data generator'!O179,"")</f>
        <v/>
      </c>
      <c r="C180" s="66" t="str">
        <f>_xlfn.IFNA('XML data generator'!P179,"")</f>
        <v/>
      </c>
      <c r="D180" s="67" t="str">
        <f>_xlfn.IFNA('XML data generator'!N179,"")</f>
        <v/>
      </c>
    </row>
    <row r="181" spans="1:4">
      <c r="A181" s="68"/>
      <c r="B181" s="66" t="str">
        <f>_xlfn.IFNA('XML data generator'!O180,"")</f>
        <v/>
      </c>
      <c r="C181" s="66" t="str">
        <f>_xlfn.IFNA('XML data generator'!P180,"")</f>
        <v/>
      </c>
      <c r="D181" s="67" t="str">
        <f>_xlfn.IFNA('XML data generator'!N180,"")</f>
        <v/>
      </c>
    </row>
    <row r="182" spans="1:4">
      <c r="A182" s="68"/>
      <c r="B182" s="66" t="str">
        <f>_xlfn.IFNA('XML data generator'!O181,"")</f>
        <v/>
      </c>
      <c r="C182" s="66" t="str">
        <f>_xlfn.IFNA('XML data generator'!P181,"")</f>
        <v/>
      </c>
      <c r="D182" s="67" t="str">
        <f>_xlfn.IFNA('XML data generator'!N181,"")</f>
        <v/>
      </c>
    </row>
    <row r="183" spans="1:4">
      <c r="A183" s="68"/>
      <c r="B183" s="66" t="str">
        <f>_xlfn.IFNA('XML data generator'!O182,"")</f>
        <v/>
      </c>
      <c r="C183" s="66" t="str">
        <f>_xlfn.IFNA('XML data generator'!P182,"")</f>
        <v/>
      </c>
      <c r="D183" s="67" t="str">
        <f>_xlfn.IFNA('XML data generator'!N182,"")</f>
        <v/>
      </c>
    </row>
    <row r="184" spans="1:4">
      <c r="A184" s="68"/>
      <c r="B184" s="66" t="str">
        <f>_xlfn.IFNA('XML data generator'!O183,"")</f>
        <v/>
      </c>
      <c r="C184" s="66" t="str">
        <f>_xlfn.IFNA('XML data generator'!P183,"")</f>
        <v/>
      </c>
      <c r="D184" s="67" t="str">
        <f>_xlfn.IFNA('XML data generator'!N183,"")</f>
        <v/>
      </c>
    </row>
    <row r="185" spans="1:4">
      <c r="A185" s="68"/>
      <c r="B185" s="66" t="str">
        <f>_xlfn.IFNA('XML data generator'!O184,"")</f>
        <v/>
      </c>
      <c r="C185" s="66" t="str">
        <f>_xlfn.IFNA('XML data generator'!P184,"")</f>
        <v/>
      </c>
      <c r="D185" s="67" t="str">
        <f>_xlfn.IFNA('XML data generator'!N184,"")</f>
        <v/>
      </c>
    </row>
    <row r="186" spans="1:4">
      <c r="A186" s="68"/>
      <c r="B186" s="66" t="str">
        <f>_xlfn.IFNA('XML data generator'!O185,"")</f>
        <v/>
      </c>
      <c r="C186" s="66" t="str">
        <f>_xlfn.IFNA('XML data generator'!P185,"")</f>
        <v/>
      </c>
      <c r="D186" s="67" t="str">
        <f>_xlfn.IFNA('XML data generator'!N185,"")</f>
        <v/>
      </c>
    </row>
    <row r="187" spans="1:4">
      <c r="A187" s="68"/>
      <c r="B187" s="66" t="str">
        <f>_xlfn.IFNA('XML data generator'!O186,"")</f>
        <v/>
      </c>
      <c r="C187" s="66" t="str">
        <f>_xlfn.IFNA('XML data generator'!P186,"")</f>
        <v/>
      </c>
      <c r="D187" s="67" t="str">
        <f>_xlfn.IFNA('XML data generator'!N186,"")</f>
        <v/>
      </c>
    </row>
    <row r="188" spans="1:4">
      <c r="A188" s="68"/>
      <c r="B188" s="66" t="str">
        <f>_xlfn.IFNA('XML data generator'!O187,"")</f>
        <v/>
      </c>
      <c r="C188" s="66" t="str">
        <f>_xlfn.IFNA('XML data generator'!P187,"")</f>
        <v/>
      </c>
      <c r="D188" s="67" t="str">
        <f>_xlfn.IFNA('XML data generator'!N187,"")</f>
        <v/>
      </c>
    </row>
    <row r="189" spans="1:4">
      <c r="A189" s="68"/>
      <c r="B189" s="66" t="str">
        <f>_xlfn.IFNA('XML data generator'!O188,"")</f>
        <v/>
      </c>
      <c r="C189" s="66" t="str">
        <f>_xlfn.IFNA('XML data generator'!P188,"")</f>
        <v/>
      </c>
      <c r="D189" s="67" t="str">
        <f>_xlfn.IFNA('XML data generator'!N188,"")</f>
        <v/>
      </c>
    </row>
    <row r="190" spans="1:4">
      <c r="A190" s="68"/>
      <c r="B190" s="66" t="str">
        <f>_xlfn.IFNA('XML data generator'!O189,"")</f>
        <v/>
      </c>
      <c r="C190" s="66" t="str">
        <f>_xlfn.IFNA('XML data generator'!P189,"")</f>
        <v/>
      </c>
      <c r="D190" s="67" t="str">
        <f>_xlfn.IFNA('XML data generator'!N189,"")</f>
        <v/>
      </c>
    </row>
    <row r="191" spans="1:4">
      <c r="A191" s="68"/>
      <c r="B191" s="66" t="str">
        <f>_xlfn.IFNA('XML data generator'!O190,"")</f>
        <v/>
      </c>
      <c r="C191" s="66" t="str">
        <f>_xlfn.IFNA('XML data generator'!P190,"")</f>
        <v/>
      </c>
      <c r="D191" s="67" t="str">
        <f>_xlfn.IFNA('XML data generator'!N190,"")</f>
        <v/>
      </c>
    </row>
    <row r="192" spans="1:4">
      <c r="A192" s="68"/>
      <c r="B192" s="66" t="str">
        <f>_xlfn.IFNA('XML data generator'!O191,"")</f>
        <v/>
      </c>
      <c r="C192" s="66" t="str">
        <f>_xlfn.IFNA('XML data generator'!P191,"")</f>
        <v/>
      </c>
      <c r="D192" s="67" t="str">
        <f>_xlfn.IFNA('XML data generator'!N191,"")</f>
        <v/>
      </c>
    </row>
    <row r="193" spans="1:4">
      <c r="A193" s="68"/>
      <c r="B193" s="66" t="str">
        <f>_xlfn.IFNA('XML data generator'!O192,"")</f>
        <v/>
      </c>
      <c r="C193" s="66" t="str">
        <f>_xlfn.IFNA('XML data generator'!P192,"")</f>
        <v/>
      </c>
      <c r="D193" s="67" t="str">
        <f>_xlfn.IFNA('XML data generator'!N192,"")</f>
        <v/>
      </c>
    </row>
    <row r="194" spans="1:4">
      <c r="A194" s="68"/>
      <c r="B194" s="66" t="str">
        <f>_xlfn.IFNA('XML data generator'!O193,"")</f>
        <v/>
      </c>
      <c r="C194" s="66" t="str">
        <f>_xlfn.IFNA('XML data generator'!P193,"")</f>
        <v/>
      </c>
      <c r="D194" s="67" t="str">
        <f>_xlfn.IFNA('XML data generator'!N193,"")</f>
        <v/>
      </c>
    </row>
    <row r="195" spans="1:4">
      <c r="A195" s="68"/>
      <c r="B195" s="66" t="str">
        <f>_xlfn.IFNA('XML data generator'!O194,"")</f>
        <v/>
      </c>
      <c r="C195" s="66" t="str">
        <f>_xlfn.IFNA('XML data generator'!P194,"")</f>
        <v/>
      </c>
      <c r="D195" s="67" t="str">
        <f>_xlfn.IFNA('XML data generator'!N194,"")</f>
        <v/>
      </c>
    </row>
    <row r="196" spans="1:4">
      <c r="A196" s="68"/>
      <c r="B196" s="66" t="str">
        <f>_xlfn.IFNA('XML data generator'!O195,"")</f>
        <v/>
      </c>
      <c r="C196" s="66" t="str">
        <f>_xlfn.IFNA('XML data generator'!P195,"")</f>
        <v/>
      </c>
      <c r="D196" s="67" t="str">
        <f>_xlfn.IFNA('XML data generator'!N195,"")</f>
        <v/>
      </c>
    </row>
    <row r="197" spans="1:4">
      <c r="A197" s="68"/>
      <c r="B197" s="66" t="str">
        <f>_xlfn.IFNA('XML data generator'!O196,"")</f>
        <v/>
      </c>
      <c r="C197" s="66" t="str">
        <f>_xlfn.IFNA('XML data generator'!P196,"")</f>
        <v/>
      </c>
      <c r="D197" s="67" t="str">
        <f>_xlfn.IFNA('XML data generator'!N196,"")</f>
        <v/>
      </c>
    </row>
    <row r="198" spans="1:4">
      <c r="A198" s="68"/>
      <c r="B198" s="66" t="str">
        <f>_xlfn.IFNA('XML data generator'!O197,"")</f>
        <v/>
      </c>
      <c r="C198" s="66" t="str">
        <f>_xlfn.IFNA('XML data generator'!P197,"")</f>
        <v/>
      </c>
      <c r="D198" s="67" t="str">
        <f>_xlfn.IFNA('XML data generator'!N197,"")</f>
        <v/>
      </c>
    </row>
    <row r="199" spans="1:4">
      <c r="A199" s="68"/>
      <c r="B199" s="66" t="str">
        <f>_xlfn.IFNA('XML data generator'!O198,"")</f>
        <v/>
      </c>
      <c r="C199" s="66" t="str">
        <f>_xlfn.IFNA('XML data generator'!P198,"")</f>
        <v/>
      </c>
      <c r="D199" s="67" t="str">
        <f>_xlfn.IFNA('XML data generator'!N198,"")</f>
        <v/>
      </c>
    </row>
    <row r="200" spans="1:4">
      <c r="A200" s="68"/>
      <c r="B200" s="66" t="str">
        <f>_xlfn.IFNA('XML data generator'!O199,"")</f>
        <v/>
      </c>
      <c r="C200" s="66" t="str">
        <f>_xlfn.IFNA('XML data generator'!P199,"")</f>
        <v/>
      </c>
      <c r="D200" s="67" t="str">
        <f>_xlfn.IFNA('XML data generator'!N199,"")</f>
        <v/>
      </c>
    </row>
    <row r="201" spans="1:4">
      <c r="A201" s="68"/>
      <c r="B201" s="66" t="str">
        <f>_xlfn.IFNA('XML data generator'!O200,"")</f>
        <v/>
      </c>
      <c r="C201" s="66" t="str">
        <f>_xlfn.IFNA('XML data generator'!P200,"")</f>
        <v/>
      </c>
      <c r="D201" s="67" t="str">
        <f>_xlfn.IFNA('XML data generator'!N200,"")</f>
        <v/>
      </c>
    </row>
    <row r="202" spans="1:4">
      <c r="A202" s="68"/>
      <c r="B202" s="66" t="str">
        <f>_xlfn.IFNA('XML data generator'!O201,"")</f>
        <v/>
      </c>
      <c r="C202" s="66" t="str">
        <f>_xlfn.IFNA('XML data generator'!P201,"")</f>
        <v/>
      </c>
      <c r="D202" s="67" t="str">
        <f>_xlfn.IFNA('XML data generator'!N201,"")</f>
        <v/>
      </c>
    </row>
    <row r="203" spans="1:4">
      <c r="A203" s="68"/>
      <c r="B203" s="66" t="str">
        <f>_xlfn.IFNA('XML data generator'!O202,"")</f>
        <v/>
      </c>
      <c r="C203" s="66" t="str">
        <f>_xlfn.IFNA('XML data generator'!P202,"")</f>
        <v/>
      </c>
      <c r="D203" s="67" t="str">
        <f>_xlfn.IFNA('XML data generator'!N202,"")</f>
        <v/>
      </c>
    </row>
    <row r="204" spans="1:4">
      <c r="A204" s="68"/>
      <c r="B204" s="66" t="str">
        <f>_xlfn.IFNA('XML data generator'!O203,"")</f>
        <v/>
      </c>
      <c r="C204" s="66" t="str">
        <f>_xlfn.IFNA('XML data generator'!P203,"")</f>
        <v/>
      </c>
      <c r="D204" s="67" t="str">
        <f>_xlfn.IFNA('XML data generator'!N203,"")</f>
        <v/>
      </c>
    </row>
    <row r="205" spans="1:4">
      <c r="A205" s="68"/>
      <c r="B205" s="66" t="str">
        <f>_xlfn.IFNA('XML data generator'!O204,"")</f>
        <v/>
      </c>
      <c r="C205" s="66" t="str">
        <f>_xlfn.IFNA('XML data generator'!P204,"")</f>
        <v/>
      </c>
      <c r="D205" s="67" t="str">
        <f>_xlfn.IFNA('XML data generator'!N204,"")</f>
        <v/>
      </c>
    </row>
    <row r="206" spans="1:4">
      <c r="A206" s="68"/>
      <c r="B206" s="66" t="str">
        <f>_xlfn.IFNA('XML data generator'!O205,"")</f>
        <v/>
      </c>
      <c r="C206" s="66" t="str">
        <f>_xlfn.IFNA('XML data generator'!P205,"")</f>
        <v/>
      </c>
      <c r="D206" s="67" t="str">
        <f>_xlfn.IFNA('XML data generator'!N205,"")</f>
        <v/>
      </c>
    </row>
    <row r="207" spans="1:4">
      <c r="A207" s="68"/>
      <c r="B207" s="66" t="str">
        <f>_xlfn.IFNA('XML data generator'!O206,"")</f>
        <v/>
      </c>
      <c r="C207" s="66" t="str">
        <f>_xlfn.IFNA('XML data generator'!P206,"")</f>
        <v/>
      </c>
      <c r="D207" s="67" t="str">
        <f>_xlfn.IFNA('XML data generator'!N206,"")</f>
        <v/>
      </c>
    </row>
    <row r="208" spans="1:4">
      <c r="A208" s="68"/>
      <c r="B208" s="66" t="str">
        <f>_xlfn.IFNA('XML data generator'!O207,"")</f>
        <v/>
      </c>
      <c r="C208" s="66" t="str">
        <f>_xlfn.IFNA('XML data generator'!P207,"")</f>
        <v/>
      </c>
      <c r="D208" s="67" t="str">
        <f>_xlfn.IFNA('XML data generator'!N207,"")</f>
        <v/>
      </c>
    </row>
    <row r="209" spans="1:4">
      <c r="A209" s="68"/>
      <c r="B209" s="66" t="str">
        <f>_xlfn.IFNA('XML data generator'!O208,"")</f>
        <v/>
      </c>
      <c r="C209" s="66" t="str">
        <f>_xlfn.IFNA('XML data generator'!P208,"")</f>
        <v/>
      </c>
      <c r="D209" s="67" t="str">
        <f>_xlfn.IFNA('XML data generator'!N208,"")</f>
        <v/>
      </c>
    </row>
    <row r="210" spans="1:4">
      <c r="A210" s="68"/>
      <c r="B210" s="66" t="str">
        <f>_xlfn.IFNA('XML data generator'!O209,"")</f>
        <v/>
      </c>
      <c r="C210" s="66" t="str">
        <f>_xlfn.IFNA('XML data generator'!P209,"")</f>
        <v/>
      </c>
      <c r="D210" s="67" t="str">
        <f>_xlfn.IFNA('XML data generator'!N209,"")</f>
        <v/>
      </c>
    </row>
    <row r="211" spans="1:4">
      <c r="A211" s="68"/>
      <c r="B211" s="66" t="str">
        <f>_xlfn.IFNA('XML data generator'!O210,"")</f>
        <v/>
      </c>
      <c r="C211" s="66" t="str">
        <f>_xlfn.IFNA('XML data generator'!P210,"")</f>
        <v/>
      </c>
      <c r="D211" s="67" t="str">
        <f>_xlfn.IFNA('XML data generator'!N210,"")</f>
        <v/>
      </c>
    </row>
    <row r="212" spans="1:4">
      <c r="A212" s="68"/>
      <c r="B212" s="66" t="str">
        <f>_xlfn.IFNA('XML data generator'!O211,"")</f>
        <v/>
      </c>
      <c r="C212" s="66" t="str">
        <f>_xlfn.IFNA('XML data generator'!P211,"")</f>
        <v/>
      </c>
      <c r="D212" s="67" t="str">
        <f>_xlfn.IFNA('XML data generator'!N211,"")</f>
        <v/>
      </c>
    </row>
    <row r="213" spans="1:4">
      <c r="A213" s="68"/>
      <c r="B213" s="66" t="str">
        <f>_xlfn.IFNA('XML data generator'!O212,"")</f>
        <v/>
      </c>
      <c r="C213" s="66" t="str">
        <f>_xlfn.IFNA('XML data generator'!P212,"")</f>
        <v/>
      </c>
      <c r="D213" s="67" t="str">
        <f>_xlfn.IFNA('XML data generator'!N212,"")</f>
        <v/>
      </c>
    </row>
    <row r="214" spans="1:4">
      <c r="A214" s="68"/>
      <c r="B214" s="66" t="str">
        <f>_xlfn.IFNA('XML data generator'!O213,"")</f>
        <v/>
      </c>
      <c r="C214" s="66" t="str">
        <f>_xlfn.IFNA('XML data generator'!P213,"")</f>
        <v/>
      </c>
      <c r="D214" s="67" t="str">
        <f>_xlfn.IFNA('XML data generator'!N213,"")</f>
        <v/>
      </c>
    </row>
    <row r="215" spans="1:4">
      <c r="A215" s="68"/>
      <c r="B215" s="66" t="str">
        <f>_xlfn.IFNA('XML data generator'!O214,"")</f>
        <v/>
      </c>
      <c r="C215" s="66" t="str">
        <f>_xlfn.IFNA('XML data generator'!P214,"")</f>
        <v/>
      </c>
      <c r="D215" s="67" t="str">
        <f>_xlfn.IFNA('XML data generator'!N214,"")</f>
        <v/>
      </c>
    </row>
    <row r="216" spans="1:4">
      <c r="A216" s="68"/>
      <c r="B216" s="66" t="str">
        <f>_xlfn.IFNA('XML data generator'!O215,"")</f>
        <v/>
      </c>
      <c r="C216" s="66" t="str">
        <f>_xlfn.IFNA('XML data generator'!P215,"")</f>
        <v/>
      </c>
      <c r="D216" s="67" t="str">
        <f>_xlfn.IFNA('XML data generator'!N215,"")</f>
        <v/>
      </c>
    </row>
    <row r="217" spans="1:4">
      <c r="A217" s="68"/>
      <c r="B217" s="66" t="str">
        <f>_xlfn.IFNA('XML data generator'!O216,"")</f>
        <v/>
      </c>
      <c r="C217" s="66" t="str">
        <f>_xlfn.IFNA('XML data generator'!P216,"")</f>
        <v/>
      </c>
      <c r="D217" s="67" t="str">
        <f>_xlfn.IFNA('XML data generator'!N216,"")</f>
        <v/>
      </c>
    </row>
    <row r="218" spans="1:4">
      <c r="A218" s="68"/>
      <c r="B218" s="66" t="str">
        <f>_xlfn.IFNA('XML data generator'!O217,"")</f>
        <v/>
      </c>
      <c r="C218" s="66" t="str">
        <f>_xlfn.IFNA('XML data generator'!P217,"")</f>
        <v/>
      </c>
      <c r="D218" s="67" t="str">
        <f>_xlfn.IFNA('XML data generator'!N217,"")</f>
        <v/>
      </c>
    </row>
    <row r="219" spans="1:4">
      <c r="A219" s="68"/>
      <c r="B219" s="66" t="str">
        <f>_xlfn.IFNA('XML data generator'!O218,"")</f>
        <v/>
      </c>
      <c r="C219" s="66" t="str">
        <f>_xlfn.IFNA('XML data generator'!P218,"")</f>
        <v/>
      </c>
      <c r="D219" s="67" t="str">
        <f>_xlfn.IFNA('XML data generator'!N218,"")</f>
        <v/>
      </c>
    </row>
    <row r="220" spans="1:4">
      <c r="A220" s="68"/>
      <c r="B220" s="66" t="str">
        <f>_xlfn.IFNA('XML data generator'!O219,"")</f>
        <v/>
      </c>
      <c r="C220" s="66" t="str">
        <f>_xlfn.IFNA('XML data generator'!P219,"")</f>
        <v/>
      </c>
      <c r="D220" s="67" t="str">
        <f>_xlfn.IFNA('XML data generator'!N219,"")</f>
        <v/>
      </c>
    </row>
    <row r="221" spans="1:4">
      <c r="A221" s="68"/>
      <c r="B221" s="66" t="str">
        <f>_xlfn.IFNA('XML data generator'!O220,"")</f>
        <v/>
      </c>
      <c r="C221" s="66" t="str">
        <f>_xlfn.IFNA('XML data generator'!P220,"")</f>
        <v/>
      </c>
      <c r="D221" s="67" t="str">
        <f>_xlfn.IFNA('XML data generator'!N220,"")</f>
        <v/>
      </c>
    </row>
    <row r="222" spans="1:4">
      <c r="A222" s="68"/>
      <c r="B222" s="66" t="str">
        <f>_xlfn.IFNA('XML data generator'!O221,"")</f>
        <v/>
      </c>
      <c r="C222" s="66" t="str">
        <f>_xlfn.IFNA('XML data generator'!P221,"")</f>
        <v/>
      </c>
      <c r="D222" s="67" t="str">
        <f>_xlfn.IFNA('XML data generator'!N221,"")</f>
        <v/>
      </c>
    </row>
    <row r="223" spans="1:4">
      <c r="A223" s="68"/>
      <c r="B223" s="66" t="str">
        <f>_xlfn.IFNA('XML data generator'!O222,"")</f>
        <v/>
      </c>
      <c r="C223" s="66" t="str">
        <f>_xlfn.IFNA('XML data generator'!P222,"")</f>
        <v/>
      </c>
      <c r="D223" s="67" t="str">
        <f>_xlfn.IFNA('XML data generator'!N222,"")</f>
        <v/>
      </c>
    </row>
    <row r="224" spans="1:4">
      <c r="A224" s="68"/>
      <c r="B224" s="66" t="str">
        <f>_xlfn.IFNA('XML data generator'!O223,"")</f>
        <v/>
      </c>
      <c r="C224" s="66" t="str">
        <f>_xlfn.IFNA('XML data generator'!P223,"")</f>
        <v/>
      </c>
      <c r="D224" s="67" t="str">
        <f>_xlfn.IFNA('XML data generator'!N223,"")</f>
        <v/>
      </c>
    </row>
    <row r="225" spans="1:4">
      <c r="A225" s="68"/>
      <c r="B225" s="66" t="str">
        <f>_xlfn.IFNA('XML data generator'!O224,"")</f>
        <v/>
      </c>
      <c r="C225" s="66" t="str">
        <f>_xlfn.IFNA('XML data generator'!P224,"")</f>
        <v/>
      </c>
      <c r="D225" s="67" t="str">
        <f>_xlfn.IFNA('XML data generator'!N224,"")</f>
        <v/>
      </c>
    </row>
    <row r="226" spans="1:4">
      <c r="A226" s="68"/>
      <c r="B226" s="66" t="str">
        <f>_xlfn.IFNA('XML data generator'!O225,"")</f>
        <v/>
      </c>
      <c r="C226" s="66" t="str">
        <f>_xlfn.IFNA('XML data generator'!P225,"")</f>
        <v/>
      </c>
      <c r="D226" s="67" t="str">
        <f>_xlfn.IFNA('XML data generator'!N225,"")</f>
        <v/>
      </c>
    </row>
    <row r="227" spans="1:4">
      <c r="A227" s="68"/>
      <c r="B227" s="66" t="str">
        <f>_xlfn.IFNA('XML data generator'!O226,"")</f>
        <v/>
      </c>
      <c r="C227" s="66" t="str">
        <f>_xlfn.IFNA('XML data generator'!P226,"")</f>
        <v/>
      </c>
      <c r="D227" s="67" t="str">
        <f>_xlfn.IFNA('XML data generator'!N226,"")</f>
        <v/>
      </c>
    </row>
    <row r="228" spans="1:4">
      <c r="A228" s="68"/>
      <c r="B228" s="66" t="str">
        <f>_xlfn.IFNA('XML data generator'!O227,"")</f>
        <v/>
      </c>
      <c r="C228" s="66" t="str">
        <f>_xlfn.IFNA('XML data generator'!P227,"")</f>
        <v/>
      </c>
      <c r="D228" s="67" t="str">
        <f>_xlfn.IFNA('XML data generator'!N227,"")</f>
        <v/>
      </c>
    </row>
    <row r="229" spans="1:4">
      <c r="A229" s="68"/>
      <c r="B229" s="66" t="str">
        <f>_xlfn.IFNA('XML data generator'!O228,"")</f>
        <v/>
      </c>
      <c r="C229" s="66" t="str">
        <f>_xlfn.IFNA('XML data generator'!P228,"")</f>
        <v/>
      </c>
      <c r="D229" s="67" t="str">
        <f>_xlfn.IFNA('XML data generator'!N228,"")</f>
        <v/>
      </c>
    </row>
    <row r="230" spans="1:4">
      <c r="A230" s="68"/>
      <c r="B230" s="66" t="str">
        <f>_xlfn.IFNA('XML data generator'!O229,"")</f>
        <v/>
      </c>
      <c r="C230" s="66" t="str">
        <f>_xlfn.IFNA('XML data generator'!P229,"")</f>
        <v/>
      </c>
      <c r="D230" s="67" t="str">
        <f>_xlfn.IFNA('XML data generator'!N229,"")</f>
        <v/>
      </c>
    </row>
    <row r="231" spans="1:4">
      <c r="A231" s="68"/>
      <c r="B231" s="66" t="str">
        <f>_xlfn.IFNA('XML data generator'!O230,"")</f>
        <v/>
      </c>
      <c r="C231" s="66" t="str">
        <f>_xlfn.IFNA('XML data generator'!P230,"")</f>
        <v/>
      </c>
      <c r="D231" s="67" t="str">
        <f>_xlfn.IFNA('XML data generator'!N230,"")</f>
        <v/>
      </c>
    </row>
    <row r="232" spans="1:4">
      <c r="A232" s="68"/>
      <c r="B232" s="66" t="str">
        <f>_xlfn.IFNA('XML data generator'!O231,"")</f>
        <v/>
      </c>
      <c r="C232" s="66" t="str">
        <f>_xlfn.IFNA('XML data generator'!P231,"")</f>
        <v/>
      </c>
      <c r="D232" s="67" t="str">
        <f>_xlfn.IFNA('XML data generator'!N231,"")</f>
        <v/>
      </c>
    </row>
    <row r="233" spans="1:4">
      <c r="A233" s="68"/>
      <c r="B233" s="66" t="str">
        <f>_xlfn.IFNA('XML data generator'!O232,"")</f>
        <v/>
      </c>
      <c r="C233" s="66" t="str">
        <f>_xlfn.IFNA('XML data generator'!P232,"")</f>
        <v/>
      </c>
      <c r="D233" s="67" t="str">
        <f>_xlfn.IFNA('XML data generator'!N232,"")</f>
        <v/>
      </c>
    </row>
    <row r="234" spans="1:4">
      <c r="A234" s="68"/>
      <c r="B234" s="66" t="str">
        <f>_xlfn.IFNA('XML data generator'!O233,"")</f>
        <v/>
      </c>
      <c r="C234" s="66" t="str">
        <f>_xlfn.IFNA('XML data generator'!P233,"")</f>
        <v/>
      </c>
      <c r="D234" s="67" t="str">
        <f>_xlfn.IFNA('XML data generator'!N233,"")</f>
        <v/>
      </c>
    </row>
    <row r="235" spans="1:4">
      <c r="A235" s="68"/>
      <c r="B235" s="66" t="str">
        <f>_xlfn.IFNA('XML data generator'!O234,"")</f>
        <v/>
      </c>
      <c r="C235" s="66" t="str">
        <f>_xlfn.IFNA('XML data generator'!P234,"")</f>
        <v/>
      </c>
      <c r="D235" s="67" t="str">
        <f>_xlfn.IFNA('XML data generator'!N234,"")</f>
        <v/>
      </c>
    </row>
    <row r="236" spans="1:4">
      <c r="A236" s="68"/>
      <c r="B236" s="66" t="str">
        <f>_xlfn.IFNA('XML data generator'!O235,"")</f>
        <v/>
      </c>
      <c r="C236" s="66" t="str">
        <f>_xlfn.IFNA('XML data generator'!P235,"")</f>
        <v/>
      </c>
      <c r="D236" s="67" t="str">
        <f>_xlfn.IFNA('XML data generator'!N235,"")</f>
        <v/>
      </c>
    </row>
    <row r="237" spans="1:4">
      <c r="A237" s="68"/>
      <c r="B237" s="66" t="str">
        <f>_xlfn.IFNA('XML data generator'!O236,"")</f>
        <v/>
      </c>
      <c r="C237" s="66" t="str">
        <f>_xlfn.IFNA('XML data generator'!P236,"")</f>
        <v/>
      </c>
      <c r="D237" s="67" t="str">
        <f>_xlfn.IFNA('XML data generator'!N236,"")</f>
        <v/>
      </c>
    </row>
    <row r="238" spans="1:4">
      <c r="A238" s="68"/>
      <c r="B238" s="66" t="str">
        <f>_xlfn.IFNA('XML data generator'!O237,"")</f>
        <v/>
      </c>
      <c r="C238" s="66" t="str">
        <f>_xlfn.IFNA('XML data generator'!P237,"")</f>
        <v/>
      </c>
      <c r="D238" s="67" t="str">
        <f>_xlfn.IFNA('XML data generator'!N237,"")</f>
        <v/>
      </c>
    </row>
    <row r="239" spans="1:4">
      <c r="A239" s="68"/>
      <c r="B239" s="66" t="str">
        <f>_xlfn.IFNA('XML data generator'!O238,"")</f>
        <v/>
      </c>
      <c r="C239" s="66" t="str">
        <f>_xlfn.IFNA('XML data generator'!P238,"")</f>
        <v/>
      </c>
      <c r="D239" s="67" t="str">
        <f>_xlfn.IFNA('XML data generator'!N238,"")</f>
        <v/>
      </c>
    </row>
    <row r="240" spans="1:4">
      <c r="A240" s="68"/>
      <c r="B240" s="66" t="str">
        <f>_xlfn.IFNA('XML data generator'!O239,"")</f>
        <v/>
      </c>
      <c r="C240" s="66" t="str">
        <f>_xlfn.IFNA('XML data generator'!P239,"")</f>
        <v/>
      </c>
      <c r="D240" s="67" t="str">
        <f>_xlfn.IFNA('XML data generator'!N239,"")</f>
        <v/>
      </c>
    </row>
    <row r="241" spans="1:4">
      <c r="A241" s="68"/>
      <c r="B241" s="66" t="str">
        <f>_xlfn.IFNA('XML data generator'!O240,"")</f>
        <v/>
      </c>
      <c r="C241" s="66" t="str">
        <f>_xlfn.IFNA('XML data generator'!P240,"")</f>
        <v/>
      </c>
      <c r="D241" s="67" t="str">
        <f>_xlfn.IFNA('XML data generator'!N240,"")</f>
        <v/>
      </c>
    </row>
    <row r="242" spans="1:4">
      <c r="A242" s="68"/>
      <c r="B242" s="66" t="str">
        <f>_xlfn.IFNA('XML data generator'!O241,"")</f>
        <v/>
      </c>
      <c r="C242" s="66" t="str">
        <f>_xlfn.IFNA('XML data generator'!P241,"")</f>
        <v/>
      </c>
      <c r="D242" s="67" t="str">
        <f>_xlfn.IFNA('XML data generator'!N241,"")</f>
        <v/>
      </c>
    </row>
    <row r="243" spans="1:4">
      <c r="A243" s="68"/>
      <c r="B243" s="66" t="str">
        <f>_xlfn.IFNA('XML data generator'!O242,"")</f>
        <v/>
      </c>
      <c r="C243" s="66" t="str">
        <f>_xlfn.IFNA('XML data generator'!P242,"")</f>
        <v/>
      </c>
      <c r="D243" s="67" t="str">
        <f>_xlfn.IFNA('XML data generator'!N242,"")</f>
        <v/>
      </c>
    </row>
    <row r="244" spans="1:4">
      <c r="A244" s="68"/>
      <c r="B244" s="66" t="str">
        <f>_xlfn.IFNA('XML data generator'!O243,"")</f>
        <v/>
      </c>
      <c r="C244" s="66" t="str">
        <f>_xlfn.IFNA('XML data generator'!P243,"")</f>
        <v/>
      </c>
      <c r="D244" s="67" t="str">
        <f>_xlfn.IFNA('XML data generator'!N243,"")</f>
        <v/>
      </c>
    </row>
    <row r="245" spans="1:4">
      <c r="A245" s="68"/>
      <c r="B245" s="66" t="str">
        <f>_xlfn.IFNA('XML data generator'!O244,"")</f>
        <v/>
      </c>
      <c r="C245" s="66" t="str">
        <f>_xlfn.IFNA('XML data generator'!P244,"")</f>
        <v/>
      </c>
      <c r="D245" s="67" t="str">
        <f>_xlfn.IFNA('XML data generator'!N244,"")</f>
        <v/>
      </c>
    </row>
    <row r="246" spans="1:4">
      <c r="A246" s="68"/>
      <c r="B246" s="66" t="str">
        <f>_xlfn.IFNA('XML data generator'!O245,"")</f>
        <v/>
      </c>
      <c r="C246" s="66" t="str">
        <f>_xlfn.IFNA('XML data generator'!P245,"")</f>
        <v/>
      </c>
      <c r="D246" s="67" t="str">
        <f>_xlfn.IFNA('XML data generator'!N245,"")</f>
        <v/>
      </c>
    </row>
    <row r="247" spans="1:4">
      <c r="A247" s="68"/>
      <c r="B247" s="66" t="str">
        <f>_xlfn.IFNA('XML data generator'!O246,"")</f>
        <v/>
      </c>
      <c r="C247" s="66" t="str">
        <f>_xlfn.IFNA('XML data generator'!P246,"")</f>
        <v/>
      </c>
      <c r="D247" s="67" t="str">
        <f>_xlfn.IFNA('XML data generator'!N246,"")</f>
        <v/>
      </c>
    </row>
    <row r="248" spans="1:4">
      <c r="A248" s="68"/>
      <c r="B248" s="66" t="str">
        <f>_xlfn.IFNA('XML data generator'!O247,"")</f>
        <v/>
      </c>
      <c r="C248" s="66" t="str">
        <f>_xlfn.IFNA('XML data generator'!P247,"")</f>
        <v/>
      </c>
      <c r="D248" s="67" t="str">
        <f>_xlfn.IFNA('XML data generator'!N247,"")</f>
        <v/>
      </c>
    </row>
    <row r="249" spans="1:4">
      <c r="A249" s="68"/>
      <c r="B249" s="66" t="str">
        <f>_xlfn.IFNA('XML data generator'!O248,"")</f>
        <v/>
      </c>
      <c r="C249" s="66" t="str">
        <f>_xlfn.IFNA('XML data generator'!P248,"")</f>
        <v/>
      </c>
      <c r="D249" s="67" t="str">
        <f>_xlfn.IFNA('XML data generator'!N248,"")</f>
        <v/>
      </c>
    </row>
    <row r="250" spans="1:4">
      <c r="A250" s="68"/>
      <c r="B250" s="66" t="str">
        <f>_xlfn.IFNA('XML data generator'!O249,"")</f>
        <v/>
      </c>
      <c r="C250" s="66" t="str">
        <f>_xlfn.IFNA('XML data generator'!P249,"")</f>
        <v/>
      </c>
      <c r="D250" s="67" t="str">
        <f>_xlfn.IFNA('XML data generator'!N249,"")</f>
        <v/>
      </c>
    </row>
    <row r="251" spans="1:4">
      <c r="A251" s="68"/>
      <c r="B251" s="66" t="str">
        <f>_xlfn.IFNA('XML data generator'!O250,"")</f>
        <v/>
      </c>
      <c r="C251" s="66" t="str">
        <f>_xlfn.IFNA('XML data generator'!P250,"")</f>
        <v/>
      </c>
      <c r="D251" s="67" t="str">
        <f>_xlfn.IFNA('XML data generator'!N250,"")</f>
        <v/>
      </c>
    </row>
    <row r="252" spans="1:4">
      <c r="A252" s="68"/>
      <c r="B252" s="66" t="str">
        <f>_xlfn.IFNA('XML data generator'!O251,"")</f>
        <v/>
      </c>
      <c r="C252" s="66" t="str">
        <f>_xlfn.IFNA('XML data generator'!P251,"")</f>
        <v/>
      </c>
      <c r="D252" s="67" t="str">
        <f>_xlfn.IFNA('XML data generator'!N251,"")</f>
        <v/>
      </c>
    </row>
    <row r="253" spans="1:4">
      <c r="A253" s="68"/>
      <c r="B253" s="66" t="str">
        <f>_xlfn.IFNA('XML data generator'!O252,"")</f>
        <v/>
      </c>
      <c r="C253" s="66" t="str">
        <f>_xlfn.IFNA('XML data generator'!P252,"")</f>
        <v/>
      </c>
      <c r="D253" s="67" t="str">
        <f>_xlfn.IFNA('XML data generator'!N252,"")</f>
        <v/>
      </c>
    </row>
    <row r="254" spans="1:4">
      <c r="A254" s="68"/>
      <c r="B254" s="66" t="str">
        <f>_xlfn.IFNA('XML data generator'!O253,"")</f>
        <v/>
      </c>
      <c r="C254" s="66" t="str">
        <f>_xlfn.IFNA('XML data generator'!P253,"")</f>
        <v/>
      </c>
      <c r="D254" s="67" t="str">
        <f>_xlfn.IFNA('XML data generator'!N253,"")</f>
        <v/>
      </c>
    </row>
    <row r="255" spans="1:4">
      <c r="A255" s="68"/>
      <c r="B255" s="66" t="str">
        <f>_xlfn.IFNA('XML data generator'!O254,"")</f>
        <v/>
      </c>
      <c r="C255" s="66" t="str">
        <f>_xlfn.IFNA('XML data generator'!P254,"")</f>
        <v/>
      </c>
      <c r="D255" s="67" t="str">
        <f>_xlfn.IFNA('XML data generator'!N254,"")</f>
        <v/>
      </c>
    </row>
    <row r="256" spans="1:4">
      <c r="A256" s="68"/>
      <c r="B256" s="66" t="str">
        <f>_xlfn.IFNA('XML data generator'!O255,"")</f>
        <v/>
      </c>
      <c r="C256" s="66" t="str">
        <f>_xlfn.IFNA('XML data generator'!P255,"")</f>
        <v/>
      </c>
      <c r="D256" s="67" t="str">
        <f>_xlfn.IFNA('XML data generator'!N255,"")</f>
        <v/>
      </c>
    </row>
    <row r="257" spans="1:4">
      <c r="A257" s="68"/>
      <c r="B257" s="66" t="str">
        <f>_xlfn.IFNA('XML data generator'!O256,"")</f>
        <v/>
      </c>
      <c r="C257" s="66" t="str">
        <f>_xlfn.IFNA('XML data generator'!P256,"")</f>
        <v/>
      </c>
      <c r="D257" s="67" t="str">
        <f>_xlfn.IFNA('XML data generator'!N256,"")</f>
        <v/>
      </c>
    </row>
    <row r="258" spans="1:4">
      <c r="A258" s="68"/>
      <c r="B258" s="66" t="str">
        <f>_xlfn.IFNA('XML data generator'!O257,"")</f>
        <v/>
      </c>
      <c r="C258" s="66" t="str">
        <f>_xlfn.IFNA('XML data generator'!P257,"")</f>
        <v/>
      </c>
      <c r="D258" s="67" t="str">
        <f>_xlfn.IFNA('XML data generator'!N257,"")</f>
        <v/>
      </c>
    </row>
    <row r="259" spans="1:4">
      <c r="A259" s="68"/>
      <c r="B259" s="66" t="str">
        <f>_xlfn.IFNA('XML data generator'!O258,"")</f>
        <v/>
      </c>
      <c r="C259" s="66" t="str">
        <f>_xlfn.IFNA('XML data generator'!P258,"")</f>
        <v/>
      </c>
      <c r="D259" s="67" t="str">
        <f>_xlfn.IFNA('XML data generator'!N258,"")</f>
        <v/>
      </c>
    </row>
    <row r="260" spans="1:4">
      <c r="A260" s="68"/>
      <c r="B260" s="66" t="str">
        <f>_xlfn.IFNA('XML data generator'!O259,"")</f>
        <v/>
      </c>
      <c r="C260" s="66" t="str">
        <f>_xlfn.IFNA('XML data generator'!P259,"")</f>
        <v/>
      </c>
      <c r="D260" s="67" t="str">
        <f>_xlfn.IFNA('XML data generator'!N259,"")</f>
        <v/>
      </c>
    </row>
    <row r="261" spans="1:4">
      <c r="A261" s="68"/>
      <c r="B261" s="66" t="str">
        <f>_xlfn.IFNA('XML data generator'!O260,"")</f>
        <v/>
      </c>
      <c r="C261" s="66" t="str">
        <f>_xlfn.IFNA('XML data generator'!P260,"")</f>
        <v/>
      </c>
      <c r="D261" s="67" t="str">
        <f>_xlfn.IFNA('XML data generator'!N260,"")</f>
        <v/>
      </c>
    </row>
    <row r="262" spans="1:4">
      <c r="A262" s="68"/>
      <c r="B262" s="66" t="str">
        <f>_xlfn.IFNA('XML data generator'!O261,"")</f>
        <v/>
      </c>
      <c r="C262" s="66" t="str">
        <f>_xlfn.IFNA('XML data generator'!P261,"")</f>
        <v/>
      </c>
      <c r="D262" s="67" t="str">
        <f>_xlfn.IFNA('XML data generator'!N261,"")</f>
        <v/>
      </c>
    </row>
    <row r="263" spans="1:4">
      <c r="A263" s="68"/>
      <c r="B263" s="66" t="str">
        <f>_xlfn.IFNA('XML data generator'!O262,"")</f>
        <v/>
      </c>
      <c r="C263" s="66" t="str">
        <f>_xlfn.IFNA('XML data generator'!P262,"")</f>
        <v/>
      </c>
      <c r="D263" s="67" t="str">
        <f>_xlfn.IFNA('XML data generator'!N262,"")</f>
        <v/>
      </c>
    </row>
    <row r="264" spans="1:4">
      <c r="A264" s="68"/>
      <c r="B264" s="66" t="str">
        <f>_xlfn.IFNA('XML data generator'!O263,"")</f>
        <v/>
      </c>
      <c r="C264" s="66" t="str">
        <f>_xlfn.IFNA('XML data generator'!P263,"")</f>
        <v/>
      </c>
      <c r="D264" s="67" t="str">
        <f>_xlfn.IFNA('XML data generator'!N263,"")</f>
        <v/>
      </c>
    </row>
    <row r="265" spans="1:4">
      <c r="A265" s="68"/>
      <c r="B265" s="66" t="str">
        <f>_xlfn.IFNA('XML data generator'!O264,"")</f>
        <v/>
      </c>
      <c r="C265" s="66" t="str">
        <f>_xlfn.IFNA('XML data generator'!P264,"")</f>
        <v/>
      </c>
      <c r="D265" s="67" t="str">
        <f>_xlfn.IFNA('XML data generator'!N264,"")</f>
        <v/>
      </c>
    </row>
    <row r="266" spans="1:4">
      <c r="A266" s="68"/>
      <c r="B266" s="66" t="str">
        <f>_xlfn.IFNA('XML data generator'!O265,"")</f>
        <v/>
      </c>
      <c r="C266" s="66" t="str">
        <f>_xlfn.IFNA('XML data generator'!P265,"")</f>
        <v/>
      </c>
      <c r="D266" s="67" t="str">
        <f>_xlfn.IFNA('XML data generator'!N265,"")</f>
        <v/>
      </c>
    </row>
    <row r="267" spans="1:4">
      <c r="A267" s="68"/>
      <c r="B267" s="66" t="str">
        <f>_xlfn.IFNA('XML data generator'!O266,"")</f>
        <v/>
      </c>
      <c r="C267" s="66" t="str">
        <f>_xlfn.IFNA('XML data generator'!P266,"")</f>
        <v/>
      </c>
      <c r="D267" s="67" t="str">
        <f>_xlfn.IFNA('XML data generator'!N266,"")</f>
        <v/>
      </c>
    </row>
    <row r="268" spans="1:4">
      <c r="A268" s="68"/>
      <c r="B268" s="66" t="str">
        <f>_xlfn.IFNA('XML data generator'!O267,"")</f>
        <v/>
      </c>
      <c r="C268" s="66" t="str">
        <f>_xlfn.IFNA('XML data generator'!P267,"")</f>
        <v/>
      </c>
      <c r="D268" s="67" t="str">
        <f>_xlfn.IFNA('XML data generator'!N267,"")</f>
        <v/>
      </c>
    </row>
    <row r="269" spans="1:4">
      <c r="A269" s="68"/>
      <c r="B269" s="66" t="str">
        <f>_xlfn.IFNA('XML data generator'!O268,"")</f>
        <v/>
      </c>
      <c r="C269" s="66" t="str">
        <f>_xlfn.IFNA('XML data generator'!P268,"")</f>
        <v/>
      </c>
      <c r="D269" s="67" t="str">
        <f>_xlfn.IFNA('XML data generator'!N268,"")</f>
        <v/>
      </c>
    </row>
    <row r="270" spans="1:4">
      <c r="A270" s="68"/>
      <c r="B270" s="66" t="str">
        <f>_xlfn.IFNA('XML data generator'!O269,"")</f>
        <v/>
      </c>
      <c r="C270" s="66" t="str">
        <f>_xlfn.IFNA('XML data generator'!P269,"")</f>
        <v/>
      </c>
      <c r="D270" s="67" t="str">
        <f>_xlfn.IFNA('XML data generator'!N269,"")</f>
        <v/>
      </c>
    </row>
    <row r="271" spans="1:4">
      <c r="A271" s="68"/>
      <c r="B271" s="66" t="str">
        <f>_xlfn.IFNA('XML data generator'!O270,"")</f>
        <v/>
      </c>
      <c r="C271" s="66" t="str">
        <f>_xlfn.IFNA('XML data generator'!P270,"")</f>
        <v/>
      </c>
      <c r="D271" s="67" t="str">
        <f>_xlfn.IFNA('XML data generator'!N270,"")</f>
        <v/>
      </c>
    </row>
    <row r="272" spans="1:4">
      <c r="A272" s="68"/>
      <c r="B272" s="66" t="str">
        <f>_xlfn.IFNA('XML data generator'!O271,"")</f>
        <v/>
      </c>
      <c r="C272" s="66" t="str">
        <f>_xlfn.IFNA('XML data generator'!P271,"")</f>
        <v/>
      </c>
      <c r="D272" s="67" t="str">
        <f>_xlfn.IFNA('XML data generator'!N271,"")</f>
        <v/>
      </c>
    </row>
    <row r="273" spans="1:4">
      <c r="A273" s="68"/>
      <c r="B273" s="66" t="str">
        <f>_xlfn.IFNA('XML data generator'!O272,"")</f>
        <v/>
      </c>
      <c r="C273" s="66" t="str">
        <f>_xlfn.IFNA('XML data generator'!P272,"")</f>
        <v/>
      </c>
      <c r="D273" s="67" t="str">
        <f>_xlfn.IFNA('XML data generator'!N272,"")</f>
        <v/>
      </c>
    </row>
    <row r="274" spans="1:4">
      <c r="A274" s="68"/>
      <c r="B274" s="66" t="str">
        <f>_xlfn.IFNA('XML data generator'!O273,"")</f>
        <v/>
      </c>
      <c r="C274" s="66" t="str">
        <f>_xlfn.IFNA('XML data generator'!P273,"")</f>
        <v/>
      </c>
      <c r="D274" s="67" t="str">
        <f>_xlfn.IFNA('XML data generator'!N273,"")</f>
        <v/>
      </c>
    </row>
    <row r="275" spans="1:4">
      <c r="A275" s="68"/>
      <c r="B275" s="66" t="str">
        <f>_xlfn.IFNA('XML data generator'!O274,"")</f>
        <v/>
      </c>
      <c r="C275" s="66" t="str">
        <f>_xlfn.IFNA('XML data generator'!P274,"")</f>
        <v/>
      </c>
      <c r="D275" s="67" t="str">
        <f>_xlfn.IFNA('XML data generator'!N274,"")</f>
        <v/>
      </c>
    </row>
    <row r="276" spans="1:4">
      <c r="A276" s="68"/>
      <c r="B276" s="66" t="str">
        <f>_xlfn.IFNA('XML data generator'!O275,"")</f>
        <v/>
      </c>
      <c r="C276" s="66" t="str">
        <f>_xlfn.IFNA('XML data generator'!P275,"")</f>
        <v/>
      </c>
      <c r="D276" s="67" t="str">
        <f>_xlfn.IFNA('XML data generator'!N275,"")</f>
        <v/>
      </c>
    </row>
    <row r="277" spans="1:4">
      <c r="A277" s="68"/>
      <c r="B277" s="66" t="str">
        <f>_xlfn.IFNA('XML data generator'!O276,"")</f>
        <v/>
      </c>
      <c r="C277" s="66" t="str">
        <f>_xlfn.IFNA('XML data generator'!P276,"")</f>
        <v/>
      </c>
      <c r="D277" s="67" t="str">
        <f>_xlfn.IFNA('XML data generator'!N276,"")</f>
        <v/>
      </c>
    </row>
    <row r="278" spans="1:4">
      <c r="A278" s="68"/>
      <c r="B278" s="66" t="str">
        <f>_xlfn.IFNA('XML data generator'!O277,"")</f>
        <v/>
      </c>
      <c r="C278" s="66" t="str">
        <f>_xlfn.IFNA('XML data generator'!P277,"")</f>
        <v/>
      </c>
      <c r="D278" s="67" t="str">
        <f>_xlfn.IFNA('XML data generator'!N277,"")</f>
        <v/>
      </c>
    </row>
    <row r="279" spans="1:4">
      <c r="A279" s="68"/>
      <c r="B279" s="66" t="str">
        <f>_xlfn.IFNA('XML data generator'!O278,"")</f>
        <v/>
      </c>
      <c r="C279" s="66" t="str">
        <f>_xlfn.IFNA('XML data generator'!P278,"")</f>
        <v/>
      </c>
      <c r="D279" s="67" t="str">
        <f>_xlfn.IFNA('XML data generator'!N278,"")</f>
        <v/>
      </c>
    </row>
    <row r="280" spans="1:4">
      <c r="A280" s="68"/>
      <c r="B280" s="66" t="str">
        <f>_xlfn.IFNA('XML data generator'!O279,"")</f>
        <v/>
      </c>
      <c r="C280" s="66" t="str">
        <f>_xlfn.IFNA('XML data generator'!P279,"")</f>
        <v/>
      </c>
      <c r="D280" s="67" t="str">
        <f>_xlfn.IFNA('XML data generator'!N279,"")</f>
        <v/>
      </c>
    </row>
    <row r="281" spans="1:4">
      <c r="A281" s="68"/>
      <c r="B281" s="66" t="str">
        <f>_xlfn.IFNA('XML data generator'!O280,"")</f>
        <v/>
      </c>
      <c r="C281" s="66" t="str">
        <f>_xlfn.IFNA('XML data generator'!P280,"")</f>
        <v/>
      </c>
      <c r="D281" s="67" t="str">
        <f>_xlfn.IFNA('XML data generator'!N280,"")</f>
        <v/>
      </c>
    </row>
    <row r="282" spans="1:4">
      <c r="A282" s="68"/>
      <c r="B282" s="66" t="str">
        <f>_xlfn.IFNA('XML data generator'!O281,"")</f>
        <v/>
      </c>
      <c r="C282" s="66" t="str">
        <f>_xlfn.IFNA('XML data generator'!P281,"")</f>
        <v/>
      </c>
      <c r="D282" s="67" t="str">
        <f>_xlfn.IFNA('XML data generator'!N281,"")</f>
        <v/>
      </c>
    </row>
    <row r="283" spans="1:4">
      <c r="A283" s="68"/>
      <c r="B283" s="66" t="str">
        <f>_xlfn.IFNA('XML data generator'!O282,"")</f>
        <v/>
      </c>
      <c r="C283" s="66" t="str">
        <f>_xlfn.IFNA('XML data generator'!P282,"")</f>
        <v/>
      </c>
      <c r="D283" s="67" t="str">
        <f>_xlfn.IFNA('XML data generator'!N282,"")</f>
        <v/>
      </c>
    </row>
    <row r="284" spans="1:4">
      <c r="A284" s="68"/>
      <c r="B284" s="66" t="str">
        <f>_xlfn.IFNA('XML data generator'!O283,"")</f>
        <v/>
      </c>
      <c r="C284" s="66" t="str">
        <f>_xlfn.IFNA('XML data generator'!P283,"")</f>
        <v/>
      </c>
      <c r="D284" s="67" t="str">
        <f>_xlfn.IFNA('XML data generator'!N283,"")</f>
        <v/>
      </c>
    </row>
    <row r="285" spans="1:4">
      <c r="A285" s="68"/>
      <c r="B285" s="66" t="str">
        <f>_xlfn.IFNA('XML data generator'!O284,"")</f>
        <v/>
      </c>
      <c r="C285" s="66" t="str">
        <f>_xlfn.IFNA('XML data generator'!P284,"")</f>
        <v/>
      </c>
      <c r="D285" s="67" t="str">
        <f>_xlfn.IFNA('XML data generator'!N284,"")</f>
        <v/>
      </c>
    </row>
    <row r="286" spans="1:4">
      <c r="A286" s="68"/>
      <c r="B286" s="66" t="str">
        <f>_xlfn.IFNA('XML data generator'!O285,"")</f>
        <v/>
      </c>
      <c r="C286" s="66" t="str">
        <f>_xlfn.IFNA('XML data generator'!P285,"")</f>
        <v/>
      </c>
      <c r="D286" s="67" t="str">
        <f>_xlfn.IFNA('XML data generator'!N285,"")</f>
        <v/>
      </c>
    </row>
    <row r="287" spans="1:4">
      <c r="A287" s="68"/>
      <c r="B287" s="66" t="str">
        <f>_xlfn.IFNA('XML data generator'!O286,"")</f>
        <v/>
      </c>
      <c r="C287" s="66" t="str">
        <f>_xlfn.IFNA('XML data generator'!P286,"")</f>
        <v/>
      </c>
      <c r="D287" s="67" t="str">
        <f>_xlfn.IFNA('XML data generator'!N286,"")</f>
        <v/>
      </c>
    </row>
    <row r="288" spans="1:4">
      <c r="A288" s="68"/>
      <c r="B288" s="66" t="str">
        <f>_xlfn.IFNA('XML data generator'!O287,"")</f>
        <v/>
      </c>
      <c r="C288" s="66" t="str">
        <f>_xlfn.IFNA('XML data generator'!P287,"")</f>
        <v/>
      </c>
      <c r="D288" s="67" t="str">
        <f>_xlfn.IFNA('XML data generator'!N287,"")</f>
        <v/>
      </c>
    </row>
    <row r="289" spans="1:4">
      <c r="A289" s="68"/>
      <c r="B289" s="66" t="str">
        <f>_xlfn.IFNA('XML data generator'!O288,"")</f>
        <v/>
      </c>
      <c r="C289" s="66" t="str">
        <f>_xlfn.IFNA('XML data generator'!P288,"")</f>
        <v/>
      </c>
      <c r="D289" s="67" t="str">
        <f>_xlfn.IFNA('XML data generator'!N288,"")</f>
        <v/>
      </c>
    </row>
    <row r="290" spans="1:4">
      <c r="A290" s="68"/>
      <c r="B290" s="66" t="str">
        <f>_xlfn.IFNA('XML data generator'!O289,"")</f>
        <v/>
      </c>
      <c r="C290" s="66" t="str">
        <f>_xlfn.IFNA('XML data generator'!P289,"")</f>
        <v/>
      </c>
      <c r="D290" s="67" t="str">
        <f>_xlfn.IFNA('XML data generator'!N289,"")</f>
        <v/>
      </c>
    </row>
    <row r="291" spans="1:4">
      <c r="A291" s="68"/>
      <c r="B291" s="66" t="str">
        <f>_xlfn.IFNA('XML data generator'!O290,"")</f>
        <v/>
      </c>
      <c r="C291" s="66" t="str">
        <f>_xlfn.IFNA('XML data generator'!P290,"")</f>
        <v/>
      </c>
      <c r="D291" s="67" t="str">
        <f>_xlfn.IFNA('XML data generator'!N290,"")</f>
        <v/>
      </c>
    </row>
    <row r="292" spans="1:4">
      <c r="A292" s="68"/>
      <c r="B292" s="66" t="str">
        <f>_xlfn.IFNA('XML data generator'!O291,"")</f>
        <v/>
      </c>
      <c r="C292" s="66" t="str">
        <f>_xlfn.IFNA('XML data generator'!P291,"")</f>
        <v/>
      </c>
      <c r="D292" s="67" t="str">
        <f>_xlfn.IFNA('XML data generator'!N291,"")</f>
        <v/>
      </c>
    </row>
    <row r="293" spans="1:4">
      <c r="A293" s="68"/>
      <c r="B293" s="66" t="str">
        <f>_xlfn.IFNA('XML data generator'!O292,"")</f>
        <v/>
      </c>
      <c r="C293" s="66" t="str">
        <f>_xlfn.IFNA('XML data generator'!P292,"")</f>
        <v/>
      </c>
      <c r="D293" s="67" t="str">
        <f>_xlfn.IFNA('XML data generator'!N292,"")</f>
        <v/>
      </c>
    </row>
    <row r="294" spans="1:4">
      <c r="A294" s="68"/>
      <c r="B294" s="66" t="str">
        <f>_xlfn.IFNA('XML data generator'!O293,"")</f>
        <v/>
      </c>
      <c r="C294" s="66" t="str">
        <f>_xlfn.IFNA('XML data generator'!P293,"")</f>
        <v/>
      </c>
      <c r="D294" s="67" t="str">
        <f>_xlfn.IFNA('XML data generator'!N293,"")</f>
        <v/>
      </c>
    </row>
    <row r="295" spans="1:4">
      <c r="A295" s="68"/>
      <c r="B295" s="66" t="str">
        <f>_xlfn.IFNA('XML data generator'!O294,"")</f>
        <v/>
      </c>
      <c r="C295" s="66" t="str">
        <f>_xlfn.IFNA('XML data generator'!P294,"")</f>
        <v/>
      </c>
      <c r="D295" s="67" t="str">
        <f>_xlfn.IFNA('XML data generator'!N294,"")</f>
        <v/>
      </c>
    </row>
    <row r="296" spans="1:4">
      <c r="A296" s="68"/>
      <c r="B296" s="66" t="str">
        <f>_xlfn.IFNA('XML data generator'!O295,"")</f>
        <v/>
      </c>
      <c r="C296" s="66" t="str">
        <f>_xlfn.IFNA('XML data generator'!P295,"")</f>
        <v/>
      </c>
      <c r="D296" s="67" t="str">
        <f>_xlfn.IFNA('XML data generator'!N295,"")</f>
        <v/>
      </c>
    </row>
    <row r="297" spans="1:4">
      <c r="A297" s="68"/>
      <c r="B297" s="66" t="str">
        <f>_xlfn.IFNA('XML data generator'!O296,"")</f>
        <v/>
      </c>
      <c r="C297" s="66" t="str">
        <f>_xlfn.IFNA('XML data generator'!P296,"")</f>
        <v/>
      </c>
      <c r="D297" s="67" t="str">
        <f>_xlfn.IFNA('XML data generator'!N296,"")</f>
        <v/>
      </c>
    </row>
    <row r="298" spans="1:4">
      <c r="A298" s="68"/>
      <c r="B298" s="66" t="str">
        <f>_xlfn.IFNA('XML data generator'!O297,"")</f>
        <v/>
      </c>
      <c r="C298" s="66" t="str">
        <f>_xlfn.IFNA('XML data generator'!P297,"")</f>
        <v/>
      </c>
      <c r="D298" s="67" t="str">
        <f>_xlfn.IFNA('XML data generator'!N297,"")</f>
        <v/>
      </c>
    </row>
    <row r="299" spans="1:4">
      <c r="A299" s="68"/>
      <c r="B299" s="66" t="str">
        <f>_xlfn.IFNA('XML data generator'!O298,"")</f>
        <v/>
      </c>
      <c r="C299" s="66" t="str">
        <f>_xlfn.IFNA('XML data generator'!P298,"")</f>
        <v/>
      </c>
      <c r="D299" s="67" t="str">
        <f>_xlfn.IFNA('XML data generator'!N298,"")</f>
        <v/>
      </c>
    </row>
    <row r="300" spans="1:4">
      <c r="A300" s="68"/>
      <c r="B300" s="66" t="str">
        <f>_xlfn.IFNA('XML data generator'!O299,"")</f>
        <v/>
      </c>
      <c r="C300" s="66" t="str">
        <f>_xlfn.IFNA('XML data generator'!P299,"")</f>
        <v/>
      </c>
      <c r="D300" s="67" t="str">
        <f>_xlfn.IFNA('XML data generator'!N299,"")</f>
        <v/>
      </c>
    </row>
    <row r="301" spans="1:4">
      <c r="A301" s="68"/>
      <c r="B301" s="66" t="str">
        <f>_xlfn.IFNA('XML data generator'!O300,"")</f>
        <v/>
      </c>
      <c r="C301" s="66" t="str">
        <f>_xlfn.IFNA('XML data generator'!P300,"")</f>
        <v/>
      </c>
      <c r="D301" s="67" t="str">
        <f>_xlfn.IFNA('XML data generator'!N300,"")</f>
        <v/>
      </c>
    </row>
    <row r="302" spans="1:4">
      <c r="A302" s="68"/>
      <c r="B302" s="66" t="str">
        <f>_xlfn.IFNA('XML data generator'!O301,"")</f>
        <v/>
      </c>
      <c r="C302" s="66" t="str">
        <f>_xlfn.IFNA('XML data generator'!P301,"")</f>
        <v/>
      </c>
      <c r="D302" s="67" t="str">
        <f>_xlfn.IFNA('XML data generator'!N301,"")</f>
        <v/>
      </c>
    </row>
    <row r="303" spans="1:4">
      <c r="A303" s="68"/>
      <c r="B303" s="66" t="str">
        <f>_xlfn.IFNA('XML data generator'!O302,"")</f>
        <v/>
      </c>
      <c r="C303" s="66" t="str">
        <f>_xlfn.IFNA('XML data generator'!P302,"")</f>
        <v/>
      </c>
      <c r="D303" s="67" t="str">
        <f>_xlfn.IFNA('XML data generator'!N302,"")</f>
        <v/>
      </c>
    </row>
    <row r="304" spans="1:4">
      <c r="A304" s="68"/>
      <c r="B304" s="66" t="str">
        <f>_xlfn.IFNA('XML data generator'!O303,"")</f>
        <v/>
      </c>
      <c r="C304" s="66" t="str">
        <f>_xlfn.IFNA('XML data generator'!P303,"")</f>
        <v/>
      </c>
      <c r="D304" s="67" t="str">
        <f>_xlfn.IFNA('XML data generator'!N303,"")</f>
        <v/>
      </c>
    </row>
    <row r="305" spans="1:4">
      <c r="A305" s="68"/>
      <c r="B305" s="66" t="str">
        <f>_xlfn.IFNA('XML data generator'!O304,"")</f>
        <v/>
      </c>
      <c r="C305" s="66" t="str">
        <f>_xlfn.IFNA('XML data generator'!P304,"")</f>
        <v/>
      </c>
      <c r="D305" s="67" t="str">
        <f>_xlfn.IFNA('XML data generator'!N304,"")</f>
        <v/>
      </c>
    </row>
    <row r="306" spans="1:4">
      <c r="A306" s="68"/>
      <c r="B306" s="66" t="str">
        <f>_xlfn.IFNA('XML data generator'!O305,"")</f>
        <v/>
      </c>
      <c r="C306" s="66" t="str">
        <f>_xlfn.IFNA('XML data generator'!P305,"")</f>
        <v/>
      </c>
      <c r="D306" s="67" t="str">
        <f>_xlfn.IFNA('XML data generator'!N305,"")</f>
        <v/>
      </c>
    </row>
    <row r="307" spans="1:4">
      <c r="A307" s="68"/>
      <c r="B307" s="66" t="str">
        <f>_xlfn.IFNA('XML data generator'!O306,"")</f>
        <v/>
      </c>
      <c r="C307" s="66" t="str">
        <f>_xlfn.IFNA('XML data generator'!P306,"")</f>
        <v/>
      </c>
      <c r="D307" s="67" t="str">
        <f>_xlfn.IFNA('XML data generator'!N306,"")</f>
        <v/>
      </c>
    </row>
    <row r="308" spans="1:4">
      <c r="A308" s="68"/>
      <c r="B308" s="66" t="str">
        <f>_xlfn.IFNA('XML data generator'!O307,"")</f>
        <v/>
      </c>
      <c r="C308" s="66" t="str">
        <f>_xlfn.IFNA('XML data generator'!P307,"")</f>
        <v/>
      </c>
      <c r="D308" s="67" t="str">
        <f>_xlfn.IFNA('XML data generator'!N307,"")</f>
        <v/>
      </c>
    </row>
    <row r="309" spans="1:4">
      <c r="A309" s="68"/>
      <c r="B309" s="66" t="str">
        <f>_xlfn.IFNA('XML data generator'!O308,"")</f>
        <v/>
      </c>
      <c r="C309" s="66" t="str">
        <f>_xlfn.IFNA('XML data generator'!P308,"")</f>
        <v/>
      </c>
      <c r="D309" s="67" t="str">
        <f>_xlfn.IFNA('XML data generator'!N308,"")</f>
        <v/>
      </c>
    </row>
    <row r="310" spans="1:4">
      <c r="A310" s="68"/>
      <c r="B310" s="66" t="str">
        <f>_xlfn.IFNA('XML data generator'!O309,"")</f>
        <v/>
      </c>
      <c r="C310" s="66" t="str">
        <f>_xlfn.IFNA('XML data generator'!P309,"")</f>
        <v/>
      </c>
      <c r="D310" s="67" t="str">
        <f>_xlfn.IFNA('XML data generator'!N309,"")</f>
        <v/>
      </c>
    </row>
    <row r="311" spans="1:4">
      <c r="A311" s="68"/>
      <c r="B311" s="66" t="str">
        <f>_xlfn.IFNA('XML data generator'!O310,"")</f>
        <v/>
      </c>
      <c r="C311" s="66" t="str">
        <f>_xlfn.IFNA('XML data generator'!P310,"")</f>
        <v/>
      </c>
      <c r="D311" s="67" t="str">
        <f>_xlfn.IFNA('XML data generator'!N310,"")</f>
        <v/>
      </c>
    </row>
    <row r="312" spans="1:4">
      <c r="A312" s="68"/>
      <c r="B312" s="66" t="str">
        <f>_xlfn.IFNA('XML data generator'!O311,"")</f>
        <v/>
      </c>
      <c r="C312" s="66" t="str">
        <f>_xlfn.IFNA('XML data generator'!P311,"")</f>
        <v/>
      </c>
      <c r="D312" s="67" t="str">
        <f>_xlfn.IFNA('XML data generator'!N311,"")</f>
        <v/>
      </c>
    </row>
    <row r="313" spans="1:4">
      <c r="A313" s="68"/>
      <c r="B313" s="66" t="str">
        <f>_xlfn.IFNA('XML data generator'!O312,"")</f>
        <v/>
      </c>
      <c r="C313" s="66" t="str">
        <f>_xlfn.IFNA('XML data generator'!P312,"")</f>
        <v/>
      </c>
      <c r="D313" s="67" t="str">
        <f>_xlfn.IFNA('XML data generator'!N312,"")</f>
        <v/>
      </c>
    </row>
    <row r="314" spans="1:4">
      <c r="A314" s="68"/>
      <c r="B314" s="66" t="str">
        <f>_xlfn.IFNA('XML data generator'!O313,"")</f>
        <v/>
      </c>
      <c r="C314" s="66" t="str">
        <f>_xlfn.IFNA('XML data generator'!P313,"")</f>
        <v/>
      </c>
      <c r="D314" s="67" t="str">
        <f>_xlfn.IFNA('XML data generator'!N313,"")</f>
        <v/>
      </c>
    </row>
    <row r="315" spans="1:4">
      <c r="A315" s="68"/>
      <c r="B315" s="66" t="str">
        <f>_xlfn.IFNA('XML data generator'!O314,"")</f>
        <v/>
      </c>
      <c r="C315" s="66" t="str">
        <f>_xlfn.IFNA('XML data generator'!P314,"")</f>
        <v/>
      </c>
      <c r="D315" s="67" t="str">
        <f>_xlfn.IFNA('XML data generator'!N314,"")</f>
        <v/>
      </c>
    </row>
    <row r="316" spans="1:4">
      <c r="A316" s="68"/>
      <c r="B316" s="66" t="str">
        <f>_xlfn.IFNA('XML data generator'!O315,"")</f>
        <v/>
      </c>
      <c r="C316" s="66" t="str">
        <f>_xlfn.IFNA('XML data generator'!P315,"")</f>
        <v/>
      </c>
      <c r="D316" s="67" t="str">
        <f>_xlfn.IFNA('XML data generator'!N315,"")</f>
        <v/>
      </c>
    </row>
    <row r="317" spans="1:4">
      <c r="A317" s="68"/>
      <c r="B317" s="66" t="str">
        <f>_xlfn.IFNA('XML data generator'!O316,"")</f>
        <v/>
      </c>
      <c r="C317" s="66" t="str">
        <f>_xlfn.IFNA('XML data generator'!P316,"")</f>
        <v/>
      </c>
      <c r="D317" s="67" t="str">
        <f>_xlfn.IFNA('XML data generator'!N316,"")</f>
        <v/>
      </c>
    </row>
    <row r="318" spans="1:4">
      <c r="A318" s="68"/>
      <c r="B318" s="66" t="str">
        <f>_xlfn.IFNA('XML data generator'!O317,"")</f>
        <v/>
      </c>
      <c r="C318" s="66" t="str">
        <f>_xlfn.IFNA('XML data generator'!P317,"")</f>
        <v/>
      </c>
      <c r="D318" s="67" t="str">
        <f>_xlfn.IFNA('XML data generator'!N317,"")</f>
        <v/>
      </c>
    </row>
    <row r="319" spans="1:4">
      <c r="A319" s="68"/>
      <c r="B319" s="66" t="str">
        <f>_xlfn.IFNA('XML data generator'!O318,"")</f>
        <v/>
      </c>
      <c r="C319" s="66" t="str">
        <f>_xlfn.IFNA('XML data generator'!P318,"")</f>
        <v/>
      </c>
      <c r="D319" s="67" t="str">
        <f>_xlfn.IFNA('XML data generator'!N318,"")</f>
        <v/>
      </c>
    </row>
    <row r="320" spans="1:4">
      <c r="A320" s="68"/>
      <c r="B320" s="66" t="str">
        <f>_xlfn.IFNA('XML data generator'!O319,"")</f>
        <v/>
      </c>
      <c r="C320" s="66" t="str">
        <f>_xlfn.IFNA('XML data generator'!P319,"")</f>
        <v/>
      </c>
      <c r="D320" s="67" t="str">
        <f>_xlfn.IFNA('XML data generator'!N319,"")</f>
        <v/>
      </c>
    </row>
    <row r="321" spans="1:4">
      <c r="A321" s="68"/>
      <c r="B321" s="66" t="str">
        <f>_xlfn.IFNA('XML data generator'!O320,"")</f>
        <v/>
      </c>
      <c r="C321" s="66" t="str">
        <f>_xlfn.IFNA('XML data generator'!P320,"")</f>
        <v/>
      </c>
      <c r="D321" s="67" t="str">
        <f>_xlfn.IFNA('XML data generator'!N320,"")</f>
        <v/>
      </c>
    </row>
    <row r="322" spans="1:4">
      <c r="A322" s="68"/>
      <c r="B322" s="66" t="str">
        <f>_xlfn.IFNA('XML data generator'!O321,"")</f>
        <v/>
      </c>
      <c r="C322" s="66" t="str">
        <f>_xlfn.IFNA('XML data generator'!P321,"")</f>
        <v/>
      </c>
      <c r="D322" s="67" t="str">
        <f>_xlfn.IFNA('XML data generator'!N321,"")</f>
        <v/>
      </c>
    </row>
    <row r="323" spans="1:4">
      <c r="A323" s="68"/>
      <c r="B323" s="66" t="str">
        <f>_xlfn.IFNA('XML data generator'!O322,"")</f>
        <v/>
      </c>
      <c r="C323" s="66" t="str">
        <f>_xlfn.IFNA('XML data generator'!P322,"")</f>
        <v/>
      </c>
      <c r="D323" s="67" t="str">
        <f>_xlfn.IFNA('XML data generator'!N322,"")</f>
        <v/>
      </c>
    </row>
    <row r="324" spans="1:4">
      <c r="A324" s="68"/>
      <c r="B324" s="66" t="str">
        <f>_xlfn.IFNA('XML data generator'!O323,"")</f>
        <v/>
      </c>
      <c r="C324" s="66" t="str">
        <f>_xlfn.IFNA('XML data generator'!P323,"")</f>
        <v/>
      </c>
      <c r="D324" s="67" t="str">
        <f>_xlfn.IFNA('XML data generator'!N323,"")</f>
        <v/>
      </c>
    </row>
    <row r="325" spans="1:4">
      <c r="A325" s="68"/>
      <c r="B325" s="66" t="str">
        <f>_xlfn.IFNA('XML data generator'!O324,"")</f>
        <v/>
      </c>
      <c r="C325" s="66" t="str">
        <f>_xlfn.IFNA('XML data generator'!P324,"")</f>
        <v/>
      </c>
      <c r="D325" s="67" t="str">
        <f>_xlfn.IFNA('XML data generator'!N324,"")</f>
        <v/>
      </c>
    </row>
    <row r="326" spans="1:4">
      <c r="A326" s="68"/>
      <c r="B326" s="66" t="str">
        <f>_xlfn.IFNA('XML data generator'!O325,"")</f>
        <v/>
      </c>
      <c r="C326" s="66" t="str">
        <f>_xlfn.IFNA('XML data generator'!P325,"")</f>
        <v/>
      </c>
      <c r="D326" s="67" t="str">
        <f>_xlfn.IFNA('XML data generator'!N325,"")</f>
        <v/>
      </c>
    </row>
    <row r="327" spans="1:4">
      <c r="A327" s="68"/>
      <c r="B327" s="66" t="str">
        <f>_xlfn.IFNA('XML data generator'!O326,"")</f>
        <v/>
      </c>
      <c r="C327" s="66" t="str">
        <f>_xlfn.IFNA('XML data generator'!P326,"")</f>
        <v/>
      </c>
      <c r="D327" s="67" t="str">
        <f>_xlfn.IFNA('XML data generator'!N326,"")</f>
        <v/>
      </c>
    </row>
    <row r="328" spans="1:4">
      <c r="A328" s="68"/>
      <c r="B328" s="66" t="str">
        <f>_xlfn.IFNA('XML data generator'!O327,"")</f>
        <v/>
      </c>
      <c r="C328" s="66" t="str">
        <f>_xlfn.IFNA('XML data generator'!P327,"")</f>
        <v/>
      </c>
      <c r="D328" s="67" t="str">
        <f>_xlfn.IFNA('XML data generator'!N327,"")</f>
        <v/>
      </c>
    </row>
    <row r="329" spans="1:4">
      <c r="A329" s="68"/>
      <c r="B329" s="66" t="str">
        <f>_xlfn.IFNA('XML data generator'!O328,"")</f>
        <v/>
      </c>
      <c r="C329" s="66" t="str">
        <f>_xlfn.IFNA('XML data generator'!P328,"")</f>
        <v/>
      </c>
      <c r="D329" s="67" t="str">
        <f>_xlfn.IFNA('XML data generator'!N328,"")</f>
        <v/>
      </c>
    </row>
    <row r="330" spans="1:4">
      <c r="A330" s="68"/>
      <c r="B330" s="66" t="str">
        <f>_xlfn.IFNA('XML data generator'!O329,"")</f>
        <v/>
      </c>
      <c r="C330" s="66" t="str">
        <f>_xlfn.IFNA('XML data generator'!P329,"")</f>
        <v/>
      </c>
      <c r="D330" s="67" t="str">
        <f>_xlfn.IFNA('XML data generator'!N329,"")</f>
        <v/>
      </c>
    </row>
    <row r="331" spans="1:4">
      <c r="A331" s="68"/>
      <c r="B331" s="66" t="str">
        <f>_xlfn.IFNA('XML data generator'!O330,"")</f>
        <v/>
      </c>
      <c r="C331" s="66" t="str">
        <f>_xlfn.IFNA('XML data generator'!P330,"")</f>
        <v/>
      </c>
      <c r="D331" s="67" t="str">
        <f>_xlfn.IFNA('XML data generator'!N330,"")</f>
        <v/>
      </c>
    </row>
    <row r="332" spans="1:4">
      <c r="A332" s="68"/>
      <c r="B332" s="66" t="str">
        <f>_xlfn.IFNA('XML data generator'!O331,"")</f>
        <v/>
      </c>
      <c r="C332" s="66" t="str">
        <f>_xlfn.IFNA('XML data generator'!P331,"")</f>
        <v/>
      </c>
      <c r="D332" s="67" t="str">
        <f>_xlfn.IFNA('XML data generator'!N331,"")</f>
        <v/>
      </c>
    </row>
    <row r="333" spans="1:4">
      <c r="A333" s="68"/>
      <c r="B333" s="66" t="str">
        <f>_xlfn.IFNA('XML data generator'!O332,"")</f>
        <v/>
      </c>
      <c r="C333" s="66" t="str">
        <f>_xlfn.IFNA('XML data generator'!P332,"")</f>
        <v/>
      </c>
      <c r="D333" s="67" t="str">
        <f>_xlfn.IFNA('XML data generator'!N332,"")</f>
        <v/>
      </c>
    </row>
    <row r="334" spans="1:4">
      <c r="A334" s="68"/>
      <c r="B334" s="66" t="str">
        <f>_xlfn.IFNA('XML data generator'!O333,"")</f>
        <v/>
      </c>
      <c r="C334" s="66" t="str">
        <f>_xlfn.IFNA('XML data generator'!P333,"")</f>
        <v/>
      </c>
      <c r="D334" s="67" t="str">
        <f>_xlfn.IFNA('XML data generator'!N333,"")</f>
        <v/>
      </c>
    </row>
    <row r="335" spans="1:4">
      <c r="A335" s="68"/>
      <c r="B335" s="66" t="str">
        <f>_xlfn.IFNA('XML data generator'!O334,"")</f>
        <v/>
      </c>
      <c r="C335" s="66" t="str">
        <f>_xlfn.IFNA('XML data generator'!P334,"")</f>
        <v/>
      </c>
      <c r="D335" s="67" t="str">
        <f>_xlfn.IFNA('XML data generator'!N334,"")</f>
        <v/>
      </c>
    </row>
    <row r="336" spans="1:4">
      <c r="A336" s="68"/>
      <c r="B336" s="66" t="str">
        <f>_xlfn.IFNA('XML data generator'!O335,"")</f>
        <v/>
      </c>
      <c r="C336" s="66" t="str">
        <f>_xlfn.IFNA('XML data generator'!P335,"")</f>
        <v/>
      </c>
      <c r="D336" s="67" t="str">
        <f>_xlfn.IFNA('XML data generator'!N335,"")</f>
        <v/>
      </c>
    </row>
    <row r="337" spans="1:4">
      <c r="A337" s="68"/>
      <c r="B337" s="66" t="str">
        <f>_xlfn.IFNA('XML data generator'!O336,"")</f>
        <v/>
      </c>
      <c r="C337" s="66" t="str">
        <f>_xlfn.IFNA('XML data generator'!P336,"")</f>
        <v/>
      </c>
      <c r="D337" s="67" t="str">
        <f>_xlfn.IFNA('XML data generator'!N336,"")</f>
        <v/>
      </c>
    </row>
    <row r="338" spans="1:4">
      <c r="A338" s="68"/>
      <c r="B338" s="66" t="str">
        <f>_xlfn.IFNA('XML data generator'!O337,"")</f>
        <v/>
      </c>
      <c r="C338" s="66" t="str">
        <f>_xlfn.IFNA('XML data generator'!P337,"")</f>
        <v/>
      </c>
      <c r="D338" s="67" t="str">
        <f>_xlfn.IFNA('XML data generator'!N337,"")</f>
        <v/>
      </c>
    </row>
    <row r="339" spans="1:4">
      <c r="A339" s="68"/>
      <c r="B339" s="66" t="str">
        <f>_xlfn.IFNA('XML data generator'!O338,"")</f>
        <v/>
      </c>
      <c r="C339" s="66" t="str">
        <f>_xlfn.IFNA('XML data generator'!P338,"")</f>
        <v/>
      </c>
      <c r="D339" s="67" t="str">
        <f>_xlfn.IFNA('XML data generator'!N338,"")</f>
        <v/>
      </c>
    </row>
    <row r="340" spans="1:4">
      <c r="A340" s="68"/>
      <c r="B340" s="66" t="str">
        <f>_xlfn.IFNA('XML data generator'!O339,"")</f>
        <v/>
      </c>
      <c r="C340" s="66" t="str">
        <f>_xlfn.IFNA('XML data generator'!P339,"")</f>
        <v/>
      </c>
      <c r="D340" s="67" t="str">
        <f>_xlfn.IFNA('XML data generator'!N339,"")</f>
        <v/>
      </c>
    </row>
    <row r="341" spans="1:4">
      <c r="A341" s="68"/>
      <c r="B341" s="66" t="str">
        <f>_xlfn.IFNA('XML data generator'!O340,"")</f>
        <v/>
      </c>
      <c r="C341" s="66" t="str">
        <f>_xlfn.IFNA('XML data generator'!P340,"")</f>
        <v/>
      </c>
      <c r="D341" s="67" t="str">
        <f>_xlfn.IFNA('XML data generator'!N340,"")</f>
        <v/>
      </c>
    </row>
    <row r="342" spans="1:4">
      <c r="A342" s="68"/>
      <c r="B342" s="66" t="str">
        <f>_xlfn.IFNA('XML data generator'!O341,"")</f>
        <v/>
      </c>
      <c r="C342" s="66" t="str">
        <f>_xlfn.IFNA('XML data generator'!P341,"")</f>
        <v/>
      </c>
      <c r="D342" s="67" t="str">
        <f>_xlfn.IFNA('XML data generator'!N341,"")</f>
        <v/>
      </c>
    </row>
    <row r="343" spans="1:4">
      <c r="A343" s="68"/>
      <c r="B343" s="66" t="str">
        <f>_xlfn.IFNA('XML data generator'!O342,"")</f>
        <v/>
      </c>
      <c r="C343" s="66" t="str">
        <f>_xlfn.IFNA('XML data generator'!P342,"")</f>
        <v/>
      </c>
      <c r="D343" s="67" t="str">
        <f>_xlfn.IFNA('XML data generator'!N342,"")</f>
        <v/>
      </c>
    </row>
    <row r="344" spans="1:4">
      <c r="A344" s="68"/>
      <c r="B344" s="66" t="str">
        <f>_xlfn.IFNA('XML data generator'!O343,"")</f>
        <v/>
      </c>
      <c r="C344" s="66" t="str">
        <f>_xlfn.IFNA('XML data generator'!P343,"")</f>
        <v/>
      </c>
      <c r="D344" s="67" t="str">
        <f>_xlfn.IFNA('XML data generator'!N343,"")</f>
        <v/>
      </c>
    </row>
    <row r="345" spans="1:4">
      <c r="A345" s="68"/>
      <c r="B345" s="66" t="str">
        <f>_xlfn.IFNA('XML data generator'!O344,"")</f>
        <v/>
      </c>
      <c r="C345" s="66" t="str">
        <f>_xlfn.IFNA('XML data generator'!P344,"")</f>
        <v/>
      </c>
      <c r="D345" s="67" t="str">
        <f>_xlfn.IFNA('XML data generator'!N344,"")</f>
        <v/>
      </c>
    </row>
    <row r="346" spans="1:4">
      <c r="A346" s="68"/>
      <c r="B346" s="66" t="str">
        <f>_xlfn.IFNA('XML data generator'!O345,"")</f>
        <v/>
      </c>
      <c r="C346" s="66" t="str">
        <f>_xlfn.IFNA('XML data generator'!P345,"")</f>
        <v/>
      </c>
      <c r="D346" s="67" t="str">
        <f>_xlfn.IFNA('XML data generator'!N345,"")</f>
        <v/>
      </c>
    </row>
    <row r="347" spans="1:4">
      <c r="A347" s="68"/>
      <c r="B347" s="66" t="str">
        <f>_xlfn.IFNA('XML data generator'!O346,"")</f>
        <v/>
      </c>
      <c r="C347" s="66" t="str">
        <f>_xlfn.IFNA('XML data generator'!P346,"")</f>
        <v/>
      </c>
      <c r="D347" s="67" t="str">
        <f>_xlfn.IFNA('XML data generator'!N346,"")</f>
        <v/>
      </c>
    </row>
    <row r="348" spans="1:4">
      <c r="A348" s="68"/>
      <c r="B348" s="66" t="str">
        <f>_xlfn.IFNA('XML data generator'!O347,"")</f>
        <v/>
      </c>
      <c r="C348" s="66" t="str">
        <f>_xlfn.IFNA('XML data generator'!P347,"")</f>
        <v/>
      </c>
      <c r="D348" s="67" t="str">
        <f>_xlfn.IFNA('XML data generator'!N347,"")</f>
        <v/>
      </c>
    </row>
    <row r="349" spans="1:4">
      <c r="A349" s="68"/>
      <c r="B349" s="66" t="str">
        <f>_xlfn.IFNA('XML data generator'!O348,"")</f>
        <v/>
      </c>
      <c r="C349" s="66" t="str">
        <f>_xlfn.IFNA('XML data generator'!P348,"")</f>
        <v/>
      </c>
      <c r="D349" s="67" t="str">
        <f>_xlfn.IFNA('XML data generator'!N348,"")</f>
        <v/>
      </c>
    </row>
    <row r="350" spans="1:4">
      <c r="A350" s="68"/>
      <c r="B350" s="66" t="str">
        <f>_xlfn.IFNA('XML data generator'!O349,"")</f>
        <v/>
      </c>
      <c r="C350" s="66" t="str">
        <f>_xlfn.IFNA('XML data generator'!P349,"")</f>
        <v/>
      </c>
      <c r="D350" s="67" t="str">
        <f>_xlfn.IFNA('XML data generator'!N349,"")</f>
        <v/>
      </c>
    </row>
    <row r="351" spans="1:4">
      <c r="A351" s="68"/>
      <c r="B351" s="66" t="str">
        <f>_xlfn.IFNA('XML data generator'!O350,"")</f>
        <v/>
      </c>
      <c r="C351" s="66" t="str">
        <f>_xlfn.IFNA('XML data generator'!P350,"")</f>
        <v/>
      </c>
      <c r="D351" s="67" t="str">
        <f>_xlfn.IFNA('XML data generator'!N350,"")</f>
        <v/>
      </c>
    </row>
    <row r="352" spans="1:4">
      <c r="A352" s="68"/>
      <c r="B352" s="66" t="str">
        <f>_xlfn.IFNA('XML data generator'!O351,"")</f>
        <v/>
      </c>
      <c r="C352" s="66" t="str">
        <f>_xlfn.IFNA('XML data generator'!P351,"")</f>
        <v/>
      </c>
      <c r="D352" s="67" t="str">
        <f>_xlfn.IFNA('XML data generator'!N351,"")</f>
        <v/>
      </c>
    </row>
    <row r="353" spans="1:4">
      <c r="A353" s="68"/>
      <c r="B353" s="66" t="str">
        <f>_xlfn.IFNA('XML data generator'!O352,"")</f>
        <v/>
      </c>
      <c r="C353" s="66" t="str">
        <f>_xlfn.IFNA('XML data generator'!P352,"")</f>
        <v/>
      </c>
      <c r="D353" s="67" t="str">
        <f>_xlfn.IFNA('XML data generator'!N352,"")</f>
        <v/>
      </c>
    </row>
    <row r="354" spans="1:4">
      <c r="A354" s="68"/>
      <c r="B354" s="66" t="str">
        <f>_xlfn.IFNA('XML data generator'!O353,"")</f>
        <v/>
      </c>
      <c r="C354" s="66" t="str">
        <f>_xlfn.IFNA('XML data generator'!P353,"")</f>
        <v/>
      </c>
      <c r="D354" s="67" t="str">
        <f>_xlfn.IFNA('XML data generator'!N353,"")</f>
        <v/>
      </c>
    </row>
    <row r="355" spans="1:4">
      <c r="A355" s="68"/>
      <c r="B355" s="66" t="str">
        <f>_xlfn.IFNA('XML data generator'!O354,"")</f>
        <v/>
      </c>
      <c r="C355" s="66" t="str">
        <f>_xlfn.IFNA('XML data generator'!P354,"")</f>
        <v/>
      </c>
      <c r="D355" s="67" t="str">
        <f>_xlfn.IFNA('XML data generator'!N354,"")</f>
        <v/>
      </c>
    </row>
    <row r="356" spans="1:4">
      <c r="A356" s="68"/>
      <c r="B356" s="66" t="str">
        <f>_xlfn.IFNA('XML data generator'!O355,"")</f>
        <v/>
      </c>
      <c r="C356" s="66" t="str">
        <f>_xlfn.IFNA('XML data generator'!P355,"")</f>
        <v/>
      </c>
      <c r="D356" s="67" t="str">
        <f>_xlfn.IFNA('XML data generator'!N355,"")</f>
        <v/>
      </c>
    </row>
    <row r="357" spans="1:4">
      <c r="A357" s="68"/>
      <c r="B357" s="66" t="str">
        <f>_xlfn.IFNA('XML data generator'!O356,"")</f>
        <v/>
      </c>
      <c r="C357" s="66" t="str">
        <f>_xlfn.IFNA('XML data generator'!P356,"")</f>
        <v/>
      </c>
      <c r="D357" s="67" t="str">
        <f>_xlfn.IFNA('XML data generator'!N356,"")</f>
        <v/>
      </c>
    </row>
    <row r="358" spans="1:4">
      <c r="A358" s="68"/>
      <c r="B358" s="66" t="str">
        <f>_xlfn.IFNA('XML data generator'!O357,"")</f>
        <v/>
      </c>
      <c r="C358" s="66" t="str">
        <f>_xlfn.IFNA('XML data generator'!P357,"")</f>
        <v/>
      </c>
      <c r="D358" s="67" t="str">
        <f>_xlfn.IFNA('XML data generator'!N357,"")</f>
        <v/>
      </c>
    </row>
    <row r="359" spans="1:4">
      <c r="A359" s="68"/>
      <c r="B359" s="66" t="str">
        <f>_xlfn.IFNA('XML data generator'!O358,"")</f>
        <v/>
      </c>
      <c r="C359" s="66" t="str">
        <f>_xlfn.IFNA('XML data generator'!P358,"")</f>
        <v/>
      </c>
      <c r="D359" s="67" t="str">
        <f>_xlfn.IFNA('XML data generator'!N358,"")</f>
        <v/>
      </c>
    </row>
    <row r="360" spans="1:4">
      <c r="A360" s="68"/>
      <c r="B360" s="66" t="str">
        <f>_xlfn.IFNA('XML data generator'!O359,"")</f>
        <v/>
      </c>
      <c r="C360" s="66" t="str">
        <f>_xlfn.IFNA('XML data generator'!P359,"")</f>
        <v/>
      </c>
      <c r="D360" s="67" t="str">
        <f>_xlfn.IFNA('XML data generator'!N359,"")</f>
        <v/>
      </c>
    </row>
    <row r="361" spans="1:4">
      <c r="A361" s="68"/>
      <c r="B361" s="66" t="str">
        <f>_xlfn.IFNA('XML data generator'!O360,"")</f>
        <v/>
      </c>
      <c r="C361" s="66" t="str">
        <f>_xlfn.IFNA('XML data generator'!P360,"")</f>
        <v/>
      </c>
      <c r="D361" s="67" t="str">
        <f>_xlfn.IFNA('XML data generator'!N360,"")</f>
        <v/>
      </c>
    </row>
    <row r="362" spans="1:4">
      <c r="A362" s="68"/>
      <c r="B362" s="66" t="str">
        <f>_xlfn.IFNA('XML data generator'!O361,"")</f>
        <v/>
      </c>
      <c r="C362" s="66" t="str">
        <f>_xlfn.IFNA('XML data generator'!P361,"")</f>
        <v/>
      </c>
      <c r="D362" s="67" t="str">
        <f>_xlfn.IFNA('XML data generator'!N361,"")</f>
        <v/>
      </c>
    </row>
    <row r="363" spans="1:4">
      <c r="A363" s="68"/>
      <c r="B363" s="66" t="str">
        <f>_xlfn.IFNA('XML data generator'!O362,"")</f>
        <v/>
      </c>
      <c r="C363" s="66" t="str">
        <f>_xlfn.IFNA('XML data generator'!P362,"")</f>
        <v/>
      </c>
      <c r="D363" s="67" t="str">
        <f>_xlfn.IFNA('XML data generator'!N362,"")</f>
        <v/>
      </c>
    </row>
    <row r="364" spans="1:4">
      <c r="A364" s="68"/>
      <c r="B364" s="66" t="str">
        <f>_xlfn.IFNA('XML data generator'!O363,"")</f>
        <v/>
      </c>
      <c r="C364" s="66" t="str">
        <f>_xlfn.IFNA('XML data generator'!P363,"")</f>
        <v/>
      </c>
      <c r="D364" s="67" t="str">
        <f>_xlfn.IFNA('XML data generator'!N363,"")</f>
        <v/>
      </c>
    </row>
    <row r="365" spans="1:4">
      <c r="A365" s="68"/>
      <c r="B365" s="66" t="str">
        <f>_xlfn.IFNA('XML data generator'!O364,"")</f>
        <v/>
      </c>
      <c r="C365" s="66" t="str">
        <f>_xlfn.IFNA('XML data generator'!P364,"")</f>
        <v/>
      </c>
      <c r="D365" s="67" t="str">
        <f>_xlfn.IFNA('XML data generator'!N364,"")</f>
        <v/>
      </c>
    </row>
    <row r="366" spans="1:4">
      <c r="A366" s="68"/>
      <c r="B366" s="66" t="str">
        <f>_xlfn.IFNA('XML data generator'!O365,"")</f>
        <v/>
      </c>
      <c r="C366" s="66" t="str">
        <f>_xlfn.IFNA('XML data generator'!P365,"")</f>
        <v/>
      </c>
      <c r="D366" s="67" t="str">
        <f>_xlfn.IFNA('XML data generator'!N365,"")</f>
        <v/>
      </c>
    </row>
    <row r="367" spans="1:4">
      <c r="A367" s="68"/>
      <c r="B367" s="66" t="str">
        <f>_xlfn.IFNA('XML data generator'!O366,"")</f>
        <v/>
      </c>
      <c r="C367" s="66" t="str">
        <f>_xlfn.IFNA('XML data generator'!P366,"")</f>
        <v/>
      </c>
      <c r="D367" s="67" t="str">
        <f>_xlfn.IFNA('XML data generator'!N366,"")</f>
        <v/>
      </c>
    </row>
    <row r="368" spans="1:4">
      <c r="A368" s="68"/>
      <c r="B368" s="66" t="str">
        <f>_xlfn.IFNA('XML data generator'!O367,"")</f>
        <v/>
      </c>
      <c r="C368" s="66" t="str">
        <f>_xlfn.IFNA('XML data generator'!P367,"")</f>
        <v/>
      </c>
      <c r="D368" s="67" t="str">
        <f>_xlfn.IFNA('XML data generator'!N367,"")</f>
        <v/>
      </c>
    </row>
    <row r="369" spans="1:4">
      <c r="A369" s="68"/>
      <c r="B369" s="66" t="str">
        <f>_xlfn.IFNA('XML data generator'!O368,"")</f>
        <v/>
      </c>
      <c r="C369" s="66" t="str">
        <f>_xlfn.IFNA('XML data generator'!P368,"")</f>
        <v/>
      </c>
      <c r="D369" s="67" t="str">
        <f>_xlfn.IFNA('XML data generator'!N368,"")</f>
        <v/>
      </c>
    </row>
    <row r="370" spans="1:4">
      <c r="A370" s="68"/>
      <c r="B370" s="66" t="str">
        <f>_xlfn.IFNA('XML data generator'!O369,"")</f>
        <v/>
      </c>
      <c r="C370" s="66" t="str">
        <f>_xlfn.IFNA('XML data generator'!P369,"")</f>
        <v/>
      </c>
      <c r="D370" s="67" t="str">
        <f>_xlfn.IFNA('XML data generator'!N369,"")</f>
        <v/>
      </c>
    </row>
    <row r="371" spans="1:4">
      <c r="A371" s="68"/>
      <c r="B371" s="66" t="str">
        <f>_xlfn.IFNA('XML data generator'!O370,"")</f>
        <v/>
      </c>
      <c r="C371" s="66" t="str">
        <f>_xlfn.IFNA('XML data generator'!P370,"")</f>
        <v/>
      </c>
      <c r="D371" s="67" t="str">
        <f>_xlfn.IFNA('XML data generator'!N370,"")</f>
        <v/>
      </c>
    </row>
    <row r="372" spans="1:4">
      <c r="A372" s="68"/>
      <c r="B372" s="66" t="str">
        <f>_xlfn.IFNA('XML data generator'!O371,"")</f>
        <v/>
      </c>
      <c r="C372" s="66" t="str">
        <f>_xlfn.IFNA('XML data generator'!P371,"")</f>
        <v/>
      </c>
      <c r="D372" s="67" t="str">
        <f>_xlfn.IFNA('XML data generator'!N371,"")</f>
        <v/>
      </c>
    </row>
    <row r="373" spans="1:4">
      <c r="A373" s="68"/>
      <c r="B373" s="66" t="str">
        <f>_xlfn.IFNA('XML data generator'!O372,"")</f>
        <v/>
      </c>
      <c r="C373" s="66" t="str">
        <f>_xlfn.IFNA('XML data generator'!P372,"")</f>
        <v/>
      </c>
      <c r="D373" s="67" t="str">
        <f>_xlfn.IFNA('XML data generator'!N372,"")</f>
        <v/>
      </c>
    </row>
    <row r="374" spans="1:4">
      <c r="A374" s="68"/>
      <c r="B374" s="66" t="str">
        <f>_xlfn.IFNA('XML data generator'!O373,"")</f>
        <v/>
      </c>
      <c r="C374" s="66" t="str">
        <f>_xlfn.IFNA('XML data generator'!P373,"")</f>
        <v/>
      </c>
      <c r="D374" s="67" t="str">
        <f>_xlfn.IFNA('XML data generator'!N373,"")</f>
        <v/>
      </c>
    </row>
    <row r="375" spans="1:4">
      <c r="A375" s="68"/>
      <c r="B375" s="66" t="str">
        <f>_xlfn.IFNA('XML data generator'!O374,"")</f>
        <v/>
      </c>
      <c r="C375" s="66" t="str">
        <f>_xlfn.IFNA('XML data generator'!P374,"")</f>
        <v/>
      </c>
      <c r="D375" s="67" t="str">
        <f>_xlfn.IFNA('XML data generator'!N374,"")</f>
        <v/>
      </c>
    </row>
    <row r="376" spans="1:4">
      <c r="A376" s="68"/>
      <c r="B376" s="66" t="str">
        <f>_xlfn.IFNA('XML data generator'!O375,"")</f>
        <v/>
      </c>
      <c r="C376" s="66" t="str">
        <f>_xlfn.IFNA('XML data generator'!P375,"")</f>
        <v/>
      </c>
      <c r="D376" s="67" t="str">
        <f>_xlfn.IFNA('XML data generator'!N375,"")</f>
        <v/>
      </c>
    </row>
    <row r="377" spans="1:4">
      <c r="A377" s="68"/>
      <c r="B377" s="66" t="str">
        <f>_xlfn.IFNA('XML data generator'!O376,"")</f>
        <v/>
      </c>
      <c r="C377" s="66" t="str">
        <f>_xlfn.IFNA('XML data generator'!P376,"")</f>
        <v/>
      </c>
      <c r="D377" s="67" t="str">
        <f>_xlfn.IFNA('XML data generator'!N376,"")</f>
        <v/>
      </c>
    </row>
    <row r="378" spans="1:4">
      <c r="A378" s="68"/>
      <c r="B378" s="66" t="str">
        <f>_xlfn.IFNA('XML data generator'!O377,"")</f>
        <v/>
      </c>
      <c r="C378" s="66" t="str">
        <f>_xlfn.IFNA('XML data generator'!P377,"")</f>
        <v/>
      </c>
      <c r="D378" s="67" t="str">
        <f>_xlfn.IFNA('XML data generator'!N377,"")</f>
        <v/>
      </c>
    </row>
    <row r="379" spans="1:4">
      <c r="A379" s="68"/>
      <c r="B379" s="66" t="str">
        <f>_xlfn.IFNA('XML data generator'!O378,"")</f>
        <v/>
      </c>
      <c r="C379" s="66" t="str">
        <f>_xlfn.IFNA('XML data generator'!P378,"")</f>
        <v/>
      </c>
      <c r="D379" s="67" t="str">
        <f>_xlfn.IFNA('XML data generator'!N378,"")</f>
        <v/>
      </c>
    </row>
    <row r="380" spans="1:4">
      <c r="A380" s="68"/>
      <c r="B380" s="66" t="str">
        <f>_xlfn.IFNA('XML data generator'!O379,"")</f>
        <v/>
      </c>
      <c r="C380" s="66" t="str">
        <f>_xlfn.IFNA('XML data generator'!P379,"")</f>
        <v/>
      </c>
      <c r="D380" s="67" t="str">
        <f>_xlfn.IFNA('XML data generator'!N379,"")</f>
        <v/>
      </c>
    </row>
    <row r="381" spans="1:4">
      <c r="A381" s="68"/>
      <c r="B381" s="66" t="str">
        <f>_xlfn.IFNA('XML data generator'!O380,"")</f>
        <v/>
      </c>
      <c r="C381" s="66" t="str">
        <f>_xlfn.IFNA('XML data generator'!P380,"")</f>
        <v/>
      </c>
      <c r="D381" s="67" t="str">
        <f>_xlfn.IFNA('XML data generator'!N380,"")</f>
        <v/>
      </c>
    </row>
    <row r="382" spans="1:4">
      <c r="A382" s="68"/>
      <c r="B382" s="66" t="str">
        <f>_xlfn.IFNA('XML data generator'!O381,"")</f>
        <v/>
      </c>
      <c r="C382" s="66" t="str">
        <f>_xlfn.IFNA('XML data generator'!P381,"")</f>
        <v/>
      </c>
      <c r="D382" s="67" t="str">
        <f>_xlfn.IFNA('XML data generator'!N381,"")</f>
        <v/>
      </c>
    </row>
    <row r="383" spans="1:4">
      <c r="A383" s="68"/>
      <c r="B383" s="66" t="str">
        <f>_xlfn.IFNA('XML data generator'!O382,"")</f>
        <v/>
      </c>
      <c r="C383" s="66" t="str">
        <f>_xlfn.IFNA('XML data generator'!P382,"")</f>
        <v/>
      </c>
      <c r="D383" s="67" t="str">
        <f>_xlfn.IFNA('XML data generator'!N382,"")</f>
        <v/>
      </c>
    </row>
    <row r="384" spans="1:4">
      <c r="A384" s="68"/>
      <c r="B384" s="66" t="str">
        <f>_xlfn.IFNA('XML data generator'!O383,"")</f>
        <v/>
      </c>
      <c r="C384" s="66" t="str">
        <f>_xlfn.IFNA('XML data generator'!P383,"")</f>
        <v/>
      </c>
      <c r="D384" s="67" t="str">
        <f>_xlfn.IFNA('XML data generator'!N383,"")</f>
        <v/>
      </c>
    </row>
    <row r="385" spans="1:4">
      <c r="A385" s="68"/>
      <c r="B385" s="66" t="str">
        <f>_xlfn.IFNA('XML data generator'!O384,"")</f>
        <v/>
      </c>
      <c r="C385" s="66" t="str">
        <f>_xlfn.IFNA('XML data generator'!P384,"")</f>
        <v/>
      </c>
      <c r="D385" s="67" t="str">
        <f>_xlfn.IFNA('XML data generator'!N384,"")</f>
        <v/>
      </c>
    </row>
    <row r="386" spans="1:4">
      <c r="A386" s="68"/>
      <c r="B386" s="66" t="str">
        <f>_xlfn.IFNA('XML data generator'!O385,"")</f>
        <v/>
      </c>
      <c r="C386" s="66" t="str">
        <f>_xlfn.IFNA('XML data generator'!P385,"")</f>
        <v/>
      </c>
      <c r="D386" s="67" t="str">
        <f>_xlfn.IFNA('XML data generator'!N385,"")</f>
        <v/>
      </c>
    </row>
    <row r="387" spans="1:4">
      <c r="A387" s="68"/>
      <c r="B387" s="66" t="str">
        <f>_xlfn.IFNA('XML data generator'!O386,"")</f>
        <v/>
      </c>
      <c r="C387" s="66" t="str">
        <f>_xlfn.IFNA('XML data generator'!P386,"")</f>
        <v/>
      </c>
      <c r="D387" s="67" t="str">
        <f>_xlfn.IFNA('XML data generator'!N386,"")</f>
        <v/>
      </c>
    </row>
    <row r="388" spans="1:4">
      <c r="A388" s="68"/>
      <c r="B388" s="66" t="str">
        <f>_xlfn.IFNA('XML data generator'!O387,"")</f>
        <v/>
      </c>
      <c r="C388" s="66" t="str">
        <f>_xlfn.IFNA('XML data generator'!P387,"")</f>
        <v/>
      </c>
      <c r="D388" s="67" t="str">
        <f>_xlfn.IFNA('XML data generator'!N387,"")</f>
        <v/>
      </c>
    </row>
    <row r="389" spans="1:4">
      <c r="A389" s="68"/>
      <c r="B389" s="66" t="str">
        <f>_xlfn.IFNA('XML data generator'!O388,"")</f>
        <v/>
      </c>
      <c r="C389" s="66" t="str">
        <f>_xlfn.IFNA('XML data generator'!P388,"")</f>
        <v/>
      </c>
      <c r="D389" s="67" t="str">
        <f>_xlfn.IFNA('XML data generator'!N388,"")</f>
        <v/>
      </c>
    </row>
    <row r="390" spans="1:4">
      <c r="A390" s="68"/>
      <c r="B390" s="66" t="str">
        <f>_xlfn.IFNA('XML data generator'!O389,"")</f>
        <v/>
      </c>
      <c r="C390" s="66" t="str">
        <f>_xlfn.IFNA('XML data generator'!P389,"")</f>
        <v/>
      </c>
      <c r="D390" s="67" t="str">
        <f>_xlfn.IFNA('XML data generator'!N389,"")</f>
        <v/>
      </c>
    </row>
    <row r="391" spans="1:4">
      <c r="A391" s="68"/>
      <c r="B391" s="66" t="str">
        <f>_xlfn.IFNA('XML data generator'!O390,"")</f>
        <v/>
      </c>
      <c r="C391" s="66" t="str">
        <f>_xlfn.IFNA('XML data generator'!P390,"")</f>
        <v/>
      </c>
      <c r="D391" s="67" t="str">
        <f>_xlfn.IFNA('XML data generator'!N390,"")</f>
        <v/>
      </c>
    </row>
    <row r="392" spans="1:4">
      <c r="A392" s="68"/>
      <c r="B392" s="66" t="str">
        <f>_xlfn.IFNA('XML data generator'!O391,"")</f>
        <v/>
      </c>
      <c r="C392" s="66" t="str">
        <f>_xlfn.IFNA('XML data generator'!P391,"")</f>
        <v/>
      </c>
      <c r="D392" s="67" t="str">
        <f>_xlfn.IFNA('XML data generator'!N391,"")</f>
        <v/>
      </c>
    </row>
    <row r="393" spans="1:4">
      <c r="A393" s="68"/>
      <c r="B393" s="66" t="str">
        <f>_xlfn.IFNA('XML data generator'!O392,"")</f>
        <v/>
      </c>
      <c r="C393" s="66" t="str">
        <f>_xlfn.IFNA('XML data generator'!P392,"")</f>
        <v/>
      </c>
      <c r="D393" s="67" t="str">
        <f>_xlfn.IFNA('XML data generator'!N392,"")</f>
        <v/>
      </c>
    </row>
    <row r="394" spans="1:4">
      <c r="A394" s="68"/>
      <c r="B394" s="66" t="str">
        <f>_xlfn.IFNA('XML data generator'!O393,"")</f>
        <v/>
      </c>
      <c r="C394" s="66" t="str">
        <f>_xlfn.IFNA('XML data generator'!P393,"")</f>
        <v/>
      </c>
      <c r="D394" s="67" t="str">
        <f>_xlfn.IFNA('XML data generator'!N393,"")</f>
        <v/>
      </c>
    </row>
    <row r="395" spans="1:4">
      <c r="A395" s="68"/>
      <c r="B395" s="66" t="str">
        <f>_xlfn.IFNA('XML data generator'!O394,"")</f>
        <v/>
      </c>
      <c r="C395" s="66" t="str">
        <f>_xlfn.IFNA('XML data generator'!P394,"")</f>
        <v/>
      </c>
      <c r="D395" s="67" t="str">
        <f>_xlfn.IFNA('XML data generator'!N394,"")</f>
        <v/>
      </c>
    </row>
    <row r="396" spans="1:4">
      <c r="A396" s="68"/>
      <c r="B396" s="66" t="str">
        <f>_xlfn.IFNA('XML data generator'!O395,"")</f>
        <v/>
      </c>
      <c r="C396" s="66" t="str">
        <f>_xlfn.IFNA('XML data generator'!P395,"")</f>
        <v/>
      </c>
      <c r="D396" s="67" t="str">
        <f>_xlfn.IFNA('XML data generator'!N395,"")</f>
        <v/>
      </c>
    </row>
    <row r="397" spans="1:4">
      <c r="A397" s="68"/>
      <c r="B397" s="66" t="str">
        <f>_xlfn.IFNA('XML data generator'!O396,"")</f>
        <v/>
      </c>
      <c r="C397" s="66" t="str">
        <f>_xlfn.IFNA('XML data generator'!P396,"")</f>
        <v/>
      </c>
      <c r="D397" s="67" t="str">
        <f>_xlfn.IFNA('XML data generator'!N396,"")</f>
        <v/>
      </c>
    </row>
    <row r="398" spans="1:4">
      <c r="A398" s="68"/>
      <c r="B398" s="66" t="str">
        <f>_xlfn.IFNA('XML data generator'!O397,"")</f>
        <v/>
      </c>
      <c r="C398" s="66" t="str">
        <f>_xlfn.IFNA('XML data generator'!P397,"")</f>
        <v/>
      </c>
      <c r="D398" s="67" t="str">
        <f>_xlfn.IFNA('XML data generator'!N397,"")</f>
        <v/>
      </c>
    </row>
    <row r="399" spans="1:4">
      <c r="A399" s="68"/>
      <c r="B399" s="66" t="str">
        <f>_xlfn.IFNA('XML data generator'!O398,"")</f>
        <v/>
      </c>
      <c r="C399" s="66" t="str">
        <f>_xlfn.IFNA('XML data generator'!P398,"")</f>
        <v/>
      </c>
      <c r="D399" s="67" t="str">
        <f>_xlfn.IFNA('XML data generator'!N398,"")</f>
        <v/>
      </c>
    </row>
    <row r="400" spans="1:4">
      <c r="A400" s="68"/>
      <c r="B400" s="66" t="str">
        <f>_xlfn.IFNA('XML data generator'!O399,"")</f>
        <v/>
      </c>
      <c r="C400" s="66" t="str">
        <f>_xlfn.IFNA('XML data generator'!P399,"")</f>
        <v/>
      </c>
      <c r="D400" s="67" t="str">
        <f>_xlfn.IFNA('XML data generator'!N399,"")</f>
        <v/>
      </c>
    </row>
    <row r="401" spans="1:4">
      <c r="A401" s="68"/>
      <c r="B401" s="66" t="str">
        <f>_xlfn.IFNA('XML data generator'!O400,"")</f>
        <v/>
      </c>
      <c r="C401" s="66" t="str">
        <f>_xlfn.IFNA('XML data generator'!P400,"")</f>
        <v/>
      </c>
      <c r="D401" s="67" t="str">
        <f>_xlfn.IFNA('XML data generator'!N400,"")</f>
        <v/>
      </c>
    </row>
    <row r="402" spans="1:4">
      <c r="A402" s="68"/>
      <c r="B402" s="66" t="str">
        <f>_xlfn.IFNA('XML data generator'!O401,"")</f>
        <v/>
      </c>
      <c r="C402" s="66" t="str">
        <f>_xlfn.IFNA('XML data generator'!P401,"")</f>
        <v/>
      </c>
      <c r="D402" s="67" t="str">
        <f>_xlfn.IFNA('XML data generator'!N401,"")</f>
        <v/>
      </c>
    </row>
    <row r="403" spans="1:4">
      <c r="A403" s="68"/>
      <c r="B403" s="66" t="str">
        <f>_xlfn.IFNA('XML data generator'!O402,"")</f>
        <v/>
      </c>
      <c r="C403" s="66" t="str">
        <f>_xlfn.IFNA('XML data generator'!P402,"")</f>
        <v/>
      </c>
      <c r="D403" s="67" t="str">
        <f>_xlfn.IFNA('XML data generator'!N402,"")</f>
        <v/>
      </c>
    </row>
    <row r="404" spans="1:4">
      <c r="A404" s="68"/>
      <c r="B404" s="66" t="str">
        <f>_xlfn.IFNA('XML data generator'!O403,"")</f>
        <v/>
      </c>
      <c r="C404" s="66" t="str">
        <f>_xlfn.IFNA('XML data generator'!P403,"")</f>
        <v/>
      </c>
      <c r="D404" s="67" t="str">
        <f>_xlfn.IFNA('XML data generator'!N403,"")</f>
        <v/>
      </c>
    </row>
    <row r="405" spans="1:4">
      <c r="A405" s="68"/>
      <c r="B405" s="66" t="str">
        <f>_xlfn.IFNA('XML data generator'!O404,"")</f>
        <v/>
      </c>
      <c r="C405" s="66" t="str">
        <f>_xlfn.IFNA('XML data generator'!P404,"")</f>
        <v/>
      </c>
      <c r="D405" s="67" t="str">
        <f>_xlfn.IFNA('XML data generator'!N404,"")</f>
        <v/>
      </c>
    </row>
    <row r="406" spans="1:4">
      <c r="A406" s="68"/>
      <c r="B406" s="66" t="str">
        <f>_xlfn.IFNA('XML data generator'!O405,"")</f>
        <v/>
      </c>
      <c r="C406" s="66" t="str">
        <f>_xlfn.IFNA('XML data generator'!P405,"")</f>
        <v/>
      </c>
      <c r="D406" s="67" t="str">
        <f>_xlfn.IFNA('XML data generator'!N405,"")</f>
        <v/>
      </c>
    </row>
    <row r="407" spans="1:4">
      <c r="A407" s="68"/>
      <c r="B407" s="66" t="str">
        <f>_xlfn.IFNA('XML data generator'!O406,"")</f>
        <v/>
      </c>
      <c r="C407" s="66" t="str">
        <f>_xlfn.IFNA('XML data generator'!P406,"")</f>
        <v/>
      </c>
      <c r="D407" s="67" t="str">
        <f>_xlfn.IFNA('XML data generator'!N406,"")</f>
        <v/>
      </c>
    </row>
    <row r="408" spans="1:4">
      <c r="A408" s="68"/>
      <c r="B408" s="66" t="str">
        <f>_xlfn.IFNA('XML data generator'!O407,"")</f>
        <v/>
      </c>
      <c r="C408" s="66" t="str">
        <f>_xlfn.IFNA('XML data generator'!P407,"")</f>
        <v/>
      </c>
      <c r="D408" s="67" t="str">
        <f>_xlfn.IFNA('XML data generator'!N407,"")</f>
        <v/>
      </c>
    </row>
    <row r="409" spans="1:4">
      <c r="A409" s="68"/>
      <c r="B409" s="66" t="str">
        <f>_xlfn.IFNA('XML data generator'!O408,"")</f>
        <v/>
      </c>
      <c r="C409" s="66" t="str">
        <f>_xlfn.IFNA('XML data generator'!P408,"")</f>
        <v/>
      </c>
      <c r="D409" s="67" t="str">
        <f>_xlfn.IFNA('XML data generator'!N408,"")</f>
        <v/>
      </c>
    </row>
    <row r="410" spans="1:4">
      <c r="A410" s="68"/>
      <c r="B410" s="66" t="str">
        <f>_xlfn.IFNA('XML data generator'!O409,"")</f>
        <v/>
      </c>
      <c r="C410" s="66" t="str">
        <f>_xlfn.IFNA('XML data generator'!P409,"")</f>
        <v/>
      </c>
      <c r="D410" s="67" t="str">
        <f>_xlfn.IFNA('XML data generator'!N409,"")</f>
        <v/>
      </c>
    </row>
    <row r="411" spans="1:4">
      <c r="A411" s="68"/>
      <c r="B411" s="66" t="str">
        <f>_xlfn.IFNA('XML data generator'!O410,"")</f>
        <v/>
      </c>
      <c r="C411" s="66" t="str">
        <f>_xlfn.IFNA('XML data generator'!P410,"")</f>
        <v/>
      </c>
      <c r="D411" s="67" t="str">
        <f>_xlfn.IFNA('XML data generator'!N410,"")</f>
        <v/>
      </c>
    </row>
    <row r="412" spans="1:4">
      <c r="A412" s="68"/>
      <c r="B412" s="66" t="str">
        <f>_xlfn.IFNA('XML data generator'!O411,"")</f>
        <v/>
      </c>
      <c r="C412" s="66" t="str">
        <f>_xlfn.IFNA('XML data generator'!P411,"")</f>
        <v/>
      </c>
      <c r="D412" s="67" t="str">
        <f>_xlfn.IFNA('XML data generator'!N411,"")</f>
        <v/>
      </c>
    </row>
    <row r="413" spans="1:4">
      <c r="A413" s="68"/>
      <c r="B413" s="66" t="str">
        <f>_xlfn.IFNA('XML data generator'!O412,"")</f>
        <v/>
      </c>
      <c r="C413" s="66" t="str">
        <f>_xlfn.IFNA('XML data generator'!P412,"")</f>
        <v/>
      </c>
      <c r="D413" s="67" t="str">
        <f>_xlfn.IFNA('XML data generator'!N412,"")</f>
        <v/>
      </c>
    </row>
    <row r="414" spans="1:4">
      <c r="A414" s="68"/>
      <c r="B414" s="66" t="str">
        <f>_xlfn.IFNA('XML data generator'!O413,"")</f>
        <v/>
      </c>
      <c r="C414" s="66" t="str">
        <f>_xlfn.IFNA('XML data generator'!P413,"")</f>
        <v/>
      </c>
      <c r="D414" s="67" t="str">
        <f>_xlfn.IFNA('XML data generator'!N413,"")</f>
        <v/>
      </c>
    </row>
    <row r="415" spans="1:4">
      <c r="A415" s="68"/>
      <c r="B415" s="66" t="str">
        <f>_xlfn.IFNA('XML data generator'!O414,"")</f>
        <v/>
      </c>
      <c r="C415" s="66" t="str">
        <f>_xlfn.IFNA('XML data generator'!P414,"")</f>
        <v/>
      </c>
      <c r="D415" s="67" t="str">
        <f>_xlfn.IFNA('XML data generator'!N414,"")</f>
        <v/>
      </c>
    </row>
    <row r="416" spans="1:4">
      <c r="A416" s="68"/>
      <c r="B416" s="66" t="str">
        <f>_xlfn.IFNA('XML data generator'!O415,"")</f>
        <v/>
      </c>
      <c r="C416" s="66" t="str">
        <f>_xlfn.IFNA('XML data generator'!P415,"")</f>
        <v/>
      </c>
      <c r="D416" s="67" t="str">
        <f>_xlfn.IFNA('XML data generator'!N415,"")</f>
        <v/>
      </c>
    </row>
    <row r="417" spans="1:4">
      <c r="A417" s="68"/>
      <c r="B417" s="66" t="str">
        <f>_xlfn.IFNA('XML data generator'!O416,"")</f>
        <v/>
      </c>
      <c r="C417" s="66" t="str">
        <f>_xlfn.IFNA('XML data generator'!P416,"")</f>
        <v/>
      </c>
      <c r="D417" s="67" t="str">
        <f>_xlfn.IFNA('XML data generator'!N416,"")</f>
        <v/>
      </c>
    </row>
    <row r="418" spans="1:4">
      <c r="A418" s="68"/>
      <c r="B418" s="66" t="str">
        <f>_xlfn.IFNA('XML data generator'!O417,"")</f>
        <v/>
      </c>
      <c r="C418" s="66" t="str">
        <f>_xlfn.IFNA('XML data generator'!P417,"")</f>
        <v/>
      </c>
      <c r="D418" s="67" t="str">
        <f>_xlfn.IFNA('XML data generator'!N417,"")</f>
        <v/>
      </c>
    </row>
    <row r="419" spans="1:4">
      <c r="A419" s="68"/>
      <c r="B419" s="66" t="str">
        <f>_xlfn.IFNA('XML data generator'!O418,"")</f>
        <v/>
      </c>
      <c r="C419" s="66" t="str">
        <f>_xlfn.IFNA('XML data generator'!P418,"")</f>
        <v/>
      </c>
      <c r="D419" s="67" t="str">
        <f>_xlfn.IFNA('XML data generator'!N418,"")</f>
        <v/>
      </c>
    </row>
    <row r="420" spans="1:4">
      <c r="A420" s="68"/>
      <c r="B420" s="66" t="str">
        <f>_xlfn.IFNA('XML data generator'!O419,"")</f>
        <v/>
      </c>
      <c r="C420" s="66" t="str">
        <f>_xlfn.IFNA('XML data generator'!P419,"")</f>
        <v/>
      </c>
      <c r="D420" s="67" t="str">
        <f>_xlfn.IFNA('XML data generator'!N419,"")</f>
        <v/>
      </c>
    </row>
    <row r="421" spans="1:4">
      <c r="A421" s="68"/>
      <c r="B421" s="66" t="str">
        <f>_xlfn.IFNA('XML data generator'!O420,"")</f>
        <v/>
      </c>
      <c r="C421" s="66" t="str">
        <f>_xlfn.IFNA('XML data generator'!P420,"")</f>
        <v/>
      </c>
      <c r="D421" s="67" t="str">
        <f>_xlfn.IFNA('XML data generator'!N420,"")</f>
        <v/>
      </c>
    </row>
    <row r="422" spans="1:4">
      <c r="A422" s="68"/>
      <c r="B422" s="66" t="str">
        <f>_xlfn.IFNA('XML data generator'!O421,"")</f>
        <v/>
      </c>
      <c r="C422" s="66" t="str">
        <f>_xlfn.IFNA('XML data generator'!P421,"")</f>
        <v/>
      </c>
      <c r="D422" s="67" t="str">
        <f>_xlfn.IFNA('XML data generator'!N421,"")</f>
        <v/>
      </c>
    </row>
    <row r="423" spans="1:4">
      <c r="A423" s="68"/>
      <c r="B423" s="66" t="str">
        <f>_xlfn.IFNA('XML data generator'!O422,"")</f>
        <v/>
      </c>
      <c r="C423" s="66" t="str">
        <f>_xlfn.IFNA('XML data generator'!P422,"")</f>
        <v/>
      </c>
      <c r="D423" s="67" t="str">
        <f>_xlfn.IFNA('XML data generator'!N422,"")</f>
        <v/>
      </c>
    </row>
    <row r="424" spans="1:4">
      <c r="A424" s="68"/>
      <c r="B424" s="66" t="str">
        <f>_xlfn.IFNA('XML data generator'!O423,"")</f>
        <v/>
      </c>
      <c r="C424" s="66" t="str">
        <f>_xlfn.IFNA('XML data generator'!P423,"")</f>
        <v/>
      </c>
      <c r="D424" s="67" t="str">
        <f>_xlfn.IFNA('XML data generator'!N423,"")</f>
        <v/>
      </c>
    </row>
    <row r="425" spans="1:4">
      <c r="A425" s="68"/>
      <c r="B425" s="66" t="str">
        <f>_xlfn.IFNA('XML data generator'!O424,"")</f>
        <v/>
      </c>
      <c r="C425" s="66" t="str">
        <f>_xlfn.IFNA('XML data generator'!P424,"")</f>
        <v/>
      </c>
      <c r="D425" s="67" t="str">
        <f>_xlfn.IFNA('XML data generator'!N424,"")</f>
        <v/>
      </c>
    </row>
    <row r="426" spans="1:4">
      <c r="A426" s="68"/>
      <c r="B426" s="66" t="str">
        <f>_xlfn.IFNA('XML data generator'!O425,"")</f>
        <v/>
      </c>
      <c r="C426" s="66" t="str">
        <f>_xlfn.IFNA('XML data generator'!P425,"")</f>
        <v/>
      </c>
      <c r="D426" s="67" t="str">
        <f>_xlfn.IFNA('XML data generator'!N425,"")</f>
        <v/>
      </c>
    </row>
    <row r="427" spans="1:4">
      <c r="A427" s="68"/>
      <c r="B427" s="66" t="str">
        <f>_xlfn.IFNA('XML data generator'!O426,"")</f>
        <v/>
      </c>
      <c r="C427" s="66" t="str">
        <f>_xlfn.IFNA('XML data generator'!P426,"")</f>
        <v/>
      </c>
      <c r="D427" s="67" t="str">
        <f>_xlfn.IFNA('XML data generator'!N426,"")</f>
        <v/>
      </c>
    </row>
    <row r="428" spans="1:4">
      <c r="A428" s="68"/>
      <c r="B428" s="66" t="str">
        <f>_xlfn.IFNA('XML data generator'!O427,"")</f>
        <v/>
      </c>
      <c r="C428" s="66" t="str">
        <f>_xlfn.IFNA('XML data generator'!P427,"")</f>
        <v/>
      </c>
      <c r="D428" s="67" t="str">
        <f>_xlfn.IFNA('XML data generator'!N427,"")</f>
        <v/>
      </c>
    </row>
    <row r="429" spans="1:4">
      <c r="A429" s="68"/>
      <c r="B429" s="66" t="str">
        <f>_xlfn.IFNA('XML data generator'!O428,"")</f>
        <v/>
      </c>
      <c r="C429" s="66" t="str">
        <f>_xlfn.IFNA('XML data generator'!P428,"")</f>
        <v/>
      </c>
      <c r="D429" s="67" t="str">
        <f>_xlfn.IFNA('XML data generator'!N428,"")</f>
        <v/>
      </c>
    </row>
    <row r="430" spans="1:4">
      <c r="A430" s="68"/>
      <c r="B430" s="66" t="str">
        <f>_xlfn.IFNA('XML data generator'!O429,"")</f>
        <v/>
      </c>
      <c r="C430" s="66" t="str">
        <f>_xlfn.IFNA('XML data generator'!P429,"")</f>
        <v/>
      </c>
      <c r="D430" s="67" t="str">
        <f>_xlfn.IFNA('XML data generator'!N429,"")</f>
        <v/>
      </c>
    </row>
    <row r="431" spans="1:4">
      <c r="A431" s="68"/>
      <c r="B431" s="66" t="str">
        <f>_xlfn.IFNA('XML data generator'!O430,"")</f>
        <v/>
      </c>
      <c r="C431" s="66" t="str">
        <f>_xlfn.IFNA('XML data generator'!P430,"")</f>
        <v/>
      </c>
      <c r="D431" s="67" t="str">
        <f>_xlfn.IFNA('XML data generator'!N430,"")</f>
        <v/>
      </c>
    </row>
    <row r="432" spans="1:4">
      <c r="A432" s="68"/>
      <c r="B432" s="66" t="str">
        <f>_xlfn.IFNA('XML data generator'!O431,"")</f>
        <v/>
      </c>
      <c r="C432" s="66" t="str">
        <f>_xlfn.IFNA('XML data generator'!P431,"")</f>
        <v/>
      </c>
      <c r="D432" s="67" t="str">
        <f>_xlfn.IFNA('XML data generator'!N431,"")</f>
        <v/>
      </c>
    </row>
    <row r="433" spans="1:4">
      <c r="A433" s="68"/>
      <c r="B433" s="66" t="str">
        <f>_xlfn.IFNA('XML data generator'!O432,"")</f>
        <v/>
      </c>
      <c r="C433" s="66" t="str">
        <f>_xlfn.IFNA('XML data generator'!P432,"")</f>
        <v/>
      </c>
      <c r="D433" s="67" t="str">
        <f>_xlfn.IFNA('XML data generator'!N432,"")</f>
        <v/>
      </c>
    </row>
    <row r="434" spans="1:4">
      <c r="A434" s="68"/>
      <c r="B434" s="66" t="str">
        <f>_xlfn.IFNA('XML data generator'!O433,"")</f>
        <v/>
      </c>
      <c r="C434" s="66" t="str">
        <f>_xlfn.IFNA('XML data generator'!P433,"")</f>
        <v/>
      </c>
      <c r="D434" s="67" t="str">
        <f>_xlfn.IFNA('XML data generator'!N433,"")</f>
        <v/>
      </c>
    </row>
    <row r="435" spans="1:4">
      <c r="A435" s="68"/>
      <c r="B435" s="66" t="str">
        <f>_xlfn.IFNA('XML data generator'!O434,"")</f>
        <v/>
      </c>
      <c r="C435" s="66" t="str">
        <f>_xlfn.IFNA('XML data generator'!P434,"")</f>
        <v/>
      </c>
      <c r="D435" s="67" t="str">
        <f>_xlfn.IFNA('XML data generator'!N434,"")</f>
        <v/>
      </c>
    </row>
    <row r="436" spans="1:4">
      <c r="A436" s="68"/>
      <c r="B436" s="66" t="str">
        <f>_xlfn.IFNA('XML data generator'!O435,"")</f>
        <v/>
      </c>
      <c r="C436" s="66" t="str">
        <f>_xlfn.IFNA('XML data generator'!P435,"")</f>
        <v/>
      </c>
      <c r="D436" s="67" t="str">
        <f>_xlfn.IFNA('XML data generator'!N435,"")</f>
        <v/>
      </c>
    </row>
    <row r="437" spans="1:4">
      <c r="A437" s="68"/>
      <c r="B437" s="66" t="str">
        <f>_xlfn.IFNA('XML data generator'!O436,"")</f>
        <v/>
      </c>
      <c r="C437" s="66" t="str">
        <f>_xlfn.IFNA('XML data generator'!P436,"")</f>
        <v/>
      </c>
      <c r="D437" s="67" t="str">
        <f>_xlfn.IFNA('XML data generator'!N436,"")</f>
        <v/>
      </c>
    </row>
    <row r="438" spans="1:4">
      <c r="A438" s="68"/>
      <c r="B438" s="66" t="str">
        <f>_xlfn.IFNA('XML data generator'!O437,"")</f>
        <v/>
      </c>
      <c r="C438" s="66" t="str">
        <f>_xlfn.IFNA('XML data generator'!P437,"")</f>
        <v/>
      </c>
      <c r="D438" s="67" t="str">
        <f>_xlfn.IFNA('XML data generator'!N437,"")</f>
        <v/>
      </c>
    </row>
    <row r="439" spans="1:4">
      <c r="A439" s="68"/>
      <c r="B439" s="66" t="str">
        <f>_xlfn.IFNA('XML data generator'!O438,"")</f>
        <v/>
      </c>
      <c r="C439" s="66" t="str">
        <f>_xlfn.IFNA('XML data generator'!P438,"")</f>
        <v/>
      </c>
      <c r="D439" s="67" t="str">
        <f>_xlfn.IFNA('XML data generator'!N438,"")</f>
        <v/>
      </c>
    </row>
    <row r="440" spans="1:4">
      <c r="A440" s="68"/>
      <c r="B440" s="66" t="str">
        <f>_xlfn.IFNA('XML data generator'!O439,"")</f>
        <v/>
      </c>
      <c r="C440" s="66" t="str">
        <f>_xlfn.IFNA('XML data generator'!P439,"")</f>
        <v/>
      </c>
      <c r="D440" s="67" t="str">
        <f>_xlfn.IFNA('XML data generator'!N439,"")</f>
        <v/>
      </c>
    </row>
    <row r="441" spans="1:4">
      <c r="A441" s="68"/>
      <c r="B441" s="66" t="str">
        <f>_xlfn.IFNA('XML data generator'!O440,"")</f>
        <v/>
      </c>
      <c r="C441" s="66" t="str">
        <f>_xlfn.IFNA('XML data generator'!P440,"")</f>
        <v/>
      </c>
      <c r="D441" s="67" t="str">
        <f>_xlfn.IFNA('XML data generator'!N440,"")</f>
        <v/>
      </c>
    </row>
    <row r="442" spans="1:4">
      <c r="A442" s="68"/>
      <c r="B442" s="66" t="str">
        <f>_xlfn.IFNA('XML data generator'!O441,"")</f>
        <v/>
      </c>
      <c r="C442" s="66" t="str">
        <f>_xlfn.IFNA('XML data generator'!P441,"")</f>
        <v/>
      </c>
      <c r="D442" s="67" t="str">
        <f>_xlfn.IFNA('XML data generator'!N441,"")</f>
        <v/>
      </c>
    </row>
    <row r="443" spans="1:4">
      <c r="A443" s="68"/>
      <c r="B443" s="66" t="str">
        <f>_xlfn.IFNA('XML data generator'!O442,"")</f>
        <v/>
      </c>
      <c r="C443" s="66" t="str">
        <f>_xlfn.IFNA('XML data generator'!P442,"")</f>
        <v/>
      </c>
      <c r="D443" s="67" t="str">
        <f>_xlfn.IFNA('XML data generator'!N442,"")</f>
        <v/>
      </c>
    </row>
    <row r="444" spans="1:4">
      <c r="A444" s="68"/>
      <c r="B444" s="66" t="str">
        <f>_xlfn.IFNA('XML data generator'!O443,"")</f>
        <v/>
      </c>
      <c r="C444" s="66" t="str">
        <f>_xlfn.IFNA('XML data generator'!P443,"")</f>
        <v/>
      </c>
      <c r="D444" s="67" t="str">
        <f>_xlfn.IFNA('XML data generator'!N443,"")</f>
        <v/>
      </c>
    </row>
    <row r="445" spans="1:4">
      <c r="A445" s="68"/>
      <c r="B445" s="66" t="str">
        <f>_xlfn.IFNA('XML data generator'!O444,"")</f>
        <v/>
      </c>
      <c r="C445" s="66" t="str">
        <f>_xlfn.IFNA('XML data generator'!P444,"")</f>
        <v/>
      </c>
      <c r="D445" s="67" t="str">
        <f>_xlfn.IFNA('XML data generator'!N444,"")</f>
        <v/>
      </c>
    </row>
    <row r="446" spans="1:4">
      <c r="A446" s="68"/>
      <c r="B446" s="66" t="str">
        <f>_xlfn.IFNA('XML data generator'!O445,"")</f>
        <v/>
      </c>
      <c r="C446" s="66" t="str">
        <f>_xlfn.IFNA('XML data generator'!P445,"")</f>
        <v/>
      </c>
      <c r="D446" s="67" t="str">
        <f>_xlfn.IFNA('XML data generator'!N445,"")</f>
        <v/>
      </c>
    </row>
    <row r="447" spans="1:4">
      <c r="A447" s="68"/>
      <c r="B447" s="66" t="str">
        <f>_xlfn.IFNA('XML data generator'!O446,"")</f>
        <v/>
      </c>
      <c r="C447" s="66" t="str">
        <f>_xlfn.IFNA('XML data generator'!P446,"")</f>
        <v/>
      </c>
      <c r="D447" s="67" t="str">
        <f>_xlfn.IFNA('XML data generator'!N446,"")</f>
        <v/>
      </c>
    </row>
    <row r="448" spans="1:4">
      <c r="A448" s="68"/>
      <c r="B448" s="66" t="str">
        <f>_xlfn.IFNA('XML data generator'!O447,"")</f>
        <v/>
      </c>
      <c r="C448" s="66" t="str">
        <f>_xlfn.IFNA('XML data generator'!P447,"")</f>
        <v/>
      </c>
      <c r="D448" s="67" t="str">
        <f>_xlfn.IFNA('XML data generator'!N447,"")</f>
        <v/>
      </c>
    </row>
    <row r="449" spans="1:4">
      <c r="A449" s="68"/>
      <c r="B449" s="66" t="str">
        <f>_xlfn.IFNA('XML data generator'!O448,"")</f>
        <v/>
      </c>
      <c r="C449" s="66" t="str">
        <f>_xlfn.IFNA('XML data generator'!P448,"")</f>
        <v/>
      </c>
      <c r="D449" s="67" t="str">
        <f>_xlfn.IFNA('XML data generator'!N448,"")</f>
        <v/>
      </c>
    </row>
    <row r="450" spans="1:4">
      <c r="A450" s="68"/>
      <c r="B450" s="66" t="str">
        <f>_xlfn.IFNA('XML data generator'!O449,"")</f>
        <v/>
      </c>
      <c r="C450" s="66" t="str">
        <f>_xlfn.IFNA('XML data generator'!P449,"")</f>
        <v/>
      </c>
      <c r="D450" s="67" t="str">
        <f>_xlfn.IFNA('XML data generator'!N449,"")</f>
        <v/>
      </c>
    </row>
    <row r="451" spans="1:4">
      <c r="A451" s="68"/>
      <c r="B451" s="66" t="str">
        <f>_xlfn.IFNA('XML data generator'!O450,"")</f>
        <v/>
      </c>
      <c r="C451" s="66" t="str">
        <f>_xlfn.IFNA('XML data generator'!P450,"")</f>
        <v/>
      </c>
      <c r="D451" s="67" t="str">
        <f>_xlfn.IFNA('XML data generator'!N450,"")</f>
        <v/>
      </c>
    </row>
    <row r="452" spans="1:4">
      <c r="A452" s="68"/>
      <c r="B452" s="66" t="str">
        <f>_xlfn.IFNA('XML data generator'!O451,"")</f>
        <v/>
      </c>
      <c r="C452" s="66" t="str">
        <f>_xlfn.IFNA('XML data generator'!P451,"")</f>
        <v/>
      </c>
      <c r="D452" s="67" t="str">
        <f>_xlfn.IFNA('XML data generator'!N451,"")</f>
        <v/>
      </c>
    </row>
    <row r="453" spans="1:4">
      <c r="A453" s="68"/>
      <c r="B453" s="66" t="str">
        <f>_xlfn.IFNA('XML data generator'!O452,"")</f>
        <v/>
      </c>
      <c r="C453" s="66" t="str">
        <f>_xlfn.IFNA('XML data generator'!P452,"")</f>
        <v/>
      </c>
      <c r="D453" s="67" t="str">
        <f>_xlfn.IFNA('XML data generator'!N452,"")</f>
        <v/>
      </c>
    </row>
    <row r="454" spans="1:4">
      <c r="A454" s="68"/>
      <c r="B454" s="66" t="str">
        <f>_xlfn.IFNA('XML data generator'!O453,"")</f>
        <v/>
      </c>
      <c r="C454" s="66" t="str">
        <f>_xlfn.IFNA('XML data generator'!P453,"")</f>
        <v/>
      </c>
      <c r="D454" s="67" t="str">
        <f>_xlfn.IFNA('XML data generator'!N453,"")</f>
        <v/>
      </c>
    </row>
    <row r="455" spans="1:4">
      <c r="A455" s="68"/>
      <c r="B455" s="66" t="str">
        <f>_xlfn.IFNA('XML data generator'!O454,"")</f>
        <v/>
      </c>
      <c r="C455" s="66" t="str">
        <f>_xlfn.IFNA('XML data generator'!P454,"")</f>
        <v/>
      </c>
      <c r="D455" s="67" t="str">
        <f>_xlfn.IFNA('XML data generator'!N454,"")</f>
        <v/>
      </c>
    </row>
    <row r="456" spans="1:4">
      <c r="A456" s="68"/>
      <c r="B456" s="66" t="str">
        <f>_xlfn.IFNA('XML data generator'!O455,"")</f>
        <v/>
      </c>
      <c r="C456" s="66" t="str">
        <f>_xlfn.IFNA('XML data generator'!P455,"")</f>
        <v/>
      </c>
      <c r="D456" s="67" t="str">
        <f>_xlfn.IFNA('XML data generator'!N455,"")</f>
        <v/>
      </c>
    </row>
    <row r="457" spans="1:4">
      <c r="A457" s="68"/>
      <c r="B457" s="66" t="str">
        <f>_xlfn.IFNA('XML data generator'!O456,"")</f>
        <v/>
      </c>
      <c r="C457" s="66" t="str">
        <f>_xlfn.IFNA('XML data generator'!P456,"")</f>
        <v/>
      </c>
      <c r="D457" s="67" t="str">
        <f>_xlfn.IFNA('XML data generator'!N456,"")</f>
        <v/>
      </c>
    </row>
    <row r="458" spans="1:4">
      <c r="A458" s="68"/>
      <c r="B458" s="66" t="str">
        <f>_xlfn.IFNA('XML data generator'!O457,"")</f>
        <v/>
      </c>
      <c r="C458" s="66" t="str">
        <f>_xlfn.IFNA('XML data generator'!P457,"")</f>
        <v/>
      </c>
      <c r="D458" s="67" t="str">
        <f>_xlfn.IFNA('XML data generator'!N457,"")</f>
        <v/>
      </c>
    </row>
    <row r="459" spans="1:4">
      <c r="A459" s="68"/>
      <c r="B459" s="66" t="str">
        <f>_xlfn.IFNA('XML data generator'!O458,"")</f>
        <v/>
      </c>
      <c r="C459" s="66" t="str">
        <f>_xlfn.IFNA('XML data generator'!P458,"")</f>
        <v/>
      </c>
      <c r="D459" s="67" t="str">
        <f>_xlfn.IFNA('XML data generator'!N458,"")</f>
        <v/>
      </c>
    </row>
    <row r="460" spans="1:4">
      <c r="A460" s="68"/>
      <c r="B460" s="66" t="str">
        <f>_xlfn.IFNA('XML data generator'!O459,"")</f>
        <v/>
      </c>
      <c r="C460" s="66" t="str">
        <f>_xlfn.IFNA('XML data generator'!P459,"")</f>
        <v/>
      </c>
      <c r="D460" s="67" t="str">
        <f>_xlfn.IFNA('XML data generator'!N459,"")</f>
        <v/>
      </c>
    </row>
    <row r="461" spans="1:4">
      <c r="A461" s="68"/>
      <c r="B461" s="66" t="str">
        <f>_xlfn.IFNA('XML data generator'!O460,"")</f>
        <v/>
      </c>
      <c r="C461" s="66" t="str">
        <f>_xlfn.IFNA('XML data generator'!P460,"")</f>
        <v/>
      </c>
      <c r="D461" s="67" t="str">
        <f>_xlfn.IFNA('XML data generator'!N460,"")</f>
        <v/>
      </c>
    </row>
    <row r="462" spans="1:4">
      <c r="A462" s="68"/>
      <c r="B462" s="66" t="str">
        <f>_xlfn.IFNA('XML data generator'!O461,"")</f>
        <v/>
      </c>
      <c r="C462" s="66" t="str">
        <f>_xlfn.IFNA('XML data generator'!P461,"")</f>
        <v/>
      </c>
      <c r="D462" s="67" t="str">
        <f>_xlfn.IFNA('XML data generator'!N461,"")</f>
        <v/>
      </c>
    </row>
    <row r="463" spans="1:4">
      <c r="A463" s="68"/>
      <c r="B463" s="66" t="str">
        <f>_xlfn.IFNA('XML data generator'!O462,"")</f>
        <v/>
      </c>
      <c r="C463" s="66" t="str">
        <f>_xlfn.IFNA('XML data generator'!P462,"")</f>
        <v/>
      </c>
      <c r="D463" s="67" t="str">
        <f>_xlfn.IFNA('XML data generator'!N462,"")</f>
        <v/>
      </c>
    </row>
    <row r="464" spans="1:4">
      <c r="A464" s="68"/>
      <c r="B464" s="66" t="str">
        <f>_xlfn.IFNA('XML data generator'!O463,"")</f>
        <v/>
      </c>
      <c r="C464" s="66" t="str">
        <f>_xlfn.IFNA('XML data generator'!P463,"")</f>
        <v/>
      </c>
      <c r="D464" s="67" t="str">
        <f>_xlfn.IFNA('XML data generator'!N463,"")</f>
        <v/>
      </c>
    </row>
    <row r="465" spans="1:4">
      <c r="A465" s="68"/>
      <c r="B465" s="66" t="str">
        <f>_xlfn.IFNA('XML data generator'!O464,"")</f>
        <v/>
      </c>
      <c r="C465" s="66" t="str">
        <f>_xlfn.IFNA('XML data generator'!P464,"")</f>
        <v/>
      </c>
      <c r="D465" s="67" t="str">
        <f>_xlfn.IFNA('XML data generator'!N464,"")</f>
        <v/>
      </c>
    </row>
    <row r="466" spans="1:4">
      <c r="A466" s="68"/>
      <c r="B466" s="66" t="str">
        <f>_xlfn.IFNA('XML data generator'!O465,"")</f>
        <v/>
      </c>
      <c r="C466" s="66" t="str">
        <f>_xlfn.IFNA('XML data generator'!P465,"")</f>
        <v/>
      </c>
      <c r="D466" s="67" t="str">
        <f>_xlfn.IFNA('XML data generator'!N465,"")</f>
        <v/>
      </c>
    </row>
    <row r="467" spans="1:4">
      <c r="A467" s="68"/>
      <c r="B467" s="66" t="str">
        <f>_xlfn.IFNA('XML data generator'!O466,"")</f>
        <v/>
      </c>
      <c r="C467" s="66" t="str">
        <f>_xlfn.IFNA('XML data generator'!P466,"")</f>
        <v/>
      </c>
      <c r="D467" s="67" t="str">
        <f>_xlfn.IFNA('XML data generator'!N466,"")</f>
        <v/>
      </c>
    </row>
    <row r="468" spans="1:4">
      <c r="A468" s="68"/>
      <c r="B468" s="66" t="str">
        <f>_xlfn.IFNA('XML data generator'!O467,"")</f>
        <v/>
      </c>
      <c r="C468" s="66" t="str">
        <f>_xlfn.IFNA('XML data generator'!P467,"")</f>
        <v/>
      </c>
      <c r="D468" s="67" t="str">
        <f>_xlfn.IFNA('XML data generator'!N467,"")</f>
        <v/>
      </c>
    </row>
    <row r="469" spans="1:4">
      <c r="A469" s="68"/>
      <c r="B469" s="66" t="str">
        <f>_xlfn.IFNA('XML data generator'!O468,"")</f>
        <v/>
      </c>
      <c r="C469" s="66" t="str">
        <f>_xlfn.IFNA('XML data generator'!P468,"")</f>
        <v/>
      </c>
      <c r="D469" s="67" t="str">
        <f>_xlfn.IFNA('XML data generator'!N468,"")</f>
        <v/>
      </c>
    </row>
    <row r="470" spans="1:4">
      <c r="A470" s="68"/>
      <c r="B470" s="66" t="str">
        <f>_xlfn.IFNA('XML data generator'!O469,"")</f>
        <v/>
      </c>
      <c r="C470" s="66" t="str">
        <f>_xlfn.IFNA('XML data generator'!P469,"")</f>
        <v/>
      </c>
      <c r="D470" s="67" t="str">
        <f>_xlfn.IFNA('XML data generator'!N469,"")</f>
        <v/>
      </c>
    </row>
    <row r="471" spans="1:4">
      <c r="A471" s="68"/>
      <c r="B471" s="66" t="str">
        <f>_xlfn.IFNA('XML data generator'!O470,"")</f>
        <v/>
      </c>
      <c r="C471" s="66" t="str">
        <f>_xlfn.IFNA('XML data generator'!P470,"")</f>
        <v/>
      </c>
      <c r="D471" s="67" t="str">
        <f>_xlfn.IFNA('XML data generator'!N470,"")</f>
        <v/>
      </c>
    </row>
    <row r="472" spans="1:4">
      <c r="A472" s="68"/>
      <c r="B472" s="66" t="str">
        <f>_xlfn.IFNA('XML data generator'!O471,"")</f>
        <v/>
      </c>
      <c r="C472" s="66" t="str">
        <f>_xlfn.IFNA('XML data generator'!P471,"")</f>
        <v/>
      </c>
      <c r="D472" s="67" t="str">
        <f>_xlfn.IFNA('XML data generator'!N471,"")</f>
        <v/>
      </c>
    </row>
    <row r="473" spans="1:4">
      <c r="A473" s="68"/>
      <c r="B473" s="66" t="str">
        <f>_xlfn.IFNA('XML data generator'!O472,"")</f>
        <v/>
      </c>
      <c r="C473" s="66" t="str">
        <f>_xlfn.IFNA('XML data generator'!P472,"")</f>
        <v/>
      </c>
      <c r="D473" s="67" t="str">
        <f>_xlfn.IFNA('XML data generator'!N472,"")</f>
        <v/>
      </c>
    </row>
    <row r="474" spans="1:4">
      <c r="A474" s="68"/>
      <c r="B474" s="66" t="str">
        <f>_xlfn.IFNA('XML data generator'!O473,"")</f>
        <v/>
      </c>
      <c r="C474" s="66" t="str">
        <f>_xlfn.IFNA('XML data generator'!P473,"")</f>
        <v/>
      </c>
      <c r="D474" s="67" t="str">
        <f>_xlfn.IFNA('XML data generator'!N473,"")</f>
        <v/>
      </c>
    </row>
    <row r="475" spans="1:4">
      <c r="A475" s="68"/>
      <c r="B475" s="66" t="str">
        <f>_xlfn.IFNA('XML data generator'!O474,"")</f>
        <v/>
      </c>
      <c r="C475" s="66" t="str">
        <f>_xlfn.IFNA('XML data generator'!P474,"")</f>
        <v/>
      </c>
      <c r="D475" s="67" t="str">
        <f>_xlfn.IFNA('XML data generator'!N474,"")</f>
        <v/>
      </c>
    </row>
    <row r="476" spans="1:4">
      <c r="A476" s="68"/>
      <c r="B476" s="66" t="str">
        <f>_xlfn.IFNA('XML data generator'!O475,"")</f>
        <v/>
      </c>
      <c r="C476" s="66" t="str">
        <f>_xlfn.IFNA('XML data generator'!P475,"")</f>
        <v/>
      </c>
      <c r="D476" s="67" t="str">
        <f>_xlfn.IFNA('XML data generator'!N475,"")</f>
        <v/>
      </c>
    </row>
    <row r="477" spans="1:4">
      <c r="A477" s="68"/>
      <c r="B477" s="66" t="str">
        <f>_xlfn.IFNA('XML data generator'!O476,"")</f>
        <v/>
      </c>
      <c r="C477" s="66" t="str">
        <f>_xlfn.IFNA('XML data generator'!P476,"")</f>
        <v/>
      </c>
      <c r="D477" s="67" t="str">
        <f>_xlfn.IFNA('XML data generator'!N476,"")</f>
        <v/>
      </c>
    </row>
    <row r="478" spans="1:4">
      <c r="A478" s="68"/>
      <c r="B478" s="66" t="str">
        <f>_xlfn.IFNA('XML data generator'!O477,"")</f>
        <v/>
      </c>
      <c r="C478" s="66" t="str">
        <f>_xlfn.IFNA('XML data generator'!P477,"")</f>
        <v/>
      </c>
      <c r="D478" s="67" t="str">
        <f>_xlfn.IFNA('XML data generator'!N477,"")</f>
        <v/>
      </c>
    </row>
    <row r="479" spans="1:4">
      <c r="A479" s="68"/>
      <c r="B479" s="66" t="str">
        <f>_xlfn.IFNA('XML data generator'!O478,"")</f>
        <v/>
      </c>
      <c r="C479" s="66" t="str">
        <f>_xlfn.IFNA('XML data generator'!P478,"")</f>
        <v/>
      </c>
      <c r="D479" s="67" t="str">
        <f>_xlfn.IFNA('XML data generator'!N478,"")</f>
        <v/>
      </c>
    </row>
    <row r="480" spans="1:4">
      <c r="A480" s="68"/>
      <c r="B480" s="66" t="str">
        <f>_xlfn.IFNA('XML data generator'!O479,"")</f>
        <v/>
      </c>
      <c r="C480" s="66" t="str">
        <f>_xlfn.IFNA('XML data generator'!P479,"")</f>
        <v/>
      </c>
      <c r="D480" s="67" t="str">
        <f>_xlfn.IFNA('XML data generator'!N479,"")</f>
        <v/>
      </c>
    </row>
    <row r="481" spans="1:4">
      <c r="A481" s="68"/>
      <c r="B481" s="66" t="str">
        <f>_xlfn.IFNA('XML data generator'!O480,"")</f>
        <v/>
      </c>
      <c r="C481" s="66" t="str">
        <f>_xlfn.IFNA('XML data generator'!P480,"")</f>
        <v/>
      </c>
      <c r="D481" s="67" t="str">
        <f>_xlfn.IFNA('XML data generator'!N480,"")</f>
        <v/>
      </c>
    </row>
    <row r="482" spans="1:4">
      <c r="A482" s="68"/>
      <c r="B482" s="66" t="str">
        <f>_xlfn.IFNA('XML data generator'!O481,"")</f>
        <v/>
      </c>
      <c r="C482" s="66" t="str">
        <f>_xlfn.IFNA('XML data generator'!P481,"")</f>
        <v/>
      </c>
      <c r="D482" s="67" t="str">
        <f>_xlfn.IFNA('XML data generator'!N481,"")</f>
        <v/>
      </c>
    </row>
    <row r="483" spans="1:4">
      <c r="A483" s="68"/>
      <c r="B483" s="66" t="str">
        <f>_xlfn.IFNA('XML data generator'!O482,"")</f>
        <v/>
      </c>
      <c r="C483" s="66" t="str">
        <f>_xlfn.IFNA('XML data generator'!P482,"")</f>
        <v/>
      </c>
      <c r="D483" s="67" t="str">
        <f>_xlfn.IFNA('XML data generator'!N482,"")</f>
        <v/>
      </c>
    </row>
    <row r="484" spans="1:4">
      <c r="A484" s="68"/>
      <c r="B484" s="66" t="str">
        <f>_xlfn.IFNA('XML data generator'!O483,"")</f>
        <v/>
      </c>
      <c r="C484" s="66" t="str">
        <f>_xlfn.IFNA('XML data generator'!P483,"")</f>
        <v/>
      </c>
      <c r="D484" s="67" t="str">
        <f>_xlfn.IFNA('XML data generator'!N483,"")</f>
        <v/>
      </c>
    </row>
    <row r="485" spans="1:4">
      <c r="A485" s="68"/>
      <c r="B485" s="66" t="str">
        <f>_xlfn.IFNA('XML data generator'!O484,"")</f>
        <v/>
      </c>
      <c r="C485" s="66" t="str">
        <f>_xlfn.IFNA('XML data generator'!P484,"")</f>
        <v/>
      </c>
      <c r="D485" s="67" t="str">
        <f>_xlfn.IFNA('XML data generator'!N484,"")</f>
        <v/>
      </c>
    </row>
    <row r="486" spans="1:4">
      <c r="A486" s="68"/>
      <c r="B486" s="66" t="str">
        <f>_xlfn.IFNA('XML data generator'!O485,"")</f>
        <v/>
      </c>
      <c r="C486" s="66" t="str">
        <f>_xlfn.IFNA('XML data generator'!P485,"")</f>
        <v/>
      </c>
      <c r="D486" s="67" t="str">
        <f>_xlfn.IFNA('XML data generator'!N485,"")</f>
        <v/>
      </c>
    </row>
    <row r="487" spans="1:4">
      <c r="A487" s="68"/>
      <c r="B487" s="66" t="str">
        <f>_xlfn.IFNA('XML data generator'!O486,"")</f>
        <v/>
      </c>
      <c r="C487" s="66" t="str">
        <f>_xlfn.IFNA('XML data generator'!P486,"")</f>
        <v/>
      </c>
      <c r="D487" s="67" t="str">
        <f>_xlfn.IFNA('XML data generator'!N486,"")</f>
        <v/>
      </c>
    </row>
    <row r="488" spans="1:4">
      <c r="A488" s="68"/>
      <c r="B488" s="66" t="str">
        <f>_xlfn.IFNA('XML data generator'!O487,"")</f>
        <v/>
      </c>
      <c r="C488" s="66" t="str">
        <f>_xlfn.IFNA('XML data generator'!P487,"")</f>
        <v/>
      </c>
      <c r="D488" s="67" t="str">
        <f>_xlfn.IFNA('XML data generator'!N487,"")</f>
        <v/>
      </c>
    </row>
    <row r="489" spans="1:4">
      <c r="A489" s="68"/>
      <c r="B489" s="66" t="str">
        <f>_xlfn.IFNA('XML data generator'!O488,"")</f>
        <v/>
      </c>
      <c r="C489" s="66" t="str">
        <f>_xlfn.IFNA('XML data generator'!P488,"")</f>
        <v/>
      </c>
      <c r="D489" s="67" t="str">
        <f>_xlfn.IFNA('XML data generator'!N488,"")</f>
        <v/>
      </c>
    </row>
    <row r="490" spans="1:4">
      <c r="A490" s="68"/>
      <c r="B490" s="66" t="str">
        <f>_xlfn.IFNA('XML data generator'!O489,"")</f>
        <v/>
      </c>
      <c r="C490" s="66" t="str">
        <f>_xlfn.IFNA('XML data generator'!P489,"")</f>
        <v/>
      </c>
      <c r="D490" s="67" t="str">
        <f>_xlfn.IFNA('XML data generator'!N489,"")</f>
        <v/>
      </c>
    </row>
    <row r="491" spans="1:4">
      <c r="A491" s="68"/>
      <c r="B491" s="66" t="str">
        <f>_xlfn.IFNA('XML data generator'!O490,"")</f>
        <v/>
      </c>
      <c r="C491" s="66" t="str">
        <f>_xlfn.IFNA('XML data generator'!P490,"")</f>
        <v/>
      </c>
      <c r="D491" s="67" t="str">
        <f>_xlfn.IFNA('XML data generator'!N490,"")</f>
        <v/>
      </c>
    </row>
    <row r="492" spans="1:4">
      <c r="A492" s="68"/>
      <c r="B492" s="66" t="str">
        <f>_xlfn.IFNA('XML data generator'!O491,"")</f>
        <v/>
      </c>
      <c r="C492" s="66" t="str">
        <f>_xlfn.IFNA('XML data generator'!P491,"")</f>
        <v/>
      </c>
      <c r="D492" s="67" t="str">
        <f>_xlfn.IFNA('XML data generator'!N491,"")</f>
        <v/>
      </c>
    </row>
    <row r="493" spans="1:4">
      <c r="A493" s="68"/>
      <c r="B493" s="66" t="str">
        <f>_xlfn.IFNA('XML data generator'!O492,"")</f>
        <v/>
      </c>
      <c r="C493" s="66" t="str">
        <f>_xlfn.IFNA('XML data generator'!P492,"")</f>
        <v/>
      </c>
      <c r="D493" s="67" t="str">
        <f>_xlfn.IFNA('XML data generator'!N492,"")</f>
        <v/>
      </c>
    </row>
    <row r="494" spans="1:4">
      <c r="A494" s="68"/>
      <c r="B494" s="66" t="str">
        <f>_xlfn.IFNA('XML data generator'!O493,"")</f>
        <v/>
      </c>
      <c r="C494" s="66" t="str">
        <f>_xlfn.IFNA('XML data generator'!P493,"")</f>
        <v/>
      </c>
      <c r="D494" s="67" t="str">
        <f>_xlfn.IFNA('XML data generator'!N493,"")</f>
        <v/>
      </c>
    </row>
    <row r="495" spans="1:4">
      <c r="A495" s="68"/>
      <c r="B495" s="66" t="str">
        <f>_xlfn.IFNA('XML data generator'!O494,"")</f>
        <v/>
      </c>
      <c r="C495" s="66" t="str">
        <f>_xlfn.IFNA('XML data generator'!P494,"")</f>
        <v/>
      </c>
      <c r="D495" s="67" t="str">
        <f>_xlfn.IFNA('XML data generator'!N494,"")</f>
        <v/>
      </c>
    </row>
    <row r="496" spans="1:4">
      <c r="A496" s="68"/>
      <c r="B496" s="66" t="str">
        <f>_xlfn.IFNA('XML data generator'!O495,"")</f>
        <v/>
      </c>
      <c r="C496" s="66" t="str">
        <f>_xlfn.IFNA('XML data generator'!P495,"")</f>
        <v/>
      </c>
      <c r="D496" s="67" t="str">
        <f>_xlfn.IFNA('XML data generator'!N495,"")</f>
        <v/>
      </c>
    </row>
    <row r="497" spans="1:4">
      <c r="A497" s="68"/>
      <c r="B497" s="66" t="str">
        <f>_xlfn.IFNA('XML data generator'!O496,"")</f>
        <v/>
      </c>
      <c r="C497" s="66" t="str">
        <f>_xlfn.IFNA('XML data generator'!P496,"")</f>
        <v/>
      </c>
      <c r="D497" s="67" t="str">
        <f>_xlfn.IFNA('XML data generator'!N496,"")</f>
        <v/>
      </c>
    </row>
    <row r="498" spans="1:4">
      <c r="A498" s="68"/>
      <c r="B498" s="66" t="str">
        <f>_xlfn.IFNA('XML data generator'!O497,"")</f>
        <v/>
      </c>
      <c r="C498" s="66" t="str">
        <f>_xlfn.IFNA('XML data generator'!P497,"")</f>
        <v/>
      </c>
      <c r="D498" s="67" t="str">
        <f>_xlfn.IFNA('XML data generator'!N497,"")</f>
        <v/>
      </c>
    </row>
    <row r="499" spans="1:4">
      <c r="A499" s="68"/>
      <c r="B499" s="66" t="str">
        <f>_xlfn.IFNA('XML data generator'!O498,"")</f>
        <v/>
      </c>
      <c r="C499" s="66" t="str">
        <f>_xlfn.IFNA('XML data generator'!P498,"")</f>
        <v/>
      </c>
      <c r="D499" s="67" t="str">
        <f>_xlfn.IFNA('XML data generator'!N498,"")</f>
        <v/>
      </c>
    </row>
    <row r="500" spans="1:4">
      <c r="A500" s="68"/>
      <c r="B500" s="66" t="str">
        <f>_xlfn.IFNA('XML data generator'!O499,"")</f>
        <v/>
      </c>
      <c r="C500" s="66" t="str">
        <f>_xlfn.IFNA('XML data generator'!P499,"")</f>
        <v/>
      </c>
      <c r="D500" s="67" t="str">
        <f>_xlfn.IFNA('XML data generator'!N499,"")</f>
        <v/>
      </c>
    </row>
    <row r="501" spans="1:4">
      <c r="A501" s="68"/>
      <c r="B501" s="66" t="str">
        <f>_xlfn.IFNA('XML data generator'!O500,"")</f>
        <v/>
      </c>
      <c r="C501" s="66" t="str">
        <f>_xlfn.IFNA('XML data generator'!P500,"")</f>
        <v/>
      </c>
      <c r="D501" s="67" t="str">
        <f>_xlfn.IFNA('XML data generator'!N500,"")</f>
        <v/>
      </c>
    </row>
    <row r="502" spans="1:4">
      <c r="A502" s="68"/>
      <c r="B502" s="66" t="str">
        <f>_xlfn.IFNA('XML data generator'!O501,"")</f>
        <v/>
      </c>
      <c r="C502" s="66" t="str">
        <f>_xlfn.IFNA('XML data generator'!P501,"")</f>
        <v/>
      </c>
      <c r="D502" s="67" t="str">
        <f>_xlfn.IFNA('XML data generator'!N501,"")</f>
        <v/>
      </c>
    </row>
    <row r="503" spans="1:4">
      <c r="A503" s="68"/>
      <c r="B503" s="66" t="str">
        <f>_xlfn.IFNA('XML data generator'!O502,"")</f>
        <v/>
      </c>
      <c r="C503" s="66" t="str">
        <f>_xlfn.IFNA('XML data generator'!P502,"")</f>
        <v/>
      </c>
      <c r="D503" s="67" t="str">
        <f>_xlfn.IFNA('XML data generator'!N502,"")</f>
        <v/>
      </c>
    </row>
    <row r="504" spans="1:4">
      <c r="A504" s="68"/>
      <c r="B504" s="66" t="str">
        <f>_xlfn.IFNA('XML data generator'!O503,"")</f>
        <v/>
      </c>
      <c r="C504" s="66" t="str">
        <f>_xlfn.IFNA('XML data generator'!P503,"")</f>
        <v/>
      </c>
      <c r="D504" s="67" t="str">
        <f>_xlfn.IFNA('XML data generator'!N503,"")</f>
        <v/>
      </c>
    </row>
    <row r="505" spans="1:4">
      <c r="A505" s="68"/>
      <c r="B505" s="66" t="str">
        <f>_xlfn.IFNA('XML data generator'!O504,"")</f>
        <v/>
      </c>
      <c r="C505" s="66" t="str">
        <f>_xlfn.IFNA('XML data generator'!P504,"")</f>
        <v/>
      </c>
      <c r="D505" s="67" t="str">
        <f>_xlfn.IFNA('XML data generator'!N504,"")</f>
        <v/>
      </c>
    </row>
    <row r="506" spans="1:4">
      <c r="A506" s="68"/>
      <c r="B506" s="66" t="str">
        <f>_xlfn.IFNA('XML data generator'!O505,"")</f>
        <v/>
      </c>
      <c r="C506" s="66" t="str">
        <f>_xlfn.IFNA('XML data generator'!P505,"")</f>
        <v/>
      </c>
      <c r="D506" s="67" t="str">
        <f>_xlfn.IFNA('XML data generator'!N505,"")</f>
        <v/>
      </c>
    </row>
    <row r="507" spans="1:4">
      <c r="A507" s="68"/>
      <c r="B507" s="66" t="str">
        <f>_xlfn.IFNA('XML data generator'!O506,"")</f>
        <v/>
      </c>
      <c r="C507" s="66" t="str">
        <f>_xlfn.IFNA('XML data generator'!P506,"")</f>
        <v/>
      </c>
      <c r="D507" s="67" t="str">
        <f>_xlfn.IFNA('XML data generator'!N506,"")</f>
        <v/>
      </c>
    </row>
    <row r="508" spans="1:4">
      <c r="A508" s="68"/>
      <c r="B508" s="66" t="str">
        <f>_xlfn.IFNA('XML data generator'!O507,"")</f>
        <v/>
      </c>
      <c r="C508" s="66" t="str">
        <f>_xlfn.IFNA('XML data generator'!P507,"")</f>
        <v/>
      </c>
      <c r="D508" s="67" t="str">
        <f>_xlfn.IFNA('XML data generator'!N507,"")</f>
        <v/>
      </c>
    </row>
    <row r="509" spans="1:4">
      <c r="A509" s="68"/>
      <c r="B509" s="66" t="str">
        <f>_xlfn.IFNA('XML data generator'!O508,"")</f>
        <v/>
      </c>
      <c r="C509" s="66" t="str">
        <f>_xlfn.IFNA('XML data generator'!P508,"")</f>
        <v/>
      </c>
      <c r="D509" s="67" t="str">
        <f>_xlfn.IFNA('XML data generator'!N508,"")</f>
        <v/>
      </c>
    </row>
    <row r="510" spans="1:4">
      <c r="A510" s="68"/>
      <c r="B510" s="66" t="str">
        <f>_xlfn.IFNA('XML data generator'!O509,"")</f>
        <v/>
      </c>
      <c r="C510" s="66" t="str">
        <f>_xlfn.IFNA('XML data generator'!P509,"")</f>
        <v/>
      </c>
      <c r="D510" s="67" t="str">
        <f>_xlfn.IFNA('XML data generator'!N509,"")</f>
        <v/>
      </c>
    </row>
    <row r="511" spans="1:4">
      <c r="A511" s="68"/>
      <c r="B511" s="66" t="str">
        <f>_xlfn.IFNA('XML data generator'!O510,"")</f>
        <v/>
      </c>
      <c r="C511" s="66" t="str">
        <f>_xlfn.IFNA('XML data generator'!P510,"")</f>
        <v/>
      </c>
      <c r="D511" s="67" t="str">
        <f>_xlfn.IFNA('XML data generator'!N510,"")</f>
        <v/>
      </c>
    </row>
    <row r="512" spans="1:4">
      <c r="A512" s="68"/>
      <c r="B512" s="66" t="str">
        <f>_xlfn.IFNA('XML data generator'!O511,"")</f>
        <v/>
      </c>
      <c r="C512" s="66" t="str">
        <f>_xlfn.IFNA('XML data generator'!P511,"")</f>
        <v/>
      </c>
      <c r="D512" s="67" t="str">
        <f>_xlfn.IFNA('XML data generator'!N511,"")</f>
        <v/>
      </c>
    </row>
    <row r="513" spans="1:4">
      <c r="A513" s="68"/>
      <c r="B513" s="66" t="str">
        <f>_xlfn.IFNA('XML data generator'!O512,"")</f>
        <v/>
      </c>
      <c r="C513" s="66" t="str">
        <f>_xlfn.IFNA('XML data generator'!P512,"")</f>
        <v/>
      </c>
      <c r="D513" s="67" t="str">
        <f>_xlfn.IFNA('XML data generator'!N512,"")</f>
        <v/>
      </c>
    </row>
    <row r="514" spans="1:4">
      <c r="A514" s="68"/>
      <c r="B514" s="66" t="str">
        <f>_xlfn.IFNA('XML data generator'!O513,"")</f>
        <v/>
      </c>
      <c r="C514" s="66" t="str">
        <f>_xlfn.IFNA('XML data generator'!P513,"")</f>
        <v/>
      </c>
      <c r="D514" s="67" t="str">
        <f>_xlfn.IFNA('XML data generator'!N513,"")</f>
        <v/>
      </c>
    </row>
    <row r="515" spans="1:4">
      <c r="A515" s="68"/>
      <c r="B515" s="66" t="str">
        <f>_xlfn.IFNA('XML data generator'!O514,"")</f>
        <v/>
      </c>
      <c r="C515" s="66" t="str">
        <f>_xlfn.IFNA('XML data generator'!P514,"")</f>
        <v/>
      </c>
      <c r="D515" s="67" t="str">
        <f>_xlfn.IFNA('XML data generator'!N514,"")</f>
        <v/>
      </c>
    </row>
    <row r="516" spans="1:4">
      <c r="A516" s="68"/>
      <c r="B516" s="66" t="str">
        <f>_xlfn.IFNA('XML data generator'!O515,"")</f>
        <v/>
      </c>
      <c r="C516" s="66" t="str">
        <f>_xlfn.IFNA('XML data generator'!P515,"")</f>
        <v/>
      </c>
      <c r="D516" s="67" t="str">
        <f>_xlfn.IFNA('XML data generator'!N515,"")</f>
        <v/>
      </c>
    </row>
    <row r="517" spans="1:4">
      <c r="A517" s="68"/>
      <c r="B517" s="66" t="str">
        <f>_xlfn.IFNA('XML data generator'!O516,"")</f>
        <v/>
      </c>
      <c r="C517" s="66" t="str">
        <f>_xlfn.IFNA('XML data generator'!P516,"")</f>
        <v/>
      </c>
      <c r="D517" s="67" t="str">
        <f>_xlfn.IFNA('XML data generator'!N516,"")</f>
        <v/>
      </c>
    </row>
    <row r="518" spans="1:4">
      <c r="A518" s="68"/>
      <c r="B518" s="66" t="str">
        <f>_xlfn.IFNA('XML data generator'!O517,"")</f>
        <v/>
      </c>
      <c r="C518" s="66" t="str">
        <f>_xlfn.IFNA('XML data generator'!P517,"")</f>
        <v/>
      </c>
      <c r="D518" s="67" t="str">
        <f>_xlfn.IFNA('XML data generator'!N517,"")</f>
        <v/>
      </c>
    </row>
    <row r="519" spans="1:4">
      <c r="A519" s="68"/>
      <c r="B519" s="66" t="str">
        <f>_xlfn.IFNA('XML data generator'!O518,"")</f>
        <v/>
      </c>
      <c r="C519" s="66" t="str">
        <f>_xlfn.IFNA('XML data generator'!P518,"")</f>
        <v/>
      </c>
      <c r="D519" s="67" t="str">
        <f>_xlfn.IFNA('XML data generator'!N518,"")</f>
        <v/>
      </c>
    </row>
    <row r="520" spans="1:4">
      <c r="A520" s="68"/>
      <c r="B520" s="66" t="str">
        <f>_xlfn.IFNA('XML data generator'!O519,"")</f>
        <v/>
      </c>
      <c r="C520" s="66" t="str">
        <f>_xlfn.IFNA('XML data generator'!P519,"")</f>
        <v/>
      </c>
      <c r="D520" s="67" t="str">
        <f>_xlfn.IFNA('XML data generator'!N519,"")</f>
        <v/>
      </c>
    </row>
    <row r="521" spans="1:4">
      <c r="A521" s="68"/>
      <c r="B521" s="66" t="str">
        <f>_xlfn.IFNA('XML data generator'!O520,"")</f>
        <v/>
      </c>
      <c r="C521" s="66" t="str">
        <f>_xlfn.IFNA('XML data generator'!P520,"")</f>
        <v/>
      </c>
      <c r="D521" s="67" t="str">
        <f>_xlfn.IFNA('XML data generator'!N520,"")</f>
        <v/>
      </c>
    </row>
    <row r="522" spans="1:4">
      <c r="A522" s="68"/>
      <c r="B522" s="66" t="str">
        <f>_xlfn.IFNA('XML data generator'!O521,"")</f>
        <v/>
      </c>
      <c r="C522" s="66" t="str">
        <f>_xlfn.IFNA('XML data generator'!P521,"")</f>
        <v/>
      </c>
      <c r="D522" s="67" t="str">
        <f>_xlfn.IFNA('XML data generator'!N521,"")</f>
        <v/>
      </c>
    </row>
    <row r="523" spans="1:4">
      <c r="A523" s="68"/>
      <c r="B523" s="66" t="str">
        <f>_xlfn.IFNA('XML data generator'!O522,"")</f>
        <v/>
      </c>
      <c r="C523" s="66" t="str">
        <f>_xlfn.IFNA('XML data generator'!P522,"")</f>
        <v/>
      </c>
      <c r="D523" s="67" t="str">
        <f>_xlfn.IFNA('XML data generator'!N522,"")</f>
        <v/>
      </c>
    </row>
    <row r="524" spans="1:4">
      <c r="A524" s="68"/>
      <c r="B524" s="66" t="str">
        <f>_xlfn.IFNA('XML data generator'!O523,"")</f>
        <v/>
      </c>
      <c r="C524" s="66" t="str">
        <f>_xlfn.IFNA('XML data generator'!P523,"")</f>
        <v/>
      </c>
      <c r="D524" s="67" t="str">
        <f>_xlfn.IFNA('XML data generator'!N523,"")</f>
        <v/>
      </c>
    </row>
    <row r="525" spans="1:4">
      <c r="A525" s="68"/>
      <c r="B525" s="66" t="str">
        <f>_xlfn.IFNA('XML data generator'!O524,"")</f>
        <v/>
      </c>
      <c r="C525" s="66" t="str">
        <f>_xlfn.IFNA('XML data generator'!P524,"")</f>
        <v/>
      </c>
      <c r="D525" s="67" t="str">
        <f>_xlfn.IFNA('XML data generator'!N524,"")</f>
        <v/>
      </c>
    </row>
    <row r="526" spans="1:4">
      <c r="A526" s="68"/>
      <c r="B526" s="66" t="str">
        <f>_xlfn.IFNA('XML data generator'!O525,"")</f>
        <v/>
      </c>
      <c r="C526" s="66" t="str">
        <f>_xlfn.IFNA('XML data generator'!P525,"")</f>
        <v/>
      </c>
      <c r="D526" s="67" t="str">
        <f>_xlfn.IFNA('XML data generator'!N525,"")</f>
        <v/>
      </c>
    </row>
    <row r="527" spans="1:4">
      <c r="A527" s="68"/>
      <c r="B527" s="66" t="str">
        <f>_xlfn.IFNA('XML data generator'!O526,"")</f>
        <v/>
      </c>
      <c r="C527" s="66" t="str">
        <f>_xlfn.IFNA('XML data generator'!P526,"")</f>
        <v/>
      </c>
      <c r="D527" s="67" t="str">
        <f>_xlfn.IFNA('XML data generator'!N526,"")</f>
        <v/>
      </c>
    </row>
    <row r="528" spans="1:4">
      <c r="A528" s="68"/>
      <c r="B528" s="66" t="str">
        <f>_xlfn.IFNA('XML data generator'!O527,"")</f>
        <v/>
      </c>
      <c r="C528" s="66" t="str">
        <f>_xlfn.IFNA('XML data generator'!P527,"")</f>
        <v/>
      </c>
      <c r="D528" s="67" t="str">
        <f>_xlfn.IFNA('XML data generator'!N527,"")</f>
        <v/>
      </c>
    </row>
    <row r="529" spans="1:4">
      <c r="A529" s="68"/>
      <c r="B529" s="66" t="str">
        <f>_xlfn.IFNA('XML data generator'!O528,"")</f>
        <v/>
      </c>
      <c r="C529" s="66" t="str">
        <f>_xlfn.IFNA('XML data generator'!P528,"")</f>
        <v/>
      </c>
      <c r="D529" s="67" t="str">
        <f>_xlfn.IFNA('XML data generator'!N528,"")</f>
        <v/>
      </c>
    </row>
    <row r="530" spans="1:4">
      <c r="A530" s="68"/>
      <c r="B530" s="66" t="str">
        <f>_xlfn.IFNA('XML data generator'!O529,"")</f>
        <v/>
      </c>
      <c r="C530" s="66" t="str">
        <f>_xlfn.IFNA('XML data generator'!P529,"")</f>
        <v/>
      </c>
      <c r="D530" s="67" t="str">
        <f>_xlfn.IFNA('XML data generator'!N529,"")</f>
        <v/>
      </c>
    </row>
    <row r="531" spans="1:4">
      <c r="A531" s="68"/>
      <c r="B531" s="66" t="str">
        <f>_xlfn.IFNA('XML data generator'!O530,"")</f>
        <v/>
      </c>
      <c r="C531" s="66" t="str">
        <f>_xlfn.IFNA('XML data generator'!P530,"")</f>
        <v/>
      </c>
      <c r="D531" s="67" t="str">
        <f>_xlfn.IFNA('XML data generator'!N530,"")</f>
        <v/>
      </c>
    </row>
    <row r="532" spans="1:4">
      <c r="A532" s="68"/>
      <c r="B532" s="66" t="str">
        <f>_xlfn.IFNA('XML data generator'!O531,"")</f>
        <v/>
      </c>
      <c r="C532" s="66" t="str">
        <f>_xlfn.IFNA('XML data generator'!P531,"")</f>
        <v/>
      </c>
      <c r="D532" s="67" t="str">
        <f>_xlfn.IFNA('XML data generator'!N531,"")</f>
        <v/>
      </c>
    </row>
    <row r="533" spans="1:4">
      <c r="A533" s="68"/>
      <c r="B533" s="66" t="str">
        <f>_xlfn.IFNA('XML data generator'!O532,"")</f>
        <v/>
      </c>
      <c r="C533" s="66" t="str">
        <f>_xlfn.IFNA('XML data generator'!P532,"")</f>
        <v/>
      </c>
      <c r="D533" s="67" t="str">
        <f>_xlfn.IFNA('XML data generator'!N532,"")</f>
        <v/>
      </c>
    </row>
    <row r="534" spans="1:4">
      <c r="A534" s="68"/>
      <c r="B534" s="66" t="str">
        <f>_xlfn.IFNA('XML data generator'!O533,"")</f>
        <v/>
      </c>
      <c r="C534" s="66" t="str">
        <f>_xlfn.IFNA('XML data generator'!P533,"")</f>
        <v/>
      </c>
      <c r="D534" s="67" t="str">
        <f>_xlfn.IFNA('XML data generator'!N533,"")</f>
        <v/>
      </c>
    </row>
    <row r="535" spans="1:4">
      <c r="A535" s="68"/>
      <c r="B535" s="66" t="str">
        <f>_xlfn.IFNA('XML data generator'!O534,"")</f>
        <v/>
      </c>
      <c r="C535" s="66" t="str">
        <f>_xlfn.IFNA('XML data generator'!P534,"")</f>
        <v/>
      </c>
      <c r="D535" s="67" t="str">
        <f>_xlfn.IFNA('XML data generator'!N534,"")</f>
        <v/>
      </c>
    </row>
    <row r="536" spans="1:4">
      <c r="A536" s="68"/>
      <c r="B536" s="66" t="str">
        <f>_xlfn.IFNA('XML data generator'!O535,"")</f>
        <v/>
      </c>
      <c r="C536" s="66" t="str">
        <f>_xlfn.IFNA('XML data generator'!P535,"")</f>
        <v/>
      </c>
      <c r="D536" s="67" t="str">
        <f>_xlfn.IFNA('XML data generator'!N535,"")</f>
        <v/>
      </c>
    </row>
    <row r="537" spans="1:4">
      <c r="A537" s="68"/>
      <c r="B537" s="66" t="str">
        <f>_xlfn.IFNA('XML data generator'!O536,"")</f>
        <v/>
      </c>
      <c r="C537" s="66" t="str">
        <f>_xlfn.IFNA('XML data generator'!P536,"")</f>
        <v/>
      </c>
      <c r="D537" s="67" t="str">
        <f>_xlfn.IFNA('XML data generator'!N536,"")</f>
        <v/>
      </c>
    </row>
    <row r="538" spans="1:4">
      <c r="A538" s="68"/>
      <c r="B538" s="66" t="str">
        <f>_xlfn.IFNA('XML data generator'!O537,"")</f>
        <v/>
      </c>
      <c r="C538" s="66" t="str">
        <f>_xlfn.IFNA('XML data generator'!P537,"")</f>
        <v/>
      </c>
      <c r="D538" s="67" t="str">
        <f>_xlfn.IFNA('XML data generator'!N537,"")</f>
        <v/>
      </c>
    </row>
    <row r="539" spans="1:4">
      <c r="A539" s="68"/>
      <c r="B539" s="66" t="str">
        <f>_xlfn.IFNA('XML data generator'!O538,"")</f>
        <v/>
      </c>
      <c r="C539" s="66" t="str">
        <f>_xlfn.IFNA('XML data generator'!P538,"")</f>
        <v/>
      </c>
      <c r="D539" s="67" t="str">
        <f>_xlfn.IFNA('XML data generator'!N538,"")</f>
        <v/>
      </c>
    </row>
    <row r="540" spans="1:4">
      <c r="A540" s="68"/>
      <c r="B540" s="66" t="str">
        <f>_xlfn.IFNA('XML data generator'!O539,"")</f>
        <v/>
      </c>
      <c r="C540" s="66" t="str">
        <f>_xlfn.IFNA('XML data generator'!P539,"")</f>
        <v/>
      </c>
      <c r="D540" s="67" t="str">
        <f>_xlfn.IFNA('XML data generator'!N539,"")</f>
        <v/>
      </c>
    </row>
    <row r="541" spans="1:4">
      <c r="A541" s="68"/>
      <c r="B541" s="66" t="str">
        <f>_xlfn.IFNA('XML data generator'!O540,"")</f>
        <v/>
      </c>
      <c r="C541" s="66" t="str">
        <f>_xlfn.IFNA('XML data generator'!P540,"")</f>
        <v/>
      </c>
      <c r="D541" s="67" t="str">
        <f>_xlfn.IFNA('XML data generator'!N540,"")</f>
        <v/>
      </c>
    </row>
    <row r="542" spans="1:4">
      <c r="A542" s="68"/>
      <c r="B542" s="66" t="str">
        <f>_xlfn.IFNA('XML data generator'!O541,"")</f>
        <v/>
      </c>
      <c r="C542" s="66" t="str">
        <f>_xlfn.IFNA('XML data generator'!P541,"")</f>
        <v/>
      </c>
      <c r="D542" s="67" t="str">
        <f>_xlfn.IFNA('XML data generator'!N541,"")</f>
        <v/>
      </c>
    </row>
    <row r="543" spans="1:4">
      <c r="A543" s="68"/>
      <c r="B543" s="66" t="str">
        <f>_xlfn.IFNA('XML data generator'!O542,"")</f>
        <v/>
      </c>
      <c r="C543" s="66" t="str">
        <f>_xlfn.IFNA('XML data generator'!P542,"")</f>
        <v/>
      </c>
      <c r="D543" s="67" t="str">
        <f>_xlfn.IFNA('XML data generator'!N542,"")</f>
        <v/>
      </c>
    </row>
    <row r="544" spans="1:4">
      <c r="A544" s="68"/>
      <c r="B544" s="66" t="str">
        <f>_xlfn.IFNA('XML data generator'!O543,"")</f>
        <v/>
      </c>
      <c r="C544" s="66" t="str">
        <f>_xlfn.IFNA('XML data generator'!P543,"")</f>
        <v/>
      </c>
      <c r="D544" s="67" t="str">
        <f>_xlfn.IFNA('XML data generator'!N543,"")</f>
        <v/>
      </c>
    </row>
    <row r="545" spans="1:4">
      <c r="A545" s="68"/>
      <c r="B545" s="66" t="str">
        <f>_xlfn.IFNA('XML data generator'!O544,"")</f>
        <v/>
      </c>
      <c r="C545" s="66" t="str">
        <f>_xlfn.IFNA('XML data generator'!P544,"")</f>
        <v/>
      </c>
      <c r="D545" s="67" t="str">
        <f>_xlfn.IFNA('XML data generator'!N544,"")</f>
        <v/>
      </c>
    </row>
    <row r="546" spans="1:4">
      <c r="A546" s="68"/>
      <c r="B546" s="66" t="str">
        <f>_xlfn.IFNA('XML data generator'!O545,"")</f>
        <v/>
      </c>
      <c r="C546" s="66" t="str">
        <f>_xlfn.IFNA('XML data generator'!P545,"")</f>
        <v/>
      </c>
      <c r="D546" s="67" t="str">
        <f>_xlfn.IFNA('XML data generator'!N545,"")</f>
        <v/>
      </c>
    </row>
    <row r="547" spans="1:4">
      <c r="A547" s="68"/>
      <c r="B547" s="66" t="str">
        <f>_xlfn.IFNA('XML data generator'!O546,"")</f>
        <v/>
      </c>
      <c r="C547" s="66" t="str">
        <f>_xlfn.IFNA('XML data generator'!P546,"")</f>
        <v/>
      </c>
      <c r="D547" s="67" t="str">
        <f>_xlfn.IFNA('XML data generator'!N546,"")</f>
        <v/>
      </c>
    </row>
    <row r="548" spans="1:4">
      <c r="A548" s="68"/>
      <c r="B548" s="66" t="str">
        <f>_xlfn.IFNA('XML data generator'!O547,"")</f>
        <v/>
      </c>
      <c r="C548" s="66" t="str">
        <f>_xlfn.IFNA('XML data generator'!P547,"")</f>
        <v/>
      </c>
      <c r="D548" s="67" t="str">
        <f>_xlfn.IFNA('XML data generator'!N547,"")</f>
        <v/>
      </c>
    </row>
    <row r="549" spans="1:4">
      <c r="A549" s="68"/>
      <c r="B549" s="66" t="str">
        <f>_xlfn.IFNA('XML data generator'!O548,"")</f>
        <v/>
      </c>
      <c r="C549" s="66" t="str">
        <f>_xlfn.IFNA('XML data generator'!P548,"")</f>
        <v/>
      </c>
      <c r="D549" s="67" t="str">
        <f>_xlfn.IFNA('XML data generator'!N548,"")</f>
        <v/>
      </c>
    </row>
    <row r="550" spans="1:4">
      <c r="A550" s="68"/>
      <c r="B550" s="66" t="str">
        <f>_xlfn.IFNA('XML data generator'!O549,"")</f>
        <v/>
      </c>
      <c r="C550" s="66" t="str">
        <f>_xlfn.IFNA('XML data generator'!P549,"")</f>
        <v/>
      </c>
      <c r="D550" s="67" t="str">
        <f>_xlfn.IFNA('XML data generator'!N549,"")</f>
        <v/>
      </c>
    </row>
    <row r="551" spans="1:4">
      <c r="A551" s="68"/>
      <c r="B551" s="66" t="str">
        <f>_xlfn.IFNA('XML data generator'!O550,"")</f>
        <v/>
      </c>
      <c r="C551" s="66" t="str">
        <f>_xlfn.IFNA('XML data generator'!P550,"")</f>
        <v/>
      </c>
      <c r="D551" s="67" t="str">
        <f>_xlfn.IFNA('XML data generator'!N550,"")</f>
        <v/>
      </c>
    </row>
    <row r="552" spans="1:4">
      <c r="A552" s="68"/>
      <c r="B552" s="66" t="str">
        <f>_xlfn.IFNA('XML data generator'!O551,"")</f>
        <v/>
      </c>
      <c r="C552" s="66" t="str">
        <f>_xlfn.IFNA('XML data generator'!P551,"")</f>
        <v/>
      </c>
      <c r="D552" s="67" t="str">
        <f>_xlfn.IFNA('XML data generator'!N551,"")</f>
        <v/>
      </c>
    </row>
    <row r="553" spans="1:4">
      <c r="A553" s="68"/>
      <c r="B553" s="66" t="str">
        <f>_xlfn.IFNA('XML data generator'!O552,"")</f>
        <v/>
      </c>
      <c r="C553" s="66" t="str">
        <f>_xlfn.IFNA('XML data generator'!P552,"")</f>
        <v/>
      </c>
      <c r="D553" s="67" t="str">
        <f>_xlfn.IFNA('XML data generator'!N552,"")</f>
        <v/>
      </c>
    </row>
    <row r="554" spans="1:4">
      <c r="A554" s="68"/>
      <c r="B554" s="66" t="str">
        <f>_xlfn.IFNA('XML data generator'!O553,"")</f>
        <v/>
      </c>
      <c r="C554" s="66" t="str">
        <f>_xlfn.IFNA('XML data generator'!P553,"")</f>
        <v/>
      </c>
      <c r="D554" s="67" t="str">
        <f>_xlfn.IFNA('XML data generator'!N553,"")</f>
        <v/>
      </c>
    </row>
    <row r="555" spans="1:4">
      <c r="A555" s="68"/>
      <c r="B555" s="66" t="str">
        <f>_xlfn.IFNA('XML data generator'!O554,"")</f>
        <v/>
      </c>
      <c r="C555" s="66" t="str">
        <f>_xlfn.IFNA('XML data generator'!P554,"")</f>
        <v/>
      </c>
      <c r="D555" s="67" t="str">
        <f>_xlfn.IFNA('XML data generator'!N554,"")</f>
        <v/>
      </c>
    </row>
    <row r="556" spans="1:4">
      <c r="A556" s="68"/>
      <c r="B556" s="66" t="str">
        <f>_xlfn.IFNA('XML data generator'!O555,"")</f>
        <v/>
      </c>
      <c r="C556" s="66" t="str">
        <f>_xlfn.IFNA('XML data generator'!P555,"")</f>
        <v/>
      </c>
      <c r="D556" s="67" t="str">
        <f>_xlfn.IFNA('XML data generator'!N555,"")</f>
        <v/>
      </c>
    </row>
    <row r="557" spans="1:4">
      <c r="A557" s="68"/>
      <c r="B557" s="66" t="str">
        <f>_xlfn.IFNA('XML data generator'!O556,"")</f>
        <v/>
      </c>
      <c r="C557" s="66" t="str">
        <f>_xlfn.IFNA('XML data generator'!P556,"")</f>
        <v/>
      </c>
      <c r="D557" s="67" t="str">
        <f>_xlfn.IFNA('XML data generator'!N556,"")</f>
        <v/>
      </c>
    </row>
    <row r="558" spans="1:4">
      <c r="A558" s="68"/>
      <c r="B558" s="66" t="str">
        <f>_xlfn.IFNA('XML data generator'!O557,"")</f>
        <v/>
      </c>
      <c r="C558" s="66" t="str">
        <f>_xlfn.IFNA('XML data generator'!P557,"")</f>
        <v/>
      </c>
      <c r="D558" s="67" t="str">
        <f>_xlfn.IFNA('XML data generator'!N557,"")</f>
        <v/>
      </c>
    </row>
    <row r="559" spans="1:4">
      <c r="A559" s="68"/>
      <c r="B559" s="66" t="str">
        <f>_xlfn.IFNA('XML data generator'!O558,"")</f>
        <v/>
      </c>
      <c r="C559" s="66" t="str">
        <f>_xlfn.IFNA('XML data generator'!P558,"")</f>
        <v/>
      </c>
      <c r="D559" s="67" t="str">
        <f>_xlfn.IFNA('XML data generator'!N558,"")</f>
        <v/>
      </c>
    </row>
    <row r="560" spans="1:4">
      <c r="A560" s="68"/>
      <c r="B560" s="66" t="str">
        <f>_xlfn.IFNA('XML data generator'!O559,"")</f>
        <v/>
      </c>
      <c r="C560" s="66" t="str">
        <f>_xlfn.IFNA('XML data generator'!P559,"")</f>
        <v/>
      </c>
      <c r="D560" s="67" t="str">
        <f>_xlfn.IFNA('XML data generator'!N559,"")</f>
        <v/>
      </c>
    </row>
    <row r="561" spans="1:4">
      <c r="A561" s="68"/>
      <c r="B561" s="66" t="str">
        <f>_xlfn.IFNA('XML data generator'!O560,"")</f>
        <v/>
      </c>
      <c r="C561" s="66" t="str">
        <f>_xlfn.IFNA('XML data generator'!P560,"")</f>
        <v/>
      </c>
      <c r="D561" s="67" t="str">
        <f>_xlfn.IFNA('XML data generator'!N560,"")</f>
        <v/>
      </c>
    </row>
    <row r="562" spans="1:4">
      <c r="A562" s="68"/>
      <c r="B562" s="66" t="str">
        <f>_xlfn.IFNA('XML data generator'!O561,"")</f>
        <v/>
      </c>
      <c r="C562" s="66" t="str">
        <f>_xlfn.IFNA('XML data generator'!P561,"")</f>
        <v/>
      </c>
      <c r="D562" s="67" t="str">
        <f>_xlfn.IFNA('XML data generator'!N561,"")</f>
        <v/>
      </c>
    </row>
    <row r="563" spans="1:4">
      <c r="A563" s="68"/>
      <c r="B563" s="66" t="str">
        <f>_xlfn.IFNA('XML data generator'!O562,"")</f>
        <v/>
      </c>
      <c r="C563" s="66" t="str">
        <f>_xlfn.IFNA('XML data generator'!P562,"")</f>
        <v/>
      </c>
      <c r="D563" s="67" t="str">
        <f>_xlfn.IFNA('XML data generator'!N562,"")</f>
        <v/>
      </c>
    </row>
    <row r="564" spans="1:4">
      <c r="A564" s="68"/>
      <c r="B564" s="66" t="str">
        <f>_xlfn.IFNA('XML data generator'!O563,"")</f>
        <v/>
      </c>
      <c r="C564" s="66" t="str">
        <f>_xlfn.IFNA('XML data generator'!P563,"")</f>
        <v/>
      </c>
      <c r="D564" s="67" t="str">
        <f>_xlfn.IFNA('XML data generator'!N563,"")</f>
        <v/>
      </c>
    </row>
    <row r="565" spans="1:4">
      <c r="A565" s="68"/>
      <c r="B565" s="66" t="str">
        <f>_xlfn.IFNA('XML data generator'!O564,"")</f>
        <v/>
      </c>
      <c r="C565" s="66" t="str">
        <f>_xlfn.IFNA('XML data generator'!P564,"")</f>
        <v/>
      </c>
      <c r="D565" s="67" t="str">
        <f>_xlfn.IFNA('XML data generator'!N564,"")</f>
        <v/>
      </c>
    </row>
    <row r="566" spans="1:4">
      <c r="A566" s="68"/>
      <c r="B566" s="66" t="str">
        <f>_xlfn.IFNA('XML data generator'!O565,"")</f>
        <v/>
      </c>
      <c r="C566" s="66" t="str">
        <f>_xlfn.IFNA('XML data generator'!P565,"")</f>
        <v/>
      </c>
      <c r="D566" s="67" t="str">
        <f>_xlfn.IFNA('XML data generator'!N565,"")</f>
        <v/>
      </c>
    </row>
    <row r="567" spans="1:4">
      <c r="A567" s="68"/>
      <c r="B567" s="66" t="str">
        <f>_xlfn.IFNA('XML data generator'!O566,"")</f>
        <v/>
      </c>
      <c r="C567" s="66" t="str">
        <f>_xlfn.IFNA('XML data generator'!P566,"")</f>
        <v/>
      </c>
      <c r="D567" s="67" t="str">
        <f>_xlfn.IFNA('XML data generator'!N566,"")</f>
        <v/>
      </c>
    </row>
    <row r="568" spans="1:4">
      <c r="A568" s="68"/>
      <c r="B568" s="66" t="str">
        <f>_xlfn.IFNA('XML data generator'!O567,"")</f>
        <v/>
      </c>
      <c r="C568" s="66" t="str">
        <f>_xlfn.IFNA('XML data generator'!P567,"")</f>
        <v/>
      </c>
      <c r="D568" s="67" t="str">
        <f>_xlfn.IFNA('XML data generator'!N567,"")</f>
        <v/>
      </c>
    </row>
    <row r="569" spans="1:4">
      <c r="A569" s="68"/>
      <c r="B569" s="66" t="str">
        <f>_xlfn.IFNA('XML data generator'!O568,"")</f>
        <v/>
      </c>
      <c r="C569" s="66" t="str">
        <f>_xlfn.IFNA('XML data generator'!P568,"")</f>
        <v/>
      </c>
      <c r="D569" s="67" t="str">
        <f>_xlfn.IFNA('XML data generator'!N568,"")</f>
        <v/>
      </c>
    </row>
    <row r="570" spans="1:4">
      <c r="A570" s="68"/>
      <c r="B570" s="66" t="str">
        <f>_xlfn.IFNA('XML data generator'!O569,"")</f>
        <v/>
      </c>
      <c r="C570" s="66" t="str">
        <f>_xlfn.IFNA('XML data generator'!P569,"")</f>
        <v/>
      </c>
      <c r="D570" s="67" t="str">
        <f>_xlfn.IFNA('XML data generator'!N569,"")</f>
        <v/>
      </c>
    </row>
    <row r="571" spans="1:4">
      <c r="A571" s="68"/>
      <c r="B571" s="66" t="str">
        <f>_xlfn.IFNA('XML data generator'!O570,"")</f>
        <v/>
      </c>
      <c r="C571" s="66" t="str">
        <f>_xlfn.IFNA('XML data generator'!P570,"")</f>
        <v/>
      </c>
      <c r="D571" s="67" t="str">
        <f>_xlfn.IFNA('XML data generator'!N570,"")</f>
        <v/>
      </c>
    </row>
    <row r="572" spans="1:4">
      <c r="A572" s="68"/>
      <c r="B572" s="66" t="str">
        <f>_xlfn.IFNA('XML data generator'!O571,"")</f>
        <v/>
      </c>
      <c r="C572" s="66" t="str">
        <f>_xlfn.IFNA('XML data generator'!P571,"")</f>
        <v/>
      </c>
      <c r="D572" s="67" t="str">
        <f>_xlfn.IFNA('XML data generator'!N571,"")</f>
        <v/>
      </c>
    </row>
    <row r="573" spans="1:4">
      <c r="A573" s="68"/>
      <c r="B573" s="66" t="str">
        <f>_xlfn.IFNA('XML data generator'!O572,"")</f>
        <v/>
      </c>
      <c r="C573" s="66" t="str">
        <f>_xlfn.IFNA('XML data generator'!P572,"")</f>
        <v/>
      </c>
      <c r="D573" s="67" t="str">
        <f>_xlfn.IFNA('XML data generator'!N572,"")</f>
        <v/>
      </c>
    </row>
    <row r="574" spans="1:4">
      <c r="A574" s="68"/>
      <c r="B574" s="66" t="str">
        <f>_xlfn.IFNA('XML data generator'!O573,"")</f>
        <v/>
      </c>
      <c r="C574" s="66" t="str">
        <f>_xlfn.IFNA('XML data generator'!P573,"")</f>
        <v/>
      </c>
      <c r="D574" s="67" t="str">
        <f>_xlfn.IFNA('XML data generator'!N573,"")</f>
        <v/>
      </c>
    </row>
    <row r="575" spans="1:4">
      <c r="A575" s="68"/>
      <c r="B575" s="66" t="str">
        <f>_xlfn.IFNA('XML data generator'!O574,"")</f>
        <v/>
      </c>
      <c r="C575" s="66" t="str">
        <f>_xlfn.IFNA('XML data generator'!P574,"")</f>
        <v/>
      </c>
      <c r="D575" s="67" t="str">
        <f>_xlfn.IFNA('XML data generator'!N574,"")</f>
        <v/>
      </c>
    </row>
    <row r="576" spans="1:4">
      <c r="A576" s="68"/>
      <c r="B576" s="66" t="str">
        <f>_xlfn.IFNA('XML data generator'!O575,"")</f>
        <v/>
      </c>
      <c r="C576" s="66" t="str">
        <f>_xlfn.IFNA('XML data generator'!P575,"")</f>
        <v/>
      </c>
      <c r="D576" s="67" t="str">
        <f>_xlfn.IFNA('XML data generator'!N575,"")</f>
        <v/>
      </c>
    </row>
    <row r="577" spans="1:4">
      <c r="A577" s="68"/>
      <c r="B577" s="66" t="str">
        <f>_xlfn.IFNA('XML data generator'!O576,"")</f>
        <v/>
      </c>
      <c r="C577" s="66" t="str">
        <f>_xlfn.IFNA('XML data generator'!P576,"")</f>
        <v/>
      </c>
      <c r="D577" s="67" t="str">
        <f>_xlfn.IFNA('XML data generator'!N576,"")</f>
        <v/>
      </c>
    </row>
    <row r="578" spans="1:4">
      <c r="A578" s="68"/>
      <c r="B578" s="66" t="str">
        <f>_xlfn.IFNA('XML data generator'!O577,"")</f>
        <v/>
      </c>
      <c r="C578" s="66" t="str">
        <f>_xlfn.IFNA('XML data generator'!P577,"")</f>
        <v/>
      </c>
      <c r="D578" s="67" t="str">
        <f>_xlfn.IFNA('XML data generator'!N577,"")</f>
        <v/>
      </c>
    </row>
    <row r="579" spans="1:4">
      <c r="A579" s="68"/>
      <c r="B579" s="66" t="str">
        <f>_xlfn.IFNA('XML data generator'!O578,"")</f>
        <v/>
      </c>
      <c r="C579" s="66" t="str">
        <f>_xlfn.IFNA('XML data generator'!P578,"")</f>
        <v/>
      </c>
      <c r="D579" s="67" t="str">
        <f>_xlfn.IFNA('XML data generator'!N578,"")</f>
        <v/>
      </c>
    </row>
    <row r="580" spans="1:4">
      <c r="A580" s="68"/>
      <c r="B580" s="66" t="str">
        <f>_xlfn.IFNA('XML data generator'!O579,"")</f>
        <v/>
      </c>
      <c r="C580" s="66" t="str">
        <f>_xlfn.IFNA('XML data generator'!P579,"")</f>
        <v/>
      </c>
      <c r="D580" s="67" t="str">
        <f>_xlfn.IFNA('XML data generator'!N579,"")</f>
        <v/>
      </c>
    </row>
    <row r="581" spans="1:4">
      <c r="A581" s="68"/>
      <c r="B581" s="66" t="str">
        <f>_xlfn.IFNA('XML data generator'!O580,"")</f>
        <v/>
      </c>
      <c r="C581" s="66" t="str">
        <f>_xlfn.IFNA('XML data generator'!P580,"")</f>
        <v/>
      </c>
      <c r="D581" s="67" t="str">
        <f>_xlfn.IFNA('XML data generator'!N580,"")</f>
        <v/>
      </c>
    </row>
    <row r="582" spans="1:4">
      <c r="A582" s="68"/>
      <c r="B582" s="66" t="str">
        <f>_xlfn.IFNA('XML data generator'!O581,"")</f>
        <v/>
      </c>
      <c r="C582" s="66" t="str">
        <f>_xlfn.IFNA('XML data generator'!P581,"")</f>
        <v/>
      </c>
      <c r="D582" s="67" t="str">
        <f>_xlfn.IFNA('XML data generator'!N581,"")</f>
        <v/>
      </c>
    </row>
    <row r="583" spans="1:4">
      <c r="A583" s="68"/>
      <c r="B583" s="66" t="str">
        <f>_xlfn.IFNA('XML data generator'!O582,"")</f>
        <v/>
      </c>
      <c r="C583" s="66" t="str">
        <f>_xlfn.IFNA('XML data generator'!P582,"")</f>
        <v/>
      </c>
      <c r="D583" s="67" t="str">
        <f>_xlfn.IFNA('XML data generator'!N582,"")</f>
        <v/>
      </c>
    </row>
    <row r="584" spans="1:4">
      <c r="A584" s="68"/>
      <c r="B584" s="66" t="str">
        <f>_xlfn.IFNA('XML data generator'!O583,"")</f>
        <v/>
      </c>
      <c r="C584" s="66" t="str">
        <f>_xlfn.IFNA('XML data generator'!P583,"")</f>
        <v/>
      </c>
      <c r="D584" s="67" t="str">
        <f>_xlfn.IFNA('XML data generator'!N583,"")</f>
        <v/>
      </c>
    </row>
    <row r="585" spans="1:4">
      <c r="A585" s="68"/>
      <c r="B585" s="66" t="str">
        <f>_xlfn.IFNA('XML data generator'!O584,"")</f>
        <v/>
      </c>
      <c r="C585" s="66" t="str">
        <f>_xlfn.IFNA('XML data generator'!P584,"")</f>
        <v/>
      </c>
      <c r="D585" s="67" t="str">
        <f>_xlfn.IFNA('XML data generator'!N584,"")</f>
        <v/>
      </c>
    </row>
    <row r="586" spans="1:4">
      <c r="A586" s="68"/>
      <c r="B586" s="66" t="str">
        <f>_xlfn.IFNA('XML data generator'!O585,"")</f>
        <v/>
      </c>
      <c r="C586" s="66" t="str">
        <f>_xlfn.IFNA('XML data generator'!P585,"")</f>
        <v/>
      </c>
      <c r="D586" s="67" t="str">
        <f>_xlfn.IFNA('XML data generator'!N585,"")</f>
        <v/>
      </c>
    </row>
    <row r="587" spans="1:4">
      <c r="A587" s="68"/>
      <c r="B587" s="66" t="str">
        <f>_xlfn.IFNA('XML data generator'!O586,"")</f>
        <v/>
      </c>
      <c r="C587" s="66" t="str">
        <f>_xlfn.IFNA('XML data generator'!P586,"")</f>
        <v/>
      </c>
      <c r="D587" s="67" t="str">
        <f>_xlfn.IFNA('XML data generator'!N586,"")</f>
        <v/>
      </c>
    </row>
    <row r="588" spans="1:4">
      <c r="A588" s="68"/>
      <c r="B588" s="66" t="str">
        <f>_xlfn.IFNA('XML data generator'!O587,"")</f>
        <v/>
      </c>
      <c r="C588" s="66" t="str">
        <f>_xlfn.IFNA('XML data generator'!P587,"")</f>
        <v/>
      </c>
      <c r="D588" s="67" t="str">
        <f>_xlfn.IFNA('XML data generator'!N587,"")</f>
        <v/>
      </c>
    </row>
    <row r="589" spans="1:4">
      <c r="A589" s="68"/>
      <c r="B589" s="66" t="str">
        <f>_xlfn.IFNA('XML data generator'!O588,"")</f>
        <v/>
      </c>
      <c r="C589" s="66" t="str">
        <f>_xlfn.IFNA('XML data generator'!P588,"")</f>
        <v/>
      </c>
      <c r="D589" s="67" t="str">
        <f>_xlfn.IFNA('XML data generator'!N588,"")</f>
        <v/>
      </c>
    </row>
    <row r="590" spans="1:4">
      <c r="A590" s="68"/>
      <c r="B590" s="66" t="str">
        <f>_xlfn.IFNA('XML data generator'!O589,"")</f>
        <v/>
      </c>
      <c r="C590" s="66" t="str">
        <f>_xlfn.IFNA('XML data generator'!P589,"")</f>
        <v/>
      </c>
      <c r="D590" s="67" t="str">
        <f>_xlfn.IFNA('XML data generator'!N589,"")</f>
        <v/>
      </c>
    </row>
    <row r="591" spans="1:4">
      <c r="A591" s="68"/>
      <c r="B591" s="66" t="str">
        <f>_xlfn.IFNA('XML data generator'!O590,"")</f>
        <v/>
      </c>
      <c r="C591" s="66" t="str">
        <f>_xlfn.IFNA('XML data generator'!P590,"")</f>
        <v/>
      </c>
      <c r="D591" s="67" t="str">
        <f>_xlfn.IFNA('XML data generator'!N590,"")</f>
        <v/>
      </c>
    </row>
    <row r="592" spans="1:4">
      <c r="A592" s="68"/>
      <c r="B592" s="66" t="str">
        <f>_xlfn.IFNA('XML data generator'!O591,"")</f>
        <v/>
      </c>
      <c r="C592" s="66" t="str">
        <f>_xlfn.IFNA('XML data generator'!P591,"")</f>
        <v/>
      </c>
      <c r="D592" s="67" t="str">
        <f>_xlfn.IFNA('XML data generator'!N591,"")</f>
        <v/>
      </c>
    </row>
    <row r="593" spans="1:4">
      <c r="A593" s="68"/>
      <c r="B593" s="66" t="str">
        <f>_xlfn.IFNA('XML data generator'!O592,"")</f>
        <v/>
      </c>
      <c r="C593" s="66" t="str">
        <f>_xlfn.IFNA('XML data generator'!P592,"")</f>
        <v/>
      </c>
      <c r="D593" s="67" t="str">
        <f>_xlfn.IFNA('XML data generator'!N592,"")</f>
        <v/>
      </c>
    </row>
    <row r="594" spans="1:4">
      <c r="A594" s="68"/>
      <c r="B594" s="66" t="str">
        <f>_xlfn.IFNA('XML data generator'!O593,"")</f>
        <v/>
      </c>
      <c r="C594" s="66" t="str">
        <f>_xlfn.IFNA('XML data generator'!P593,"")</f>
        <v/>
      </c>
      <c r="D594" s="67" t="str">
        <f>_xlfn.IFNA('XML data generator'!N593,"")</f>
        <v/>
      </c>
    </row>
    <row r="595" spans="1:4">
      <c r="A595" s="68"/>
      <c r="B595" s="66" t="str">
        <f>_xlfn.IFNA('XML data generator'!O594,"")</f>
        <v/>
      </c>
      <c r="C595" s="66" t="str">
        <f>_xlfn.IFNA('XML data generator'!P594,"")</f>
        <v/>
      </c>
      <c r="D595" s="67" t="str">
        <f>_xlfn.IFNA('XML data generator'!N594,"")</f>
        <v/>
      </c>
    </row>
    <row r="596" spans="1:4">
      <c r="A596" s="68"/>
      <c r="B596" s="66" t="str">
        <f>_xlfn.IFNA('XML data generator'!O595,"")</f>
        <v/>
      </c>
      <c r="C596" s="66" t="str">
        <f>_xlfn.IFNA('XML data generator'!P595,"")</f>
        <v/>
      </c>
      <c r="D596" s="67" t="str">
        <f>_xlfn.IFNA('XML data generator'!N595,"")</f>
        <v/>
      </c>
    </row>
    <row r="597" spans="1:4">
      <c r="A597" s="68"/>
      <c r="B597" s="66" t="str">
        <f>_xlfn.IFNA('XML data generator'!O596,"")</f>
        <v/>
      </c>
      <c r="C597" s="66" t="str">
        <f>_xlfn.IFNA('XML data generator'!P596,"")</f>
        <v/>
      </c>
      <c r="D597" s="67" t="str">
        <f>_xlfn.IFNA('XML data generator'!N596,"")</f>
        <v/>
      </c>
    </row>
    <row r="598" spans="1:4">
      <c r="A598" s="68"/>
      <c r="B598" s="66" t="str">
        <f>_xlfn.IFNA('XML data generator'!O597,"")</f>
        <v/>
      </c>
      <c r="C598" s="66" t="str">
        <f>_xlfn.IFNA('XML data generator'!P597,"")</f>
        <v/>
      </c>
      <c r="D598" s="67" t="str">
        <f>_xlfn.IFNA('XML data generator'!N597,"")</f>
        <v/>
      </c>
    </row>
    <row r="599" spans="1:4">
      <c r="A599" s="68"/>
      <c r="B599" s="66" t="str">
        <f>_xlfn.IFNA('XML data generator'!O598,"")</f>
        <v/>
      </c>
      <c r="C599" s="66" t="str">
        <f>_xlfn.IFNA('XML data generator'!P598,"")</f>
        <v/>
      </c>
      <c r="D599" s="67" t="str">
        <f>_xlfn.IFNA('XML data generator'!N598,"")</f>
        <v/>
      </c>
    </row>
    <row r="600" spans="1:4">
      <c r="A600" s="68"/>
      <c r="B600" s="66" t="str">
        <f>_xlfn.IFNA('XML data generator'!O599,"")</f>
        <v/>
      </c>
      <c r="C600" s="66" t="str">
        <f>_xlfn.IFNA('XML data generator'!P599,"")</f>
        <v/>
      </c>
      <c r="D600" s="67" t="str">
        <f>_xlfn.IFNA('XML data generator'!N599,"")</f>
        <v/>
      </c>
    </row>
    <row r="601" spans="1:4">
      <c r="A601" s="68"/>
      <c r="B601" s="66" t="str">
        <f>_xlfn.IFNA('XML data generator'!O600,"")</f>
        <v/>
      </c>
      <c r="C601" s="66" t="str">
        <f>_xlfn.IFNA('XML data generator'!P600,"")</f>
        <v/>
      </c>
      <c r="D601" s="67" t="str">
        <f>_xlfn.IFNA('XML data generator'!N600,"")</f>
        <v/>
      </c>
    </row>
    <row r="602" spans="1:4">
      <c r="A602" s="68"/>
      <c r="B602" s="66" t="str">
        <f>_xlfn.IFNA('XML data generator'!O601,"")</f>
        <v/>
      </c>
      <c r="C602" s="66" t="str">
        <f>_xlfn.IFNA('XML data generator'!P601,"")</f>
        <v/>
      </c>
      <c r="D602" s="67" t="str">
        <f>_xlfn.IFNA('XML data generator'!N601,"")</f>
        <v/>
      </c>
    </row>
    <row r="603" spans="1:4">
      <c r="A603" s="68"/>
      <c r="B603" s="66" t="str">
        <f>_xlfn.IFNA('XML data generator'!O602,"")</f>
        <v/>
      </c>
      <c r="C603" s="66" t="str">
        <f>_xlfn.IFNA('XML data generator'!P602,"")</f>
        <v/>
      </c>
      <c r="D603" s="67" t="str">
        <f>_xlfn.IFNA('XML data generator'!N602,"")</f>
        <v/>
      </c>
    </row>
    <row r="604" spans="1:4">
      <c r="A604" s="68"/>
      <c r="B604" s="66" t="str">
        <f>_xlfn.IFNA('XML data generator'!O603,"")</f>
        <v/>
      </c>
      <c r="C604" s="66" t="str">
        <f>_xlfn.IFNA('XML data generator'!P603,"")</f>
        <v/>
      </c>
      <c r="D604" s="67" t="str">
        <f>_xlfn.IFNA('XML data generator'!N603,"")</f>
        <v/>
      </c>
    </row>
    <row r="605" spans="1:4">
      <c r="A605" s="68"/>
      <c r="B605" s="66" t="str">
        <f>_xlfn.IFNA('XML data generator'!O604,"")</f>
        <v/>
      </c>
      <c r="C605" s="66" t="str">
        <f>_xlfn.IFNA('XML data generator'!P604,"")</f>
        <v/>
      </c>
      <c r="D605" s="67" t="str">
        <f>_xlfn.IFNA('XML data generator'!N604,"")</f>
        <v/>
      </c>
    </row>
    <row r="606" spans="1:4">
      <c r="A606" s="68"/>
      <c r="B606" s="66" t="str">
        <f>_xlfn.IFNA('XML data generator'!O605,"")</f>
        <v/>
      </c>
      <c r="C606" s="66" t="str">
        <f>_xlfn.IFNA('XML data generator'!P605,"")</f>
        <v/>
      </c>
      <c r="D606" s="67" t="str">
        <f>_xlfn.IFNA('XML data generator'!N605,"")</f>
        <v/>
      </c>
    </row>
    <row r="607" spans="1:4">
      <c r="A607" s="68"/>
      <c r="B607" s="66" t="str">
        <f>_xlfn.IFNA('XML data generator'!O606,"")</f>
        <v/>
      </c>
      <c r="C607" s="66" t="str">
        <f>_xlfn.IFNA('XML data generator'!P606,"")</f>
        <v/>
      </c>
      <c r="D607" s="67" t="str">
        <f>_xlfn.IFNA('XML data generator'!N606,"")</f>
        <v/>
      </c>
    </row>
    <row r="608" spans="1:4">
      <c r="A608" s="68"/>
      <c r="B608" s="66" t="str">
        <f>_xlfn.IFNA('XML data generator'!O607,"")</f>
        <v/>
      </c>
      <c r="C608" s="66" t="str">
        <f>_xlfn.IFNA('XML data generator'!P607,"")</f>
        <v/>
      </c>
      <c r="D608" s="67" t="str">
        <f>_xlfn.IFNA('XML data generator'!N607,"")</f>
        <v/>
      </c>
    </row>
    <row r="609" spans="1:4">
      <c r="A609" s="68"/>
      <c r="B609" s="66" t="str">
        <f>_xlfn.IFNA('XML data generator'!O608,"")</f>
        <v/>
      </c>
      <c r="C609" s="66" t="str">
        <f>_xlfn.IFNA('XML data generator'!P608,"")</f>
        <v/>
      </c>
      <c r="D609" s="67" t="str">
        <f>_xlfn.IFNA('XML data generator'!N608,"")</f>
        <v/>
      </c>
    </row>
    <row r="610" spans="1:4">
      <c r="A610" s="68"/>
      <c r="B610" s="66" t="str">
        <f>_xlfn.IFNA('XML data generator'!O609,"")</f>
        <v/>
      </c>
      <c r="C610" s="66" t="str">
        <f>_xlfn.IFNA('XML data generator'!P609,"")</f>
        <v/>
      </c>
      <c r="D610" s="67" t="str">
        <f>_xlfn.IFNA('XML data generator'!N609,"")</f>
        <v/>
      </c>
    </row>
    <row r="611" spans="1:4">
      <c r="A611" s="68"/>
      <c r="B611" s="66" t="str">
        <f>_xlfn.IFNA('XML data generator'!O610,"")</f>
        <v/>
      </c>
      <c r="C611" s="66" t="str">
        <f>_xlfn.IFNA('XML data generator'!P610,"")</f>
        <v/>
      </c>
      <c r="D611" s="67" t="str">
        <f>_xlfn.IFNA('XML data generator'!N610,"")</f>
        <v/>
      </c>
    </row>
    <row r="612" spans="1:4">
      <c r="A612" s="68"/>
      <c r="B612" s="66" t="str">
        <f>_xlfn.IFNA('XML data generator'!O611,"")</f>
        <v/>
      </c>
      <c r="C612" s="66" t="str">
        <f>_xlfn.IFNA('XML data generator'!P611,"")</f>
        <v/>
      </c>
      <c r="D612" s="67" t="str">
        <f>_xlfn.IFNA('XML data generator'!N611,"")</f>
        <v/>
      </c>
    </row>
    <row r="613" spans="1:4">
      <c r="A613" s="68"/>
      <c r="B613" s="66" t="str">
        <f>_xlfn.IFNA('XML data generator'!O612,"")</f>
        <v/>
      </c>
      <c r="C613" s="66" t="str">
        <f>_xlfn.IFNA('XML data generator'!P612,"")</f>
        <v/>
      </c>
      <c r="D613" s="67" t="str">
        <f>_xlfn.IFNA('XML data generator'!N612,"")</f>
        <v/>
      </c>
    </row>
    <row r="614" spans="1:4">
      <c r="A614" s="68"/>
      <c r="B614" s="66" t="str">
        <f>_xlfn.IFNA('XML data generator'!O613,"")</f>
        <v/>
      </c>
      <c r="C614" s="66" t="str">
        <f>_xlfn.IFNA('XML data generator'!P613,"")</f>
        <v/>
      </c>
      <c r="D614" s="67" t="str">
        <f>_xlfn.IFNA('XML data generator'!N613,"")</f>
        <v/>
      </c>
    </row>
    <row r="615" spans="1:4">
      <c r="A615" s="68"/>
      <c r="B615" s="66" t="str">
        <f>_xlfn.IFNA('XML data generator'!O614,"")</f>
        <v/>
      </c>
      <c r="C615" s="66" t="str">
        <f>_xlfn.IFNA('XML data generator'!P614,"")</f>
        <v/>
      </c>
      <c r="D615" s="67" t="str">
        <f>_xlfn.IFNA('XML data generator'!N614,"")</f>
        <v/>
      </c>
    </row>
    <row r="616" spans="1:4">
      <c r="A616" s="68"/>
      <c r="B616" s="66" t="str">
        <f>_xlfn.IFNA('XML data generator'!O615,"")</f>
        <v/>
      </c>
      <c r="C616" s="66" t="str">
        <f>_xlfn.IFNA('XML data generator'!P615,"")</f>
        <v/>
      </c>
      <c r="D616" s="67" t="str">
        <f>_xlfn.IFNA('XML data generator'!N615,"")</f>
        <v/>
      </c>
    </row>
    <row r="617" spans="1:4">
      <c r="A617" s="68"/>
      <c r="B617" s="66" t="str">
        <f>_xlfn.IFNA('XML data generator'!O616,"")</f>
        <v/>
      </c>
      <c r="C617" s="66" t="str">
        <f>_xlfn.IFNA('XML data generator'!P616,"")</f>
        <v/>
      </c>
      <c r="D617" s="67" t="str">
        <f>_xlfn.IFNA('XML data generator'!N616,"")</f>
        <v/>
      </c>
    </row>
    <row r="618" spans="1:4">
      <c r="A618" s="68"/>
      <c r="B618" s="66" t="str">
        <f>_xlfn.IFNA('XML data generator'!O617,"")</f>
        <v/>
      </c>
      <c r="C618" s="66" t="str">
        <f>_xlfn.IFNA('XML data generator'!P617,"")</f>
        <v/>
      </c>
      <c r="D618" s="67" t="str">
        <f>_xlfn.IFNA('XML data generator'!N617,"")</f>
        <v/>
      </c>
    </row>
    <row r="619" spans="1:4">
      <c r="A619" s="68"/>
      <c r="B619" s="66" t="str">
        <f>_xlfn.IFNA('XML data generator'!O618,"")</f>
        <v/>
      </c>
      <c r="C619" s="66" t="str">
        <f>_xlfn.IFNA('XML data generator'!P618,"")</f>
        <v/>
      </c>
      <c r="D619" s="67" t="str">
        <f>_xlfn.IFNA('XML data generator'!N618,"")</f>
        <v/>
      </c>
    </row>
    <row r="620" spans="1:4">
      <c r="A620" s="68"/>
      <c r="B620" s="66" t="str">
        <f>_xlfn.IFNA('XML data generator'!O619,"")</f>
        <v/>
      </c>
      <c r="C620" s="66" t="str">
        <f>_xlfn.IFNA('XML data generator'!P619,"")</f>
        <v/>
      </c>
      <c r="D620" s="67" t="str">
        <f>_xlfn.IFNA('XML data generator'!N619,"")</f>
        <v/>
      </c>
    </row>
    <row r="621" spans="1:4">
      <c r="A621" s="68"/>
      <c r="B621" s="66" t="str">
        <f>_xlfn.IFNA('XML data generator'!O620,"")</f>
        <v/>
      </c>
      <c r="C621" s="66" t="str">
        <f>_xlfn.IFNA('XML data generator'!P620,"")</f>
        <v/>
      </c>
      <c r="D621" s="67" t="str">
        <f>_xlfn.IFNA('XML data generator'!N620,"")</f>
        <v/>
      </c>
    </row>
    <row r="622" spans="1:4">
      <c r="A622" s="68"/>
      <c r="B622" s="66" t="str">
        <f>_xlfn.IFNA('XML data generator'!O621,"")</f>
        <v/>
      </c>
      <c r="C622" s="66" t="str">
        <f>_xlfn.IFNA('XML data generator'!P621,"")</f>
        <v/>
      </c>
      <c r="D622" s="67" t="str">
        <f>_xlfn.IFNA('XML data generator'!N621,"")</f>
        <v/>
      </c>
    </row>
    <row r="623" spans="1:4">
      <c r="A623" s="68"/>
      <c r="B623" s="66" t="str">
        <f>_xlfn.IFNA('XML data generator'!O622,"")</f>
        <v/>
      </c>
      <c r="C623" s="66" t="str">
        <f>_xlfn.IFNA('XML data generator'!P622,"")</f>
        <v/>
      </c>
      <c r="D623" s="67" t="str">
        <f>_xlfn.IFNA('XML data generator'!N622,"")</f>
        <v/>
      </c>
    </row>
    <row r="624" spans="1:4">
      <c r="A624" s="68"/>
      <c r="B624" s="66" t="str">
        <f>_xlfn.IFNA('XML data generator'!O623,"")</f>
        <v/>
      </c>
      <c r="C624" s="66" t="str">
        <f>_xlfn.IFNA('XML data generator'!P623,"")</f>
        <v/>
      </c>
      <c r="D624" s="67" t="str">
        <f>_xlfn.IFNA('XML data generator'!N623,"")</f>
        <v/>
      </c>
    </row>
    <row r="625" spans="1:4">
      <c r="A625" s="68"/>
      <c r="B625" s="66" t="str">
        <f>_xlfn.IFNA('XML data generator'!O624,"")</f>
        <v/>
      </c>
      <c r="C625" s="66" t="str">
        <f>_xlfn.IFNA('XML data generator'!P624,"")</f>
        <v/>
      </c>
      <c r="D625" s="67" t="str">
        <f>_xlfn.IFNA('XML data generator'!N624,"")</f>
        <v/>
      </c>
    </row>
    <row r="626" spans="1:4">
      <c r="A626" s="68"/>
      <c r="B626" s="66" t="str">
        <f>_xlfn.IFNA('XML data generator'!O625,"")</f>
        <v/>
      </c>
      <c r="C626" s="66" t="str">
        <f>_xlfn.IFNA('XML data generator'!P625,"")</f>
        <v/>
      </c>
      <c r="D626" s="67" t="str">
        <f>_xlfn.IFNA('XML data generator'!N625,"")</f>
        <v/>
      </c>
    </row>
    <row r="627" spans="1:4">
      <c r="A627" s="68"/>
      <c r="B627" s="66" t="str">
        <f>_xlfn.IFNA('XML data generator'!O626,"")</f>
        <v/>
      </c>
      <c r="C627" s="66" t="str">
        <f>_xlfn.IFNA('XML data generator'!P626,"")</f>
        <v/>
      </c>
      <c r="D627" s="67" t="str">
        <f>_xlfn.IFNA('XML data generator'!N626,"")</f>
        <v/>
      </c>
    </row>
    <row r="628" spans="1:4">
      <c r="A628" s="68"/>
      <c r="B628" s="66" t="str">
        <f>_xlfn.IFNA('XML data generator'!O627,"")</f>
        <v/>
      </c>
      <c r="C628" s="66" t="str">
        <f>_xlfn.IFNA('XML data generator'!P627,"")</f>
        <v/>
      </c>
      <c r="D628" s="67" t="str">
        <f>_xlfn.IFNA('XML data generator'!N627,"")</f>
        <v/>
      </c>
    </row>
    <row r="629" spans="1:4">
      <c r="A629" s="68"/>
      <c r="B629" s="66" t="str">
        <f>_xlfn.IFNA('XML data generator'!O628,"")</f>
        <v/>
      </c>
      <c r="C629" s="66" t="str">
        <f>_xlfn.IFNA('XML data generator'!P628,"")</f>
        <v/>
      </c>
      <c r="D629" s="67" t="str">
        <f>_xlfn.IFNA('XML data generator'!N628,"")</f>
        <v/>
      </c>
    </row>
    <row r="630" spans="1:4">
      <c r="A630" s="68"/>
      <c r="B630" s="66" t="str">
        <f>_xlfn.IFNA('XML data generator'!O629,"")</f>
        <v/>
      </c>
      <c r="C630" s="66" t="str">
        <f>_xlfn.IFNA('XML data generator'!P629,"")</f>
        <v/>
      </c>
      <c r="D630" s="67" t="str">
        <f>_xlfn.IFNA('XML data generator'!N629,"")</f>
        <v/>
      </c>
    </row>
    <row r="631" spans="1:4">
      <c r="A631" s="68"/>
      <c r="B631" s="66" t="str">
        <f>_xlfn.IFNA('XML data generator'!O630,"")</f>
        <v/>
      </c>
      <c r="C631" s="66" t="str">
        <f>_xlfn.IFNA('XML data generator'!P630,"")</f>
        <v/>
      </c>
      <c r="D631" s="67" t="str">
        <f>_xlfn.IFNA('XML data generator'!N630,"")</f>
        <v/>
      </c>
    </row>
    <row r="632" spans="1:4">
      <c r="A632" s="68"/>
      <c r="B632" s="66" t="str">
        <f>_xlfn.IFNA('XML data generator'!O631,"")</f>
        <v/>
      </c>
      <c r="C632" s="66" t="str">
        <f>_xlfn.IFNA('XML data generator'!P631,"")</f>
        <v/>
      </c>
      <c r="D632" s="67" t="str">
        <f>_xlfn.IFNA('XML data generator'!N631,"")</f>
        <v/>
      </c>
    </row>
    <row r="633" spans="1:4">
      <c r="A633" s="68"/>
      <c r="B633" s="66" t="str">
        <f>_xlfn.IFNA('XML data generator'!O632,"")</f>
        <v/>
      </c>
      <c r="C633" s="66" t="str">
        <f>_xlfn.IFNA('XML data generator'!P632,"")</f>
        <v/>
      </c>
      <c r="D633" s="67" t="str">
        <f>_xlfn.IFNA('XML data generator'!N632,"")</f>
        <v/>
      </c>
    </row>
    <row r="634" spans="1:4">
      <c r="A634" s="68"/>
      <c r="B634" s="66" t="str">
        <f>_xlfn.IFNA('XML data generator'!O633,"")</f>
        <v/>
      </c>
      <c r="C634" s="66" t="str">
        <f>_xlfn.IFNA('XML data generator'!P633,"")</f>
        <v/>
      </c>
      <c r="D634" s="67" t="str">
        <f>_xlfn.IFNA('XML data generator'!N633,"")</f>
        <v/>
      </c>
    </row>
    <row r="635" spans="1:4">
      <c r="A635" s="68"/>
      <c r="B635" s="66" t="str">
        <f>_xlfn.IFNA('XML data generator'!O634,"")</f>
        <v/>
      </c>
      <c r="C635" s="66" t="str">
        <f>_xlfn.IFNA('XML data generator'!P634,"")</f>
        <v/>
      </c>
      <c r="D635" s="67" t="str">
        <f>_xlfn.IFNA('XML data generator'!N634,"")</f>
        <v/>
      </c>
    </row>
    <row r="636" spans="1:4">
      <c r="A636" s="68"/>
      <c r="B636" s="66" t="str">
        <f>_xlfn.IFNA('XML data generator'!O635,"")</f>
        <v/>
      </c>
      <c r="C636" s="66" t="str">
        <f>_xlfn.IFNA('XML data generator'!P635,"")</f>
        <v/>
      </c>
      <c r="D636" s="67" t="str">
        <f>_xlfn.IFNA('XML data generator'!N635,"")</f>
        <v/>
      </c>
    </row>
    <row r="637" spans="1:4">
      <c r="A637" s="68"/>
      <c r="B637" s="66" t="str">
        <f>_xlfn.IFNA('XML data generator'!O636,"")</f>
        <v/>
      </c>
      <c r="C637" s="66" t="str">
        <f>_xlfn.IFNA('XML data generator'!P636,"")</f>
        <v/>
      </c>
      <c r="D637" s="67" t="str">
        <f>_xlfn.IFNA('XML data generator'!N636,"")</f>
        <v/>
      </c>
    </row>
    <row r="638" spans="1:4">
      <c r="A638" s="68"/>
      <c r="B638" s="66" t="str">
        <f>_xlfn.IFNA('XML data generator'!O637,"")</f>
        <v/>
      </c>
      <c r="C638" s="66" t="str">
        <f>_xlfn.IFNA('XML data generator'!P637,"")</f>
        <v/>
      </c>
      <c r="D638" s="67" t="str">
        <f>_xlfn.IFNA('XML data generator'!N637,"")</f>
        <v/>
      </c>
    </row>
    <row r="639" spans="1:4">
      <c r="A639" s="68"/>
      <c r="B639" s="66" t="str">
        <f>_xlfn.IFNA('XML data generator'!O638,"")</f>
        <v/>
      </c>
      <c r="C639" s="66" t="str">
        <f>_xlfn.IFNA('XML data generator'!P638,"")</f>
        <v/>
      </c>
      <c r="D639" s="67" t="str">
        <f>_xlfn.IFNA('XML data generator'!N638,"")</f>
        <v/>
      </c>
    </row>
    <row r="640" spans="1:4">
      <c r="A640" s="68"/>
      <c r="B640" s="66" t="str">
        <f>_xlfn.IFNA('XML data generator'!O639,"")</f>
        <v/>
      </c>
      <c r="C640" s="66" t="str">
        <f>_xlfn.IFNA('XML data generator'!P639,"")</f>
        <v/>
      </c>
      <c r="D640" s="67" t="str">
        <f>_xlfn.IFNA('XML data generator'!N639,"")</f>
        <v/>
      </c>
    </row>
    <row r="641" spans="1:4">
      <c r="A641" s="68"/>
      <c r="B641" s="66" t="str">
        <f>_xlfn.IFNA('XML data generator'!O640,"")</f>
        <v/>
      </c>
      <c r="C641" s="66" t="str">
        <f>_xlfn.IFNA('XML data generator'!P640,"")</f>
        <v/>
      </c>
      <c r="D641" s="67" t="str">
        <f>_xlfn.IFNA('XML data generator'!N640,"")</f>
        <v/>
      </c>
    </row>
    <row r="642" spans="1:4">
      <c r="A642" s="68"/>
      <c r="B642" s="66" t="str">
        <f>_xlfn.IFNA('XML data generator'!O641,"")</f>
        <v/>
      </c>
      <c r="C642" s="66" t="str">
        <f>_xlfn.IFNA('XML data generator'!P641,"")</f>
        <v/>
      </c>
      <c r="D642" s="67" t="str">
        <f>_xlfn.IFNA('XML data generator'!N641,"")</f>
        <v/>
      </c>
    </row>
    <row r="643" spans="1:4">
      <c r="A643" s="68"/>
      <c r="B643" s="66" t="str">
        <f>_xlfn.IFNA('XML data generator'!O642,"")</f>
        <v/>
      </c>
      <c r="C643" s="66" t="str">
        <f>_xlfn.IFNA('XML data generator'!P642,"")</f>
        <v/>
      </c>
      <c r="D643" s="67" t="str">
        <f>_xlfn.IFNA('XML data generator'!N642,"")</f>
        <v/>
      </c>
    </row>
    <row r="644" spans="1:4">
      <c r="A644" s="68"/>
      <c r="B644" s="66" t="str">
        <f>_xlfn.IFNA('XML data generator'!O643,"")</f>
        <v/>
      </c>
      <c r="C644" s="66" t="str">
        <f>_xlfn.IFNA('XML data generator'!P643,"")</f>
        <v/>
      </c>
      <c r="D644" s="67" t="str">
        <f>_xlfn.IFNA('XML data generator'!N643,"")</f>
        <v/>
      </c>
    </row>
    <row r="645" spans="1:4">
      <c r="A645" s="68"/>
      <c r="B645" s="66" t="str">
        <f>_xlfn.IFNA('XML data generator'!O644,"")</f>
        <v/>
      </c>
      <c r="C645" s="66" t="str">
        <f>_xlfn.IFNA('XML data generator'!P644,"")</f>
        <v/>
      </c>
      <c r="D645" s="67" t="str">
        <f>_xlfn.IFNA('XML data generator'!N644,"")</f>
        <v/>
      </c>
    </row>
    <row r="646" spans="1:4">
      <c r="A646" s="68"/>
      <c r="B646" s="66" t="str">
        <f>_xlfn.IFNA('XML data generator'!O645,"")</f>
        <v/>
      </c>
      <c r="C646" s="66" t="str">
        <f>_xlfn.IFNA('XML data generator'!P645,"")</f>
        <v/>
      </c>
      <c r="D646" s="67" t="str">
        <f>_xlfn.IFNA('XML data generator'!N645,"")</f>
        <v/>
      </c>
    </row>
    <row r="647" spans="1:4">
      <c r="A647" s="68"/>
      <c r="B647" s="66" t="str">
        <f>_xlfn.IFNA('XML data generator'!O646,"")</f>
        <v/>
      </c>
      <c r="C647" s="66" t="str">
        <f>_xlfn.IFNA('XML data generator'!P646,"")</f>
        <v/>
      </c>
      <c r="D647" s="67" t="str">
        <f>_xlfn.IFNA('XML data generator'!N646,"")</f>
        <v/>
      </c>
    </row>
    <row r="648" spans="1:4">
      <c r="A648" s="68"/>
      <c r="B648" s="66" t="str">
        <f>_xlfn.IFNA('XML data generator'!O647,"")</f>
        <v/>
      </c>
      <c r="C648" s="66" t="str">
        <f>_xlfn.IFNA('XML data generator'!P647,"")</f>
        <v/>
      </c>
      <c r="D648" s="67" t="str">
        <f>_xlfn.IFNA('XML data generator'!N647,"")</f>
        <v/>
      </c>
    </row>
    <row r="649" spans="1:4">
      <c r="A649" s="68"/>
      <c r="B649" s="66" t="str">
        <f>_xlfn.IFNA('XML data generator'!O648,"")</f>
        <v/>
      </c>
      <c r="C649" s="66" t="str">
        <f>_xlfn.IFNA('XML data generator'!P648,"")</f>
        <v/>
      </c>
      <c r="D649" s="67" t="str">
        <f>_xlfn.IFNA('XML data generator'!N648,"")</f>
        <v/>
      </c>
    </row>
    <row r="650" spans="1:4">
      <c r="A650" s="68"/>
      <c r="B650" s="66" t="str">
        <f>_xlfn.IFNA('XML data generator'!O649,"")</f>
        <v/>
      </c>
      <c r="C650" s="66" t="str">
        <f>_xlfn.IFNA('XML data generator'!P649,"")</f>
        <v/>
      </c>
      <c r="D650" s="67" t="str">
        <f>_xlfn.IFNA('XML data generator'!N649,"")</f>
        <v/>
      </c>
    </row>
    <row r="651" spans="1:4">
      <c r="A651" s="68"/>
      <c r="B651" s="66" t="str">
        <f>_xlfn.IFNA('XML data generator'!O650,"")</f>
        <v/>
      </c>
      <c r="C651" s="66" t="str">
        <f>_xlfn.IFNA('XML data generator'!P650,"")</f>
        <v/>
      </c>
      <c r="D651" s="67" t="str">
        <f>_xlfn.IFNA('XML data generator'!N650,"")</f>
        <v/>
      </c>
    </row>
    <row r="652" spans="1:4">
      <c r="A652" s="68"/>
      <c r="B652" s="66" t="str">
        <f>_xlfn.IFNA('XML data generator'!O651,"")</f>
        <v/>
      </c>
      <c r="C652" s="66" t="str">
        <f>_xlfn.IFNA('XML data generator'!P651,"")</f>
        <v/>
      </c>
      <c r="D652" s="67" t="str">
        <f>_xlfn.IFNA('XML data generator'!N651,"")</f>
        <v/>
      </c>
    </row>
    <row r="653" spans="1:4">
      <c r="A653" s="68"/>
      <c r="B653" s="66" t="str">
        <f>_xlfn.IFNA('XML data generator'!O652,"")</f>
        <v/>
      </c>
      <c r="C653" s="66" t="str">
        <f>_xlfn.IFNA('XML data generator'!P652,"")</f>
        <v/>
      </c>
      <c r="D653" s="67" t="str">
        <f>_xlfn.IFNA('XML data generator'!N652,"")</f>
        <v/>
      </c>
    </row>
    <row r="654" spans="1:4">
      <c r="A654" s="68"/>
      <c r="B654" s="66" t="str">
        <f>_xlfn.IFNA('XML data generator'!O653,"")</f>
        <v/>
      </c>
      <c r="C654" s="66" t="str">
        <f>_xlfn.IFNA('XML data generator'!P653,"")</f>
        <v/>
      </c>
      <c r="D654" s="67" t="str">
        <f>_xlfn.IFNA('XML data generator'!N653,"")</f>
        <v/>
      </c>
    </row>
    <row r="655" spans="1:4">
      <c r="A655" s="68"/>
      <c r="B655" s="66" t="str">
        <f>_xlfn.IFNA('XML data generator'!O654,"")</f>
        <v/>
      </c>
      <c r="C655" s="66" t="str">
        <f>_xlfn.IFNA('XML data generator'!P654,"")</f>
        <v/>
      </c>
      <c r="D655" s="67" t="str">
        <f>_xlfn.IFNA('XML data generator'!N654,"")</f>
        <v/>
      </c>
    </row>
    <row r="656" spans="1:4">
      <c r="A656" s="68"/>
      <c r="B656" s="66" t="str">
        <f>_xlfn.IFNA('XML data generator'!O655,"")</f>
        <v/>
      </c>
      <c r="C656" s="66" t="str">
        <f>_xlfn.IFNA('XML data generator'!P655,"")</f>
        <v/>
      </c>
      <c r="D656" s="67" t="str">
        <f>_xlfn.IFNA('XML data generator'!N655,"")</f>
        <v/>
      </c>
    </row>
    <row r="657" spans="1:4">
      <c r="A657" s="68"/>
      <c r="B657" s="66" t="str">
        <f>_xlfn.IFNA('XML data generator'!O656,"")</f>
        <v/>
      </c>
      <c r="C657" s="66" t="str">
        <f>_xlfn.IFNA('XML data generator'!P656,"")</f>
        <v/>
      </c>
      <c r="D657" s="67" t="str">
        <f>_xlfn.IFNA('XML data generator'!N656,"")</f>
        <v/>
      </c>
    </row>
    <row r="658" spans="1:4">
      <c r="A658" s="68"/>
      <c r="B658" s="66" t="str">
        <f>_xlfn.IFNA('XML data generator'!O657,"")</f>
        <v/>
      </c>
      <c r="C658" s="66" t="str">
        <f>_xlfn.IFNA('XML data generator'!P657,"")</f>
        <v/>
      </c>
      <c r="D658" s="67" t="str">
        <f>_xlfn.IFNA('XML data generator'!N657,"")</f>
        <v/>
      </c>
    </row>
    <row r="659" spans="1:4">
      <c r="A659" s="68"/>
      <c r="B659" s="66" t="str">
        <f>_xlfn.IFNA('XML data generator'!O658,"")</f>
        <v/>
      </c>
      <c r="C659" s="66" t="str">
        <f>_xlfn.IFNA('XML data generator'!P658,"")</f>
        <v/>
      </c>
      <c r="D659" s="67" t="str">
        <f>_xlfn.IFNA('XML data generator'!N658,"")</f>
        <v/>
      </c>
    </row>
    <row r="660" spans="1:4">
      <c r="A660" s="68"/>
      <c r="B660" s="66" t="str">
        <f>_xlfn.IFNA('XML data generator'!O659,"")</f>
        <v/>
      </c>
      <c r="C660" s="66" t="str">
        <f>_xlfn.IFNA('XML data generator'!P659,"")</f>
        <v/>
      </c>
      <c r="D660" s="67" t="str">
        <f>_xlfn.IFNA('XML data generator'!N659,"")</f>
        <v/>
      </c>
    </row>
    <row r="661" spans="1:4">
      <c r="A661" s="68"/>
      <c r="B661" s="66" t="str">
        <f>_xlfn.IFNA('XML data generator'!O660,"")</f>
        <v/>
      </c>
      <c r="C661" s="66" t="str">
        <f>_xlfn.IFNA('XML data generator'!P660,"")</f>
        <v/>
      </c>
      <c r="D661" s="67" t="str">
        <f>_xlfn.IFNA('XML data generator'!N660,"")</f>
        <v/>
      </c>
    </row>
    <row r="662" spans="1:4">
      <c r="A662" s="68"/>
      <c r="B662" s="66" t="str">
        <f>_xlfn.IFNA('XML data generator'!O661,"")</f>
        <v/>
      </c>
      <c r="C662" s="66" t="str">
        <f>_xlfn.IFNA('XML data generator'!P661,"")</f>
        <v/>
      </c>
      <c r="D662" s="67" t="str">
        <f>_xlfn.IFNA('XML data generator'!N661,"")</f>
        <v/>
      </c>
    </row>
    <row r="663" spans="1:4">
      <c r="A663" s="68"/>
      <c r="B663" s="66" t="str">
        <f>_xlfn.IFNA('XML data generator'!O662,"")</f>
        <v/>
      </c>
      <c r="C663" s="66" t="str">
        <f>_xlfn.IFNA('XML data generator'!P662,"")</f>
        <v/>
      </c>
      <c r="D663" s="67" t="str">
        <f>_xlfn.IFNA('XML data generator'!N662,"")</f>
        <v/>
      </c>
    </row>
    <row r="664" spans="1:4">
      <c r="A664" s="68"/>
      <c r="B664" s="66" t="str">
        <f>_xlfn.IFNA('XML data generator'!O663,"")</f>
        <v/>
      </c>
      <c r="C664" s="66" t="str">
        <f>_xlfn.IFNA('XML data generator'!P663,"")</f>
        <v/>
      </c>
      <c r="D664" s="67" t="str">
        <f>_xlfn.IFNA('XML data generator'!N663,"")</f>
        <v/>
      </c>
    </row>
    <row r="665" spans="1:4">
      <c r="A665" s="68"/>
      <c r="B665" s="66" t="str">
        <f>_xlfn.IFNA('XML data generator'!O664,"")</f>
        <v/>
      </c>
      <c r="C665" s="66" t="str">
        <f>_xlfn.IFNA('XML data generator'!P664,"")</f>
        <v/>
      </c>
      <c r="D665" s="67" t="str">
        <f>_xlfn.IFNA('XML data generator'!N664,"")</f>
        <v/>
      </c>
    </row>
    <row r="666" spans="1:4">
      <c r="A666" s="68"/>
      <c r="B666" s="66" t="str">
        <f>_xlfn.IFNA('XML data generator'!O665,"")</f>
        <v/>
      </c>
      <c r="C666" s="66" t="str">
        <f>_xlfn.IFNA('XML data generator'!P665,"")</f>
        <v/>
      </c>
      <c r="D666" s="67" t="str">
        <f>_xlfn.IFNA('XML data generator'!N665,"")</f>
        <v/>
      </c>
    </row>
    <row r="667" spans="1:4">
      <c r="A667" s="68"/>
      <c r="B667" s="66" t="str">
        <f>_xlfn.IFNA('XML data generator'!O666,"")</f>
        <v/>
      </c>
      <c r="C667" s="66" t="str">
        <f>_xlfn.IFNA('XML data generator'!P666,"")</f>
        <v/>
      </c>
      <c r="D667" s="67" t="str">
        <f>_xlfn.IFNA('XML data generator'!N666,"")</f>
        <v/>
      </c>
    </row>
    <row r="668" spans="1:4">
      <c r="A668" s="68"/>
      <c r="B668" s="66" t="str">
        <f>_xlfn.IFNA('XML data generator'!O667,"")</f>
        <v/>
      </c>
      <c r="C668" s="66" t="str">
        <f>_xlfn.IFNA('XML data generator'!P667,"")</f>
        <v/>
      </c>
      <c r="D668" s="67" t="str">
        <f>_xlfn.IFNA('XML data generator'!N667,"")</f>
        <v/>
      </c>
    </row>
    <row r="669" spans="1:4">
      <c r="A669" s="68"/>
      <c r="B669" s="66" t="str">
        <f>_xlfn.IFNA('XML data generator'!O668,"")</f>
        <v/>
      </c>
      <c r="C669" s="66" t="str">
        <f>_xlfn.IFNA('XML data generator'!P668,"")</f>
        <v/>
      </c>
      <c r="D669" s="67" t="str">
        <f>_xlfn.IFNA('XML data generator'!N668,"")</f>
        <v/>
      </c>
    </row>
    <row r="670" spans="1:4">
      <c r="A670" s="68"/>
      <c r="B670" s="66" t="str">
        <f>_xlfn.IFNA('XML data generator'!O669,"")</f>
        <v/>
      </c>
      <c r="C670" s="66" t="str">
        <f>_xlfn.IFNA('XML data generator'!P669,"")</f>
        <v/>
      </c>
      <c r="D670" s="67" t="str">
        <f>_xlfn.IFNA('XML data generator'!N669,"")</f>
        <v/>
      </c>
    </row>
    <row r="671" spans="1:4">
      <c r="A671" s="68"/>
      <c r="B671" s="66" t="str">
        <f>_xlfn.IFNA('XML data generator'!O670,"")</f>
        <v/>
      </c>
      <c r="C671" s="66" t="str">
        <f>_xlfn.IFNA('XML data generator'!P670,"")</f>
        <v/>
      </c>
      <c r="D671" s="67" t="str">
        <f>_xlfn.IFNA('XML data generator'!N670,"")</f>
        <v/>
      </c>
    </row>
    <row r="672" spans="1:4">
      <c r="A672" s="68"/>
      <c r="B672" s="66" t="str">
        <f>_xlfn.IFNA('XML data generator'!O671,"")</f>
        <v/>
      </c>
      <c r="C672" s="66" t="str">
        <f>_xlfn.IFNA('XML data generator'!P671,"")</f>
        <v/>
      </c>
      <c r="D672" s="67" t="str">
        <f>_xlfn.IFNA('XML data generator'!N671,"")</f>
        <v/>
      </c>
    </row>
    <row r="673" spans="1:4">
      <c r="A673" s="68"/>
      <c r="B673" s="66" t="str">
        <f>_xlfn.IFNA('XML data generator'!O672,"")</f>
        <v/>
      </c>
      <c r="C673" s="66" t="str">
        <f>_xlfn.IFNA('XML data generator'!P672,"")</f>
        <v/>
      </c>
      <c r="D673" s="67" t="str">
        <f>_xlfn.IFNA('XML data generator'!N672,"")</f>
        <v/>
      </c>
    </row>
    <row r="674" spans="1:4">
      <c r="A674" s="68"/>
      <c r="B674" s="66" t="str">
        <f>_xlfn.IFNA('XML data generator'!O673,"")</f>
        <v/>
      </c>
      <c r="C674" s="66" t="str">
        <f>_xlfn.IFNA('XML data generator'!P673,"")</f>
        <v/>
      </c>
      <c r="D674" s="67" t="str">
        <f>_xlfn.IFNA('XML data generator'!N673,"")</f>
        <v/>
      </c>
    </row>
    <row r="675" spans="1:4">
      <c r="A675" s="68"/>
      <c r="B675" s="66" t="str">
        <f>_xlfn.IFNA('XML data generator'!O674,"")</f>
        <v/>
      </c>
      <c r="C675" s="66" t="str">
        <f>_xlfn.IFNA('XML data generator'!P674,"")</f>
        <v/>
      </c>
      <c r="D675" s="67" t="str">
        <f>_xlfn.IFNA('XML data generator'!N674,"")</f>
        <v/>
      </c>
    </row>
    <row r="676" spans="1:4">
      <c r="A676" s="68"/>
      <c r="B676" s="66" t="str">
        <f>_xlfn.IFNA('XML data generator'!O675,"")</f>
        <v/>
      </c>
      <c r="C676" s="66" t="str">
        <f>_xlfn.IFNA('XML data generator'!P675,"")</f>
        <v/>
      </c>
      <c r="D676" s="67" t="str">
        <f>_xlfn.IFNA('XML data generator'!N675,"")</f>
        <v/>
      </c>
    </row>
    <row r="677" spans="1:4">
      <c r="A677" s="68"/>
      <c r="B677" s="66" t="str">
        <f>_xlfn.IFNA('XML data generator'!O676,"")</f>
        <v/>
      </c>
      <c r="C677" s="66" t="str">
        <f>_xlfn.IFNA('XML data generator'!P676,"")</f>
        <v/>
      </c>
      <c r="D677" s="67" t="str">
        <f>_xlfn.IFNA('XML data generator'!N676,"")</f>
        <v/>
      </c>
    </row>
    <row r="678" spans="1:4">
      <c r="A678" s="68"/>
      <c r="B678" s="66" t="str">
        <f>_xlfn.IFNA('XML data generator'!O677,"")</f>
        <v/>
      </c>
      <c r="C678" s="66" t="str">
        <f>_xlfn.IFNA('XML data generator'!P677,"")</f>
        <v/>
      </c>
      <c r="D678" s="67" t="str">
        <f>_xlfn.IFNA('XML data generator'!N677,"")</f>
        <v/>
      </c>
    </row>
    <row r="679" spans="1:4">
      <c r="A679" s="68"/>
      <c r="B679" s="66" t="str">
        <f>_xlfn.IFNA('XML data generator'!O678,"")</f>
        <v/>
      </c>
      <c r="C679" s="66" t="str">
        <f>_xlfn.IFNA('XML data generator'!P678,"")</f>
        <v/>
      </c>
      <c r="D679" s="67" t="str">
        <f>_xlfn.IFNA('XML data generator'!N678,"")</f>
        <v/>
      </c>
    </row>
    <row r="680" spans="1:4">
      <c r="A680" s="68"/>
      <c r="B680" s="66" t="str">
        <f>_xlfn.IFNA('XML data generator'!O679,"")</f>
        <v/>
      </c>
      <c r="C680" s="66" t="str">
        <f>_xlfn.IFNA('XML data generator'!P679,"")</f>
        <v/>
      </c>
      <c r="D680" s="67" t="str">
        <f>_xlfn.IFNA('XML data generator'!N679,"")</f>
        <v/>
      </c>
    </row>
    <row r="681" spans="1:4">
      <c r="A681" s="68"/>
      <c r="B681" s="66" t="str">
        <f>_xlfn.IFNA('XML data generator'!O680,"")</f>
        <v/>
      </c>
      <c r="C681" s="66" t="str">
        <f>_xlfn.IFNA('XML data generator'!P680,"")</f>
        <v/>
      </c>
      <c r="D681" s="67" t="str">
        <f>_xlfn.IFNA('XML data generator'!N680,"")</f>
        <v/>
      </c>
    </row>
    <row r="682" spans="1:4">
      <c r="A682" s="68"/>
      <c r="B682" s="66" t="str">
        <f>_xlfn.IFNA('XML data generator'!O681,"")</f>
        <v/>
      </c>
      <c r="C682" s="66" t="str">
        <f>_xlfn.IFNA('XML data generator'!P681,"")</f>
        <v/>
      </c>
      <c r="D682" s="67" t="str">
        <f>_xlfn.IFNA('XML data generator'!N681,"")</f>
        <v/>
      </c>
    </row>
    <row r="683" spans="1:4">
      <c r="A683" s="68"/>
      <c r="B683" s="66" t="str">
        <f>_xlfn.IFNA('XML data generator'!O682,"")</f>
        <v/>
      </c>
      <c r="C683" s="66" t="str">
        <f>_xlfn.IFNA('XML data generator'!P682,"")</f>
        <v/>
      </c>
      <c r="D683" s="67" t="str">
        <f>_xlfn.IFNA('XML data generator'!N682,"")</f>
        <v/>
      </c>
    </row>
    <row r="684" spans="1:4">
      <c r="A684" s="68"/>
      <c r="B684" s="66" t="str">
        <f>_xlfn.IFNA('XML data generator'!O683,"")</f>
        <v/>
      </c>
      <c r="C684" s="66" t="str">
        <f>_xlfn.IFNA('XML data generator'!P683,"")</f>
        <v/>
      </c>
      <c r="D684" s="67" t="str">
        <f>_xlfn.IFNA('XML data generator'!N683,"")</f>
        <v/>
      </c>
    </row>
    <row r="685" spans="1:4">
      <c r="A685" s="68"/>
      <c r="B685" s="66" t="str">
        <f>_xlfn.IFNA('XML data generator'!O684,"")</f>
        <v/>
      </c>
      <c r="C685" s="66" t="str">
        <f>_xlfn.IFNA('XML data generator'!P684,"")</f>
        <v/>
      </c>
      <c r="D685" s="67" t="str">
        <f>_xlfn.IFNA('XML data generator'!N684,"")</f>
        <v/>
      </c>
    </row>
    <row r="686" spans="1:4">
      <c r="A686" s="68"/>
      <c r="B686" s="66" t="str">
        <f>_xlfn.IFNA('XML data generator'!O685,"")</f>
        <v/>
      </c>
      <c r="C686" s="66" t="str">
        <f>_xlfn.IFNA('XML data generator'!P685,"")</f>
        <v/>
      </c>
      <c r="D686" s="67" t="str">
        <f>_xlfn.IFNA('XML data generator'!N685,"")</f>
        <v/>
      </c>
    </row>
    <row r="687" spans="1:4">
      <c r="A687" s="68"/>
      <c r="B687" s="66" t="str">
        <f>_xlfn.IFNA('XML data generator'!O686,"")</f>
        <v/>
      </c>
      <c r="C687" s="66" t="str">
        <f>_xlfn.IFNA('XML data generator'!P686,"")</f>
        <v/>
      </c>
      <c r="D687" s="67" t="str">
        <f>_xlfn.IFNA('XML data generator'!N686,"")</f>
        <v/>
      </c>
    </row>
    <row r="688" spans="1:4">
      <c r="A688" s="68"/>
      <c r="B688" s="66" t="str">
        <f>_xlfn.IFNA('XML data generator'!O687,"")</f>
        <v/>
      </c>
      <c r="C688" s="66" t="str">
        <f>_xlfn.IFNA('XML data generator'!P687,"")</f>
        <v/>
      </c>
      <c r="D688" s="67" t="str">
        <f>_xlfn.IFNA('XML data generator'!N687,"")</f>
        <v/>
      </c>
    </row>
    <row r="689" spans="1:4">
      <c r="A689" s="68"/>
      <c r="B689" s="66" t="str">
        <f>_xlfn.IFNA('XML data generator'!O688,"")</f>
        <v/>
      </c>
      <c r="C689" s="66" t="str">
        <f>_xlfn.IFNA('XML data generator'!P688,"")</f>
        <v/>
      </c>
      <c r="D689" s="67" t="str">
        <f>_xlfn.IFNA('XML data generator'!N688,"")</f>
        <v/>
      </c>
    </row>
    <row r="690" spans="1:4">
      <c r="A690" s="68"/>
      <c r="B690" s="66" t="str">
        <f>_xlfn.IFNA('XML data generator'!O689,"")</f>
        <v/>
      </c>
      <c r="C690" s="66" t="str">
        <f>_xlfn.IFNA('XML data generator'!P689,"")</f>
        <v/>
      </c>
      <c r="D690" s="67" t="str">
        <f>_xlfn.IFNA('XML data generator'!N689,"")</f>
        <v/>
      </c>
    </row>
    <row r="691" spans="1:4">
      <c r="A691" s="68"/>
      <c r="B691" s="66" t="str">
        <f>_xlfn.IFNA('XML data generator'!O690,"")</f>
        <v/>
      </c>
      <c r="C691" s="66" t="str">
        <f>_xlfn.IFNA('XML data generator'!P690,"")</f>
        <v/>
      </c>
      <c r="D691" s="67" t="str">
        <f>_xlfn.IFNA('XML data generator'!N690,"")</f>
        <v/>
      </c>
    </row>
    <row r="692" spans="1:4">
      <c r="A692" s="68"/>
      <c r="B692" s="66" t="str">
        <f>_xlfn.IFNA('XML data generator'!O691,"")</f>
        <v/>
      </c>
      <c r="C692" s="66" t="str">
        <f>_xlfn.IFNA('XML data generator'!P691,"")</f>
        <v/>
      </c>
      <c r="D692" s="67" t="str">
        <f>_xlfn.IFNA('XML data generator'!N691,"")</f>
        <v/>
      </c>
    </row>
    <row r="693" spans="1:4">
      <c r="A693" s="68"/>
      <c r="B693" s="66" t="str">
        <f>_xlfn.IFNA('XML data generator'!O692,"")</f>
        <v/>
      </c>
      <c r="C693" s="66" t="str">
        <f>_xlfn.IFNA('XML data generator'!P692,"")</f>
        <v/>
      </c>
      <c r="D693" s="67" t="str">
        <f>_xlfn.IFNA('XML data generator'!N692,"")</f>
        <v/>
      </c>
    </row>
    <row r="694" spans="1:4">
      <c r="A694" s="68"/>
      <c r="B694" s="66" t="str">
        <f>_xlfn.IFNA('XML data generator'!O693,"")</f>
        <v/>
      </c>
      <c r="C694" s="66" t="str">
        <f>_xlfn.IFNA('XML data generator'!P693,"")</f>
        <v/>
      </c>
      <c r="D694" s="67" t="str">
        <f>_xlfn.IFNA('XML data generator'!N693,"")</f>
        <v/>
      </c>
    </row>
    <row r="695" spans="1:4">
      <c r="A695" s="68"/>
      <c r="B695" s="66" t="str">
        <f>_xlfn.IFNA('XML data generator'!O694,"")</f>
        <v/>
      </c>
      <c r="C695" s="66" t="str">
        <f>_xlfn.IFNA('XML data generator'!P694,"")</f>
        <v/>
      </c>
      <c r="D695" s="67" t="str">
        <f>_xlfn.IFNA('XML data generator'!N694,"")</f>
        <v/>
      </c>
    </row>
    <row r="696" spans="1:4">
      <c r="A696" s="68"/>
      <c r="B696" s="66" t="str">
        <f>_xlfn.IFNA('XML data generator'!O695,"")</f>
        <v/>
      </c>
      <c r="C696" s="66" t="str">
        <f>_xlfn.IFNA('XML data generator'!P695,"")</f>
        <v/>
      </c>
      <c r="D696" s="67" t="str">
        <f>_xlfn.IFNA('XML data generator'!N695,"")</f>
        <v/>
      </c>
    </row>
    <row r="697" spans="1:4">
      <c r="A697" s="68"/>
      <c r="B697" s="66" t="str">
        <f>_xlfn.IFNA('XML data generator'!O696,"")</f>
        <v/>
      </c>
      <c r="C697" s="66" t="str">
        <f>_xlfn.IFNA('XML data generator'!P696,"")</f>
        <v/>
      </c>
      <c r="D697" s="67" t="str">
        <f>_xlfn.IFNA('XML data generator'!N696,"")</f>
        <v/>
      </c>
    </row>
    <row r="698" spans="1:4">
      <c r="A698" s="68"/>
      <c r="B698" s="66" t="str">
        <f>_xlfn.IFNA('XML data generator'!O697,"")</f>
        <v/>
      </c>
      <c r="C698" s="66" t="str">
        <f>_xlfn.IFNA('XML data generator'!P697,"")</f>
        <v/>
      </c>
      <c r="D698" s="67" t="str">
        <f>_xlfn.IFNA('XML data generator'!N697,"")</f>
        <v/>
      </c>
    </row>
    <row r="699" spans="1:4">
      <c r="A699" s="68"/>
      <c r="B699" s="66" t="str">
        <f>_xlfn.IFNA('XML data generator'!O698,"")</f>
        <v/>
      </c>
      <c r="C699" s="66" t="str">
        <f>_xlfn.IFNA('XML data generator'!P698,"")</f>
        <v/>
      </c>
      <c r="D699" s="67" t="str">
        <f>_xlfn.IFNA('XML data generator'!N698,"")</f>
        <v/>
      </c>
    </row>
    <row r="700" spans="1:4">
      <c r="A700" s="68"/>
      <c r="B700" s="66" t="str">
        <f>_xlfn.IFNA('XML data generator'!O699,"")</f>
        <v/>
      </c>
      <c r="C700" s="66" t="str">
        <f>_xlfn.IFNA('XML data generator'!P699,"")</f>
        <v/>
      </c>
      <c r="D700" s="67" t="str">
        <f>_xlfn.IFNA('XML data generator'!N699,"")</f>
        <v/>
      </c>
    </row>
    <row r="701" spans="1:4">
      <c r="A701" s="68"/>
      <c r="B701" s="66" t="str">
        <f>_xlfn.IFNA('XML data generator'!O700,"")</f>
        <v/>
      </c>
      <c r="C701" s="66" t="str">
        <f>_xlfn.IFNA('XML data generator'!P700,"")</f>
        <v/>
      </c>
      <c r="D701" s="67" t="str">
        <f>_xlfn.IFNA('XML data generator'!N700,"")</f>
        <v/>
      </c>
    </row>
    <row r="702" spans="1:4">
      <c r="A702" s="68"/>
      <c r="B702" s="66" t="str">
        <f>_xlfn.IFNA('XML data generator'!O701,"")</f>
        <v/>
      </c>
      <c r="C702" s="66" t="str">
        <f>_xlfn.IFNA('XML data generator'!P701,"")</f>
        <v/>
      </c>
      <c r="D702" s="67" t="str">
        <f>_xlfn.IFNA('XML data generator'!N701,"")</f>
        <v/>
      </c>
    </row>
    <row r="703" spans="1:4">
      <c r="A703" s="68"/>
      <c r="B703" s="66" t="str">
        <f>_xlfn.IFNA('XML data generator'!O702,"")</f>
        <v/>
      </c>
      <c r="C703" s="66" t="str">
        <f>_xlfn.IFNA('XML data generator'!P702,"")</f>
        <v/>
      </c>
      <c r="D703" s="67" t="str">
        <f>_xlfn.IFNA('XML data generator'!N702,"")</f>
        <v/>
      </c>
    </row>
    <row r="704" spans="1:4">
      <c r="A704" s="68"/>
      <c r="B704" s="66" t="str">
        <f>_xlfn.IFNA('XML data generator'!O703,"")</f>
        <v/>
      </c>
      <c r="C704" s="66" t="str">
        <f>_xlfn.IFNA('XML data generator'!P703,"")</f>
        <v/>
      </c>
      <c r="D704" s="67" t="str">
        <f>_xlfn.IFNA('XML data generator'!N703,"")</f>
        <v/>
      </c>
    </row>
    <row r="705" spans="1:4">
      <c r="A705" s="68"/>
      <c r="B705" s="66" t="str">
        <f>_xlfn.IFNA('XML data generator'!O704,"")</f>
        <v/>
      </c>
      <c r="C705" s="66" t="str">
        <f>_xlfn.IFNA('XML data generator'!P704,"")</f>
        <v/>
      </c>
      <c r="D705" s="67" t="str">
        <f>_xlfn.IFNA('XML data generator'!N704,"")</f>
        <v/>
      </c>
    </row>
    <row r="706" spans="1:4">
      <c r="A706" s="68"/>
      <c r="B706" s="66" t="str">
        <f>_xlfn.IFNA('XML data generator'!O705,"")</f>
        <v/>
      </c>
      <c r="C706" s="66" t="str">
        <f>_xlfn.IFNA('XML data generator'!P705,"")</f>
        <v/>
      </c>
      <c r="D706" s="67" t="str">
        <f>_xlfn.IFNA('XML data generator'!N705,"")</f>
        <v/>
      </c>
    </row>
    <row r="707" spans="1:4">
      <c r="A707" s="68"/>
      <c r="B707" s="66" t="str">
        <f>_xlfn.IFNA('XML data generator'!O706,"")</f>
        <v/>
      </c>
      <c r="C707" s="66" t="str">
        <f>_xlfn.IFNA('XML data generator'!P706,"")</f>
        <v/>
      </c>
      <c r="D707" s="67" t="str">
        <f>_xlfn.IFNA('XML data generator'!N706,"")</f>
        <v/>
      </c>
    </row>
    <row r="708" spans="1:4">
      <c r="A708" s="68"/>
      <c r="B708" s="66" t="str">
        <f>_xlfn.IFNA('XML data generator'!O707,"")</f>
        <v/>
      </c>
      <c r="C708" s="66" t="str">
        <f>_xlfn.IFNA('XML data generator'!P707,"")</f>
        <v/>
      </c>
      <c r="D708" s="67" t="str">
        <f>_xlfn.IFNA('XML data generator'!N707,"")</f>
        <v/>
      </c>
    </row>
    <row r="709" spans="1:4">
      <c r="A709" s="68"/>
      <c r="B709" s="66" t="str">
        <f>_xlfn.IFNA('XML data generator'!O708,"")</f>
        <v/>
      </c>
      <c r="C709" s="66" t="str">
        <f>_xlfn.IFNA('XML data generator'!P708,"")</f>
        <v/>
      </c>
      <c r="D709" s="67" t="str">
        <f>_xlfn.IFNA('XML data generator'!N708,"")</f>
        <v/>
      </c>
    </row>
    <row r="710" spans="1:4">
      <c r="A710" s="68"/>
      <c r="B710" s="66" t="str">
        <f>_xlfn.IFNA('XML data generator'!O709,"")</f>
        <v/>
      </c>
      <c r="C710" s="66" t="str">
        <f>_xlfn.IFNA('XML data generator'!P709,"")</f>
        <v/>
      </c>
      <c r="D710" s="67" t="str">
        <f>_xlfn.IFNA('XML data generator'!N709,"")</f>
        <v/>
      </c>
    </row>
    <row r="711" spans="1:4">
      <c r="A711" s="68"/>
      <c r="B711" s="66" t="str">
        <f>_xlfn.IFNA('XML data generator'!O710,"")</f>
        <v/>
      </c>
      <c r="C711" s="66" t="str">
        <f>_xlfn.IFNA('XML data generator'!P710,"")</f>
        <v/>
      </c>
      <c r="D711" s="67" t="str">
        <f>_xlfn.IFNA('XML data generator'!N710,"")</f>
        <v/>
      </c>
    </row>
    <row r="712" spans="1:4">
      <c r="A712" s="68"/>
      <c r="B712" s="66" t="str">
        <f>_xlfn.IFNA('XML data generator'!O711,"")</f>
        <v/>
      </c>
      <c r="C712" s="66" t="str">
        <f>_xlfn.IFNA('XML data generator'!P711,"")</f>
        <v/>
      </c>
      <c r="D712" s="67" t="str">
        <f>_xlfn.IFNA('XML data generator'!N711,"")</f>
        <v/>
      </c>
    </row>
    <row r="713" spans="1:4">
      <c r="A713" s="68"/>
      <c r="B713" s="66" t="str">
        <f>_xlfn.IFNA('XML data generator'!O712,"")</f>
        <v/>
      </c>
      <c r="C713" s="66" t="str">
        <f>_xlfn.IFNA('XML data generator'!P712,"")</f>
        <v/>
      </c>
      <c r="D713" s="67" t="str">
        <f>_xlfn.IFNA('XML data generator'!N712,"")</f>
        <v/>
      </c>
    </row>
    <row r="714" spans="1:4">
      <c r="A714" s="68"/>
      <c r="B714" s="66" t="str">
        <f>_xlfn.IFNA('XML data generator'!O713,"")</f>
        <v/>
      </c>
      <c r="C714" s="66" t="str">
        <f>_xlfn.IFNA('XML data generator'!P713,"")</f>
        <v/>
      </c>
      <c r="D714" s="67" t="str">
        <f>_xlfn.IFNA('XML data generator'!N713,"")</f>
        <v/>
      </c>
    </row>
    <row r="715" spans="1:4">
      <c r="A715" s="68"/>
      <c r="B715" s="66" t="str">
        <f>_xlfn.IFNA('XML data generator'!O714,"")</f>
        <v/>
      </c>
      <c r="C715" s="66" t="str">
        <f>_xlfn.IFNA('XML data generator'!P714,"")</f>
        <v/>
      </c>
      <c r="D715" s="67" t="str">
        <f>_xlfn.IFNA('XML data generator'!N714,"")</f>
        <v/>
      </c>
    </row>
    <row r="716" spans="1:4">
      <c r="A716" s="68"/>
      <c r="B716" s="66" t="str">
        <f>_xlfn.IFNA('XML data generator'!O715,"")</f>
        <v/>
      </c>
      <c r="C716" s="66" t="str">
        <f>_xlfn.IFNA('XML data generator'!P715,"")</f>
        <v/>
      </c>
      <c r="D716" s="67" t="str">
        <f>_xlfn.IFNA('XML data generator'!N715,"")</f>
        <v/>
      </c>
    </row>
    <row r="717" spans="1:4">
      <c r="A717" s="68"/>
      <c r="B717" s="66" t="str">
        <f>_xlfn.IFNA('XML data generator'!O716,"")</f>
        <v/>
      </c>
      <c r="C717" s="66" t="str">
        <f>_xlfn.IFNA('XML data generator'!P716,"")</f>
        <v/>
      </c>
      <c r="D717" s="67" t="str">
        <f>_xlfn.IFNA('XML data generator'!N716,"")</f>
        <v/>
      </c>
    </row>
    <row r="718" spans="1:4">
      <c r="A718" s="68"/>
      <c r="B718" s="66" t="str">
        <f>_xlfn.IFNA('XML data generator'!O717,"")</f>
        <v/>
      </c>
      <c r="C718" s="66" t="str">
        <f>_xlfn.IFNA('XML data generator'!P717,"")</f>
        <v/>
      </c>
      <c r="D718" s="67" t="str">
        <f>_xlfn.IFNA('XML data generator'!N717,"")</f>
        <v/>
      </c>
    </row>
    <row r="719" spans="1:4">
      <c r="A719" s="68"/>
      <c r="B719" s="66" t="str">
        <f>_xlfn.IFNA('XML data generator'!O718,"")</f>
        <v/>
      </c>
      <c r="C719" s="66" t="str">
        <f>_xlfn.IFNA('XML data generator'!P718,"")</f>
        <v/>
      </c>
      <c r="D719" s="67" t="str">
        <f>_xlfn.IFNA('XML data generator'!N718,"")</f>
        <v/>
      </c>
    </row>
    <row r="720" spans="1:4">
      <c r="A720" s="68"/>
      <c r="B720" s="66" t="str">
        <f>_xlfn.IFNA('XML data generator'!O719,"")</f>
        <v/>
      </c>
      <c r="C720" s="66" t="str">
        <f>_xlfn.IFNA('XML data generator'!P719,"")</f>
        <v/>
      </c>
      <c r="D720" s="67" t="str">
        <f>_xlfn.IFNA('XML data generator'!N719,"")</f>
        <v/>
      </c>
    </row>
    <row r="721" spans="1:4">
      <c r="A721" s="68"/>
      <c r="B721" s="66" t="str">
        <f>_xlfn.IFNA('XML data generator'!O720,"")</f>
        <v/>
      </c>
      <c r="C721" s="66" t="str">
        <f>_xlfn.IFNA('XML data generator'!P720,"")</f>
        <v/>
      </c>
      <c r="D721" s="67" t="str">
        <f>_xlfn.IFNA('XML data generator'!N720,"")</f>
        <v/>
      </c>
    </row>
    <row r="722" spans="1:4">
      <c r="A722" s="68"/>
      <c r="B722" s="66" t="str">
        <f>_xlfn.IFNA('XML data generator'!O721,"")</f>
        <v/>
      </c>
      <c r="C722" s="66" t="str">
        <f>_xlfn.IFNA('XML data generator'!P721,"")</f>
        <v/>
      </c>
      <c r="D722" s="67" t="str">
        <f>_xlfn.IFNA('XML data generator'!N721,"")</f>
        <v/>
      </c>
    </row>
    <row r="723" spans="1:4">
      <c r="A723" s="68"/>
      <c r="B723" s="66" t="str">
        <f>_xlfn.IFNA('XML data generator'!O722,"")</f>
        <v/>
      </c>
      <c r="C723" s="66" t="str">
        <f>_xlfn.IFNA('XML data generator'!P722,"")</f>
        <v/>
      </c>
      <c r="D723" s="67" t="str">
        <f>_xlfn.IFNA('XML data generator'!N722,"")</f>
        <v/>
      </c>
    </row>
    <row r="724" spans="1:4">
      <c r="A724" s="68"/>
      <c r="B724" s="66" t="str">
        <f>_xlfn.IFNA('XML data generator'!O723,"")</f>
        <v/>
      </c>
      <c r="C724" s="66" t="str">
        <f>_xlfn.IFNA('XML data generator'!P723,"")</f>
        <v/>
      </c>
      <c r="D724" s="67" t="str">
        <f>_xlfn.IFNA('XML data generator'!N723,"")</f>
        <v/>
      </c>
    </row>
    <row r="725" spans="1:4">
      <c r="A725" s="68"/>
      <c r="B725" s="66" t="str">
        <f>_xlfn.IFNA('XML data generator'!O724,"")</f>
        <v/>
      </c>
      <c r="C725" s="66" t="str">
        <f>_xlfn.IFNA('XML data generator'!P724,"")</f>
        <v/>
      </c>
      <c r="D725" s="67" t="str">
        <f>_xlfn.IFNA('XML data generator'!N724,"")</f>
        <v/>
      </c>
    </row>
    <row r="726" spans="1:4">
      <c r="A726" s="68"/>
      <c r="B726" s="66" t="str">
        <f>_xlfn.IFNA('XML data generator'!O725,"")</f>
        <v/>
      </c>
      <c r="C726" s="66" t="str">
        <f>_xlfn.IFNA('XML data generator'!P725,"")</f>
        <v/>
      </c>
      <c r="D726" s="67" t="str">
        <f>_xlfn.IFNA('XML data generator'!N725,"")</f>
        <v/>
      </c>
    </row>
    <row r="727" spans="1:4">
      <c r="A727" s="68"/>
      <c r="B727" s="66" t="str">
        <f>_xlfn.IFNA('XML data generator'!O726,"")</f>
        <v/>
      </c>
      <c r="C727" s="66" t="str">
        <f>_xlfn.IFNA('XML data generator'!P726,"")</f>
        <v/>
      </c>
      <c r="D727" s="67" t="str">
        <f>_xlfn.IFNA('XML data generator'!N726,"")</f>
        <v/>
      </c>
    </row>
    <row r="728" spans="1:4">
      <c r="A728" s="68"/>
      <c r="B728" s="66" t="str">
        <f>_xlfn.IFNA('XML data generator'!O727,"")</f>
        <v/>
      </c>
      <c r="C728" s="66" t="str">
        <f>_xlfn.IFNA('XML data generator'!P727,"")</f>
        <v/>
      </c>
      <c r="D728" s="67" t="str">
        <f>_xlfn.IFNA('XML data generator'!N727,"")</f>
        <v/>
      </c>
    </row>
    <row r="729" spans="1:4">
      <c r="A729" s="68"/>
      <c r="B729" s="66" t="str">
        <f>_xlfn.IFNA('XML data generator'!O728,"")</f>
        <v/>
      </c>
      <c r="C729" s="66" t="str">
        <f>_xlfn.IFNA('XML data generator'!P728,"")</f>
        <v/>
      </c>
      <c r="D729" s="67" t="str">
        <f>_xlfn.IFNA('XML data generator'!N728,"")</f>
        <v/>
      </c>
    </row>
    <row r="730" spans="1:4">
      <c r="A730" s="68"/>
      <c r="B730" s="66" t="str">
        <f>_xlfn.IFNA('XML data generator'!O729,"")</f>
        <v/>
      </c>
      <c r="C730" s="66" t="str">
        <f>_xlfn.IFNA('XML data generator'!P729,"")</f>
        <v/>
      </c>
      <c r="D730" s="67" t="str">
        <f>_xlfn.IFNA('XML data generator'!N729,"")</f>
        <v/>
      </c>
    </row>
    <row r="731" spans="1:4">
      <c r="A731" s="68"/>
      <c r="B731" s="66" t="str">
        <f>_xlfn.IFNA('XML data generator'!O730,"")</f>
        <v/>
      </c>
      <c r="C731" s="66" t="str">
        <f>_xlfn.IFNA('XML data generator'!P730,"")</f>
        <v/>
      </c>
      <c r="D731" s="67" t="str">
        <f>_xlfn.IFNA('XML data generator'!N730,"")</f>
        <v/>
      </c>
    </row>
    <row r="732" spans="1:4">
      <c r="A732" s="68"/>
      <c r="B732" s="66" t="str">
        <f>_xlfn.IFNA('XML data generator'!O731,"")</f>
        <v/>
      </c>
      <c r="C732" s="66" t="str">
        <f>_xlfn.IFNA('XML data generator'!P731,"")</f>
        <v/>
      </c>
      <c r="D732" s="67" t="str">
        <f>_xlfn.IFNA('XML data generator'!N731,"")</f>
        <v/>
      </c>
    </row>
    <row r="733" spans="1:4">
      <c r="A733" s="68"/>
      <c r="B733" s="66" t="str">
        <f>_xlfn.IFNA('XML data generator'!O732,"")</f>
        <v/>
      </c>
      <c r="C733" s="66" t="str">
        <f>_xlfn.IFNA('XML data generator'!P732,"")</f>
        <v/>
      </c>
      <c r="D733" s="67" t="str">
        <f>_xlfn.IFNA('XML data generator'!N732,"")</f>
        <v/>
      </c>
    </row>
    <row r="734" spans="1:4">
      <c r="A734" s="68"/>
      <c r="B734" s="66" t="str">
        <f>_xlfn.IFNA('XML data generator'!O733,"")</f>
        <v/>
      </c>
      <c r="C734" s="66" t="str">
        <f>_xlfn.IFNA('XML data generator'!P733,"")</f>
        <v/>
      </c>
      <c r="D734" s="67" t="str">
        <f>_xlfn.IFNA('XML data generator'!N733,"")</f>
        <v/>
      </c>
    </row>
    <row r="735" spans="1:4">
      <c r="A735" s="68"/>
      <c r="B735" s="66" t="str">
        <f>_xlfn.IFNA('XML data generator'!O734,"")</f>
        <v/>
      </c>
      <c r="C735" s="66" t="str">
        <f>_xlfn.IFNA('XML data generator'!P734,"")</f>
        <v/>
      </c>
      <c r="D735" s="67" t="str">
        <f>_xlfn.IFNA('XML data generator'!N734,"")</f>
        <v/>
      </c>
    </row>
    <row r="736" spans="1:4">
      <c r="A736" s="68"/>
      <c r="B736" s="66" t="str">
        <f>_xlfn.IFNA('XML data generator'!O735,"")</f>
        <v/>
      </c>
      <c r="C736" s="66" t="str">
        <f>_xlfn.IFNA('XML data generator'!P735,"")</f>
        <v/>
      </c>
      <c r="D736" s="67" t="str">
        <f>_xlfn.IFNA('XML data generator'!N735,"")</f>
        <v/>
      </c>
    </row>
    <row r="737" spans="1:4">
      <c r="A737" s="68"/>
      <c r="B737" s="66" t="str">
        <f>_xlfn.IFNA('XML data generator'!O736,"")</f>
        <v/>
      </c>
      <c r="C737" s="66" t="str">
        <f>_xlfn.IFNA('XML data generator'!P736,"")</f>
        <v/>
      </c>
      <c r="D737" s="67" t="str">
        <f>_xlfn.IFNA('XML data generator'!N736,"")</f>
        <v/>
      </c>
    </row>
    <row r="738" spans="1:4">
      <c r="A738" s="68"/>
      <c r="B738" s="66" t="str">
        <f>_xlfn.IFNA('XML data generator'!O737,"")</f>
        <v/>
      </c>
      <c r="C738" s="66" t="str">
        <f>_xlfn.IFNA('XML data generator'!P737,"")</f>
        <v/>
      </c>
      <c r="D738" s="67" t="str">
        <f>_xlfn.IFNA('XML data generator'!N737,"")</f>
        <v/>
      </c>
    </row>
    <row r="739" spans="1:4">
      <c r="A739" s="68"/>
      <c r="B739" s="66" t="str">
        <f>_xlfn.IFNA('XML data generator'!O738,"")</f>
        <v/>
      </c>
      <c r="C739" s="66" t="str">
        <f>_xlfn.IFNA('XML data generator'!P738,"")</f>
        <v/>
      </c>
      <c r="D739" s="67" t="str">
        <f>_xlfn.IFNA('XML data generator'!N738,"")</f>
        <v/>
      </c>
    </row>
    <row r="740" spans="1:4">
      <c r="A740" s="68"/>
      <c r="B740" s="66" t="str">
        <f>_xlfn.IFNA('XML data generator'!O739,"")</f>
        <v/>
      </c>
      <c r="C740" s="66" t="str">
        <f>_xlfn.IFNA('XML data generator'!P739,"")</f>
        <v/>
      </c>
      <c r="D740" s="67" t="str">
        <f>_xlfn.IFNA('XML data generator'!N739,"")</f>
        <v/>
      </c>
    </row>
    <row r="741" spans="1:4">
      <c r="A741" s="68"/>
      <c r="B741" s="66" t="str">
        <f>_xlfn.IFNA('XML data generator'!O740,"")</f>
        <v/>
      </c>
      <c r="C741" s="66" t="str">
        <f>_xlfn.IFNA('XML data generator'!P740,"")</f>
        <v/>
      </c>
      <c r="D741" s="67" t="str">
        <f>_xlfn.IFNA('XML data generator'!N740,"")</f>
        <v/>
      </c>
    </row>
    <row r="742" spans="1:4">
      <c r="A742" s="68"/>
      <c r="B742" s="66" t="str">
        <f>_xlfn.IFNA('XML data generator'!O741,"")</f>
        <v/>
      </c>
      <c r="C742" s="66" t="str">
        <f>_xlfn.IFNA('XML data generator'!P741,"")</f>
        <v/>
      </c>
      <c r="D742" s="67" t="str">
        <f>_xlfn.IFNA('XML data generator'!N741,"")</f>
        <v/>
      </c>
    </row>
    <row r="743" spans="1:4">
      <c r="A743" s="68"/>
      <c r="B743" s="66" t="str">
        <f>_xlfn.IFNA('XML data generator'!O742,"")</f>
        <v/>
      </c>
      <c r="C743" s="66" t="str">
        <f>_xlfn.IFNA('XML data generator'!P742,"")</f>
        <v/>
      </c>
      <c r="D743" s="67" t="str">
        <f>_xlfn.IFNA('XML data generator'!N742,"")</f>
        <v/>
      </c>
    </row>
    <row r="744" spans="1:4">
      <c r="A744" s="68"/>
      <c r="B744" s="66" t="str">
        <f>_xlfn.IFNA('XML data generator'!O743,"")</f>
        <v/>
      </c>
      <c r="C744" s="66" t="str">
        <f>_xlfn.IFNA('XML data generator'!P743,"")</f>
        <v/>
      </c>
      <c r="D744" s="67" t="str">
        <f>_xlfn.IFNA('XML data generator'!N743,"")</f>
        <v/>
      </c>
    </row>
    <row r="745" spans="1:4">
      <c r="A745" s="68"/>
      <c r="B745" s="66" t="str">
        <f>_xlfn.IFNA('XML data generator'!O744,"")</f>
        <v/>
      </c>
      <c r="C745" s="66" t="str">
        <f>_xlfn.IFNA('XML data generator'!P744,"")</f>
        <v/>
      </c>
      <c r="D745" s="67" t="str">
        <f>_xlfn.IFNA('XML data generator'!N744,"")</f>
        <v/>
      </c>
    </row>
    <row r="746" spans="1:4">
      <c r="A746" s="68"/>
      <c r="B746" s="66" t="str">
        <f>_xlfn.IFNA('XML data generator'!O745,"")</f>
        <v/>
      </c>
      <c r="C746" s="66" t="str">
        <f>_xlfn.IFNA('XML data generator'!P745,"")</f>
        <v/>
      </c>
      <c r="D746" s="67" t="str">
        <f>_xlfn.IFNA('XML data generator'!N745,"")</f>
        <v/>
      </c>
    </row>
    <row r="747" spans="1:4">
      <c r="A747" s="68"/>
      <c r="B747" s="66" t="str">
        <f>_xlfn.IFNA('XML data generator'!O746,"")</f>
        <v/>
      </c>
      <c r="C747" s="66" t="str">
        <f>_xlfn.IFNA('XML data generator'!P746,"")</f>
        <v/>
      </c>
      <c r="D747" s="67" t="str">
        <f>_xlfn.IFNA('XML data generator'!N746,"")</f>
        <v/>
      </c>
    </row>
    <row r="748" spans="1:4">
      <c r="A748" s="68"/>
      <c r="B748" s="66" t="str">
        <f>_xlfn.IFNA('XML data generator'!O747,"")</f>
        <v/>
      </c>
      <c r="C748" s="66" t="str">
        <f>_xlfn.IFNA('XML data generator'!P747,"")</f>
        <v/>
      </c>
      <c r="D748" s="67" t="str">
        <f>_xlfn.IFNA('XML data generator'!N747,"")</f>
        <v/>
      </c>
    </row>
    <row r="749" spans="1:4">
      <c r="A749" s="68"/>
      <c r="B749" s="66" t="str">
        <f>_xlfn.IFNA('XML data generator'!O748,"")</f>
        <v/>
      </c>
      <c r="C749" s="66" t="str">
        <f>_xlfn.IFNA('XML data generator'!P748,"")</f>
        <v/>
      </c>
      <c r="D749" s="67" t="str">
        <f>_xlfn.IFNA('XML data generator'!N748,"")</f>
        <v/>
      </c>
    </row>
    <row r="750" spans="1:4">
      <c r="A750" s="68"/>
      <c r="B750" s="66" t="str">
        <f>_xlfn.IFNA('XML data generator'!O749,"")</f>
        <v/>
      </c>
      <c r="C750" s="66" t="str">
        <f>_xlfn.IFNA('XML data generator'!P749,"")</f>
        <v/>
      </c>
      <c r="D750" s="67" t="str">
        <f>_xlfn.IFNA('XML data generator'!N749,"")</f>
        <v/>
      </c>
    </row>
    <row r="751" spans="1:4">
      <c r="A751" s="68"/>
      <c r="B751" s="66" t="str">
        <f>_xlfn.IFNA('XML data generator'!O750,"")</f>
        <v/>
      </c>
      <c r="C751" s="66" t="str">
        <f>_xlfn.IFNA('XML data generator'!P750,"")</f>
        <v/>
      </c>
      <c r="D751" s="67" t="str">
        <f>_xlfn.IFNA('XML data generator'!N750,"")</f>
        <v/>
      </c>
    </row>
    <row r="752" spans="1:4">
      <c r="A752" s="68"/>
      <c r="B752" s="66" t="str">
        <f>_xlfn.IFNA('XML data generator'!O751,"")</f>
        <v/>
      </c>
      <c r="C752" s="66" t="str">
        <f>_xlfn.IFNA('XML data generator'!P751,"")</f>
        <v/>
      </c>
      <c r="D752" s="67" t="str">
        <f>_xlfn.IFNA('XML data generator'!N751,"")</f>
        <v/>
      </c>
    </row>
    <row r="753" spans="1:4">
      <c r="A753" s="68"/>
      <c r="B753" s="66" t="str">
        <f>_xlfn.IFNA('XML data generator'!O752,"")</f>
        <v/>
      </c>
      <c r="C753" s="66" t="str">
        <f>_xlfn.IFNA('XML data generator'!P752,"")</f>
        <v/>
      </c>
      <c r="D753" s="67" t="str">
        <f>_xlfn.IFNA('XML data generator'!N752,"")</f>
        <v/>
      </c>
    </row>
    <row r="754" spans="1:4">
      <c r="A754" s="68"/>
      <c r="B754" s="66" t="str">
        <f>_xlfn.IFNA('XML data generator'!O753,"")</f>
        <v/>
      </c>
      <c r="C754" s="66" t="str">
        <f>_xlfn.IFNA('XML data generator'!P753,"")</f>
        <v/>
      </c>
      <c r="D754" s="67" t="str">
        <f>_xlfn.IFNA('XML data generator'!N753,"")</f>
        <v/>
      </c>
    </row>
    <row r="755" spans="1:4">
      <c r="A755" s="68"/>
      <c r="B755" s="66" t="str">
        <f>_xlfn.IFNA('XML data generator'!O754,"")</f>
        <v/>
      </c>
      <c r="C755" s="66" t="str">
        <f>_xlfn.IFNA('XML data generator'!P754,"")</f>
        <v/>
      </c>
      <c r="D755" s="67" t="str">
        <f>_xlfn.IFNA('XML data generator'!N754,"")</f>
        <v/>
      </c>
    </row>
    <row r="756" spans="1:4">
      <c r="A756" s="68"/>
      <c r="B756" s="66" t="str">
        <f>_xlfn.IFNA('XML data generator'!O755,"")</f>
        <v/>
      </c>
      <c r="C756" s="66" t="str">
        <f>_xlfn.IFNA('XML data generator'!P755,"")</f>
        <v/>
      </c>
      <c r="D756" s="67" t="str">
        <f>_xlfn.IFNA('XML data generator'!N755,"")</f>
        <v/>
      </c>
    </row>
    <row r="757" spans="1:4">
      <c r="A757" s="68"/>
      <c r="B757" s="66" t="str">
        <f>_xlfn.IFNA('XML data generator'!O756,"")</f>
        <v/>
      </c>
      <c r="C757" s="66" t="str">
        <f>_xlfn.IFNA('XML data generator'!P756,"")</f>
        <v/>
      </c>
      <c r="D757" s="67" t="str">
        <f>_xlfn.IFNA('XML data generator'!N756,"")</f>
        <v/>
      </c>
    </row>
    <row r="758" spans="1:4">
      <c r="A758" s="68"/>
      <c r="B758" s="66" t="str">
        <f>_xlfn.IFNA('XML data generator'!O757,"")</f>
        <v/>
      </c>
      <c r="C758" s="66" t="str">
        <f>_xlfn.IFNA('XML data generator'!P757,"")</f>
        <v/>
      </c>
      <c r="D758" s="67" t="str">
        <f>_xlfn.IFNA('XML data generator'!N757,"")</f>
        <v/>
      </c>
    </row>
    <row r="759" spans="1:4">
      <c r="A759" s="68"/>
      <c r="B759" s="66" t="str">
        <f>_xlfn.IFNA('XML data generator'!O758,"")</f>
        <v/>
      </c>
      <c r="C759" s="66" t="str">
        <f>_xlfn.IFNA('XML data generator'!P758,"")</f>
        <v/>
      </c>
      <c r="D759" s="67" t="str">
        <f>_xlfn.IFNA('XML data generator'!N758,"")</f>
        <v/>
      </c>
    </row>
    <row r="760" spans="1:4">
      <c r="A760" s="68"/>
      <c r="B760" s="66" t="str">
        <f>_xlfn.IFNA('XML data generator'!O759,"")</f>
        <v/>
      </c>
      <c r="C760" s="66" t="str">
        <f>_xlfn.IFNA('XML data generator'!P759,"")</f>
        <v/>
      </c>
      <c r="D760" s="67" t="str">
        <f>_xlfn.IFNA('XML data generator'!N759,"")</f>
        <v/>
      </c>
    </row>
    <row r="761" spans="1:4">
      <c r="A761" s="68"/>
      <c r="B761" s="66" t="str">
        <f>_xlfn.IFNA('XML data generator'!O760,"")</f>
        <v/>
      </c>
      <c r="C761" s="66" t="str">
        <f>_xlfn.IFNA('XML data generator'!P760,"")</f>
        <v/>
      </c>
      <c r="D761" s="67" t="str">
        <f>_xlfn.IFNA('XML data generator'!N760,"")</f>
        <v/>
      </c>
    </row>
    <row r="762" spans="1:4">
      <c r="A762" s="68"/>
      <c r="B762" s="66" t="str">
        <f>_xlfn.IFNA('XML data generator'!O761,"")</f>
        <v/>
      </c>
      <c r="C762" s="66" t="str">
        <f>_xlfn.IFNA('XML data generator'!P761,"")</f>
        <v/>
      </c>
      <c r="D762" s="67" t="str">
        <f>_xlfn.IFNA('XML data generator'!N761,"")</f>
        <v/>
      </c>
    </row>
    <row r="763" spans="1:4">
      <c r="A763" s="68"/>
      <c r="B763" s="66" t="str">
        <f>_xlfn.IFNA('XML data generator'!O762,"")</f>
        <v/>
      </c>
      <c r="C763" s="66" t="str">
        <f>_xlfn.IFNA('XML data generator'!P762,"")</f>
        <v/>
      </c>
      <c r="D763" s="67" t="str">
        <f>_xlfn.IFNA('XML data generator'!N762,"")</f>
        <v/>
      </c>
    </row>
    <row r="764" spans="1:4">
      <c r="A764" s="68"/>
      <c r="B764" s="66" t="str">
        <f>_xlfn.IFNA('XML data generator'!O763,"")</f>
        <v/>
      </c>
      <c r="C764" s="66" t="str">
        <f>_xlfn.IFNA('XML data generator'!P763,"")</f>
        <v/>
      </c>
      <c r="D764" s="67" t="str">
        <f>_xlfn.IFNA('XML data generator'!N763,"")</f>
        <v/>
      </c>
    </row>
    <row r="765" spans="1:4">
      <c r="A765" s="68"/>
      <c r="B765" s="66" t="str">
        <f>_xlfn.IFNA('XML data generator'!O764,"")</f>
        <v/>
      </c>
      <c r="C765" s="66" t="str">
        <f>_xlfn.IFNA('XML data generator'!P764,"")</f>
        <v/>
      </c>
      <c r="D765" s="67" t="str">
        <f>_xlfn.IFNA('XML data generator'!N764,"")</f>
        <v/>
      </c>
    </row>
    <row r="766" spans="1:4">
      <c r="A766" s="68"/>
      <c r="B766" s="66" t="str">
        <f>_xlfn.IFNA('XML data generator'!O765,"")</f>
        <v/>
      </c>
      <c r="C766" s="66" t="str">
        <f>_xlfn.IFNA('XML data generator'!P765,"")</f>
        <v/>
      </c>
      <c r="D766" s="67" t="str">
        <f>_xlfn.IFNA('XML data generator'!N765,"")</f>
        <v/>
      </c>
    </row>
    <row r="767" spans="1:4">
      <c r="A767" s="68"/>
      <c r="B767" s="66" t="str">
        <f>_xlfn.IFNA('XML data generator'!O766,"")</f>
        <v/>
      </c>
      <c r="C767" s="66" t="str">
        <f>_xlfn.IFNA('XML data generator'!P766,"")</f>
        <v/>
      </c>
      <c r="D767" s="67" t="str">
        <f>_xlfn.IFNA('XML data generator'!N766,"")</f>
        <v/>
      </c>
    </row>
    <row r="768" spans="1:4">
      <c r="A768" s="68"/>
      <c r="B768" s="66" t="str">
        <f>_xlfn.IFNA('XML data generator'!O767,"")</f>
        <v/>
      </c>
      <c r="C768" s="66" t="str">
        <f>_xlfn.IFNA('XML data generator'!P767,"")</f>
        <v/>
      </c>
      <c r="D768" s="67" t="str">
        <f>_xlfn.IFNA('XML data generator'!N767,"")</f>
        <v/>
      </c>
    </row>
    <row r="769" spans="1:4">
      <c r="A769" s="68"/>
      <c r="B769" s="66" t="str">
        <f>_xlfn.IFNA('XML data generator'!O768,"")</f>
        <v/>
      </c>
      <c r="C769" s="66" t="str">
        <f>_xlfn.IFNA('XML data generator'!P768,"")</f>
        <v/>
      </c>
      <c r="D769" s="67" t="str">
        <f>_xlfn.IFNA('XML data generator'!N768,"")</f>
        <v/>
      </c>
    </row>
    <row r="770" spans="1:4">
      <c r="A770" s="68"/>
      <c r="B770" s="66" t="str">
        <f>_xlfn.IFNA('XML data generator'!O769,"")</f>
        <v/>
      </c>
      <c r="C770" s="66" t="str">
        <f>_xlfn.IFNA('XML data generator'!P769,"")</f>
        <v/>
      </c>
      <c r="D770" s="67" t="str">
        <f>_xlfn.IFNA('XML data generator'!N769,"")</f>
        <v/>
      </c>
    </row>
    <row r="771" spans="1:4">
      <c r="A771" s="68"/>
      <c r="B771" s="66" t="str">
        <f>_xlfn.IFNA('XML data generator'!O770,"")</f>
        <v/>
      </c>
      <c r="C771" s="66" t="str">
        <f>_xlfn.IFNA('XML data generator'!P770,"")</f>
        <v/>
      </c>
      <c r="D771" s="67" t="str">
        <f>_xlfn.IFNA('XML data generator'!N770,"")</f>
        <v/>
      </c>
    </row>
    <row r="772" spans="1:4">
      <c r="A772" s="68"/>
      <c r="B772" s="66" t="str">
        <f>_xlfn.IFNA('XML data generator'!O771,"")</f>
        <v/>
      </c>
      <c r="C772" s="66" t="str">
        <f>_xlfn.IFNA('XML data generator'!P771,"")</f>
        <v/>
      </c>
      <c r="D772" s="67" t="str">
        <f>_xlfn.IFNA('XML data generator'!N771,"")</f>
        <v/>
      </c>
    </row>
    <row r="773" spans="1:4">
      <c r="A773" s="68"/>
      <c r="B773" s="66" t="str">
        <f>_xlfn.IFNA('XML data generator'!O772,"")</f>
        <v/>
      </c>
      <c r="C773" s="66" t="str">
        <f>_xlfn.IFNA('XML data generator'!P772,"")</f>
        <v/>
      </c>
      <c r="D773" s="67" t="str">
        <f>_xlfn.IFNA('XML data generator'!N772,"")</f>
        <v/>
      </c>
    </row>
    <row r="774" spans="1:4">
      <c r="A774" s="68"/>
      <c r="B774" s="66" t="str">
        <f>_xlfn.IFNA('XML data generator'!O773,"")</f>
        <v/>
      </c>
      <c r="C774" s="66" t="str">
        <f>_xlfn.IFNA('XML data generator'!P773,"")</f>
        <v/>
      </c>
      <c r="D774" s="67" t="str">
        <f>_xlfn.IFNA('XML data generator'!N773,"")</f>
        <v/>
      </c>
    </row>
    <row r="775" spans="1:4">
      <c r="A775" s="68"/>
      <c r="B775" s="66" t="str">
        <f>_xlfn.IFNA('XML data generator'!O774,"")</f>
        <v/>
      </c>
      <c r="C775" s="66" t="str">
        <f>_xlfn.IFNA('XML data generator'!P774,"")</f>
        <v/>
      </c>
      <c r="D775" s="67" t="str">
        <f>_xlfn.IFNA('XML data generator'!N774,"")</f>
        <v/>
      </c>
    </row>
    <row r="776" spans="1:4">
      <c r="A776" s="68"/>
      <c r="B776" s="66" t="str">
        <f>_xlfn.IFNA('XML data generator'!O775,"")</f>
        <v/>
      </c>
      <c r="C776" s="66" t="str">
        <f>_xlfn.IFNA('XML data generator'!P775,"")</f>
        <v/>
      </c>
      <c r="D776" s="67" t="str">
        <f>_xlfn.IFNA('XML data generator'!N775,"")</f>
        <v/>
      </c>
    </row>
    <row r="777" spans="1:4">
      <c r="A777" s="68"/>
      <c r="B777" s="66" t="str">
        <f>_xlfn.IFNA('XML data generator'!O776,"")</f>
        <v/>
      </c>
      <c r="C777" s="66" t="str">
        <f>_xlfn.IFNA('XML data generator'!P776,"")</f>
        <v/>
      </c>
      <c r="D777" s="67" t="str">
        <f>_xlfn.IFNA('XML data generator'!N776,"")</f>
        <v/>
      </c>
    </row>
    <row r="778" spans="1:4">
      <c r="A778" s="68"/>
      <c r="B778" s="66" t="str">
        <f>_xlfn.IFNA('XML data generator'!O777,"")</f>
        <v/>
      </c>
      <c r="C778" s="66" t="str">
        <f>_xlfn.IFNA('XML data generator'!P777,"")</f>
        <v/>
      </c>
      <c r="D778" s="67" t="str">
        <f>_xlfn.IFNA('XML data generator'!N777,"")</f>
        <v/>
      </c>
    </row>
    <row r="779" spans="1:4">
      <c r="A779" s="68"/>
      <c r="B779" s="66" t="str">
        <f>_xlfn.IFNA('XML data generator'!O778,"")</f>
        <v/>
      </c>
      <c r="C779" s="66" t="str">
        <f>_xlfn.IFNA('XML data generator'!P778,"")</f>
        <v/>
      </c>
      <c r="D779" s="67" t="str">
        <f>_xlfn.IFNA('XML data generator'!N778,"")</f>
        <v/>
      </c>
    </row>
    <row r="780" spans="1:4">
      <c r="A780" s="68"/>
      <c r="B780" s="66" t="str">
        <f>_xlfn.IFNA('XML data generator'!O779,"")</f>
        <v/>
      </c>
      <c r="C780" s="66" t="str">
        <f>_xlfn.IFNA('XML data generator'!P779,"")</f>
        <v/>
      </c>
      <c r="D780" s="67" t="str">
        <f>_xlfn.IFNA('XML data generator'!N779,"")</f>
        <v/>
      </c>
    </row>
    <row r="781" spans="1:4">
      <c r="A781" s="68"/>
      <c r="B781" s="66" t="str">
        <f>_xlfn.IFNA('XML data generator'!O780,"")</f>
        <v/>
      </c>
      <c r="C781" s="66" t="str">
        <f>_xlfn.IFNA('XML data generator'!P780,"")</f>
        <v/>
      </c>
      <c r="D781" s="67" t="str">
        <f>_xlfn.IFNA('XML data generator'!N780,"")</f>
        <v/>
      </c>
    </row>
    <row r="782" spans="1:4">
      <c r="A782" s="68"/>
      <c r="B782" s="66" t="str">
        <f>_xlfn.IFNA('XML data generator'!O781,"")</f>
        <v/>
      </c>
      <c r="C782" s="66" t="str">
        <f>_xlfn.IFNA('XML data generator'!P781,"")</f>
        <v/>
      </c>
      <c r="D782" s="67" t="str">
        <f>_xlfn.IFNA('XML data generator'!N781,"")</f>
        <v/>
      </c>
    </row>
    <row r="783" spans="1:4">
      <c r="A783" s="68"/>
      <c r="B783" s="66" t="str">
        <f>_xlfn.IFNA('XML data generator'!O782,"")</f>
        <v/>
      </c>
      <c r="C783" s="66" t="str">
        <f>_xlfn.IFNA('XML data generator'!P782,"")</f>
        <v/>
      </c>
      <c r="D783" s="67" t="str">
        <f>_xlfn.IFNA('XML data generator'!N782,"")</f>
        <v/>
      </c>
    </row>
    <row r="784" spans="1:4">
      <c r="A784" s="68"/>
      <c r="B784" s="66" t="str">
        <f>_xlfn.IFNA('XML data generator'!O783,"")</f>
        <v/>
      </c>
      <c r="C784" s="66" t="str">
        <f>_xlfn.IFNA('XML data generator'!P783,"")</f>
        <v/>
      </c>
      <c r="D784" s="67" t="str">
        <f>_xlfn.IFNA('XML data generator'!N783,"")</f>
        <v/>
      </c>
    </row>
    <row r="785" spans="1:4">
      <c r="A785" s="68"/>
      <c r="B785" s="66" t="str">
        <f>_xlfn.IFNA('XML data generator'!O784,"")</f>
        <v/>
      </c>
      <c r="C785" s="66" t="str">
        <f>_xlfn.IFNA('XML data generator'!P784,"")</f>
        <v/>
      </c>
      <c r="D785" s="67" t="str">
        <f>_xlfn.IFNA('XML data generator'!N784,"")</f>
        <v/>
      </c>
    </row>
    <row r="786" spans="1:4">
      <c r="A786" s="68"/>
      <c r="B786" s="66" t="str">
        <f>_xlfn.IFNA('XML data generator'!O785,"")</f>
        <v/>
      </c>
      <c r="C786" s="66" t="str">
        <f>_xlfn.IFNA('XML data generator'!P785,"")</f>
        <v/>
      </c>
      <c r="D786" s="67" t="str">
        <f>_xlfn.IFNA('XML data generator'!N785,"")</f>
        <v/>
      </c>
    </row>
    <row r="787" spans="1:4">
      <c r="A787" s="68"/>
      <c r="B787" s="66" t="str">
        <f>_xlfn.IFNA('XML data generator'!O786,"")</f>
        <v/>
      </c>
      <c r="C787" s="66" t="str">
        <f>_xlfn.IFNA('XML data generator'!P786,"")</f>
        <v/>
      </c>
      <c r="D787" s="67" t="str">
        <f>_xlfn.IFNA('XML data generator'!N786,"")</f>
        <v/>
      </c>
    </row>
    <row r="788" spans="1:4">
      <c r="A788" s="68"/>
      <c r="B788" s="66" t="str">
        <f>_xlfn.IFNA('XML data generator'!O787,"")</f>
        <v/>
      </c>
      <c r="C788" s="66" t="str">
        <f>_xlfn.IFNA('XML data generator'!P787,"")</f>
        <v/>
      </c>
      <c r="D788" s="67" t="str">
        <f>_xlfn.IFNA('XML data generator'!N787,"")</f>
        <v/>
      </c>
    </row>
    <row r="789" spans="1:4">
      <c r="A789" s="68"/>
      <c r="B789" s="66" t="str">
        <f>_xlfn.IFNA('XML data generator'!O788,"")</f>
        <v/>
      </c>
      <c r="C789" s="66" t="str">
        <f>_xlfn.IFNA('XML data generator'!P788,"")</f>
        <v/>
      </c>
      <c r="D789" s="67" t="str">
        <f>_xlfn.IFNA('XML data generator'!N788,"")</f>
        <v/>
      </c>
    </row>
    <row r="790" spans="1:4">
      <c r="A790" s="68"/>
      <c r="B790" s="66" t="str">
        <f>_xlfn.IFNA('XML data generator'!O789,"")</f>
        <v/>
      </c>
      <c r="C790" s="66" t="str">
        <f>_xlfn.IFNA('XML data generator'!P789,"")</f>
        <v/>
      </c>
      <c r="D790" s="67" t="str">
        <f>_xlfn.IFNA('XML data generator'!N789,"")</f>
        <v/>
      </c>
    </row>
    <row r="791" spans="1:4">
      <c r="A791" s="68"/>
      <c r="B791" s="66" t="str">
        <f>_xlfn.IFNA('XML data generator'!O790,"")</f>
        <v/>
      </c>
      <c r="C791" s="66" t="str">
        <f>_xlfn.IFNA('XML data generator'!P790,"")</f>
        <v/>
      </c>
      <c r="D791" s="67" t="str">
        <f>_xlfn.IFNA('XML data generator'!N790,"")</f>
        <v/>
      </c>
    </row>
    <row r="792" spans="1:4">
      <c r="A792" s="68"/>
      <c r="B792" s="66" t="str">
        <f>_xlfn.IFNA('XML data generator'!O791,"")</f>
        <v/>
      </c>
      <c r="C792" s="66" t="str">
        <f>_xlfn.IFNA('XML data generator'!P791,"")</f>
        <v/>
      </c>
      <c r="D792" s="67" t="str">
        <f>_xlfn.IFNA('XML data generator'!N791,"")</f>
        <v/>
      </c>
    </row>
    <row r="793" spans="1:4">
      <c r="A793" s="68"/>
      <c r="B793" s="66" t="str">
        <f>_xlfn.IFNA('XML data generator'!O792,"")</f>
        <v/>
      </c>
      <c r="C793" s="66" t="str">
        <f>_xlfn.IFNA('XML data generator'!P792,"")</f>
        <v/>
      </c>
      <c r="D793" s="67" t="str">
        <f>_xlfn.IFNA('XML data generator'!N792,"")</f>
        <v/>
      </c>
    </row>
    <row r="794" spans="1:4">
      <c r="A794" s="68"/>
      <c r="B794" s="66" t="str">
        <f>_xlfn.IFNA('XML data generator'!O793,"")</f>
        <v/>
      </c>
      <c r="C794" s="66" t="str">
        <f>_xlfn.IFNA('XML data generator'!P793,"")</f>
        <v/>
      </c>
      <c r="D794" s="67" t="str">
        <f>_xlfn.IFNA('XML data generator'!N793,"")</f>
        <v/>
      </c>
    </row>
    <row r="795" spans="1:4">
      <c r="A795" s="68"/>
      <c r="B795" s="66" t="str">
        <f>_xlfn.IFNA('XML data generator'!O794,"")</f>
        <v/>
      </c>
      <c r="C795" s="66" t="str">
        <f>_xlfn.IFNA('XML data generator'!P794,"")</f>
        <v/>
      </c>
      <c r="D795" s="67" t="str">
        <f>_xlfn.IFNA('XML data generator'!N794,"")</f>
        <v/>
      </c>
    </row>
    <row r="796" spans="1:4">
      <c r="A796" s="68"/>
      <c r="B796" s="66" t="str">
        <f>_xlfn.IFNA('XML data generator'!O795,"")</f>
        <v/>
      </c>
      <c r="C796" s="66" t="str">
        <f>_xlfn.IFNA('XML data generator'!P795,"")</f>
        <v/>
      </c>
      <c r="D796" s="67" t="str">
        <f>_xlfn.IFNA('XML data generator'!N795,"")</f>
        <v/>
      </c>
    </row>
    <row r="797" spans="1:4">
      <c r="A797" s="68"/>
      <c r="B797" s="66" t="str">
        <f>_xlfn.IFNA('XML data generator'!O796,"")</f>
        <v/>
      </c>
      <c r="C797" s="66" t="str">
        <f>_xlfn.IFNA('XML data generator'!P796,"")</f>
        <v/>
      </c>
      <c r="D797" s="67" t="str">
        <f>_xlfn.IFNA('XML data generator'!N796,"")</f>
        <v/>
      </c>
    </row>
    <row r="798" spans="1:4">
      <c r="A798" s="68"/>
      <c r="B798" s="66" t="str">
        <f>_xlfn.IFNA('XML data generator'!O797,"")</f>
        <v/>
      </c>
      <c r="C798" s="66" t="str">
        <f>_xlfn.IFNA('XML data generator'!P797,"")</f>
        <v/>
      </c>
      <c r="D798" s="67" t="str">
        <f>_xlfn.IFNA('XML data generator'!N797,"")</f>
        <v/>
      </c>
    </row>
    <row r="799" spans="1:4">
      <c r="A799" s="68"/>
      <c r="B799" s="66" t="str">
        <f>_xlfn.IFNA('XML data generator'!O798,"")</f>
        <v/>
      </c>
      <c r="C799" s="66" t="str">
        <f>_xlfn.IFNA('XML data generator'!P798,"")</f>
        <v/>
      </c>
      <c r="D799" s="67" t="str">
        <f>_xlfn.IFNA('XML data generator'!N798,"")</f>
        <v/>
      </c>
    </row>
    <row r="800" spans="1:4">
      <c r="A800" s="68"/>
      <c r="B800" s="66" t="str">
        <f>_xlfn.IFNA('XML data generator'!O799,"")</f>
        <v/>
      </c>
      <c r="C800" s="66" t="str">
        <f>_xlfn.IFNA('XML data generator'!P799,"")</f>
        <v/>
      </c>
      <c r="D800" s="67" t="str">
        <f>_xlfn.IFNA('XML data generator'!N799,"")</f>
        <v/>
      </c>
    </row>
    <row r="801" spans="1:4">
      <c r="A801" s="68"/>
      <c r="B801" s="66" t="str">
        <f>_xlfn.IFNA('XML data generator'!O800,"")</f>
        <v/>
      </c>
      <c r="C801" s="66" t="str">
        <f>_xlfn.IFNA('XML data generator'!P800,"")</f>
        <v/>
      </c>
      <c r="D801" s="67" t="str">
        <f>_xlfn.IFNA('XML data generator'!N800,"")</f>
        <v/>
      </c>
    </row>
    <row r="802" spans="1:4">
      <c r="A802" s="68"/>
      <c r="B802" s="66" t="str">
        <f>_xlfn.IFNA('XML data generator'!O801,"")</f>
        <v/>
      </c>
      <c r="C802" s="66" t="str">
        <f>_xlfn.IFNA('XML data generator'!P801,"")</f>
        <v/>
      </c>
      <c r="D802" s="67" t="str">
        <f>_xlfn.IFNA('XML data generator'!N801,"")</f>
        <v/>
      </c>
    </row>
    <row r="803" spans="1:4">
      <c r="A803" s="68"/>
      <c r="B803" s="66" t="str">
        <f>_xlfn.IFNA('XML data generator'!O802,"")</f>
        <v/>
      </c>
      <c r="C803" s="66" t="str">
        <f>_xlfn.IFNA('XML data generator'!P802,"")</f>
        <v/>
      </c>
      <c r="D803" s="67" t="str">
        <f>_xlfn.IFNA('XML data generator'!N802,"")</f>
        <v/>
      </c>
    </row>
    <row r="804" spans="1:4">
      <c r="A804" s="68"/>
      <c r="B804" s="66" t="str">
        <f>_xlfn.IFNA('XML data generator'!O803,"")</f>
        <v/>
      </c>
      <c r="C804" s="66" t="str">
        <f>_xlfn.IFNA('XML data generator'!P803,"")</f>
        <v/>
      </c>
      <c r="D804" s="67" t="str">
        <f>_xlfn.IFNA('XML data generator'!N803,"")</f>
        <v/>
      </c>
    </row>
    <row r="805" spans="1:4">
      <c r="A805" s="68"/>
      <c r="B805" s="66" t="str">
        <f>_xlfn.IFNA('XML data generator'!O804,"")</f>
        <v/>
      </c>
      <c r="C805" s="66" t="str">
        <f>_xlfn.IFNA('XML data generator'!P804,"")</f>
        <v/>
      </c>
      <c r="D805" s="67" t="str">
        <f>_xlfn.IFNA('XML data generator'!N804,"")</f>
        <v/>
      </c>
    </row>
    <row r="806" spans="1:4">
      <c r="A806" s="68"/>
      <c r="B806" s="66" t="str">
        <f>_xlfn.IFNA('XML data generator'!O805,"")</f>
        <v/>
      </c>
      <c r="C806" s="66" t="str">
        <f>_xlfn.IFNA('XML data generator'!P805,"")</f>
        <v/>
      </c>
      <c r="D806" s="67" t="str">
        <f>_xlfn.IFNA('XML data generator'!N805,"")</f>
        <v/>
      </c>
    </row>
    <row r="807" spans="1:4">
      <c r="A807" s="68"/>
      <c r="B807" s="66" t="str">
        <f>_xlfn.IFNA('XML data generator'!O806,"")</f>
        <v/>
      </c>
      <c r="C807" s="66" t="str">
        <f>_xlfn.IFNA('XML data generator'!P806,"")</f>
        <v/>
      </c>
      <c r="D807" s="67" t="str">
        <f>_xlfn.IFNA('XML data generator'!N806,"")</f>
        <v/>
      </c>
    </row>
    <row r="808" spans="1:4">
      <c r="A808" s="68"/>
      <c r="B808" s="66" t="str">
        <f>_xlfn.IFNA('XML data generator'!O807,"")</f>
        <v/>
      </c>
      <c r="C808" s="66" t="str">
        <f>_xlfn.IFNA('XML data generator'!P807,"")</f>
        <v/>
      </c>
      <c r="D808" s="67" t="str">
        <f>_xlfn.IFNA('XML data generator'!N807,"")</f>
        <v/>
      </c>
    </row>
    <row r="809" spans="1:4">
      <c r="A809" s="68"/>
      <c r="B809" s="66" t="str">
        <f>_xlfn.IFNA('XML data generator'!O808,"")</f>
        <v/>
      </c>
      <c r="C809" s="66" t="str">
        <f>_xlfn.IFNA('XML data generator'!P808,"")</f>
        <v/>
      </c>
      <c r="D809" s="67" t="str">
        <f>_xlfn.IFNA('XML data generator'!N808,"")</f>
        <v/>
      </c>
    </row>
    <row r="810" spans="1:4">
      <c r="A810" s="68"/>
      <c r="B810" s="66" t="str">
        <f>_xlfn.IFNA('XML data generator'!O809,"")</f>
        <v/>
      </c>
      <c r="C810" s="66" t="str">
        <f>_xlfn.IFNA('XML data generator'!P809,"")</f>
        <v/>
      </c>
      <c r="D810" s="67" t="str">
        <f>_xlfn.IFNA('XML data generator'!N809,"")</f>
        <v/>
      </c>
    </row>
    <row r="811" spans="1:4">
      <c r="A811" s="68"/>
      <c r="B811" s="66" t="str">
        <f>_xlfn.IFNA('XML data generator'!O810,"")</f>
        <v/>
      </c>
      <c r="C811" s="66" t="str">
        <f>_xlfn.IFNA('XML data generator'!P810,"")</f>
        <v/>
      </c>
      <c r="D811" s="67" t="str">
        <f>_xlfn.IFNA('XML data generator'!N810,"")</f>
        <v/>
      </c>
    </row>
    <row r="812" spans="1:4">
      <c r="A812" s="68"/>
      <c r="B812" s="66" t="str">
        <f>_xlfn.IFNA('XML data generator'!O811,"")</f>
        <v/>
      </c>
      <c r="C812" s="66" t="str">
        <f>_xlfn.IFNA('XML data generator'!P811,"")</f>
        <v/>
      </c>
      <c r="D812" s="67" t="str">
        <f>_xlfn.IFNA('XML data generator'!N811,"")</f>
        <v/>
      </c>
    </row>
    <row r="813" spans="1:4">
      <c r="A813" s="68"/>
      <c r="B813" s="66" t="str">
        <f>_xlfn.IFNA('XML data generator'!O812,"")</f>
        <v/>
      </c>
      <c r="C813" s="66" t="str">
        <f>_xlfn.IFNA('XML data generator'!P812,"")</f>
        <v/>
      </c>
      <c r="D813" s="67" t="str">
        <f>_xlfn.IFNA('XML data generator'!N812,"")</f>
        <v/>
      </c>
    </row>
    <row r="814" spans="1:4">
      <c r="A814" s="68"/>
      <c r="B814" s="66" t="str">
        <f>_xlfn.IFNA('XML data generator'!O813,"")</f>
        <v/>
      </c>
      <c r="C814" s="66" t="str">
        <f>_xlfn.IFNA('XML data generator'!P813,"")</f>
        <v/>
      </c>
      <c r="D814" s="67" t="str">
        <f>_xlfn.IFNA('XML data generator'!N813,"")</f>
        <v/>
      </c>
    </row>
    <row r="815" spans="1:4">
      <c r="A815" s="68"/>
      <c r="B815" s="66" t="str">
        <f>_xlfn.IFNA('XML data generator'!O814,"")</f>
        <v/>
      </c>
      <c r="C815" s="66" t="str">
        <f>_xlfn.IFNA('XML data generator'!P814,"")</f>
        <v/>
      </c>
      <c r="D815" s="67" t="str">
        <f>_xlfn.IFNA('XML data generator'!N814,"")</f>
        <v/>
      </c>
    </row>
    <row r="816" spans="1:4">
      <c r="A816" s="68"/>
      <c r="B816" s="66" t="str">
        <f>_xlfn.IFNA('XML data generator'!O815,"")</f>
        <v/>
      </c>
      <c r="C816" s="66" t="str">
        <f>_xlfn.IFNA('XML data generator'!P815,"")</f>
        <v/>
      </c>
      <c r="D816" s="67" t="str">
        <f>_xlfn.IFNA('XML data generator'!N815,"")</f>
        <v/>
      </c>
    </row>
    <row r="817" spans="1:4">
      <c r="A817" s="68"/>
      <c r="B817" s="66" t="str">
        <f>_xlfn.IFNA('XML data generator'!O816,"")</f>
        <v/>
      </c>
      <c r="C817" s="66" t="str">
        <f>_xlfn.IFNA('XML data generator'!P816,"")</f>
        <v/>
      </c>
      <c r="D817" s="67" t="str">
        <f>_xlfn.IFNA('XML data generator'!N816,"")</f>
        <v/>
      </c>
    </row>
    <row r="818" spans="1:4">
      <c r="A818" s="68"/>
      <c r="B818" s="66" t="str">
        <f>_xlfn.IFNA('XML data generator'!O817,"")</f>
        <v/>
      </c>
      <c r="C818" s="66" t="str">
        <f>_xlfn.IFNA('XML data generator'!P817,"")</f>
        <v/>
      </c>
      <c r="D818" s="67" t="str">
        <f>_xlfn.IFNA('XML data generator'!N817,"")</f>
        <v/>
      </c>
    </row>
    <row r="819" spans="1:4">
      <c r="A819" s="68"/>
      <c r="B819" s="66" t="str">
        <f>_xlfn.IFNA('XML data generator'!O818,"")</f>
        <v/>
      </c>
      <c r="C819" s="66" t="str">
        <f>_xlfn.IFNA('XML data generator'!P818,"")</f>
        <v/>
      </c>
      <c r="D819" s="67" t="str">
        <f>_xlfn.IFNA('XML data generator'!N818,"")</f>
        <v/>
      </c>
    </row>
    <row r="820" spans="1:4">
      <c r="A820" s="68"/>
      <c r="B820" s="66" t="str">
        <f>_xlfn.IFNA('XML data generator'!O819,"")</f>
        <v/>
      </c>
      <c r="C820" s="66" t="str">
        <f>_xlfn.IFNA('XML data generator'!P819,"")</f>
        <v/>
      </c>
      <c r="D820" s="67" t="str">
        <f>_xlfn.IFNA('XML data generator'!N819,"")</f>
        <v/>
      </c>
    </row>
    <row r="821" spans="1:4">
      <c r="A821" s="68"/>
      <c r="B821" s="66" t="str">
        <f>_xlfn.IFNA('XML data generator'!O820,"")</f>
        <v/>
      </c>
      <c r="C821" s="66" t="str">
        <f>_xlfn.IFNA('XML data generator'!P820,"")</f>
        <v/>
      </c>
      <c r="D821" s="67" t="str">
        <f>_xlfn.IFNA('XML data generator'!N820,"")</f>
        <v/>
      </c>
    </row>
    <row r="822" spans="1:4">
      <c r="A822" s="68"/>
      <c r="B822" s="66" t="str">
        <f>_xlfn.IFNA('XML data generator'!O821,"")</f>
        <v/>
      </c>
      <c r="C822" s="66" t="str">
        <f>_xlfn.IFNA('XML data generator'!P821,"")</f>
        <v/>
      </c>
      <c r="D822" s="67" t="str">
        <f>_xlfn.IFNA('XML data generator'!N821,"")</f>
        <v/>
      </c>
    </row>
    <row r="823" spans="1:4">
      <c r="A823" s="68"/>
      <c r="B823" s="66" t="str">
        <f>_xlfn.IFNA('XML data generator'!O822,"")</f>
        <v/>
      </c>
      <c r="C823" s="66" t="str">
        <f>_xlfn.IFNA('XML data generator'!P822,"")</f>
        <v/>
      </c>
      <c r="D823" s="67" t="str">
        <f>_xlfn.IFNA('XML data generator'!N822,"")</f>
        <v/>
      </c>
    </row>
    <row r="824" spans="1:4">
      <c r="A824" s="68"/>
      <c r="B824" s="66" t="str">
        <f>_xlfn.IFNA('XML data generator'!O823,"")</f>
        <v/>
      </c>
      <c r="C824" s="66" t="str">
        <f>_xlfn.IFNA('XML data generator'!P823,"")</f>
        <v/>
      </c>
      <c r="D824" s="67" t="str">
        <f>_xlfn.IFNA('XML data generator'!N823,"")</f>
        <v/>
      </c>
    </row>
    <row r="825" spans="1:4">
      <c r="A825" s="68"/>
      <c r="B825" s="66" t="str">
        <f>_xlfn.IFNA('XML data generator'!O824,"")</f>
        <v/>
      </c>
      <c r="C825" s="66" t="str">
        <f>_xlfn.IFNA('XML data generator'!P824,"")</f>
        <v/>
      </c>
      <c r="D825" s="67" t="str">
        <f>_xlfn.IFNA('XML data generator'!N824,"")</f>
        <v/>
      </c>
    </row>
    <row r="826" spans="1:4">
      <c r="A826" s="68"/>
      <c r="B826" s="66" t="str">
        <f>_xlfn.IFNA('XML data generator'!O825,"")</f>
        <v/>
      </c>
      <c r="C826" s="66" t="str">
        <f>_xlfn.IFNA('XML data generator'!P825,"")</f>
        <v/>
      </c>
      <c r="D826" s="67" t="str">
        <f>_xlfn.IFNA('XML data generator'!N825,"")</f>
        <v/>
      </c>
    </row>
    <row r="827" spans="1:4">
      <c r="A827" s="68"/>
      <c r="B827" s="66" t="str">
        <f>_xlfn.IFNA('XML data generator'!O826,"")</f>
        <v/>
      </c>
      <c r="C827" s="66" t="str">
        <f>_xlfn.IFNA('XML data generator'!P826,"")</f>
        <v/>
      </c>
      <c r="D827" s="67" t="str">
        <f>_xlfn.IFNA('XML data generator'!N826,"")</f>
        <v/>
      </c>
    </row>
    <row r="828" spans="1:4">
      <c r="A828" s="68"/>
      <c r="B828" s="66" t="str">
        <f>_xlfn.IFNA('XML data generator'!O827,"")</f>
        <v/>
      </c>
      <c r="C828" s="66" t="str">
        <f>_xlfn.IFNA('XML data generator'!P827,"")</f>
        <v/>
      </c>
      <c r="D828" s="67" t="str">
        <f>_xlfn.IFNA('XML data generator'!N827,"")</f>
        <v/>
      </c>
    </row>
    <row r="829" spans="1:4">
      <c r="A829" s="68"/>
      <c r="B829" s="66" t="str">
        <f>_xlfn.IFNA('XML data generator'!O828,"")</f>
        <v/>
      </c>
      <c r="C829" s="66" t="str">
        <f>_xlfn.IFNA('XML data generator'!P828,"")</f>
        <v/>
      </c>
      <c r="D829" s="67" t="str">
        <f>_xlfn.IFNA('XML data generator'!N828,"")</f>
        <v/>
      </c>
    </row>
    <row r="830" spans="1:4">
      <c r="A830" s="68"/>
      <c r="B830" s="66" t="str">
        <f>_xlfn.IFNA('XML data generator'!O829,"")</f>
        <v/>
      </c>
      <c r="C830" s="66" t="str">
        <f>_xlfn.IFNA('XML data generator'!P829,"")</f>
        <v/>
      </c>
      <c r="D830" s="67" t="str">
        <f>_xlfn.IFNA('XML data generator'!N829,"")</f>
        <v/>
      </c>
    </row>
    <row r="831" spans="1:4">
      <c r="A831" s="68"/>
      <c r="B831" s="66" t="str">
        <f>_xlfn.IFNA('XML data generator'!O830,"")</f>
        <v/>
      </c>
      <c r="C831" s="66" t="str">
        <f>_xlfn.IFNA('XML data generator'!P830,"")</f>
        <v/>
      </c>
      <c r="D831" s="67" t="str">
        <f>_xlfn.IFNA('XML data generator'!N830,"")</f>
        <v/>
      </c>
    </row>
    <row r="832" spans="1:4">
      <c r="A832" s="68"/>
      <c r="B832" s="66" t="str">
        <f>_xlfn.IFNA('XML data generator'!O831,"")</f>
        <v/>
      </c>
      <c r="C832" s="66" t="str">
        <f>_xlfn.IFNA('XML data generator'!P831,"")</f>
        <v/>
      </c>
      <c r="D832" s="67" t="str">
        <f>_xlfn.IFNA('XML data generator'!N831,"")</f>
        <v/>
      </c>
    </row>
    <row r="833" spans="1:4">
      <c r="A833" s="68"/>
      <c r="B833" s="66" t="str">
        <f>_xlfn.IFNA('XML data generator'!O832,"")</f>
        <v/>
      </c>
      <c r="C833" s="66" t="str">
        <f>_xlfn.IFNA('XML data generator'!P832,"")</f>
        <v/>
      </c>
      <c r="D833" s="67" t="str">
        <f>_xlfn.IFNA('XML data generator'!N832,"")</f>
        <v/>
      </c>
    </row>
    <row r="834" spans="1:4">
      <c r="A834" s="68"/>
      <c r="B834" s="66" t="str">
        <f>_xlfn.IFNA('XML data generator'!O833,"")</f>
        <v/>
      </c>
      <c r="C834" s="66" t="str">
        <f>_xlfn.IFNA('XML data generator'!P833,"")</f>
        <v/>
      </c>
      <c r="D834" s="67" t="str">
        <f>_xlfn.IFNA('XML data generator'!N833,"")</f>
        <v/>
      </c>
    </row>
    <row r="835" spans="1:4">
      <c r="A835" s="68"/>
      <c r="B835" s="66" t="str">
        <f>_xlfn.IFNA('XML data generator'!O834,"")</f>
        <v/>
      </c>
      <c r="C835" s="66" t="str">
        <f>_xlfn.IFNA('XML data generator'!P834,"")</f>
        <v/>
      </c>
      <c r="D835" s="67" t="str">
        <f>_xlfn.IFNA('XML data generator'!N834,"")</f>
        <v/>
      </c>
    </row>
    <row r="836" spans="1:4">
      <c r="A836" s="68"/>
      <c r="B836" s="66" t="str">
        <f>_xlfn.IFNA('XML data generator'!O835,"")</f>
        <v/>
      </c>
      <c r="C836" s="66" t="str">
        <f>_xlfn.IFNA('XML data generator'!P835,"")</f>
        <v/>
      </c>
      <c r="D836" s="67" t="str">
        <f>_xlfn.IFNA('XML data generator'!N835,"")</f>
        <v/>
      </c>
    </row>
    <row r="837" spans="1:4">
      <c r="A837" s="68"/>
      <c r="B837" s="66" t="str">
        <f>_xlfn.IFNA('XML data generator'!O836,"")</f>
        <v/>
      </c>
      <c r="C837" s="66" t="str">
        <f>_xlfn.IFNA('XML data generator'!P836,"")</f>
        <v/>
      </c>
      <c r="D837" s="67" t="str">
        <f>_xlfn.IFNA('XML data generator'!N836,"")</f>
        <v/>
      </c>
    </row>
    <row r="838" spans="1:4">
      <c r="A838" s="68"/>
      <c r="B838" s="66" t="str">
        <f>_xlfn.IFNA('XML data generator'!O837,"")</f>
        <v/>
      </c>
      <c r="C838" s="66" t="str">
        <f>_xlfn.IFNA('XML data generator'!P837,"")</f>
        <v/>
      </c>
      <c r="D838" s="67" t="str">
        <f>_xlfn.IFNA('XML data generator'!N837,"")</f>
        <v/>
      </c>
    </row>
    <row r="839" spans="1:4">
      <c r="A839" s="68"/>
      <c r="B839" s="66" t="str">
        <f>_xlfn.IFNA('XML data generator'!O838,"")</f>
        <v/>
      </c>
      <c r="C839" s="66" t="str">
        <f>_xlfn.IFNA('XML data generator'!P838,"")</f>
        <v/>
      </c>
      <c r="D839" s="67" t="str">
        <f>_xlfn.IFNA('XML data generator'!N838,"")</f>
        <v/>
      </c>
    </row>
    <row r="840" spans="1:4">
      <c r="A840" s="68"/>
      <c r="B840" s="66" t="str">
        <f>_xlfn.IFNA('XML data generator'!O839,"")</f>
        <v/>
      </c>
      <c r="C840" s="66" t="str">
        <f>_xlfn.IFNA('XML data generator'!P839,"")</f>
        <v/>
      </c>
      <c r="D840" s="67" t="str">
        <f>_xlfn.IFNA('XML data generator'!N839,"")</f>
        <v/>
      </c>
    </row>
    <row r="841" spans="1:4">
      <c r="A841" s="68"/>
      <c r="B841" s="66" t="str">
        <f>_xlfn.IFNA('XML data generator'!O840,"")</f>
        <v/>
      </c>
      <c r="C841" s="66" t="str">
        <f>_xlfn.IFNA('XML data generator'!P840,"")</f>
        <v/>
      </c>
      <c r="D841" s="67" t="str">
        <f>_xlfn.IFNA('XML data generator'!N840,"")</f>
        <v/>
      </c>
    </row>
    <row r="842" spans="1:4">
      <c r="A842" s="68"/>
      <c r="B842" s="66" t="str">
        <f>_xlfn.IFNA('XML data generator'!O841,"")</f>
        <v/>
      </c>
      <c r="C842" s="66" t="str">
        <f>_xlfn.IFNA('XML data generator'!P841,"")</f>
        <v/>
      </c>
      <c r="D842" s="67" t="str">
        <f>_xlfn.IFNA('XML data generator'!N841,"")</f>
        <v/>
      </c>
    </row>
    <row r="843" spans="1:4">
      <c r="A843" s="68"/>
      <c r="B843" s="66" t="str">
        <f>_xlfn.IFNA('XML data generator'!O842,"")</f>
        <v/>
      </c>
      <c r="C843" s="66" t="str">
        <f>_xlfn.IFNA('XML data generator'!P842,"")</f>
        <v/>
      </c>
      <c r="D843" s="67" t="str">
        <f>_xlfn.IFNA('XML data generator'!N842,"")</f>
        <v/>
      </c>
    </row>
    <row r="844" spans="1:4">
      <c r="A844" s="68"/>
      <c r="B844" s="66" t="str">
        <f>_xlfn.IFNA('XML data generator'!O843,"")</f>
        <v/>
      </c>
      <c r="C844" s="66" t="str">
        <f>_xlfn.IFNA('XML data generator'!P843,"")</f>
        <v/>
      </c>
      <c r="D844" s="67" t="str">
        <f>_xlfn.IFNA('XML data generator'!N843,"")</f>
        <v/>
      </c>
    </row>
    <row r="845" spans="1:4">
      <c r="A845" s="68"/>
      <c r="B845" s="66" t="str">
        <f>_xlfn.IFNA('XML data generator'!O844,"")</f>
        <v/>
      </c>
      <c r="C845" s="66" t="str">
        <f>_xlfn.IFNA('XML data generator'!P844,"")</f>
        <v/>
      </c>
      <c r="D845" s="67" t="str">
        <f>_xlfn.IFNA('XML data generator'!N844,"")</f>
        <v/>
      </c>
    </row>
    <row r="846" spans="1:4">
      <c r="A846" s="68"/>
      <c r="B846" s="66" t="str">
        <f>_xlfn.IFNA('XML data generator'!O845,"")</f>
        <v/>
      </c>
      <c r="C846" s="66" t="str">
        <f>_xlfn.IFNA('XML data generator'!P845,"")</f>
        <v/>
      </c>
      <c r="D846" s="67" t="str">
        <f>_xlfn.IFNA('XML data generator'!N845,"")</f>
        <v/>
      </c>
    </row>
    <row r="847" spans="1:4">
      <c r="A847" s="68"/>
      <c r="B847" s="66" t="str">
        <f>_xlfn.IFNA('XML data generator'!O846,"")</f>
        <v/>
      </c>
      <c r="C847" s="66" t="str">
        <f>_xlfn.IFNA('XML data generator'!P846,"")</f>
        <v/>
      </c>
      <c r="D847" s="67" t="str">
        <f>_xlfn.IFNA('XML data generator'!N846,"")</f>
        <v/>
      </c>
    </row>
    <row r="848" spans="1:4">
      <c r="A848" s="68"/>
      <c r="B848" s="66" t="str">
        <f>_xlfn.IFNA('XML data generator'!O847,"")</f>
        <v/>
      </c>
      <c r="C848" s="66" t="str">
        <f>_xlfn.IFNA('XML data generator'!P847,"")</f>
        <v/>
      </c>
      <c r="D848" s="67" t="str">
        <f>_xlfn.IFNA('XML data generator'!N847,"")</f>
        <v/>
      </c>
    </row>
    <row r="849" spans="1:4">
      <c r="A849" s="68"/>
      <c r="B849" s="66" t="str">
        <f>_xlfn.IFNA('XML data generator'!O848,"")</f>
        <v/>
      </c>
      <c r="C849" s="66" t="str">
        <f>_xlfn.IFNA('XML data generator'!P848,"")</f>
        <v/>
      </c>
      <c r="D849" s="67" t="str">
        <f>_xlfn.IFNA('XML data generator'!N848,"")</f>
        <v/>
      </c>
    </row>
    <row r="850" spans="1:4">
      <c r="A850" s="68"/>
      <c r="B850" s="66" t="str">
        <f>_xlfn.IFNA('XML data generator'!O849,"")</f>
        <v/>
      </c>
      <c r="C850" s="66" t="str">
        <f>_xlfn.IFNA('XML data generator'!P849,"")</f>
        <v/>
      </c>
      <c r="D850" s="67" t="str">
        <f>_xlfn.IFNA('XML data generator'!N849,"")</f>
        <v/>
      </c>
    </row>
    <row r="851" spans="1:4">
      <c r="A851" s="68"/>
      <c r="B851" s="66" t="str">
        <f>_xlfn.IFNA('XML data generator'!O850,"")</f>
        <v/>
      </c>
      <c r="C851" s="66" t="str">
        <f>_xlfn.IFNA('XML data generator'!P850,"")</f>
        <v/>
      </c>
      <c r="D851" s="67" t="str">
        <f>_xlfn.IFNA('XML data generator'!N850,"")</f>
        <v/>
      </c>
    </row>
    <row r="852" spans="1:4">
      <c r="A852" s="68"/>
      <c r="B852" s="66" t="str">
        <f>_xlfn.IFNA('XML data generator'!O851,"")</f>
        <v/>
      </c>
      <c r="C852" s="66" t="str">
        <f>_xlfn.IFNA('XML data generator'!P851,"")</f>
        <v/>
      </c>
      <c r="D852" s="67" t="str">
        <f>_xlfn.IFNA('XML data generator'!N851,"")</f>
        <v/>
      </c>
    </row>
    <row r="853" spans="1:4">
      <c r="A853" s="68"/>
      <c r="B853" s="66" t="str">
        <f>_xlfn.IFNA('XML data generator'!O852,"")</f>
        <v/>
      </c>
      <c r="C853" s="66" t="str">
        <f>_xlfn.IFNA('XML data generator'!P852,"")</f>
        <v/>
      </c>
      <c r="D853" s="67" t="str">
        <f>_xlfn.IFNA('XML data generator'!N852,"")</f>
        <v/>
      </c>
    </row>
    <row r="854" spans="1:4">
      <c r="A854" s="68"/>
      <c r="B854" s="66" t="str">
        <f>_xlfn.IFNA('XML data generator'!O853,"")</f>
        <v/>
      </c>
      <c r="C854" s="66" t="str">
        <f>_xlfn.IFNA('XML data generator'!P853,"")</f>
        <v/>
      </c>
      <c r="D854" s="67" t="str">
        <f>_xlfn.IFNA('XML data generator'!N853,"")</f>
        <v/>
      </c>
    </row>
    <row r="855" spans="1:4">
      <c r="A855" s="68"/>
      <c r="B855" s="66" t="str">
        <f>_xlfn.IFNA('XML data generator'!O854,"")</f>
        <v/>
      </c>
      <c r="C855" s="66" t="str">
        <f>_xlfn.IFNA('XML data generator'!P854,"")</f>
        <v/>
      </c>
      <c r="D855" s="67" t="str">
        <f>_xlfn.IFNA('XML data generator'!N854,"")</f>
        <v/>
      </c>
    </row>
    <row r="856" spans="1:4">
      <c r="A856" s="68"/>
      <c r="B856" s="66" t="str">
        <f>_xlfn.IFNA('XML data generator'!O855,"")</f>
        <v/>
      </c>
      <c r="C856" s="66" t="str">
        <f>_xlfn.IFNA('XML data generator'!P855,"")</f>
        <v/>
      </c>
      <c r="D856" s="67" t="str">
        <f>_xlfn.IFNA('XML data generator'!N855,"")</f>
        <v/>
      </c>
    </row>
    <row r="857" spans="1:4">
      <c r="A857" s="68"/>
      <c r="B857" s="66" t="str">
        <f>_xlfn.IFNA('XML data generator'!O856,"")</f>
        <v/>
      </c>
      <c r="C857" s="66" t="str">
        <f>_xlfn.IFNA('XML data generator'!P856,"")</f>
        <v/>
      </c>
      <c r="D857" s="67" t="str">
        <f>_xlfn.IFNA('XML data generator'!N856,"")</f>
        <v/>
      </c>
    </row>
    <row r="858" spans="1:4">
      <c r="A858" s="68"/>
      <c r="B858" s="66" t="str">
        <f>_xlfn.IFNA('XML data generator'!O857,"")</f>
        <v/>
      </c>
      <c r="C858" s="66" t="str">
        <f>_xlfn.IFNA('XML data generator'!P857,"")</f>
        <v/>
      </c>
      <c r="D858" s="67" t="str">
        <f>_xlfn.IFNA('XML data generator'!N857,"")</f>
        <v/>
      </c>
    </row>
    <row r="859" spans="1:4">
      <c r="A859" s="68"/>
      <c r="B859" s="66" t="str">
        <f>_xlfn.IFNA('XML data generator'!O858,"")</f>
        <v/>
      </c>
      <c r="C859" s="66" t="str">
        <f>_xlfn.IFNA('XML data generator'!P858,"")</f>
        <v/>
      </c>
      <c r="D859" s="67" t="str">
        <f>_xlfn.IFNA('XML data generator'!N858,"")</f>
        <v/>
      </c>
    </row>
    <row r="860" spans="1:4">
      <c r="A860" s="68"/>
      <c r="B860" s="66" t="str">
        <f>_xlfn.IFNA('XML data generator'!O859,"")</f>
        <v/>
      </c>
      <c r="C860" s="66" t="str">
        <f>_xlfn.IFNA('XML data generator'!P859,"")</f>
        <v/>
      </c>
      <c r="D860" s="67" t="str">
        <f>_xlfn.IFNA('XML data generator'!N859,"")</f>
        <v/>
      </c>
    </row>
    <row r="861" spans="1:4">
      <c r="A861" s="68"/>
      <c r="B861" s="66" t="str">
        <f>_xlfn.IFNA('XML data generator'!O860,"")</f>
        <v/>
      </c>
      <c r="C861" s="66" t="str">
        <f>_xlfn.IFNA('XML data generator'!P860,"")</f>
        <v/>
      </c>
      <c r="D861" s="67" t="str">
        <f>_xlfn.IFNA('XML data generator'!N860,"")</f>
        <v/>
      </c>
    </row>
    <row r="862" spans="1:4">
      <c r="A862" s="68"/>
      <c r="B862" s="66" t="str">
        <f>_xlfn.IFNA('XML data generator'!O861,"")</f>
        <v/>
      </c>
      <c r="C862" s="66" t="str">
        <f>_xlfn.IFNA('XML data generator'!P861,"")</f>
        <v/>
      </c>
      <c r="D862" s="67" t="str">
        <f>_xlfn.IFNA('XML data generator'!N861,"")</f>
        <v/>
      </c>
    </row>
    <row r="863" spans="1:4">
      <c r="A863" s="68"/>
      <c r="B863" s="66" t="str">
        <f>_xlfn.IFNA('XML data generator'!O862,"")</f>
        <v/>
      </c>
      <c r="C863" s="66" t="str">
        <f>_xlfn.IFNA('XML data generator'!P862,"")</f>
        <v/>
      </c>
      <c r="D863" s="67" t="str">
        <f>_xlfn.IFNA('XML data generator'!N862,"")</f>
        <v/>
      </c>
    </row>
    <row r="864" spans="1:4">
      <c r="A864" s="68"/>
      <c r="B864" s="66" t="str">
        <f>_xlfn.IFNA('XML data generator'!O863,"")</f>
        <v/>
      </c>
      <c r="C864" s="66" t="str">
        <f>_xlfn.IFNA('XML data generator'!P863,"")</f>
        <v/>
      </c>
      <c r="D864" s="67" t="str">
        <f>_xlfn.IFNA('XML data generator'!N863,"")</f>
        <v/>
      </c>
    </row>
    <row r="865" spans="1:4">
      <c r="A865" s="68"/>
      <c r="B865" s="66" t="str">
        <f>_xlfn.IFNA('XML data generator'!O864,"")</f>
        <v/>
      </c>
      <c r="C865" s="66" t="str">
        <f>_xlfn.IFNA('XML data generator'!P864,"")</f>
        <v/>
      </c>
      <c r="D865" s="67" t="str">
        <f>_xlfn.IFNA('XML data generator'!N864,"")</f>
        <v/>
      </c>
    </row>
    <row r="866" spans="1:4">
      <c r="A866" s="68"/>
      <c r="B866" s="66" t="str">
        <f>_xlfn.IFNA('XML data generator'!O865,"")</f>
        <v/>
      </c>
      <c r="C866" s="66" t="str">
        <f>_xlfn.IFNA('XML data generator'!P865,"")</f>
        <v/>
      </c>
      <c r="D866" s="67" t="str">
        <f>_xlfn.IFNA('XML data generator'!N865,"")</f>
        <v/>
      </c>
    </row>
    <row r="867" spans="1:4">
      <c r="A867" s="68"/>
      <c r="B867" s="66" t="str">
        <f>_xlfn.IFNA('XML data generator'!O866,"")</f>
        <v/>
      </c>
      <c r="C867" s="66" t="str">
        <f>_xlfn.IFNA('XML data generator'!P866,"")</f>
        <v/>
      </c>
      <c r="D867" s="67" t="str">
        <f>_xlfn.IFNA('XML data generator'!N866,"")</f>
        <v/>
      </c>
    </row>
    <row r="868" spans="1:4">
      <c r="A868" s="68"/>
      <c r="B868" s="66" t="str">
        <f>_xlfn.IFNA('XML data generator'!O867,"")</f>
        <v/>
      </c>
      <c r="C868" s="66" t="str">
        <f>_xlfn.IFNA('XML data generator'!P867,"")</f>
        <v/>
      </c>
      <c r="D868" s="67" t="str">
        <f>_xlfn.IFNA('XML data generator'!N867,"")</f>
        <v/>
      </c>
    </row>
    <row r="869" spans="1:4">
      <c r="A869" s="68"/>
      <c r="B869" s="66" t="str">
        <f>_xlfn.IFNA('XML data generator'!O868,"")</f>
        <v/>
      </c>
      <c r="C869" s="66" t="str">
        <f>_xlfn.IFNA('XML data generator'!P868,"")</f>
        <v/>
      </c>
      <c r="D869" s="67" t="str">
        <f>_xlfn.IFNA('XML data generator'!N868,"")</f>
        <v/>
      </c>
    </row>
    <row r="870" spans="1:4">
      <c r="A870" s="68"/>
      <c r="B870" s="66" t="str">
        <f>_xlfn.IFNA('XML data generator'!O869,"")</f>
        <v/>
      </c>
      <c r="C870" s="66" t="str">
        <f>_xlfn.IFNA('XML data generator'!P869,"")</f>
        <v/>
      </c>
      <c r="D870" s="67" t="str">
        <f>_xlfn.IFNA('XML data generator'!N869,"")</f>
        <v/>
      </c>
    </row>
    <row r="871" spans="1:4">
      <c r="A871" s="68"/>
      <c r="B871" s="66" t="str">
        <f>_xlfn.IFNA('XML data generator'!O870,"")</f>
        <v/>
      </c>
      <c r="C871" s="66" t="str">
        <f>_xlfn.IFNA('XML data generator'!P870,"")</f>
        <v/>
      </c>
      <c r="D871" s="67" t="str">
        <f>_xlfn.IFNA('XML data generator'!N870,"")</f>
        <v/>
      </c>
    </row>
    <row r="872" spans="1:4">
      <c r="A872" s="68"/>
      <c r="B872" s="66" t="str">
        <f>_xlfn.IFNA('XML data generator'!O871,"")</f>
        <v/>
      </c>
      <c r="C872" s="66" t="str">
        <f>_xlfn.IFNA('XML data generator'!P871,"")</f>
        <v/>
      </c>
      <c r="D872" s="67" t="str">
        <f>_xlfn.IFNA('XML data generator'!N871,"")</f>
        <v/>
      </c>
    </row>
    <row r="873" spans="1:4">
      <c r="A873" s="68"/>
      <c r="B873" s="66" t="str">
        <f>_xlfn.IFNA('XML data generator'!O872,"")</f>
        <v/>
      </c>
      <c r="C873" s="66" t="str">
        <f>_xlfn.IFNA('XML data generator'!P872,"")</f>
        <v/>
      </c>
      <c r="D873" s="67" t="str">
        <f>_xlfn.IFNA('XML data generator'!N872,"")</f>
        <v/>
      </c>
    </row>
    <row r="874" spans="1:4">
      <c r="A874" s="68"/>
      <c r="B874" s="66" t="str">
        <f>_xlfn.IFNA('XML data generator'!O873,"")</f>
        <v/>
      </c>
      <c r="C874" s="66" t="str">
        <f>_xlfn.IFNA('XML data generator'!P873,"")</f>
        <v/>
      </c>
      <c r="D874" s="67" t="str">
        <f>_xlfn.IFNA('XML data generator'!N873,"")</f>
        <v/>
      </c>
    </row>
    <row r="875" spans="1:4">
      <c r="A875" s="68"/>
      <c r="B875" s="66" t="str">
        <f>_xlfn.IFNA('XML data generator'!O874,"")</f>
        <v/>
      </c>
      <c r="C875" s="66" t="str">
        <f>_xlfn.IFNA('XML data generator'!P874,"")</f>
        <v/>
      </c>
      <c r="D875" s="67" t="str">
        <f>_xlfn.IFNA('XML data generator'!N874,"")</f>
        <v/>
      </c>
    </row>
    <row r="876" spans="1:4">
      <c r="A876" s="68"/>
      <c r="B876" s="66" t="str">
        <f>_xlfn.IFNA('XML data generator'!O875,"")</f>
        <v/>
      </c>
      <c r="C876" s="66" t="str">
        <f>_xlfn.IFNA('XML data generator'!P875,"")</f>
        <v/>
      </c>
      <c r="D876" s="67" t="str">
        <f>_xlfn.IFNA('XML data generator'!N875,"")</f>
        <v/>
      </c>
    </row>
    <row r="877" spans="1:4">
      <c r="A877" s="68"/>
      <c r="B877" s="66" t="str">
        <f>_xlfn.IFNA('XML data generator'!O876,"")</f>
        <v/>
      </c>
      <c r="C877" s="66" t="str">
        <f>_xlfn.IFNA('XML data generator'!P876,"")</f>
        <v/>
      </c>
      <c r="D877" s="67" t="str">
        <f>_xlfn.IFNA('XML data generator'!N876,"")</f>
        <v/>
      </c>
    </row>
    <row r="878" spans="1:4">
      <c r="A878" s="68"/>
      <c r="B878" s="66" t="str">
        <f>_xlfn.IFNA('XML data generator'!O877,"")</f>
        <v/>
      </c>
      <c r="C878" s="66" t="str">
        <f>_xlfn.IFNA('XML data generator'!P877,"")</f>
        <v/>
      </c>
      <c r="D878" s="67" t="str">
        <f>_xlfn.IFNA('XML data generator'!N877,"")</f>
        <v/>
      </c>
    </row>
    <row r="879" spans="1:4">
      <c r="A879" s="68"/>
      <c r="B879" s="66" t="str">
        <f>_xlfn.IFNA('XML data generator'!O878,"")</f>
        <v/>
      </c>
      <c r="C879" s="66" t="str">
        <f>_xlfn.IFNA('XML data generator'!P878,"")</f>
        <v/>
      </c>
      <c r="D879" s="67" t="str">
        <f>_xlfn.IFNA('XML data generator'!N878,"")</f>
        <v/>
      </c>
    </row>
    <row r="880" spans="1:4">
      <c r="A880" s="68"/>
      <c r="B880" s="66" t="str">
        <f>_xlfn.IFNA('XML data generator'!O879,"")</f>
        <v/>
      </c>
      <c r="C880" s="66" t="str">
        <f>_xlfn.IFNA('XML data generator'!P879,"")</f>
        <v/>
      </c>
      <c r="D880" s="67" t="str">
        <f>_xlfn.IFNA('XML data generator'!N879,"")</f>
        <v/>
      </c>
    </row>
    <row r="881" spans="1:4">
      <c r="A881" s="68"/>
      <c r="B881" s="66" t="str">
        <f>_xlfn.IFNA('XML data generator'!O880,"")</f>
        <v/>
      </c>
      <c r="C881" s="66" t="str">
        <f>_xlfn.IFNA('XML data generator'!P880,"")</f>
        <v/>
      </c>
      <c r="D881" s="67" t="str">
        <f>_xlfn.IFNA('XML data generator'!N880,"")</f>
        <v/>
      </c>
    </row>
    <row r="882" spans="1:4">
      <c r="A882" s="68"/>
      <c r="B882" s="66" t="str">
        <f>_xlfn.IFNA('XML data generator'!O881,"")</f>
        <v/>
      </c>
      <c r="C882" s="66" t="str">
        <f>_xlfn.IFNA('XML data generator'!P881,"")</f>
        <v/>
      </c>
      <c r="D882" s="67" t="str">
        <f>_xlfn.IFNA('XML data generator'!N881,"")</f>
        <v/>
      </c>
    </row>
    <row r="883" spans="1:4">
      <c r="A883" s="68"/>
      <c r="B883" s="66" t="str">
        <f>_xlfn.IFNA('XML data generator'!O882,"")</f>
        <v/>
      </c>
      <c r="C883" s="66" t="str">
        <f>_xlfn.IFNA('XML data generator'!P882,"")</f>
        <v/>
      </c>
      <c r="D883" s="67" t="str">
        <f>_xlfn.IFNA('XML data generator'!N882,"")</f>
        <v/>
      </c>
    </row>
    <row r="884" spans="1:4">
      <c r="A884" s="68"/>
      <c r="B884" s="66" t="str">
        <f>_xlfn.IFNA('XML data generator'!O883,"")</f>
        <v/>
      </c>
      <c r="C884" s="66" t="str">
        <f>_xlfn.IFNA('XML data generator'!P883,"")</f>
        <v/>
      </c>
      <c r="D884" s="67" t="str">
        <f>_xlfn.IFNA('XML data generator'!N883,"")</f>
        <v/>
      </c>
    </row>
    <row r="885" spans="1:4">
      <c r="A885" s="68"/>
      <c r="B885" s="66" t="str">
        <f>_xlfn.IFNA('XML data generator'!O884,"")</f>
        <v/>
      </c>
      <c r="C885" s="66" t="str">
        <f>_xlfn.IFNA('XML data generator'!P884,"")</f>
        <v/>
      </c>
      <c r="D885" s="67" t="str">
        <f>_xlfn.IFNA('XML data generator'!N884,"")</f>
        <v/>
      </c>
    </row>
    <row r="886" spans="1:4">
      <c r="A886" s="68"/>
      <c r="B886" s="66" t="str">
        <f>_xlfn.IFNA('XML data generator'!O885,"")</f>
        <v/>
      </c>
      <c r="C886" s="66" t="str">
        <f>_xlfn.IFNA('XML data generator'!P885,"")</f>
        <v/>
      </c>
      <c r="D886" s="67" t="str">
        <f>_xlfn.IFNA('XML data generator'!N885,"")</f>
        <v/>
      </c>
    </row>
    <row r="887" spans="1:4">
      <c r="A887" s="68"/>
      <c r="B887" s="66" t="str">
        <f>_xlfn.IFNA('XML data generator'!O886,"")</f>
        <v/>
      </c>
      <c r="C887" s="66" t="str">
        <f>_xlfn.IFNA('XML data generator'!P886,"")</f>
        <v/>
      </c>
      <c r="D887" s="67" t="str">
        <f>_xlfn.IFNA('XML data generator'!N886,"")</f>
        <v/>
      </c>
    </row>
    <row r="888" spans="1:4">
      <c r="A888" s="68"/>
      <c r="B888" s="66" t="str">
        <f>_xlfn.IFNA('XML data generator'!O887,"")</f>
        <v/>
      </c>
      <c r="C888" s="66" t="str">
        <f>_xlfn.IFNA('XML data generator'!P887,"")</f>
        <v/>
      </c>
      <c r="D888" s="67" t="str">
        <f>_xlfn.IFNA('XML data generator'!N887,"")</f>
        <v/>
      </c>
    </row>
    <row r="889" spans="1:4">
      <c r="A889" s="68"/>
      <c r="B889" s="66" t="str">
        <f>_xlfn.IFNA('XML data generator'!O888,"")</f>
        <v/>
      </c>
      <c r="C889" s="66" t="str">
        <f>_xlfn.IFNA('XML data generator'!P888,"")</f>
        <v/>
      </c>
      <c r="D889" s="67" t="str">
        <f>_xlfn.IFNA('XML data generator'!N888,"")</f>
        <v/>
      </c>
    </row>
    <row r="890" spans="1:4">
      <c r="A890" s="68"/>
      <c r="B890" s="66" t="str">
        <f>_xlfn.IFNA('XML data generator'!O889,"")</f>
        <v/>
      </c>
      <c r="C890" s="66" t="str">
        <f>_xlfn.IFNA('XML data generator'!P889,"")</f>
        <v/>
      </c>
      <c r="D890" s="67" t="str">
        <f>_xlfn.IFNA('XML data generator'!N889,"")</f>
        <v/>
      </c>
    </row>
    <row r="891" spans="1:4">
      <c r="A891" s="68"/>
      <c r="B891" s="66" t="str">
        <f>_xlfn.IFNA('XML data generator'!O890,"")</f>
        <v/>
      </c>
      <c r="C891" s="66" t="str">
        <f>_xlfn.IFNA('XML data generator'!P890,"")</f>
        <v/>
      </c>
      <c r="D891" s="67" t="str">
        <f>_xlfn.IFNA('XML data generator'!N890,"")</f>
        <v/>
      </c>
    </row>
    <row r="892" spans="1:4">
      <c r="A892" s="68"/>
      <c r="B892" s="66" t="str">
        <f>_xlfn.IFNA('XML data generator'!O891,"")</f>
        <v/>
      </c>
      <c r="C892" s="66" t="str">
        <f>_xlfn.IFNA('XML data generator'!P891,"")</f>
        <v/>
      </c>
      <c r="D892" s="67" t="str">
        <f>_xlfn.IFNA('XML data generator'!N891,"")</f>
        <v/>
      </c>
    </row>
    <row r="893" spans="1:4">
      <c r="A893" s="68"/>
      <c r="B893" s="66" t="str">
        <f>_xlfn.IFNA('XML data generator'!O892,"")</f>
        <v/>
      </c>
      <c r="C893" s="66" t="str">
        <f>_xlfn.IFNA('XML data generator'!P892,"")</f>
        <v/>
      </c>
      <c r="D893" s="67" t="str">
        <f>_xlfn.IFNA('XML data generator'!N892,"")</f>
        <v/>
      </c>
    </row>
    <row r="894" spans="1:4">
      <c r="A894" s="68"/>
      <c r="B894" s="66" t="str">
        <f>_xlfn.IFNA('XML data generator'!O893,"")</f>
        <v/>
      </c>
      <c r="C894" s="66" t="str">
        <f>_xlfn.IFNA('XML data generator'!P893,"")</f>
        <v/>
      </c>
      <c r="D894" s="67" t="str">
        <f>_xlfn.IFNA('XML data generator'!N893,"")</f>
        <v/>
      </c>
    </row>
    <row r="895" spans="1:4">
      <c r="A895" s="68"/>
      <c r="B895" s="66" t="str">
        <f>_xlfn.IFNA('XML data generator'!O894,"")</f>
        <v/>
      </c>
      <c r="C895" s="66" t="str">
        <f>_xlfn.IFNA('XML data generator'!P894,"")</f>
        <v/>
      </c>
      <c r="D895" s="67" t="str">
        <f>_xlfn.IFNA('XML data generator'!N894,"")</f>
        <v/>
      </c>
    </row>
    <row r="896" spans="1:4">
      <c r="A896" s="68"/>
      <c r="B896" s="66" t="str">
        <f>_xlfn.IFNA('XML data generator'!O895,"")</f>
        <v/>
      </c>
      <c r="C896" s="66" t="str">
        <f>_xlfn.IFNA('XML data generator'!P895,"")</f>
        <v/>
      </c>
      <c r="D896" s="67" t="str">
        <f>_xlfn.IFNA('XML data generator'!N895,"")</f>
        <v/>
      </c>
    </row>
    <row r="897" spans="1:4">
      <c r="A897" s="68"/>
      <c r="B897" s="66" t="str">
        <f>_xlfn.IFNA('XML data generator'!O896,"")</f>
        <v/>
      </c>
      <c r="C897" s="66" t="str">
        <f>_xlfn.IFNA('XML data generator'!P896,"")</f>
        <v/>
      </c>
      <c r="D897" s="67" t="str">
        <f>_xlfn.IFNA('XML data generator'!N896,"")</f>
        <v/>
      </c>
    </row>
    <row r="898" spans="1:4">
      <c r="A898" s="68"/>
      <c r="B898" s="66" t="str">
        <f>_xlfn.IFNA('XML data generator'!O897,"")</f>
        <v/>
      </c>
      <c r="C898" s="66" t="str">
        <f>_xlfn.IFNA('XML data generator'!P897,"")</f>
        <v/>
      </c>
      <c r="D898" s="67" t="str">
        <f>_xlfn.IFNA('XML data generator'!N897,"")</f>
        <v/>
      </c>
    </row>
    <row r="899" spans="1:4">
      <c r="A899" s="68"/>
      <c r="B899" s="66" t="str">
        <f>_xlfn.IFNA('XML data generator'!O898,"")</f>
        <v/>
      </c>
      <c r="C899" s="66" t="str">
        <f>_xlfn.IFNA('XML data generator'!P898,"")</f>
        <v/>
      </c>
      <c r="D899" s="67" t="str">
        <f>_xlfn.IFNA('XML data generator'!N898,"")</f>
        <v/>
      </c>
    </row>
    <row r="900" spans="1:4">
      <c r="A900" s="68"/>
      <c r="B900" s="66" t="str">
        <f>_xlfn.IFNA('XML data generator'!O899,"")</f>
        <v/>
      </c>
      <c r="C900" s="66" t="str">
        <f>_xlfn.IFNA('XML data generator'!P899,"")</f>
        <v/>
      </c>
      <c r="D900" s="67" t="str">
        <f>_xlfn.IFNA('XML data generator'!N899,"")</f>
        <v/>
      </c>
    </row>
    <row r="901" spans="1:4">
      <c r="A901" s="68"/>
      <c r="B901" s="66" t="str">
        <f>_xlfn.IFNA('XML data generator'!O900,"")</f>
        <v/>
      </c>
      <c r="C901" s="66" t="str">
        <f>_xlfn.IFNA('XML data generator'!P900,"")</f>
        <v/>
      </c>
      <c r="D901" s="67" t="str">
        <f>_xlfn.IFNA('XML data generator'!N900,"")</f>
        <v/>
      </c>
    </row>
    <row r="902" spans="1:4">
      <c r="A902" s="68"/>
      <c r="B902" s="66" t="str">
        <f>_xlfn.IFNA('XML data generator'!O901,"")</f>
        <v/>
      </c>
      <c r="C902" s="66" t="str">
        <f>_xlfn.IFNA('XML data generator'!P901,"")</f>
        <v/>
      </c>
      <c r="D902" s="67" t="str">
        <f>_xlfn.IFNA('XML data generator'!N901,"")</f>
        <v/>
      </c>
    </row>
    <row r="903" spans="1:4">
      <c r="A903" s="68"/>
      <c r="B903" s="66" t="str">
        <f>_xlfn.IFNA('XML data generator'!O902,"")</f>
        <v/>
      </c>
      <c r="C903" s="66" t="str">
        <f>_xlfn.IFNA('XML data generator'!P902,"")</f>
        <v/>
      </c>
      <c r="D903" s="67" t="str">
        <f>_xlfn.IFNA('XML data generator'!N902,"")</f>
        <v/>
      </c>
    </row>
    <row r="904" spans="1:4">
      <c r="A904" s="68"/>
      <c r="B904" s="66" t="str">
        <f>_xlfn.IFNA('XML data generator'!O903,"")</f>
        <v/>
      </c>
      <c r="C904" s="66" t="str">
        <f>_xlfn.IFNA('XML data generator'!P903,"")</f>
        <v/>
      </c>
      <c r="D904" s="67" t="str">
        <f>_xlfn.IFNA('XML data generator'!N903,"")</f>
        <v/>
      </c>
    </row>
    <row r="905" spans="1:4">
      <c r="A905" s="68"/>
      <c r="B905" s="66" t="str">
        <f>_xlfn.IFNA('XML data generator'!O904,"")</f>
        <v/>
      </c>
      <c r="C905" s="66" t="str">
        <f>_xlfn.IFNA('XML data generator'!P904,"")</f>
        <v/>
      </c>
      <c r="D905" s="67" t="str">
        <f>_xlfn.IFNA('XML data generator'!N904,"")</f>
        <v/>
      </c>
    </row>
    <row r="906" spans="1:4">
      <c r="A906" s="68"/>
      <c r="B906" s="66" t="str">
        <f>_xlfn.IFNA('XML data generator'!O905,"")</f>
        <v/>
      </c>
      <c r="C906" s="66" t="str">
        <f>_xlfn.IFNA('XML data generator'!P905,"")</f>
        <v/>
      </c>
      <c r="D906" s="67" t="str">
        <f>_xlfn.IFNA('XML data generator'!N905,"")</f>
        <v/>
      </c>
    </row>
    <row r="907" spans="1:4">
      <c r="A907" s="68"/>
      <c r="B907" s="66" t="str">
        <f>_xlfn.IFNA('XML data generator'!O906,"")</f>
        <v/>
      </c>
      <c r="C907" s="66" t="str">
        <f>_xlfn.IFNA('XML data generator'!P906,"")</f>
        <v/>
      </c>
      <c r="D907" s="67" t="str">
        <f>_xlfn.IFNA('XML data generator'!N906,"")</f>
        <v/>
      </c>
    </row>
    <row r="908" spans="1:4">
      <c r="A908" s="68"/>
      <c r="B908" s="66" t="str">
        <f>_xlfn.IFNA('XML data generator'!O907,"")</f>
        <v/>
      </c>
      <c r="C908" s="66" t="str">
        <f>_xlfn.IFNA('XML data generator'!P907,"")</f>
        <v/>
      </c>
      <c r="D908" s="67" t="str">
        <f>_xlfn.IFNA('XML data generator'!N907,"")</f>
        <v/>
      </c>
    </row>
    <row r="909" spans="1:4">
      <c r="A909" s="68"/>
      <c r="B909" s="66" t="str">
        <f>_xlfn.IFNA('XML data generator'!O908,"")</f>
        <v/>
      </c>
      <c r="C909" s="66" t="str">
        <f>_xlfn.IFNA('XML data generator'!P908,"")</f>
        <v/>
      </c>
      <c r="D909" s="67" t="str">
        <f>_xlfn.IFNA('XML data generator'!N908,"")</f>
        <v/>
      </c>
    </row>
    <row r="910" spans="1:4">
      <c r="A910" s="68"/>
      <c r="B910" s="66" t="str">
        <f>_xlfn.IFNA('XML data generator'!O909,"")</f>
        <v/>
      </c>
      <c r="C910" s="66" t="str">
        <f>_xlfn.IFNA('XML data generator'!P909,"")</f>
        <v/>
      </c>
      <c r="D910" s="67" t="str">
        <f>_xlfn.IFNA('XML data generator'!N909,"")</f>
        <v/>
      </c>
    </row>
    <row r="911" spans="1:4">
      <c r="A911" s="68"/>
      <c r="B911" s="66" t="str">
        <f>_xlfn.IFNA('XML data generator'!O910,"")</f>
        <v/>
      </c>
      <c r="C911" s="66" t="str">
        <f>_xlfn.IFNA('XML data generator'!P910,"")</f>
        <v/>
      </c>
      <c r="D911" s="67" t="str">
        <f>_xlfn.IFNA('XML data generator'!N910,"")</f>
        <v/>
      </c>
    </row>
    <row r="912" spans="1:4">
      <c r="A912" s="68"/>
      <c r="B912" s="66" t="str">
        <f>_xlfn.IFNA('XML data generator'!O911,"")</f>
        <v/>
      </c>
      <c r="C912" s="66" t="str">
        <f>_xlfn.IFNA('XML data generator'!P911,"")</f>
        <v/>
      </c>
      <c r="D912" s="67" t="str">
        <f>_xlfn.IFNA('XML data generator'!N911,"")</f>
        <v/>
      </c>
    </row>
    <row r="913" spans="1:4">
      <c r="A913" s="68"/>
      <c r="B913" s="66" t="str">
        <f>_xlfn.IFNA('XML data generator'!O912,"")</f>
        <v/>
      </c>
      <c r="C913" s="66" t="str">
        <f>_xlfn.IFNA('XML data generator'!P912,"")</f>
        <v/>
      </c>
      <c r="D913" s="67" t="str">
        <f>_xlfn.IFNA('XML data generator'!N912,"")</f>
        <v/>
      </c>
    </row>
    <row r="914" spans="1:4">
      <c r="A914" s="68"/>
      <c r="B914" s="66" t="str">
        <f>_xlfn.IFNA('XML data generator'!O913,"")</f>
        <v/>
      </c>
      <c r="C914" s="66" t="str">
        <f>_xlfn.IFNA('XML data generator'!P913,"")</f>
        <v/>
      </c>
      <c r="D914" s="67" t="str">
        <f>_xlfn.IFNA('XML data generator'!N913,"")</f>
        <v/>
      </c>
    </row>
    <row r="915" spans="1:4">
      <c r="A915" s="68"/>
      <c r="B915" s="66" t="str">
        <f>_xlfn.IFNA('XML data generator'!O914,"")</f>
        <v/>
      </c>
      <c r="C915" s="66" t="str">
        <f>_xlfn.IFNA('XML data generator'!P914,"")</f>
        <v/>
      </c>
      <c r="D915" s="67" t="str">
        <f>_xlfn.IFNA('XML data generator'!N914,"")</f>
        <v/>
      </c>
    </row>
    <row r="916" spans="1:4">
      <c r="A916" s="68"/>
      <c r="B916" s="66" t="str">
        <f>_xlfn.IFNA('XML data generator'!O915,"")</f>
        <v/>
      </c>
      <c r="C916" s="66" t="str">
        <f>_xlfn.IFNA('XML data generator'!P915,"")</f>
        <v/>
      </c>
      <c r="D916" s="67" t="str">
        <f>_xlfn.IFNA('XML data generator'!N915,"")</f>
        <v/>
      </c>
    </row>
    <row r="917" spans="1:4">
      <c r="A917" s="68"/>
      <c r="B917" s="66" t="str">
        <f>_xlfn.IFNA('XML data generator'!O916,"")</f>
        <v/>
      </c>
      <c r="C917" s="66" t="str">
        <f>_xlfn.IFNA('XML data generator'!P916,"")</f>
        <v/>
      </c>
      <c r="D917" s="67" t="str">
        <f>_xlfn.IFNA('XML data generator'!N916,"")</f>
        <v/>
      </c>
    </row>
    <row r="918" spans="1:4">
      <c r="A918" s="68"/>
      <c r="B918" s="66" t="str">
        <f>_xlfn.IFNA('XML data generator'!O917,"")</f>
        <v/>
      </c>
      <c r="C918" s="66" t="str">
        <f>_xlfn.IFNA('XML data generator'!P917,"")</f>
        <v/>
      </c>
      <c r="D918" s="67" t="str">
        <f>_xlfn.IFNA('XML data generator'!N917,"")</f>
        <v/>
      </c>
    </row>
    <row r="919" spans="1:4">
      <c r="A919" s="68"/>
      <c r="B919" s="66" t="str">
        <f>_xlfn.IFNA('XML data generator'!O918,"")</f>
        <v/>
      </c>
      <c r="C919" s="66" t="str">
        <f>_xlfn.IFNA('XML data generator'!P918,"")</f>
        <v/>
      </c>
      <c r="D919" s="67" t="str">
        <f>_xlfn.IFNA('XML data generator'!N918,"")</f>
        <v/>
      </c>
    </row>
    <row r="920" spans="1:4">
      <c r="A920" s="68"/>
      <c r="B920" s="66" t="str">
        <f>_xlfn.IFNA('XML data generator'!O919,"")</f>
        <v/>
      </c>
      <c r="C920" s="66" t="str">
        <f>_xlfn.IFNA('XML data generator'!P919,"")</f>
        <v/>
      </c>
      <c r="D920" s="67" t="str">
        <f>_xlfn.IFNA('XML data generator'!N919,"")</f>
        <v/>
      </c>
    </row>
    <row r="921" spans="1:4">
      <c r="A921" s="68"/>
      <c r="B921" s="66" t="str">
        <f>_xlfn.IFNA('XML data generator'!O920,"")</f>
        <v/>
      </c>
      <c r="C921" s="66" t="str">
        <f>_xlfn.IFNA('XML data generator'!P920,"")</f>
        <v/>
      </c>
      <c r="D921" s="67" t="str">
        <f>_xlfn.IFNA('XML data generator'!N920,"")</f>
        <v/>
      </c>
    </row>
    <row r="922" spans="1:4">
      <c r="A922" s="68"/>
      <c r="B922" s="66" t="str">
        <f>_xlfn.IFNA('XML data generator'!O921,"")</f>
        <v/>
      </c>
      <c r="C922" s="66" t="str">
        <f>_xlfn.IFNA('XML data generator'!P921,"")</f>
        <v/>
      </c>
      <c r="D922" s="67" t="str">
        <f>_xlfn.IFNA('XML data generator'!N921,"")</f>
        <v/>
      </c>
    </row>
    <row r="923" spans="1:4">
      <c r="A923" s="68"/>
      <c r="B923" s="66" t="str">
        <f>_xlfn.IFNA('XML data generator'!O922,"")</f>
        <v/>
      </c>
      <c r="C923" s="66" t="str">
        <f>_xlfn.IFNA('XML data generator'!P922,"")</f>
        <v/>
      </c>
      <c r="D923" s="67" t="str">
        <f>_xlfn.IFNA('XML data generator'!N922,"")</f>
        <v/>
      </c>
    </row>
    <row r="924" spans="1:4">
      <c r="A924" s="68"/>
      <c r="B924" s="66" t="str">
        <f>_xlfn.IFNA('XML data generator'!O923,"")</f>
        <v/>
      </c>
      <c r="C924" s="66" t="str">
        <f>_xlfn.IFNA('XML data generator'!P923,"")</f>
        <v/>
      </c>
      <c r="D924" s="67" t="str">
        <f>_xlfn.IFNA('XML data generator'!N923,"")</f>
        <v/>
      </c>
    </row>
    <row r="925" spans="1:4">
      <c r="A925" s="68"/>
      <c r="B925" s="66" t="str">
        <f>_xlfn.IFNA('XML data generator'!O924,"")</f>
        <v/>
      </c>
      <c r="C925" s="66" t="str">
        <f>_xlfn.IFNA('XML data generator'!P924,"")</f>
        <v/>
      </c>
      <c r="D925" s="67" t="str">
        <f>_xlfn.IFNA('XML data generator'!N924,"")</f>
        <v/>
      </c>
    </row>
    <row r="926" spans="1:4">
      <c r="A926" s="68"/>
      <c r="B926" s="66" t="str">
        <f>_xlfn.IFNA('XML data generator'!O925,"")</f>
        <v/>
      </c>
      <c r="C926" s="66" t="str">
        <f>_xlfn.IFNA('XML data generator'!P925,"")</f>
        <v/>
      </c>
      <c r="D926" s="67" t="str">
        <f>_xlfn.IFNA('XML data generator'!N925,"")</f>
        <v/>
      </c>
    </row>
    <row r="927" spans="1:4">
      <c r="A927" s="68"/>
      <c r="B927" s="66" t="str">
        <f>_xlfn.IFNA('XML data generator'!O926,"")</f>
        <v/>
      </c>
      <c r="C927" s="66" t="str">
        <f>_xlfn.IFNA('XML data generator'!P926,"")</f>
        <v/>
      </c>
      <c r="D927" s="67" t="str">
        <f>_xlfn.IFNA('XML data generator'!N926,"")</f>
        <v/>
      </c>
    </row>
    <row r="928" spans="1:4">
      <c r="A928" s="68"/>
      <c r="B928" s="66" t="str">
        <f>_xlfn.IFNA('XML data generator'!O927,"")</f>
        <v/>
      </c>
      <c r="C928" s="66" t="str">
        <f>_xlfn.IFNA('XML data generator'!P927,"")</f>
        <v/>
      </c>
      <c r="D928" s="67" t="str">
        <f>_xlfn.IFNA('XML data generator'!N927,"")</f>
        <v/>
      </c>
    </row>
    <row r="929" spans="1:4">
      <c r="A929" s="68"/>
      <c r="B929" s="66" t="str">
        <f>_xlfn.IFNA('XML data generator'!O928,"")</f>
        <v/>
      </c>
      <c r="C929" s="66" t="str">
        <f>_xlfn.IFNA('XML data generator'!P928,"")</f>
        <v/>
      </c>
      <c r="D929" s="67" t="str">
        <f>_xlfn.IFNA('XML data generator'!N928,"")</f>
        <v/>
      </c>
    </row>
    <row r="930" spans="1:4">
      <c r="A930" s="68"/>
      <c r="B930" s="66" t="str">
        <f>_xlfn.IFNA('XML data generator'!O929,"")</f>
        <v/>
      </c>
      <c r="C930" s="66" t="str">
        <f>_xlfn.IFNA('XML data generator'!P929,"")</f>
        <v/>
      </c>
      <c r="D930" s="67" t="str">
        <f>_xlfn.IFNA('XML data generator'!N929,"")</f>
        <v/>
      </c>
    </row>
    <row r="931" spans="1:4">
      <c r="A931" s="68"/>
      <c r="B931" s="66" t="str">
        <f>_xlfn.IFNA('XML data generator'!O930,"")</f>
        <v/>
      </c>
      <c r="C931" s="66" t="str">
        <f>_xlfn.IFNA('XML data generator'!P930,"")</f>
        <v/>
      </c>
      <c r="D931" s="67" t="str">
        <f>_xlfn.IFNA('XML data generator'!N930,"")</f>
        <v/>
      </c>
    </row>
    <row r="932" spans="1:4">
      <c r="A932" s="68"/>
      <c r="B932" s="66" t="str">
        <f>_xlfn.IFNA('XML data generator'!O931,"")</f>
        <v/>
      </c>
      <c r="C932" s="66" t="str">
        <f>_xlfn.IFNA('XML data generator'!P931,"")</f>
        <v/>
      </c>
      <c r="D932" s="67" t="str">
        <f>_xlfn.IFNA('XML data generator'!N931,"")</f>
        <v/>
      </c>
    </row>
    <row r="933" spans="1:4">
      <c r="A933" s="68"/>
      <c r="B933" s="66" t="str">
        <f>_xlfn.IFNA('XML data generator'!O932,"")</f>
        <v/>
      </c>
      <c r="C933" s="66" t="str">
        <f>_xlfn.IFNA('XML data generator'!P932,"")</f>
        <v/>
      </c>
      <c r="D933" s="67" t="str">
        <f>_xlfn.IFNA('XML data generator'!N932,"")</f>
        <v/>
      </c>
    </row>
    <row r="934" spans="1:4">
      <c r="A934" s="68"/>
      <c r="B934" s="66" t="str">
        <f>_xlfn.IFNA('XML data generator'!O933,"")</f>
        <v/>
      </c>
      <c r="C934" s="66" t="str">
        <f>_xlfn.IFNA('XML data generator'!P933,"")</f>
        <v/>
      </c>
      <c r="D934" s="67" t="str">
        <f>_xlfn.IFNA('XML data generator'!N933,"")</f>
        <v/>
      </c>
    </row>
    <row r="935" spans="1:4">
      <c r="A935" s="68"/>
      <c r="B935" s="66" t="str">
        <f>_xlfn.IFNA('XML data generator'!O934,"")</f>
        <v/>
      </c>
      <c r="C935" s="66" t="str">
        <f>_xlfn.IFNA('XML data generator'!P934,"")</f>
        <v/>
      </c>
      <c r="D935" s="67" t="str">
        <f>_xlfn.IFNA('XML data generator'!N934,"")</f>
        <v/>
      </c>
    </row>
    <row r="936" spans="1:4">
      <c r="A936" s="68"/>
      <c r="B936" s="66" t="str">
        <f>_xlfn.IFNA('XML data generator'!O935,"")</f>
        <v/>
      </c>
      <c r="C936" s="66" t="str">
        <f>_xlfn.IFNA('XML data generator'!P935,"")</f>
        <v/>
      </c>
      <c r="D936" s="67" t="str">
        <f>_xlfn.IFNA('XML data generator'!N935,"")</f>
        <v/>
      </c>
    </row>
    <row r="937" spans="1:4">
      <c r="A937" s="68"/>
      <c r="B937" s="66" t="str">
        <f>_xlfn.IFNA('XML data generator'!O936,"")</f>
        <v/>
      </c>
      <c r="C937" s="66" t="str">
        <f>_xlfn.IFNA('XML data generator'!P936,"")</f>
        <v/>
      </c>
      <c r="D937" s="67" t="str">
        <f>_xlfn.IFNA('XML data generator'!N936,"")</f>
        <v/>
      </c>
    </row>
    <row r="938" spans="1:4">
      <c r="A938" s="68"/>
      <c r="B938" s="66" t="str">
        <f>_xlfn.IFNA('XML data generator'!O937,"")</f>
        <v/>
      </c>
      <c r="C938" s="66" t="str">
        <f>_xlfn.IFNA('XML data generator'!P937,"")</f>
        <v/>
      </c>
      <c r="D938" s="67" t="str">
        <f>_xlfn.IFNA('XML data generator'!N937,"")</f>
        <v/>
      </c>
    </row>
    <row r="939" spans="1:4">
      <c r="A939" s="68"/>
      <c r="B939" s="66" t="str">
        <f>_xlfn.IFNA('XML data generator'!O938,"")</f>
        <v/>
      </c>
      <c r="C939" s="66" t="str">
        <f>_xlfn.IFNA('XML data generator'!P938,"")</f>
        <v/>
      </c>
      <c r="D939" s="67" t="str">
        <f>_xlfn.IFNA('XML data generator'!N938,"")</f>
        <v/>
      </c>
    </row>
    <row r="940" spans="1:4">
      <c r="A940" s="68"/>
      <c r="B940" s="66" t="str">
        <f>_xlfn.IFNA('XML data generator'!O939,"")</f>
        <v/>
      </c>
      <c r="C940" s="66" t="str">
        <f>_xlfn.IFNA('XML data generator'!P939,"")</f>
        <v/>
      </c>
      <c r="D940" s="67" t="str">
        <f>_xlfn.IFNA('XML data generator'!N939,"")</f>
        <v/>
      </c>
    </row>
    <row r="941" spans="1:4">
      <c r="A941" s="68"/>
      <c r="B941" s="66" t="str">
        <f>_xlfn.IFNA('XML data generator'!O940,"")</f>
        <v/>
      </c>
      <c r="C941" s="66" t="str">
        <f>_xlfn.IFNA('XML data generator'!P940,"")</f>
        <v/>
      </c>
      <c r="D941" s="67" t="str">
        <f>_xlfn.IFNA('XML data generator'!N940,"")</f>
        <v/>
      </c>
    </row>
    <row r="942" spans="1:4">
      <c r="A942" s="68"/>
      <c r="B942" s="66" t="str">
        <f>_xlfn.IFNA('XML data generator'!O941,"")</f>
        <v/>
      </c>
      <c r="C942" s="66" t="str">
        <f>_xlfn.IFNA('XML data generator'!P941,"")</f>
        <v/>
      </c>
      <c r="D942" s="67" t="str">
        <f>_xlfn.IFNA('XML data generator'!N941,"")</f>
        <v/>
      </c>
    </row>
    <row r="943" spans="1:4">
      <c r="A943" s="68"/>
      <c r="B943" s="66" t="str">
        <f>_xlfn.IFNA('XML data generator'!O942,"")</f>
        <v/>
      </c>
      <c r="C943" s="66" t="str">
        <f>_xlfn.IFNA('XML data generator'!P942,"")</f>
        <v/>
      </c>
      <c r="D943" s="67" t="str">
        <f>_xlfn.IFNA('XML data generator'!N942,"")</f>
        <v/>
      </c>
    </row>
    <row r="944" spans="1:4">
      <c r="A944" s="68"/>
      <c r="B944" s="66" t="str">
        <f>_xlfn.IFNA('XML data generator'!O943,"")</f>
        <v/>
      </c>
      <c r="C944" s="66" t="str">
        <f>_xlfn.IFNA('XML data generator'!P943,"")</f>
        <v/>
      </c>
      <c r="D944" s="67" t="str">
        <f>_xlfn.IFNA('XML data generator'!N943,"")</f>
        <v/>
      </c>
    </row>
    <row r="945" spans="1:4">
      <c r="A945" s="68"/>
      <c r="B945" s="66" t="str">
        <f>_xlfn.IFNA('XML data generator'!O944,"")</f>
        <v/>
      </c>
      <c r="C945" s="66" t="str">
        <f>_xlfn.IFNA('XML data generator'!P944,"")</f>
        <v/>
      </c>
      <c r="D945" s="67" t="str">
        <f>_xlfn.IFNA('XML data generator'!N944,"")</f>
        <v/>
      </c>
    </row>
    <row r="946" spans="1:4">
      <c r="A946" s="68"/>
      <c r="B946" s="66" t="str">
        <f>_xlfn.IFNA('XML data generator'!O945,"")</f>
        <v/>
      </c>
      <c r="C946" s="66" t="str">
        <f>_xlfn.IFNA('XML data generator'!P945,"")</f>
        <v/>
      </c>
      <c r="D946" s="67" t="str">
        <f>_xlfn.IFNA('XML data generator'!N945,"")</f>
        <v/>
      </c>
    </row>
    <row r="947" spans="1:4">
      <c r="A947" s="68"/>
      <c r="B947" s="66" t="str">
        <f>_xlfn.IFNA('XML data generator'!O946,"")</f>
        <v/>
      </c>
      <c r="C947" s="66" t="str">
        <f>_xlfn.IFNA('XML data generator'!P946,"")</f>
        <v/>
      </c>
      <c r="D947" s="67" t="str">
        <f>_xlfn.IFNA('XML data generator'!N946,"")</f>
        <v/>
      </c>
    </row>
    <row r="948" spans="1:4">
      <c r="A948" s="68"/>
      <c r="B948" s="66" t="str">
        <f>_xlfn.IFNA('XML data generator'!O947,"")</f>
        <v/>
      </c>
      <c r="C948" s="66" t="str">
        <f>_xlfn.IFNA('XML data generator'!P947,"")</f>
        <v/>
      </c>
      <c r="D948" s="67" t="str">
        <f>_xlfn.IFNA('XML data generator'!N947,"")</f>
        <v/>
      </c>
    </row>
    <row r="949" spans="1:4">
      <c r="A949" s="68"/>
      <c r="B949" s="66" t="str">
        <f>_xlfn.IFNA('XML data generator'!O948,"")</f>
        <v/>
      </c>
      <c r="C949" s="66" t="str">
        <f>_xlfn.IFNA('XML data generator'!P948,"")</f>
        <v/>
      </c>
      <c r="D949" s="67" t="str">
        <f>_xlfn.IFNA('XML data generator'!N948,"")</f>
        <v/>
      </c>
    </row>
    <row r="950" spans="1:4">
      <c r="A950" s="68"/>
      <c r="B950" s="66" t="str">
        <f>_xlfn.IFNA('XML data generator'!O949,"")</f>
        <v/>
      </c>
      <c r="C950" s="66" t="str">
        <f>_xlfn.IFNA('XML data generator'!P949,"")</f>
        <v/>
      </c>
      <c r="D950" s="67" t="str">
        <f>_xlfn.IFNA('XML data generator'!N949,"")</f>
        <v/>
      </c>
    </row>
    <row r="951" spans="1:4">
      <c r="A951" s="68"/>
      <c r="B951" s="66" t="str">
        <f>_xlfn.IFNA('XML data generator'!O950,"")</f>
        <v/>
      </c>
      <c r="C951" s="66" t="str">
        <f>_xlfn.IFNA('XML data generator'!P950,"")</f>
        <v/>
      </c>
      <c r="D951" s="67" t="str">
        <f>_xlfn.IFNA('XML data generator'!N950,"")</f>
        <v/>
      </c>
    </row>
    <row r="952" spans="1:4">
      <c r="A952" s="68"/>
      <c r="B952" s="66" t="str">
        <f>_xlfn.IFNA('XML data generator'!O951,"")</f>
        <v/>
      </c>
      <c r="C952" s="66" t="str">
        <f>_xlfn.IFNA('XML data generator'!P951,"")</f>
        <v/>
      </c>
      <c r="D952" s="67" t="str">
        <f>_xlfn.IFNA('XML data generator'!N951,"")</f>
        <v/>
      </c>
    </row>
    <row r="953" spans="1:4">
      <c r="A953" s="68"/>
      <c r="B953" s="66" t="str">
        <f>_xlfn.IFNA('XML data generator'!O952,"")</f>
        <v/>
      </c>
      <c r="C953" s="66" t="str">
        <f>_xlfn.IFNA('XML data generator'!P952,"")</f>
        <v/>
      </c>
      <c r="D953" s="67" t="str">
        <f>_xlfn.IFNA('XML data generator'!N952,"")</f>
        <v/>
      </c>
    </row>
    <row r="954" spans="1:4">
      <c r="A954" s="68"/>
      <c r="B954" s="66" t="str">
        <f>_xlfn.IFNA('XML data generator'!O953,"")</f>
        <v/>
      </c>
      <c r="C954" s="66" t="str">
        <f>_xlfn.IFNA('XML data generator'!P953,"")</f>
        <v/>
      </c>
      <c r="D954" s="67" t="str">
        <f>_xlfn.IFNA('XML data generator'!N953,"")</f>
        <v/>
      </c>
    </row>
    <row r="955" spans="1:4">
      <c r="A955" s="68"/>
      <c r="B955" s="66" t="str">
        <f>_xlfn.IFNA('XML data generator'!O954,"")</f>
        <v/>
      </c>
      <c r="C955" s="66" t="str">
        <f>_xlfn.IFNA('XML data generator'!P954,"")</f>
        <v/>
      </c>
      <c r="D955" s="67" t="str">
        <f>_xlfn.IFNA('XML data generator'!N954,"")</f>
        <v/>
      </c>
    </row>
    <row r="956" spans="1:4">
      <c r="A956" s="68"/>
      <c r="B956" s="66" t="str">
        <f>_xlfn.IFNA('XML data generator'!O955,"")</f>
        <v/>
      </c>
      <c r="C956" s="66" t="str">
        <f>_xlfn.IFNA('XML data generator'!P955,"")</f>
        <v/>
      </c>
      <c r="D956" s="67" t="str">
        <f>_xlfn.IFNA('XML data generator'!N955,"")</f>
        <v/>
      </c>
    </row>
    <row r="957" spans="1:4">
      <c r="A957" s="68"/>
      <c r="B957" s="66" t="str">
        <f>_xlfn.IFNA('XML data generator'!O956,"")</f>
        <v/>
      </c>
      <c r="C957" s="66" t="str">
        <f>_xlfn.IFNA('XML data generator'!P956,"")</f>
        <v/>
      </c>
      <c r="D957" s="67" t="str">
        <f>_xlfn.IFNA('XML data generator'!N956,"")</f>
        <v/>
      </c>
    </row>
    <row r="958" spans="1:4">
      <c r="A958" s="68"/>
      <c r="B958" s="66" t="str">
        <f>_xlfn.IFNA('XML data generator'!O957,"")</f>
        <v/>
      </c>
      <c r="C958" s="66" t="str">
        <f>_xlfn.IFNA('XML data generator'!P957,"")</f>
        <v/>
      </c>
      <c r="D958" s="67" t="str">
        <f>_xlfn.IFNA('XML data generator'!N957,"")</f>
        <v/>
      </c>
    </row>
    <row r="959" spans="1:4">
      <c r="A959" s="68"/>
      <c r="B959" s="66" t="str">
        <f>_xlfn.IFNA('XML data generator'!O958,"")</f>
        <v/>
      </c>
      <c r="C959" s="66" t="str">
        <f>_xlfn.IFNA('XML data generator'!P958,"")</f>
        <v/>
      </c>
      <c r="D959" s="67" t="str">
        <f>_xlfn.IFNA('XML data generator'!N958,"")</f>
        <v/>
      </c>
    </row>
    <row r="960" spans="1:4">
      <c r="A960" s="68"/>
      <c r="B960" s="66" t="str">
        <f>_xlfn.IFNA('XML data generator'!O959,"")</f>
        <v/>
      </c>
      <c r="C960" s="66" t="str">
        <f>_xlfn.IFNA('XML data generator'!P959,"")</f>
        <v/>
      </c>
      <c r="D960" s="67" t="str">
        <f>_xlfn.IFNA('XML data generator'!N959,"")</f>
        <v/>
      </c>
    </row>
    <row r="961" spans="1:4">
      <c r="A961" s="68"/>
      <c r="B961" s="66" t="str">
        <f>_xlfn.IFNA('XML data generator'!O960,"")</f>
        <v/>
      </c>
      <c r="C961" s="66" t="str">
        <f>_xlfn.IFNA('XML data generator'!P960,"")</f>
        <v/>
      </c>
      <c r="D961" s="67" t="str">
        <f>_xlfn.IFNA('XML data generator'!N960,"")</f>
        <v/>
      </c>
    </row>
    <row r="962" spans="1:4">
      <c r="A962" s="68"/>
      <c r="B962" s="66" t="str">
        <f>_xlfn.IFNA('XML data generator'!O961,"")</f>
        <v/>
      </c>
      <c r="C962" s="66" t="str">
        <f>_xlfn.IFNA('XML data generator'!P961,"")</f>
        <v/>
      </c>
      <c r="D962" s="67" t="str">
        <f>_xlfn.IFNA('XML data generator'!N961,"")</f>
        <v/>
      </c>
    </row>
    <row r="963" spans="1:4">
      <c r="A963" s="68"/>
      <c r="B963" s="66" t="str">
        <f>_xlfn.IFNA('XML data generator'!O962,"")</f>
        <v/>
      </c>
      <c r="C963" s="66" t="str">
        <f>_xlfn.IFNA('XML data generator'!P962,"")</f>
        <v/>
      </c>
      <c r="D963" s="67" t="str">
        <f>_xlfn.IFNA('XML data generator'!N962,"")</f>
        <v/>
      </c>
    </row>
    <row r="964" spans="1:4">
      <c r="A964" s="68"/>
      <c r="B964" s="66" t="str">
        <f>_xlfn.IFNA('XML data generator'!O963,"")</f>
        <v/>
      </c>
      <c r="C964" s="66" t="str">
        <f>_xlfn.IFNA('XML data generator'!P963,"")</f>
        <v/>
      </c>
      <c r="D964" s="67" t="str">
        <f>_xlfn.IFNA('XML data generator'!N963,"")</f>
        <v/>
      </c>
    </row>
    <row r="965" spans="1:4">
      <c r="A965" s="68"/>
      <c r="B965" s="66" t="str">
        <f>_xlfn.IFNA('XML data generator'!O964,"")</f>
        <v/>
      </c>
      <c r="C965" s="66" t="str">
        <f>_xlfn.IFNA('XML data generator'!P964,"")</f>
        <v/>
      </c>
      <c r="D965" s="67" t="str">
        <f>_xlfn.IFNA('XML data generator'!N964,"")</f>
        <v/>
      </c>
    </row>
    <row r="966" spans="1:4">
      <c r="A966" s="68"/>
      <c r="B966" s="66" t="str">
        <f>_xlfn.IFNA('XML data generator'!O965,"")</f>
        <v/>
      </c>
      <c r="C966" s="66" t="str">
        <f>_xlfn.IFNA('XML data generator'!P965,"")</f>
        <v/>
      </c>
      <c r="D966" s="67" t="str">
        <f>_xlfn.IFNA('XML data generator'!N965,"")</f>
        <v/>
      </c>
    </row>
    <row r="967" spans="1:4">
      <c r="A967" s="68"/>
      <c r="B967" s="66" t="str">
        <f>_xlfn.IFNA('XML data generator'!O966,"")</f>
        <v/>
      </c>
      <c r="C967" s="66" t="str">
        <f>_xlfn.IFNA('XML data generator'!P966,"")</f>
        <v/>
      </c>
      <c r="D967" s="67" t="str">
        <f>_xlfn.IFNA('XML data generator'!N966,"")</f>
        <v/>
      </c>
    </row>
    <row r="968" spans="1:4">
      <c r="A968" s="68"/>
      <c r="B968" s="66" t="str">
        <f>_xlfn.IFNA('XML data generator'!O967,"")</f>
        <v/>
      </c>
      <c r="C968" s="66" t="str">
        <f>_xlfn.IFNA('XML data generator'!P967,"")</f>
        <v/>
      </c>
      <c r="D968" s="67" t="str">
        <f>_xlfn.IFNA('XML data generator'!N967,"")</f>
        <v/>
      </c>
    </row>
    <row r="969" spans="1:4">
      <c r="A969" s="68"/>
      <c r="B969" s="66" t="str">
        <f>_xlfn.IFNA('XML data generator'!O968,"")</f>
        <v/>
      </c>
      <c r="C969" s="66" t="str">
        <f>_xlfn.IFNA('XML data generator'!P968,"")</f>
        <v/>
      </c>
      <c r="D969" s="67" t="str">
        <f>_xlfn.IFNA('XML data generator'!N968,"")</f>
        <v/>
      </c>
    </row>
    <row r="970" spans="1:4">
      <c r="A970" s="68"/>
      <c r="B970" s="66" t="str">
        <f>_xlfn.IFNA('XML data generator'!O969,"")</f>
        <v/>
      </c>
      <c r="C970" s="66" t="str">
        <f>_xlfn.IFNA('XML data generator'!P969,"")</f>
        <v/>
      </c>
      <c r="D970" s="67" t="str">
        <f>_xlfn.IFNA('XML data generator'!N969,"")</f>
        <v/>
      </c>
    </row>
    <row r="971" spans="1:4">
      <c r="A971" s="68"/>
      <c r="B971" s="66" t="str">
        <f>_xlfn.IFNA('XML data generator'!O970,"")</f>
        <v/>
      </c>
      <c r="C971" s="66" t="str">
        <f>_xlfn.IFNA('XML data generator'!P970,"")</f>
        <v/>
      </c>
      <c r="D971" s="67" t="str">
        <f>_xlfn.IFNA('XML data generator'!N970,"")</f>
        <v/>
      </c>
    </row>
    <row r="972" spans="1:4">
      <c r="A972" s="68"/>
      <c r="B972" s="66" t="str">
        <f>_xlfn.IFNA('XML data generator'!O971,"")</f>
        <v/>
      </c>
      <c r="C972" s="66" t="str">
        <f>_xlfn.IFNA('XML data generator'!P971,"")</f>
        <v/>
      </c>
      <c r="D972" s="67" t="str">
        <f>_xlfn.IFNA('XML data generator'!N971,"")</f>
        <v/>
      </c>
    </row>
    <row r="973" spans="1:4">
      <c r="A973" s="68"/>
      <c r="B973" s="66" t="str">
        <f>_xlfn.IFNA('XML data generator'!O972,"")</f>
        <v/>
      </c>
      <c r="C973" s="66" t="str">
        <f>_xlfn.IFNA('XML data generator'!P972,"")</f>
        <v/>
      </c>
      <c r="D973" s="67" t="str">
        <f>_xlfn.IFNA('XML data generator'!N972,"")</f>
        <v/>
      </c>
    </row>
    <row r="974" spans="1:4">
      <c r="A974" s="68"/>
      <c r="B974" s="66" t="str">
        <f>_xlfn.IFNA('XML data generator'!O973,"")</f>
        <v/>
      </c>
      <c r="C974" s="66" t="str">
        <f>_xlfn.IFNA('XML data generator'!P973,"")</f>
        <v/>
      </c>
      <c r="D974" s="67" t="str">
        <f>_xlfn.IFNA('XML data generator'!N973,"")</f>
        <v/>
      </c>
    </row>
    <row r="975" spans="1:4">
      <c r="A975" s="68"/>
      <c r="B975" s="66" t="str">
        <f>_xlfn.IFNA('XML data generator'!O974,"")</f>
        <v/>
      </c>
      <c r="C975" s="66" t="str">
        <f>_xlfn.IFNA('XML data generator'!P974,"")</f>
        <v/>
      </c>
      <c r="D975" s="67" t="str">
        <f>_xlfn.IFNA('XML data generator'!N974,"")</f>
        <v/>
      </c>
    </row>
    <row r="976" spans="1:4">
      <c r="A976" s="68"/>
      <c r="B976" s="66" t="str">
        <f>_xlfn.IFNA('XML data generator'!O975,"")</f>
        <v/>
      </c>
      <c r="C976" s="66" t="str">
        <f>_xlfn.IFNA('XML data generator'!P975,"")</f>
        <v/>
      </c>
      <c r="D976" s="67" t="str">
        <f>_xlfn.IFNA('XML data generator'!N975,"")</f>
        <v/>
      </c>
    </row>
    <row r="977" spans="1:4">
      <c r="A977" s="68"/>
      <c r="B977" s="66" t="str">
        <f>_xlfn.IFNA('XML data generator'!O976,"")</f>
        <v/>
      </c>
      <c r="C977" s="66" t="str">
        <f>_xlfn.IFNA('XML data generator'!P976,"")</f>
        <v/>
      </c>
      <c r="D977" s="67" t="str">
        <f>_xlfn.IFNA('XML data generator'!N976,"")</f>
        <v/>
      </c>
    </row>
    <row r="978" spans="1:4">
      <c r="A978" s="68"/>
      <c r="B978" s="66" t="str">
        <f>_xlfn.IFNA('XML data generator'!O977,"")</f>
        <v/>
      </c>
      <c r="C978" s="66" t="str">
        <f>_xlfn.IFNA('XML data generator'!P977,"")</f>
        <v/>
      </c>
      <c r="D978" s="67" t="str">
        <f>_xlfn.IFNA('XML data generator'!N977,"")</f>
        <v/>
      </c>
    </row>
    <row r="979" spans="1:4">
      <c r="A979" s="68"/>
      <c r="B979" s="66" t="str">
        <f>_xlfn.IFNA('XML data generator'!O978,"")</f>
        <v/>
      </c>
      <c r="C979" s="66" t="str">
        <f>_xlfn.IFNA('XML data generator'!P978,"")</f>
        <v/>
      </c>
      <c r="D979" s="67" t="str">
        <f>_xlfn.IFNA('XML data generator'!N978,"")</f>
        <v/>
      </c>
    </row>
    <row r="980" spans="1:4">
      <c r="A980" s="68"/>
      <c r="B980" s="66" t="str">
        <f>_xlfn.IFNA('XML data generator'!O979,"")</f>
        <v/>
      </c>
      <c r="C980" s="66" t="str">
        <f>_xlfn.IFNA('XML data generator'!P979,"")</f>
        <v/>
      </c>
      <c r="D980" s="67" t="str">
        <f>_xlfn.IFNA('XML data generator'!N979,"")</f>
        <v/>
      </c>
    </row>
    <row r="981" spans="1:4">
      <c r="A981" s="68"/>
      <c r="B981" s="66" t="str">
        <f>_xlfn.IFNA('XML data generator'!O980,"")</f>
        <v/>
      </c>
      <c r="C981" s="66" t="str">
        <f>_xlfn.IFNA('XML data generator'!P980,"")</f>
        <v/>
      </c>
      <c r="D981" s="67" t="str">
        <f>_xlfn.IFNA('XML data generator'!N980,"")</f>
        <v/>
      </c>
    </row>
    <row r="982" spans="1:4">
      <c r="A982" s="68"/>
      <c r="B982" s="66" t="str">
        <f>_xlfn.IFNA('XML data generator'!O981,"")</f>
        <v/>
      </c>
      <c r="C982" s="66" t="str">
        <f>_xlfn.IFNA('XML data generator'!P981,"")</f>
        <v/>
      </c>
      <c r="D982" s="67" t="str">
        <f>_xlfn.IFNA('XML data generator'!N981,"")</f>
        <v/>
      </c>
    </row>
    <row r="983" spans="1:4">
      <c r="A983" s="68"/>
      <c r="B983" s="66" t="str">
        <f>_xlfn.IFNA('XML data generator'!O982,"")</f>
        <v/>
      </c>
      <c r="C983" s="66" t="str">
        <f>_xlfn.IFNA('XML data generator'!P982,"")</f>
        <v/>
      </c>
      <c r="D983" s="67" t="str">
        <f>_xlfn.IFNA('XML data generator'!N982,"")</f>
        <v/>
      </c>
    </row>
    <row r="984" spans="1:4">
      <c r="A984" s="68"/>
      <c r="B984" s="66" t="str">
        <f>_xlfn.IFNA('XML data generator'!O983,"")</f>
        <v/>
      </c>
      <c r="C984" s="66" t="str">
        <f>_xlfn.IFNA('XML data generator'!P983,"")</f>
        <v/>
      </c>
      <c r="D984" s="67" t="str">
        <f>_xlfn.IFNA('XML data generator'!N983,"")</f>
        <v/>
      </c>
    </row>
    <row r="985" spans="1:4">
      <c r="A985" s="68"/>
      <c r="B985" s="66" t="str">
        <f>_xlfn.IFNA('XML data generator'!O984,"")</f>
        <v/>
      </c>
      <c r="C985" s="66" t="str">
        <f>_xlfn.IFNA('XML data generator'!P984,"")</f>
        <v/>
      </c>
      <c r="D985" s="67" t="str">
        <f>_xlfn.IFNA('XML data generator'!N984,"")</f>
        <v/>
      </c>
    </row>
    <row r="986" spans="1:4">
      <c r="A986" s="68"/>
      <c r="B986" s="66" t="str">
        <f>_xlfn.IFNA('XML data generator'!O985,"")</f>
        <v/>
      </c>
      <c r="C986" s="66" t="str">
        <f>_xlfn.IFNA('XML data generator'!P985,"")</f>
        <v/>
      </c>
      <c r="D986" s="67" t="str">
        <f>_xlfn.IFNA('XML data generator'!N985,"")</f>
        <v/>
      </c>
    </row>
    <row r="987" spans="1:4">
      <c r="A987" s="68"/>
      <c r="B987" s="66" t="str">
        <f>_xlfn.IFNA('XML data generator'!O986,"")</f>
        <v/>
      </c>
      <c r="C987" s="66" t="str">
        <f>_xlfn.IFNA('XML data generator'!P986,"")</f>
        <v/>
      </c>
      <c r="D987" s="67" t="str">
        <f>_xlfn.IFNA('XML data generator'!N986,"")</f>
        <v/>
      </c>
    </row>
    <row r="988" spans="1:4">
      <c r="A988" s="68"/>
      <c r="B988" s="66" t="str">
        <f>_xlfn.IFNA('XML data generator'!O987,"")</f>
        <v/>
      </c>
      <c r="C988" s="66" t="str">
        <f>_xlfn.IFNA('XML data generator'!P987,"")</f>
        <v/>
      </c>
      <c r="D988" s="67" t="str">
        <f>_xlfn.IFNA('XML data generator'!N987,"")</f>
        <v/>
      </c>
    </row>
    <row r="989" spans="1:4">
      <c r="A989" s="68"/>
      <c r="B989" s="66" t="str">
        <f>_xlfn.IFNA('XML data generator'!O988,"")</f>
        <v/>
      </c>
      <c r="C989" s="66" t="str">
        <f>_xlfn.IFNA('XML data generator'!P988,"")</f>
        <v/>
      </c>
      <c r="D989" s="67" t="str">
        <f>_xlfn.IFNA('XML data generator'!N988,"")</f>
        <v/>
      </c>
    </row>
    <row r="990" spans="1:4">
      <c r="A990" s="68"/>
      <c r="B990" s="66" t="str">
        <f>_xlfn.IFNA('XML data generator'!O989,"")</f>
        <v/>
      </c>
      <c r="C990" s="66" t="str">
        <f>_xlfn.IFNA('XML data generator'!P989,"")</f>
        <v/>
      </c>
      <c r="D990" s="67" t="str">
        <f>_xlfn.IFNA('XML data generator'!N989,"")</f>
        <v/>
      </c>
    </row>
    <row r="991" spans="1:4">
      <c r="A991" s="68"/>
      <c r="B991" s="66" t="str">
        <f>_xlfn.IFNA('XML data generator'!O990,"")</f>
        <v/>
      </c>
      <c r="C991" s="66" t="str">
        <f>_xlfn.IFNA('XML data generator'!P990,"")</f>
        <v/>
      </c>
      <c r="D991" s="67" t="str">
        <f>_xlfn.IFNA('XML data generator'!N990,"")</f>
        <v/>
      </c>
    </row>
    <row r="992" spans="1:4">
      <c r="A992" s="68"/>
      <c r="B992" s="66" t="str">
        <f>_xlfn.IFNA('XML data generator'!O991,"")</f>
        <v/>
      </c>
      <c r="C992" s="66" t="str">
        <f>_xlfn.IFNA('XML data generator'!P991,"")</f>
        <v/>
      </c>
      <c r="D992" s="67" t="str">
        <f>_xlfn.IFNA('XML data generator'!N991,"")</f>
        <v/>
      </c>
    </row>
    <row r="993" spans="1:4">
      <c r="A993" s="68"/>
      <c r="B993" s="66" t="str">
        <f>_xlfn.IFNA('XML data generator'!O992,"")</f>
        <v/>
      </c>
      <c r="C993" s="66" t="str">
        <f>_xlfn.IFNA('XML data generator'!P992,"")</f>
        <v/>
      </c>
      <c r="D993" s="67" t="str">
        <f>_xlfn.IFNA('XML data generator'!N992,"")</f>
        <v/>
      </c>
    </row>
    <row r="994" spans="1:4">
      <c r="A994" s="68"/>
      <c r="B994" s="66" t="str">
        <f>_xlfn.IFNA('XML data generator'!O993,"")</f>
        <v/>
      </c>
      <c r="C994" s="66" t="str">
        <f>_xlfn.IFNA('XML data generator'!P993,"")</f>
        <v/>
      </c>
      <c r="D994" s="67" t="str">
        <f>_xlfn.IFNA('XML data generator'!N993,"")</f>
        <v/>
      </c>
    </row>
    <row r="995" spans="1:4">
      <c r="A995" s="68"/>
      <c r="B995" s="66" t="str">
        <f>_xlfn.IFNA('XML data generator'!O994,"")</f>
        <v/>
      </c>
      <c r="C995" s="66" t="str">
        <f>_xlfn.IFNA('XML data generator'!P994,"")</f>
        <v/>
      </c>
      <c r="D995" s="67" t="str">
        <f>_xlfn.IFNA('XML data generator'!N994,"")</f>
        <v/>
      </c>
    </row>
    <row r="996" spans="1:4">
      <c r="A996" s="68"/>
      <c r="B996" s="66" t="str">
        <f>_xlfn.IFNA('XML data generator'!O995,"")</f>
        <v/>
      </c>
      <c r="C996" s="66" t="str">
        <f>_xlfn.IFNA('XML data generator'!P995,"")</f>
        <v/>
      </c>
      <c r="D996" s="67" t="str">
        <f>_xlfn.IFNA('XML data generator'!N995,"")</f>
        <v/>
      </c>
    </row>
    <row r="997" spans="1:4">
      <c r="A997" s="68"/>
      <c r="B997" s="66" t="str">
        <f>_xlfn.IFNA('XML data generator'!O996,"")</f>
        <v/>
      </c>
      <c r="C997" s="66" t="str">
        <f>_xlfn.IFNA('XML data generator'!P996,"")</f>
        <v/>
      </c>
      <c r="D997" s="67" t="str">
        <f>_xlfn.IFNA('XML data generator'!N996,"")</f>
        <v/>
      </c>
    </row>
    <row r="998" spans="1:4">
      <c r="A998" s="68"/>
      <c r="B998" s="66" t="str">
        <f>_xlfn.IFNA('XML data generator'!O997,"")</f>
        <v/>
      </c>
      <c r="C998" s="66" t="str">
        <f>_xlfn.IFNA('XML data generator'!P997,"")</f>
        <v/>
      </c>
      <c r="D998" s="67" t="str">
        <f>_xlfn.IFNA('XML data generator'!N997,"")</f>
        <v/>
      </c>
    </row>
    <row r="999" spans="1:4" ht="15" thickBot="1">
      <c r="A999" s="84"/>
      <c r="B999" s="85" t="str">
        <f>_xlfn.IFNA('XML data generator'!O998,"")</f>
        <v/>
      </c>
      <c r="C999" s="85" t="str">
        <f>_xlfn.IFNA('XML data generator'!P998,"")</f>
        <v/>
      </c>
      <c r="D999" s="86" t="str">
        <f>_xlfn.IFNA('XML data generator'!N998,"")</f>
        <v/>
      </c>
    </row>
  </sheetData>
  <mergeCells count="2">
    <mergeCell ref="A2:D2"/>
    <mergeCell ref="A1:D1"/>
  </mergeCells>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0CF0E-436F-485F-9EAD-DA771622AC03}">
  <sheetPr codeName="Feuil11">
    <tabColor theme="0" tint="-0.14999847407452621"/>
  </sheetPr>
  <dimension ref="A1:D3000"/>
  <sheetViews>
    <sheetView workbookViewId="0">
      <pane ySplit="1" topLeftCell="A2" activePane="bottomLeft" state="frozen"/>
      <selection activeCell="E3" sqref="E3"/>
      <selection pane="bottomLeft" activeCell="C2" sqref="C2"/>
    </sheetView>
  </sheetViews>
  <sheetFormatPr baseColWidth="10" defaultColWidth="8.88671875" defaultRowHeight="14.4"/>
  <cols>
    <col min="1" max="1" width="16.6640625" bestFit="1" customWidth="1"/>
    <col min="2" max="2" width="2.88671875" customWidth="1"/>
    <col min="3" max="4" width="45.6640625" customWidth="1"/>
    <col min="6" max="6" width="10.44140625" bestFit="1" customWidth="1"/>
    <col min="7" max="7" width="16.33203125" bestFit="1" customWidth="1"/>
  </cols>
  <sheetData>
    <row r="1" spans="1:4" ht="18">
      <c r="A1" t="s">
        <v>8</v>
      </c>
      <c r="B1" s="24"/>
      <c r="C1" s="22" t="s">
        <v>6</v>
      </c>
      <c r="D1" s="17" t="s">
        <v>7</v>
      </c>
    </row>
    <row r="2" spans="1:4">
      <c r="B2" s="24"/>
      <c r="C2" t="str">
        <f>IF(D2="","",SUBSTITUTE(SUBSTITUTE(SUBSTITUTE(SUBSTITUTE(SUBSTITUTE(SUBSTITUTE(SUBSTITUTE(SUBSTITUTE(SUBSTITUTE(CONCATENATE(A$1,UPPER(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
"'","_"),
"–","_"),
"+","_PLUS_"),
"&amp;","_AND_"),
";","_"),
":",""),
")",""),
"(",""),
" - ","_"),
" ","_"),
"km/h","kmh"),
"/","_"),
"°C","C"),
"°","_Degrees"),
",",""),
"&lt;","Below_"),
"&gt;","Above_"),
"-","_"),
".",""))),
"__","_"),
"INDICATOR","INDIC"),
"TEMPERATURE","TEMP"),
"TRANSITION","TRANS"),
"%","PCT"),
"""",""),
"(",""),
")",""),
"__","_")
)</f>
        <v/>
      </c>
      <c r="D2" t="str" cm="1">
        <f t="array" ref="D2">IFERROR(_xlfn._xlws.FILTER('Checklist.loc DATA'!$C$3:$C$999,'Checklist.loc DATA'!$D$3:$D$999="MISSING"),"")</f>
        <v/>
      </c>
    </row>
    <row r="3" spans="1:4">
      <c r="B3" s="24"/>
      <c r="C3" t="str">
        <f t="shared" ref="C3:C66" si="0">IF(D3="","",SUBSTITUTE(SUBSTITUTE(SUBSTITUTE(SUBSTITUTE(SUBSTITUTE(SUBSTITUTE(SUBSTITUTE(SUBSTITUTE(SUBSTITUTE(CONCATENATE(A$1,UPPER(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
"'","_"),
"–","_"),
"+","_PLUS_"),
"&amp;","_AND_"),
";","_"),
":",""),
")",""),
"(",""),
" - ","_"),
" ","_"),
"km/h","kmh"),
"/","_"),
"°C","C"),
"°","_Degrees"),
",",""),
"&lt;","Below_"),
"&gt;","Above_"),
"-","_"),
".",""))),
"__","_"),
"INDICATOR","INDIC"),
"TEMPERATURE","TEMP"),
"TRANSITION","TRANS"),
"%","PCT"),
"""",""),
"(",""),
")",""),
"__","_")
)</f>
        <v/>
      </c>
    </row>
    <row r="4" spans="1:4">
      <c r="B4" s="24"/>
      <c r="C4" t="str">
        <f t="shared" si="0"/>
        <v/>
      </c>
    </row>
    <row r="5" spans="1:4">
      <c r="B5" s="24"/>
      <c r="C5" t="str">
        <f t="shared" si="0"/>
        <v/>
      </c>
    </row>
    <row r="6" spans="1:4">
      <c r="B6" s="24"/>
      <c r="C6" t="str">
        <f t="shared" si="0"/>
        <v/>
      </c>
    </row>
    <row r="7" spans="1:4">
      <c r="B7" s="24"/>
      <c r="C7" t="str">
        <f t="shared" si="0"/>
        <v/>
      </c>
    </row>
    <row r="8" spans="1:4">
      <c r="B8" s="24"/>
      <c r="C8" t="str">
        <f t="shared" si="0"/>
        <v/>
      </c>
    </row>
    <row r="9" spans="1:4">
      <c r="B9" s="24"/>
      <c r="C9" t="str">
        <f t="shared" si="0"/>
        <v/>
      </c>
    </row>
    <row r="10" spans="1:4">
      <c r="B10" s="24"/>
      <c r="C10" t="str">
        <f t="shared" si="0"/>
        <v/>
      </c>
    </row>
    <row r="11" spans="1:4">
      <c r="B11" s="24"/>
      <c r="C11" t="str">
        <f t="shared" si="0"/>
        <v/>
      </c>
    </row>
    <row r="12" spans="1:4">
      <c r="B12" s="24"/>
      <c r="C12" t="str">
        <f t="shared" si="0"/>
        <v/>
      </c>
    </row>
    <row r="13" spans="1:4">
      <c r="B13" s="24"/>
      <c r="C13" t="str">
        <f t="shared" si="0"/>
        <v/>
      </c>
    </row>
    <row r="14" spans="1:4">
      <c r="B14" s="24"/>
      <c r="C14" t="str">
        <f t="shared" si="0"/>
        <v/>
      </c>
    </row>
    <row r="15" spans="1:4">
      <c r="B15" s="24"/>
      <c r="C15" t="str">
        <f t="shared" si="0"/>
        <v/>
      </c>
    </row>
    <row r="16" spans="1:4">
      <c r="B16" s="24"/>
      <c r="C16" t="str">
        <f t="shared" si="0"/>
        <v/>
      </c>
    </row>
    <row r="17" spans="2:3">
      <c r="B17" s="24"/>
      <c r="C17" t="str">
        <f t="shared" si="0"/>
        <v/>
      </c>
    </row>
    <row r="18" spans="2:3">
      <c r="B18" s="24"/>
      <c r="C18" t="str">
        <f t="shared" si="0"/>
        <v/>
      </c>
    </row>
    <row r="19" spans="2:3">
      <c r="B19" s="24"/>
      <c r="C19" t="str">
        <f t="shared" si="0"/>
        <v/>
      </c>
    </row>
    <row r="20" spans="2:3">
      <c r="B20" s="24"/>
      <c r="C20" t="str">
        <f t="shared" si="0"/>
        <v/>
      </c>
    </row>
    <row r="21" spans="2:3">
      <c r="B21" s="24"/>
      <c r="C21" t="str">
        <f t="shared" si="0"/>
        <v/>
      </c>
    </row>
    <row r="22" spans="2:3">
      <c r="B22" s="24"/>
      <c r="C22" t="str">
        <f t="shared" si="0"/>
        <v/>
      </c>
    </row>
    <row r="23" spans="2:3">
      <c r="B23" s="24"/>
      <c r="C23" t="str">
        <f t="shared" si="0"/>
        <v/>
      </c>
    </row>
    <row r="24" spans="2:3">
      <c r="B24" s="24"/>
      <c r="C24" t="str">
        <f t="shared" si="0"/>
        <v/>
      </c>
    </row>
    <row r="25" spans="2:3">
      <c r="B25" s="24"/>
      <c r="C25" t="str">
        <f t="shared" si="0"/>
        <v/>
      </c>
    </row>
    <row r="26" spans="2:3">
      <c r="B26" s="24"/>
      <c r="C26" t="str">
        <f t="shared" si="0"/>
        <v/>
      </c>
    </row>
    <row r="27" spans="2:3">
      <c r="B27" s="24"/>
      <c r="C27" t="str">
        <f t="shared" si="0"/>
        <v/>
      </c>
    </row>
    <row r="28" spans="2:3">
      <c r="B28" s="24"/>
      <c r="C28" t="str">
        <f t="shared" si="0"/>
        <v/>
      </c>
    </row>
    <row r="29" spans="2:3">
      <c r="B29" s="24"/>
      <c r="C29" t="str">
        <f t="shared" si="0"/>
        <v/>
      </c>
    </row>
    <row r="30" spans="2:3">
      <c r="B30" s="24"/>
      <c r="C30" t="str">
        <f t="shared" si="0"/>
        <v/>
      </c>
    </row>
    <row r="31" spans="2:3">
      <c r="B31" s="24"/>
      <c r="C31" t="str">
        <f t="shared" si="0"/>
        <v/>
      </c>
    </row>
    <row r="32" spans="2:3">
      <c r="B32" s="24"/>
      <c r="C32" t="str">
        <f t="shared" si="0"/>
        <v/>
      </c>
    </row>
    <row r="33" spans="2:3">
      <c r="B33" s="24"/>
      <c r="C33" t="str">
        <f t="shared" si="0"/>
        <v/>
      </c>
    </row>
    <row r="34" spans="2:3">
      <c r="B34" s="24"/>
      <c r="C34" t="str">
        <f t="shared" si="0"/>
        <v/>
      </c>
    </row>
    <row r="35" spans="2:3">
      <c r="B35" s="24"/>
      <c r="C35" t="str">
        <f t="shared" si="0"/>
        <v/>
      </c>
    </row>
    <row r="36" spans="2:3">
      <c r="B36" s="24"/>
      <c r="C36" t="str">
        <f t="shared" si="0"/>
        <v/>
      </c>
    </row>
    <row r="37" spans="2:3">
      <c r="B37" s="24"/>
      <c r="C37" t="str">
        <f t="shared" si="0"/>
        <v/>
      </c>
    </row>
    <row r="38" spans="2:3">
      <c r="B38" s="24"/>
      <c r="C38" t="str">
        <f t="shared" si="0"/>
        <v/>
      </c>
    </row>
    <row r="39" spans="2:3">
      <c r="B39" s="24"/>
      <c r="C39" t="str">
        <f t="shared" si="0"/>
        <v/>
      </c>
    </row>
    <row r="40" spans="2:3">
      <c r="B40" s="24"/>
      <c r="C40" t="str">
        <f t="shared" si="0"/>
        <v/>
      </c>
    </row>
    <row r="41" spans="2:3">
      <c r="B41" s="24"/>
      <c r="C41" t="str">
        <f t="shared" si="0"/>
        <v/>
      </c>
    </row>
    <row r="42" spans="2:3">
      <c r="B42" s="24"/>
      <c r="C42" t="str">
        <f t="shared" si="0"/>
        <v/>
      </c>
    </row>
    <row r="43" spans="2:3">
      <c r="B43" s="24"/>
      <c r="C43" t="str">
        <f t="shared" si="0"/>
        <v/>
      </c>
    </row>
    <row r="44" spans="2:3">
      <c r="B44" s="24"/>
      <c r="C44" t="str">
        <f t="shared" si="0"/>
        <v/>
      </c>
    </row>
    <row r="45" spans="2:3">
      <c r="B45" s="24"/>
      <c r="C45" t="str">
        <f t="shared" si="0"/>
        <v/>
      </c>
    </row>
    <row r="46" spans="2:3">
      <c r="B46" s="24"/>
      <c r="C46" t="str">
        <f t="shared" si="0"/>
        <v/>
      </c>
    </row>
    <row r="47" spans="2:3">
      <c r="B47" s="24"/>
      <c r="C47" t="str">
        <f t="shared" si="0"/>
        <v/>
      </c>
    </row>
    <row r="48" spans="2:3">
      <c r="B48" s="24"/>
      <c r="C48" t="str">
        <f t="shared" si="0"/>
        <v/>
      </c>
    </row>
    <row r="49" spans="2:3">
      <c r="B49" s="24"/>
      <c r="C49" t="str">
        <f t="shared" si="0"/>
        <v/>
      </c>
    </row>
    <row r="50" spans="2:3">
      <c r="B50" s="24"/>
      <c r="C50" t="str">
        <f t="shared" si="0"/>
        <v/>
      </c>
    </row>
    <row r="51" spans="2:3">
      <c r="B51" s="24"/>
      <c r="C51" t="str">
        <f t="shared" si="0"/>
        <v/>
      </c>
    </row>
    <row r="52" spans="2:3">
      <c r="B52" s="24"/>
      <c r="C52" t="str">
        <f t="shared" si="0"/>
        <v/>
      </c>
    </row>
    <row r="53" spans="2:3">
      <c r="B53" s="24"/>
      <c r="C53" t="str">
        <f t="shared" si="0"/>
        <v/>
      </c>
    </row>
    <row r="54" spans="2:3">
      <c r="B54" s="24"/>
      <c r="C54" t="str">
        <f t="shared" si="0"/>
        <v/>
      </c>
    </row>
    <row r="55" spans="2:3">
      <c r="B55" s="24"/>
      <c r="C55" t="str">
        <f t="shared" si="0"/>
        <v/>
      </c>
    </row>
    <row r="56" spans="2:3">
      <c r="B56" s="24"/>
      <c r="C56" t="str">
        <f t="shared" si="0"/>
        <v/>
      </c>
    </row>
    <row r="57" spans="2:3">
      <c r="B57" s="24"/>
      <c r="C57" t="str">
        <f t="shared" si="0"/>
        <v/>
      </c>
    </row>
    <row r="58" spans="2:3">
      <c r="B58" s="24"/>
      <c r="C58" t="str">
        <f t="shared" si="0"/>
        <v/>
      </c>
    </row>
    <row r="59" spans="2:3">
      <c r="B59" s="24"/>
      <c r="C59" t="str">
        <f t="shared" si="0"/>
        <v/>
      </c>
    </row>
    <row r="60" spans="2:3">
      <c r="B60" s="24"/>
      <c r="C60" t="str">
        <f t="shared" si="0"/>
        <v/>
      </c>
    </row>
    <row r="61" spans="2:3">
      <c r="B61" s="24"/>
      <c r="C61" t="str">
        <f t="shared" si="0"/>
        <v/>
      </c>
    </row>
    <row r="62" spans="2:3">
      <c r="B62" s="24"/>
      <c r="C62" t="str">
        <f t="shared" si="0"/>
        <v/>
      </c>
    </row>
    <row r="63" spans="2:3">
      <c r="B63" s="24"/>
      <c r="C63" t="str">
        <f t="shared" si="0"/>
        <v/>
      </c>
    </row>
    <row r="64" spans="2:3">
      <c r="B64" s="24"/>
      <c r="C64" t="str">
        <f t="shared" si="0"/>
        <v/>
      </c>
    </row>
    <row r="65" spans="2:3">
      <c r="B65" s="24"/>
      <c r="C65" t="str">
        <f t="shared" si="0"/>
        <v/>
      </c>
    </row>
    <row r="66" spans="2:3">
      <c r="B66" s="24"/>
      <c r="C66" t="str">
        <f t="shared" si="0"/>
        <v/>
      </c>
    </row>
    <row r="67" spans="2:3">
      <c r="B67" s="24"/>
      <c r="C67" t="str">
        <f t="shared" ref="C67:C130" si="1">IF(D67="","",SUBSTITUTE(SUBSTITUTE(SUBSTITUTE(SUBSTITUTE(SUBSTITUTE(SUBSTITUTE(SUBSTITUTE(SUBSTITUTE(SUBSTITUTE(CONCATENATE(A$1,UPPER(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SUBSTITUTE(SUBSTITUTE(SUBSTITUTE(SUBSTITUTE(SUBSTITUTE(SUBSTITUTE(SUBSTITUTE(SUBSTITUTE(SUBSTITUTE(SUBSTITUTE(SUBSTITUTE(SUBSTITUTE(SUBSTITUTE(SUBSTITUTE(SUBSTITUTE(SUBSTITUTE(SUBSTITUTE(SUBSTITUTE(SUBSTITUTE(D67,
"'","_"),
"–","_"),
"+","_PLUS_"),
"&amp;","_AND_"),
";","_"),
":",""),
")",""),
"(",""),
" - ","_"),
" ","_"),
"km/h","kmh"),
"/","_"),
"°C","C"),
"°","_Degrees"),
",",""),
"&lt;","Below_"),
"&gt;","Above_"),
"-","_"),
".",""))),
"__","_"),
"INDICATOR","INDIC"),
"TEMPERATURE","TEMP"),
"TRANSITION","TRANS"),
"%","PCT"),
"""",""),
"(",""),
")",""),
"__","_")
)</f>
        <v/>
      </c>
    </row>
    <row r="68" spans="2:3">
      <c r="B68" s="24"/>
      <c r="C68" t="str">
        <f t="shared" si="1"/>
        <v/>
      </c>
    </row>
    <row r="69" spans="2:3">
      <c r="B69" s="24"/>
      <c r="C69" t="str">
        <f t="shared" si="1"/>
        <v/>
      </c>
    </row>
    <row r="70" spans="2:3">
      <c r="B70" s="24"/>
      <c r="C70" t="str">
        <f t="shared" si="1"/>
        <v/>
      </c>
    </row>
    <row r="71" spans="2:3">
      <c r="B71" s="24"/>
      <c r="C71" t="str">
        <f t="shared" si="1"/>
        <v/>
      </c>
    </row>
    <row r="72" spans="2:3">
      <c r="B72" s="24"/>
      <c r="C72" t="str">
        <f t="shared" si="1"/>
        <v/>
      </c>
    </row>
    <row r="73" spans="2:3">
      <c r="B73" s="24"/>
      <c r="C73" t="str">
        <f t="shared" si="1"/>
        <v/>
      </c>
    </row>
    <row r="74" spans="2:3">
      <c r="B74" s="24"/>
      <c r="C74" t="str">
        <f t="shared" si="1"/>
        <v/>
      </c>
    </row>
    <row r="75" spans="2:3">
      <c r="B75" s="24"/>
      <c r="C75" t="str">
        <f t="shared" si="1"/>
        <v/>
      </c>
    </row>
    <row r="76" spans="2:3">
      <c r="B76" s="24"/>
      <c r="C76" t="str">
        <f t="shared" si="1"/>
        <v/>
      </c>
    </row>
    <row r="77" spans="2:3">
      <c r="B77" s="24"/>
      <c r="C77" t="str">
        <f t="shared" si="1"/>
        <v/>
      </c>
    </row>
    <row r="78" spans="2:3">
      <c r="B78" s="24"/>
      <c r="C78" t="str">
        <f t="shared" si="1"/>
        <v/>
      </c>
    </row>
    <row r="79" spans="2:3">
      <c r="B79" s="24"/>
      <c r="C79" t="str">
        <f t="shared" si="1"/>
        <v/>
      </c>
    </row>
    <row r="80" spans="2:3">
      <c r="B80" s="24"/>
      <c r="C80" t="str">
        <f t="shared" si="1"/>
        <v/>
      </c>
    </row>
    <row r="81" spans="2:3">
      <c r="B81" s="24"/>
      <c r="C81" t="str">
        <f t="shared" si="1"/>
        <v/>
      </c>
    </row>
    <row r="82" spans="2:3">
      <c r="B82" s="24"/>
      <c r="C82" t="str">
        <f t="shared" si="1"/>
        <v/>
      </c>
    </row>
    <row r="83" spans="2:3">
      <c r="B83" s="24"/>
      <c r="C83" t="str">
        <f t="shared" si="1"/>
        <v/>
      </c>
    </row>
    <row r="84" spans="2:3">
      <c r="B84" s="24"/>
      <c r="C84" t="str">
        <f t="shared" si="1"/>
        <v/>
      </c>
    </row>
    <row r="85" spans="2:3">
      <c r="B85" s="24"/>
      <c r="C85" t="str">
        <f t="shared" si="1"/>
        <v/>
      </c>
    </row>
    <row r="86" spans="2:3">
      <c r="B86" s="24"/>
      <c r="C86" t="str">
        <f t="shared" si="1"/>
        <v/>
      </c>
    </row>
    <row r="87" spans="2:3">
      <c r="B87" s="24"/>
      <c r="C87" t="str">
        <f t="shared" si="1"/>
        <v/>
      </c>
    </row>
    <row r="88" spans="2:3">
      <c r="B88" s="24"/>
      <c r="C88" t="str">
        <f t="shared" si="1"/>
        <v/>
      </c>
    </row>
    <row r="89" spans="2:3">
      <c r="B89" s="24"/>
      <c r="C89" t="str">
        <f t="shared" si="1"/>
        <v/>
      </c>
    </row>
    <row r="90" spans="2:3">
      <c r="B90" s="24"/>
      <c r="C90" t="str">
        <f t="shared" si="1"/>
        <v/>
      </c>
    </row>
    <row r="91" spans="2:3">
      <c r="B91" s="24"/>
      <c r="C91" t="str">
        <f t="shared" si="1"/>
        <v/>
      </c>
    </row>
    <row r="92" spans="2:3">
      <c r="B92" s="24"/>
      <c r="C92" t="str">
        <f t="shared" si="1"/>
        <v/>
      </c>
    </row>
    <row r="93" spans="2:3">
      <c r="B93" s="24"/>
      <c r="C93" t="str">
        <f t="shared" si="1"/>
        <v/>
      </c>
    </row>
    <row r="94" spans="2:3">
      <c r="B94" s="24"/>
      <c r="C94" t="str">
        <f t="shared" si="1"/>
        <v/>
      </c>
    </row>
    <row r="95" spans="2:3">
      <c r="B95" s="24"/>
      <c r="C95" t="str">
        <f t="shared" si="1"/>
        <v/>
      </c>
    </row>
    <row r="96" spans="2:3">
      <c r="B96" s="24"/>
      <c r="C96" t="str">
        <f t="shared" si="1"/>
        <v/>
      </c>
    </row>
    <row r="97" spans="2:3">
      <c r="B97" s="24"/>
      <c r="C97" t="str">
        <f t="shared" si="1"/>
        <v/>
      </c>
    </row>
    <row r="98" spans="2:3">
      <c r="B98" s="24"/>
      <c r="C98" t="str">
        <f t="shared" si="1"/>
        <v/>
      </c>
    </row>
    <row r="99" spans="2:3">
      <c r="B99" s="24"/>
      <c r="C99" t="str">
        <f t="shared" si="1"/>
        <v/>
      </c>
    </row>
    <row r="100" spans="2:3">
      <c r="B100" s="24"/>
      <c r="C100" t="str">
        <f t="shared" si="1"/>
        <v/>
      </c>
    </row>
    <row r="101" spans="2:3">
      <c r="B101" s="24"/>
      <c r="C101" t="str">
        <f t="shared" si="1"/>
        <v/>
      </c>
    </row>
    <row r="102" spans="2:3">
      <c r="B102" s="24"/>
      <c r="C102" t="str">
        <f t="shared" si="1"/>
        <v/>
      </c>
    </row>
    <row r="103" spans="2:3">
      <c r="B103" s="24"/>
      <c r="C103" t="str">
        <f t="shared" si="1"/>
        <v/>
      </c>
    </row>
    <row r="104" spans="2:3">
      <c r="B104" s="24"/>
      <c r="C104" t="str">
        <f t="shared" si="1"/>
        <v/>
      </c>
    </row>
    <row r="105" spans="2:3">
      <c r="B105" s="24"/>
      <c r="C105" t="str">
        <f t="shared" si="1"/>
        <v/>
      </c>
    </row>
    <row r="106" spans="2:3">
      <c r="B106" s="24"/>
      <c r="C106" t="str">
        <f t="shared" si="1"/>
        <v/>
      </c>
    </row>
    <row r="107" spans="2:3">
      <c r="B107" s="24"/>
      <c r="C107" t="str">
        <f t="shared" si="1"/>
        <v/>
      </c>
    </row>
    <row r="108" spans="2:3">
      <c r="B108" s="24"/>
      <c r="C108" t="str">
        <f t="shared" si="1"/>
        <v/>
      </c>
    </row>
    <row r="109" spans="2:3">
      <c r="B109" s="24"/>
      <c r="C109" t="str">
        <f t="shared" si="1"/>
        <v/>
      </c>
    </row>
    <row r="110" spans="2:3">
      <c r="B110" s="24"/>
      <c r="C110" t="str">
        <f t="shared" si="1"/>
        <v/>
      </c>
    </row>
    <row r="111" spans="2:3">
      <c r="B111" s="24"/>
      <c r="C111" t="str">
        <f t="shared" si="1"/>
        <v/>
      </c>
    </row>
    <row r="112" spans="2:3">
      <c r="B112" s="24"/>
      <c r="C112" t="str">
        <f t="shared" si="1"/>
        <v/>
      </c>
    </row>
    <row r="113" spans="2:3">
      <c r="B113" s="24"/>
      <c r="C113" t="str">
        <f t="shared" si="1"/>
        <v/>
      </c>
    </row>
    <row r="114" spans="2:3">
      <c r="B114" s="24"/>
      <c r="C114" t="str">
        <f t="shared" si="1"/>
        <v/>
      </c>
    </row>
    <row r="115" spans="2:3">
      <c r="B115" s="24"/>
      <c r="C115" t="str">
        <f t="shared" si="1"/>
        <v/>
      </c>
    </row>
    <row r="116" spans="2:3">
      <c r="B116" s="24"/>
      <c r="C116" t="str">
        <f t="shared" si="1"/>
        <v/>
      </c>
    </row>
    <row r="117" spans="2:3">
      <c r="B117" s="24"/>
      <c r="C117" t="str">
        <f t="shared" si="1"/>
        <v/>
      </c>
    </row>
    <row r="118" spans="2:3">
      <c r="B118" s="24"/>
      <c r="C118" t="str">
        <f t="shared" si="1"/>
        <v/>
      </c>
    </row>
    <row r="119" spans="2:3">
      <c r="B119" s="24"/>
      <c r="C119" t="str">
        <f t="shared" si="1"/>
        <v/>
      </c>
    </row>
    <row r="120" spans="2:3">
      <c r="B120" s="24"/>
      <c r="C120" t="str">
        <f t="shared" si="1"/>
        <v/>
      </c>
    </row>
    <row r="121" spans="2:3">
      <c r="B121" s="24"/>
      <c r="C121" t="str">
        <f t="shared" si="1"/>
        <v/>
      </c>
    </row>
    <row r="122" spans="2:3">
      <c r="B122" s="24"/>
      <c r="C122" t="str">
        <f t="shared" si="1"/>
        <v/>
      </c>
    </row>
    <row r="123" spans="2:3">
      <c r="B123" s="24"/>
      <c r="C123" t="str">
        <f t="shared" si="1"/>
        <v/>
      </c>
    </row>
    <row r="124" spans="2:3">
      <c r="B124" s="24"/>
      <c r="C124" t="str">
        <f t="shared" si="1"/>
        <v/>
      </c>
    </row>
    <row r="125" spans="2:3">
      <c r="B125" s="24"/>
      <c r="C125" t="str">
        <f t="shared" si="1"/>
        <v/>
      </c>
    </row>
    <row r="126" spans="2:3">
      <c r="B126" s="24"/>
      <c r="C126" t="str">
        <f t="shared" si="1"/>
        <v/>
      </c>
    </row>
    <row r="127" spans="2:3">
      <c r="B127" s="24"/>
      <c r="C127" t="str">
        <f t="shared" si="1"/>
        <v/>
      </c>
    </row>
    <row r="128" spans="2:3">
      <c r="B128" s="24"/>
      <c r="C128" t="str">
        <f t="shared" si="1"/>
        <v/>
      </c>
    </row>
    <row r="129" spans="2:3">
      <c r="B129" s="24"/>
      <c r="C129" t="str">
        <f t="shared" si="1"/>
        <v/>
      </c>
    </row>
    <row r="130" spans="2:3">
      <c r="B130" s="24"/>
      <c r="C130" t="str">
        <f t="shared" si="1"/>
        <v/>
      </c>
    </row>
    <row r="131" spans="2:3">
      <c r="B131" s="24"/>
      <c r="C131" t="str">
        <f t="shared" ref="C131:C194" si="2">IF(D131="","",SUBSTITUTE(SUBSTITUTE(SUBSTITUTE(SUBSTITUTE(SUBSTITUTE(SUBSTITUTE(SUBSTITUTE(SUBSTITUTE(SUBSTITUTE(CONCATENATE(A$1,UPPER(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SUBSTITUTE(SUBSTITUTE(SUBSTITUTE(SUBSTITUTE(SUBSTITUTE(SUBSTITUTE(SUBSTITUTE(SUBSTITUTE(SUBSTITUTE(SUBSTITUTE(SUBSTITUTE(SUBSTITUTE(SUBSTITUTE(SUBSTITUTE(SUBSTITUTE(SUBSTITUTE(SUBSTITUTE(SUBSTITUTE(SUBSTITUTE(D131,
"'","_"),
"–","_"),
"+","_PLUS_"),
"&amp;","_AND_"),
";","_"),
":",""),
")",""),
"(",""),
" - ","_"),
" ","_"),
"km/h","kmh"),
"/","_"),
"°C","C"),
"°","_Degrees"),
",",""),
"&lt;","Below_"),
"&gt;","Above_"),
"-","_"),
".",""))),
"__","_"),
"INDICATOR","INDIC"),
"TEMPERATURE","TEMP"),
"TRANSITION","TRANS"),
"%","PCT"),
"""",""),
"(",""),
")",""),
"__","_")
)</f>
        <v/>
      </c>
    </row>
    <row r="132" spans="2:3">
      <c r="B132" s="24"/>
      <c r="C132" t="str">
        <f t="shared" si="2"/>
        <v/>
      </c>
    </row>
    <row r="133" spans="2:3">
      <c r="B133" s="24"/>
      <c r="C133" t="str">
        <f t="shared" si="2"/>
        <v/>
      </c>
    </row>
    <row r="134" spans="2:3">
      <c r="B134" s="24"/>
      <c r="C134" t="str">
        <f t="shared" si="2"/>
        <v/>
      </c>
    </row>
    <row r="135" spans="2:3">
      <c r="B135" s="24"/>
      <c r="C135" t="str">
        <f t="shared" si="2"/>
        <v/>
      </c>
    </row>
    <row r="136" spans="2:3">
      <c r="B136" s="24"/>
      <c r="C136" t="str">
        <f t="shared" si="2"/>
        <v/>
      </c>
    </row>
    <row r="137" spans="2:3">
      <c r="B137" s="24"/>
      <c r="C137" t="str">
        <f t="shared" si="2"/>
        <v/>
      </c>
    </row>
    <row r="138" spans="2:3">
      <c r="B138" s="24"/>
      <c r="C138" t="str">
        <f t="shared" si="2"/>
        <v/>
      </c>
    </row>
    <row r="139" spans="2:3">
      <c r="B139" s="24"/>
      <c r="C139" t="str">
        <f t="shared" si="2"/>
        <v/>
      </c>
    </row>
    <row r="140" spans="2:3">
      <c r="B140" s="24"/>
      <c r="C140" t="str">
        <f t="shared" si="2"/>
        <v/>
      </c>
    </row>
    <row r="141" spans="2:3">
      <c r="B141" s="24"/>
      <c r="C141" t="str">
        <f t="shared" si="2"/>
        <v/>
      </c>
    </row>
    <row r="142" spans="2:3">
      <c r="B142" s="24"/>
      <c r="C142" t="str">
        <f t="shared" si="2"/>
        <v/>
      </c>
    </row>
    <row r="143" spans="2:3">
      <c r="B143" s="24"/>
      <c r="C143" t="str">
        <f t="shared" si="2"/>
        <v/>
      </c>
    </row>
    <row r="144" spans="2:3">
      <c r="B144" s="24"/>
      <c r="C144" t="str">
        <f t="shared" si="2"/>
        <v/>
      </c>
    </row>
    <row r="145" spans="2:3">
      <c r="B145" s="24"/>
      <c r="C145" t="str">
        <f t="shared" si="2"/>
        <v/>
      </c>
    </row>
    <row r="146" spans="2:3">
      <c r="B146" s="24"/>
      <c r="C146" t="str">
        <f t="shared" si="2"/>
        <v/>
      </c>
    </row>
    <row r="147" spans="2:3">
      <c r="B147" s="24"/>
      <c r="C147" t="str">
        <f t="shared" si="2"/>
        <v/>
      </c>
    </row>
    <row r="148" spans="2:3">
      <c r="B148" s="24"/>
      <c r="C148" t="str">
        <f t="shared" si="2"/>
        <v/>
      </c>
    </row>
    <row r="149" spans="2:3">
      <c r="B149" s="24"/>
      <c r="C149" t="str">
        <f t="shared" si="2"/>
        <v/>
      </c>
    </row>
    <row r="150" spans="2:3">
      <c r="B150" s="24"/>
      <c r="C150" t="str">
        <f t="shared" si="2"/>
        <v/>
      </c>
    </row>
    <row r="151" spans="2:3">
      <c r="B151" s="24"/>
      <c r="C151" t="str">
        <f t="shared" si="2"/>
        <v/>
      </c>
    </row>
    <row r="152" spans="2:3">
      <c r="B152" s="24"/>
      <c r="C152" t="str">
        <f t="shared" si="2"/>
        <v/>
      </c>
    </row>
    <row r="153" spans="2:3">
      <c r="B153" s="24"/>
      <c r="C153" t="str">
        <f t="shared" si="2"/>
        <v/>
      </c>
    </row>
    <row r="154" spans="2:3">
      <c r="B154" s="24"/>
      <c r="C154" t="str">
        <f t="shared" si="2"/>
        <v/>
      </c>
    </row>
    <row r="155" spans="2:3">
      <c r="B155" s="24"/>
      <c r="C155" t="str">
        <f t="shared" si="2"/>
        <v/>
      </c>
    </row>
    <row r="156" spans="2:3">
      <c r="B156" s="24"/>
      <c r="C156" t="str">
        <f t="shared" si="2"/>
        <v/>
      </c>
    </row>
    <row r="157" spans="2:3">
      <c r="B157" s="24"/>
      <c r="C157" t="str">
        <f t="shared" si="2"/>
        <v/>
      </c>
    </row>
    <row r="158" spans="2:3">
      <c r="B158" s="24"/>
      <c r="C158" t="str">
        <f t="shared" si="2"/>
        <v/>
      </c>
    </row>
    <row r="159" spans="2:3">
      <c r="B159" s="24"/>
      <c r="C159" t="str">
        <f t="shared" si="2"/>
        <v/>
      </c>
    </row>
    <row r="160" spans="2:3">
      <c r="B160" s="24"/>
      <c r="C160" t="str">
        <f t="shared" si="2"/>
        <v/>
      </c>
    </row>
    <row r="161" spans="2:3">
      <c r="B161" s="24"/>
      <c r="C161" t="str">
        <f t="shared" si="2"/>
        <v/>
      </c>
    </row>
    <row r="162" spans="2:3">
      <c r="B162" s="24"/>
      <c r="C162" t="str">
        <f t="shared" si="2"/>
        <v/>
      </c>
    </row>
    <row r="163" spans="2:3">
      <c r="B163" s="24"/>
      <c r="C163" t="str">
        <f t="shared" si="2"/>
        <v/>
      </c>
    </row>
    <row r="164" spans="2:3">
      <c r="B164" s="24"/>
      <c r="C164" t="str">
        <f t="shared" si="2"/>
        <v/>
      </c>
    </row>
    <row r="165" spans="2:3">
      <c r="B165" s="24"/>
      <c r="C165" t="str">
        <f t="shared" si="2"/>
        <v/>
      </c>
    </row>
    <row r="166" spans="2:3">
      <c r="B166" s="24"/>
      <c r="C166" t="str">
        <f t="shared" si="2"/>
        <v/>
      </c>
    </row>
    <row r="167" spans="2:3">
      <c r="B167" s="24"/>
      <c r="C167" t="str">
        <f t="shared" si="2"/>
        <v/>
      </c>
    </row>
    <row r="168" spans="2:3">
      <c r="B168" s="24"/>
      <c r="C168" t="str">
        <f t="shared" si="2"/>
        <v/>
      </c>
    </row>
    <row r="169" spans="2:3">
      <c r="B169" s="24"/>
      <c r="C169" t="str">
        <f t="shared" si="2"/>
        <v/>
      </c>
    </row>
    <row r="170" spans="2:3">
      <c r="B170" s="24"/>
      <c r="C170" t="str">
        <f t="shared" si="2"/>
        <v/>
      </c>
    </row>
    <row r="171" spans="2:3">
      <c r="B171" s="24"/>
      <c r="C171" t="str">
        <f t="shared" si="2"/>
        <v/>
      </c>
    </row>
    <row r="172" spans="2:3">
      <c r="B172" s="24"/>
      <c r="C172" t="str">
        <f t="shared" si="2"/>
        <v/>
      </c>
    </row>
    <row r="173" spans="2:3">
      <c r="B173" s="24"/>
      <c r="C173" t="str">
        <f t="shared" si="2"/>
        <v/>
      </c>
    </row>
    <row r="174" spans="2:3">
      <c r="B174" s="24"/>
      <c r="C174" t="str">
        <f t="shared" si="2"/>
        <v/>
      </c>
    </row>
    <row r="175" spans="2:3">
      <c r="B175" s="24"/>
      <c r="C175" t="str">
        <f t="shared" si="2"/>
        <v/>
      </c>
    </row>
    <row r="176" spans="2:3">
      <c r="B176" s="24"/>
      <c r="C176" t="str">
        <f t="shared" si="2"/>
        <v/>
      </c>
    </row>
    <row r="177" spans="2:3">
      <c r="B177" s="24"/>
      <c r="C177" t="str">
        <f t="shared" si="2"/>
        <v/>
      </c>
    </row>
    <row r="178" spans="2:3">
      <c r="B178" s="24"/>
      <c r="C178" t="str">
        <f t="shared" si="2"/>
        <v/>
      </c>
    </row>
    <row r="179" spans="2:3">
      <c r="B179" s="24"/>
      <c r="C179" t="str">
        <f t="shared" si="2"/>
        <v/>
      </c>
    </row>
    <row r="180" spans="2:3">
      <c r="B180" s="24"/>
      <c r="C180" t="str">
        <f t="shared" si="2"/>
        <v/>
      </c>
    </row>
    <row r="181" spans="2:3">
      <c r="B181" s="24"/>
      <c r="C181" t="str">
        <f t="shared" si="2"/>
        <v/>
      </c>
    </row>
    <row r="182" spans="2:3">
      <c r="B182" s="24"/>
      <c r="C182" t="str">
        <f t="shared" si="2"/>
        <v/>
      </c>
    </row>
    <row r="183" spans="2:3">
      <c r="B183" s="24"/>
      <c r="C183" t="str">
        <f t="shared" si="2"/>
        <v/>
      </c>
    </row>
    <row r="184" spans="2:3">
      <c r="B184" s="24"/>
      <c r="C184" t="str">
        <f t="shared" si="2"/>
        <v/>
      </c>
    </row>
    <row r="185" spans="2:3">
      <c r="B185" s="24"/>
      <c r="C185" t="str">
        <f t="shared" si="2"/>
        <v/>
      </c>
    </row>
    <row r="186" spans="2:3">
      <c r="B186" s="24"/>
      <c r="C186" t="str">
        <f t="shared" si="2"/>
        <v/>
      </c>
    </row>
    <row r="187" spans="2:3">
      <c r="B187" s="24"/>
      <c r="C187" t="str">
        <f t="shared" si="2"/>
        <v/>
      </c>
    </row>
    <row r="188" spans="2:3">
      <c r="B188" s="24"/>
      <c r="C188" t="str">
        <f t="shared" si="2"/>
        <v/>
      </c>
    </row>
    <row r="189" spans="2:3">
      <c r="B189" s="24"/>
      <c r="C189" t="str">
        <f t="shared" si="2"/>
        <v/>
      </c>
    </row>
    <row r="190" spans="2:3">
      <c r="B190" s="24"/>
      <c r="C190" t="str">
        <f t="shared" si="2"/>
        <v/>
      </c>
    </row>
    <row r="191" spans="2:3">
      <c r="B191" s="24"/>
      <c r="C191" t="str">
        <f t="shared" si="2"/>
        <v/>
      </c>
    </row>
    <row r="192" spans="2:3">
      <c r="B192" s="24"/>
      <c r="C192" t="str">
        <f t="shared" si="2"/>
        <v/>
      </c>
    </row>
    <row r="193" spans="2:3">
      <c r="B193" s="24"/>
      <c r="C193" t="str">
        <f t="shared" si="2"/>
        <v/>
      </c>
    </row>
    <row r="194" spans="2:3">
      <c r="B194" s="24"/>
      <c r="C194" t="str">
        <f t="shared" si="2"/>
        <v/>
      </c>
    </row>
    <row r="195" spans="2:3">
      <c r="B195" s="24"/>
      <c r="C195" t="str">
        <f t="shared" ref="C195:C258" si="3">IF(D195="","",SUBSTITUTE(SUBSTITUTE(SUBSTITUTE(SUBSTITUTE(SUBSTITUTE(SUBSTITUTE(SUBSTITUTE(SUBSTITUTE(SUBSTITUTE(CONCATENATE(A$1,UPPER(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SUBSTITUTE(SUBSTITUTE(SUBSTITUTE(SUBSTITUTE(SUBSTITUTE(SUBSTITUTE(SUBSTITUTE(SUBSTITUTE(SUBSTITUTE(SUBSTITUTE(SUBSTITUTE(SUBSTITUTE(SUBSTITUTE(SUBSTITUTE(SUBSTITUTE(SUBSTITUTE(SUBSTITUTE(SUBSTITUTE(SUBSTITUTE(D195,
"'","_"),
"–","_"),
"+","_PLUS_"),
"&amp;","_AND_"),
";","_"),
":",""),
")",""),
"(",""),
" - ","_"),
" ","_"),
"km/h","kmh"),
"/","_"),
"°C","C"),
"°","_Degrees"),
",",""),
"&lt;","Below_"),
"&gt;","Above_"),
"-","_"),
".",""))),
"__","_"),
"INDICATOR","INDIC"),
"TEMPERATURE","TEMP"),
"TRANSITION","TRANS"),
"%","PCT"),
"""",""),
"(",""),
")",""),
"__","_")
)</f>
        <v/>
      </c>
    </row>
    <row r="196" spans="2:3">
      <c r="B196" s="24"/>
      <c r="C196" t="str">
        <f t="shared" si="3"/>
        <v/>
      </c>
    </row>
    <row r="197" spans="2:3">
      <c r="B197" s="24"/>
      <c r="C197" t="str">
        <f t="shared" si="3"/>
        <v/>
      </c>
    </row>
    <row r="198" spans="2:3">
      <c r="B198" s="24"/>
      <c r="C198" t="str">
        <f t="shared" si="3"/>
        <v/>
      </c>
    </row>
    <row r="199" spans="2:3">
      <c r="B199" s="24"/>
      <c r="C199" t="str">
        <f t="shared" si="3"/>
        <v/>
      </c>
    </row>
    <row r="200" spans="2:3">
      <c r="B200" s="24"/>
      <c r="C200" t="str">
        <f t="shared" si="3"/>
        <v/>
      </c>
    </row>
    <row r="201" spans="2:3">
      <c r="B201" s="24"/>
      <c r="C201" t="str">
        <f t="shared" si="3"/>
        <v/>
      </c>
    </row>
    <row r="202" spans="2:3">
      <c r="B202" s="24"/>
      <c r="C202" t="str">
        <f t="shared" si="3"/>
        <v/>
      </c>
    </row>
    <row r="203" spans="2:3">
      <c r="B203" s="24"/>
      <c r="C203" t="str">
        <f t="shared" si="3"/>
        <v/>
      </c>
    </row>
    <row r="204" spans="2:3">
      <c r="B204" s="24"/>
      <c r="C204" t="str">
        <f t="shared" si="3"/>
        <v/>
      </c>
    </row>
    <row r="205" spans="2:3">
      <c r="B205" s="24"/>
      <c r="C205" t="str">
        <f t="shared" si="3"/>
        <v/>
      </c>
    </row>
    <row r="206" spans="2:3">
      <c r="B206" s="24"/>
      <c r="C206" t="str">
        <f t="shared" si="3"/>
        <v/>
      </c>
    </row>
    <row r="207" spans="2:3">
      <c r="B207" s="24"/>
      <c r="C207" t="str">
        <f t="shared" si="3"/>
        <v/>
      </c>
    </row>
    <row r="208" spans="2:3">
      <c r="B208" s="24"/>
      <c r="C208" t="str">
        <f t="shared" si="3"/>
        <v/>
      </c>
    </row>
    <row r="209" spans="2:3">
      <c r="B209" s="24"/>
      <c r="C209" t="str">
        <f t="shared" si="3"/>
        <v/>
      </c>
    </row>
    <row r="210" spans="2:3">
      <c r="B210" s="24"/>
      <c r="C210" t="str">
        <f t="shared" si="3"/>
        <v/>
      </c>
    </row>
    <row r="211" spans="2:3">
      <c r="B211" s="24"/>
      <c r="C211" t="str">
        <f t="shared" si="3"/>
        <v/>
      </c>
    </row>
    <row r="212" spans="2:3">
      <c r="B212" s="24"/>
      <c r="C212" t="str">
        <f t="shared" si="3"/>
        <v/>
      </c>
    </row>
    <row r="213" spans="2:3">
      <c r="B213" s="24"/>
      <c r="C213" t="str">
        <f t="shared" si="3"/>
        <v/>
      </c>
    </row>
    <row r="214" spans="2:3">
      <c r="B214" s="24"/>
      <c r="C214" t="str">
        <f t="shared" si="3"/>
        <v/>
      </c>
    </row>
    <row r="215" spans="2:3">
      <c r="B215" s="24"/>
      <c r="C215" t="str">
        <f t="shared" si="3"/>
        <v/>
      </c>
    </row>
    <row r="216" spans="2:3">
      <c r="B216" s="24"/>
      <c r="C216" t="str">
        <f t="shared" si="3"/>
        <v/>
      </c>
    </row>
    <row r="217" spans="2:3">
      <c r="B217" s="24"/>
      <c r="C217" t="str">
        <f t="shared" si="3"/>
        <v/>
      </c>
    </row>
    <row r="218" spans="2:3">
      <c r="B218" s="24"/>
      <c r="C218" t="str">
        <f t="shared" si="3"/>
        <v/>
      </c>
    </row>
    <row r="219" spans="2:3">
      <c r="B219" s="24"/>
      <c r="C219" t="str">
        <f t="shared" si="3"/>
        <v/>
      </c>
    </row>
    <row r="220" spans="2:3">
      <c r="B220" s="24"/>
      <c r="C220" t="str">
        <f t="shared" si="3"/>
        <v/>
      </c>
    </row>
    <row r="221" spans="2:3">
      <c r="B221" s="24"/>
      <c r="C221" t="str">
        <f t="shared" si="3"/>
        <v/>
      </c>
    </row>
    <row r="222" spans="2:3">
      <c r="B222" s="24"/>
      <c r="C222" t="str">
        <f t="shared" si="3"/>
        <v/>
      </c>
    </row>
    <row r="223" spans="2:3">
      <c r="B223" s="24"/>
      <c r="C223" t="str">
        <f t="shared" si="3"/>
        <v/>
      </c>
    </row>
    <row r="224" spans="2:3">
      <c r="B224" s="24"/>
      <c r="C224" t="str">
        <f t="shared" si="3"/>
        <v/>
      </c>
    </row>
    <row r="225" spans="2:3">
      <c r="B225" s="24"/>
      <c r="C225" t="str">
        <f t="shared" si="3"/>
        <v/>
      </c>
    </row>
    <row r="226" spans="2:3">
      <c r="B226" s="24"/>
      <c r="C226" t="str">
        <f t="shared" si="3"/>
        <v/>
      </c>
    </row>
    <row r="227" spans="2:3">
      <c r="B227" s="24"/>
      <c r="C227" t="str">
        <f t="shared" si="3"/>
        <v/>
      </c>
    </row>
    <row r="228" spans="2:3">
      <c r="B228" s="24"/>
      <c r="C228" t="str">
        <f t="shared" si="3"/>
        <v/>
      </c>
    </row>
    <row r="229" spans="2:3">
      <c r="B229" s="24"/>
      <c r="C229" t="str">
        <f t="shared" si="3"/>
        <v/>
      </c>
    </row>
    <row r="230" spans="2:3">
      <c r="B230" s="24"/>
      <c r="C230" t="str">
        <f t="shared" si="3"/>
        <v/>
      </c>
    </row>
    <row r="231" spans="2:3">
      <c r="B231" s="24"/>
      <c r="C231" t="str">
        <f t="shared" si="3"/>
        <v/>
      </c>
    </row>
    <row r="232" spans="2:3">
      <c r="B232" s="24"/>
      <c r="C232" t="str">
        <f t="shared" si="3"/>
        <v/>
      </c>
    </row>
    <row r="233" spans="2:3">
      <c r="B233" s="24"/>
      <c r="C233" t="str">
        <f t="shared" si="3"/>
        <v/>
      </c>
    </row>
    <row r="234" spans="2:3">
      <c r="B234" s="24"/>
      <c r="C234" t="str">
        <f t="shared" si="3"/>
        <v/>
      </c>
    </row>
    <row r="235" spans="2:3">
      <c r="B235" s="24"/>
      <c r="C235" t="str">
        <f t="shared" si="3"/>
        <v/>
      </c>
    </row>
    <row r="236" spans="2:3">
      <c r="B236" s="24"/>
      <c r="C236" t="str">
        <f t="shared" si="3"/>
        <v/>
      </c>
    </row>
    <row r="237" spans="2:3">
      <c r="B237" s="24"/>
      <c r="C237" t="str">
        <f t="shared" si="3"/>
        <v/>
      </c>
    </row>
    <row r="238" spans="2:3">
      <c r="B238" s="24"/>
      <c r="C238" t="str">
        <f t="shared" si="3"/>
        <v/>
      </c>
    </row>
    <row r="239" spans="2:3">
      <c r="B239" s="24"/>
      <c r="C239" t="str">
        <f t="shared" si="3"/>
        <v/>
      </c>
    </row>
    <row r="240" spans="2:3">
      <c r="B240" s="24"/>
      <c r="C240" t="str">
        <f t="shared" si="3"/>
        <v/>
      </c>
    </row>
    <row r="241" spans="2:3">
      <c r="B241" s="24"/>
      <c r="C241" t="str">
        <f t="shared" si="3"/>
        <v/>
      </c>
    </row>
    <row r="242" spans="2:3">
      <c r="B242" s="24"/>
      <c r="C242" t="str">
        <f t="shared" si="3"/>
        <v/>
      </c>
    </row>
    <row r="243" spans="2:3">
      <c r="B243" s="24"/>
      <c r="C243" t="str">
        <f t="shared" si="3"/>
        <v/>
      </c>
    </row>
    <row r="244" spans="2:3">
      <c r="B244" s="24"/>
      <c r="C244" t="str">
        <f t="shared" si="3"/>
        <v/>
      </c>
    </row>
    <row r="245" spans="2:3">
      <c r="B245" s="24"/>
      <c r="C245" t="str">
        <f t="shared" si="3"/>
        <v/>
      </c>
    </row>
    <row r="246" spans="2:3">
      <c r="B246" s="24"/>
      <c r="C246" t="str">
        <f t="shared" si="3"/>
        <v/>
      </c>
    </row>
    <row r="247" spans="2:3">
      <c r="B247" s="24"/>
      <c r="C247" t="str">
        <f t="shared" si="3"/>
        <v/>
      </c>
    </row>
    <row r="248" spans="2:3">
      <c r="B248" s="24"/>
      <c r="C248" t="str">
        <f t="shared" si="3"/>
        <v/>
      </c>
    </row>
    <row r="249" spans="2:3">
      <c r="B249" s="24"/>
      <c r="C249" t="str">
        <f t="shared" si="3"/>
        <v/>
      </c>
    </row>
    <row r="250" spans="2:3">
      <c r="B250" s="24"/>
      <c r="C250" t="str">
        <f t="shared" si="3"/>
        <v/>
      </c>
    </row>
    <row r="251" spans="2:3">
      <c r="B251" s="24"/>
      <c r="C251" t="str">
        <f t="shared" si="3"/>
        <v/>
      </c>
    </row>
    <row r="252" spans="2:3">
      <c r="B252" s="24"/>
      <c r="C252" t="str">
        <f t="shared" si="3"/>
        <v/>
      </c>
    </row>
    <row r="253" spans="2:3">
      <c r="B253" s="24"/>
      <c r="C253" t="str">
        <f t="shared" si="3"/>
        <v/>
      </c>
    </row>
    <row r="254" spans="2:3">
      <c r="B254" s="24"/>
      <c r="C254" t="str">
        <f t="shared" si="3"/>
        <v/>
      </c>
    </row>
    <row r="255" spans="2:3">
      <c r="B255" s="24"/>
      <c r="C255" t="str">
        <f t="shared" si="3"/>
        <v/>
      </c>
    </row>
    <row r="256" spans="2:3">
      <c r="B256" s="24"/>
      <c r="C256" t="str">
        <f t="shared" si="3"/>
        <v/>
      </c>
    </row>
    <row r="257" spans="2:3">
      <c r="B257" s="24"/>
      <c r="C257" t="str">
        <f t="shared" si="3"/>
        <v/>
      </c>
    </row>
    <row r="258" spans="2:3">
      <c r="B258" s="24"/>
      <c r="C258" t="str">
        <f t="shared" si="3"/>
        <v/>
      </c>
    </row>
    <row r="259" spans="2:3">
      <c r="B259" s="24"/>
      <c r="C259" t="str">
        <f t="shared" ref="C259:C322" si="4">IF(D259="","",SUBSTITUTE(SUBSTITUTE(SUBSTITUTE(SUBSTITUTE(SUBSTITUTE(SUBSTITUTE(SUBSTITUTE(SUBSTITUTE(SUBSTITUTE(CONCATENATE(A$1,UPPER(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SUBSTITUTE(SUBSTITUTE(SUBSTITUTE(SUBSTITUTE(SUBSTITUTE(SUBSTITUTE(SUBSTITUTE(SUBSTITUTE(SUBSTITUTE(SUBSTITUTE(SUBSTITUTE(SUBSTITUTE(SUBSTITUTE(SUBSTITUTE(SUBSTITUTE(SUBSTITUTE(SUBSTITUTE(SUBSTITUTE(SUBSTITUTE(D259,
"'","_"),
"–","_"),
"+","_PLUS_"),
"&amp;","_AND_"),
";","_"),
":",""),
")",""),
"(",""),
" - ","_"),
" ","_"),
"km/h","kmh"),
"/","_"),
"°C","C"),
"°","_Degrees"),
",",""),
"&lt;","Below_"),
"&gt;","Above_"),
"-","_"),
".",""))),
"__","_"),
"INDICATOR","INDIC"),
"TEMPERATURE","TEMP"),
"TRANSITION","TRANS"),
"%","PCT"),
"""",""),
"(",""),
")",""),
"__","_")
)</f>
        <v/>
      </c>
    </row>
    <row r="260" spans="2:3">
      <c r="B260" s="24"/>
      <c r="C260" t="str">
        <f t="shared" si="4"/>
        <v/>
      </c>
    </row>
    <row r="261" spans="2:3">
      <c r="B261" s="24"/>
      <c r="C261" t="str">
        <f t="shared" si="4"/>
        <v/>
      </c>
    </row>
    <row r="262" spans="2:3">
      <c r="B262" s="24"/>
      <c r="C262" t="str">
        <f t="shared" si="4"/>
        <v/>
      </c>
    </row>
    <row r="263" spans="2:3">
      <c r="B263" s="24"/>
      <c r="C263" t="str">
        <f t="shared" si="4"/>
        <v/>
      </c>
    </row>
    <row r="264" spans="2:3">
      <c r="B264" s="24"/>
      <c r="C264" t="str">
        <f t="shared" si="4"/>
        <v/>
      </c>
    </row>
    <row r="265" spans="2:3">
      <c r="B265" s="24"/>
      <c r="C265" t="str">
        <f t="shared" si="4"/>
        <v/>
      </c>
    </row>
    <row r="266" spans="2:3">
      <c r="B266" s="24"/>
      <c r="C266" t="str">
        <f t="shared" si="4"/>
        <v/>
      </c>
    </row>
    <row r="267" spans="2:3">
      <c r="B267" s="24"/>
      <c r="C267" t="str">
        <f t="shared" si="4"/>
        <v/>
      </c>
    </row>
    <row r="268" spans="2:3">
      <c r="B268" s="24"/>
      <c r="C268" t="str">
        <f t="shared" si="4"/>
        <v/>
      </c>
    </row>
    <row r="269" spans="2:3">
      <c r="B269" s="24"/>
      <c r="C269" t="str">
        <f t="shared" si="4"/>
        <v/>
      </c>
    </row>
    <row r="270" spans="2:3">
      <c r="B270" s="24"/>
      <c r="C270" t="str">
        <f t="shared" si="4"/>
        <v/>
      </c>
    </row>
    <row r="271" spans="2:3">
      <c r="B271" s="24"/>
      <c r="C271" t="str">
        <f t="shared" si="4"/>
        <v/>
      </c>
    </row>
    <row r="272" spans="2:3">
      <c r="B272" s="24"/>
      <c r="C272" t="str">
        <f t="shared" si="4"/>
        <v/>
      </c>
    </row>
    <row r="273" spans="2:3">
      <c r="B273" s="24"/>
      <c r="C273" t="str">
        <f t="shared" si="4"/>
        <v/>
      </c>
    </row>
    <row r="274" spans="2:3">
      <c r="B274" s="24"/>
      <c r="C274" t="str">
        <f t="shared" si="4"/>
        <v/>
      </c>
    </row>
    <row r="275" spans="2:3">
      <c r="B275" s="24"/>
      <c r="C275" t="str">
        <f t="shared" si="4"/>
        <v/>
      </c>
    </row>
    <row r="276" spans="2:3">
      <c r="B276" s="24"/>
      <c r="C276" t="str">
        <f t="shared" si="4"/>
        <v/>
      </c>
    </row>
    <row r="277" spans="2:3">
      <c r="B277" s="24"/>
      <c r="C277" t="str">
        <f t="shared" si="4"/>
        <v/>
      </c>
    </row>
    <row r="278" spans="2:3">
      <c r="B278" s="24"/>
      <c r="C278" t="str">
        <f t="shared" si="4"/>
        <v/>
      </c>
    </row>
    <row r="279" spans="2:3">
      <c r="B279" s="24"/>
      <c r="C279" t="str">
        <f t="shared" si="4"/>
        <v/>
      </c>
    </row>
    <row r="280" spans="2:3">
      <c r="B280" s="24"/>
      <c r="C280" t="str">
        <f t="shared" si="4"/>
        <v/>
      </c>
    </row>
    <row r="281" spans="2:3">
      <c r="B281" s="24"/>
      <c r="C281" t="str">
        <f t="shared" si="4"/>
        <v/>
      </c>
    </row>
    <row r="282" spans="2:3">
      <c r="B282" s="24"/>
      <c r="C282" t="str">
        <f t="shared" si="4"/>
        <v/>
      </c>
    </row>
    <row r="283" spans="2:3">
      <c r="B283" s="24"/>
      <c r="C283" t="str">
        <f t="shared" si="4"/>
        <v/>
      </c>
    </row>
    <row r="284" spans="2:3">
      <c r="B284" s="24"/>
      <c r="C284" t="str">
        <f t="shared" si="4"/>
        <v/>
      </c>
    </row>
    <row r="285" spans="2:3">
      <c r="B285" s="24"/>
      <c r="C285" t="str">
        <f t="shared" si="4"/>
        <v/>
      </c>
    </row>
    <row r="286" spans="2:3">
      <c r="B286" s="24"/>
      <c r="C286" t="str">
        <f t="shared" si="4"/>
        <v/>
      </c>
    </row>
    <row r="287" spans="2:3">
      <c r="B287" s="24"/>
      <c r="C287" t="str">
        <f t="shared" si="4"/>
        <v/>
      </c>
    </row>
    <row r="288" spans="2:3">
      <c r="B288" s="24"/>
      <c r="C288" t="str">
        <f t="shared" si="4"/>
        <v/>
      </c>
    </row>
    <row r="289" spans="2:3">
      <c r="B289" s="24"/>
      <c r="C289" t="str">
        <f t="shared" si="4"/>
        <v/>
      </c>
    </row>
    <row r="290" spans="2:3">
      <c r="B290" s="24"/>
      <c r="C290" t="str">
        <f t="shared" si="4"/>
        <v/>
      </c>
    </row>
    <row r="291" spans="2:3">
      <c r="B291" s="24"/>
      <c r="C291" t="str">
        <f t="shared" si="4"/>
        <v/>
      </c>
    </row>
    <row r="292" spans="2:3">
      <c r="B292" s="24"/>
      <c r="C292" t="str">
        <f t="shared" si="4"/>
        <v/>
      </c>
    </row>
    <row r="293" spans="2:3">
      <c r="B293" s="24"/>
      <c r="C293" t="str">
        <f t="shared" si="4"/>
        <v/>
      </c>
    </row>
    <row r="294" spans="2:3">
      <c r="B294" s="24"/>
      <c r="C294" t="str">
        <f t="shared" si="4"/>
        <v/>
      </c>
    </row>
    <row r="295" spans="2:3">
      <c r="B295" s="24"/>
      <c r="C295" t="str">
        <f t="shared" si="4"/>
        <v/>
      </c>
    </row>
    <row r="296" spans="2:3">
      <c r="B296" s="24"/>
      <c r="C296" t="str">
        <f t="shared" si="4"/>
        <v/>
      </c>
    </row>
    <row r="297" spans="2:3">
      <c r="B297" s="24"/>
      <c r="C297" t="str">
        <f t="shared" si="4"/>
        <v/>
      </c>
    </row>
    <row r="298" spans="2:3">
      <c r="B298" s="24"/>
      <c r="C298" t="str">
        <f t="shared" si="4"/>
        <v/>
      </c>
    </row>
    <row r="299" spans="2:3">
      <c r="B299" s="24"/>
      <c r="C299" t="str">
        <f t="shared" si="4"/>
        <v/>
      </c>
    </row>
    <row r="300" spans="2:3">
      <c r="B300" s="24"/>
      <c r="C300" t="str">
        <f t="shared" si="4"/>
        <v/>
      </c>
    </row>
    <row r="301" spans="2:3">
      <c r="B301" s="24"/>
      <c r="C301" t="str">
        <f t="shared" si="4"/>
        <v/>
      </c>
    </row>
    <row r="302" spans="2:3">
      <c r="B302" s="24"/>
      <c r="C302" t="str">
        <f t="shared" si="4"/>
        <v/>
      </c>
    </row>
    <row r="303" spans="2:3">
      <c r="B303" s="24"/>
      <c r="C303" t="str">
        <f t="shared" si="4"/>
        <v/>
      </c>
    </row>
    <row r="304" spans="2:3">
      <c r="B304" s="24"/>
      <c r="C304" t="str">
        <f t="shared" si="4"/>
        <v/>
      </c>
    </row>
    <row r="305" spans="2:3">
      <c r="B305" s="24"/>
      <c r="C305" t="str">
        <f t="shared" si="4"/>
        <v/>
      </c>
    </row>
    <row r="306" spans="2:3">
      <c r="B306" s="24"/>
      <c r="C306" t="str">
        <f t="shared" si="4"/>
        <v/>
      </c>
    </row>
    <row r="307" spans="2:3">
      <c r="B307" s="24"/>
      <c r="C307" t="str">
        <f t="shared" si="4"/>
        <v/>
      </c>
    </row>
    <row r="308" spans="2:3">
      <c r="B308" s="24"/>
      <c r="C308" t="str">
        <f t="shared" si="4"/>
        <v/>
      </c>
    </row>
    <row r="309" spans="2:3">
      <c r="B309" s="24"/>
      <c r="C309" t="str">
        <f t="shared" si="4"/>
        <v/>
      </c>
    </row>
    <row r="310" spans="2:3">
      <c r="B310" s="24"/>
      <c r="C310" t="str">
        <f t="shared" si="4"/>
        <v/>
      </c>
    </row>
    <row r="311" spans="2:3">
      <c r="B311" s="24"/>
      <c r="C311" t="str">
        <f t="shared" si="4"/>
        <v/>
      </c>
    </row>
    <row r="312" spans="2:3">
      <c r="B312" s="24"/>
      <c r="C312" t="str">
        <f t="shared" si="4"/>
        <v/>
      </c>
    </row>
    <row r="313" spans="2:3">
      <c r="B313" s="24"/>
      <c r="C313" t="str">
        <f t="shared" si="4"/>
        <v/>
      </c>
    </row>
    <row r="314" spans="2:3">
      <c r="B314" s="24"/>
      <c r="C314" t="str">
        <f t="shared" si="4"/>
        <v/>
      </c>
    </row>
    <row r="315" spans="2:3">
      <c r="B315" s="24"/>
      <c r="C315" t="str">
        <f t="shared" si="4"/>
        <v/>
      </c>
    </row>
    <row r="316" spans="2:3">
      <c r="B316" s="24"/>
      <c r="C316" t="str">
        <f t="shared" si="4"/>
        <v/>
      </c>
    </row>
    <row r="317" spans="2:3">
      <c r="B317" s="24"/>
      <c r="C317" t="str">
        <f t="shared" si="4"/>
        <v/>
      </c>
    </row>
    <row r="318" spans="2:3">
      <c r="B318" s="24"/>
      <c r="C318" t="str">
        <f t="shared" si="4"/>
        <v/>
      </c>
    </row>
    <row r="319" spans="2:3">
      <c r="B319" s="24"/>
      <c r="C319" t="str">
        <f t="shared" si="4"/>
        <v/>
      </c>
    </row>
    <row r="320" spans="2:3">
      <c r="B320" s="24"/>
      <c r="C320" t="str">
        <f t="shared" si="4"/>
        <v/>
      </c>
    </row>
    <row r="321" spans="2:3">
      <c r="B321" s="24"/>
      <c r="C321" t="str">
        <f t="shared" si="4"/>
        <v/>
      </c>
    </row>
    <row r="322" spans="2:3">
      <c r="B322" s="24"/>
      <c r="C322" t="str">
        <f t="shared" si="4"/>
        <v/>
      </c>
    </row>
    <row r="323" spans="2:3">
      <c r="B323" s="24"/>
      <c r="C323" t="str">
        <f t="shared" ref="C323:C386" si="5">IF(D323="","",SUBSTITUTE(SUBSTITUTE(SUBSTITUTE(SUBSTITUTE(SUBSTITUTE(SUBSTITUTE(SUBSTITUTE(SUBSTITUTE(SUBSTITUTE(CONCATENATE(A$1,UPPER(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SUBSTITUTE(SUBSTITUTE(SUBSTITUTE(SUBSTITUTE(SUBSTITUTE(SUBSTITUTE(SUBSTITUTE(SUBSTITUTE(SUBSTITUTE(SUBSTITUTE(SUBSTITUTE(SUBSTITUTE(SUBSTITUTE(SUBSTITUTE(SUBSTITUTE(SUBSTITUTE(SUBSTITUTE(SUBSTITUTE(SUBSTITUTE(D323,
"'","_"),
"–","_"),
"+","_PLUS_"),
"&amp;","_AND_"),
";","_"),
":",""),
")",""),
"(",""),
" - ","_"),
" ","_"),
"km/h","kmh"),
"/","_"),
"°C","C"),
"°","_Degrees"),
",",""),
"&lt;","Below_"),
"&gt;","Above_"),
"-","_"),
".",""))),
"__","_"),
"INDICATOR","INDIC"),
"TEMPERATURE","TEMP"),
"TRANSITION","TRANS"),
"%","PCT"),
"""",""),
"(",""),
")",""),
"__","_")
)</f>
        <v/>
      </c>
    </row>
    <row r="324" spans="2:3">
      <c r="B324" s="24"/>
      <c r="C324" t="str">
        <f t="shared" si="5"/>
        <v/>
      </c>
    </row>
    <row r="325" spans="2:3">
      <c r="B325" s="24"/>
      <c r="C325" t="str">
        <f t="shared" si="5"/>
        <v/>
      </c>
    </row>
    <row r="326" spans="2:3">
      <c r="B326" s="24"/>
      <c r="C326" t="str">
        <f t="shared" si="5"/>
        <v/>
      </c>
    </row>
    <row r="327" spans="2:3">
      <c r="B327" s="24"/>
      <c r="C327" t="str">
        <f t="shared" si="5"/>
        <v/>
      </c>
    </row>
    <row r="328" spans="2:3">
      <c r="B328" s="24"/>
      <c r="C328" t="str">
        <f t="shared" si="5"/>
        <v/>
      </c>
    </row>
    <row r="329" spans="2:3">
      <c r="B329" s="24"/>
      <c r="C329" t="str">
        <f t="shared" si="5"/>
        <v/>
      </c>
    </row>
    <row r="330" spans="2:3">
      <c r="B330" s="24"/>
      <c r="C330" t="str">
        <f t="shared" si="5"/>
        <v/>
      </c>
    </row>
    <row r="331" spans="2:3">
      <c r="B331" s="24"/>
      <c r="C331" t="str">
        <f t="shared" si="5"/>
        <v/>
      </c>
    </row>
    <row r="332" spans="2:3">
      <c r="B332" s="24"/>
      <c r="C332" t="str">
        <f t="shared" si="5"/>
        <v/>
      </c>
    </row>
    <row r="333" spans="2:3">
      <c r="B333" s="24"/>
      <c r="C333" t="str">
        <f t="shared" si="5"/>
        <v/>
      </c>
    </row>
    <row r="334" spans="2:3">
      <c r="B334" s="24"/>
      <c r="C334" t="str">
        <f t="shared" si="5"/>
        <v/>
      </c>
    </row>
    <row r="335" spans="2:3">
      <c r="B335" s="24"/>
      <c r="C335" t="str">
        <f t="shared" si="5"/>
        <v/>
      </c>
    </row>
    <row r="336" spans="2:3">
      <c r="B336" s="24"/>
      <c r="C336" t="str">
        <f t="shared" si="5"/>
        <v/>
      </c>
    </row>
    <row r="337" spans="2:3">
      <c r="B337" s="24"/>
      <c r="C337" t="str">
        <f t="shared" si="5"/>
        <v/>
      </c>
    </row>
    <row r="338" spans="2:3">
      <c r="B338" s="24"/>
      <c r="C338" t="str">
        <f t="shared" si="5"/>
        <v/>
      </c>
    </row>
    <row r="339" spans="2:3">
      <c r="B339" s="24"/>
      <c r="C339" t="str">
        <f t="shared" si="5"/>
        <v/>
      </c>
    </row>
    <row r="340" spans="2:3">
      <c r="B340" s="24"/>
      <c r="C340" t="str">
        <f t="shared" si="5"/>
        <v/>
      </c>
    </row>
    <row r="341" spans="2:3">
      <c r="B341" s="24"/>
      <c r="C341" t="str">
        <f t="shared" si="5"/>
        <v/>
      </c>
    </row>
    <row r="342" spans="2:3">
      <c r="B342" s="24"/>
      <c r="C342" t="str">
        <f t="shared" si="5"/>
        <v/>
      </c>
    </row>
    <row r="343" spans="2:3">
      <c r="B343" s="24"/>
      <c r="C343" t="str">
        <f t="shared" si="5"/>
        <v/>
      </c>
    </row>
    <row r="344" spans="2:3">
      <c r="B344" s="24"/>
      <c r="C344" t="str">
        <f t="shared" si="5"/>
        <v/>
      </c>
    </row>
    <row r="345" spans="2:3">
      <c r="B345" s="24"/>
      <c r="C345" t="str">
        <f t="shared" si="5"/>
        <v/>
      </c>
    </row>
    <row r="346" spans="2:3">
      <c r="B346" s="24"/>
      <c r="C346" t="str">
        <f t="shared" si="5"/>
        <v/>
      </c>
    </row>
    <row r="347" spans="2:3">
      <c r="B347" s="24"/>
      <c r="C347" t="str">
        <f t="shared" si="5"/>
        <v/>
      </c>
    </row>
    <row r="348" spans="2:3">
      <c r="B348" s="24"/>
      <c r="C348" t="str">
        <f t="shared" si="5"/>
        <v/>
      </c>
    </row>
    <row r="349" spans="2:3">
      <c r="B349" s="24"/>
      <c r="C349" t="str">
        <f t="shared" si="5"/>
        <v/>
      </c>
    </row>
    <row r="350" spans="2:3">
      <c r="B350" s="24"/>
      <c r="C350" t="str">
        <f t="shared" si="5"/>
        <v/>
      </c>
    </row>
    <row r="351" spans="2:3">
      <c r="B351" s="24"/>
      <c r="C351" t="str">
        <f t="shared" si="5"/>
        <v/>
      </c>
    </row>
    <row r="352" spans="2:3">
      <c r="B352" s="24"/>
      <c r="C352" t="str">
        <f t="shared" si="5"/>
        <v/>
      </c>
    </row>
    <row r="353" spans="2:3">
      <c r="B353" s="24"/>
      <c r="C353" t="str">
        <f t="shared" si="5"/>
        <v/>
      </c>
    </row>
    <row r="354" spans="2:3">
      <c r="B354" s="24"/>
      <c r="C354" t="str">
        <f t="shared" si="5"/>
        <v/>
      </c>
    </row>
    <row r="355" spans="2:3">
      <c r="B355" s="24"/>
      <c r="C355" t="str">
        <f t="shared" si="5"/>
        <v/>
      </c>
    </row>
    <row r="356" spans="2:3">
      <c r="B356" s="24"/>
      <c r="C356" t="str">
        <f t="shared" si="5"/>
        <v/>
      </c>
    </row>
    <row r="357" spans="2:3">
      <c r="B357" s="24"/>
      <c r="C357" t="str">
        <f t="shared" si="5"/>
        <v/>
      </c>
    </row>
    <row r="358" spans="2:3">
      <c r="B358" s="24"/>
      <c r="C358" t="str">
        <f t="shared" si="5"/>
        <v/>
      </c>
    </row>
    <row r="359" spans="2:3">
      <c r="B359" s="24"/>
      <c r="C359" t="str">
        <f t="shared" si="5"/>
        <v/>
      </c>
    </row>
    <row r="360" spans="2:3">
      <c r="B360" s="24"/>
      <c r="C360" t="str">
        <f t="shared" si="5"/>
        <v/>
      </c>
    </row>
    <row r="361" spans="2:3">
      <c r="B361" s="24"/>
      <c r="C361" t="str">
        <f t="shared" si="5"/>
        <v/>
      </c>
    </row>
    <row r="362" spans="2:3">
      <c r="B362" s="24"/>
      <c r="C362" t="str">
        <f t="shared" si="5"/>
        <v/>
      </c>
    </row>
    <row r="363" spans="2:3">
      <c r="B363" s="24"/>
      <c r="C363" t="str">
        <f t="shared" si="5"/>
        <v/>
      </c>
    </row>
    <row r="364" spans="2:3">
      <c r="B364" s="24"/>
      <c r="C364" t="str">
        <f t="shared" si="5"/>
        <v/>
      </c>
    </row>
    <row r="365" spans="2:3">
      <c r="B365" s="24"/>
      <c r="C365" t="str">
        <f t="shared" si="5"/>
        <v/>
      </c>
    </row>
    <row r="366" spans="2:3">
      <c r="B366" s="24"/>
      <c r="C366" t="str">
        <f t="shared" si="5"/>
        <v/>
      </c>
    </row>
    <row r="367" spans="2:3">
      <c r="B367" s="24"/>
      <c r="C367" t="str">
        <f t="shared" si="5"/>
        <v/>
      </c>
    </row>
    <row r="368" spans="2:3">
      <c r="B368" s="24"/>
      <c r="C368" t="str">
        <f t="shared" si="5"/>
        <v/>
      </c>
    </row>
    <row r="369" spans="2:3">
      <c r="B369" s="24"/>
      <c r="C369" t="str">
        <f t="shared" si="5"/>
        <v/>
      </c>
    </row>
    <row r="370" spans="2:3">
      <c r="B370" s="24"/>
      <c r="C370" t="str">
        <f t="shared" si="5"/>
        <v/>
      </c>
    </row>
    <row r="371" spans="2:3">
      <c r="B371" s="24"/>
      <c r="C371" t="str">
        <f t="shared" si="5"/>
        <v/>
      </c>
    </row>
    <row r="372" spans="2:3">
      <c r="B372" s="24"/>
      <c r="C372" t="str">
        <f t="shared" si="5"/>
        <v/>
      </c>
    </row>
    <row r="373" spans="2:3">
      <c r="B373" s="24"/>
      <c r="C373" t="str">
        <f t="shared" si="5"/>
        <v/>
      </c>
    </row>
    <row r="374" spans="2:3">
      <c r="B374" s="24"/>
      <c r="C374" t="str">
        <f t="shared" si="5"/>
        <v/>
      </c>
    </row>
    <row r="375" spans="2:3">
      <c r="B375" s="24"/>
      <c r="C375" t="str">
        <f t="shared" si="5"/>
        <v/>
      </c>
    </row>
    <row r="376" spans="2:3">
      <c r="B376" s="24"/>
      <c r="C376" t="str">
        <f t="shared" si="5"/>
        <v/>
      </c>
    </row>
    <row r="377" spans="2:3">
      <c r="B377" s="24"/>
      <c r="C377" t="str">
        <f t="shared" si="5"/>
        <v/>
      </c>
    </row>
    <row r="378" spans="2:3">
      <c r="B378" s="24"/>
      <c r="C378" t="str">
        <f t="shared" si="5"/>
        <v/>
      </c>
    </row>
    <row r="379" spans="2:3">
      <c r="B379" s="24"/>
      <c r="C379" t="str">
        <f t="shared" si="5"/>
        <v/>
      </c>
    </row>
    <row r="380" spans="2:3">
      <c r="B380" s="24"/>
      <c r="C380" t="str">
        <f t="shared" si="5"/>
        <v/>
      </c>
    </row>
    <row r="381" spans="2:3">
      <c r="B381" s="24"/>
      <c r="C381" t="str">
        <f t="shared" si="5"/>
        <v/>
      </c>
    </row>
    <row r="382" spans="2:3">
      <c r="B382" s="24"/>
      <c r="C382" t="str">
        <f t="shared" si="5"/>
        <v/>
      </c>
    </row>
    <row r="383" spans="2:3">
      <c r="B383" s="24"/>
      <c r="C383" t="str">
        <f t="shared" si="5"/>
        <v/>
      </c>
    </row>
    <row r="384" spans="2:3">
      <c r="B384" s="24"/>
      <c r="C384" t="str">
        <f t="shared" si="5"/>
        <v/>
      </c>
    </row>
    <row r="385" spans="2:3">
      <c r="B385" s="24"/>
      <c r="C385" t="str">
        <f t="shared" si="5"/>
        <v/>
      </c>
    </row>
    <row r="386" spans="2:3">
      <c r="B386" s="24"/>
      <c r="C386" t="str">
        <f t="shared" si="5"/>
        <v/>
      </c>
    </row>
    <row r="387" spans="2:3">
      <c r="B387" s="24"/>
      <c r="C387" t="str">
        <f t="shared" ref="C387:C450" si="6">IF(D387="","",SUBSTITUTE(SUBSTITUTE(SUBSTITUTE(SUBSTITUTE(SUBSTITUTE(SUBSTITUTE(SUBSTITUTE(SUBSTITUTE(SUBSTITUTE(CONCATENATE(A$1,UPPER(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SUBSTITUTE(SUBSTITUTE(SUBSTITUTE(SUBSTITUTE(SUBSTITUTE(SUBSTITUTE(SUBSTITUTE(SUBSTITUTE(SUBSTITUTE(SUBSTITUTE(SUBSTITUTE(SUBSTITUTE(SUBSTITUTE(SUBSTITUTE(SUBSTITUTE(SUBSTITUTE(SUBSTITUTE(SUBSTITUTE(SUBSTITUTE(D387,
"'","_"),
"–","_"),
"+","_PLUS_"),
"&amp;","_AND_"),
";","_"),
":",""),
")",""),
"(",""),
" - ","_"),
" ","_"),
"km/h","kmh"),
"/","_"),
"°C","C"),
"°","_Degrees"),
",",""),
"&lt;","Below_"),
"&gt;","Above_"),
"-","_"),
".",""))),
"__","_"),
"INDICATOR","INDIC"),
"TEMPERATURE","TEMP"),
"TRANSITION","TRANS"),
"%","PCT"),
"""",""),
"(",""),
")",""),
"__","_")
)</f>
        <v/>
      </c>
    </row>
    <row r="388" spans="2:3">
      <c r="B388" s="24"/>
      <c r="C388" t="str">
        <f t="shared" si="6"/>
        <v/>
      </c>
    </row>
    <row r="389" spans="2:3">
      <c r="B389" s="24"/>
      <c r="C389" t="str">
        <f t="shared" si="6"/>
        <v/>
      </c>
    </row>
    <row r="390" spans="2:3">
      <c r="B390" s="24"/>
      <c r="C390" t="str">
        <f t="shared" si="6"/>
        <v/>
      </c>
    </row>
    <row r="391" spans="2:3">
      <c r="B391" s="24"/>
      <c r="C391" t="str">
        <f t="shared" si="6"/>
        <v/>
      </c>
    </row>
    <row r="392" spans="2:3">
      <c r="B392" s="24"/>
      <c r="C392" t="str">
        <f t="shared" si="6"/>
        <v/>
      </c>
    </row>
    <row r="393" spans="2:3">
      <c r="B393" s="24"/>
      <c r="C393" t="str">
        <f t="shared" si="6"/>
        <v/>
      </c>
    </row>
    <row r="394" spans="2:3">
      <c r="B394" s="24"/>
      <c r="C394" t="str">
        <f t="shared" si="6"/>
        <v/>
      </c>
    </row>
    <row r="395" spans="2:3">
      <c r="B395" s="24"/>
      <c r="C395" t="str">
        <f t="shared" si="6"/>
        <v/>
      </c>
    </row>
    <row r="396" spans="2:3">
      <c r="B396" s="24"/>
      <c r="C396" t="str">
        <f t="shared" si="6"/>
        <v/>
      </c>
    </row>
    <row r="397" spans="2:3">
      <c r="B397" s="24"/>
      <c r="C397" t="str">
        <f t="shared" si="6"/>
        <v/>
      </c>
    </row>
    <row r="398" spans="2:3">
      <c r="B398" s="24"/>
      <c r="C398" t="str">
        <f t="shared" si="6"/>
        <v/>
      </c>
    </row>
    <row r="399" spans="2:3">
      <c r="B399" s="24"/>
      <c r="C399" t="str">
        <f t="shared" si="6"/>
        <v/>
      </c>
    </row>
    <row r="400" spans="2:3">
      <c r="B400" s="24"/>
      <c r="C400" t="str">
        <f t="shared" si="6"/>
        <v/>
      </c>
    </row>
    <row r="401" spans="2:3">
      <c r="B401" s="24"/>
      <c r="C401" t="str">
        <f t="shared" si="6"/>
        <v/>
      </c>
    </row>
    <row r="402" spans="2:3">
      <c r="B402" s="24"/>
      <c r="C402" t="str">
        <f t="shared" si="6"/>
        <v/>
      </c>
    </row>
    <row r="403" spans="2:3">
      <c r="B403" s="24"/>
      <c r="C403" t="str">
        <f t="shared" si="6"/>
        <v/>
      </c>
    </row>
    <row r="404" spans="2:3">
      <c r="B404" s="24"/>
      <c r="C404" t="str">
        <f t="shared" si="6"/>
        <v/>
      </c>
    </row>
    <row r="405" spans="2:3">
      <c r="B405" s="24"/>
      <c r="C405" t="str">
        <f t="shared" si="6"/>
        <v/>
      </c>
    </row>
    <row r="406" spans="2:3">
      <c r="B406" s="24"/>
      <c r="C406" t="str">
        <f t="shared" si="6"/>
        <v/>
      </c>
    </row>
    <row r="407" spans="2:3">
      <c r="B407" s="24"/>
      <c r="C407" t="str">
        <f t="shared" si="6"/>
        <v/>
      </c>
    </row>
    <row r="408" spans="2:3">
      <c r="B408" s="24"/>
      <c r="C408" t="str">
        <f t="shared" si="6"/>
        <v/>
      </c>
    </row>
    <row r="409" spans="2:3">
      <c r="B409" s="24"/>
      <c r="C409" t="str">
        <f t="shared" si="6"/>
        <v/>
      </c>
    </row>
    <row r="410" spans="2:3">
      <c r="B410" s="24"/>
      <c r="C410" t="str">
        <f t="shared" si="6"/>
        <v/>
      </c>
    </row>
    <row r="411" spans="2:3">
      <c r="B411" s="24"/>
      <c r="C411" t="str">
        <f t="shared" si="6"/>
        <v/>
      </c>
    </row>
    <row r="412" spans="2:3">
      <c r="B412" s="24"/>
      <c r="C412" t="str">
        <f t="shared" si="6"/>
        <v/>
      </c>
    </row>
    <row r="413" spans="2:3">
      <c r="B413" s="24"/>
      <c r="C413" t="str">
        <f t="shared" si="6"/>
        <v/>
      </c>
    </row>
    <row r="414" spans="2:3">
      <c r="B414" s="24"/>
      <c r="C414" t="str">
        <f t="shared" si="6"/>
        <v/>
      </c>
    </row>
    <row r="415" spans="2:3">
      <c r="B415" s="24"/>
      <c r="C415" t="str">
        <f t="shared" si="6"/>
        <v/>
      </c>
    </row>
    <row r="416" spans="2:3">
      <c r="B416" s="24"/>
      <c r="C416" t="str">
        <f t="shared" si="6"/>
        <v/>
      </c>
    </row>
    <row r="417" spans="2:3">
      <c r="B417" s="24"/>
      <c r="C417" t="str">
        <f t="shared" si="6"/>
        <v/>
      </c>
    </row>
    <row r="418" spans="2:3">
      <c r="B418" s="24"/>
      <c r="C418" t="str">
        <f t="shared" si="6"/>
        <v/>
      </c>
    </row>
    <row r="419" spans="2:3">
      <c r="B419" s="24"/>
      <c r="C419" t="str">
        <f t="shared" si="6"/>
        <v/>
      </c>
    </row>
    <row r="420" spans="2:3">
      <c r="B420" s="24"/>
      <c r="C420" t="str">
        <f t="shared" si="6"/>
        <v/>
      </c>
    </row>
    <row r="421" spans="2:3">
      <c r="B421" s="24"/>
      <c r="C421" t="str">
        <f t="shared" si="6"/>
        <v/>
      </c>
    </row>
    <row r="422" spans="2:3">
      <c r="B422" s="24"/>
      <c r="C422" t="str">
        <f t="shared" si="6"/>
        <v/>
      </c>
    </row>
    <row r="423" spans="2:3">
      <c r="B423" s="24"/>
      <c r="C423" t="str">
        <f t="shared" si="6"/>
        <v/>
      </c>
    </row>
    <row r="424" spans="2:3">
      <c r="B424" s="24"/>
      <c r="C424" t="str">
        <f t="shared" si="6"/>
        <v/>
      </c>
    </row>
    <row r="425" spans="2:3">
      <c r="B425" s="24"/>
      <c r="C425" t="str">
        <f t="shared" si="6"/>
        <v/>
      </c>
    </row>
    <row r="426" spans="2:3">
      <c r="B426" s="24"/>
      <c r="C426" t="str">
        <f t="shared" si="6"/>
        <v/>
      </c>
    </row>
    <row r="427" spans="2:3">
      <c r="B427" s="24"/>
      <c r="C427" t="str">
        <f t="shared" si="6"/>
        <v/>
      </c>
    </row>
    <row r="428" spans="2:3">
      <c r="B428" s="24"/>
      <c r="C428" t="str">
        <f t="shared" si="6"/>
        <v/>
      </c>
    </row>
    <row r="429" spans="2:3">
      <c r="B429" s="24"/>
      <c r="C429" t="str">
        <f t="shared" si="6"/>
        <v/>
      </c>
    </row>
    <row r="430" spans="2:3">
      <c r="B430" s="24"/>
      <c r="C430" t="str">
        <f t="shared" si="6"/>
        <v/>
      </c>
    </row>
    <row r="431" spans="2:3">
      <c r="B431" s="24"/>
      <c r="C431" t="str">
        <f t="shared" si="6"/>
        <v/>
      </c>
    </row>
    <row r="432" spans="2:3">
      <c r="B432" s="24"/>
      <c r="C432" t="str">
        <f t="shared" si="6"/>
        <v/>
      </c>
    </row>
    <row r="433" spans="2:3">
      <c r="B433" s="24"/>
      <c r="C433" t="str">
        <f t="shared" si="6"/>
        <v/>
      </c>
    </row>
    <row r="434" spans="2:3">
      <c r="B434" s="24"/>
      <c r="C434" t="str">
        <f t="shared" si="6"/>
        <v/>
      </c>
    </row>
    <row r="435" spans="2:3">
      <c r="B435" s="24"/>
      <c r="C435" t="str">
        <f t="shared" si="6"/>
        <v/>
      </c>
    </row>
    <row r="436" spans="2:3">
      <c r="B436" s="24"/>
      <c r="C436" t="str">
        <f t="shared" si="6"/>
        <v/>
      </c>
    </row>
    <row r="437" spans="2:3">
      <c r="B437" s="24"/>
      <c r="C437" t="str">
        <f t="shared" si="6"/>
        <v/>
      </c>
    </row>
    <row r="438" spans="2:3">
      <c r="B438" s="24"/>
      <c r="C438" t="str">
        <f t="shared" si="6"/>
        <v/>
      </c>
    </row>
    <row r="439" spans="2:3">
      <c r="B439" s="24"/>
      <c r="C439" t="str">
        <f t="shared" si="6"/>
        <v/>
      </c>
    </row>
    <row r="440" spans="2:3">
      <c r="B440" s="24"/>
      <c r="C440" t="str">
        <f t="shared" si="6"/>
        <v/>
      </c>
    </row>
    <row r="441" spans="2:3">
      <c r="B441" s="24"/>
      <c r="C441" t="str">
        <f t="shared" si="6"/>
        <v/>
      </c>
    </row>
    <row r="442" spans="2:3">
      <c r="B442" s="24"/>
      <c r="C442" t="str">
        <f t="shared" si="6"/>
        <v/>
      </c>
    </row>
    <row r="443" spans="2:3">
      <c r="B443" s="24"/>
      <c r="C443" t="str">
        <f t="shared" si="6"/>
        <v/>
      </c>
    </row>
    <row r="444" spans="2:3">
      <c r="B444" s="24"/>
      <c r="C444" t="str">
        <f t="shared" si="6"/>
        <v/>
      </c>
    </row>
    <row r="445" spans="2:3">
      <c r="B445" s="24"/>
      <c r="C445" t="str">
        <f t="shared" si="6"/>
        <v/>
      </c>
    </row>
    <row r="446" spans="2:3">
      <c r="B446" s="24"/>
      <c r="C446" t="str">
        <f t="shared" si="6"/>
        <v/>
      </c>
    </row>
    <row r="447" spans="2:3">
      <c r="B447" s="24"/>
      <c r="C447" t="str">
        <f t="shared" si="6"/>
        <v/>
      </c>
    </row>
    <row r="448" spans="2:3">
      <c r="B448" s="24"/>
      <c r="C448" t="str">
        <f t="shared" si="6"/>
        <v/>
      </c>
    </row>
    <row r="449" spans="2:3">
      <c r="B449" s="24"/>
      <c r="C449" t="str">
        <f t="shared" si="6"/>
        <v/>
      </c>
    </row>
    <row r="450" spans="2:3">
      <c r="B450" s="24"/>
      <c r="C450" t="str">
        <f t="shared" si="6"/>
        <v/>
      </c>
    </row>
    <row r="451" spans="2:3">
      <c r="B451" s="24"/>
      <c r="C451" t="str">
        <f t="shared" ref="C451:C500" si="7">IF(D451="","",SUBSTITUTE(SUBSTITUTE(SUBSTITUTE(SUBSTITUTE(SUBSTITUTE(SUBSTITUTE(SUBSTITUTE(SUBSTITUTE(SUBSTITUTE(CONCATENATE(A$1,UPPER(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SUBSTITUTE(SUBSTITUTE(SUBSTITUTE(SUBSTITUTE(SUBSTITUTE(SUBSTITUTE(SUBSTITUTE(SUBSTITUTE(SUBSTITUTE(SUBSTITUTE(SUBSTITUTE(SUBSTITUTE(SUBSTITUTE(SUBSTITUTE(SUBSTITUTE(SUBSTITUTE(SUBSTITUTE(SUBSTITUTE(SUBSTITUTE(D451,
"'","_"),
"–","_"),
"+","_PLUS_"),
"&amp;","_AND_"),
";","_"),
":",""),
")",""),
"(",""),
" - ","_"),
" ","_"),
"km/h","kmh"),
"/","_"),
"°C","C"),
"°","_Degrees"),
",",""),
"&lt;","Below_"),
"&gt;","Above_"),
"-","_"),
".",""))),
"__","_"),
"INDICATOR","INDIC"),
"TEMPERATURE","TEMP"),
"TRANSITION","TRANS"),
"%","PCT"),
"""",""),
"(",""),
")",""),
"__","_")
)</f>
        <v/>
      </c>
    </row>
    <row r="452" spans="2:3">
      <c r="B452" s="24"/>
      <c r="C452" t="str">
        <f t="shared" si="7"/>
        <v/>
      </c>
    </row>
    <row r="453" spans="2:3">
      <c r="B453" s="24"/>
      <c r="C453" t="str">
        <f t="shared" si="7"/>
        <v/>
      </c>
    </row>
    <row r="454" spans="2:3">
      <c r="B454" s="24"/>
      <c r="C454" t="str">
        <f t="shared" si="7"/>
        <v/>
      </c>
    </row>
    <row r="455" spans="2:3">
      <c r="B455" s="24"/>
      <c r="C455" t="str">
        <f t="shared" si="7"/>
        <v/>
      </c>
    </row>
    <row r="456" spans="2:3">
      <c r="B456" s="24"/>
      <c r="C456" t="str">
        <f t="shared" si="7"/>
        <v/>
      </c>
    </row>
    <row r="457" spans="2:3">
      <c r="B457" s="24"/>
      <c r="C457" t="str">
        <f t="shared" si="7"/>
        <v/>
      </c>
    </row>
    <row r="458" spans="2:3">
      <c r="B458" s="24"/>
      <c r="C458" t="str">
        <f t="shared" si="7"/>
        <v/>
      </c>
    </row>
    <row r="459" spans="2:3">
      <c r="B459" s="24"/>
      <c r="C459" t="str">
        <f t="shared" si="7"/>
        <v/>
      </c>
    </row>
    <row r="460" spans="2:3">
      <c r="B460" s="24"/>
      <c r="C460" t="str">
        <f t="shared" si="7"/>
        <v/>
      </c>
    </row>
    <row r="461" spans="2:3">
      <c r="B461" s="24"/>
      <c r="C461" t="str">
        <f t="shared" si="7"/>
        <v/>
      </c>
    </row>
    <row r="462" spans="2:3">
      <c r="B462" s="24"/>
      <c r="C462" t="str">
        <f t="shared" si="7"/>
        <v/>
      </c>
    </row>
    <row r="463" spans="2:3">
      <c r="B463" s="24"/>
      <c r="C463" t="str">
        <f t="shared" si="7"/>
        <v/>
      </c>
    </row>
    <row r="464" spans="2:3">
      <c r="B464" s="24"/>
      <c r="C464" t="str">
        <f t="shared" si="7"/>
        <v/>
      </c>
    </row>
    <row r="465" spans="2:3">
      <c r="B465" s="24"/>
      <c r="C465" t="str">
        <f t="shared" si="7"/>
        <v/>
      </c>
    </row>
    <row r="466" spans="2:3">
      <c r="B466" s="24"/>
      <c r="C466" t="str">
        <f t="shared" si="7"/>
        <v/>
      </c>
    </row>
    <row r="467" spans="2:3">
      <c r="B467" s="24"/>
      <c r="C467" t="str">
        <f t="shared" si="7"/>
        <v/>
      </c>
    </row>
    <row r="468" spans="2:3">
      <c r="B468" s="24"/>
      <c r="C468" t="str">
        <f t="shared" si="7"/>
        <v/>
      </c>
    </row>
    <row r="469" spans="2:3">
      <c r="B469" s="24"/>
      <c r="C469" t="str">
        <f t="shared" si="7"/>
        <v/>
      </c>
    </row>
    <row r="470" spans="2:3">
      <c r="B470" s="24"/>
      <c r="C470" t="str">
        <f t="shared" si="7"/>
        <v/>
      </c>
    </row>
    <row r="471" spans="2:3">
      <c r="B471" s="24"/>
      <c r="C471" t="str">
        <f t="shared" si="7"/>
        <v/>
      </c>
    </row>
    <row r="472" spans="2:3">
      <c r="B472" s="24"/>
      <c r="C472" t="str">
        <f t="shared" si="7"/>
        <v/>
      </c>
    </row>
    <row r="473" spans="2:3">
      <c r="B473" s="24"/>
      <c r="C473" t="str">
        <f t="shared" si="7"/>
        <v/>
      </c>
    </row>
    <row r="474" spans="2:3">
      <c r="B474" s="24"/>
      <c r="C474" t="str">
        <f t="shared" si="7"/>
        <v/>
      </c>
    </row>
    <row r="475" spans="2:3">
      <c r="B475" s="24"/>
      <c r="C475" t="str">
        <f t="shared" si="7"/>
        <v/>
      </c>
    </row>
    <row r="476" spans="2:3">
      <c r="B476" s="24"/>
      <c r="C476" t="str">
        <f t="shared" si="7"/>
        <v/>
      </c>
    </row>
    <row r="477" spans="2:3">
      <c r="B477" s="24"/>
      <c r="C477" t="str">
        <f t="shared" si="7"/>
        <v/>
      </c>
    </row>
    <row r="478" spans="2:3">
      <c r="B478" s="24"/>
      <c r="C478" t="str">
        <f t="shared" si="7"/>
        <v/>
      </c>
    </row>
    <row r="479" spans="2:3">
      <c r="B479" s="24"/>
      <c r="C479" t="str">
        <f t="shared" si="7"/>
        <v/>
      </c>
    </row>
    <row r="480" spans="2:3">
      <c r="B480" s="24"/>
      <c r="C480" t="str">
        <f t="shared" si="7"/>
        <v/>
      </c>
    </row>
    <row r="481" spans="2:3">
      <c r="B481" s="24"/>
      <c r="C481" t="str">
        <f t="shared" si="7"/>
        <v/>
      </c>
    </row>
    <row r="482" spans="2:3">
      <c r="B482" s="24"/>
      <c r="C482" t="str">
        <f t="shared" si="7"/>
        <v/>
      </c>
    </row>
    <row r="483" spans="2:3">
      <c r="B483" s="24"/>
      <c r="C483" t="str">
        <f t="shared" si="7"/>
        <v/>
      </c>
    </row>
    <row r="484" spans="2:3">
      <c r="B484" s="24"/>
      <c r="C484" t="str">
        <f t="shared" si="7"/>
        <v/>
      </c>
    </row>
    <row r="485" spans="2:3">
      <c r="B485" s="24"/>
      <c r="C485" t="str">
        <f t="shared" si="7"/>
        <v/>
      </c>
    </row>
    <row r="486" spans="2:3">
      <c r="B486" s="24"/>
      <c r="C486" t="str">
        <f t="shared" si="7"/>
        <v/>
      </c>
    </row>
    <row r="487" spans="2:3">
      <c r="B487" s="24"/>
      <c r="C487" t="str">
        <f t="shared" si="7"/>
        <v/>
      </c>
    </row>
    <row r="488" spans="2:3">
      <c r="B488" s="24"/>
      <c r="C488" t="str">
        <f t="shared" si="7"/>
        <v/>
      </c>
    </row>
    <row r="489" spans="2:3">
      <c r="B489" s="24"/>
      <c r="C489" t="str">
        <f t="shared" si="7"/>
        <v/>
      </c>
    </row>
    <row r="490" spans="2:3">
      <c r="B490" s="24"/>
      <c r="C490" t="str">
        <f t="shared" si="7"/>
        <v/>
      </c>
    </row>
    <row r="491" spans="2:3">
      <c r="B491" s="24"/>
      <c r="C491" t="str">
        <f t="shared" si="7"/>
        <v/>
      </c>
    </row>
    <row r="492" spans="2:3">
      <c r="B492" s="24"/>
      <c r="C492" t="str">
        <f t="shared" si="7"/>
        <v/>
      </c>
    </row>
    <row r="493" spans="2:3">
      <c r="B493" s="24"/>
      <c r="C493" t="str">
        <f t="shared" si="7"/>
        <v/>
      </c>
    </row>
    <row r="494" spans="2:3">
      <c r="B494" s="24"/>
      <c r="C494" t="str">
        <f t="shared" si="7"/>
        <v/>
      </c>
    </row>
    <row r="495" spans="2:3">
      <c r="B495" s="24"/>
      <c r="C495" t="str">
        <f t="shared" si="7"/>
        <v/>
      </c>
    </row>
    <row r="496" spans="2:3">
      <c r="B496" s="24"/>
      <c r="C496" t="str">
        <f t="shared" si="7"/>
        <v/>
      </c>
    </row>
    <row r="497" spans="2:3">
      <c r="B497" s="24"/>
      <c r="C497" t="str">
        <f t="shared" si="7"/>
        <v/>
      </c>
    </row>
    <row r="498" spans="2:3">
      <c r="B498" s="24"/>
      <c r="C498" t="str">
        <f t="shared" si="7"/>
        <v/>
      </c>
    </row>
    <row r="499" spans="2:3">
      <c r="B499" s="24"/>
      <c r="C499" t="str">
        <f t="shared" si="7"/>
        <v/>
      </c>
    </row>
    <row r="500" spans="2:3">
      <c r="B500" s="24"/>
      <c r="C500" t="str">
        <f t="shared" si="7"/>
        <v/>
      </c>
    </row>
    <row r="501" spans="2:3">
      <c r="B501" s="24"/>
      <c r="C501" t="str">
        <f t="shared" ref="C501:C564" si="8">IF(D501="","",SUBSTITUTE(SUBSTITUTE(SUBSTITUTE(SUBSTITUTE(SUBSTITUTE(SUBSTITUTE(SUBSTITUTE(SUBSTITUTE(SUBSTITUTE(CONCATENATE(A$1,UPPER(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SUBSTITUTE(SUBSTITUTE(SUBSTITUTE(SUBSTITUTE(SUBSTITUTE(SUBSTITUTE(SUBSTITUTE(SUBSTITUTE(SUBSTITUTE(SUBSTITUTE(SUBSTITUTE(SUBSTITUTE(SUBSTITUTE(SUBSTITUTE(SUBSTITUTE(SUBSTITUTE(SUBSTITUTE(SUBSTITUTE(SUBSTITUTE(D501,
"'","_"),
"–","_"),
"+","_PLUS_"),
"&amp;","_AND_"),
";","_"),
":",""),
")",""),
"(",""),
" - ","_"),
" ","_"),
"km/h","kmh"),
"/","_"),
"°C","C"),
"°","_Degrees"),
",",""),
"&lt;","Below_"),
"&gt;","Above_"),
"-","_"),
".",""))),
"__","_"),
"INDICATOR","INDIC"),
"TEMPERATURE","TEMP"),
"TRANSITION","TRANS"),
"%","PCT"),
"""",""),
"(",""),
")",""),
"__","_")
)</f>
        <v/>
      </c>
    </row>
    <row r="502" spans="2:3">
      <c r="B502" s="24"/>
      <c r="C502" t="str">
        <f t="shared" si="8"/>
        <v/>
      </c>
    </row>
    <row r="503" spans="2:3">
      <c r="B503" s="24"/>
      <c r="C503" t="str">
        <f t="shared" si="8"/>
        <v/>
      </c>
    </row>
    <row r="504" spans="2:3">
      <c r="B504" s="24"/>
      <c r="C504" t="str">
        <f t="shared" si="8"/>
        <v/>
      </c>
    </row>
    <row r="505" spans="2:3">
      <c r="B505" s="24"/>
      <c r="C505" t="str">
        <f t="shared" si="8"/>
        <v/>
      </c>
    </row>
    <row r="506" spans="2:3">
      <c r="B506" s="24"/>
      <c r="C506" t="str">
        <f t="shared" si="8"/>
        <v/>
      </c>
    </row>
    <row r="507" spans="2:3">
      <c r="B507" s="24"/>
      <c r="C507" t="str">
        <f t="shared" si="8"/>
        <v/>
      </c>
    </row>
    <row r="508" spans="2:3">
      <c r="B508" s="24"/>
      <c r="C508" t="str">
        <f t="shared" si="8"/>
        <v/>
      </c>
    </row>
    <row r="509" spans="2:3">
      <c r="B509" s="24"/>
      <c r="C509" t="str">
        <f t="shared" si="8"/>
        <v/>
      </c>
    </row>
    <row r="510" spans="2:3">
      <c r="B510" s="24"/>
      <c r="C510" t="str">
        <f t="shared" si="8"/>
        <v/>
      </c>
    </row>
    <row r="511" spans="2:3">
      <c r="B511" s="24"/>
      <c r="C511" t="str">
        <f t="shared" si="8"/>
        <v/>
      </c>
    </row>
    <row r="512" spans="2:3">
      <c r="B512" s="24"/>
      <c r="C512" t="str">
        <f t="shared" si="8"/>
        <v/>
      </c>
    </row>
    <row r="513" spans="2:3">
      <c r="B513" s="24"/>
      <c r="C513" t="str">
        <f t="shared" si="8"/>
        <v/>
      </c>
    </row>
    <row r="514" spans="2:3">
      <c r="B514" s="24"/>
      <c r="C514" t="str">
        <f t="shared" si="8"/>
        <v/>
      </c>
    </row>
    <row r="515" spans="2:3">
      <c r="B515" s="24"/>
      <c r="C515" t="str">
        <f t="shared" si="8"/>
        <v/>
      </c>
    </row>
    <row r="516" spans="2:3">
      <c r="B516" s="24"/>
      <c r="C516" t="str">
        <f t="shared" si="8"/>
        <v/>
      </c>
    </row>
    <row r="517" spans="2:3">
      <c r="B517" s="24"/>
      <c r="C517" t="str">
        <f t="shared" si="8"/>
        <v/>
      </c>
    </row>
    <row r="518" spans="2:3">
      <c r="B518" s="24"/>
      <c r="C518" t="str">
        <f t="shared" si="8"/>
        <v/>
      </c>
    </row>
    <row r="519" spans="2:3">
      <c r="B519" s="24"/>
      <c r="C519" t="str">
        <f t="shared" si="8"/>
        <v/>
      </c>
    </row>
    <row r="520" spans="2:3">
      <c r="B520" s="24"/>
      <c r="C520" t="str">
        <f t="shared" si="8"/>
        <v/>
      </c>
    </row>
    <row r="521" spans="2:3">
      <c r="B521" s="24"/>
      <c r="C521" t="str">
        <f t="shared" si="8"/>
        <v/>
      </c>
    </row>
    <row r="522" spans="2:3">
      <c r="B522" s="24"/>
      <c r="C522" t="str">
        <f t="shared" si="8"/>
        <v/>
      </c>
    </row>
    <row r="523" spans="2:3">
      <c r="B523" s="24"/>
      <c r="C523" t="str">
        <f t="shared" si="8"/>
        <v/>
      </c>
    </row>
    <row r="524" spans="2:3">
      <c r="B524" s="24"/>
      <c r="C524" t="str">
        <f t="shared" si="8"/>
        <v/>
      </c>
    </row>
    <row r="525" spans="2:3">
      <c r="B525" s="24"/>
      <c r="C525" t="str">
        <f t="shared" si="8"/>
        <v/>
      </c>
    </row>
    <row r="526" spans="2:3">
      <c r="B526" s="24"/>
      <c r="C526" t="str">
        <f t="shared" si="8"/>
        <v/>
      </c>
    </row>
    <row r="527" spans="2:3">
      <c r="B527" s="24"/>
      <c r="C527" t="str">
        <f t="shared" si="8"/>
        <v/>
      </c>
    </row>
    <row r="528" spans="2:3">
      <c r="B528" s="24"/>
      <c r="C528" t="str">
        <f t="shared" si="8"/>
        <v/>
      </c>
    </row>
    <row r="529" spans="2:3">
      <c r="B529" s="24"/>
      <c r="C529" t="str">
        <f t="shared" si="8"/>
        <v/>
      </c>
    </row>
    <row r="530" spans="2:3">
      <c r="B530" s="24"/>
      <c r="C530" t="str">
        <f t="shared" si="8"/>
        <v/>
      </c>
    </row>
    <row r="531" spans="2:3">
      <c r="B531" s="24"/>
      <c r="C531" t="str">
        <f t="shared" si="8"/>
        <v/>
      </c>
    </row>
    <row r="532" spans="2:3">
      <c r="B532" s="24"/>
      <c r="C532" t="str">
        <f t="shared" si="8"/>
        <v/>
      </c>
    </row>
    <row r="533" spans="2:3">
      <c r="B533" s="24"/>
      <c r="C533" t="str">
        <f t="shared" si="8"/>
        <v/>
      </c>
    </row>
    <row r="534" spans="2:3">
      <c r="B534" s="24"/>
      <c r="C534" t="str">
        <f t="shared" si="8"/>
        <v/>
      </c>
    </row>
    <row r="535" spans="2:3">
      <c r="B535" s="24"/>
      <c r="C535" t="str">
        <f t="shared" si="8"/>
        <v/>
      </c>
    </row>
    <row r="536" spans="2:3">
      <c r="B536" s="24"/>
      <c r="C536" t="str">
        <f t="shared" si="8"/>
        <v/>
      </c>
    </row>
    <row r="537" spans="2:3">
      <c r="B537" s="24"/>
      <c r="C537" t="str">
        <f t="shared" si="8"/>
        <v/>
      </c>
    </row>
    <row r="538" spans="2:3">
      <c r="B538" s="24"/>
      <c r="C538" t="str">
        <f t="shared" si="8"/>
        <v/>
      </c>
    </row>
    <row r="539" spans="2:3">
      <c r="B539" s="24"/>
      <c r="C539" t="str">
        <f t="shared" si="8"/>
        <v/>
      </c>
    </row>
    <row r="540" spans="2:3">
      <c r="B540" s="24"/>
      <c r="C540" t="str">
        <f t="shared" si="8"/>
        <v/>
      </c>
    </row>
    <row r="541" spans="2:3">
      <c r="B541" s="24"/>
      <c r="C541" t="str">
        <f t="shared" si="8"/>
        <v/>
      </c>
    </row>
    <row r="542" spans="2:3">
      <c r="B542" s="24"/>
      <c r="C542" t="str">
        <f t="shared" si="8"/>
        <v/>
      </c>
    </row>
    <row r="543" spans="2:3">
      <c r="B543" s="24"/>
      <c r="C543" t="str">
        <f t="shared" si="8"/>
        <v/>
      </c>
    </row>
    <row r="544" spans="2:3">
      <c r="B544" s="24"/>
      <c r="C544" t="str">
        <f t="shared" si="8"/>
        <v/>
      </c>
    </row>
    <row r="545" spans="2:3">
      <c r="B545" s="24"/>
      <c r="C545" t="str">
        <f t="shared" si="8"/>
        <v/>
      </c>
    </row>
    <row r="546" spans="2:3">
      <c r="B546" s="24"/>
      <c r="C546" t="str">
        <f t="shared" si="8"/>
        <v/>
      </c>
    </row>
    <row r="547" spans="2:3">
      <c r="B547" s="24"/>
      <c r="C547" t="str">
        <f t="shared" si="8"/>
        <v/>
      </c>
    </row>
    <row r="548" spans="2:3">
      <c r="B548" s="24"/>
      <c r="C548" t="str">
        <f t="shared" si="8"/>
        <v/>
      </c>
    </row>
    <row r="549" spans="2:3">
      <c r="B549" s="24"/>
      <c r="C549" t="str">
        <f t="shared" si="8"/>
        <v/>
      </c>
    </row>
    <row r="550" spans="2:3">
      <c r="B550" s="24"/>
      <c r="C550" t="str">
        <f t="shared" si="8"/>
        <v/>
      </c>
    </row>
    <row r="551" spans="2:3">
      <c r="B551" s="24"/>
      <c r="C551" t="str">
        <f t="shared" si="8"/>
        <v/>
      </c>
    </row>
    <row r="552" spans="2:3">
      <c r="B552" s="24"/>
      <c r="C552" t="str">
        <f t="shared" si="8"/>
        <v/>
      </c>
    </row>
    <row r="553" spans="2:3">
      <c r="B553" s="24"/>
      <c r="C553" t="str">
        <f t="shared" si="8"/>
        <v/>
      </c>
    </row>
    <row r="554" spans="2:3">
      <c r="B554" s="24"/>
      <c r="C554" t="str">
        <f t="shared" si="8"/>
        <v/>
      </c>
    </row>
    <row r="555" spans="2:3">
      <c r="B555" s="24"/>
      <c r="C555" t="str">
        <f t="shared" si="8"/>
        <v/>
      </c>
    </row>
    <row r="556" spans="2:3">
      <c r="B556" s="24"/>
      <c r="C556" t="str">
        <f t="shared" si="8"/>
        <v/>
      </c>
    </row>
    <row r="557" spans="2:3">
      <c r="B557" s="24"/>
      <c r="C557" t="str">
        <f t="shared" si="8"/>
        <v/>
      </c>
    </row>
    <row r="558" spans="2:3">
      <c r="B558" s="24"/>
      <c r="C558" t="str">
        <f t="shared" si="8"/>
        <v/>
      </c>
    </row>
    <row r="559" spans="2:3">
      <c r="B559" s="24"/>
      <c r="C559" t="str">
        <f t="shared" si="8"/>
        <v/>
      </c>
    </row>
    <row r="560" spans="2:3">
      <c r="B560" s="24"/>
      <c r="C560" t="str">
        <f t="shared" si="8"/>
        <v/>
      </c>
    </row>
    <row r="561" spans="2:3">
      <c r="B561" s="24"/>
      <c r="C561" t="str">
        <f t="shared" si="8"/>
        <v/>
      </c>
    </row>
    <row r="562" spans="2:3">
      <c r="B562" s="24"/>
      <c r="C562" t="str">
        <f t="shared" si="8"/>
        <v/>
      </c>
    </row>
    <row r="563" spans="2:3">
      <c r="B563" s="24"/>
      <c r="C563" t="str">
        <f t="shared" si="8"/>
        <v/>
      </c>
    </row>
    <row r="564" spans="2:3">
      <c r="B564" s="24"/>
      <c r="C564" t="str">
        <f t="shared" si="8"/>
        <v/>
      </c>
    </row>
    <row r="565" spans="2:3">
      <c r="B565" s="24"/>
      <c r="C565" t="str">
        <f t="shared" ref="C565:C628" si="9">IF(D565="","",SUBSTITUTE(SUBSTITUTE(SUBSTITUTE(SUBSTITUTE(SUBSTITUTE(SUBSTITUTE(SUBSTITUTE(SUBSTITUTE(SUBSTITUTE(CONCATENATE(A$1,UPPER(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SUBSTITUTE(SUBSTITUTE(SUBSTITUTE(SUBSTITUTE(SUBSTITUTE(SUBSTITUTE(SUBSTITUTE(SUBSTITUTE(SUBSTITUTE(SUBSTITUTE(SUBSTITUTE(SUBSTITUTE(SUBSTITUTE(SUBSTITUTE(SUBSTITUTE(SUBSTITUTE(SUBSTITUTE(SUBSTITUTE(SUBSTITUTE(D565,
"'","_"),
"–","_"),
"+","_PLUS_"),
"&amp;","_AND_"),
";","_"),
":",""),
")",""),
"(",""),
" - ","_"),
" ","_"),
"km/h","kmh"),
"/","_"),
"°C","C"),
"°","_Degrees"),
",",""),
"&lt;","Below_"),
"&gt;","Above_"),
"-","_"),
".",""))),
"__","_"),
"INDICATOR","INDIC"),
"TEMPERATURE","TEMP"),
"TRANSITION","TRANS"),
"%","PCT"),
"""",""),
"(",""),
")",""),
"__","_")
)</f>
        <v/>
      </c>
    </row>
    <row r="566" spans="2:3">
      <c r="B566" s="24"/>
      <c r="C566" t="str">
        <f t="shared" si="9"/>
        <v/>
      </c>
    </row>
    <row r="567" spans="2:3">
      <c r="B567" s="24"/>
      <c r="C567" t="str">
        <f t="shared" si="9"/>
        <v/>
      </c>
    </row>
    <row r="568" spans="2:3">
      <c r="B568" s="24"/>
      <c r="C568" t="str">
        <f t="shared" si="9"/>
        <v/>
      </c>
    </row>
    <row r="569" spans="2:3">
      <c r="B569" s="24"/>
      <c r="C569" t="str">
        <f t="shared" si="9"/>
        <v/>
      </c>
    </row>
    <row r="570" spans="2:3">
      <c r="B570" s="24"/>
      <c r="C570" t="str">
        <f t="shared" si="9"/>
        <v/>
      </c>
    </row>
    <row r="571" spans="2:3">
      <c r="B571" s="24"/>
      <c r="C571" t="str">
        <f t="shared" si="9"/>
        <v/>
      </c>
    </row>
    <row r="572" spans="2:3">
      <c r="B572" s="24"/>
      <c r="C572" t="str">
        <f t="shared" si="9"/>
        <v/>
      </c>
    </row>
    <row r="573" spans="2:3">
      <c r="B573" s="24"/>
      <c r="C573" t="str">
        <f t="shared" si="9"/>
        <v/>
      </c>
    </row>
    <row r="574" spans="2:3">
      <c r="B574" s="24"/>
      <c r="C574" t="str">
        <f t="shared" si="9"/>
        <v/>
      </c>
    </row>
    <row r="575" spans="2:3">
      <c r="B575" s="24"/>
      <c r="C575" t="str">
        <f t="shared" si="9"/>
        <v/>
      </c>
    </row>
    <row r="576" spans="2:3">
      <c r="B576" s="24"/>
      <c r="C576" t="str">
        <f t="shared" si="9"/>
        <v/>
      </c>
    </row>
    <row r="577" spans="2:3">
      <c r="B577" s="24"/>
      <c r="C577" t="str">
        <f t="shared" si="9"/>
        <v/>
      </c>
    </row>
    <row r="578" spans="2:3">
      <c r="B578" s="24"/>
      <c r="C578" t="str">
        <f t="shared" si="9"/>
        <v/>
      </c>
    </row>
    <row r="579" spans="2:3">
      <c r="B579" s="24"/>
      <c r="C579" t="str">
        <f t="shared" si="9"/>
        <v/>
      </c>
    </row>
    <row r="580" spans="2:3">
      <c r="B580" s="24"/>
      <c r="C580" t="str">
        <f t="shared" si="9"/>
        <v/>
      </c>
    </row>
    <row r="581" spans="2:3">
      <c r="B581" s="24"/>
      <c r="C581" t="str">
        <f t="shared" si="9"/>
        <v/>
      </c>
    </row>
    <row r="582" spans="2:3">
      <c r="B582" s="24"/>
      <c r="C582" t="str">
        <f t="shared" si="9"/>
        <v/>
      </c>
    </row>
    <row r="583" spans="2:3">
      <c r="B583" s="24"/>
      <c r="C583" t="str">
        <f t="shared" si="9"/>
        <v/>
      </c>
    </row>
    <row r="584" spans="2:3">
      <c r="B584" s="24"/>
      <c r="C584" t="str">
        <f t="shared" si="9"/>
        <v/>
      </c>
    </row>
    <row r="585" spans="2:3">
      <c r="B585" s="24"/>
      <c r="C585" t="str">
        <f t="shared" si="9"/>
        <v/>
      </c>
    </row>
    <row r="586" spans="2:3">
      <c r="B586" s="24"/>
      <c r="C586" t="str">
        <f t="shared" si="9"/>
        <v/>
      </c>
    </row>
    <row r="587" spans="2:3">
      <c r="B587" s="24"/>
      <c r="C587" t="str">
        <f t="shared" si="9"/>
        <v/>
      </c>
    </row>
    <row r="588" spans="2:3">
      <c r="B588" s="24"/>
      <c r="C588" t="str">
        <f t="shared" si="9"/>
        <v/>
      </c>
    </row>
    <row r="589" spans="2:3">
      <c r="B589" s="24"/>
      <c r="C589" t="str">
        <f t="shared" si="9"/>
        <v/>
      </c>
    </row>
    <row r="590" spans="2:3">
      <c r="B590" s="24"/>
      <c r="C590" t="str">
        <f t="shared" si="9"/>
        <v/>
      </c>
    </row>
    <row r="591" spans="2:3">
      <c r="B591" s="24"/>
      <c r="C591" t="str">
        <f t="shared" si="9"/>
        <v/>
      </c>
    </row>
    <row r="592" spans="2:3">
      <c r="B592" s="24"/>
      <c r="C592" t="str">
        <f t="shared" si="9"/>
        <v/>
      </c>
    </row>
    <row r="593" spans="2:3">
      <c r="B593" s="24"/>
      <c r="C593" t="str">
        <f t="shared" si="9"/>
        <v/>
      </c>
    </row>
    <row r="594" spans="2:3">
      <c r="B594" s="24"/>
      <c r="C594" t="str">
        <f t="shared" si="9"/>
        <v/>
      </c>
    </row>
    <row r="595" spans="2:3">
      <c r="B595" s="24"/>
      <c r="C595" t="str">
        <f t="shared" si="9"/>
        <v/>
      </c>
    </row>
    <row r="596" spans="2:3">
      <c r="B596" s="24"/>
      <c r="C596" t="str">
        <f t="shared" si="9"/>
        <v/>
      </c>
    </row>
    <row r="597" spans="2:3">
      <c r="B597" s="24"/>
      <c r="C597" t="str">
        <f t="shared" si="9"/>
        <v/>
      </c>
    </row>
    <row r="598" spans="2:3">
      <c r="B598" s="24"/>
      <c r="C598" t="str">
        <f t="shared" si="9"/>
        <v/>
      </c>
    </row>
    <row r="599" spans="2:3">
      <c r="B599" s="24"/>
      <c r="C599" t="str">
        <f t="shared" si="9"/>
        <v/>
      </c>
    </row>
    <row r="600" spans="2:3">
      <c r="B600" s="24"/>
      <c r="C600" t="str">
        <f t="shared" si="9"/>
        <v/>
      </c>
    </row>
    <row r="601" spans="2:3">
      <c r="B601" s="24"/>
      <c r="C601" t="str">
        <f t="shared" si="9"/>
        <v/>
      </c>
    </row>
    <row r="602" spans="2:3">
      <c r="B602" s="24"/>
      <c r="C602" t="str">
        <f t="shared" si="9"/>
        <v/>
      </c>
    </row>
    <row r="603" spans="2:3">
      <c r="B603" s="24"/>
      <c r="C603" t="str">
        <f t="shared" si="9"/>
        <v/>
      </c>
    </row>
    <row r="604" spans="2:3">
      <c r="B604" s="24"/>
      <c r="C604" t="str">
        <f t="shared" si="9"/>
        <v/>
      </c>
    </row>
    <row r="605" spans="2:3">
      <c r="B605" s="24"/>
      <c r="C605" t="str">
        <f t="shared" si="9"/>
        <v/>
      </c>
    </row>
    <row r="606" spans="2:3">
      <c r="B606" s="24"/>
      <c r="C606" t="str">
        <f t="shared" si="9"/>
        <v/>
      </c>
    </row>
    <row r="607" spans="2:3">
      <c r="B607" s="24"/>
      <c r="C607" t="str">
        <f t="shared" si="9"/>
        <v/>
      </c>
    </row>
    <row r="608" spans="2:3">
      <c r="B608" s="24"/>
      <c r="C608" t="str">
        <f t="shared" si="9"/>
        <v/>
      </c>
    </row>
    <row r="609" spans="2:3">
      <c r="B609" s="24"/>
      <c r="C609" t="str">
        <f t="shared" si="9"/>
        <v/>
      </c>
    </row>
    <row r="610" spans="2:3">
      <c r="B610" s="24"/>
      <c r="C610" t="str">
        <f t="shared" si="9"/>
        <v/>
      </c>
    </row>
    <row r="611" spans="2:3">
      <c r="B611" s="24"/>
      <c r="C611" t="str">
        <f t="shared" si="9"/>
        <v/>
      </c>
    </row>
    <row r="612" spans="2:3">
      <c r="B612" s="24"/>
      <c r="C612" t="str">
        <f t="shared" si="9"/>
        <v/>
      </c>
    </row>
    <row r="613" spans="2:3">
      <c r="B613" s="24"/>
      <c r="C613" t="str">
        <f t="shared" si="9"/>
        <v/>
      </c>
    </row>
    <row r="614" spans="2:3">
      <c r="B614" s="24"/>
      <c r="C614" t="str">
        <f t="shared" si="9"/>
        <v/>
      </c>
    </row>
    <row r="615" spans="2:3">
      <c r="B615" s="24"/>
      <c r="C615" t="str">
        <f t="shared" si="9"/>
        <v/>
      </c>
    </row>
    <row r="616" spans="2:3">
      <c r="B616" s="24"/>
      <c r="C616" t="str">
        <f t="shared" si="9"/>
        <v/>
      </c>
    </row>
    <row r="617" spans="2:3">
      <c r="B617" s="24"/>
      <c r="C617" t="str">
        <f t="shared" si="9"/>
        <v/>
      </c>
    </row>
    <row r="618" spans="2:3">
      <c r="B618" s="24"/>
      <c r="C618" t="str">
        <f t="shared" si="9"/>
        <v/>
      </c>
    </row>
    <row r="619" spans="2:3">
      <c r="B619" s="24"/>
      <c r="C619" t="str">
        <f t="shared" si="9"/>
        <v/>
      </c>
    </row>
    <row r="620" spans="2:3">
      <c r="B620" s="24"/>
      <c r="C620" t="str">
        <f t="shared" si="9"/>
        <v/>
      </c>
    </row>
    <row r="621" spans="2:3">
      <c r="B621" s="24"/>
      <c r="C621" t="str">
        <f t="shared" si="9"/>
        <v/>
      </c>
    </row>
    <row r="622" spans="2:3">
      <c r="B622" s="24"/>
      <c r="C622" t="str">
        <f t="shared" si="9"/>
        <v/>
      </c>
    </row>
    <row r="623" spans="2:3">
      <c r="B623" s="24"/>
      <c r="C623" t="str">
        <f t="shared" si="9"/>
        <v/>
      </c>
    </row>
    <row r="624" spans="2:3">
      <c r="B624" s="24"/>
      <c r="C624" t="str">
        <f t="shared" si="9"/>
        <v/>
      </c>
    </row>
    <row r="625" spans="2:3">
      <c r="B625" s="24"/>
      <c r="C625" t="str">
        <f t="shared" si="9"/>
        <v/>
      </c>
    </row>
    <row r="626" spans="2:3">
      <c r="B626" s="24"/>
      <c r="C626" t="str">
        <f t="shared" si="9"/>
        <v/>
      </c>
    </row>
    <row r="627" spans="2:3">
      <c r="B627" s="24"/>
      <c r="C627" t="str">
        <f t="shared" si="9"/>
        <v/>
      </c>
    </row>
    <row r="628" spans="2:3">
      <c r="B628" s="24"/>
      <c r="C628" t="str">
        <f t="shared" si="9"/>
        <v/>
      </c>
    </row>
    <row r="629" spans="2:3">
      <c r="B629" s="24"/>
      <c r="C629" t="str">
        <f t="shared" ref="C629:C692" si="10">IF(D629="","",SUBSTITUTE(SUBSTITUTE(SUBSTITUTE(SUBSTITUTE(SUBSTITUTE(SUBSTITUTE(SUBSTITUTE(SUBSTITUTE(SUBSTITUTE(CONCATENATE(A$1,UPPER(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SUBSTITUTE(SUBSTITUTE(SUBSTITUTE(SUBSTITUTE(SUBSTITUTE(SUBSTITUTE(SUBSTITUTE(SUBSTITUTE(SUBSTITUTE(SUBSTITUTE(SUBSTITUTE(SUBSTITUTE(SUBSTITUTE(SUBSTITUTE(SUBSTITUTE(SUBSTITUTE(SUBSTITUTE(SUBSTITUTE(SUBSTITUTE(D629,
"'","_"),
"–","_"),
"+","_PLUS_"),
"&amp;","_AND_"),
";","_"),
":",""),
")",""),
"(",""),
" - ","_"),
" ","_"),
"km/h","kmh"),
"/","_"),
"°C","C"),
"°","_Degrees"),
",",""),
"&lt;","Below_"),
"&gt;","Above_"),
"-","_"),
".",""))),
"__","_"),
"INDICATOR","INDIC"),
"TEMPERATURE","TEMP"),
"TRANSITION","TRANS"),
"%","PCT"),
"""",""),
"(",""),
")",""),
"__","_")
)</f>
        <v/>
      </c>
    </row>
    <row r="630" spans="2:3">
      <c r="B630" s="24"/>
      <c r="C630" t="str">
        <f t="shared" si="10"/>
        <v/>
      </c>
    </row>
    <row r="631" spans="2:3">
      <c r="B631" s="24"/>
      <c r="C631" t="str">
        <f t="shared" si="10"/>
        <v/>
      </c>
    </row>
    <row r="632" spans="2:3">
      <c r="B632" s="24"/>
      <c r="C632" t="str">
        <f t="shared" si="10"/>
        <v/>
      </c>
    </row>
    <row r="633" spans="2:3">
      <c r="B633" s="24"/>
      <c r="C633" t="str">
        <f t="shared" si="10"/>
        <v/>
      </c>
    </row>
    <row r="634" spans="2:3">
      <c r="B634" s="24"/>
      <c r="C634" t="str">
        <f t="shared" si="10"/>
        <v/>
      </c>
    </row>
    <row r="635" spans="2:3">
      <c r="B635" s="24"/>
      <c r="C635" t="str">
        <f t="shared" si="10"/>
        <v/>
      </c>
    </row>
    <row r="636" spans="2:3">
      <c r="B636" s="24"/>
      <c r="C636" t="str">
        <f t="shared" si="10"/>
        <v/>
      </c>
    </row>
    <row r="637" spans="2:3">
      <c r="B637" s="24"/>
      <c r="C637" t="str">
        <f t="shared" si="10"/>
        <v/>
      </c>
    </row>
    <row r="638" spans="2:3">
      <c r="B638" s="24"/>
      <c r="C638" t="str">
        <f t="shared" si="10"/>
        <v/>
      </c>
    </row>
    <row r="639" spans="2:3">
      <c r="B639" s="24"/>
      <c r="C639" t="str">
        <f t="shared" si="10"/>
        <v/>
      </c>
    </row>
    <row r="640" spans="2:3">
      <c r="B640" s="24"/>
      <c r="C640" t="str">
        <f t="shared" si="10"/>
        <v/>
      </c>
    </row>
    <row r="641" spans="2:3">
      <c r="B641" s="24"/>
      <c r="C641" t="str">
        <f t="shared" si="10"/>
        <v/>
      </c>
    </row>
    <row r="642" spans="2:3">
      <c r="B642" s="24"/>
      <c r="C642" t="str">
        <f t="shared" si="10"/>
        <v/>
      </c>
    </row>
    <row r="643" spans="2:3">
      <c r="B643" s="24"/>
      <c r="C643" t="str">
        <f t="shared" si="10"/>
        <v/>
      </c>
    </row>
    <row r="644" spans="2:3">
      <c r="B644" s="24"/>
      <c r="C644" t="str">
        <f t="shared" si="10"/>
        <v/>
      </c>
    </row>
    <row r="645" spans="2:3">
      <c r="B645" s="24"/>
      <c r="C645" t="str">
        <f t="shared" si="10"/>
        <v/>
      </c>
    </row>
    <row r="646" spans="2:3">
      <c r="B646" s="24"/>
      <c r="C646" t="str">
        <f t="shared" si="10"/>
        <v/>
      </c>
    </row>
    <row r="647" spans="2:3">
      <c r="B647" s="24"/>
      <c r="C647" t="str">
        <f t="shared" si="10"/>
        <v/>
      </c>
    </row>
    <row r="648" spans="2:3">
      <c r="B648" s="24"/>
      <c r="C648" t="str">
        <f t="shared" si="10"/>
        <v/>
      </c>
    </row>
    <row r="649" spans="2:3">
      <c r="B649" s="24"/>
      <c r="C649" t="str">
        <f t="shared" si="10"/>
        <v/>
      </c>
    </row>
    <row r="650" spans="2:3">
      <c r="B650" s="24"/>
      <c r="C650" t="str">
        <f t="shared" si="10"/>
        <v/>
      </c>
    </row>
    <row r="651" spans="2:3">
      <c r="B651" s="24"/>
      <c r="C651" t="str">
        <f t="shared" si="10"/>
        <v/>
      </c>
    </row>
    <row r="652" spans="2:3">
      <c r="B652" s="24"/>
      <c r="C652" t="str">
        <f t="shared" si="10"/>
        <v/>
      </c>
    </row>
    <row r="653" spans="2:3">
      <c r="B653" s="24"/>
      <c r="C653" t="str">
        <f t="shared" si="10"/>
        <v/>
      </c>
    </row>
    <row r="654" spans="2:3">
      <c r="B654" s="24"/>
      <c r="C654" t="str">
        <f t="shared" si="10"/>
        <v/>
      </c>
    </row>
    <row r="655" spans="2:3">
      <c r="B655" s="24"/>
      <c r="C655" t="str">
        <f t="shared" si="10"/>
        <v/>
      </c>
    </row>
    <row r="656" spans="2:3">
      <c r="B656" s="24"/>
      <c r="C656" t="str">
        <f t="shared" si="10"/>
        <v/>
      </c>
    </row>
    <row r="657" spans="2:3">
      <c r="B657" s="24"/>
      <c r="C657" t="str">
        <f t="shared" si="10"/>
        <v/>
      </c>
    </row>
    <row r="658" spans="2:3">
      <c r="B658" s="24"/>
      <c r="C658" t="str">
        <f t="shared" si="10"/>
        <v/>
      </c>
    </row>
    <row r="659" spans="2:3">
      <c r="B659" s="24"/>
      <c r="C659" t="str">
        <f t="shared" si="10"/>
        <v/>
      </c>
    </row>
    <row r="660" spans="2:3">
      <c r="B660" s="24"/>
      <c r="C660" t="str">
        <f t="shared" si="10"/>
        <v/>
      </c>
    </row>
    <row r="661" spans="2:3">
      <c r="B661" s="24"/>
      <c r="C661" t="str">
        <f t="shared" si="10"/>
        <v/>
      </c>
    </row>
    <row r="662" spans="2:3">
      <c r="B662" s="24"/>
      <c r="C662" t="str">
        <f t="shared" si="10"/>
        <v/>
      </c>
    </row>
    <row r="663" spans="2:3">
      <c r="B663" s="24"/>
      <c r="C663" t="str">
        <f t="shared" si="10"/>
        <v/>
      </c>
    </row>
    <row r="664" spans="2:3">
      <c r="B664" s="24"/>
      <c r="C664" t="str">
        <f t="shared" si="10"/>
        <v/>
      </c>
    </row>
    <row r="665" spans="2:3">
      <c r="B665" s="24"/>
      <c r="C665" t="str">
        <f t="shared" si="10"/>
        <v/>
      </c>
    </row>
    <row r="666" spans="2:3">
      <c r="B666" s="24"/>
      <c r="C666" t="str">
        <f t="shared" si="10"/>
        <v/>
      </c>
    </row>
    <row r="667" spans="2:3">
      <c r="B667" s="24"/>
      <c r="C667" t="str">
        <f t="shared" si="10"/>
        <v/>
      </c>
    </row>
    <row r="668" spans="2:3">
      <c r="B668" s="24"/>
      <c r="C668" t="str">
        <f t="shared" si="10"/>
        <v/>
      </c>
    </row>
    <row r="669" spans="2:3">
      <c r="B669" s="24"/>
      <c r="C669" t="str">
        <f t="shared" si="10"/>
        <v/>
      </c>
    </row>
    <row r="670" spans="2:3">
      <c r="B670" s="24"/>
      <c r="C670" t="str">
        <f t="shared" si="10"/>
        <v/>
      </c>
    </row>
    <row r="671" spans="2:3">
      <c r="B671" s="24"/>
      <c r="C671" t="str">
        <f t="shared" si="10"/>
        <v/>
      </c>
    </row>
    <row r="672" spans="2:3">
      <c r="B672" s="24"/>
      <c r="C672" t="str">
        <f t="shared" si="10"/>
        <v/>
      </c>
    </row>
    <row r="673" spans="2:3">
      <c r="B673" s="24"/>
      <c r="C673" t="str">
        <f t="shared" si="10"/>
        <v/>
      </c>
    </row>
    <row r="674" spans="2:3">
      <c r="B674" s="24"/>
      <c r="C674" t="str">
        <f t="shared" si="10"/>
        <v/>
      </c>
    </row>
    <row r="675" spans="2:3">
      <c r="B675" s="24"/>
      <c r="C675" t="str">
        <f t="shared" si="10"/>
        <v/>
      </c>
    </row>
    <row r="676" spans="2:3">
      <c r="B676" s="24"/>
      <c r="C676" t="str">
        <f t="shared" si="10"/>
        <v/>
      </c>
    </row>
    <row r="677" spans="2:3">
      <c r="B677" s="24"/>
      <c r="C677" t="str">
        <f t="shared" si="10"/>
        <v/>
      </c>
    </row>
    <row r="678" spans="2:3">
      <c r="B678" s="24"/>
      <c r="C678" t="str">
        <f t="shared" si="10"/>
        <v/>
      </c>
    </row>
    <row r="679" spans="2:3">
      <c r="B679" s="24"/>
      <c r="C679" t="str">
        <f t="shared" si="10"/>
        <v/>
      </c>
    </row>
    <row r="680" spans="2:3">
      <c r="B680" s="24"/>
      <c r="C680" t="str">
        <f t="shared" si="10"/>
        <v/>
      </c>
    </row>
    <row r="681" spans="2:3">
      <c r="B681" s="24"/>
      <c r="C681" t="str">
        <f t="shared" si="10"/>
        <v/>
      </c>
    </row>
    <row r="682" spans="2:3">
      <c r="B682" s="24"/>
      <c r="C682" t="str">
        <f t="shared" si="10"/>
        <v/>
      </c>
    </row>
    <row r="683" spans="2:3">
      <c r="B683" s="24"/>
      <c r="C683" t="str">
        <f t="shared" si="10"/>
        <v/>
      </c>
    </row>
    <row r="684" spans="2:3">
      <c r="B684" s="24"/>
      <c r="C684" t="str">
        <f t="shared" si="10"/>
        <v/>
      </c>
    </row>
    <row r="685" spans="2:3">
      <c r="B685" s="24"/>
      <c r="C685" t="str">
        <f t="shared" si="10"/>
        <v/>
      </c>
    </row>
    <row r="686" spans="2:3">
      <c r="B686" s="24"/>
      <c r="C686" t="str">
        <f t="shared" si="10"/>
        <v/>
      </c>
    </row>
    <row r="687" spans="2:3">
      <c r="B687" s="24"/>
      <c r="C687" t="str">
        <f t="shared" si="10"/>
        <v/>
      </c>
    </row>
    <row r="688" spans="2:3">
      <c r="B688" s="24"/>
      <c r="C688" t="str">
        <f t="shared" si="10"/>
        <v/>
      </c>
    </row>
    <row r="689" spans="2:3">
      <c r="B689" s="24"/>
      <c r="C689" t="str">
        <f t="shared" si="10"/>
        <v/>
      </c>
    </row>
    <row r="690" spans="2:3">
      <c r="B690" s="24"/>
      <c r="C690" t="str">
        <f t="shared" si="10"/>
        <v/>
      </c>
    </row>
    <row r="691" spans="2:3">
      <c r="B691" s="24"/>
      <c r="C691" t="str">
        <f t="shared" si="10"/>
        <v/>
      </c>
    </row>
    <row r="692" spans="2:3">
      <c r="B692" s="24"/>
      <c r="C692" t="str">
        <f t="shared" si="10"/>
        <v/>
      </c>
    </row>
    <row r="693" spans="2:3">
      <c r="B693" s="24"/>
      <c r="C693" t="str">
        <f t="shared" ref="C693:C756" si="11">IF(D693="","",SUBSTITUTE(SUBSTITUTE(SUBSTITUTE(SUBSTITUTE(SUBSTITUTE(SUBSTITUTE(SUBSTITUTE(SUBSTITUTE(SUBSTITUTE(CONCATENATE(A$1,UPPER(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SUBSTITUTE(SUBSTITUTE(SUBSTITUTE(SUBSTITUTE(SUBSTITUTE(SUBSTITUTE(SUBSTITUTE(SUBSTITUTE(SUBSTITUTE(SUBSTITUTE(SUBSTITUTE(SUBSTITUTE(SUBSTITUTE(SUBSTITUTE(SUBSTITUTE(SUBSTITUTE(SUBSTITUTE(SUBSTITUTE(SUBSTITUTE(D693,
"'","_"),
"–","_"),
"+","_PLUS_"),
"&amp;","_AND_"),
";","_"),
":",""),
")",""),
"(",""),
" - ","_"),
" ","_"),
"km/h","kmh"),
"/","_"),
"°C","C"),
"°","_Degrees"),
",",""),
"&lt;","Below_"),
"&gt;","Above_"),
"-","_"),
".",""))),
"__","_"),
"INDICATOR","INDIC"),
"TEMPERATURE","TEMP"),
"TRANSITION","TRANS"),
"%","PCT"),
"""",""),
"(",""),
")",""),
"__","_")
)</f>
        <v/>
      </c>
    </row>
    <row r="694" spans="2:3">
      <c r="B694" s="24"/>
      <c r="C694" t="str">
        <f t="shared" si="11"/>
        <v/>
      </c>
    </row>
    <row r="695" spans="2:3">
      <c r="B695" s="24"/>
      <c r="C695" t="str">
        <f t="shared" si="11"/>
        <v/>
      </c>
    </row>
    <row r="696" spans="2:3">
      <c r="B696" s="24"/>
      <c r="C696" t="str">
        <f t="shared" si="11"/>
        <v/>
      </c>
    </row>
    <row r="697" spans="2:3">
      <c r="B697" s="24"/>
      <c r="C697" t="str">
        <f t="shared" si="11"/>
        <v/>
      </c>
    </row>
    <row r="698" spans="2:3">
      <c r="B698" s="24"/>
      <c r="C698" t="str">
        <f t="shared" si="11"/>
        <v/>
      </c>
    </row>
    <row r="699" spans="2:3">
      <c r="B699" s="24"/>
      <c r="C699" t="str">
        <f t="shared" si="11"/>
        <v/>
      </c>
    </row>
    <row r="700" spans="2:3">
      <c r="B700" s="24"/>
      <c r="C700" t="str">
        <f t="shared" si="11"/>
        <v/>
      </c>
    </row>
    <row r="701" spans="2:3">
      <c r="B701" s="24"/>
      <c r="C701" t="str">
        <f t="shared" si="11"/>
        <v/>
      </c>
    </row>
    <row r="702" spans="2:3">
      <c r="B702" s="24"/>
      <c r="C702" t="str">
        <f t="shared" si="11"/>
        <v/>
      </c>
    </row>
    <row r="703" spans="2:3">
      <c r="B703" s="24"/>
      <c r="C703" t="str">
        <f t="shared" si="11"/>
        <v/>
      </c>
    </row>
    <row r="704" spans="2:3">
      <c r="B704" s="24"/>
      <c r="C704" t="str">
        <f t="shared" si="11"/>
        <v/>
      </c>
    </row>
    <row r="705" spans="2:3">
      <c r="B705" s="24"/>
      <c r="C705" t="str">
        <f t="shared" si="11"/>
        <v/>
      </c>
    </row>
    <row r="706" spans="2:3">
      <c r="B706" s="24"/>
      <c r="C706" t="str">
        <f t="shared" si="11"/>
        <v/>
      </c>
    </row>
    <row r="707" spans="2:3">
      <c r="B707" s="24"/>
      <c r="C707" t="str">
        <f t="shared" si="11"/>
        <v/>
      </c>
    </row>
    <row r="708" spans="2:3">
      <c r="B708" s="24"/>
      <c r="C708" t="str">
        <f t="shared" si="11"/>
        <v/>
      </c>
    </row>
    <row r="709" spans="2:3">
      <c r="B709" s="24"/>
      <c r="C709" t="str">
        <f t="shared" si="11"/>
        <v/>
      </c>
    </row>
    <row r="710" spans="2:3">
      <c r="B710" s="24"/>
      <c r="C710" t="str">
        <f t="shared" si="11"/>
        <v/>
      </c>
    </row>
    <row r="711" spans="2:3">
      <c r="B711" s="24"/>
      <c r="C711" t="str">
        <f t="shared" si="11"/>
        <v/>
      </c>
    </row>
    <row r="712" spans="2:3">
      <c r="B712" s="24"/>
      <c r="C712" t="str">
        <f t="shared" si="11"/>
        <v/>
      </c>
    </row>
    <row r="713" spans="2:3">
      <c r="B713" s="24"/>
      <c r="C713" t="str">
        <f t="shared" si="11"/>
        <v/>
      </c>
    </row>
    <row r="714" spans="2:3">
      <c r="B714" s="24"/>
      <c r="C714" t="str">
        <f t="shared" si="11"/>
        <v/>
      </c>
    </row>
    <row r="715" spans="2:3">
      <c r="B715" s="24"/>
      <c r="C715" t="str">
        <f t="shared" si="11"/>
        <v/>
      </c>
    </row>
    <row r="716" spans="2:3">
      <c r="B716" s="24"/>
      <c r="C716" t="str">
        <f t="shared" si="11"/>
        <v/>
      </c>
    </row>
    <row r="717" spans="2:3">
      <c r="B717" s="24"/>
      <c r="C717" t="str">
        <f t="shared" si="11"/>
        <v/>
      </c>
    </row>
    <row r="718" spans="2:3">
      <c r="B718" s="24"/>
      <c r="C718" t="str">
        <f t="shared" si="11"/>
        <v/>
      </c>
    </row>
    <row r="719" spans="2:3">
      <c r="B719" s="24"/>
      <c r="C719" t="str">
        <f t="shared" si="11"/>
        <v/>
      </c>
    </row>
    <row r="720" spans="2:3">
      <c r="B720" s="24"/>
      <c r="C720" t="str">
        <f t="shared" si="11"/>
        <v/>
      </c>
    </row>
    <row r="721" spans="2:3">
      <c r="B721" s="24"/>
      <c r="C721" t="str">
        <f t="shared" si="11"/>
        <v/>
      </c>
    </row>
    <row r="722" spans="2:3">
      <c r="B722" s="24"/>
      <c r="C722" t="str">
        <f t="shared" si="11"/>
        <v/>
      </c>
    </row>
    <row r="723" spans="2:3">
      <c r="B723" s="24"/>
      <c r="C723" t="str">
        <f t="shared" si="11"/>
        <v/>
      </c>
    </row>
    <row r="724" spans="2:3">
      <c r="B724" s="24"/>
      <c r="C724" t="str">
        <f t="shared" si="11"/>
        <v/>
      </c>
    </row>
    <row r="725" spans="2:3">
      <c r="B725" s="24"/>
      <c r="C725" t="str">
        <f t="shared" si="11"/>
        <v/>
      </c>
    </row>
    <row r="726" spans="2:3">
      <c r="B726" s="24"/>
      <c r="C726" t="str">
        <f t="shared" si="11"/>
        <v/>
      </c>
    </row>
    <row r="727" spans="2:3">
      <c r="B727" s="24"/>
      <c r="C727" t="str">
        <f t="shared" si="11"/>
        <v/>
      </c>
    </row>
    <row r="728" spans="2:3">
      <c r="B728" s="24"/>
      <c r="C728" t="str">
        <f t="shared" si="11"/>
        <v/>
      </c>
    </row>
    <row r="729" spans="2:3">
      <c r="B729" s="24"/>
      <c r="C729" t="str">
        <f t="shared" si="11"/>
        <v/>
      </c>
    </row>
    <row r="730" spans="2:3">
      <c r="B730" s="24"/>
      <c r="C730" t="str">
        <f t="shared" si="11"/>
        <v/>
      </c>
    </row>
    <row r="731" spans="2:3">
      <c r="B731" s="24"/>
      <c r="C731" t="str">
        <f t="shared" si="11"/>
        <v/>
      </c>
    </row>
    <row r="732" spans="2:3">
      <c r="B732" s="24"/>
      <c r="C732" t="str">
        <f t="shared" si="11"/>
        <v/>
      </c>
    </row>
    <row r="733" spans="2:3">
      <c r="B733" s="24"/>
      <c r="C733" t="str">
        <f t="shared" si="11"/>
        <v/>
      </c>
    </row>
    <row r="734" spans="2:3">
      <c r="B734" s="24"/>
      <c r="C734" t="str">
        <f t="shared" si="11"/>
        <v/>
      </c>
    </row>
    <row r="735" spans="2:3">
      <c r="B735" s="24"/>
      <c r="C735" t="str">
        <f t="shared" si="11"/>
        <v/>
      </c>
    </row>
    <row r="736" spans="2:3">
      <c r="B736" s="24"/>
      <c r="C736" t="str">
        <f t="shared" si="11"/>
        <v/>
      </c>
    </row>
    <row r="737" spans="2:3">
      <c r="B737" s="24"/>
      <c r="C737" t="str">
        <f t="shared" si="11"/>
        <v/>
      </c>
    </row>
    <row r="738" spans="2:3">
      <c r="B738" s="24"/>
      <c r="C738" t="str">
        <f t="shared" si="11"/>
        <v/>
      </c>
    </row>
    <row r="739" spans="2:3">
      <c r="B739" s="24"/>
      <c r="C739" t="str">
        <f t="shared" si="11"/>
        <v/>
      </c>
    </row>
    <row r="740" spans="2:3">
      <c r="B740" s="24"/>
      <c r="C740" t="str">
        <f t="shared" si="11"/>
        <v/>
      </c>
    </row>
    <row r="741" spans="2:3">
      <c r="B741" s="24"/>
      <c r="C741" t="str">
        <f t="shared" si="11"/>
        <v/>
      </c>
    </row>
    <row r="742" spans="2:3">
      <c r="B742" s="24"/>
      <c r="C742" t="str">
        <f t="shared" si="11"/>
        <v/>
      </c>
    </row>
    <row r="743" spans="2:3">
      <c r="B743" s="24"/>
      <c r="C743" t="str">
        <f t="shared" si="11"/>
        <v/>
      </c>
    </row>
    <row r="744" spans="2:3">
      <c r="B744" s="24"/>
      <c r="C744" t="str">
        <f t="shared" si="11"/>
        <v/>
      </c>
    </row>
    <row r="745" spans="2:3">
      <c r="B745" s="24"/>
      <c r="C745" t="str">
        <f t="shared" si="11"/>
        <v/>
      </c>
    </row>
    <row r="746" spans="2:3">
      <c r="B746" s="24"/>
      <c r="C746" t="str">
        <f t="shared" si="11"/>
        <v/>
      </c>
    </row>
    <row r="747" spans="2:3">
      <c r="B747" s="24"/>
      <c r="C747" t="str">
        <f t="shared" si="11"/>
        <v/>
      </c>
    </row>
    <row r="748" spans="2:3">
      <c r="B748" s="24"/>
      <c r="C748" t="str">
        <f t="shared" si="11"/>
        <v/>
      </c>
    </row>
    <row r="749" spans="2:3">
      <c r="B749" s="24"/>
      <c r="C749" t="str">
        <f t="shared" si="11"/>
        <v/>
      </c>
    </row>
    <row r="750" spans="2:3">
      <c r="B750" s="24"/>
      <c r="C750" t="str">
        <f t="shared" si="11"/>
        <v/>
      </c>
    </row>
    <row r="751" spans="2:3">
      <c r="B751" s="24"/>
      <c r="C751" t="str">
        <f t="shared" si="11"/>
        <v/>
      </c>
    </row>
    <row r="752" spans="2:3">
      <c r="B752" s="24"/>
      <c r="C752" t="str">
        <f t="shared" si="11"/>
        <v/>
      </c>
    </row>
    <row r="753" spans="2:3">
      <c r="B753" s="24"/>
      <c r="C753" t="str">
        <f t="shared" si="11"/>
        <v/>
      </c>
    </row>
    <row r="754" spans="2:3">
      <c r="B754" s="24"/>
      <c r="C754" t="str">
        <f t="shared" si="11"/>
        <v/>
      </c>
    </row>
    <row r="755" spans="2:3">
      <c r="B755" s="24"/>
      <c r="C755" t="str">
        <f t="shared" si="11"/>
        <v/>
      </c>
    </row>
    <row r="756" spans="2:3">
      <c r="B756" s="24"/>
      <c r="C756" t="str">
        <f t="shared" si="11"/>
        <v/>
      </c>
    </row>
    <row r="757" spans="2:3">
      <c r="B757" s="24"/>
      <c r="C757" t="str">
        <f t="shared" ref="C757:C820" si="12">IF(D757="","",SUBSTITUTE(SUBSTITUTE(SUBSTITUTE(SUBSTITUTE(SUBSTITUTE(SUBSTITUTE(SUBSTITUTE(SUBSTITUTE(SUBSTITUTE(CONCATENATE(A$1,UPPER(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SUBSTITUTE(SUBSTITUTE(SUBSTITUTE(SUBSTITUTE(SUBSTITUTE(SUBSTITUTE(SUBSTITUTE(SUBSTITUTE(SUBSTITUTE(SUBSTITUTE(SUBSTITUTE(SUBSTITUTE(SUBSTITUTE(SUBSTITUTE(SUBSTITUTE(SUBSTITUTE(SUBSTITUTE(SUBSTITUTE(SUBSTITUTE(D757,
"'","_"),
"–","_"),
"+","_PLUS_"),
"&amp;","_AND_"),
";","_"),
":",""),
")",""),
"(",""),
" - ","_"),
" ","_"),
"km/h","kmh"),
"/","_"),
"°C","C"),
"°","_Degrees"),
",",""),
"&lt;","Below_"),
"&gt;","Above_"),
"-","_"),
".",""))),
"__","_"),
"INDICATOR","INDIC"),
"TEMPERATURE","TEMP"),
"TRANSITION","TRANS"),
"%","PCT"),
"""",""),
"(",""),
")",""),
"__","_")
)</f>
        <v/>
      </c>
    </row>
    <row r="758" spans="2:3">
      <c r="B758" s="24"/>
      <c r="C758" t="str">
        <f t="shared" si="12"/>
        <v/>
      </c>
    </row>
    <row r="759" spans="2:3">
      <c r="B759" s="24"/>
      <c r="C759" t="str">
        <f t="shared" si="12"/>
        <v/>
      </c>
    </row>
    <row r="760" spans="2:3">
      <c r="B760" s="24"/>
      <c r="C760" t="str">
        <f t="shared" si="12"/>
        <v/>
      </c>
    </row>
    <row r="761" spans="2:3">
      <c r="B761" s="24"/>
      <c r="C761" t="str">
        <f t="shared" si="12"/>
        <v/>
      </c>
    </row>
    <row r="762" spans="2:3">
      <c r="B762" s="24"/>
      <c r="C762" t="str">
        <f t="shared" si="12"/>
        <v/>
      </c>
    </row>
    <row r="763" spans="2:3">
      <c r="B763" s="24"/>
      <c r="C763" t="str">
        <f t="shared" si="12"/>
        <v/>
      </c>
    </row>
    <row r="764" spans="2:3">
      <c r="B764" s="24"/>
      <c r="C764" t="str">
        <f t="shared" si="12"/>
        <v/>
      </c>
    </row>
    <row r="765" spans="2:3">
      <c r="B765" s="24"/>
      <c r="C765" t="str">
        <f t="shared" si="12"/>
        <v/>
      </c>
    </row>
    <row r="766" spans="2:3">
      <c r="B766" s="24"/>
      <c r="C766" t="str">
        <f t="shared" si="12"/>
        <v/>
      </c>
    </row>
    <row r="767" spans="2:3">
      <c r="B767" s="24"/>
      <c r="C767" t="str">
        <f t="shared" si="12"/>
        <v/>
      </c>
    </row>
    <row r="768" spans="2:3">
      <c r="B768" s="24"/>
      <c r="C768" t="str">
        <f t="shared" si="12"/>
        <v/>
      </c>
    </row>
    <row r="769" spans="2:3">
      <c r="B769" s="24"/>
      <c r="C769" t="str">
        <f t="shared" si="12"/>
        <v/>
      </c>
    </row>
    <row r="770" spans="2:3">
      <c r="B770" s="24"/>
      <c r="C770" t="str">
        <f t="shared" si="12"/>
        <v/>
      </c>
    </row>
    <row r="771" spans="2:3">
      <c r="B771" s="24"/>
      <c r="C771" t="str">
        <f t="shared" si="12"/>
        <v/>
      </c>
    </row>
    <row r="772" spans="2:3">
      <c r="B772" s="24"/>
      <c r="C772" t="str">
        <f t="shared" si="12"/>
        <v/>
      </c>
    </row>
    <row r="773" spans="2:3">
      <c r="B773" s="24"/>
      <c r="C773" t="str">
        <f t="shared" si="12"/>
        <v/>
      </c>
    </row>
    <row r="774" spans="2:3">
      <c r="B774" s="24"/>
      <c r="C774" t="str">
        <f t="shared" si="12"/>
        <v/>
      </c>
    </row>
    <row r="775" spans="2:3">
      <c r="B775" s="24"/>
      <c r="C775" t="str">
        <f t="shared" si="12"/>
        <v/>
      </c>
    </row>
    <row r="776" spans="2:3">
      <c r="B776" s="24"/>
      <c r="C776" t="str">
        <f t="shared" si="12"/>
        <v/>
      </c>
    </row>
    <row r="777" spans="2:3">
      <c r="B777" s="24"/>
      <c r="C777" t="str">
        <f t="shared" si="12"/>
        <v/>
      </c>
    </row>
    <row r="778" spans="2:3">
      <c r="B778" s="24"/>
      <c r="C778" t="str">
        <f t="shared" si="12"/>
        <v/>
      </c>
    </row>
    <row r="779" spans="2:3">
      <c r="B779" s="24"/>
      <c r="C779" t="str">
        <f t="shared" si="12"/>
        <v/>
      </c>
    </row>
    <row r="780" spans="2:3">
      <c r="B780" s="24"/>
      <c r="C780" t="str">
        <f t="shared" si="12"/>
        <v/>
      </c>
    </row>
    <row r="781" spans="2:3">
      <c r="B781" s="24"/>
      <c r="C781" t="str">
        <f t="shared" si="12"/>
        <v/>
      </c>
    </row>
    <row r="782" spans="2:3">
      <c r="B782" s="24"/>
      <c r="C782" t="str">
        <f t="shared" si="12"/>
        <v/>
      </c>
    </row>
    <row r="783" spans="2:3">
      <c r="B783" s="24"/>
      <c r="C783" t="str">
        <f t="shared" si="12"/>
        <v/>
      </c>
    </row>
    <row r="784" spans="2:3">
      <c r="B784" s="24"/>
      <c r="C784" t="str">
        <f t="shared" si="12"/>
        <v/>
      </c>
    </row>
    <row r="785" spans="2:3">
      <c r="B785" s="24"/>
      <c r="C785" t="str">
        <f t="shared" si="12"/>
        <v/>
      </c>
    </row>
    <row r="786" spans="2:3">
      <c r="B786" s="24"/>
      <c r="C786" t="str">
        <f t="shared" si="12"/>
        <v/>
      </c>
    </row>
    <row r="787" spans="2:3">
      <c r="B787" s="24"/>
      <c r="C787" t="str">
        <f t="shared" si="12"/>
        <v/>
      </c>
    </row>
    <row r="788" spans="2:3">
      <c r="B788" s="24"/>
      <c r="C788" t="str">
        <f t="shared" si="12"/>
        <v/>
      </c>
    </row>
    <row r="789" spans="2:3">
      <c r="B789" s="24"/>
      <c r="C789" t="str">
        <f t="shared" si="12"/>
        <v/>
      </c>
    </row>
    <row r="790" spans="2:3">
      <c r="B790" s="24"/>
      <c r="C790" t="str">
        <f t="shared" si="12"/>
        <v/>
      </c>
    </row>
    <row r="791" spans="2:3">
      <c r="B791" s="24"/>
      <c r="C791" t="str">
        <f t="shared" si="12"/>
        <v/>
      </c>
    </row>
    <row r="792" spans="2:3">
      <c r="B792" s="24"/>
      <c r="C792" t="str">
        <f t="shared" si="12"/>
        <v/>
      </c>
    </row>
    <row r="793" spans="2:3">
      <c r="B793" s="24"/>
      <c r="C793" t="str">
        <f t="shared" si="12"/>
        <v/>
      </c>
    </row>
    <row r="794" spans="2:3">
      <c r="B794" s="24"/>
      <c r="C794" t="str">
        <f t="shared" si="12"/>
        <v/>
      </c>
    </row>
    <row r="795" spans="2:3">
      <c r="B795" s="24"/>
      <c r="C795" t="str">
        <f t="shared" si="12"/>
        <v/>
      </c>
    </row>
    <row r="796" spans="2:3">
      <c r="B796" s="24"/>
      <c r="C796" t="str">
        <f t="shared" si="12"/>
        <v/>
      </c>
    </row>
    <row r="797" spans="2:3">
      <c r="B797" s="24"/>
      <c r="C797" t="str">
        <f t="shared" si="12"/>
        <v/>
      </c>
    </row>
    <row r="798" spans="2:3">
      <c r="B798" s="24"/>
      <c r="C798" t="str">
        <f t="shared" si="12"/>
        <v/>
      </c>
    </row>
    <row r="799" spans="2:3">
      <c r="B799" s="24"/>
      <c r="C799" t="str">
        <f t="shared" si="12"/>
        <v/>
      </c>
    </row>
    <row r="800" spans="2:3">
      <c r="B800" s="24"/>
      <c r="C800" t="str">
        <f t="shared" si="12"/>
        <v/>
      </c>
    </row>
    <row r="801" spans="2:3">
      <c r="B801" s="24"/>
      <c r="C801" t="str">
        <f t="shared" si="12"/>
        <v/>
      </c>
    </row>
    <row r="802" spans="2:3">
      <c r="B802" s="24"/>
      <c r="C802" t="str">
        <f t="shared" si="12"/>
        <v/>
      </c>
    </row>
    <row r="803" spans="2:3">
      <c r="B803" s="24"/>
      <c r="C803" t="str">
        <f t="shared" si="12"/>
        <v/>
      </c>
    </row>
    <row r="804" spans="2:3">
      <c r="B804" s="24"/>
      <c r="C804" t="str">
        <f t="shared" si="12"/>
        <v/>
      </c>
    </row>
    <row r="805" spans="2:3">
      <c r="B805" s="24"/>
      <c r="C805" t="str">
        <f t="shared" si="12"/>
        <v/>
      </c>
    </row>
    <row r="806" spans="2:3">
      <c r="B806" s="24"/>
      <c r="C806" t="str">
        <f t="shared" si="12"/>
        <v/>
      </c>
    </row>
    <row r="807" spans="2:3">
      <c r="B807" s="24"/>
      <c r="C807" t="str">
        <f t="shared" si="12"/>
        <v/>
      </c>
    </row>
    <row r="808" spans="2:3">
      <c r="B808" s="24"/>
      <c r="C808" t="str">
        <f t="shared" si="12"/>
        <v/>
      </c>
    </row>
    <row r="809" spans="2:3">
      <c r="B809" s="24"/>
      <c r="C809" t="str">
        <f t="shared" si="12"/>
        <v/>
      </c>
    </row>
    <row r="810" spans="2:3">
      <c r="B810" s="24"/>
      <c r="C810" t="str">
        <f t="shared" si="12"/>
        <v/>
      </c>
    </row>
    <row r="811" spans="2:3">
      <c r="B811" s="24"/>
      <c r="C811" t="str">
        <f t="shared" si="12"/>
        <v/>
      </c>
    </row>
    <row r="812" spans="2:3">
      <c r="B812" s="24"/>
      <c r="C812" t="str">
        <f t="shared" si="12"/>
        <v/>
      </c>
    </row>
    <row r="813" spans="2:3">
      <c r="B813" s="24"/>
      <c r="C813" t="str">
        <f t="shared" si="12"/>
        <v/>
      </c>
    </row>
    <row r="814" spans="2:3">
      <c r="B814" s="24"/>
      <c r="C814" t="str">
        <f t="shared" si="12"/>
        <v/>
      </c>
    </row>
    <row r="815" spans="2:3">
      <c r="B815" s="24"/>
      <c r="C815" t="str">
        <f t="shared" si="12"/>
        <v/>
      </c>
    </row>
    <row r="816" spans="2:3">
      <c r="B816" s="24"/>
      <c r="C816" t="str">
        <f t="shared" si="12"/>
        <v/>
      </c>
    </row>
    <row r="817" spans="2:3">
      <c r="B817" s="24"/>
      <c r="C817" t="str">
        <f t="shared" si="12"/>
        <v/>
      </c>
    </row>
    <row r="818" spans="2:3">
      <c r="B818" s="24"/>
      <c r="C818" t="str">
        <f t="shared" si="12"/>
        <v/>
      </c>
    </row>
    <row r="819" spans="2:3">
      <c r="B819" s="24"/>
      <c r="C819" t="str">
        <f t="shared" si="12"/>
        <v/>
      </c>
    </row>
    <row r="820" spans="2:3">
      <c r="B820" s="24"/>
      <c r="C820" t="str">
        <f t="shared" si="12"/>
        <v/>
      </c>
    </row>
    <row r="821" spans="2:3">
      <c r="B821" s="24"/>
      <c r="C821" t="str">
        <f t="shared" ref="C821:C884" si="13">IF(D821="","",SUBSTITUTE(SUBSTITUTE(SUBSTITUTE(SUBSTITUTE(SUBSTITUTE(SUBSTITUTE(SUBSTITUTE(SUBSTITUTE(SUBSTITUTE(CONCATENATE(A$1,UPPER(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SUBSTITUTE(SUBSTITUTE(SUBSTITUTE(SUBSTITUTE(SUBSTITUTE(SUBSTITUTE(SUBSTITUTE(SUBSTITUTE(SUBSTITUTE(SUBSTITUTE(SUBSTITUTE(SUBSTITUTE(SUBSTITUTE(SUBSTITUTE(SUBSTITUTE(SUBSTITUTE(SUBSTITUTE(SUBSTITUTE(SUBSTITUTE(D821,
"'","_"),
"–","_"),
"+","_PLUS_"),
"&amp;","_AND_"),
";","_"),
":",""),
")",""),
"(",""),
" - ","_"),
" ","_"),
"km/h","kmh"),
"/","_"),
"°C","C"),
"°","_Degrees"),
",",""),
"&lt;","Below_"),
"&gt;","Above_"),
"-","_"),
".",""))),
"__","_"),
"INDICATOR","INDIC"),
"TEMPERATURE","TEMP"),
"TRANSITION","TRANS"),
"%","PCT"),
"""",""),
"(",""),
")",""),
"__","_")
)</f>
        <v/>
      </c>
    </row>
    <row r="822" spans="2:3">
      <c r="B822" s="24"/>
      <c r="C822" t="str">
        <f t="shared" si="13"/>
        <v/>
      </c>
    </row>
    <row r="823" spans="2:3">
      <c r="B823" s="24"/>
      <c r="C823" t="str">
        <f t="shared" si="13"/>
        <v/>
      </c>
    </row>
    <row r="824" spans="2:3">
      <c r="B824" s="24"/>
      <c r="C824" t="str">
        <f t="shared" si="13"/>
        <v/>
      </c>
    </row>
    <row r="825" spans="2:3">
      <c r="B825" s="24"/>
      <c r="C825" t="str">
        <f t="shared" si="13"/>
        <v/>
      </c>
    </row>
    <row r="826" spans="2:3">
      <c r="B826" s="24"/>
      <c r="C826" t="str">
        <f t="shared" si="13"/>
        <v/>
      </c>
    </row>
    <row r="827" spans="2:3">
      <c r="B827" s="24"/>
      <c r="C827" t="str">
        <f t="shared" si="13"/>
        <v/>
      </c>
    </row>
    <row r="828" spans="2:3">
      <c r="B828" s="24"/>
      <c r="C828" t="str">
        <f t="shared" si="13"/>
        <v/>
      </c>
    </row>
    <row r="829" spans="2:3">
      <c r="B829" s="24"/>
      <c r="C829" t="str">
        <f t="shared" si="13"/>
        <v/>
      </c>
    </row>
    <row r="830" spans="2:3">
      <c r="B830" s="24"/>
      <c r="C830" t="str">
        <f t="shared" si="13"/>
        <v/>
      </c>
    </row>
    <row r="831" spans="2:3">
      <c r="B831" s="24"/>
      <c r="C831" t="str">
        <f t="shared" si="13"/>
        <v/>
      </c>
    </row>
    <row r="832" spans="2:3">
      <c r="B832" s="24"/>
      <c r="C832" t="str">
        <f t="shared" si="13"/>
        <v/>
      </c>
    </row>
    <row r="833" spans="2:3">
      <c r="B833" s="24"/>
      <c r="C833" t="str">
        <f t="shared" si="13"/>
        <v/>
      </c>
    </row>
    <row r="834" spans="2:3">
      <c r="B834" s="24"/>
      <c r="C834" t="str">
        <f t="shared" si="13"/>
        <v/>
      </c>
    </row>
    <row r="835" spans="2:3">
      <c r="B835" s="24"/>
      <c r="C835" t="str">
        <f t="shared" si="13"/>
        <v/>
      </c>
    </row>
    <row r="836" spans="2:3">
      <c r="B836" s="24"/>
      <c r="C836" t="str">
        <f t="shared" si="13"/>
        <v/>
      </c>
    </row>
    <row r="837" spans="2:3">
      <c r="B837" s="24"/>
      <c r="C837" t="str">
        <f t="shared" si="13"/>
        <v/>
      </c>
    </row>
    <row r="838" spans="2:3">
      <c r="B838" s="24"/>
      <c r="C838" t="str">
        <f t="shared" si="13"/>
        <v/>
      </c>
    </row>
    <row r="839" spans="2:3">
      <c r="B839" s="24"/>
      <c r="C839" t="str">
        <f t="shared" si="13"/>
        <v/>
      </c>
    </row>
    <row r="840" spans="2:3">
      <c r="B840" s="24"/>
      <c r="C840" t="str">
        <f t="shared" si="13"/>
        <v/>
      </c>
    </row>
    <row r="841" spans="2:3">
      <c r="B841" s="24"/>
      <c r="C841" t="str">
        <f t="shared" si="13"/>
        <v/>
      </c>
    </row>
    <row r="842" spans="2:3">
      <c r="B842" s="24"/>
      <c r="C842" t="str">
        <f t="shared" si="13"/>
        <v/>
      </c>
    </row>
    <row r="843" spans="2:3">
      <c r="B843" s="24"/>
      <c r="C843" t="str">
        <f t="shared" si="13"/>
        <v/>
      </c>
    </row>
    <row r="844" spans="2:3">
      <c r="B844" s="24"/>
      <c r="C844" t="str">
        <f t="shared" si="13"/>
        <v/>
      </c>
    </row>
    <row r="845" spans="2:3">
      <c r="B845" s="24"/>
      <c r="C845" t="str">
        <f t="shared" si="13"/>
        <v/>
      </c>
    </row>
    <row r="846" spans="2:3">
      <c r="B846" s="24"/>
      <c r="C846" t="str">
        <f t="shared" si="13"/>
        <v/>
      </c>
    </row>
    <row r="847" spans="2:3">
      <c r="B847" s="24"/>
      <c r="C847" t="str">
        <f t="shared" si="13"/>
        <v/>
      </c>
    </row>
    <row r="848" spans="2:3">
      <c r="B848" s="24"/>
      <c r="C848" t="str">
        <f t="shared" si="13"/>
        <v/>
      </c>
    </row>
    <row r="849" spans="2:3">
      <c r="B849" s="24"/>
      <c r="C849" t="str">
        <f t="shared" si="13"/>
        <v/>
      </c>
    </row>
    <row r="850" spans="2:3">
      <c r="B850" s="24"/>
      <c r="C850" t="str">
        <f t="shared" si="13"/>
        <v/>
      </c>
    </row>
    <row r="851" spans="2:3">
      <c r="B851" s="24"/>
      <c r="C851" t="str">
        <f t="shared" si="13"/>
        <v/>
      </c>
    </row>
    <row r="852" spans="2:3">
      <c r="B852" s="24"/>
      <c r="C852" t="str">
        <f t="shared" si="13"/>
        <v/>
      </c>
    </row>
    <row r="853" spans="2:3">
      <c r="B853" s="24"/>
      <c r="C853" t="str">
        <f t="shared" si="13"/>
        <v/>
      </c>
    </row>
    <row r="854" spans="2:3">
      <c r="B854" s="24"/>
      <c r="C854" t="str">
        <f t="shared" si="13"/>
        <v/>
      </c>
    </row>
    <row r="855" spans="2:3">
      <c r="B855" s="24"/>
      <c r="C855" t="str">
        <f t="shared" si="13"/>
        <v/>
      </c>
    </row>
    <row r="856" spans="2:3">
      <c r="B856" s="24"/>
      <c r="C856" t="str">
        <f t="shared" si="13"/>
        <v/>
      </c>
    </row>
    <row r="857" spans="2:3">
      <c r="B857" s="24"/>
      <c r="C857" t="str">
        <f t="shared" si="13"/>
        <v/>
      </c>
    </row>
    <row r="858" spans="2:3">
      <c r="B858" s="24"/>
      <c r="C858" t="str">
        <f t="shared" si="13"/>
        <v/>
      </c>
    </row>
    <row r="859" spans="2:3">
      <c r="B859" s="24"/>
      <c r="C859" t="str">
        <f t="shared" si="13"/>
        <v/>
      </c>
    </row>
    <row r="860" spans="2:3">
      <c r="B860" s="24"/>
      <c r="C860" t="str">
        <f t="shared" si="13"/>
        <v/>
      </c>
    </row>
    <row r="861" spans="2:3">
      <c r="B861" s="24"/>
      <c r="C861" t="str">
        <f t="shared" si="13"/>
        <v/>
      </c>
    </row>
    <row r="862" spans="2:3">
      <c r="B862" s="24"/>
      <c r="C862" t="str">
        <f t="shared" si="13"/>
        <v/>
      </c>
    </row>
    <row r="863" spans="2:3">
      <c r="B863" s="24"/>
      <c r="C863" t="str">
        <f t="shared" si="13"/>
        <v/>
      </c>
    </row>
    <row r="864" spans="2:3">
      <c r="B864" s="24"/>
      <c r="C864" t="str">
        <f t="shared" si="13"/>
        <v/>
      </c>
    </row>
    <row r="865" spans="2:3">
      <c r="B865" s="24"/>
      <c r="C865" t="str">
        <f t="shared" si="13"/>
        <v/>
      </c>
    </row>
    <row r="866" spans="2:3">
      <c r="B866" s="24"/>
      <c r="C866" t="str">
        <f t="shared" si="13"/>
        <v/>
      </c>
    </row>
    <row r="867" spans="2:3">
      <c r="B867" s="24"/>
      <c r="C867" t="str">
        <f t="shared" si="13"/>
        <v/>
      </c>
    </row>
    <row r="868" spans="2:3">
      <c r="B868" s="24"/>
      <c r="C868" t="str">
        <f t="shared" si="13"/>
        <v/>
      </c>
    </row>
    <row r="869" spans="2:3">
      <c r="B869" s="24"/>
      <c r="C869" t="str">
        <f t="shared" si="13"/>
        <v/>
      </c>
    </row>
    <row r="870" spans="2:3">
      <c r="B870" s="24"/>
      <c r="C870" t="str">
        <f t="shared" si="13"/>
        <v/>
      </c>
    </row>
    <row r="871" spans="2:3">
      <c r="B871" s="24"/>
      <c r="C871" t="str">
        <f t="shared" si="13"/>
        <v/>
      </c>
    </row>
    <row r="872" spans="2:3">
      <c r="B872" s="24"/>
      <c r="C872" t="str">
        <f t="shared" si="13"/>
        <v/>
      </c>
    </row>
    <row r="873" spans="2:3">
      <c r="B873" s="24"/>
      <c r="C873" t="str">
        <f t="shared" si="13"/>
        <v/>
      </c>
    </row>
    <row r="874" spans="2:3">
      <c r="B874" s="24"/>
      <c r="C874" t="str">
        <f t="shared" si="13"/>
        <v/>
      </c>
    </row>
    <row r="875" spans="2:3">
      <c r="B875" s="24"/>
      <c r="C875" t="str">
        <f t="shared" si="13"/>
        <v/>
      </c>
    </row>
    <row r="876" spans="2:3">
      <c r="B876" s="24"/>
      <c r="C876" t="str">
        <f t="shared" si="13"/>
        <v/>
      </c>
    </row>
    <row r="877" spans="2:3">
      <c r="B877" s="24"/>
      <c r="C877" t="str">
        <f t="shared" si="13"/>
        <v/>
      </c>
    </row>
    <row r="878" spans="2:3">
      <c r="B878" s="24"/>
      <c r="C878" t="str">
        <f t="shared" si="13"/>
        <v/>
      </c>
    </row>
    <row r="879" spans="2:3">
      <c r="B879" s="24"/>
      <c r="C879" t="str">
        <f t="shared" si="13"/>
        <v/>
      </c>
    </row>
    <row r="880" spans="2:3">
      <c r="B880" s="24"/>
      <c r="C880" t="str">
        <f t="shared" si="13"/>
        <v/>
      </c>
    </row>
    <row r="881" spans="2:3">
      <c r="B881" s="24"/>
      <c r="C881" t="str">
        <f t="shared" si="13"/>
        <v/>
      </c>
    </row>
    <row r="882" spans="2:3">
      <c r="B882" s="24"/>
      <c r="C882" t="str">
        <f t="shared" si="13"/>
        <v/>
      </c>
    </row>
    <row r="883" spans="2:3">
      <c r="B883" s="24"/>
      <c r="C883" t="str">
        <f t="shared" si="13"/>
        <v/>
      </c>
    </row>
    <row r="884" spans="2:3">
      <c r="B884" s="24"/>
      <c r="C884" t="str">
        <f t="shared" si="13"/>
        <v/>
      </c>
    </row>
    <row r="885" spans="2:3">
      <c r="B885" s="24"/>
      <c r="C885" t="str">
        <f t="shared" ref="C885:C948" si="14">IF(D885="","",SUBSTITUTE(SUBSTITUTE(SUBSTITUTE(SUBSTITUTE(SUBSTITUTE(SUBSTITUTE(SUBSTITUTE(SUBSTITUTE(SUBSTITUTE(CONCATENATE(A$1,UPPER(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SUBSTITUTE(SUBSTITUTE(SUBSTITUTE(SUBSTITUTE(SUBSTITUTE(SUBSTITUTE(SUBSTITUTE(SUBSTITUTE(SUBSTITUTE(SUBSTITUTE(SUBSTITUTE(SUBSTITUTE(SUBSTITUTE(SUBSTITUTE(SUBSTITUTE(SUBSTITUTE(SUBSTITUTE(SUBSTITUTE(SUBSTITUTE(D885,
"'","_"),
"–","_"),
"+","_PLUS_"),
"&amp;","_AND_"),
";","_"),
":",""),
")",""),
"(",""),
" - ","_"),
" ","_"),
"km/h","kmh"),
"/","_"),
"°C","C"),
"°","_Degrees"),
",",""),
"&lt;","Below_"),
"&gt;","Above_"),
"-","_"),
".",""))),
"__","_"),
"INDICATOR","INDIC"),
"TEMPERATURE","TEMP"),
"TRANSITION","TRANS"),
"%","PCT"),
"""",""),
"(",""),
")",""),
"__","_")
)</f>
        <v/>
      </c>
    </row>
    <row r="886" spans="2:3">
      <c r="B886" s="24"/>
      <c r="C886" t="str">
        <f t="shared" si="14"/>
        <v/>
      </c>
    </row>
    <row r="887" spans="2:3">
      <c r="B887" s="24"/>
      <c r="C887" t="str">
        <f t="shared" si="14"/>
        <v/>
      </c>
    </row>
    <row r="888" spans="2:3">
      <c r="B888" s="24"/>
      <c r="C888" t="str">
        <f t="shared" si="14"/>
        <v/>
      </c>
    </row>
    <row r="889" spans="2:3">
      <c r="B889" s="24"/>
      <c r="C889" t="str">
        <f t="shared" si="14"/>
        <v/>
      </c>
    </row>
    <row r="890" spans="2:3">
      <c r="B890" s="24"/>
      <c r="C890" t="str">
        <f t="shared" si="14"/>
        <v/>
      </c>
    </row>
    <row r="891" spans="2:3">
      <c r="B891" s="24"/>
      <c r="C891" t="str">
        <f t="shared" si="14"/>
        <v/>
      </c>
    </row>
    <row r="892" spans="2:3">
      <c r="B892" s="24"/>
      <c r="C892" t="str">
        <f t="shared" si="14"/>
        <v/>
      </c>
    </row>
    <row r="893" spans="2:3">
      <c r="B893" s="24"/>
      <c r="C893" t="str">
        <f t="shared" si="14"/>
        <v/>
      </c>
    </row>
    <row r="894" spans="2:3">
      <c r="B894" s="24"/>
      <c r="C894" t="str">
        <f t="shared" si="14"/>
        <v/>
      </c>
    </row>
    <row r="895" spans="2:3">
      <c r="B895" s="24"/>
      <c r="C895" t="str">
        <f t="shared" si="14"/>
        <v/>
      </c>
    </row>
    <row r="896" spans="2:3">
      <c r="B896" s="24"/>
      <c r="C896" t="str">
        <f t="shared" si="14"/>
        <v/>
      </c>
    </row>
    <row r="897" spans="2:3">
      <c r="B897" s="24"/>
      <c r="C897" t="str">
        <f t="shared" si="14"/>
        <v/>
      </c>
    </row>
    <row r="898" spans="2:3">
      <c r="B898" s="24"/>
      <c r="C898" t="str">
        <f t="shared" si="14"/>
        <v/>
      </c>
    </row>
    <row r="899" spans="2:3">
      <c r="B899" s="24"/>
      <c r="C899" t="str">
        <f t="shared" si="14"/>
        <v/>
      </c>
    </row>
    <row r="900" spans="2:3">
      <c r="B900" s="24"/>
      <c r="C900" t="str">
        <f t="shared" si="14"/>
        <v/>
      </c>
    </row>
    <row r="901" spans="2:3">
      <c r="B901" s="24"/>
      <c r="C901" t="str">
        <f t="shared" si="14"/>
        <v/>
      </c>
    </row>
    <row r="902" spans="2:3">
      <c r="B902" s="24"/>
      <c r="C902" t="str">
        <f t="shared" si="14"/>
        <v/>
      </c>
    </row>
    <row r="903" spans="2:3">
      <c r="B903" s="24"/>
      <c r="C903" t="str">
        <f t="shared" si="14"/>
        <v/>
      </c>
    </row>
    <row r="904" spans="2:3">
      <c r="B904" s="24"/>
      <c r="C904" t="str">
        <f t="shared" si="14"/>
        <v/>
      </c>
    </row>
    <row r="905" spans="2:3">
      <c r="B905" s="24"/>
      <c r="C905" t="str">
        <f t="shared" si="14"/>
        <v/>
      </c>
    </row>
    <row r="906" spans="2:3">
      <c r="B906" s="24"/>
      <c r="C906" t="str">
        <f t="shared" si="14"/>
        <v/>
      </c>
    </row>
    <row r="907" spans="2:3">
      <c r="B907" s="24"/>
      <c r="C907" t="str">
        <f t="shared" si="14"/>
        <v/>
      </c>
    </row>
    <row r="908" spans="2:3">
      <c r="B908" s="24"/>
      <c r="C908" t="str">
        <f t="shared" si="14"/>
        <v/>
      </c>
    </row>
    <row r="909" spans="2:3">
      <c r="B909" s="24"/>
      <c r="C909" t="str">
        <f t="shared" si="14"/>
        <v/>
      </c>
    </row>
    <row r="910" spans="2:3">
      <c r="B910" s="24"/>
      <c r="C910" t="str">
        <f t="shared" si="14"/>
        <v/>
      </c>
    </row>
    <row r="911" spans="2:3">
      <c r="B911" s="24"/>
      <c r="C911" t="str">
        <f t="shared" si="14"/>
        <v/>
      </c>
    </row>
    <row r="912" spans="2:3">
      <c r="B912" s="24"/>
      <c r="C912" t="str">
        <f t="shared" si="14"/>
        <v/>
      </c>
    </row>
    <row r="913" spans="2:3">
      <c r="B913" s="24"/>
      <c r="C913" t="str">
        <f t="shared" si="14"/>
        <v/>
      </c>
    </row>
    <row r="914" spans="2:3">
      <c r="B914" s="24"/>
      <c r="C914" t="str">
        <f t="shared" si="14"/>
        <v/>
      </c>
    </row>
    <row r="915" spans="2:3">
      <c r="B915" s="24"/>
      <c r="C915" t="str">
        <f t="shared" si="14"/>
        <v/>
      </c>
    </row>
    <row r="916" spans="2:3">
      <c r="B916" s="24"/>
      <c r="C916" t="str">
        <f t="shared" si="14"/>
        <v/>
      </c>
    </row>
    <row r="917" spans="2:3">
      <c r="B917" s="24"/>
      <c r="C917" t="str">
        <f t="shared" si="14"/>
        <v/>
      </c>
    </row>
    <row r="918" spans="2:3">
      <c r="B918" s="24"/>
      <c r="C918" t="str">
        <f t="shared" si="14"/>
        <v/>
      </c>
    </row>
    <row r="919" spans="2:3">
      <c r="B919" s="24"/>
      <c r="C919" t="str">
        <f t="shared" si="14"/>
        <v/>
      </c>
    </row>
    <row r="920" spans="2:3">
      <c r="B920" s="24"/>
      <c r="C920" t="str">
        <f t="shared" si="14"/>
        <v/>
      </c>
    </row>
    <row r="921" spans="2:3">
      <c r="B921" s="24"/>
      <c r="C921" t="str">
        <f t="shared" si="14"/>
        <v/>
      </c>
    </row>
    <row r="922" spans="2:3">
      <c r="B922" s="24"/>
      <c r="C922" t="str">
        <f t="shared" si="14"/>
        <v/>
      </c>
    </row>
    <row r="923" spans="2:3">
      <c r="B923" s="24"/>
      <c r="C923" t="str">
        <f t="shared" si="14"/>
        <v/>
      </c>
    </row>
    <row r="924" spans="2:3">
      <c r="B924" s="24"/>
      <c r="C924" t="str">
        <f t="shared" si="14"/>
        <v/>
      </c>
    </row>
    <row r="925" spans="2:3">
      <c r="B925" s="24"/>
      <c r="C925" t="str">
        <f t="shared" si="14"/>
        <v/>
      </c>
    </row>
    <row r="926" spans="2:3">
      <c r="B926" s="24"/>
      <c r="C926" t="str">
        <f t="shared" si="14"/>
        <v/>
      </c>
    </row>
    <row r="927" spans="2:3">
      <c r="B927" s="24"/>
      <c r="C927" t="str">
        <f t="shared" si="14"/>
        <v/>
      </c>
    </row>
    <row r="928" spans="2:3">
      <c r="B928" s="24"/>
      <c r="C928" t="str">
        <f t="shared" si="14"/>
        <v/>
      </c>
    </row>
    <row r="929" spans="2:3">
      <c r="B929" s="24"/>
      <c r="C929" t="str">
        <f t="shared" si="14"/>
        <v/>
      </c>
    </row>
    <row r="930" spans="2:3">
      <c r="B930" s="24"/>
      <c r="C930" t="str">
        <f t="shared" si="14"/>
        <v/>
      </c>
    </row>
    <row r="931" spans="2:3">
      <c r="B931" s="24"/>
      <c r="C931" t="str">
        <f t="shared" si="14"/>
        <v/>
      </c>
    </row>
    <row r="932" spans="2:3">
      <c r="B932" s="24"/>
      <c r="C932" t="str">
        <f t="shared" si="14"/>
        <v/>
      </c>
    </row>
    <row r="933" spans="2:3">
      <c r="B933" s="24"/>
      <c r="C933" t="str">
        <f t="shared" si="14"/>
        <v/>
      </c>
    </row>
    <row r="934" spans="2:3">
      <c r="B934" s="24"/>
      <c r="C934" t="str">
        <f t="shared" si="14"/>
        <v/>
      </c>
    </row>
    <row r="935" spans="2:3">
      <c r="B935" s="24"/>
      <c r="C935" t="str">
        <f t="shared" si="14"/>
        <v/>
      </c>
    </row>
    <row r="936" spans="2:3">
      <c r="B936" s="24"/>
      <c r="C936" t="str">
        <f t="shared" si="14"/>
        <v/>
      </c>
    </row>
    <row r="937" spans="2:3">
      <c r="B937" s="24"/>
      <c r="C937" t="str">
        <f t="shared" si="14"/>
        <v/>
      </c>
    </row>
    <row r="938" spans="2:3">
      <c r="B938" s="24"/>
      <c r="C938" t="str">
        <f t="shared" si="14"/>
        <v/>
      </c>
    </row>
    <row r="939" spans="2:3">
      <c r="B939" s="24"/>
      <c r="C939" t="str">
        <f t="shared" si="14"/>
        <v/>
      </c>
    </row>
    <row r="940" spans="2:3">
      <c r="B940" s="24"/>
      <c r="C940" t="str">
        <f t="shared" si="14"/>
        <v/>
      </c>
    </row>
    <row r="941" spans="2:3">
      <c r="B941" s="24"/>
      <c r="C941" t="str">
        <f t="shared" si="14"/>
        <v/>
      </c>
    </row>
    <row r="942" spans="2:3">
      <c r="B942" s="24"/>
      <c r="C942" t="str">
        <f t="shared" si="14"/>
        <v/>
      </c>
    </row>
    <row r="943" spans="2:3">
      <c r="B943" s="24"/>
      <c r="C943" t="str">
        <f t="shared" si="14"/>
        <v/>
      </c>
    </row>
    <row r="944" spans="2:3">
      <c r="B944" s="24"/>
      <c r="C944" t="str">
        <f t="shared" si="14"/>
        <v/>
      </c>
    </row>
    <row r="945" spans="2:3">
      <c r="B945" s="24"/>
      <c r="C945" t="str">
        <f t="shared" si="14"/>
        <v/>
      </c>
    </row>
    <row r="946" spans="2:3">
      <c r="B946" s="24"/>
      <c r="C946" t="str">
        <f t="shared" si="14"/>
        <v/>
      </c>
    </row>
    <row r="947" spans="2:3">
      <c r="B947" s="24"/>
      <c r="C947" t="str">
        <f t="shared" si="14"/>
        <v/>
      </c>
    </row>
    <row r="948" spans="2:3">
      <c r="B948" s="24"/>
      <c r="C948" t="str">
        <f t="shared" si="14"/>
        <v/>
      </c>
    </row>
    <row r="949" spans="2:3">
      <c r="B949" s="24"/>
      <c r="C949" t="str">
        <f t="shared" ref="C949:C1012" si="15">IF(D949="","",SUBSTITUTE(SUBSTITUTE(SUBSTITUTE(SUBSTITUTE(SUBSTITUTE(SUBSTITUTE(SUBSTITUTE(SUBSTITUTE(SUBSTITUTE(CONCATENATE(A$1,UPPER(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SUBSTITUTE(SUBSTITUTE(SUBSTITUTE(SUBSTITUTE(SUBSTITUTE(SUBSTITUTE(SUBSTITUTE(SUBSTITUTE(SUBSTITUTE(SUBSTITUTE(SUBSTITUTE(SUBSTITUTE(SUBSTITUTE(SUBSTITUTE(SUBSTITUTE(SUBSTITUTE(SUBSTITUTE(SUBSTITUTE(SUBSTITUTE(D949,
"'","_"),
"–","_"),
"+","_PLUS_"),
"&amp;","_AND_"),
";","_"),
":",""),
")",""),
"(",""),
" - ","_"),
" ","_"),
"km/h","kmh"),
"/","_"),
"°C","C"),
"°","_Degrees"),
",",""),
"&lt;","Below_"),
"&gt;","Above_"),
"-","_"),
".",""))),
"__","_"),
"INDICATOR","INDIC"),
"TEMPERATURE","TEMP"),
"TRANSITION","TRANS"),
"%","PCT"),
"""",""),
"(",""),
")",""),
"__","_")
)</f>
        <v/>
      </c>
    </row>
    <row r="950" spans="2:3">
      <c r="B950" s="24"/>
      <c r="C950" t="str">
        <f t="shared" si="15"/>
        <v/>
      </c>
    </row>
    <row r="951" spans="2:3">
      <c r="B951" s="24"/>
      <c r="C951" t="str">
        <f t="shared" si="15"/>
        <v/>
      </c>
    </row>
    <row r="952" spans="2:3">
      <c r="B952" s="24"/>
      <c r="C952" t="str">
        <f t="shared" si="15"/>
        <v/>
      </c>
    </row>
    <row r="953" spans="2:3">
      <c r="B953" s="24"/>
      <c r="C953" t="str">
        <f t="shared" si="15"/>
        <v/>
      </c>
    </row>
    <row r="954" spans="2:3">
      <c r="B954" s="24"/>
      <c r="C954" t="str">
        <f t="shared" si="15"/>
        <v/>
      </c>
    </row>
    <row r="955" spans="2:3">
      <c r="B955" s="24"/>
      <c r="C955" t="str">
        <f t="shared" si="15"/>
        <v/>
      </c>
    </row>
    <row r="956" spans="2:3">
      <c r="B956" s="24"/>
      <c r="C956" t="str">
        <f t="shared" si="15"/>
        <v/>
      </c>
    </row>
    <row r="957" spans="2:3">
      <c r="B957" s="24"/>
      <c r="C957" t="str">
        <f t="shared" si="15"/>
        <v/>
      </c>
    </row>
    <row r="958" spans="2:3">
      <c r="B958" s="24"/>
      <c r="C958" t="str">
        <f t="shared" si="15"/>
        <v/>
      </c>
    </row>
    <row r="959" spans="2:3">
      <c r="B959" s="24"/>
      <c r="C959" t="str">
        <f t="shared" si="15"/>
        <v/>
      </c>
    </row>
    <row r="960" spans="2:3">
      <c r="B960" s="24"/>
      <c r="C960" t="str">
        <f t="shared" si="15"/>
        <v/>
      </c>
    </row>
    <row r="961" spans="2:3">
      <c r="B961" s="24"/>
      <c r="C961" t="str">
        <f t="shared" si="15"/>
        <v/>
      </c>
    </row>
    <row r="962" spans="2:3">
      <c r="B962" s="24"/>
      <c r="C962" t="str">
        <f t="shared" si="15"/>
        <v/>
      </c>
    </row>
    <row r="963" spans="2:3">
      <c r="B963" s="24"/>
      <c r="C963" t="str">
        <f t="shared" si="15"/>
        <v/>
      </c>
    </row>
    <row r="964" spans="2:3">
      <c r="B964" s="24"/>
      <c r="C964" t="str">
        <f t="shared" si="15"/>
        <v/>
      </c>
    </row>
    <row r="965" spans="2:3">
      <c r="B965" s="24"/>
      <c r="C965" t="str">
        <f t="shared" si="15"/>
        <v/>
      </c>
    </row>
    <row r="966" spans="2:3">
      <c r="B966" s="24"/>
      <c r="C966" t="str">
        <f t="shared" si="15"/>
        <v/>
      </c>
    </row>
    <row r="967" spans="2:3">
      <c r="B967" s="24"/>
      <c r="C967" t="str">
        <f t="shared" si="15"/>
        <v/>
      </c>
    </row>
    <row r="968" spans="2:3">
      <c r="B968" s="24"/>
      <c r="C968" t="str">
        <f t="shared" si="15"/>
        <v/>
      </c>
    </row>
    <row r="969" spans="2:3">
      <c r="B969" s="24"/>
      <c r="C969" t="str">
        <f t="shared" si="15"/>
        <v/>
      </c>
    </row>
    <row r="970" spans="2:3">
      <c r="B970" s="24"/>
      <c r="C970" t="str">
        <f t="shared" si="15"/>
        <v/>
      </c>
    </row>
    <row r="971" spans="2:3">
      <c r="B971" s="24"/>
      <c r="C971" t="str">
        <f t="shared" si="15"/>
        <v/>
      </c>
    </row>
    <row r="972" spans="2:3">
      <c r="B972" s="24"/>
      <c r="C972" t="str">
        <f t="shared" si="15"/>
        <v/>
      </c>
    </row>
    <row r="973" spans="2:3">
      <c r="B973" s="24"/>
      <c r="C973" t="str">
        <f t="shared" si="15"/>
        <v/>
      </c>
    </row>
    <row r="974" spans="2:3">
      <c r="B974" s="24"/>
      <c r="C974" t="str">
        <f t="shared" si="15"/>
        <v/>
      </c>
    </row>
    <row r="975" spans="2:3">
      <c r="B975" s="24"/>
      <c r="C975" t="str">
        <f t="shared" si="15"/>
        <v/>
      </c>
    </row>
    <row r="976" spans="2:3">
      <c r="B976" s="24"/>
      <c r="C976" t="str">
        <f t="shared" si="15"/>
        <v/>
      </c>
    </row>
    <row r="977" spans="2:3">
      <c r="B977" s="24"/>
      <c r="C977" t="str">
        <f t="shared" si="15"/>
        <v/>
      </c>
    </row>
    <row r="978" spans="2:3">
      <c r="B978" s="24"/>
      <c r="C978" t="str">
        <f t="shared" si="15"/>
        <v/>
      </c>
    </row>
    <row r="979" spans="2:3">
      <c r="B979" s="24"/>
      <c r="C979" t="str">
        <f t="shared" si="15"/>
        <v/>
      </c>
    </row>
    <row r="980" spans="2:3">
      <c r="B980" s="24"/>
      <c r="C980" t="str">
        <f t="shared" si="15"/>
        <v/>
      </c>
    </row>
    <row r="981" spans="2:3">
      <c r="B981" s="24"/>
      <c r="C981" t="str">
        <f t="shared" si="15"/>
        <v/>
      </c>
    </row>
    <row r="982" spans="2:3">
      <c r="B982" s="24"/>
      <c r="C982" t="str">
        <f t="shared" si="15"/>
        <v/>
      </c>
    </row>
    <row r="983" spans="2:3">
      <c r="B983" s="24"/>
      <c r="C983" t="str">
        <f t="shared" si="15"/>
        <v/>
      </c>
    </row>
    <row r="984" spans="2:3">
      <c r="B984" s="24"/>
      <c r="C984" t="str">
        <f t="shared" si="15"/>
        <v/>
      </c>
    </row>
    <row r="985" spans="2:3">
      <c r="B985" s="24"/>
      <c r="C985" t="str">
        <f t="shared" si="15"/>
        <v/>
      </c>
    </row>
    <row r="986" spans="2:3">
      <c r="B986" s="24"/>
      <c r="C986" t="str">
        <f t="shared" si="15"/>
        <v/>
      </c>
    </row>
    <row r="987" spans="2:3">
      <c r="B987" s="24"/>
      <c r="C987" t="str">
        <f t="shared" si="15"/>
        <v/>
      </c>
    </row>
    <row r="988" spans="2:3">
      <c r="B988" s="24"/>
      <c r="C988" t="str">
        <f t="shared" si="15"/>
        <v/>
      </c>
    </row>
    <row r="989" spans="2:3">
      <c r="B989" s="24"/>
      <c r="C989" t="str">
        <f t="shared" si="15"/>
        <v/>
      </c>
    </row>
    <row r="990" spans="2:3">
      <c r="B990" s="24"/>
      <c r="C990" t="str">
        <f t="shared" si="15"/>
        <v/>
      </c>
    </row>
    <row r="991" spans="2:3">
      <c r="B991" s="24"/>
      <c r="C991" t="str">
        <f t="shared" si="15"/>
        <v/>
      </c>
    </row>
    <row r="992" spans="2:3">
      <c r="B992" s="24"/>
      <c r="C992" t="str">
        <f t="shared" si="15"/>
        <v/>
      </c>
    </row>
    <row r="993" spans="2:3">
      <c r="B993" s="24"/>
      <c r="C993" t="str">
        <f t="shared" si="15"/>
        <v/>
      </c>
    </row>
    <row r="994" spans="2:3">
      <c r="B994" s="24"/>
      <c r="C994" t="str">
        <f t="shared" si="15"/>
        <v/>
      </c>
    </row>
    <row r="995" spans="2:3">
      <c r="B995" s="24"/>
      <c r="C995" t="str">
        <f t="shared" si="15"/>
        <v/>
      </c>
    </row>
    <row r="996" spans="2:3">
      <c r="B996" s="24"/>
      <c r="C996" t="str">
        <f t="shared" si="15"/>
        <v/>
      </c>
    </row>
    <row r="997" spans="2:3">
      <c r="B997" s="24"/>
      <c r="C997" t="str">
        <f t="shared" si="15"/>
        <v/>
      </c>
    </row>
    <row r="998" spans="2:3">
      <c r="B998" s="24"/>
      <c r="C998" t="str">
        <f t="shared" si="15"/>
        <v/>
      </c>
    </row>
    <row r="999" spans="2:3">
      <c r="B999" s="24"/>
      <c r="C999" t="str">
        <f t="shared" si="15"/>
        <v/>
      </c>
    </row>
    <row r="1000" spans="2:3">
      <c r="B1000" s="24"/>
      <c r="C1000" t="str">
        <f t="shared" si="15"/>
        <v/>
      </c>
    </row>
    <row r="1001" spans="2:3">
      <c r="B1001" s="24"/>
      <c r="C1001" t="str">
        <f t="shared" si="15"/>
        <v/>
      </c>
    </row>
    <row r="1002" spans="2:3">
      <c r="B1002" s="24"/>
      <c r="C1002" t="str">
        <f t="shared" si="15"/>
        <v/>
      </c>
    </row>
    <row r="1003" spans="2:3">
      <c r="B1003" s="24"/>
      <c r="C1003" t="str">
        <f t="shared" si="15"/>
        <v/>
      </c>
    </row>
    <row r="1004" spans="2:3">
      <c r="B1004" s="24"/>
      <c r="C1004" t="str">
        <f t="shared" si="15"/>
        <v/>
      </c>
    </row>
    <row r="1005" spans="2:3">
      <c r="B1005" s="24"/>
      <c r="C1005" t="str">
        <f t="shared" si="15"/>
        <v/>
      </c>
    </row>
    <row r="1006" spans="2:3">
      <c r="B1006" s="24"/>
      <c r="C1006" t="str">
        <f t="shared" si="15"/>
        <v/>
      </c>
    </row>
    <row r="1007" spans="2:3">
      <c r="B1007" s="24"/>
      <c r="C1007" t="str">
        <f t="shared" si="15"/>
        <v/>
      </c>
    </row>
    <row r="1008" spans="2:3">
      <c r="B1008" s="24"/>
      <c r="C1008" t="str">
        <f t="shared" si="15"/>
        <v/>
      </c>
    </row>
    <row r="1009" spans="2:3">
      <c r="B1009" s="24"/>
      <c r="C1009" t="str">
        <f t="shared" si="15"/>
        <v/>
      </c>
    </row>
    <row r="1010" spans="2:3">
      <c r="B1010" s="24"/>
      <c r="C1010" t="str">
        <f t="shared" si="15"/>
        <v/>
      </c>
    </row>
    <row r="1011" spans="2:3">
      <c r="B1011" s="24"/>
      <c r="C1011" t="str">
        <f t="shared" si="15"/>
        <v/>
      </c>
    </row>
    <row r="1012" spans="2:3">
      <c r="B1012" s="24"/>
      <c r="C1012" t="str">
        <f t="shared" si="15"/>
        <v/>
      </c>
    </row>
    <row r="1013" spans="2:3">
      <c r="B1013" s="24"/>
      <c r="C1013" t="str">
        <f t="shared" ref="C1013:C1076" si="16">IF(D1013="","",SUBSTITUTE(SUBSTITUTE(SUBSTITUTE(SUBSTITUTE(SUBSTITUTE(SUBSTITUTE(SUBSTITUTE(SUBSTITUTE(SUBSTITUTE(CONCATENATE(A$1,UPPER(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SUBSTITUTE(SUBSTITUTE(SUBSTITUTE(SUBSTITUTE(SUBSTITUTE(SUBSTITUTE(SUBSTITUTE(SUBSTITUTE(SUBSTITUTE(SUBSTITUTE(SUBSTITUTE(SUBSTITUTE(SUBSTITUTE(SUBSTITUTE(SUBSTITUTE(SUBSTITUTE(SUBSTITUTE(SUBSTITUTE(SUBSTITUTE(D1013,
"'","_"),
"–","_"),
"+","_PLUS_"),
"&amp;","_AND_"),
";","_"),
":",""),
")",""),
"(",""),
" - ","_"),
" ","_"),
"km/h","kmh"),
"/","_"),
"°C","C"),
"°","_Degrees"),
",",""),
"&lt;","Below_"),
"&gt;","Above_"),
"-","_"),
".",""))),
"__","_"),
"INDICATOR","INDIC"),
"TEMPERATURE","TEMP"),
"TRANSITION","TRANS"),
"%","PCT"),
"""",""),
"(",""),
")",""),
"__","_")
)</f>
        <v/>
      </c>
    </row>
    <row r="1014" spans="2:3">
      <c r="B1014" s="24"/>
      <c r="C1014" t="str">
        <f t="shared" si="16"/>
        <v/>
      </c>
    </row>
    <row r="1015" spans="2:3">
      <c r="B1015" s="24"/>
      <c r="C1015" t="str">
        <f t="shared" si="16"/>
        <v/>
      </c>
    </row>
    <row r="1016" spans="2:3">
      <c r="B1016" s="24"/>
      <c r="C1016" t="str">
        <f t="shared" si="16"/>
        <v/>
      </c>
    </row>
    <row r="1017" spans="2:3">
      <c r="B1017" s="24"/>
      <c r="C1017" t="str">
        <f t="shared" si="16"/>
        <v/>
      </c>
    </row>
    <row r="1018" spans="2:3">
      <c r="B1018" s="24"/>
      <c r="C1018" t="str">
        <f t="shared" si="16"/>
        <v/>
      </c>
    </row>
    <row r="1019" spans="2:3">
      <c r="B1019" s="24"/>
      <c r="C1019" t="str">
        <f t="shared" si="16"/>
        <v/>
      </c>
    </row>
    <row r="1020" spans="2:3">
      <c r="B1020" s="24"/>
      <c r="C1020" t="str">
        <f t="shared" si="16"/>
        <v/>
      </c>
    </row>
    <row r="1021" spans="2:3">
      <c r="B1021" s="24"/>
      <c r="C1021" t="str">
        <f t="shared" si="16"/>
        <v/>
      </c>
    </row>
    <row r="1022" spans="2:3">
      <c r="B1022" s="24"/>
      <c r="C1022" t="str">
        <f t="shared" si="16"/>
        <v/>
      </c>
    </row>
    <row r="1023" spans="2:3">
      <c r="B1023" s="24"/>
      <c r="C1023" t="str">
        <f t="shared" si="16"/>
        <v/>
      </c>
    </row>
    <row r="1024" spans="2:3">
      <c r="B1024" s="24"/>
      <c r="C1024" t="str">
        <f t="shared" si="16"/>
        <v/>
      </c>
    </row>
    <row r="1025" spans="2:3">
      <c r="B1025" s="24"/>
      <c r="C1025" t="str">
        <f t="shared" si="16"/>
        <v/>
      </c>
    </row>
    <row r="1026" spans="2:3">
      <c r="B1026" s="24"/>
      <c r="C1026" t="str">
        <f t="shared" si="16"/>
        <v/>
      </c>
    </row>
    <row r="1027" spans="2:3">
      <c r="B1027" s="24"/>
      <c r="C1027" t="str">
        <f t="shared" si="16"/>
        <v/>
      </c>
    </row>
    <row r="1028" spans="2:3">
      <c r="B1028" s="24"/>
      <c r="C1028" t="str">
        <f t="shared" si="16"/>
        <v/>
      </c>
    </row>
    <row r="1029" spans="2:3">
      <c r="B1029" s="24"/>
      <c r="C1029" t="str">
        <f t="shared" si="16"/>
        <v/>
      </c>
    </row>
    <row r="1030" spans="2:3">
      <c r="B1030" s="24"/>
      <c r="C1030" t="str">
        <f t="shared" si="16"/>
        <v/>
      </c>
    </row>
    <row r="1031" spans="2:3">
      <c r="B1031" s="24"/>
      <c r="C1031" t="str">
        <f t="shared" si="16"/>
        <v/>
      </c>
    </row>
    <row r="1032" spans="2:3">
      <c r="B1032" s="24"/>
      <c r="C1032" t="str">
        <f t="shared" si="16"/>
        <v/>
      </c>
    </row>
    <row r="1033" spans="2:3">
      <c r="B1033" s="24"/>
      <c r="C1033" t="str">
        <f t="shared" si="16"/>
        <v/>
      </c>
    </row>
    <row r="1034" spans="2:3">
      <c r="B1034" s="24"/>
      <c r="C1034" t="str">
        <f t="shared" si="16"/>
        <v/>
      </c>
    </row>
    <row r="1035" spans="2:3">
      <c r="B1035" s="24"/>
      <c r="C1035" t="str">
        <f t="shared" si="16"/>
        <v/>
      </c>
    </row>
    <row r="1036" spans="2:3">
      <c r="B1036" s="24"/>
      <c r="C1036" t="str">
        <f t="shared" si="16"/>
        <v/>
      </c>
    </row>
    <row r="1037" spans="2:3">
      <c r="B1037" s="24"/>
      <c r="C1037" t="str">
        <f t="shared" si="16"/>
        <v/>
      </c>
    </row>
    <row r="1038" spans="2:3">
      <c r="B1038" s="24"/>
      <c r="C1038" t="str">
        <f t="shared" si="16"/>
        <v/>
      </c>
    </row>
    <row r="1039" spans="2:3">
      <c r="B1039" s="24"/>
      <c r="C1039" t="str">
        <f t="shared" si="16"/>
        <v/>
      </c>
    </row>
    <row r="1040" spans="2:3">
      <c r="B1040" s="24"/>
      <c r="C1040" t="str">
        <f t="shared" si="16"/>
        <v/>
      </c>
    </row>
    <row r="1041" spans="2:3">
      <c r="B1041" s="24"/>
      <c r="C1041" t="str">
        <f t="shared" si="16"/>
        <v/>
      </c>
    </row>
    <row r="1042" spans="2:3">
      <c r="B1042" s="24"/>
      <c r="C1042" t="str">
        <f t="shared" si="16"/>
        <v/>
      </c>
    </row>
    <row r="1043" spans="2:3">
      <c r="B1043" s="24"/>
      <c r="C1043" t="str">
        <f t="shared" si="16"/>
        <v/>
      </c>
    </row>
    <row r="1044" spans="2:3">
      <c r="B1044" s="24"/>
      <c r="C1044" t="str">
        <f t="shared" si="16"/>
        <v/>
      </c>
    </row>
    <row r="1045" spans="2:3">
      <c r="B1045" s="24"/>
      <c r="C1045" t="str">
        <f t="shared" si="16"/>
        <v/>
      </c>
    </row>
    <row r="1046" spans="2:3">
      <c r="B1046" s="24"/>
      <c r="C1046" t="str">
        <f t="shared" si="16"/>
        <v/>
      </c>
    </row>
    <row r="1047" spans="2:3">
      <c r="B1047" s="24"/>
      <c r="C1047" t="str">
        <f t="shared" si="16"/>
        <v/>
      </c>
    </row>
    <row r="1048" spans="2:3">
      <c r="B1048" s="24"/>
      <c r="C1048" t="str">
        <f t="shared" si="16"/>
        <v/>
      </c>
    </row>
    <row r="1049" spans="2:3">
      <c r="B1049" s="24"/>
      <c r="C1049" t="str">
        <f t="shared" si="16"/>
        <v/>
      </c>
    </row>
    <row r="1050" spans="2:3">
      <c r="B1050" s="24"/>
      <c r="C1050" t="str">
        <f t="shared" si="16"/>
        <v/>
      </c>
    </row>
    <row r="1051" spans="2:3">
      <c r="B1051" s="24"/>
      <c r="C1051" t="str">
        <f t="shared" si="16"/>
        <v/>
      </c>
    </row>
    <row r="1052" spans="2:3">
      <c r="B1052" s="24"/>
      <c r="C1052" t="str">
        <f t="shared" si="16"/>
        <v/>
      </c>
    </row>
    <row r="1053" spans="2:3">
      <c r="B1053" s="24"/>
      <c r="C1053" t="str">
        <f t="shared" si="16"/>
        <v/>
      </c>
    </row>
    <row r="1054" spans="2:3">
      <c r="B1054" s="24"/>
      <c r="C1054" t="str">
        <f t="shared" si="16"/>
        <v/>
      </c>
    </row>
    <row r="1055" spans="2:3">
      <c r="B1055" s="24"/>
      <c r="C1055" t="str">
        <f t="shared" si="16"/>
        <v/>
      </c>
    </row>
    <row r="1056" spans="2:3">
      <c r="B1056" s="24"/>
      <c r="C1056" t="str">
        <f t="shared" si="16"/>
        <v/>
      </c>
    </row>
    <row r="1057" spans="2:3">
      <c r="B1057" s="24"/>
      <c r="C1057" t="str">
        <f t="shared" si="16"/>
        <v/>
      </c>
    </row>
    <row r="1058" spans="2:3">
      <c r="B1058" s="24"/>
      <c r="C1058" t="str">
        <f t="shared" si="16"/>
        <v/>
      </c>
    </row>
    <row r="1059" spans="2:3">
      <c r="B1059" s="24"/>
      <c r="C1059" t="str">
        <f t="shared" si="16"/>
        <v/>
      </c>
    </row>
    <row r="1060" spans="2:3">
      <c r="B1060" s="24"/>
      <c r="C1060" t="str">
        <f t="shared" si="16"/>
        <v/>
      </c>
    </row>
    <row r="1061" spans="2:3">
      <c r="B1061" s="24"/>
      <c r="C1061" t="str">
        <f t="shared" si="16"/>
        <v/>
      </c>
    </row>
    <row r="1062" spans="2:3">
      <c r="B1062" s="24"/>
      <c r="C1062" t="str">
        <f t="shared" si="16"/>
        <v/>
      </c>
    </row>
    <row r="1063" spans="2:3">
      <c r="B1063" s="24"/>
      <c r="C1063" t="str">
        <f t="shared" si="16"/>
        <v/>
      </c>
    </row>
    <row r="1064" spans="2:3">
      <c r="B1064" s="24"/>
      <c r="C1064" t="str">
        <f t="shared" si="16"/>
        <v/>
      </c>
    </row>
    <row r="1065" spans="2:3">
      <c r="B1065" s="24"/>
      <c r="C1065" t="str">
        <f t="shared" si="16"/>
        <v/>
      </c>
    </row>
    <row r="1066" spans="2:3">
      <c r="B1066" s="24"/>
      <c r="C1066" t="str">
        <f t="shared" si="16"/>
        <v/>
      </c>
    </row>
    <row r="1067" spans="2:3">
      <c r="B1067" s="24"/>
      <c r="C1067" t="str">
        <f t="shared" si="16"/>
        <v/>
      </c>
    </row>
    <row r="1068" spans="2:3">
      <c r="B1068" s="24"/>
      <c r="C1068" t="str">
        <f t="shared" si="16"/>
        <v/>
      </c>
    </row>
    <row r="1069" spans="2:3">
      <c r="B1069" s="24"/>
      <c r="C1069" t="str">
        <f t="shared" si="16"/>
        <v/>
      </c>
    </row>
    <row r="1070" spans="2:3">
      <c r="B1070" s="24"/>
      <c r="C1070" t="str">
        <f t="shared" si="16"/>
        <v/>
      </c>
    </row>
    <row r="1071" spans="2:3">
      <c r="B1071" s="24"/>
      <c r="C1071" t="str">
        <f t="shared" si="16"/>
        <v/>
      </c>
    </row>
    <row r="1072" spans="2:3">
      <c r="B1072" s="24"/>
      <c r="C1072" t="str">
        <f t="shared" si="16"/>
        <v/>
      </c>
    </row>
    <row r="1073" spans="2:3">
      <c r="B1073" s="24"/>
      <c r="C1073" t="str">
        <f t="shared" si="16"/>
        <v/>
      </c>
    </row>
    <row r="1074" spans="2:3">
      <c r="B1074" s="24"/>
      <c r="C1074" t="str">
        <f t="shared" si="16"/>
        <v/>
      </c>
    </row>
    <row r="1075" spans="2:3">
      <c r="B1075" s="24"/>
      <c r="C1075" t="str">
        <f t="shared" si="16"/>
        <v/>
      </c>
    </row>
    <row r="1076" spans="2:3">
      <c r="B1076" s="24"/>
      <c r="C1076" t="str">
        <f t="shared" si="16"/>
        <v/>
      </c>
    </row>
    <row r="1077" spans="2:3">
      <c r="B1077" s="24"/>
      <c r="C1077" t="str">
        <f t="shared" ref="C1077:C1140" si="17">IF(D1077="","",SUBSTITUTE(SUBSTITUTE(SUBSTITUTE(SUBSTITUTE(SUBSTITUTE(SUBSTITUTE(SUBSTITUTE(SUBSTITUTE(SUBSTITUTE(CONCATENATE(A$1,UPPER(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SUBSTITUTE(SUBSTITUTE(SUBSTITUTE(SUBSTITUTE(SUBSTITUTE(SUBSTITUTE(SUBSTITUTE(SUBSTITUTE(SUBSTITUTE(SUBSTITUTE(SUBSTITUTE(SUBSTITUTE(SUBSTITUTE(SUBSTITUTE(SUBSTITUTE(SUBSTITUTE(SUBSTITUTE(SUBSTITUTE(SUBSTITUTE(D1077,
"'","_"),
"–","_"),
"+","_PLUS_"),
"&amp;","_AND_"),
";","_"),
":",""),
")",""),
"(",""),
" - ","_"),
" ","_"),
"km/h","kmh"),
"/","_"),
"°C","C"),
"°","_Degrees"),
",",""),
"&lt;","Below_"),
"&gt;","Above_"),
"-","_"),
".",""))),
"__","_"),
"INDICATOR","INDIC"),
"TEMPERATURE","TEMP"),
"TRANSITION","TRANS"),
"%","PCT"),
"""",""),
"(",""),
")",""),
"__","_")
)</f>
        <v/>
      </c>
    </row>
    <row r="1078" spans="2:3">
      <c r="B1078" s="24"/>
      <c r="C1078" t="str">
        <f t="shared" si="17"/>
        <v/>
      </c>
    </row>
    <row r="1079" spans="2:3">
      <c r="B1079" s="24"/>
      <c r="C1079" t="str">
        <f t="shared" si="17"/>
        <v/>
      </c>
    </row>
    <row r="1080" spans="2:3">
      <c r="B1080" s="24"/>
      <c r="C1080" t="str">
        <f t="shared" si="17"/>
        <v/>
      </c>
    </row>
    <row r="1081" spans="2:3">
      <c r="B1081" s="24"/>
      <c r="C1081" t="str">
        <f t="shared" si="17"/>
        <v/>
      </c>
    </row>
    <row r="1082" spans="2:3">
      <c r="B1082" s="24"/>
      <c r="C1082" t="str">
        <f t="shared" si="17"/>
        <v/>
      </c>
    </row>
    <row r="1083" spans="2:3">
      <c r="B1083" s="24"/>
      <c r="C1083" t="str">
        <f t="shared" si="17"/>
        <v/>
      </c>
    </row>
    <row r="1084" spans="2:3">
      <c r="B1084" s="24"/>
      <c r="C1084" t="str">
        <f t="shared" si="17"/>
        <v/>
      </c>
    </row>
    <row r="1085" spans="2:3">
      <c r="B1085" s="24"/>
      <c r="C1085" t="str">
        <f t="shared" si="17"/>
        <v/>
      </c>
    </row>
    <row r="1086" spans="2:3">
      <c r="B1086" s="24"/>
      <c r="C1086" t="str">
        <f t="shared" si="17"/>
        <v/>
      </c>
    </row>
    <row r="1087" spans="2:3">
      <c r="B1087" s="24"/>
      <c r="C1087" t="str">
        <f t="shared" si="17"/>
        <v/>
      </c>
    </row>
    <row r="1088" spans="2:3">
      <c r="B1088" s="24"/>
      <c r="C1088" t="str">
        <f t="shared" si="17"/>
        <v/>
      </c>
    </row>
    <row r="1089" spans="2:3">
      <c r="B1089" s="24"/>
      <c r="C1089" t="str">
        <f t="shared" si="17"/>
        <v/>
      </c>
    </row>
    <row r="1090" spans="2:3">
      <c r="B1090" s="24"/>
      <c r="C1090" t="str">
        <f t="shared" si="17"/>
        <v/>
      </c>
    </row>
    <row r="1091" spans="2:3">
      <c r="B1091" s="24"/>
      <c r="C1091" t="str">
        <f t="shared" si="17"/>
        <v/>
      </c>
    </row>
    <row r="1092" spans="2:3">
      <c r="B1092" s="24"/>
      <c r="C1092" t="str">
        <f t="shared" si="17"/>
        <v/>
      </c>
    </row>
    <row r="1093" spans="2:3">
      <c r="B1093" s="24"/>
      <c r="C1093" t="str">
        <f t="shared" si="17"/>
        <v/>
      </c>
    </row>
    <row r="1094" spans="2:3">
      <c r="B1094" s="24"/>
      <c r="C1094" t="str">
        <f t="shared" si="17"/>
        <v/>
      </c>
    </row>
    <row r="1095" spans="2:3">
      <c r="B1095" s="24"/>
      <c r="C1095" t="str">
        <f t="shared" si="17"/>
        <v/>
      </c>
    </row>
    <row r="1096" spans="2:3">
      <c r="B1096" s="24"/>
      <c r="C1096" t="str">
        <f t="shared" si="17"/>
        <v/>
      </c>
    </row>
    <row r="1097" spans="2:3">
      <c r="B1097" s="24"/>
      <c r="C1097" t="str">
        <f t="shared" si="17"/>
        <v/>
      </c>
    </row>
    <row r="1098" spans="2:3">
      <c r="B1098" s="24"/>
      <c r="C1098" t="str">
        <f t="shared" si="17"/>
        <v/>
      </c>
    </row>
    <row r="1099" spans="2:3">
      <c r="B1099" s="24"/>
      <c r="C1099" t="str">
        <f t="shared" si="17"/>
        <v/>
      </c>
    </row>
    <row r="1100" spans="2:3">
      <c r="B1100" s="24"/>
      <c r="C1100" t="str">
        <f t="shared" si="17"/>
        <v/>
      </c>
    </row>
    <row r="1101" spans="2:3">
      <c r="B1101" s="24"/>
      <c r="C1101" t="str">
        <f t="shared" si="17"/>
        <v/>
      </c>
    </row>
    <row r="1102" spans="2:3">
      <c r="B1102" s="24"/>
      <c r="C1102" t="str">
        <f t="shared" si="17"/>
        <v/>
      </c>
    </row>
    <row r="1103" spans="2:3">
      <c r="B1103" s="24"/>
      <c r="C1103" t="str">
        <f t="shared" si="17"/>
        <v/>
      </c>
    </row>
    <row r="1104" spans="2:3">
      <c r="B1104" s="24"/>
      <c r="C1104" t="str">
        <f t="shared" si="17"/>
        <v/>
      </c>
    </row>
    <row r="1105" spans="2:3">
      <c r="B1105" s="24"/>
      <c r="C1105" t="str">
        <f t="shared" si="17"/>
        <v/>
      </c>
    </row>
    <row r="1106" spans="2:3">
      <c r="B1106" s="24"/>
      <c r="C1106" t="str">
        <f t="shared" si="17"/>
        <v/>
      </c>
    </row>
    <row r="1107" spans="2:3">
      <c r="B1107" s="24"/>
      <c r="C1107" t="str">
        <f t="shared" si="17"/>
        <v/>
      </c>
    </row>
    <row r="1108" spans="2:3">
      <c r="B1108" s="24"/>
      <c r="C1108" t="str">
        <f t="shared" si="17"/>
        <v/>
      </c>
    </row>
    <row r="1109" spans="2:3">
      <c r="B1109" s="24"/>
      <c r="C1109" t="str">
        <f t="shared" si="17"/>
        <v/>
      </c>
    </row>
    <row r="1110" spans="2:3">
      <c r="B1110" s="24"/>
      <c r="C1110" t="str">
        <f t="shared" si="17"/>
        <v/>
      </c>
    </row>
    <row r="1111" spans="2:3">
      <c r="B1111" s="24"/>
      <c r="C1111" t="str">
        <f t="shared" si="17"/>
        <v/>
      </c>
    </row>
    <row r="1112" spans="2:3">
      <c r="B1112" s="24"/>
      <c r="C1112" t="str">
        <f t="shared" si="17"/>
        <v/>
      </c>
    </row>
    <row r="1113" spans="2:3">
      <c r="B1113" s="24"/>
      <c r="C1113" t="str">
        <f t="shared" si="17"/>
        <v/>
      </c>
    </row>
    <row r="1114" spans="2:3">
      <c r="B1114" s="24"/>
      <c r="C1114" t="str">
        <f t="shared" si="17"/>
        <v/>
      </c>
    </row>
    <row r="1115" spans="2:3">
      <c r="B1115" s="24"/>
      <c r="C1115" t="str">
        <f t="shared" si="17"/>
        <v/>
      </c>
    </row>
    <row r="1116" spans="2:3">
      <c r="B1116" s="24"/>
      <c r="C1116" t="str">
        <f t="shared" si="17"/>
        <v/>
      </c>
    </row>
    <row r="1117" spans="2:3">
      <c r="B1117" s="24"/>
      <c r="C1117" t="str">
        <f t="shared" si="17"/>
        <v/>
      </c>
    </row>
    <row r="1118" spans="2:3">
      <c r="B1118" s="24"/>
      <c r="C1118" t="str">
        <f t="shared" si="17"/>
        <v/>
      </c>
    </row>
    <row r="1119" spans="2:3">
      <c r="B1119" s="24"/>
      <c r="C1119" t="str">
        <f t="shared" si="17"/>
        <v/>
      </c>
    </row>
    <row r="1120" spans="2:3">
      <c r="B1120" s="24"/>
      <c r="C1120" t="str">
        <f t="shared" si="17"/>
        <v/>
      </c>
    </row>
    <row r="1121" spans="2:3">
      <c r="B1121" s="24"/>
      <c r="C1121" t="str">
        <f t="shared" si="17"/>
        <v/>
      </c>
    </row>
    <row r="1122" spans="2:3">
      <c r="B1122" s="24"/>
      <c r="C1122" t="str">
        <f t="shared" si="17"/>
        <v/>
      </c>
    </row>
    <row r="1123" spans="2:3">
      <c r="B1123" s="24"/>
      <c r="C1123" t="str">
        <f t="shared" si="17"/>
        <v/>
      </c>
    </row>
    <row r="1124" spans="2:3">
      <c r="B1124" s="24"/>
      <c r="C1124" t="str">
        <f t="shared" si="17"/>
        <v/>
      </c>
    </row>
    <row r="1125" spans="2:3">
      <c r="B1125" s="24"/>
      <c r="C1125" t="str">
        <f t="shared" si="17"/>
        <v/>
      </c>
    </row>
    <row r="1126" spans="2:3">
      <c r="B1126" s="24"/>
      <c r="C1126" t="str">
        <f t="shared" si="17"/>
        <v/>
      </c>
    </row>
    <row r="1127" spans="2:3">
      <c r="B1127" s="24"/>
      <c r="C1127" t="str">
        <f t="shared" si="17"/>
        <v/>
      </c>
    </row>
    <row r="1128" spans="2:3">
      <c r="B1128" s="24"/>
      <c r="C1128" t="str">
        <f t="shared" si="17"/>
        <v/>
      </c>
    </row>
    <row r="1129" spans="2:3">
      <c r="B1129" s="24"/>
      <c r="C1129" t="str">
        <f t="shared" si="17"/>
        <v/>
      </c>
    </row>
    <row r="1130" spans="2:3">
      <c r="B1130" s="24"/>
      <c r="C1130" t="str">
        <f t="shared" si="17"/>
        <v/>
      </c>
    </row>
    <row r="1131" spans="2:3">
      <c r="B1131" s="24"/>
      <c r="C1131" t="str">
        <f t="shared" si="17"/>
        <v/>
      </c>
    </row>
    <row r="1132" spans="2:3">
      <c r="B1132" s="24"/>
      <c r="C1132" t="str">
        <f t="shared" si="17"/>
        <v/>
      </c>
    </row>
    <row r="1133" spans="2:3">
      <c r="B1133" s="24"/>
      <c r="C1133" t="str">
        <f t="shared" si="17"/>
        <v/>
      </c>
    </row>
    <row r="1134" spans="2:3">
      <c r="B1134" s="24"/>
      <c r="C1134" t="str">
        <f t="shared" si="17"/>
        <v/>
      </c>
    </row>
    <row r="1135" spans="2:3">
      <c r="B1135" s="24"/>
      <c r="C1135" t="str">
        <f t="shared" si="17"/>
        <v/>
      </c>
    </row>
    <row r="1136" spans="2:3">
      <c r="B1136" s="24"/>
      <c r="C1136" t="str">
        <f t="shared" si="17"/>
        <v/>
      </c>
    </row>
    <row r="1137" spans="2:3">
      <c r="B1137" s="24"/>
      <c r="C1137" t="str">
        <f t="shared" si="17"/>
        <v/>
      </c>
    </row>
    <row r="1138" spans="2:3">
      <c r="B1138" s="24"/>
      <c r="C1138" t="str">
        <f t="shared" si="17"/>
        <v/>
      </c>
    </row>
    <row r="1139" spans="2:3">
      <c r="B1139" s="24"/>
      <c r="C1139" t="str">
        <f t="shared" si="17"/>
        <v/>
      </c>
    </row>
    <row r="1140" spans="2:3">
      <c r="B1140" s="24"/>
      <c r="C1140" t="str">
        <f t="shared" si="17"/>
        <v/>
      </c>
    </row>
    <row r="1141" spans="2:3">
      <c r="B1141" s="24"/>
      <c r="C1141" t="str">
        <f t="shared" ref="C1141:C1204" si="18">IF(D1141="","",SUBSTITUTE(SUBSTITUTE(SUBSTITUTE(SUBSTITUTE(SUBSTITUTE(SUBSTITUTE(SUBSTITUTE(SUBSTITUTE(SUBSTITUTE(CONCATENATE(A$1,UPPER(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SUBSTITUTE(SUBSTITUTE(SUBSTITUTE(SUBSTITUTE(SUBSTITUTE(SUBSTITUTE(SUBSTITUTE(SUBSTITUTE(SUBSTITUTE(SUBSTITUTE(SUBSTITUTE(SUBSTITUTE(SUBSTITUTE(SUBSTITUTE(SUBSTITUTE(SUBSTITUTE(SUBSTITUTE(SUBSTITUTE(SUBSTITUTE(D1141,
"'","_"),
"–","_"),
"+","_PLUS_"),
"&amp;","_AND_"),
";","_"),
":",""),
")",""),
"(",""),
" - ","_"),
" ","_"),
"km/h","kmh"),
"/","_"),
"°C","C"),
"°","_Degrees"),
",",""),
"&lt;","Below_"),
"&gt;","Above_"),
"-","_"),
".",""))),
"__","_"),
"INDICATOR","INDIC"),
"TEMPERATURE","TEMP"),
"TRANSITION","TRANS"),
"%","PCT"),
"""",""),
"(",""),
")",""),
"__","_")
)</f>
        <v/>
      </c>
    </row>
    <row r="1142" spans="2:3">
      <c r="B1142" s="24"/>
      <c r="C1142" t="str">
        <f t="shared" si="18"/>
        <v/>
      </c>
    </row>
    <row r="1143" spans="2:3">
      <c r="B1143" s="24"/>
      <c r="C1143" t="str">
        <f t="shared" si="18"/>
        <v/>
      </c>
    </row>
    <row r="1144" spans="2:3">
      <c r="B1144" s="24"/>
      <c r="C1144" t="str">
        <f t="shared" si="18"/>
        <v/>
      </c>
    </row>
    <row r="1145" spans="2:3">
      <c r="B1145" s="24"/>
      <c r="C1145" t="str">
        <f t="shared" si="18"/>
        <v/>
      </c>
    </row>
    <row r="1146" spans="2:3">
      <c r="B1146" s="24"/>
      <c r="C1146" t="str">
        <f t="shared" si="18"/>
        <v/>
      </c>
    </row>
    <row r="1147" spans="2:3">
      <c r="B1147" s="24"/>
      <c r="C1147" t="str">
        <f t="shared" si="18"/>
        <v/>
      </c>
    </row>
    <row r="1148" spans="2:3">
      <c r="B1148" s="24"/>
      <c r="C1148" t="str">
        <f t="shared" si="18"/>
        <v/>
      </c>
    </row>
    <row r="1149" spans="2:3">
      <c r="B1149" s="24"/>
      <c r="C1149" t="str">
        <f t="shared" si="18"/>
        <v/>
      </c>
    </row>
    <row r="1150" spans="2:3">
      <c r="B1150" s="24"/>
      <c r="C1150" t="str">
        <f t="shared" si="18"/>
        <v/>
      </c>
    </row>
    <row r="1151" spans="2:3">
      <c r="B1151" s="24"/>
      <c r="C1151" t="str">
        <f t="shared" si="18"/>
        <v/>
      </c>
    </row>
    <row r="1152" spans="2:3">
      <c r="B1152" s="24"/>
      <c r="C1152" t="str">
        <f t="shared" si="18"/>
        <v/>
      </c>
    </row>
    <row r="1153" spans="2:3">
      <c r="B1153" s="24"/>
      <c r="C1153" t="str">
        <f t="shared" si="18"/>
        <v/>
      </c>
    </row>
    <row r="1154" spans="2:3">
      <c r="B1154" s="24"/>
      <c r="C1154" t="str">
        <f t="shared" si="18"/>
        <v/>
      </c>
    </row>
    <row r="1155" spans="2:3">
      <c r="B1155" s="24"/>
      <c r="C1155" t="str">
        <f t="shared" si="18"/>
        <v/>
      </c>
    </row>
    <row r="1156" spans="2:3">
      <c r="B1156" s="24"/>
      <c r="C1156" t="str">
        <f t="shared" si="18"/>
        <v/>
      </c>
    </row>
    <row r="1157" spans="2:3">
      <c r="B1157" s="24"/>
      <c r="C1157" t="str">
        <f t="shared" si="18"/>
        <v/>
      </c>
    </row>
    <row r="1158" spans="2:3">
      <c r="B1158" s="24"/>
      <c r="C1158" t="str">
        <f t="shared" si="18"/>
        <v/>
      </c>
    </row>
    <row r="1159" spans="2:3">
      <c r="B1159" s="24"/>
      <c r="C1159" t="str">
        <f t="shared" si="18"/>
        <v/>
      </c>
    </row>
    <row r="1160" spans="2:3">
      <c r="B1160" s="24"/>
      <c r="C1160" t="str">
        <f t="shared" si="18"/>
        <v/>
      </c>
    </row>
    <row r="1161" spans="2:3">
      <c r="B1161" s="24"/>
      <c r="C1161" t="str">
        <f t="shared" si="18"/>
        <v/>
      </c>
    </row>
    <row r="1162" spans="2:3">
      <c r="B1162" s="24"/>
      <c r="C1162" t="str">
        <f t="shared" si="18"/>
        <v/>
      </c>
    </row>
    <row r="1163" spans="2:3">
      <c r="B1163" s="24"/>
      <c r="C1163" t="str">
        <f t="shared" si="18"/>
        <v/>
      </c>
    </row>
    <row r="1164" spans="2:3">
      <c r="B1164" s="24"/>
      <c r="C1164" t="str">
        <f t="shared" si="18"/>
        <v/>
      </c>
    </row>
    <row r="1165" spans="2:3">
      <c r="B1165" s="24"/>
      <c r="C1165" t="str">
        <f t="shared" si="18"/>
        <v/>
      </c>
    </row>
    <row r="1166" spans="2:3">
      <c r="B1166" s="24"/>
      <c r="C1166" t="str">
        <f t="shared" si="18"/>
        <v/>
      </c>
    </row>
    <row r="1167" spans="2:3">
      <c r="B1167" s="24"/>
      <c r="C1167" t="str">
        <f t="shared" si="18"/>
        <v/>
      </c>
    </row>
    <row r="1168" spans="2:3">
      <c r="B1168" s="24"/>
      <c r="C1168" t="str">
        <f t="shared" si="18"/>
        <v/>
      </c>
    </row>
    <row r="1169" spans="2:3">
      <c r="B1169" s="24"/>
      <c r="C1169" t="str">
        <f t="shared" si="18"/>
        <v/>
      </c>
    </row>
    <row r="1170" spans="2:3">
      <c r="B1170" s="24"/>
      <c r="C1170" t="str">
        <f t="shared" si="18"/>
        <v/>
      </c>
    </row>
    <row r="1171" spans="2:3">
      <c r="B1171" s="24"/>
      <c r="C1171" t="str">
        <f t="shared" si="18"/>
        <v/>
      </c>
    </row>
    <row r="1172" spans="2:3">
      <c r="B1172" s="24"/>
      <c r="C1172" t="str">
        <f t="shared" si="18"/>
        <v/>
      </c>
    </row>
    <row r="1173" spans="2:3">
      <c r="B1173" s="24"/>
      <c r="C1173" t="str">
        <f t="shared" si="18"/>
        <v/>
      </c>
    </row>
    <row r="1174" spans="2:3">
      <c r="B1174" s="24"/>
      <c r="C1174" t="str">
        <f t="shared" si="18"/>
        <v/>
      </c>
    </row>
    <row r="1175" spans="2:3">
      <c r="B1175" s="24"/>
      <c r="C1175" t="str">
        <f t="shared" si="18"/>
        <v/>
      </c>
    </row>
    <row r="1176" spans="2:3">
      <c r="B1176" s="24"/>
      <c r="C1176" t="str">
        <f t="shared" si="18"/>
        <v/>
      </c>
    </row>
    <row r="1177" spans="2:3">
      <c r="B1177" s="24"/>
      <c r="C1177" t="str">
        <f t="shared" si="18"/>
        <v/>
      </c>
    </row>
    <row r="1178" spans="2:3">
      <c r="B1178" s="24"/>
      <c r="C1178" t="str">
        <f t="shared" si="18"/>
        <v/>
      </c>
    </row>
    <row r="1179" spans="2:3">
      <c r="B1179" s="24"/>
      <c r="C1179" t="str">
        <f t="shared" si="18"/>
        <v/>
      </c>
    </row>
    <row r="1180" spans="2:3">
      <c r="B1180" s="24"/>
      <c r="C1180" t="str">
        <f t="shared" si="18"/>
        <v/>
      </c>
    </row>
    <row r="1181" spans="2:3">
      <c r="B1181" s="24"/>
      <c r="C1181" t="str">
        <f t="shared" si="18"/>
        <v/>
      </c>
    </row>
    <row r="1182" spans="2:3">
      <c r="B1182" s="24"/>
      <c r="C1182" t="str">
        <f t="shared" si="18"/>
        <v/>
      </c>
    </row>
    <row r="1183" spans="2:3">
      <c r="B1183" s="24"/>
      <c r="C1183" t="str">
        <f t="shared" si="18"/>
        <v/>
      </c>
    </row>
    <row r="1184" spans="2:3">
      <c r="B1184" s="24"/>
      <c r="C1184" t="str">
        <f t="shared" si="18"/>
        <v/>
      </c>
    </row>
    <row r="1185" spans="2:3">
      <c r="B1185" s="24"/>
      <c r="C1185" t="str">
        <f t="shared" si="18"/>
        <v/>
      </c>
    </row>
    <row r="1186" spans="2:3">
      <c r="B1186" s="24"/>
      <c r="C1186" t="str">
        <f t="shared" si="18"/>
        <v/>
      </c>
    </row>
    <row r="1187" spans="2:3">
      <c r="B1187" s="24"/>
      <c r="C1187" t="str">
        <f t="shared" si="18"/>
        <v/>
      </c>
    </row>
    <row r="1188" spans="2:3">
      <c r="B1188" s="24"/>
      <c r="C1188" t="str">
        <f t="shared" si="18"/>
        <v/>
      </c>
    </row>
    <row r="1189" spans="2:3">
      <c r="B1189" s="24"/>
      <c r="C1189" t="str">
        <f t="shared" si="18"/>
        <v/>
      </c>
    </row>
    <row r="1190" spans="2:3">
      <c r="B1190" s="24"/>
      <c r="C1190" t="str">
        <f t="shared" si="18"/>
        <v/>
      </c>
    </row>
    <row r="1191" spans="2:3">
      <c r="B1191" s="24"/>
      <c r="C1191" t="str">
        <f t="shared" si="18"/>
        <v/>
      </c>
    </row>
    <row r="1192" spans="2:3">
      <c r="B1192" s="24"/>
      <c r="C1192" t="str">
        <f t="shared" si="18"/>
        <v/>
      </c>
    </row>
    <row r="1193" spans="2:3">
      <c r="B1193" s="24"/>
      <c r="C1193" t="str">
        <f t="shared" si="18"/>
        <v/>
      </c>
    </row>
    <row r="1194" spans="2:3">
      <c r="B1194" s="24"/>
      <c r="C1194" t="str">
        <f t="shared" si="18"/>
        <v/>
      </c>
    </row>
    <row r="1195" spans="2:3">
      <c r="B1195" s="24"/>
      <c r="C1195" t="str">
        <f t="shared" si="18"/>
        <v/>
      </c>
    </row>
    <row r="1196" spans="2:3">
      <c r="B1196" s="24"/>
      <c r="C1196" t="str">
        <f t="shared" si="18"/>
        <v/>
      </c>
    </row>
    <row r="1197" spans="2:3">
      <c r="B1197" s="24"/>
      <c r="C1197" t="str">
        <f t="shared" si="18"/>
        <v/>
      </c>
    </row>
    <row r="1198" spans="2:3">
      <c r="B1198" s="24"/>
      <c r="C1198" t="str">
        <f t="shared" si="18"/>
        <v/>
      </c>
    </row>
    <row r="1199" spans="2:3">
      <c r="B1199" s="24"/>
      <c r="C1199" t="str">
        <f t="shared" si="18"/>
        <v/>
      </c>
    </row>
    <row r="1200" spans="2:3">
      <c r="B1200" s="24"/>
      <c r="C1200" t="str">
        <f t="shared" si="18"/>
        <v/>
      </c>
    </row>
    <row r="1201" spans="2:3">
      <c r="B1201" s="24"/>
      <c r="C1201" t="str">
        <f t="shared" si="18"/>
        <v/>
      </c>
    </row>
    <row r="1202" spans="2:3">
      <c r="B1202" s="24"/>
      <c r="C1202" t="str">
        <f t="shared" si="18"/>
        <v/>
      </c>
    </row>
    <row r="1203" spans="2:3">
      <c r="B1203" s="24"/>
      <c r="C1203" t="str">
        <f t="shared" si="18"/>
        <v/>
      </c>
    </row>
    <row r="1204" spans="2:3">
      <c r="B1204" s="24"/>
      <c r="C1204" t="str">
        <f t="shared" si="18"/>
        <v/>
      </c>
    </row>
    <row r="1205" spans="2:3">
      <c r="B1205" s="24"/>
      <c r="C1205" t="str">
        <f t="shared" ref="C1205:C1268" si="19">IF(D1205="","",SUBSTITUTE(SUBSTITUTE(SUBSTITUTE(SUBSTITUTE(SUBSTITUTE(SUBSTITUTE(SUBSTITUTE(SUBSTITUTE(SUBSTITUTE(CONCATENATE(A$1,UPPER(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SUBSTITUTE(SUBSTITUTE(SUBSTITUTE(SUBSTITUTE(SUBSTITUTE(SUBSTITUTE(SUBSTITUTE(SUBSTITUTE(SUBSTITUTE(SUBSTITUTE(SUBSTITUTE(SUBSTITUTE(SUBSTITUTE(SUBSTITUTE(SUBSTITUTE(SUBSTITUTE(SUBSTITUTE(SUBSTITUTE(SUBSTITUTE(D1205,
"'","_"),
"–","_"),
"+","_PLUS_"),
"&amp;","_AND_"),
";","_"),
":",""),
")",""),
"(",""),
" - ","_"),
" ","_"),
"km/h","kmh"),
"/","_"),
"°C","C"),
"°","_Degrees"),
",",""),
"&lt;","Below_"),
"&gt;","Above_"),
"-","_"),
".",""))),
"__","_"),
"INDICATOR","INDIC"),
"TEMPERATURE","TEMP"),
"TRANSITION","TRANS"),
"%","PCT"),
"""",""),
"(",""),
")",""),
"__","_")
)</f>
        <v/>
      </c>
    </row>
    <row r="1206" spans="2:3">
      <c r="B1206" s="24"/>
      <c r="C1206" t="str">
        <f t="shared" si="19"/>
        <v/>
      </c>
    </row>
    <row r="1207" spans="2:3">
      <c r="B1207" s="24"/>
      <c r="C1207" t="str">
        <f t="shared" si="19"/>
        <v/>
      </c>
    </row>
    <row r="1208" spans="2:3">
      <c r="B1208" s="24"/>
      <c r="C1208" t="str">
        <f t="shared" si="19"/>
        <v/>
      </c>
    </row>
    <row r="1209" spans="2:3">
      <c r="B1209" s="24"/>
      <c r="C1209" t="str">
        <f t="shared" si="19"/>
        <v/>
      </c>
    </row>
    <row r="1210" spans="2:3">
      <c r="B1210" s="24"/>
      <c r="C1210" t="str">
        <f t="shared" si="19"/>
        <v/>
      </c>
    </row>
    <row r="1211" spans="2:3">
      <c r="B1211" s="24"/>
      <c r="C1211" t="str">
        <f t="shared" si="19"/>
        <v/>
      </c>
    </row>
    <row r="1212" spans="2:3">
      <c r="B1212" s="24"/>
      <c r="C1212" t="str">
        <f t="shared" si="19"/>
        <v/>
      </c>
    </row>
    <row r="1213" spans="2:3">
      <c r="B1213" s="24"/>
      <c r="C1213" t="str">
        <f t="shared" si="19"/>
        <v/>
      </c>
    </row>
    <row r="1214" spans="2:3">
      <c r="B1214" s="24"/>
      <c r="C1214" t="str">
        <f t="shared" si="19"/>
        <v/>
      </c>
    </row>
    <row r="1215" spans="2:3">
      <c r="B1215" s="24"/>
      <c r="C1215" t="str">
        <f t="shared" si="19"/>
        <v/>
      </c>
    </row>
    <row r="1216" spans="2:3">
      <c r="B1216" s="24"/>
      <c r="C1216" t="str">
        <f t="shared" si="19"/>
        <v/>
      </c>
    </row>
    <row r="1217" spans="2:3">
      <c r="B1217" s="24"/>
      <c r="C1217" t="str">
        <f t="shared" si="19"/>
        <v/>
      </c>
    </row>
    <row r="1218" spans="2:3">
      <c r="B1218" s="24"/>
      <c r="C1218" t="str">
        <f t="shared" si="19"/>
        <v/>
      </c>
    </row>
    <row r="1219" spans="2:3">
      <c r="B1219" s="24"/>
      <c r="C1219" t="str">
        <f t="shared" si="19"/>
        <v/>
      </c>
    </row>
    <row r="1220" spans="2:3">
      <c r="B1220" s="24"/>
      <c r="C1220" t="str">
        <f t="shared" si="19"/>
        <v/>
      </c>
    </row>
    <row r="1221" spans="2:3">
      <c r="B1221" s="24"/>
      <c r="C1221" t="str">
        <f t="shared" si="19"/>
        <v/>
      </c>
    </row>
    <row r="1222" spans="2:3">
      <c r="B1222" s="24"/>
      <c r="C1222" t="str">
        <f t="shared" si="19"/>
        <v/>
      </c>
    </row>
    <row r="1223" spans="2:3">
      <c r="B1223" s="24"/>
      <c r="C1223" t="str">
        <f t="shared" si="19"/>
        <v/>
      </c>
    </row>
    <row r="1224" spans="2:3">
      <c r="B1224" s="24"/>
      <c r="C1224" t="str">
        <f t="shared" si="19"/>
        <v/>
      </c>
    </row>
    <row r="1225" spans="2:3">
      <c r="B1225" s="24"/>
      <c r="C1225" t="str">
        <f t="shared" si="19"/>
        <v/>
      </c>
    </row>
    <row r="1226" spans="2:3">
      <c r="B1226" s="24"/>
      <c r="C1226" t="str">
        <f t="shared" si="19"/>
        <v/>
      </c>
    </row>
    <row r="1227" spans="2:3">
      <c r="B1227" s="24"/>
      <c r="C1227" t="str">
        <f t="shared" si="19"/>
        <v/>
      </c>
    </row>
    <row r="1228" spans="2:3">
      <c r="B1228" s="24"/>
      <c r="C1228" t="str">
        <f t="shared" si="19"/>
        <v/>
      </c>
    </row>
    <row r="1229" spans="2:3">
      <c r="B1229" s="24"/>
      <c r="C1229" t="str">
        <f t="shared" si="19"/>
        <v/>
      </c>
    </row>
    <row r="1230" spans="2:3">
      <c r="B1230" s="24"/>
      <c r="C1230" t="str">
        <f t="shared" si="19"/>
        <v/>
      </c>
    </row>
    <row r="1231" spans="2:3">
      <c r="B1231" s="24"/>
      <c r="C1231" t="str">
        <f t="shared" si="19"/>
        <v/>
      </c>
    </row>
    <row r="1232" spans="2:3">
      <c r="B1232" s="24"/>
      <c r="C1232" t="str">
        <f t="shared" si="19"/>
        <v/>
      </c>
    </row>
    <row r="1233" spans="2:3">
      <c r="B1233" s="24"/>
      <c r="C1233" t="str">
        <f t="shared" si="19"/>
        <v/>
      </c>
    </row>
    <row r="1234" spans="2:3">
      <c r="B1234" s="24"/>
      <c r="C1234" t="str">
        <f t="shared" si="19"/>
        <v/>
      </c>
    </row>
    <row r="1235" spans="2:3">
      <c r="B1235" s="24"/>
      <c r="C1235" t="str">
        <f t="shared" si="19"/>
        <v/>
      </c>
    </row>
    <row r="1236" spans="2:3">
      <c r="B1236" s="24"/>
      <c r="C1236" t="str">
        <f t="shared" si="19"/>
        <v/>
      </c>
    </row>
    <row r="1237" spans="2:3">
      <c r="B1237" s="24"/>
      <c r="C1237" t="str">
        <f t="shared" si="19"/>
        <v/>
      </c>
    </row>
    <row r="1238" spans="2:3">
      <c r="B1238" s="24"/>
      <c r="C1238" t="str">
        <f t="shared" si="19"/>
        <v/>
      </c>
    </row>
    <row r="1239" spans="2:3">
      <c r="B1239" s="24"/>
      <c r="C1239" t="str">
        <f t="shared" si="19"/>
        <v/>
      </c>
    </row>
    <row r="1240" spans="2:3">
      <c r="B1240" s="24"/>
      <c r="C1240" t="str">
        <f t="shared" si="19"/>
        <v/>
      </c>
    </row>
    <row r="1241" spans="2:3">
      <c r="B1241" s="24"/>
      <c r="C1241" t="str">
        <f t="shared" si="19"/>
        <v/>
      </c>
    </row>
    <row r="1242" spans="2:3">
      <c r="B1242" s="24"/>
      <c r="C1242" t="str">
        <f t="shared" si="19"/>
        <v/>
      </c>
    </row>
    <row r="1243" spans="2:3">
      <c r="B1243" s="24"/>
      <c r="C1243" t="str">
        <f t="shared" si="19"/>
        <v/>
      </c>
    </row>
    <row r="1244" spans="2:3">
      <c r="B1244" s="24"/>
      <c r="C1244" t="str">
        <f t="shared" si="19"/>
        <v/>
      </c>
    </row>
    <row r="1245" spans="2:3">
      <c r="B1245" s="24"/>
      <c r="C1245" t="str">
        <f t="shared" si="19"/>
        <v/>
      </c>
    </row>
    <row r="1246" spans="2:3">
      <c r="B1246" s="24"/>
      <c r="C1246" t="str">
        <f t="shared" si="19"/>
        <v/>
      </c>
    </row>
    <row r="1247" spans="2:3">
      <c r="B1247" s="24"/>
      <c r="C1247" t="str">
        <f t="shared" si="19"/>
        <v/>
      </c>
    </row>
    <row r="1248" spans="2:3">
      <c r="B1248" s="24"/>
      <c r="C1248" t="str">
        <f t="shared" si="19"/>
        <v/>
      </c>
    </row>
    <row r="1249" spans="2:3">
      <c r="B1249" s="24"/>
      <c r="C1249" t="str">
        <f t="shared" si="19"/>
        <v/>
      </c>
    </row>
    <row r="1250" spans="2:3">
      <c r="B1250" s="24"/>
      <c r="C1250" t="str">
        <f t="shared" si="19"/>
        <v/>
      </c>
    </row>
    <row r="1251" spans="2:3">
      <c r="B1251" s="24"/>
      <c r="C1251" t="str">
        <f t="shared" si="19"/>
        <v/>
      </c>
    </row>
    <row r="1252" spans="2:3">
      <c r="B1252" s="24"/>
      <c r="C1252" t="str">
        <f t="shared" si="19"/>
        <v/>
      </c>
    </row>
    <row r="1253" spans="2:3">
      <c r="B1253" s="24"/>
      <c r="C1253" t="str">
        <f t="shared" si="19"/>
        <v/>
      </c>
    </row>
    <row r="1254" spans="2:3">
      <c r="B1254" s="24"/>
      <c r="C1254" t="str">
        <f t="shared" si="19"/>
        <v/>
      </c>
    </row>
    <row r="1255" spans="2:3">
      <c r="B1255" s="24"/>
      <c r="C1255" t="str">
        <f t="shared" si="19"/>
        <v/>
      </c>
    </row>
    <row r="1256" spans="2:3">
      <c r="B1256" s="24"/>
      <c r="C1256" t="str">
        <f t="shared" si="19"/>
        <v/>
      </c>
    </row>
    <row r="1257" spans="2:3">
      <c r="B1257" s="24"/>
      <c r="C1257" t="str">
        <f t="shared" si="19"/>
        <v/>
      </c>
    </row>
    <row r="1258" spans="2:3">
      <c r="B1258" s="24"/>
      <c r="C1258" t="str">
        <f t="shared" si="19"/>
        <v/>
      </c>
    </row>
    <row r="1259" spans="2:3">
      <c r="B1259" s="24"/>
      <c r="C1259" t="str">
        <f t="shared" si="19"/>
        <v/>
      </c>
    </row>
    <row r="1260" spans="2:3">
      <c r="B1260" s="24"/>
      <c r="C1260" t="str">
        <f t="shared" si="19"/>
        <v/>
      </c>
    </row>
    <row r="1261" spans="2:3">
      <c r="B1261" s="24"/>
      <c r="C1261" t="str">
        <f t="shared" si="19"/>
        <v/>
      </c>
    </row>
    <row r="1262" spans="2:3">
      <c r="B1262" s="24"/>
      <c r="C1262" t="str">
        <f t="shared" si="19"/>
        <v/>
      </c>
    </row>
    <row r="1263" spans="2:3">
      <c r="B1263" s="24"/>
      <c r="C1263" t="str">
        <f t="shared" si="19"/>
        <v/>
      </c>
    </row>
    <row r="1264" spans="2:3">
      <c r="B1264" s="24"/>
      <c r="C1264" t="str">
        <f t="shared" si="19"/>
        <v/>
      </c>
    </row>
    <row r="1265" spans="2:3">
      <c r="B1265" s="24"/>
      <c r="C1265" t="str">
        <f t="shared" si="19"/>
        <v/>
      </c>
    </row>
    <row r="1266" spans="2:3">
      <c r="B1266" s="24"/>
      <c r="C1266" t="str">
        <f t="shared" si="19"/>
        <v/>
      </c>
    </row>
    <row r="1267" spans="2:3">
      <c r="B1267" s="24"/>
      <c r="C1267" t="str">
        <f t="shared" si="19"/>
        <v/>
      </c>
    </row>
    <row r="1268" spans="2:3">
      <c r="B1268" s="24"/>
      <c r="C1268" t="str">
        <f t="shared" si="19"/>
        <v/>
      </c>
    </row>
    <row r="1269" spans="2:3">
      <c r="B1269" s="24"/>
      <c r="C1269" t="str">
        <f t="shared" ref="C1269:C1332" si="20">IF(D1269="","",SUBSTITUTE(SUBSTITUTE(SUBSTITUTE(SUBSTITUTE(SUBSTITUTE(SUBSTITUTE(SUBSTITUTE(SUBSTITUTE(SUBSTITUTE(CONCATENATE(A$1,UPPER(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SUBSTITUTE(SUBSTITUTE(SUBSTITUTE(SUBSTITUTE(SUBSTITUTE(SUBSTITUTE(SUBSTITUTE(SUBSTITUTE(SUBSTITUTE(SUBSTITUTE(SUBSTITUTE(SUBSTITUTE(SUBSTITUTE(SUBSTITUTE(SUBSTITUTE(SUBSTITUTE(SUBSTITUTE(SUBSTITUTE(SUBSTITUTE(D1269,
"'","_"),
"–","_"),
"+","_PLUS_"),
"&amp;","_AND_"),
";","_"),
":",""),
")",""),
"(",""),
" - ","_"),
" ","_"),
"km/h","kmh"),
"/","_"),
"°C","C"),
"°","_Degrees"),
",",""),
"&lt;","Below_"),
"&gt;","Above_"),
"-","_"),
".",""))),
"__","_"),
"INDICATOR","INDIC"),
"TEMPERATURE","TEMP"),
"TRANSITION","TRANS"),
"%","PCT"),
"""",""),
"(",""),
")",""),
"__","_")
)</f>
        <v/>
      </c>
    </row>
    <row r="1270" spans="2:3">
      <c r="B1270" s="24"/>
      <c r="C1270" t="str">
        <f t="shared" si="20"/>
        <v/>
      </c>
    </row>
    <row r="1271" spans="2:3">
      <c r="B1271" s="24"/>
      <c r="C1271" t="str">
        <f t="shared" si="20"/>
        <v/>
      </c>
    </row>
    <row r="1272" spans="2:3">
      <c r="B1272" s="24"/>
      <c r="C1272" t="str">
        <f t="shared" si="20"/>
        <v/>
      </c>
    </row>
    <row r="1273" spans="2:3">
      <c r="B1273" s="24"/>
      <c r="C1273" t="str">
        <f t="shared" si="20"/>
        <v/>
      </c>
    </row>
    <row r="1274" spans="2:3">
      <c r="B1274" s="24"/>
      <c r="C1274" t="str">
        <f t="shared" si="20"/>
        <v/>
      </c>
    </row>
    <row r="1275" spans="2:3">
      <c r="B1275" s="24"/>
      <c r="C1275" t="str">
        <f t="shared" si="20"/>
        <v/>
      </c>
    </row>
    <row r="1276" spans="2:3">
      <c r="B1276" s="24"/>
      <c r="C1276" t="str">
        <f t="shared" si="20"/>
        <v/>
      </c>
    </row>
    <row r="1277" spans="2:3">
      <c r="B1277" s="24"/>
      <c r="C1277" t="str">
        <f t="shared" si="20"/>
        <v/>
      </c>
    </row>
    <row r="1278" spans="2:3">
      <c r="B1278" s="24"/>
      <c r="C1278" t="str">
        <f t="shared" si="20"/>
        <v/>
      </c>
    </row>
    <row r="1279" spans="2:3">
      <c r="B1279" s="24"/>
      <c r="C1279" t="str">
        <f t="shared" si="20"/>
        <v/>
      </c>
    </row>
    <row r="1280" spans="2:3">
      <c r="B1280" s="24"/>
      <c r="C1280" t="str">
        <f t="shared" si="20"/>
        <v/>
      </c>
    </row>
    <row r="1281" spans="2:3">
      <c r="B1281" s="24"/>
      <c r="C1281" t="str">
        <f t="shared" si="20"/>
        <v/>
      </c>
    </row>
    <row r="1282" spans="2:3">
      <c r="B1282" s="24"/>
      <c r="C1282" t="str">
        <f t="shared" si="20"/>
        <v/>
      </c>
    </row>
    <row r="1283" spans="2:3">
      <c r="B1283" s="24"/>
      <c r="C1283" t="str">
        <f t="shared" si="20"/>
        <v/>
      </c>
    </row>
    <row r="1284" spans="2:3">
      <c r="B1284" s="24"/>
      <c r="C1284" t="str">
        <f t="shared" si="20"/>
        <v/>
      </c>
    </row>
    <row r="1285" spans="2:3">
      <c r="B1285" s="24"/>
      <c r="C1285" t="str">
        <f t="shared" si="20"/>
        <v/>
      </c>
    </row>
    <row r="1286" spans="2:3">
      <c r="B1286" s="24"/>
      <c r="C1286" t="str">
        <f t="shared" si="20"/>
        <v/>
      </c>
    </row>
    <row r="1287" spans="2:3">
      <c r="B1287" s="24"/>
      <c r="C1287" t="str">
        <f t="shared" si="20"/>
        <v/>
      </c>
    </row>
    <row r="1288" spans="2:3">
      <c r="B1288" s="24"/>
      <c r="C1288" t="str">
        <f t="shared" si="20"/>
        <v/>
      </c>
    </row>
    <row r="1289" spans="2:3">
      <c r="B1289" s="24"/>
      <c r="C1289" t="str">
        <f t="shared" si="20"/>
        <v/>
      </c>
    </row>
    <row r="1290" spans="2:3">
      <c r="B1290" s="24"/>
      <c r="C1290" t="str">
        <f t="shared" si="20"/>
        <v/>
      </c>
    </row>
    <row r="1291" spans="2:3">
      <c r="B1291" s="24"/>
      <c r="C1291" t="str">
        <f t="shared" si="20"/>
        <v/>
      </c>
    </row>
    <row r="1292" spans="2:3">
      <c r="B1292" s="24"/>
      <c r="C1292" t="str">
        <f t="shared" si="20"/>
        <v/>
      </c>
    </row>
    <row r="1293" spans="2:3">
      <c r="B1293" s="24"/>
      <c r="C1293" t="str">
        <f t="shared" si="20"/>
        <v/>
      </c>
    </row>
    <row r="1294" spans="2:3">
      <c r="B1294" s="24"/>
      <c r="C1294" t="str">
        <f t="shared" si="20"/>
        <v/>
      </c>
    </row>
    <row r="1295" spans="2:3">
      <c r="B1295" s="24"/>
      <c r="C1295" t="str">
        <f t="shared" si="20"/>
        <v/>
      </c>
    </row>
    <row r="1296" spans="2:3">
      <c r="B1296" s="24"/>
      <c r="C1296" t="str">
        <f t="shared" si="20"/>
        <v/>
      </c>
    </row>
    <row r="1297" spans="2:3">
      <c r="B1297" s="24"/>
      <c r="C1297" t="str">
        <f t="shared" si="20"/>
        <v/>
      </c>
    </row>
    <row r="1298" spans="2:3">
      <c r="B1298" s="24"/>
      <c r="C1298" t="str">
        <f t="shared" si="20"/>
        <v/>
      </c>
    </row>
    <row r="1299" spans="2:3">
      <c r="B1299" s="24"/>
      <c r="C1299" t="str">
        <f t="shared" si="20"/>
        <v/>
      </c>
    </row>
    <row r="1300" spans="2:3">
      <c r="B1300" s="24"/>
      <c r="C1300" t="str">
        <f t="shared" si="20"/>
        <v/>
      </c>
    </row>
    <row r="1301" spans="2:3">
      <c r="B1301" s="24"/>
      <c r="C1301" t="str">
        <f t="shared" si="20"/>
        <v/>
      </c>
    </row>
    <row r="1302" spans="2:3">
      <c r="B1302" s="24"/>
      <c r="C1302" t="str">
        <f t="shared" si="20"/>
        <v/>
      </c>
    </row>
    <row r="1303" spans="2:3">
      <c r="B1303" s="24"/>
      <c r="C1303" t="str">
        <f t="shared" si="20"/>
        <v/>
      </c>
    </row>
    <row r="1304" spans="2:3">
      <c r="B1304" s="24"/>
      <c r="C1304" t="str">
        <f t="shared" si="20"/>
        <v/>
      </c>
    </row>
    <row r="1305" spans="2:3">
      <c r="B1305" s="24"/>
      <c r="C1305" t="str">
        <f t="shared" si="20"/>
        <v/>
      </c>
    </row>
    <row r="1306" spans="2:3">
      <c r="B1306" s="24"/>
      <c r="C1306" t="str">
        <f t="shared" si="20"/>
        <v/>
      </c>
    </row>
    <row r="1307" spans="2:3">
      <c r="B1307" s="24"/>
      <c r="C1307" t="str">
        <f t="shared" si="20"/>
        <v/>
      </c>
    </row>
    <row r="1308" spans="2:3">
      <c r="B1308" s="24"/>
      <c r="C1308" t="str">
        <f t="shared" si="20"/>
        <v/>
      </c>
    </row>
    <row r="1309" spans="2:3">
      <c r="B1309" s="24"/>
      <c r="C1309" t="str">
        <f t="shared" si="20"/>
        <v/>
      </c>
    </row>
    <row r="1310" spans="2:3">
      <c r="B1310" s="24"/>
      <c r="C1310" t="str">
        <f t="shared" si="20"/>
        <v/>
      </c>
    </row>
    <row r="1311" spans="2:3">
      <c r="B1311" s="24"/>
      <c r="C1311" t="str">
        <f t="shared" si="20"/>
        <v/>
      </c>
    </row>
    <row r="1312" spans="2:3">
      <c r="B1312" s="24"/>
      <c r="C1312" t="str">
        <f t="shared" si="20"/>
        <v/>
      </c>
    </row>
    <row r="1313" spans="2:3">
      <c r="B1313" s="24"/>
      <c r="C1313" t="str">
        <f t="shared" si="20"/>
        <v/>
      </c>
    </row>
    <row r="1314" spans="2:3">
      <c r="B1314" s="24"/>
      <c r="C1314" t="str">
        <f t="shared" si="20"/>
        <v/>
      </c>
    </row>
    <row r="1315" spans="2:3">
      <c r="B1315" s="24"/>
      <c r="C1315" t="str">
        <f t="shared" si="20"/>
        <v/>
      </c>
    </row>
    <row r="1316" spans="2:3">
      <c r="B1316" s="24"/>
      <c r="C1316" t="str">
        <f t="shared" si="20"/>
        <v/>
      </c>
    </row>
    <row r="1317" spans="2:3">
      <c r="B1317" s="24"/>
      <c r="C1317" t="str">
        <f t="shared" si="20"/>
        <v/>
      </c>
    </row>
    <row r="1318" spans="2:3">
      <c r="B1318" s="24"/>
      <c r="C1318" t="str">
        <f t="shared" si="20"/>
        <v/>
      </c>
    </row>
    <row r="1319" spans="2:3">
      <c r="B1319" s="24"/>
      <c r="C1319" t="str">
        <f t="shared" si="20"/>
        <v/>
      </c>
    </row>
    <row r="1320" spans="2:3">
      <c r="B1320" s="24"/>
      <c r="C1320" t="str">
        <f t="shared" si="20"/>
        <v/>
      </c>
    </row>
    <row r="1321" spans="2:3">
      <c r="B1321" s="24"/>
      <c r="C1321" t="str">
        <f t="shared" si="20"/>
        <v/>
      </c>
    </row>
    <row r="1322" spans="2:3">
      <c r="B1322" s="24"/>
      <c r="C1322" t="str">
        <f t="shared" si="20"/>
        <v/>
      </c>
    </row>
    <row r="1323" spans="2:3">
      <c r="B1323" s="24"/>
      <c r="C1323" t="str">
        <f t="shared" si="20"/>
        <v/>
      </c>
    </row>
    <row r="1324" spans="2:3">
      <c r="B1324" s="24"/>
      <c r="C1324" t="str">
        <f t="shared" si="20"/>
        <v/>
      </c>
    </row>
    <row r="1325" spans="2:3">
      <c r="B1325" s="24"/>
      <c r="C1325" t="str">
        <f t="shared" si="20"/>
        <v/>
      </c>
    </row>
    <row r="1326" spans="2:3">
      <c r="B1326" s="24"/>
      <c r="C1326" t="str">
        <f t="shared" si="20"/>
        <v/>
      </c>
    </row>
    <row r="1327" spans="2:3">
      <c r="B1327" s="24"/>
      <c r="C1327" t="str">
        <f t="shared" si="20"/>
        <v/>
      </c>
    </row>
    <row r="1328" spans="2:3">
      <c r="B1328" s="24"/>
      <c r="C1328" t="str">
        <f t="shared" si="20"/>
        <v/>
      </c>
    </row>
    <row r="1329" spans="2:3">
      <c r="B1329" s="24"/>
      <c r="C1329" t="str">
        <f t="shared" si="20"/>
        <v/>
      </c>
    </row>
    <row r="1330" spans="2:3">
      <c r="B1330" s="24"/>
      <c r="C1330" t="str">
        <f t="shared" si="20"/>
        <v/>
      </c>
    </row>
    <row r="1331" spans="2:3">
      <c r="B1331" s="24"/>
      <c r="C1331" t="str">
        <f t="shared" si="20"/>
        <v/>
      </c>
    </row>
    <row r="1332" spans="2:3">
      <c r="B1332" s="24"/>
      <c r="C1332" t="str">
        <f t="shared" si="20"/>
        <v/>
      </c>
    </row>
    <row r="1333" spans="2:3">
      <c r="B1333" s="24"/>
      <c r="C1333" t="str">
        <f t="shared" ref="C1333:C1396" si="21">IF(D1333="","",SUBSTITUTE(SUBSTITUTE(SUBSTITUTE(SUBSTITUTE(SUBSTITUTE(SUBSTITUTE(SUBSTITUTE(SUBSTITUTE(SUBSTITUTE(CONCATENATE(A$1,UPPER(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SUBSTITUTE(SUBSTITUTE(SUBSTITUTE(SUBSTITUTE(SUBSTITUTE(SUBSTITUTE(SUBSTITUTE(SUBSTITUTE(SUBSTITUTE(SUBSTITUTE(SUBSTITUTE(SUBSTITUTE(SUBSTITUTE(SUBSTITUTE(SUBSTITUTE(SUBSTITUTE(SUBSTITUTE(SUBSTITUTE(SUBSTITUTE(D1333,
"'","_"),
"–","_"),
"+","_PLUS_"),
"&amp;","_AND_"),
";","_"),
":",""),
")",""),
"(",""),
" - ","_"),
" ","_"),
"km/h","kmh"),
"/","_"),
"°C","C"),
"°","_Degrees"),
",",""),
"&lt;","Below_"),
"&gt;","Above_"),
"-","_"),
".",""))),
"__","_"),
"INDICATOR","INDIC"),
"TEMPERATURE","TEMP"),
"TRANSITION","TRANS"),
"%","PCT"),
"""",""),
"(",""),
")",""),
"__","_")
)</f>
        <v/>
      </c>
    </row>
    <row r="1334" spans="2:3">
      <c r="B1334" s="24"/>
      <c r="C1334" t="str">
        <f t="shared" si="21"/>
        <v/>
      </c>
    </row>
    <row r="1335" spans="2:3">
      <c r="B1335" s="24"/>
      <c r="C1335" t="str">
        <f t="shared" si="21"/>
        <v/>
      </c>
    </row>
    <row r="1336" spans="2:3">
      <c r="B1336" s="24"/>
      <c r="C1336" t="str">
        <f t="shared" si="21"/>
        <v/>
      </c>
    </row>
    <row r="1337" spans="2:3">
      <c r="B1337" s="24"/>
      <c r="C1337" t="str">
        <f t="shared" si="21"/>
        <v/>
      </c>
    </row>
    <row r="1338" spans="2:3">
      <c r="B1338" s="24"/>
      <c r="C1338" t="str">
        <f t="shared" si="21"/>
        <v/>
      </c>
    </row>
    <row r="1339" spans="2:3">
      <c r="B1339" s="24"/>
      <c r="C1339" t="str">
        <f t="shared" si="21"/>
        <v/>
      </c>
    </row>
    <row r="1340" spans="2:3">
      <c r="B1340" s="24"/>
      <c r="C1340" t="str">
        <f t="shared" si="21"/>
        <v/>
      </c>
    </row>
    <row r="1341" spans="2:3">
      <c r="B1341" s="24"/>
      <c r="C1341" t="str">
        <f t="shared" si="21"/>
        <v/>
      </c>
    </row>
    <row r="1342" spans="2:3">
      <c r="B1342" s="24"/>
      <c r="C1342" t="str">
        <f t="shared" si="21"/>
        <v/>
      </c>
    </row>
    <row r="1343" spans="2:3">
      <c r="B1343" s="24"/>
      <c r="C1343" t="str">
        <f t="shared" si="21"/>
        <v/>
      </c>
    </row>
    <row r="1344" spans="2:3">
      <c r="B1344" s="24"/>
      <c r="C1344" t="str">
        <f t="shared" si="21"/>
        <v/>
      </c>
    </row>
    <row r="1345" spans="2:3">
      <c r="B1345" s="24"/>
      <c r="C1345" t="str">
        <f t="shared" si="21"/>
        <v/>
      </c>
    </row>
    <row r="1346" spans="2:3">
      <c r="B1346" s="24"/>
      <c r="C1346" t="str">
        <f t="shared" si="21"/>
        <v/>
      </c>
    </row>
    <row r="1347" spans="2:3">
      <c r="B1347" s="24"/>
      <c r="C1347" t="str">
        <f t="shared" si="21"/>
        <v/>
      </c>
    </row>
    <row r="1348" spans="2:3">
      <c r="B1348" s="24"/>
      <c r="C1348" t="str">
        <f t="shared" si="21"/>
        <v/>
      </c>
    </row>
    <row r="1349" spans="2:3">
      <c r="B1349" s="24"/>
      <c r="C1349" t="str">
        <f t="shared" si="21"/>
        <v/>
      </c>
    </row>
    <row r="1350" spans="2:3">
      <c r="B1350" s="24"/>
      <c r="C1350" t="str">
        <f t="shared" si="21"/>
        <v/>
      </c>
    </row>
    <row r="1351" spans="2:3">
      <c r="B1351" s="24"/>
      <c r="C1351" t="str">
        <f t="shared" si="21"/>
        <v/>
      </c>
    </row>
    <row r="1352" spans="2:3">
      <c r="B1352" s="24"/>
      <c r="C1352" t="str">
        <f t="shared" si="21"/>
        <v/>
      </c>
    </row>
    <row r="1353" spans="2:3">
      <c r="B1353" s="24"/>
      <c r="C1353" t="str">
        <f t="shared" si="21"/>
        <v/>
      </c>
    </row>
    <row r="1354" spans="2:3">
      <c r="B1354" s="24"/>
      <c r="C1354" t="str">
        <f t="shared" si="21"/>
        <v/>
      </c>
    </row>
    <row r="1355" spans="2:3">
      <c r="B1355" s="24"/>
      <c r="C1355" t="str">
        <f t="shared" si="21"/>
        <v/>
      </c>
    </row>
    <row r="1356" spans="2:3">
      <c r="B1356" s="24"/>
      <c r="C1356" t="str">
        <f t="shared" si="21"/>
        <v/>
      </c>
    </row>
    <row r="1357" spans="2:3">
      <c r="B1357" s="24"/>
      <c r="C1357" t="str">
        <f t="shared" si="21"/>
        <v/>
      </c>
    </row>
    <row r="1358" spans="2:3">
      <c r="B1358" s="24"/>
      <c r="C1358" t="str">
        <f t="shared" si="21"/>
        <v/>
      </c>
    </row>
    <row r="1359" spans="2:3">
      <c r="B1359" s="24"/>
      <c r="C1359" t="str">
        <f t="shared" si="21"/>
        <v/>
      </c>
    </row>
    <row r="1360" spans="2:3">
      <c r="B1360" s="24"/>
      <c r="C1360" t="str">
        <f t="shared" si="21"/>
        <v/>
      </c>
    </row>
    <row r="1361" spans="2:3">
      <c r="B1361" s="24"/>
      <c r="C1361" t="str">
        <f t="shared" si="21"/>
        <v/>
      </c>
    </row>
    <row r="1362" spans="2:3">
      <c r="B1362" s="24"/>
      <c r="C1362" t="str">
        <f t="shared" si="21"/>
        <v/>
      </c>
    </row>
    <row r="1363" spans="2:3">
      <c r="B1363" s="24"/>
      <c r="C1363" t="str">
        <f t="shared" si="21"/>
        <v/>
      </c>
    </row>
    <row r="1364" spans="2:3">
      <c r="B1364" s="24"/>
      <c r="C1364" t="str">
        <f t="shared" si="21"/>
        <v/>
      </c>
    </row>
    <row r="1365" spans="2:3">
      <c r="B1365" s="24"/>
      <c r="C1365" t="str">
        <f t="shared" si="21"/>
        <v/>
      </c>
    </row>
    <row r="1366" spans="2:3">
      <c r="B1366" s="24"/>
      <c r="C1366" t="str">
        <f t="shared" si="21"/>
        <v/>
      </c>
    </row>
    <row r="1367" spans="2:3">
      <c r="B1367" s="24"/>
      <c r="C1367" t="str">
        <f t="shared" si="21"/>
        <v/>
      </c>
    </row>
    <row r="1368" spans="2:3">
      <c r="B1368" s="24"/>
      <c r="C1368" t="str">
        <f t="shared" si="21"/>
        <v/>
      </c>
    </row>
    <row r="1369" spans="2:3">
      <c r="B1369" s="24"/>
      <c r="C1369" t="str">
        <f t="shared" si="21"/>
        <v/>
      </c>
    </row>
    <row r="1370" spans="2:3">
      <c r="B1370" s="24"/>
      <c r="C1370" t="str">
        <f t="shared" si="21"/>
        <v/>
      </c>
    </row>
    <row r="1371" spans="2:3">
      <c r="B1371" s="24"/>
      <c r="C1371" t="str">
        <f t="shared" si="21"/>
        <v/>
      </c>
    </row>
    <row r="1372" spans="2:3">
      <c r="B1372" s="24"/>
      <c r="C1372" t="str">
        <f t="shared" si="21"/>
        <v/>
      </c>
    </row>
    <row r="1373" spans="2:3">
      <c r="B1373" s="24"/>
      <c r="C1373" t="str">
        <f t="shared" si="21"/>
        <v/>
      </c>
    </row>
    <row r="1374" spans="2:3">
      <c r="B1374" s="24"/>
      <c r="C1374" t="str">
        <f t="shared" si="21"/>
        <v/>
      </c>
    </row>
    <row r="1375" spans="2:3">
      <c r="B1375" s="24"/>
      <c r="C1375" t="str">
        <f t="shared" si="21"/>
        <v/>
      </c>
    </row>
    <row r="1376" spans="2:3">
      <c r="B1376" s="24"/>
      <c r="C1376" t="str">
        <f t="shared" si="21"/>
        <v/>
      </c>
    </row>
    <row r="1377" spans="2:3">
      <c r="B1377" s="24"/>
      <c r="C1377" t="str">
        <f t="shared" si="21"/>
        <v/>
      </c>
    </row>
    <row r="1378" spans="2:3">
      <c r="B1378" s="24"/>
      <c r="C1378" t="str">
        <f t="shared" si="21"/>
        <v/>
      </c>
    </row>
    <row r="1379" spans="2:3">
      <c r="B1379" s="24"/>
      <c r="C1379" t="str">
        <f t="shared" si="21"/>
        <v/>
      </c>
    </row>
    <row r="1380" spans="2:3">
      <c r="B1380" s="24"/>
      <c r="C1380" t="str">
        <f t="shared" si="21"/>
        <v/>
      </c>
    </row>
    <row r="1381" spans="2:3">
      <c r="B1381" s="24"/>
      <c r="C1381" t="str">
        <f t="shared" si="21"/>
        <v/>
      </c>
    </row>
    <row r="1382" spans="2:3">
      <c r="B1382" s="24"/>
      <c r="C1382" t="str">
        <f t="shared" si="21"/>
        <v/>
      </c>
    </row>
    <row r="1383" spans="2:3">
      <c r="B1383" s="24"/>
      <c r="C1383" t="str">
        <f t="shared" si="21"/>
        <v/>
      </c>
    </row>
    <row r="1384" spans="2:3">
      <c r="B1384" s="24"/>
      <c r="C1384" t="str">
        <f t="shared" si="21"/>
        <v/>
      </c>
    </row>
    <row r="1385" spans="2:3">
      <c r="B1385" s="24"/>
      <c r="C1385" t="str">
        <f t="shared" si="21"/>
        <v/>
      </c>
    </row>
    <row r="1386" spans="2:3">
      <c r="B1386" s="24"/>
      <c r="C1386" t="str">
        <f t="shared" si="21"/>
        <v/>
      </c>
    </row>
    <row r="1387" spans="2:3">
      <c r="B1387" s="24"/>
      <c r="C1387" t="str">
        <f t="shared" si="21"/>
        <v/>
      </c>
    </row>
    <row r="1388" spans="2:3">
      <c r="B1388" s="24"/>
      <c r="C1388" t="str">
        <f t="shared" si="21"/>
        <v/>
      </c>
    </row>
    <row r="1389" spans="2:3">
      <c r="B1389" s="24"/>
      <c r="C1389" t="str">
        <f t="shared" si="21"/>
        <v/>
      </c>
    </row>
    <row r="1390" spans="2:3">
      <c r="B1390" s="24"/>
      <c r="C1390" t="str">
        <f t="shared" si="21"/>
        <v/>
      </c>
    </row>
    <row r="1391" spans="2:3">
      <c r="B1391" s="24"/>
      <c r="C1391" t="str">
        <f t="shared" si="21"/>
        <v/>
      </c>
    </row>
    <row r="1392" spans="2:3">
      <c r="B1392" s="24"/>
      <c r="C1392" t="str">
        <f t="shared" si="21"/>
        <v/>
      </c>
    </row>
    <row r="1393" spans="2:3">
      <c r="B1393" s="24"/>
      <c r="C1393" t="str">
        <f t="shared" si="21"/>
        <v/>
      </c>
    </row>
    <row r="1394" spans="2:3">
      <c r="B1394" s="24"/>
      <c r="C1394" t="str">
        <f t="shared" si="21"/>
        <v/>
      </c>
    </row>
    <row r="1395" spans="2:3">
      <c r="B1395" s="24"/>
      <c r="C1395" t="str">
        <f t="shared" si="21"/>
        <v/>
      </c>
    </row>
    <row r="1396" spans="2:3">
      <c r="B1396" s="24"/>
      <c r="C1396" t="str">
        <f t="shared" si="21"/>
        <v/>
      </c>
    </row>
    <row r="1397" spans="2:3">
      <c r="B1397" s="24"/>
      <c r="C1397" t="str">
        <f t="shared" ref="C1397:C1460" si="22">IF(D1397="","",SUBSTITUTE(SUBSTITUTE(SUBSTITUTE(SUBSTITUTE(SUBSTITUTE(SUBSTITUTE(SUBSTITUTE(SUBSTITUTE(SUBSTITUTE(CONCATENATE(A$1,UPPER(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SUBSTITUTE(SUBSTITUTE(SUBSTITUTE(SUBSTITUTE(SUBSTITUTE(SUBSTITUTE(SUBSTITUTE(SUBSTITUTE(SUBSTITUTE(SUBSTITUTE(SUBSTITUTE(SUBSTITUTE(SUBSTITUTE(SUBSTITUTE(SUBSTITUTE(SUBSTITUTE(SUBSTITUTE(SUBSTITUTE(SUBSTITUTE(D1397,
"'","_"),
"–","_"),
"+","_PLUS_"),
"&amp;","_AND_"),
";","_"),
":",""),
")",""),
"(",""),
" - ","_"),
" ","_"),
"km/h","kmh"),
"/","_"),
"°C","C"),
"°","_Degrees"),
",",""),
"&lt;","Below_"),
"&gt;","Above_"),
"-","_"),
".",""))),
"__","_"),
"INDICATOR","INDIC"),
"TEMPERATURE","TEMP"),
"TRANSITION","TRANS"),
"%","PCT"),
"""",""),
"(",""),
")",""),
"__","_")
)</f>
        <v/>
      </c>
    </row>
    <row r="1398" spans="2:3">
      <c r="B1398" s="24"/>
      <c r="C1398" t="str">
        <f t="shared" si="22"/>
        <v/>
      </c>
    </row>
    <row r="1399" spans="2:3">
      <c r="B1399" s="24"/>
      <c r="C1399" t="str">
        <f t="shared" si="22"/>
        <v/>
      </c>
    </row>
    <row r="1400" spans="2:3">
      <c r="B1400" s="24"/>
      <c r="C1400" t="str">
        <f t="shared" si="22"/>
        <v/>
      </c>
    </row>
    <row r="1401" spans="2:3">
      <c r="B1401" s="24"/>
      <c r="C1401" t="str">
        <f t="shared" si="22"/>
        <v/>
      </c>
    </row>
    <row r="1402" spans="2:3">
      <c r="B1402" s="24"/>
      <c r="C1402" t="str">
        <f t="shared" si="22"/>
        <v/>
      </c>
    </row>
    <row r="1403" spans="2:3">
      <c r="B1403" s="24"/>
      <c r="C1403" t="str">
        <f t="shared" si="22"/>
        <v/>
      </c>
    </row>
    <row r="1404" spans="2:3">
      <c r="B1404" s="24"/>
      <c r="C1404" t="str">
        <f t="shared" si="22"/>
        <v/>
      </c>
    </row>
    <row r="1405" spans="2:3">
      <c r="B1405" s="24"/>
      <c r="C1405" t="str">
        <f t="shared" si="22"/>
        <v/>
      </c>
    </row>
    <row r="1406" spans="2:3">
      <c r="B1406" s="24"/>
      <c r="C1406" t="str">
        <f t="shared" si="22"/>
        <v/>
      </c>
    </row>
    <row r="1407" spans="2:3">
      <c r="B1407" s="24"/>
      <c r="C1407" t="str">
        <f t="shared" si="22"/>
        <v/>
      </c>
    </row>
    <row r="1408" spans="2:3">
      <c r="B1408" s="24"/>
      <c r="C1408" t="str">
        <f t="shared" si="22"/>
        <v/>
      </c>
    </row>
    <row r="1409" spans="2:3">
      <c r="B1409" s="24"/>
      <c r="C1409" t="str">
        <f t="shared" si="22"/>
        <v/>
      </c>
    </row>
    <row r="1410" spans="2:3">
      <c r="B1410" s="24"/>
      <c r="C1410" t="str">
        <f t="shared" si="22"/>
        <v/>
      </c>
    </row>
    <row r="1411" spans="2:3">
      <c r="B1411" s="24"/>
      <c r="C1411" t="str">
        <f t="shared" si="22"/>
        <v/>
      </c>
    </row>
    <row r="1412" spans="2:3">
      <c r="B1412" s="24"/>
      <c r="C1412" t="str">
        <f t="shared" si="22"/>
        <v/>
      </c>
    </row>
    <row r="1413" spans="2:3">
      <c r="B1413" s="24"/>
      <c r="C1413" t="str">
        <f t="shared" si="22"/>
        <v/>
      </c>
    </row>
    <row r="1414" spans="2:3">
      <c r="B1414" s="24"/>
      <c r="C1414" t="str">
        <f t="shared" si="22"/>
        <v/>
      </c>
    </row>
    <row r="1415" spans="2:3">
      <c r="B1415" s="24"/>
      <c r="C1415" t="str">
        <f t="shared" si="22"/>
        <v/>
      </c>
    </row>
    <row r="1416" spans="2:3">
      <c r="B1416" s="24"/>
      <c r="C1416" t="str">
        <f t="shared" si="22"/>
        <v/>
      </c>
    </row>
    <row r="1417" spans="2:3">
      <c r="B1417" s="24"/>
      <c r="C1417" t="str">
        <f t="shared" si="22"/>
        <v/>
      </c>
    </row>
    <row r="1418" spans="2:3">
      <c r="B1418" s="24"/>
      <c r="C1418" t="str">
        <f t="shared" si="22"/>
        <v/>
      </c>
    </row>
    <row r="1419" spans="2:3">
      <c r="B1419" s="24"/>
      <c r="C1419" t="str">
        <f t="shared" si="22"/>
        <v/>
      </c>
    </row>
    <row r="1420" spans="2:3">
      <c r="B1420" s="24"/>
      <c r="C1420" t="str">
        <f t="shared" si="22"/>
        <v/>
      </c>
    </row>
    <row r="1421" spans="2:3">
      <c r="B1421" s="24"/>
      <c r="C1421" t="str">
        <f t="shared" si="22"/>
        <v/>
      </c>
    </row>
    <row r="1422" spans="2:3">
      <c r="B1422" s="24"/>
      <c r="C1422" t="str">
        <f t="shared" si="22"/>
        <v/>
      </c>
    </row>
    <row r="1423" spans="2:3">
      <c r="B1423" s="24"/>
      <c r="C1423" t="str">
        <f t="shared" si="22"/>
        <v/>
      </c>
    </row>
    <row r="1424" spans="2:3">
      <c r="B1424" s="24"/>
      <c r="C1424" t="str">
        <f t="shared" si="22"/>
        <v/>
      </c>
    </row>
    <row r="1425" spans="2:3">
      <c r="B1425" s="24"/>
      <c r="C1425" t="str">
        <f t="shared" si="22"/>
        <v/>
      </c>
    </row>
    <row r="1426" spans="2:3">
      <c r="B1426" s="24"/>
      <c r="C1426" t="str">
        <f t="shared" si="22"/>
        <v/>
      </c>
    </row>
    <row r="1427" spans="2:3">
      <c r="B1427" s="24"/>
      <c r="C1427" t="str">
        <f t="shared" si="22"/>
        <v/>
      </c>
    </row>
    <row r="1428" spans="2:3">
      <c r="B1428" s="24"/>
      <c r="C1428" t="str">
        <f t="shared" si="22"/>
        <v/>
      </c>
    </row>
    <row r="1429" spans="2:3">
      <c r="B1429" s="24"/>
      <c r="C1429" t="str">
        <f t="shared" si="22"/>
        <v/>
      </c>
    </row>
    <row r="1430" spans="2:3">
      <c r="B1430" s="24"/>
      <c r="C1430" t="str">
        <f t="shared" si="22"/>
        <v/>
      </c>
    </row>
    <row r="1431" spans="2:3">
      <c r="B1431" s="24"/>
      <c r="C1431" t="str">
        <f t="shared" si="22"/>
        <v/>
      </c>
    </row>
    <row r="1432" spans="2:3">
      <c r="B1432" s="24"/>
      <c r="C1432" t="str">
        <f t="shared" si="22"/>
        <v/>
      </c>
    </row>
    <row r="1433" spans="2:3">
      <c r="B1433" s="24"/>
      <c r="C1433" t="str">
        <f t="shared" si="22"/>
        <v/>
      </c>
    </row>
    <row r="1434" spans="2:3">
      <c r="B1434" s="24"/>
      <c r="C1434" t="str">
        <f t="shared" si="22"/>
        <v/>
      </c>
    </row>
    <row r="1435" spans="2:3">
      <c r="B1435" s="24"/>
      <c r="C1435" t="str">
        <f t="shared" si="22"/>
        <v/>
      </c>
    </row>
    <row r="1436" spans="2:3">
      <c r="B1436" s="24"/>
      <c r="C1436" t="str">
        <f t="shared" si="22"/>
        <v/>
      </c>
    </row>
    <row r="1437" spans="2:3">
      <c r="B1437" s="24"/>
      <c r="C1437" t="str">
        <f t="shared" si="22"/>
        <v/>
      </c>
    </row>
    <row r="1438" spans="2:3">
      <c r="B1438" s="24"/>
      <c r="C1438" t="str">
        <f t="shared" si="22"/>
        <v/>
      </c>
    </row>
    <row r="1439" spans="2:3">
      <c r="B1439" s="24"/>
      <c r="C1439" t="str">
        <f t="shared" si="22"/>
        <v/>
      </c>
    </row>
    <row r="1440" spans="2:3">
      <c r="B1440" s="24"/>
      <c r="C1440" t="str">
        <f t="shared" si="22"/>
        <v/>
      </c>
    </row>
    <row r="1441" spans="2:3">
      <c r="B1441" s="24"/>
      <c r="C1441" t="str">
        <f t="shared" si="22"/>
        <v/>
      </c>
    </row>
    <row r="1442" spans="2:3">
      <c r="B1442" s="24"/>
      <c r="C1442" t="str">
        <f t="shared" si="22"/>
        <v/>
      </c>
    </row>
    <row r="1443" spans="2:3">
      <c r="B1443" s="24"/>
      <c r="C1443" t="str">
        <f t="shared" si="22"/>
        <v/>
      </c>
    </row>
    <row r="1444" spans="2:3">
      <c r="B1444" s="24"/>
      <c r="C1444" t="str">
        <f t="shared" si="22"/>
        <v/>
      </c>
    </row>
    <row r="1445" spans="2:3">
      <c r="B1445" s="24"/>
      <c r="C1445" t="str">
        <f t="shared" si="22"/>
        <v/>
      </c>
    </row>
    <row r="1446" spans="2:3">
      <c r="B1446" s="24"/>
      <c r="C1446" t="str">
        <f t="shared" si="22"/>
        <v/>
      </c>
    </row>
    <row r="1447" spans="2:3">
      <c r="B1447" s="24"/>
      <c r="C1447" t="str">
        <f t="shared" si="22"/>
        <v/>
      </c>
    </row>
    <row r="1448" spans="2:3">
      <c r="B1448" s="24"/>
      <c r="C1448" t="str">
        <f t="shared" si="22"/>
        <v/>
      </c>
    </row>
    <row r="1449" spans="2:3">
      <c r="B1449" s="24"/>
      <c r="C1449" t="str">
        <f t="shared" si="22"/>
        <v/>
      </c>
    </row>
    <row r="1450" spans="2:3">
      <c r="B1450" s="24"/>
      <c r="C1450" t="str">
        <f t="shared" si="22"/>
        <v/>
      </c>
    </row>
    <row r="1451" spans="2:3">
      <c r="B1451" s="24"/>
      <c r="C1451" t="str">
        <f t="shared" si="22"/>
        <v/>
      </c>
    </row>
    <row r="1452" spans="2:3">
      <c r="B1452" s="24"/>
      <c r="C1452" t="str">
        <f t="shared" si="22"/>
        <v/>
      </c>
    </row>
    <row r="1453" spans="2:3">
      <c r="B1453" s="24"/>
      <c r="C1453" t="str">
        <f t="shared" si="22"/>
        <v/>
      </c>
    </row>
    <row r="1454" spans="2:3">
      <c r="B1454" s="24"/>
      <c r="C1454" t="str">
        <f t="shared" si="22"/>
        <v/>
      </c>
    </row>
    <row r="1455" spans="2:3">
      <c r="B1455" s="24"/>
      <c r="C1455" t="str">
        <f t="shared" si="22"/>
        <v/>
      </c>
    </row>
    <row r="1456" spans="2:3">
      <c r="B1456" s="24"/>
      <c r="C1456" t="str">
        <f t="shared" si="22"/>
        <v/>
      </c>
    </row>
    <row r="1457" spans="2:3">
      <c r="B1457" s="24"/>
      <c r="C1457" t="str">
        <f t="shared" si="22"/>
        <v/>
      </c>
    </row>
    <row r="1458" spans="2:3">
      <c r="B1458" s="24"/>
      <c r="C1458" t="str">
        <f t="shared" si="22"/>
        <v/>
      </c>
    </row>
    <row r="1459" spans="2:3">
      <c r="B1459" s="24"/>
      <c r="C1459" t="str">
        <f t="shared" si="22"/>
        <v/>
      </c>
    </row>
    <row r="1460" spans="2:3">
      <c r="B1460" s="24"/>
      <c r="C1460" t="str">
        <f t="shared" si="22"/>
        <v/>
      </c>
    </row>
    <row r="1461" spans="2:3">
      <c r="B1461" s="24"/>
      <c r="C1461" t="str">
        <f t="shared" ref="C1461:C1524" si="23">IF(D1461="","",SUBSTITUTE(SUBSTITUTE(SUBSTITUTE(SUBSTITUTE(SUBSTITUTE(SUBSTITUTE(SUBSTITUTE(SUBSTITUTE(SUBSTITUTE(CONCATENATE(A$1,UPPER(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SUBSTITUTE(SUBSTITUTE(SUBSTITUTE(SUBSTITUTE(SUBSTITUTE(SUBSTITUTE(SUBSTITUTE(SUBSTITUTE(SUBSTITUTE(SUBSTITUTE(SUBSTITUTE(SUBSTITUTE(SUBSTITUTE(SUBSTITUTE(SUBSTITUTE(SUBSTITUTE(SUBSTITUTE(SUBSTITUTE(SUBSTITUTE(D1461,
"'","_"),
"–","_"),
"+","_PLUS_"),
"&amp;","_AND_"),
";","_"),
":",""),
")",""),
"(",""),
" - ","_"),
" ","_"),
"km/h","kmh"),
"/","_"),
"°C","C"),
"°","_Degrees"),
",",""),
"&lt;","Below_"),
"&gt;","Above_"),
"-","_"),
".",""))),
"__","_"),
"INDICATOR","INDIC"),
"TEMPERATURE","TEMP"),
"TRANSITION","TRANS"),
"%","PCT"),
"""",""),
"(",""),
")",""),
"__","_")
)</f>
        <v/>
      </c>
    </row>
    <row r="1462" spans="2:3">
      <c r="B1462" s="24"/>
      <c r="C1462" t="str">
        <f t="shared" si="23"/>
        <v/>
      </c>
    </row>
    <row r="1463" spans="2:3">
      <c r="B1463" s="24"/>
      <c r="C1463" t="str">
        <f t="shared" si="23"/>
        <v/>
      </c>
    </row>
    <row r="1464" spans="2:3">
      <c r="B1464" s="24"/>
      <c r="C1464" t="str">
        <f t="shared" si="23"/>
        <v/>
      </c>
    </row>
    <row r="1465" spans="2:3">
      <c r="B1465" s="24"/>
      <c r="C1465" t="str">
        <f t="shared" si="23"/>
        <v/>
      </c>
    </row>
    <row r="1466" spans="2:3">
      <c r="B1466" s="24"/>
      <c r="C1466" t="str">
        <f t="shared" si="23"/>
        <v/>
      </c>
    </row>
    <row r="1467" spans="2:3">
      <c r="B1467" s="24"/>
      <c r="C1467" t="str">
        <f t="shared" si="23"/>
        <v/>
      </c>
    </row>
    <row r="1468" spans="2:3">
      <c r="B1468" s="24"/>
      <c r="C1468" t="str">
        <f t="shared" si="23"/>
        <v/>
      </c>
    </row>
    <row r="1469" spans="2:3">
      <c r="B1469" s="24"/>
      <c r="C1469" t="str">
        <f t="shared" si="23"/>
        <v/>
      </c>
    </row>
    <row r="1470" spans="2:3">
      <c r="B1470" s="24"/>
      <c r="C1470" t="str">
        <f t="shared" si="23"/>
        <v/>
      </c>
    </row>
    <row r="1471" spans="2:3">
      <c r="B1471" s="24"/>
      <c r="C1471" t="str">
        <f t="shared" si="23"/>
        <v/>
      </c>
    </row>
    <row r="1472" spans="2:3">
      <c r="B1472" s="24"/>
      <c r="C1472" t="str">
        <f t="shared" si="23"/>
        <v/>
      </c>
    </row>
    <row r="1473" spans="2:3">
      <c r="B1473" s="24"/>
      <c r="C1473" t="str">
        <f t="shared" si="23"/>
        <v/>
      </c>
    </row>
    <row r="1474" spans="2:3">
      <c r="B1474" s="24"/>
      <c r="C1474" t="str">
        <f t="shared" si="23"/>
        <v/>
      </c>
    </row>
    <row r="1475" spans="2:3">
      <c r="B1475" s="24"/>
      <c r="C1475" t="str">
        <f t="shared" si="23"/>
        <v/>
      </c>
    </row>
    <row r="1476" spans="2:3">
      <c r="B1476" s="24"/>
      <c r="C1476" t="str">
        <f t="shared" si="23"/>
        <v/>
      </c>
    </row>
    <row r="1477" spans="2:3">
      <c r="B1477" s="24"/>
      <c r="C1477" t="str">
        <f t="shared" si="23"/>
        <v/>
      </c>
    </row>
    <row r="1478" spans="2:3">
      <c r="B1478" s="24"/>
      <c r="C1478" t="str">
        <f t="shared" si="23"/>
        <v/>
      </c>
    </row>
    <row r="1479" spans="2:3">
      <c r="B1479" s="24"/>
      <c r="C1479" t="str">
        <f t="shared" si="23"/>
        <v/>
      </c>
    </row>
    <row r="1480" spans="2:3">
      <c r="B1480" s="24"/>
      <c r="C1480" t="str">
        <f t="shared" si="23"/>
        <v/>
      </c>
    </row>
    <row r="1481" spans="2:3">
      <c r="B1481" s="24"/>
      <c r="C1481" t="str">
        <f t="shared" si="23"/>
        <v/>
      </c>
    </row>
    <row r="1482" spans="2:3">
      <c r="B1482" s="24"/>
      <c r="C1482" t="str">
        <f t="shared" si="23"/>
        <v/>
      </c>
    </row>
    <row r="1483" spans="2:3">
      <c r="B1483" s="24"/>
      <c r="C1483" t="str">
        <f t="shared" si="23"/>
        <v/>
      </c>
    </row>
    <row r="1484" spans="2:3">
      <c r="B1484" s="24"/>
      <c r="C1484" t="str">
        <f t="shared" si="23"/>
        <v/>
      </c>
    </row>
    <row r="1485" spans="2:3">
      <c r="B1485" s="24"/>
      <c r="C1485" t="str">
        <f t="shared" si="23"/>
        <v/>
      </c>
    </row>
    <row r="1486" spans="2:3">
      <c r="B1486" s="24"/>
      <c r="C1486" t="str">
        <f t="shared" si="23"/>
        <v/>
      </c>
    </row>
    <row r="1487" spans="2:3">
      <c r="B1487" s="24"/>
      <c r="C1487" t="str">
        <f t="shared" si="23"/>
        <v/>
      </c>
    </row>
    <row r="1488" spans="2:3">
      <c r="B1488" s="24"/>
      <c r="C1488" t="str">
        <f t="shared" si="23"/>
        <v/>
      </c>
    </row>
    <row r="1489" spans="2:3">
      <c r="B1489" s="24"/>
      <c r="C1489" t="str">
        <f t="shared" si="23"/>
        <v/>
      </c>
    </row>
    <row r="1490" spans="2:3">
      <c r="B1490" s="24"/>
      <c r="C1490" t="str">
        <f t="shared" si="23"/>
        <v/>
      </c>
    </row>
    <row r="1491" spans="2:3">
      <c r="B1491" s="24"/>
      <c r="C1491" t="str">
        <f t="shared" si="23"/>
        <v/>
      </c>
    </row>
    <row r="1492" spans="2:3">
      <c r="B1492" s="24"/>
      <c r="C1492" t="str">
        <f t="shared" si="23"/>
        <v/>
      </c>
    </row>
    <row r="1493" spans="2:3">
      <c r="B1493" s="24"/>
      <c r="C1493" t="str">
        <f t="shared" si="23"/>
        <v/>
      </c>
    </row>
    <row r="1494" spans="2:3">
      <c r="B1494" s="24"/>
      <c r="C1494" t="str">
        <f t="shared" si="23"/>
        <v/>
      </c>
    </row>
    <row r="1495" spans="2:3">
      <c r="B1495" s="24"/>
      <c r="C1495" t="str">
        <f t="shared" si="23"/>
        <v/>
      </c>
    </row>
    <row r="1496" spans="2:3">
      <c r="B1496" s="24"/>
      <c r="C1496" t="str">
        <f t="shared" si="23"/>
        <v/>
      </c>
    </row>
    <row r="1497" spans="2:3">
      <c r="B1497" s="24"/>
      <c r="C1497" t="str">
        <f t="shared" si="23"/>
        <v/>
      </c>
    </row>
    <row r="1498" spans="2:3">
      <c r="B1498" s="24"/>
      <c r="C1498" t="str">
        <f t="shared" si="23"/>
        <v/>
      </c>
    </row>
    <row r="1499" spans="2:3">
      <c r="B1499" s="24"/>
      <c r="C1499" t="str">
        <f t="shared" si="23"/>
        <v/>
      </c>
    </row>
    <row r="1500" spans="2:3">
      <c r="B1500" s="24"/>
      <c r="C1500" t="str">
        <f t="shared" si="23"/>
        <v/>
      </c>
    </row>
    <row r="1501" spans="2:3">
      <c r="B1501" s="24"/>
      <c r="C1501" t="str">
        <f t="shared" si="23"/>
        <v/>
      </c>
    </row>
    <row r="1502" spans="2:3">
      <c r="B1502" s="24"/>
      <c r="C1502" t="str">
        <f t="shared" si="23"/>
        <v/>
      </c>
    </row>
    <row r="1503" spans="2:3">
      <c r="B1503" s="24"/>
      <c r="C1503" t="str">
        <f t="shared" si="23"/>
        <v/>
      </c>
    </row>
    <row r="1504" spans="2:3">
      <c r="B1504" s="24"/>
      <c r="C1504" t="str">
        <f t="shared" si="23"/>
        <v/>
      </c>
    </row>
    <row r="1505" spans="2:3">
      <c r="B1505" s="24"/>
      <c r="C1505" t="str">
        <f t="shared" si="23"/>
        <v/>
      </c>
    </row>
    <row r="1506" spans="2:3">
      <c r="B1506" s="24"/>
      <c r="C1506" t="str">
        <f t="shared" si="23"/>
        <v/>
      </c>
    </row>
    <row r="1507" spans="2:3">
      <c r="B1507" s="24"/>
      <c r="C1507" t="str">
        <f t="shared" si="23"/>
        <v/>
      </c>
    </row>
    <row r="1508" spans="2:3">
      <c r="B1508" s="24"/>
      <c r="C1508" t="str">
        <f t="shared" si="23"/>
        <v/>
      </c>
    </row>
    <row r="1509" spans="2:3">
      <c r="B1509" s="24"/>
      <c r="C1509" t="str">
        <f t="shared" si="23"/>
        <v/>
      </c>
    </row>
    <row r="1510" spans="2:3">
      <c r="B1510" s="24"/>
      <c r="C1510" t="str">
        <f t="shared" si="23"/>
        <v/>
      </c>
    </row>
    <row r="1511" spans="2:3">
      <c r="B1511" s="24"/>
      <c r="C1511" t="str">
        <f t="shared" si="23"/>
        <v/>
      </c>
    </row>
    <row r="1512" spans="2:3">
      <c r="B1512" s="24"/>
      <c r="C1512" t="str">
        <f t="shared" si="23"/>
        <v/>
      </c>
    </row>
    <row r="1513" spans="2:3">
      <c r="B1513" s="24"/>
      <c r="C1513" t="str">
        <f t="shared" si="23"/>
        <v/>
      </c>
    </row>
    <row r="1514" spans="2:3">
      <c r="B1514" s="24"/>
      <c r="C1514" t="str">
        <f t="shared" si="23"/>
        <v/>
      </c>
    </row>
    <row r="1515" spans="2:3">
      <c r="B1515" s="24"/>
      <c r="C1515" t="str">
        <f t="shared" si="23"/>
        <v/>
      </c>
    </row>
    <row r="1516" spans="2:3">
      <c r="B1516" s="24"/>
      <c r="C1516" t="str">
        <f t="shared" si="23"/>
        <v/>
      </c>
    </row>
    <row r="1517" spans="2:3">
      <c r="B1517" s="24"/>
      <c r="C1517" t="str">
        <f t="shared" si="23"/>
        <v/>
      </c>
    </row>
    <row r="1518" spans="2:3">
      <c r="B1518" s="24"/>
      <c r="C1518" t="str">
        <f t="shared" si="23"/>
        <v/>
      </c>
    </row>
    <row r="1519" spans="2:3">
      <c r="B1519" s="24"/>
      <c r="C1519" t="str">
        <f t="shared" si="23"/>
        <v/>
      </c>
    </row>
    <row r="1520" spans="2:3">
      <c r="B1520" s="24"/>
      <c r="C1520" t="str">
        <f t="shared" si="23"/>
        <v/>
      </c>
    </row>
    <row r="1521" spans="2:3">
      <c r="B1521" s="24"/>
      <c r="C1521" t="str">
        <f t="shared" si="23"/>
        <v/>
      </c>
    </row>
    <row r="1522" spans="2:3">
      <c r="B1522" s="24"/>
      <c r="C1522" t="str">
        <f t="shared" si="23"/>
        <v/>
      </c>
    </row>
    <row r="1523" spans="2:3">
      <c r="B1523" s="24"/>
      <c r="C1523" t="str">
        <f t="shared" si="23"/>
        <v/>
      </c>
    </row>
    <row r="1524" spans="2:3">
      <c r="B1524" s="24"/>
      <c r="C1524" t="str">
        <f t="shared" si="23"/>
        <v/>
      </c>
    </row>
    <row r="1525" spans="2:3">
      <c r="B1525" s="24"/>
      <c r="C1525" t="str">
        <f t="shared" ref="C1525:C1588" si="24">IF(D1525="","",SUBSTITUTE(SUBSTITUTE(SUBSTITUTE(SUBSTITUTE(SUBSTITUTE(SUBSTITUTE(SUBSTITUTE(SUBSTITUTE(SUBSTITUTE(CONCATENATE(A$1,UPPER(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SUBSTITUTE(SUBSTITUTE(SUBSTITUTE(SUBSTITUTE(SUBSTITUTE(SUBSTITUTE(SUBSTITUTE(SUBSTITUTE(SUBSTITUTE(SUBSTITUTE(SUBSTITUTE(SUBSTITUTE(SUBSTITUTE(SUBSTITUTE(SUBSTITUTE(SUBSTITUTE(SUBSTITUTE(SUBSTITUTE(SUBSTITUTE(D1525,
"'","_"),
"–","_"),
"+","_PLUS_"),
"&amp;","_AND_"),
";","_"),
":",""),
")",""),
"(",""),
" - ","_"),
" ","_"),
"km/h","kmh"),
"/","_"),
"°C","C"),
"°","_Degrees"),
",",""),
"&lt;","Below_"),
"&gt;","Above_"),
"-","_"),
".",""))),
"__","_"),
"INDICATOR","INDIC"),
"TEMPERATURE","TEMP"),
"TRANSITION","TRANS"),
"%","PCT"),
"""",""),
"(",""),
")",""),
"__","_")
)</f>
        <v/>
      </c>
    </row>
    <row r="1526" spans="2:3">
      <c r="B1526" s="24"/>
      <c r="C1526" t="str">
        <f t="shared" si="24"/>
        <v/>
      </c>
    </row>
    <row r="1527" spans="2:3">
      <c r="B1527" s="24"/>
      <c r="C1527" t="str">
        <f t="shared" si="24"/>
        <v/>
      </c>
    </row>
    <row r="1528" spans="2:3">
      <c r="B1528" s="24"/>
      <c r="C1528" t="str">
        <f t="shared" si="24"/>
        <v/>
      </c>
    </row>
    <row r="1529" spans="2:3">
      <c r="B1529" s="24"/>
      <c r="C1529" t="str">
        <f t="shared" si="24"/>
        <v/>
      </c>
    </row>
    <row r="1530" spans="2:3">
      <c r="B1530" s="24"/>
      <c r="C1530" t="str">
        <f t="shared" si="24"/>
        <v/>
      </c>
    </row>
    <row r="1531" spans="2:3">
      <c r="B1531" s="24"/>
      <c r="C1531" t="str">
        <f t="shared" si="24"/>
        <v/>
      </c>
    </row>
    <row r="1532" spans="2:3">
      <c r="B1532" s="24"/>
      <c r="C1532" t="str">
        <f t="shared" si="24"/>
        <v/>
      </c>
    </row>
    <row r="1533" spans="2:3">
      <c r="B1533" s="24"/>
      <c r="C1533" t="str">
        <f t="shared" si="24"/>
        <v/>
      </c>
    </row>
    <row r="1534" spans="2:3">
      <c r="B1534" s="24"/>
      <c r="C1534" t="str">
        <f t="shared" si="24"/>
        <v/>
      </c>
    </row>
    <row r="1535" spans="2:3">
      <c r="B1535" s="24"/>
      <c r="C1535" t="str">
        <f t="shared" si="24"/>
        <v/>
      </c>
    </row>
    <row r="1536" spans="2:3">
      <c r="B1536" s="24"/>
      <c r="C1536" t="str">
        <f t="shared" si="24"/>
        <v/>
      </c>
    </row>
    <row r="1537" spans="2:3">
      <c r="B1537" s="24"/>
      <c r="C1537" t="str">
        <f t="shared" si="24"/>
        <v/>
      </c>
    </row>
    <row r="1538" spans="2:3">
      <c r="B1538" s="24"/>
      <c r="C1538" t="str">
        <f t="shared" si="24"/>
        <v/>
      </c>
    </row>
    <row r="1539" spans="2:3">
      <c r="B1539" s="24"/>
      <c r="C1539" t="str">
        <f t="shared" si="24"/>
        <v/>
      </c>
    </row>
    <row r="1540" spans="2:3">
      <c r="B1540" s="24"/>
      <c r="C1540" t="str">
        <f t="shared" si="24"/>
        <v/>
      </c>
    </row>
    <row r="1541" spans="2:3">
      <c r="B1541" s="24"/>
      <c r="C1541" t="str">
        <f t="shared" si="24"/>
        <v/>
      </c>
    </row>
    <row r="1542" spans="2:3">
      <c r="B1542" s="24"/>
      <c r="C1542" t="str">
        <f t="shared" si="24"/>
        <v/>
      </c>
    </row>
    <row r="1543" spans="2:3">
      <c r="B1543" s="24"/>
      <c r="C1543" t="str">
        <f t="shared" si="24"/>
        <v/>
      </c>
    </row>
    <row r="1544" spans="2:3">
      <c r="B1544" s="24"/>
      <c r="C1544" t="str">
        <f t="shared" si="24"/>
        <v/>
      </c>
    </row>
    <row r="1545" spans="2:3">
      <c r="B1545" s="24"/>
      <c r="C1545" t="str">
        <f t="shared" si="24"/>
        <v/>
      </c>
    </row>
    <row r="1546" spans="2:3">
      <c r="B1546" s="24"/>
      <c r="C1546" t="str">
        <f t="shared" si="24"/>
        <v/>
      </c>
    </row>
    <row r="1547" spans="2:3">
      <c r="B1547" s="24"/>
      <c r="C1547" t="str">
        <f t="shared" si="24"/>
        <v/>
      </c>
    </row>
    <row r="1548" spans="2:3">
      <c r="B1548" s="24"/>
      <c r="C1548" t="str">
        <f t="shared" si="24"/>
        <v/>
      </c>
    </row>
    <row r="1549" spans="2:3">
      <c r="B1549" s="24"/>
      <c r="C1549" t="str">
        <f t="shared" si="24"/>
        <v/>
      </c>
    </row>
    <row r="1550" spans="2:3">
      <c r="B1550" s="24"/>
      <c r="C1550" t="str">
        <f t="shared" si="24"/>
        <v/>
      </c>
    </row>
    <row r="1551" spans="2:3">
      <c r="B1551" s="24"/>
      <c r="C1551" t="str">
        <f t="shared" si="24"/>
        <v/>
      </c>
    </row>
    <row r="1552" spans="2:3">
      <c r="B1552" s="24"/>
      <c r="C1552" t="str">
        <f t="shared" si="24"/>
        <v/>
      </c>
    </row>
    <row r="1553" spans="2:3">
      <c r="B1553" s="24"/>
      <c r="C1553" t="str">
        <f t="shared" si="24"/>
        <v/>
      </c>
    </row>
    <row r="1554" spans="2:3">
      <c r="B1554" s="24"/>
      <c r="C1554" t="str">
        <f t="shared" si="24"/>
        <v/>
      </c>
    </row>
    <row r="1555" spans="2:3">
      <c r="B1555" s="24"/>
      <c r="C1555" t="str">
        <f t="shared" si="24"/>
        <v/>
      </c>
    </row>
    <row r="1556" spans="2:3">
      <c r="B1556" s="24"/>
      <c r="C1556" t="str">
        <f t="shared" si="24"/>
        <v/>
      </c>
    </row>
    <row r="1557" spans="2:3">
      <c r="B1557" s="24"/>
      <c r="C1557" t="str">
        <f t="shared" si="24"/>
        <v/>
      </c>
    </row>
    <row r="1558" spans="2:3">
      <c r="B1558" s="24"/>
      <c r="C1558" t="str">
        <f t="shared" si="24"/>
        <v/>
      </c>
    </row>
    <row r="1559" spans="2:3">
      <c r="B1559" s="24"/>
      <c r="C1559" t="str">
        <f t="shared" si="24"/>
        <v/>
      </c>
    </row>
    <row r="1560" spans="2:3">
      <c r="B1560" s="24"/>
      <c r="C1560" t="str">
        <f t="shared" si="24"/>
        <v/>
      </c>
    </row>
    <row r="1561" spans="2:3">
      <c r="B1561" s="24"/>
      <c r="C1561" t="str">
        <f t="shared" si="24"/>
        <v/>
      </c>
    </row>
    <row r="1562" spans="2:3">
      <c r="B1562" s="24"/>
      <c r="C1562" t="str">
        <f t="shared" si="24"/>
        <v/>
      </c>
    </row>
    <row r="1563" spans="2:3">
      <c r="B1563" s="24"/>
      <c r="C1563" t="str">
        <f t="shared" si="24"/>
        <v/>
      </c>
    </row>
    <row r="1564" spans="2:3">
      <c r="B1564" s="24"/>
      <c r="C1564" t="str">
        <f t="shared" si="24"/>
        <v/>
      </c>
    </row>
    <row r="1565" spans="2:3">
      <c r="B1565" s="24"/>
      <c r="C1565" t="str">
        <f t="shared" si="24"/>
        <v/>
      </c>
    </row>
    <row r="1566" spans="2:3">
      <c r="B1566" s="24"/>
      <c r="C1566" t="str">
        <f t="shared" si="24"/>
        <v/>
      </c>
    </row>
    <row r="1567" spans="2:3">
      <c r="B1567" s="24"/>
      <c r="C1567" t="str">
        <f t="shared" si="24"/>
        <v/>
      </c>
    </row>
    <row r="1568" spans="2:3">
      <c r="B1568" s="24"/>
      <c r="C1568" t="str">
        <f t="shared" si="24"/>
        <v/>
      </c>
    </row>
    <row r="1569" spans="2:3">
      <c r="B1569" s="24"/>
      <c r="C1569" t="str">
        <f t="shared" si="24"/>
        <v/>
      </c>
    </row>
    <row r="1570" spans="2:3">
      <c r="B1570" s="24"/>
      <c r="C1570" t="str">
        <f t="shared" si="24"/>
        <v/>
      </c>
    </row>
    <row r="1571" spans="2:3">
      <c r="B1571" s="24"/>
      <c r="C1571" t="str">
        <f t="shared" si="24"/>
        <v/>
      </c>
    </row>
    <row r="1572" spans="2:3">
      <c r="B1572" s="24"/>
      <c r="C1572" t="str">
        <f t="shared" si="24"/>
        <v/>
      </c>
    </row>
    <row r="1573" spans="2:3">
      <c r="B1573" s="24"/>
      <c r="C1573" t="str">
        <f t="shared" si="24"/>
        <v/>
      </c>
    </row>
    <row r="1574" spans="2:3">
      <c r="B1574" s="24"/>
      <c r="C1574" t="str">
        <f t="shared" si="24"/>
        <v/>
      </c>
    </row>
    <row r="1575" spans="2:3">
      <c r="B1575" s="24"/>
      <c r="C1575" t="str">
        <f t="shared" si="24"/>
        <v/>
      </c>
    </row>
    <row r="1576" spans="2:3">
      <c r="B1576" s="24"/>
      <c r="C1576" t="str">
        <f t="shared" si="24"/>
        <v/>
      </c>
    </row>
    <row r="1577" spans="2:3">
      <c r="B1577" s="24"/>
      <c r="C1577" t="str">
        <f t="shared" si="24"/>
        <v/>
      </c>
    </row>
    <row r="1578" spans="2:3">
      <c r="B1578" s="24"/>
      <c r="C1578" t="str">
        <f t="shared" si="24"/>
        <v/>
      </c>
    </row>
    <row r="1579" spans="2:3">
      <c r="B1579" s="24"/>
      <c r="C1579" t="str">
        <f t="shared" si="24"/>
        <v/>
      </c>
    </row>
    <row r="1580" spans="2:3">
      <c r="B1580" s="24"/>
      <c r="C1580" t="str">
        <f t="shared" si="24"/>
        <v/>
      </c>
    </row>
    <row r="1581" spans="2:3">
      <c r="B1581" s="24"/>
      <c r="C1581" t="str">
        <f t="shared" si="24"/>
        <v/>
      </c>
    </row>
    <row r="1582" spans="2:3">
      <c r="B1582" s="24"/>
      <c r="C1582" t="str">
        <f t="shared" si="24"/>
        <v/>
      </c>
    </row>
    <row r="1583" spans="2:3">
      <c r="B1583" s="24"/>
      <c r="C1583" t="str">
        <f t="shared" si="24"/>
        <v/>
      </c>
    </row>
    <row r="1584" spans="2:3">
      <c r="B1584" s="24"/>
      <c r="C1584" t="str">
        <f t="shared" si="24"/>
        <v/>
      </c>
    </row>
    <row r="1585" spans="2:3">
      <c r="B1585" s="24"/>
      <c r="C1585" t="str">
        <f t="shared" si="24"/>
        <v/>
      </c>
    </row>
    <row r="1586" spans="2:3">
      <c r="B1586" s="24"/>
      <c r="C1586" t="str">
        <f t="shared" si="24"/>
        <v/>
      </c>
    </row>
    <row r="1587" spans="2:3">
      <c r="B1587" s="24"/>
      <c r="C1587" t="str">
        <f t="shared" si="24"/>
        <v/>
      </c>
    </row>
    <row r="1588" spans="2:3">
      <c r="B1588" s="24"/>
      <c r="C1588" t="str">
        <f t="shared" si="24"/>
        <v/>
      </c>
    </row>
    <row r="1589" spans="2:3">
      <c r="B1589" s="24"/>
      <c r="C1589" t="str">
        <f t="shared" ref="C1589:C1652" si="25">IF(D1589="","",SUBSTITUTE(SUBSTITUTE(SUBSTITUTE(SUBSTITUTE(SUBSTITUTE(SUBSTITUTE(SUBSTITUTE(SUBSTITUTE(SUBSTITUTE(CONCATENATE(A$1,UPPER(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SUBSTITUTE(SUBSTITUTE(SUBSTITUTE(SUBSTITUTE(SUBSTITUTE(SUBSTITUTE(SUBSTITUTE(SUBSTITUTE(SUBSTITUTE(SUBSTITUTE(SUBSTITUTE(SUBSTITUTE(SUBSTITUTE(SUBSTITUTE(SUBSTITUTE(SUBSTITUTE(SUBSTITUTE(SUBSTITUTE(SUBSTITUTE(D1589,
"'","_"),
"–","_"),
"+","_PLUS_"),
"&amp;","_AND_"),
";","_"),
":",""),
")",""),
"(",""),
" - ","_"),
" ","_"),
"km/h","kmh"),
"/","_"),
"°C","C"),
"°","_Degrees"),
",",""),
"&lt;","Below_"),
"&gt;","Above_"),
"-","_"),
".",""))),
"__","_"),
"INDICATOR","INDIC"),
"TEMPERATURE","TEMP"),
"TRANSITION","TRANS"),
"%","PCT"),
"""",""),
"(",""),
")",""),
"__","_")
)</f>
        <v/>
      </c>
    </row>
    <row r="1590" spans="2:3">
      <c r="B1590" s="24"/>
      <c r="C1590" t="str">
        <f t="shared" si="25"/>
        <v/>
      </c>
    </row>
    <row r="1591" spans="2:3">
      <c r="B1591" s="24"/>
      <c r="C1591" t="str">
        <f t="shared" si="25"/>
        <v/>
      </c>
    </row>
    <row r="1592" spans="2:3">
      <c r="B1592" s="24"/>
      <c r="C1592" t="str">
        <f t="shared" si="25"/>
        <v/>
      </c>
    </row>
    <row r="1593" spans="2:3">
      <c r="B1593" s="24"/>
      <c r="C1593" t="str">
        <f t="shared" si="25"/>
        <v/>
      </c>
    </row>
    <row r="1594" spans="2:3">
      <c r="B1594" s="24"/>
      <c r="C1594" t="str">
        <f t="shared" si="25"/>
        <v/>
      </c>
    </row>
    <row r="1595" spans="2:3">
      <c r="B1595" s="24"/>
      <c r="C1595" t="str">
        <f t="shared" si="25"/>
        <v/>
      </c>
    </row>
    <row r="1596" spans="2:3">
      <c r="B1596" s="24"/>
      <c r="C1596" t="str">
        <f t="shared" si="25"/>
        <v/>
      </c>
    </row>
    <row r="1597" spans="2:3">
      <c r="B1597" s="24"/>
      <c r="C1597" t="str">
        <f t="shared" si="25"/>
        <v/>
      </c>
    </row>
    <row r="1598" spans="2:3">
      <c r="B1598" s="24"/>
      <c r="C1598" t="str">
        <f t="shared" si="25"/>
        <v/>
      </c>
    </row>
    <row r="1599" spans="2:3">
      <c r="B1599" s="24"/>
      <c r="C1599" t="str">
        <f t="shared" si="25"/>
        <v/>
      </c>
    </row>
    <row r="1600" spans="2:3">
      <c r="B1600" s="24"/>
      <c r="C1600" t="str">
        <f t="shared" si="25"/>
        <v/>
      </c>
    </row>
    <row r="1601" spans="2:3">
      <c r="B1601" s="24"/>
      <c r="C1601" t="str">
        <f t="shared" si="25"/>
        <v/>
      </c>
    </row>
    <row r="1602" spans="2:3">
      <c r="B1602" s="24"/>
      <c r="C1602" t="str">
        <f t="shared" si="25"/>
        <v/>
      </c>
    </row>
    <row r="1603" spans="2:3">
      <c r="B1603" s="24"/>
      <c r="C1603" t="str">
        <f t="shared" si="25"/>
        <v/>
      </c>
    </row>
    <row r="1604" spans="2:3">
      <c r="B1604" s="24"/>
      <c r="C1604" t="str">
        <f t="shared" si="25"/>
        <v/>
      </c>
    </row>
    <row r="1605" spans="2:3">
      <c r="B1605" s="24"/>
      <c r="C1605" t="str">
        <f t="shared" si="25"/>
        <v/>
      </c>
    </row>
    <row r="1606" spans="2:3">
      <c r="B1606" s="24"/>
      <c r="C1606" t="str">
        <f t="shared" si="25"/>
        <v/>
      </c>
    </row>
    <row r="1607" spans="2:3">
      <c r="B1607" s="24"/>
      <c r="C1607" t="str">
        <f t="shared" si="25"/>
        <v/>
      </c>
    </row>
    <row r="1608" spans="2:3">
      <c r="B1608" s="24"/>
      <c r="C1608" t="str">
        <f t="shared" si="25"/>
        <v/>
      </c>
    </row>
    <row r="1609" spans="2:3">
      <c r="B1609" s="24"/>
      <c r="C1609" t="str">
        <f t="shared" si="25"/>
        <v/>
      </c>
    </row>
    <row r="1610" spans="2:3">
      <c r="B1610" s="24"/>
      <c r="C1610" t="str">
        <f t="shared" si="25"/>
        <v/>
      </c>
    </row>
    <row r="1611" spans="2:3">
      <c r="B1611" s="24"/>
      <c r="C1611" t="str">
        <f t="shared" si="25"/>
        <v/>
      </c>
    </row>
    <row r="1612" spans="2:3">
      <c r="B1612" s="24"/>
      <c r="C1612" t="str">
        <f t="shared" si="25"/>
        <v/>
      </c>
    </row>
    <row r="1613" spans="2:3">
      <c r="B1613" s="24"/>
      <c r="C1613" t="str">
        <f t="shared" si="25"/>
        <v/>
      </c>
    </row>
    <row r="1614" spans="2:3">
      <c r="B1614" s="24"/>
      <c r="C1614" t="str">
        <f t="shared" si="25"/>
        <v/>
      </c>
    </row>
    <row r="1615" spans="2:3">
      <c r="B1615" s="24"/>
      <c r="C1615" t="str">
        <f t="shared" si="25"/>
        <v/>
      </c>
    </row>
    <row r="1616" spans="2:3">
      <c r="B1616" s="24"/>
      <c r="C1616" t="str">
        <f t="shared" si="25"/>
        <v/>
      </c>
    </row>
    <row r="1617" spans="2:3">
      <c r="B1617" s="24"/>
      <c r="C1617" t="str">
        <f t="shared" si="25"/>
        <v/>
      </c>
    </row>
    <row r="1618" spans="2:3">
      <c r="B1618" s="24"/>
      <c r="C1618" t="str">
        <f t="shared" si="25"/>
        <v/>
      </c>
    </row>
    <row r="1619" spans="2:3">
      <c r="B1619" s="24"/>
      <c r="C1619" t="str">
        <f t="shared" si="25"/>
        <v/>
      </c>
    </row>
    <row r="1620" spans="2:3">
      <c r="B1620" s="24"/>
      <c r="C1620" t="str">
        <f t="shared" si="25"/>
        <v/>
      </c>
    </row>
    <row r="1621" spans="2:3">
      <c r="B1621" s="24"/>
      <c r="C1621" t="str">
        <f t="shared" si="25"/>
        <v/>
      </c>
    </row>
    <row r="1622" spans="2:3">
      <c r="B1622" s="24"/>
      <c r="C1622" t="str">
        <f t="shared" si="25"/>
        <v/>
      </c>
    </row>
    <row r="1623" spans="2:3">
      <c r="B1623" s="24"/>
      <c r="C1623" t="str">
        <f t="shared" si="25"/>
        <v/>
      </c>
    </row>
    <row r="1624" spans="2:3">
      <c r="B1624" s="24"/>
      <c r="C1624" t="str">
        <f t="shared" si="25"/>
        <v/>
      </c>
    </row>
    <row r="1625" spans="2:3">
      <c r="B1625" s="24"/>
      <c r="C1625" t="str">
        <f t="shared" si="25"/>
        <v/>
      </c>
    </row>
    <row r="1626" spans="2:3">
      <c r="B1626" s="24"/>
      <c r="C1626" t="str">
        <f t="shared" si="25"/>
        <v/>
      </c>
    </row>
    <row r="1627" spans="2:3">
      <c r="B1627" s="24"/>
      <c r="C1627" t="str">
        <f t="shared" si="25"/>
        <v/>
      </c>
    </row>
    <row r="1628" spans="2:3">
      <c r="B1628" s="24"/>
      <c r="C1628" t="str">
        <f t="shared" si="25"/>
        <v/>
      </c>
    </row>
    <row r="1629" spans="2:3">
      <c r="B1629" s="24"/>
      <c r="C1629" t="str">
        <f t="shared" si="25"/>
        <v/>
      </c>
    </row>
    <row r="1630" spans="2:3">
      <c r="B1630" s="24"/>
      <c r="C1630" t="str">
        <f t="shared" si="25"/>
        <v/>
      </c>
    </row>
    <row r="1631" spans="2:3">
      <c r="B1631" s="24"/>
      <c r="C1631" t="str">
        <f t="shared" si="25"/>
        <v/>
      </c>
    </row>
    <row r="1632" spans="2:3">
      <c r="B1632" s="24"/>
      <c r="C1632" t="str">
        <f t="shared" si="25"/>
        <v/>
      </c>
    </row>
    <row r="1633" spans="2:3">
      <c r="B1633" s="24"/>
      <c r="C1633" t="str">
        <f t="shared" si="25"/>
        <v/>
      </c>
    </row>
    <row r="1634" spans="2:3">
      <c r="B1634" s="24"/>
      <c r="C1634" t="str">
        <f t="shared" si="25"/>
        <v/>
      </c>
    </row>
    <row r="1635" spans="2:3">
      <c r="B1635" s="24"/>
      <c r="C1635" t="str">
        <f t="shared" si="25"/>
        <v/>
      </c>
    </row>
    <row r="1636" spans="2:3">
      <c r="B1636" s="24"/>
      <c r="C1636" t="str">
        <f t="shared" si="25"/>
        <v/>
      </c>
    </row>
    <row r="1637" spans="2:3">
      <c r="B1637" s="24"/>
      <c r="C1637" t="str">
        <f t="shared" si="25"/>
        <v/>
      </c>
    </row>
    <row r="1638" spans="2:3">
      <c r="B1638" s="24"/>
      <c r="C1638" t="str">
        <f t="shared" si="25"/>
        <v/>
      </c>
    </row>
    <row r="1639" spans="2:3">
      <c r="B1639" s="24"/>
      <c r="C1639" t="str">
        <f t="shared" si="25"/>
        <v/>
      </c>
    </row>
    <row r="1640" spans="2:3">
      <c r="B1640" s="24"/>
      <c r="C1640" t="str">
        <f t="shared" si="25"/>
        <v/>
      </c>
    </row>
    <row r="1641" spans="2:3">
      <c r="B1641" s="24"/>
      <c r="C1641" t="str">
        <f t="shared" si="25"/>
        <v/>
      </c>
    </row>
    <row r="1642" spans="2:3">
      <c r="B1642" s="24"/>
      <c r="C1642" t="str">
        <f t="shared" si="25"/>
        <v/>
      </c>
    </row>
    <row r="1643" spans="2:3">
      <c r="B1643" s="24"/>
      <c r="C1643" t="str">
        <f t="shared" si="25"/>
        <v/>
      </c>
    </row>
    <row r="1644" spans="2:3">
      <c r="B1644" s="24"/>
      <c r="C1644" t="str">
        <f t="shared" si="25"/>
        <v/>
      </c>
    </row>
    <row r="1645" spans="2:3">
      <c r="B1645" s="24"/>
      <c r="C1645" t="str">
        <f t="shared" si="25"/>
        <v/>
      </c>
    </row>
    <row r="1646" spans="2:3">
      <c r="B1646" s="24"/>
      <c r="C1646" t="str">
        <f t="shared" si="25"/>
        <v/>
      </c>
    </row>
    <row r="1647" spans="2:3">
      <c r="B1647" s="24"/>
      <c r="C1647" t="str">
        <f t="shared" si="25"/>
        <v/>
      </c>
    </row>
    <row r="1648" spans="2:3">
      <c r="B1648" s="24"/>
      <c r="C1648" t="str">
        <f t="shared" si="25"/>
        <v/>
      </c>
    </row>
    <row r="1649" spans="2:3">
      <c r="B1649" s="24"/>
      <c r="C1649" t="str">
        <f t="shared" si="25"/>
        <v/>
      </c>
    </row>
    <row r="1650" spans="2:3">
      <c r="B1650" s="24"/>
      <c r="C1650" t="str">
        <f t="shared" si="25"/>
        <v/>
      </c>
    </row>
    <row r="1651" spans="2:3">
      <c r="B1651" s="24"/>
      <c r="C1651" t="str">
        <f t="shared" si="25"/>
        <v/>
      </c>
    </row>
    <row r="1652" spans="2:3">
      <c r="B1652" s="24"/>
      <c r="C1652" t="str">
        <f t="shared" si="25"/>
        <v/>
      </c>
    </row>
    <row r="1653" spans="2:3">
      <c r="B1653" s="24"/>
      <c r="C1653" t="str">
        <f t="shared" ref="C1653:C1716" si="26">IF(D1653="","",SUBSTITUTE(SUBSTITUTE(SUBSTITUTE(SUBSTITUTE(SUBSTITUTE(SUBSTITUTE(SUBSTITUTE(SUBSTITUTE(SUBSTITUTE(CONCATENATE(A$1,UPPER(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SUBSTITUTE(SUBSTITUTE(SUBSTITUTE(SUBSTITUTE(SUBSTITUTE(SUBSTITUTE(SUBSTITUTE(SUBSTITUTE(SUBSTITUTE(SUBSTITUTE(SUBSTITUTE(SUBSTITUTE(SUBSTITUTE(SUBSTITUTE(SUBSTITUTE(SUBSTITUTE(SUBSTITUTE(SUBSTITUTE(SUBSTITUTE(D1653,
"'","_"),
"–","_"),
"+","_PLUS_"),
"&amp;","_AND_"),
";","_"),
":",""),
")",""),
"(",""),
" - ","_"),
" ","_"),
"km/h","kmh"),
"/","_"),
"°C","C"),
"°","_Degrees"),
",",""),
"&lt;","Below_"),
"&gt;","Above_"),
"-","_"),
".",""))),
"__","_"),
"INDICATOR","INDIC"),
"TEMPERATURE","TEMP"),
"TRANSITION","TRANS"),
"%","PCT"),
"""",""),
"(",""),
")",""),
"__","_")
)</f>
        <v/>
      </c>
    </row>
    <row r="1654" spans="2:3">
      <c r="B1654" s="24"/>
      <c r="C1654" t="str">
        <f t="shared" si="26"/>
        <v/>
      </c>
    </row>
    <row r="1655" spans="2:3">
      <c r="B1655" s="24"/>
      <c r="C1655" t="str">
        <f t="shared" si="26"/>
        <v/>
      </c>
    </row>
    <row r="1656" spans="2:3">
      <c r="B1656" s="24"/>
      <c r="C1656" t="str">
        <f t="shared" si="26"/>
        <v/>
      </c>
    </row>
    <row r="1657" spans="2:3">
      <c r="B1657" s="24"/>
      <c r="C1657" t="str">
        <f t="shared" si="26"/>
        <v/>
      </c>
    </row>
    <row r="1658" spans="2:3">
      <c r="B1658" s="24"/>
      <c r="C1658" t="str">
        <f t="shared" si="26"/>
        <v/>
      </c>
    </row>
    <row r="1659" spans="2:3">
      <c r="B1659" s="24"/>
      <c r="C1659" t="str">
        <f t="shared" si="26"/>
        <v/>
      </c>
    </row>
    <row r="1660" spans="2:3">
      <c r="B1660" s="24"/>
      <c r="C1660" t="str">
        <f t="shared" si="26"/>
        <v/>
      </c>
    </row>
    <row r="1661" spans="2:3">
      <c r="B1661" s="24"/>
      <c r="C1661" t="str">
        <f t="shared" si="26"/>
        <v/>
      </c>
    </row>
    <row r="1662" spans="2:3">
      <c r="B1662" s="24"/>
      <c r="C1662" t="str">
        <f t="shared" si="26"/>
        <v/>
      </c>
    </row>
    <row r="1663" spans="2:3">
      <c r="B1663" s="24"/>
      <c r="C1663" t="str">
        <f t="shared" si="26"/>
        <v/>
      </c>
    </row>
    <row r="1664" spans="2:3">
      <c r="B1664" s="24"/>
      <c r="C1664" t="str">
        <f t="shared" si="26"/>
        <v/>
      </c>
    </row>
    <row r="1665" spans="2:3">
      <c r="B1665" s="24"/>
      <c r="C1665" t="str">
        <f t="shared" si="26"/>
        <v/>
      </c>
    </row>
    <row r="1666" spans="2:3">
      <c r="B1666" s="24"/>
      <c r="C1666" t="str">
        <f t="shared" si="26"/>
        <v/>
      </c>
    </row>
    <row r="1667" spans="2:3">
      <c r="B1667" s="24"/>
      <c r="C1667" t="str">
        <f t="shared" si="26"/>
        <v/>
      </c>
    </row>
    <row r="1668" spans="2:3">
      <c r="B1668" s="24"/>
      <c r="C1668" t="str">
        <f t="shared" si="26"/>
        <v/>
      </c>
    </row>
    <row r="1669" spans="2:3">
      <c r="B1669" s="24"/>
      <c r="C1669" t="str">
        <f t="shared" si="26"/>
        <v/>
      </c>
    </row>
    <row r="1670" spans="2:3">
      <c r="B1670" s="24"/>
      <c r="C1670" t="str">
        <f t="shared" si="26"/>
        <v/>
      </c>
    </row>
    <row r="1671" spans="2:3">
      <c r="B1671" s="24"/>
      <c r="C1671" t="str">
        <f t="shared" si="26"/>
        <v/>
      </c>
    </row>
    <row r="1672" spans="2:3">
      <c r="B1672" s="24"/>
      <c r="C1672" t="str">
        <f t="shared" si="26"/>
        <v/>
      </c>
    </row>
    <row r="1673" spans="2:3">
      <c r="B1673" s="24"/>
      <c r="C1673" t="str">
        <f t="shared" si="26"/>
        <v/>
      </c>
    </row>
    <row r="1674" spans="2:3">
      <c r="B1674" s="24"/>
      <c r="C1674" t="str">
        <f t="shared" si="26"/>
        <v/>
      </c>
    </row>
    <row r="1675" spans="2:3">
      <c r="B1675" s="24"/>
      <c r="C1675" t="str">
        <f t="shared" si="26"/>
        <v/>
      </c>
    </row>
    <row r="1676" spans="2:3">
      <c r="B1676" s="24"/>
      <c r="C1676" t="str">
        <f t="shared" si="26"/>
        <v/>
      </c>
    </row>
    <row r="1677" spans="2:3">
      <c r="B1677" s="24"/>
      <c r="C1677" t="str">
        <f t="shared" si="26"/>
        <v/>
      </c>
    </row>
    <row r="1678" spans="2:3">
      <c r="B1678" s="24"/>
      <c r="C1678" t="str">
        <f t="shared" si="26"/>
        <v/>
      </c>
    </row>
    <row r="1679" spans="2:3">
      <c r="B1679" s="24"/>
      <c r="C1679" t="str">
        <f t="shared" si="26"/>
        <v/>
      </c>
    </row>
    <row r="1680" spans="2:3">
      <c r="B1680" s="24"/>
      <c r="C1680" t="str">
        <f t="shared" si="26"/>
        <v/>
      </c>
    </row>
    <row r="1681" spans="2:3">
      <c r="B1681" s="24"/>
      <c r="C1681" t="str">
        <f t="shared" si="26"/>
        <v/>
      </c>
    </row>
    <row r="1682" spans="2:3">
      <c r="B1682" s="24"/>
      <c r="C1682" t="str">
        <f t="shared" si="26"/>
        <v/>
      </c>
    </row>
    <row r="1683" spans="2:3">
      <c r="B1683" s="24"/>
      <c r="C1683" t="str">
        <f t="shared" si="26"/>
        <v/>
      </c>
    </row>
    <row r="1684" spans="2:3">
      <c r="B1684" s="24"/>
      <c r="C1684" t="str">
        <f t="shared" si="26"/>
        <v/>
      </c>
    </row>
    <row r="1685" spans="2:3">
      <c r="B1685" s="24"/>
      <c r="C1685" t="str">
        <f t="shared" si="26"/>
        <v/>
      </c>
    </row>
    <row r="1686" spans="2:3">
      <c r="B1686" s="24"/>
      <c r="C1686" t="str">
        <f t="shared" si="26"/>
        <v/>
      </c>
    </row>
    <row r="1687" spans="2:3">
      <c r="B1687" s="24"/>
      <c r="C1687" t="str">
        <f t="shared" si="26"/>
        <v/>
      </c>
    </row>
    <row r="1688" spans="2:3">
      <c r="B1688" s="24"/>
      <c r="C1688" t="str">
        <f t="shared" si="26"/>
        <v/>
      </c>
    </row>
    <row r="1689" spans="2:3">
      <c r="B1689" s="24"/>
      <c r="C1689" t="str">
        <f t="shared" si="26"/>
        <v/>
      </c>
    </row>
    <row r="1690" spans="2:3">
      <c r="B1690" s="24"/>
      <c r="C1690" t="str">
        <f t="shared" si="26"/>
        <v/>
      </c>
    </row>
    <row r="1691" spans="2:3">
      <c r="B1691" s="24"/>
      <c r="C1691" t="str">
        <f t="shared" si="26"/>
        <v/>
      </c>
    </row>
    <row r="1692" spans="2:3">
      <c r="B1692" s="24"/>
      <c r="C1692" t="str">
        <f t="shared" si="26"/>
        <v/>
      </c>
    </row>
    <row r="1693" spans="2:3">
      <c r="B1693" s="24"/>
      <c r="C1693" t="str">
        <f t="shared" si="26"/>
        <v/>
      </c>
    </row>
    <row r="1694" spans="2:3">
      <c r="B1694" s="24"/>
      <c r="C1694" t="str">
        <f t="shared" si="26"/>
        <v/>
      </c>
    </row>
    <row r="1695" spans="2:3">
      <c r="B1695" s="24"/>
      <c r="C1695" t="str">
        <f t="shared" si="26"/>
        <v/>
      </c>
    </row>
    <row r="1696" spans="2:3">
      <c r="B1696" s="24"/>
      <c r="C1696" t="str">
        <f t="shared" si="26"/>
        <v/>
      </c>
    </row>
    <row r="1697" spans="2:3">
      <c r="B1697" s="24"/>
      <c r="C1697" t="str">
        <f t="shared" si="26"/>
        <v/>
      </c>
    </row>
    <row r="1698" spans="2:3">
      <c r="B1698" s="24"/>
      <c r="C1698" t="str">
        <f t="shared" si="26"/>
        <v/>
      </c>
    </row>
    <row r="1699" spans="2:3">
      <c r="B1699" s="24"/>
      <c r="C1699" t="str">
        <f t="shared" si="26"/>
        <v/>
      </c>
    </row>
    <row r="1700" spans="2:3">
      <c r="B1700" s="24"/>
      <c r="C1700" t="str">
        <f t="shared" si="26"/>
        <v/>
      </c>
    </row>
    <row r="1701" spans="2:3">
      <c r="B1701" s="24"/>
      <c r="C1701" t="str">
        <f t="shared" si="26"/>
        <v/>
      </c>
    </row>
    <row r="1702" spans="2:3">
      <c r="B1702" s="24"/>
      <c r="C1702" t="str">
        <f t="shared" si="26"/>
        <v/>
      </c>
    </row>
    <row r="1703" spans="2:3">
      <c r="B1703" s="24"/>
      <c r="C1703" t="str">
        <f t="shared" si="26"/>
        <v/>
      </c>
    </row>
    <row r="1704" spans="2:3">
      <c r="B1704" s="24"/>
      <c r="C1704" t="str">
        <f t="shared" si="26"/>
        <v/>
      </c>
    </row>
    <row r="1705" spans="2:3">
      <c r="B1705" s="24"/>
      <c r="C1705" t="str">
        <f t="shared" si="26"/>
        <v/>
      </c>
    </row>
    <row r="1706" spans="2:3">
      <c r="B1706" s="24"/>
      <c r="C1706" t="str">
        <f t="shared" si="26"/>
        <v/>
      </c>
    </row>
    <row r="1707" spans="2:3">
      <c r="B1707" s="24"/>
      <c r="C1707" t="str">
        <f t="shared" si="26"/>
        <v/>
      </c>
    </row>
    <row r="1708" spans="2:3">
      <c r="B1708" s="24"/>
      <c r="C1708" t="str">
        <f t="shared" si="26"/>
        <v/>
      </c>
    </row>
    <row r="1709" spans="2:3">
      <c r="B1709" s="24"/>
      <c r="C1709" t="str">
        <f t="shared" si="26"/>
        <v/>
      </c>
    </row>
    <row r="1710" spans="2:3">
      <c r="B1710" s="24"/>
      <c r="C1710" t="str">
        <f t="shared" si="26"/>
        <v/>
      </c>
    </row>
    <row r="1711" spans="2:3">
      <c r="B1711" s="24"/>
      <c r="C1711" t="str">
        <f t="shared" si="26"/>
        <v/>
      </c>
    </row>
    <row r="1712" spans="2:3">
      <c r="B1712" s="24"/>
      <c r="C1712" t="str">
        <f t="shared" si="26"/>
        <v/>
      </c>
    </row>
    <row r="1713" spans="2:3">
      <c r="B1713" s="24"/>
      <c r="C1713" t="str">
        <f t="shared" si="26"/>
        <v/>
      </c>
    </row>
    <row r="1714" spans="2:3">
      <c r="B1714" s="24"/>
      <c r="C1714" t="str">
        <f t="shared" si="26"/>
        <v/>
      </c>
    </row>
    <row r="1715" spans="2:3">
      <c r="B1715" s="24"/>
      <c r="C1715" t="str">
        <f t="shared" si="26"/>
        <v/>
      </c>
    </row>
    <row r="1716" spans="2:3">
      <c r="B1716" s="24"/>
      <c r="C1716" t="str">
        <f t="shared" si="26"/>
        <v/>
      </c>
    </row>
    <row r="1717" spans="2:3">
      <c r="B1717" s="24"/>
      <c r="C1717" t="str">
        <f t="shared" ref="C1717:C1780" si="27">IF(D1717="","",SUBSTITUTE(SUBSTITUTE(SUBSTITUTE(SUBSTITUTE(SUBSTITUTE(SUBSTITUTE(SUBSTITUTE(SUBSTITUTE(SUBSTITUTE(CONCATENATE(A$1,UPPER(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SUBSTITUTE(SUBSTITUTE(SUBSTITUTE(SUBSTITUTE(SUBSTITUTE(SUBSTITUTE(SUBSTITUTE(SUBSTITUTE(SUBSTITUTE(SUBSTITUTE(SUBSTITUTE(SUBSTITUTE(SUBSTITUTE(SUBSTITUTE(SUBSTITUTE(SUBSTITUTE(SUBSTITUTE(SUBSTITUTE(SUBSTITUTE(D1717,
"'","_"),
"–","_"),
"+","_PLUS_"),
"&amp;","_AND_"),
";","_"),
":",""),
")",""),
"(",""),
" - ","_"),
" ","_"),
"km/h","kmh"),
"/","_"),
"°C","C"),
"°","_Degrees"),
",",""),
"&lt;","Below_"),
"&gt;","Above_"),
"-","_"),
".",""))),
"__","_"),
"INDICATOR","INDIC"),
"TEMPERATURE","TEMP"),
"TRANSITION","TRANS"),
"%","PCT"),
"""",""),
"(",""),
")",""),
"__","_")
)</f>
        <v/>
      </c>
    </row>
    <row r="1718" spans="2:3">
      <c r="B1718" s="24"/>
      <c r="C1718" t="str">
        <f t="shared" si="27"/>
        <v/>
      </c>
    </row>
    <row r="1719" spans="2:3">
      <c r="B1719" s="24"/>
      <c r="C1719" t="str">
        <f t="shared" si="27"/>
        <v/>
      </c>
    </row>
    <row r="1720" spans="2:3">
      <c r="B1720" s="24"/>
      <c r="C1720" t="str">
        <f t="shared" si="27"/>
        <v/>
      </c>
    </row>
    <row r="1721" spans="2:3">
      <c r="B1721" s="24"/>
      <c r="C1721" t="str">
        <f t="shared" si="27"/>
        <v/>
      </c>
    </row>
    <row r="1722" spans="2:3">
      <c r="B1722" s="24"/>
      <c r="C1722" t="str">
        <f t="shared" si="27"/>
        <v/>
      </c>
    </row>
    <row r="1723" spans="2:3">
      <c r="B1723" s="24"/>
      <c r="C1723" t="str">
        <f t="shared" si="27"/>
        <v/>
      </c>
    </row>
    <row r="1724" spans="2:3">
      <c r="B1724" s="24"/>
      <c r="C1724" t="str">
        <f t="shared" si="27"/>
        <v/>
      </c>
    </row>
    <row r="1725" spans="2:3">
      <c r="B1725" s="24"/>
      <c r="C1725" t="str">
        <f t="shared" si="27"/>
        <v/>
      </c>
    </row>
    <row r="1726" spans="2:3">
      <c r="B1726" s="24"/>
      <c r="C1726" t="str">
        <f t="shared" si="27"/>
        <v/>
      </c>
    </row>
    <row r="1727" spans="2:3">
      <c r="B1727" s="24"/>
      <c r="C1727" t="str">
        <f t="shared" si="27"/>
        <v/>
      </c>
    </row>
    <row r="1728" spans="2:3">
      <c r="B1728" s="24"/>
      <c r="C1728" t="str">
        <f t="shared" si="27"/>
        <v/>
      </c>
    </row>
    <row r="1729" spans="2:3">
      <c r="B1729" s="24"/>
      <c r="C1729" t="str">
        <f t="shared" si="27"/>
        <v/>
      </c>
    </row>
    <row r="1730" spans="2:3">
      <c r="B1730" s="24"/>
      <c r="C1730" t="str">
        <f t="shared" si="27"/>
        <v/>
      </c>
    </row>
    <row r="1731" spans="2:3">
      <c r="B1731" s="24"/>
      <c r="C1731" t="str">
        <f t="shared" si="27"/>
        <v/>
      </c>
    </row>
    <row r="1732" spans="2:3">
      <c r="B1732" s="24"/>
      <c r="C1732" t="str">
        <f t="shared" si="27"/>
        <v/>
      </c>
    </row>
    <row r="1733" spans="2:3">
      <c r="B1733" s="24"/>
      <c r="C1733" t="str">
        <f t="shared" si="27"/>
        <v/>
      </c>
    </row>
    <row r="1734" spans="2:3">
      <c r="B1734" s="24"/>
      <c r="C1734" t="str">
        <f t="shared" si="27"/>
        <v/>
      </c>
    </row>
    <row r="1735" spans="2:3">
      <c r="B1735" s="24"/>
      <c r="C1735" t="str">
        <f t="shared" si="27"/>
        <v/>
      </c>
    </row>
    <row r="1736" spans="2:3">
      <c r="B1736" s="24"/>
      <c r="C1736" t="str">
        <f t="shared" si="27"/>
        <v/>
      </c>
    </row>
    <row r="1737" spans="2:3">
      <c r="B1737" s="24"/>
      <c r="C1737" t="str">
        <f t="shared" si="27"/>
        <v/>
      </c>
    </row>
    <row r="1738" spans="2:3">
      <c r="B1738" s="24"/>
      <c r="C1738" t="str">
        <f t="shared" si="27"/>
        <v/>
      </c>
    </row>
    <row r="1739" spans="2:3">
      <c r="B1739" s="24"/>
      <c r="C1739" t="str">
        <f t="shared" si="27"/>
        <v/>
      </c>
    </row>
    <row r="1740" spans="2:3">
      <c r="B1740" s="24"/>
      <c r="C1740" t="str">
        <f t="shared" si="27"/>
        <v/>
      </c>
    </row>
    <row r="1741" spans="2:3">
      <c r="B1741" s="24"/>
      <c r="C1741" t="str">
        <f t="shared" si="27"/>
        <v/>
      </c>
    </row>
    <row r="1742" spans="2:3">
      <c r="B1742" s="24"/>
      <c r="C1742" t="str">
        <f t="shared" si="27"/>
        <v/>
      </c>
    </row>
    <row r="1743" spans="2:3">
      <c r="B1743" s="24"/>
      <c r="C1743" t="str">
        <f t="shared" si="27"/>
        <v/>
      </c>
    </row>
    <row r="1744" spans="2:3">
      <c r="B1744" s="24"/>
      <c r="C1744" t="str">
        <f t="shared" si="27"/>
        <v/>
      </c>
    </row>
    <row r="1745" spans="2:3">
      <c r="B1745" s="24"/>
      <c r="C1745" t="str">
        <f t="shared" si="27"/>
        <v/>
      </c>
    </row>
    <row r="1746" spans="2:3">
      <c r="B1746" s="24"/>
      <c r="C1746" t="str">
        <f t="shared" si="27"/>
        <v/>
      </c>
    </row>
    <row r="1747" spans="2:3">
      <c r="B1747" s="24"/>
      <c r="C1747" t="str">
        <f t="shared" si="27"/>
        <v/>
      </c>
    </row>
    <row r="1748" spans="2:3">
      <c r="B1748" s="24"/>
      <c r="C1748" t="str">
        <f t="shared" si="27"/>
        <v/>
      </c>
    </row>
    <row r="1749" spans="2:3">
      <c r="B1749" s="24"/>
      <c r="C1749" t="str">
        <f t="shared" si="27"/>
        <v/>
      </c>
    </row>
    <row r="1750" spans="2:3">
      <c r="B1750" s="24"/>
      <c r="C1750" t="str">
        <f t="shared" si="27"/>
        <v/>
      </c>
    </row>
    <row r="1751" spans="2:3">
      <c r="B1751" s="24"/>
      <c r="C1751" t="str">
        <f t="shared" si="27"/>
        <v/>
      </c>
    </row>
    <row r="1752" spans="2:3">
      <c r="B1752" s="24"/>
      <c r="C1752" t="str">
        <f t="shared" si="27"/>
        <v/>
      </c>
    </row>
    <row r="1753" spans="2:3">
      <c r="B1753" s="24"/>
      <c r="C1753" t="str">
        <f t="shared" si="27"/>
        <v/>
      </c>
    </row>
    <row r="1754" spans="2:3">
      <c r="B1754" s="24"/>
      <c r="C1754" t="str">
        <f t="shared" si="27"/>
        <v/>
      </c>
    </row>
    <row r="1755" spans="2:3">
      <c r="B1755" s="24"/>
      <c r="C1755" t="str">
        <f t="shared" si="27"/>
        <v/>
      </c>
    </row>
    <row r="1756" spans="2:3">
      <c r="B1756" s="24"/>
      <c r="C1756" t="str">
        <f t="shared" si="27"/>
        <v/>
      </c>
    </row>
    <row r="1757" spans="2:3">
      <c r="B1757" s="24"/>
      <c r="C1757" t="str">
        <f t="shared" si="27"/>
        <v/>
      </c>
    </row>
    <row r="1758" spans="2:3">
      <c r="B1758" s="24"/>
      <c r="C1758" t="str">
        <f t="shared" si="27"/>
        <v/>
      </c>
    </row>
    <row r="1759" spans="2:3">
      <c r="B1759" s="24"/>
      <c r="C1759" t="str">
        <f t="shared" si="27"/>
        <v/>
      </c>
    </row>
    <row r="1760" spans="2:3">
      <c r="B1760" s="24"/>
      <c r="C1760" t="str">
        <f t="shared" si="27"/>
        <v/>
      </c>
    </row>
    <row r="1761" spans="2:3">
      <c r="B1761" s="24"/>
      <c r="C1761" t="str">
        <f t="shared" si="27"/>
        <v/>
      </c>
    </row>
    <row r="1762" spans="2:3">
      <c r="B1762" s="24"/>
      <c r="C1762" t="str">
        <f t="shared" si="27"/>
        <v/>
      </c>
    </row>
    <row r="1763" spans="2:3">
      <c r="B1763" s="24"/>
      <c r="C1763" t="str">
        <f t="shared" si="27"/>
        <v/>
      </c>
    </row>
    <row r="1764" spans="2:3">
      <c r="B1764" s="24"/>
      <c r="C1764" t="str">
        <f t="shared" si="27"/>
        <v/>
      </c>
    </row>
    <row r="1765" spans="2:3">
      <c r="B1765" s="24"/>
      <c r="C1765" t="str">
        <f t="shared" si="27"/>
        <v/>
      </c>
    </row>
    <row r="1766" spans="2:3">
      <c r="B1766" s="24"/>
      <c r="C1766" t="str">
        <f t="shared" si="27"/>
        <v/>
      </c>
    </row>
    <row r="1767" spans="2:3">
      <c r="B1767" s="24"/>
      <c r="C1767" t="str">
        <f t="shared" si="27"/>
        <v/>
      </c>
    </row>
    <row r="1768" spans="2:3">
      <c r="B1768" s="24"/>
      <c r="C1768" t="str">
        <f t="shared" si="27"/>
        <v/>
      </c>
    </row>
    <row r="1769" spans="2:3">
      <c r="B1769" s="24"/>
      <c r="C1769" t="str">
        <f t="shared" si="27"/>
        <v/>
      </c>
    </row>
    <row r="1770" spans="2:3">
      <c r="B1770" s="24"/>
      <c r="C1770" t="str">
        <f t="shared" si="27"/>
        <v/>
      </c>
    </row>
    <row r="1771" spans="2:3">
      <c r="B1771" s="24"/>
      <c r="C1771" t="str">
        <f t="shared" si="27"/>
        <v/>
      </c>
    </row>
    <row r="1772" spans="2:3">
      <c r="B1772" s="24"/>
      <c r="C1772" t="str">
        <f t="shared" si="27"/>
        <v/>
      </c>
    </row>
    <row r="1773" spans="2:3">
      <c r="B1773" s="24"/>
      <c r="C1773" t="str">
        <f t="shared" si="27"/>
        <v/>
      </c>
    </row>
    <row r="1774" spans="2:3">
      <c r="B1774" s="24"/>
      <c r="C1774" t="str">
        <f t="shared" si="27"/>
        <v/>
      </c>
    </row>
    <row r="1775" spans="2:3">
      <c r="B1775" s="24"/>
      <c r="C1775" t="str">
        <f t="shared" si="27"/>
        <v/>
      </c>
    </row>
    <row r="1776" spans="2:3">
      <c r="B1776" s="24"/>
      <c r="C1776" t="str">
        <f t="shared" si="27"/>
        <v/>
      </c>
    </row>
    <row r="1777" spans="2:3">
      <c r="B1777" s="24"/>
      <c r="C1777" t="str">
        <f t="shared" si="27"/>
        <v/>
      </c>
    </row>
    <row r="1778" spans="2:3">
      <c r="B1778" s="24"/>
      <c r="C1778" t="str">
        <f t="shared" si="27"/>
        <v/>
      </c>
    </row>
    <row r="1779" spans="2:3">
      <c r="B1779" s="24"/>
      <c r="C1779" t="str">
        <f t="shared" si="27"/>
        <v/>
      </c>
    </row>
    <row r="1780" spans="2:3">
      <c r="B1780" s="24"/>
      <c r="C1780" t="str">
        <f t="shared" si="27"/>
        <v/>
      </c>
    </row>
    <row r="1781" spans="2:3">
      <c r="B1781" s="24"/>
      <c r="C1781" t="str">
        <f t="shared" ref="C1781:C1844" si="28">IF(D1781="","",SUBSTITUTE(SUBSTITUTE(SUBSTITUTE(SUBSTITUTE(SUBSTITUTE(SUBSTITUTE(SUBSTITUTE(SUBSTITUTE(SUBSTITUTE(CONCATENATE(A$1,UPPER(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SUBSTITUTE(SUBSTITUTE(SUBSTITUTE(SUBSTITUTE(SUBSTITUTE(SUBSTITUTE(SUBSTITUTE(SUBSTITUTE(SUBSTITUTE(SUBSTITUTE(SUBSTITUTE(SUBSTITUTE(SUBSTITUTE(SUBSTITUTE(SUBSTITUTE(SUBSTITUTE(SUBSTITUTE(SUBSTITUTE(SUBSTITUTE(D1781,
"'","_"),
"–","_"),
"+","_PLUS_"),
"&amp;","_AND_"),
";","_"),
":",""),
")",""),
"(",""),
" - ","_"),
" ","_"),
"km/h","kmh"),
"/","_"),
"°C","C"),
"°","_Degrees"),
",",""),
"&lt;","Below_"),
"&gt;","Above_"),
"-","_"),
".",""))),
"__","_"),
"INDICATOR","INDIC"),
"TEMPERATURE","TEMP"),
"TRANSITION","TRANS"),
"%","PCT"),
"""",""),
"(",""),
")",""),
"__","_")
)</f>
        <v/>
      </c>
    </row>
    <row r="1782" spans="2:3">
      <c r="B1782" s="24"/>
      <c r="C1782" t="str">
        <f t="shared" si="28"/>
        <v/>
      </c>
    </row>
    <row r="1783" spans="2:3">
      <c r="B1783" s="24"/>
      <c r="C1783" t="str">
        <f t="shared" si="28"/>
        <v/>
      </c>
    </row>
    <row r="1784" spans="2:3">
      <c r="B1784" s="24"/>
      <c r="C1784" t="str">
        <f t="shared" si="28"/>
        <v/>
      </c>
    </row>
    <row r="1785" spans="2:3">
      <c r="B1785" s="24"/>
      <c r="C1785" t="str">
        <f t="shared" si="28"/>
        <v/>
      </c>
    </row>
    <row r="1786" spans="2:3">
      <c r="B1786" s="24"/>
      <c r="C1786" t="str">
        <f t="shared" si="28"/>
        <v/>
      </c>
    </row>
    <row r="1787" spans="2:3">
      <c r="B1787" s="24"/>
      <c r="C1787" t="str">
        <f t="shared" si="28"/>
        <v/>
      </c>
    </row>
    <row r="1788" spans="2:3">
      <c r="B1788" s="24"/>
      <c r="C1788" t="str">
        <f t="shared" si="28"/>
        <v/>
      </c>
    </row>
    <row r="1789" spans="2:3">
      <c r="B1789" s="24"/>
      <c r="C1789" t="str">
        <f t="shared" si="28"/>
        <v/>
      </c>
    </row>
    <row r="1790" spans="2:3">
      <c r="B1790" s="24"/>
      <c r="C1790" t="str">
        <f t="shared" si="28"/>
        <v/>
      </c>
    </row>
    <row r="1791" spans="2:3">
      <c r="B1791" s="24"/>
      <c r="C1791" t="str">
        <f t="shared" si="28"/>
        <v/>
      </c>
    </row>
    <row r="1792" spans="2:3">
      <c r="B1792" s="24"/>
      <c r="C1792" t="str">
        <f t="shared" si="28"/>
        <v/>
      </c>
    </row>
    <row r="1793" spans="2:3">
      <c r="B1793" s="24"/>
      <c r="C1793" t="str">
        <f t="shared" si="28"/>
        <v/>
      </c>
    </row>
    <row r="1794" spans="2:3">
      <c r="B1794" s="24"/>
      <c r="C1794" t="str">
        <f t="shared" si="28"/>
        <v/>
      </c>
    </row>
    <row r="1795" spans="2:3">
      <c r="B1795" s="24"/>
      <c r="C1795" t="str">
        <f t="shared" si="28"/>
        <v/>
      </c>
    </row>
    <row r="1796" spans="2:3">
      <c r="B1796" s="24"/>
      <c r="C1796" t="str">
        <f t="shared" si="28"/>
        <v/>
      </c>
    </row>
    <row r="1797" spans="2:3">
      <c r="B1797" s="24"/>
      <c r="C1797" t="str">
        <f t="shared" si="28"/>
        <v/>
      </c>
    </row>
    <row r="1798" spans="2:3">
      <c r="B1798" s="24"/>
      <c r="C1798" t="str">
        <f t="shared" si="28"/>
        <v/>
      </c>
    </row>
    <row r="1799" spans="2:3">
      <c r="B1799" s="24"/>
      <c r="C1799" t="str">
        <f t="shared" si="28"/>
        <v/>
      </c>
    </row>
    <row r="1800" spans="2:3">
      <c r="B1800" s="24"/>
      <c r="C1800" t="str">
        <f t="shared" si="28"/>
        <v/>
      </c>
    </row>
    <row r="1801" spans="2:3">
      <c r="B1801" s="24"/>
      <c r="C1801" t="str">
        <f t="shared" si="28"/>
        <v/>
      </c>
    </row>
    <row r="1802" spans="2:3">
      <c r="B1802" s="24"/>
      <c r="C1802" t="str">
        <f t="shared" si="28"/>
        <v/>
      </c>
    </row>
    <row r="1803" spans="2:3">
      <c r="B1803" s="24"/>
      <c r="C1803" t="str">
        <f t="shared" si="28"/>
        <v/>
      </c>
    </row>
    <row r="1804" spans="2:3">
      <c r="B1804" s="24"/>
      <c r="C1804" t="str">
        <f t="shared" si="28"/>
        <v/>
      </c>
    </row>
    <row r="1805" spans="2:3">
      <c r="B1805" s="24"/>
      <c r="C1805" t="str">
        <f t="shared" si="28"/>
        <v/>
      </c>
    </row>
    <row r="1806" spans="2:3">
      <c r="B1806" s="24"/>
      <c r="C1806" t="str">
        <f t="shared" si="28"/>
        <v/>
      </c>
    </row>
    <row r="1807" spans="2:3">
      <c r="B1807" s="24"/>
      <c r="C1807" t="str">
        <f t="shared" si="28"/>
        <v/>
      </c>
    </row>
    <row r="1808" spans="2:3">
      <c r="B1808" s="24"/>
      <c r="C1808" t="str">
        <f t="shared" si="28"/>
        <v/>
      </c>
    </row>
    <row r="1809" spans="2:3">
      <c r="B1809" s="24"/>
      <c r="C1809" t="str">
        <f t="shared" si="28"/>
        <v/>
      </c>
    </row>
    <row r="1810" spans="2:3">
      <c r="B1810" s="24"/>
      <c r="C1810" t="str">
        <f t="shared" si="28"/>
        <v/>
      </c>
    </row>
    <row r="1811" spans="2:3">
      <c r="B1811" s="24"/>
      <c r="C1811" t="str">
        <f t="shared" si="28"/>
        <v/>
      </c>
    </row>
    <row r="1812" spans="2:3">
      <c r="B1812" s="24"/>
      <c r="C1812" t="str">
        <f t="shared" si="28"/>
        <v/>
      </c>
    </row>
    <row r="1813" spans="2:3">
      <c r="B1813" s="24"/>
      <c r="C1813" t="str">
        <f t="shared" si="28"/>
        <v/>
      </c>
    </row>
    <row r="1814" spans="2:3">
      <c r="B1814" s="24"/>
      <c r="C1814" t="str">
        <f t="shared" si="28"/>
        <v/>
      </c>
    </row>
    <row r="1815" spans="2:3">
      <c r="B1815" s="24"/>
      <c r="C1815" t="str">
        <f t="shared" si="28"/>
        <v/>
      </c>
    </row>
    <row r="1816" spans="2:3">
      <c r="B1816" s="24"/>
      <c r="C1816" t="str">
        <f t="shared" si="28"/>
        <v/>
      </c>
    </row>
    <row r="1817" spans="2:3">
      <c r="B1817" s="24"/>
      <c r="C1817" t="str">
        <f t="shared" si="28"/>
        <v/>
      </c>
    </row>
    <row r="1818" spans="2:3">
      <c r="B1818" s="24"/>
      <c r="C1818" t="str">
        <f t="shared" si="28"/>
        <v/>
      </c>
    </row>
    <row r="1819" spans="2:3">
      <c r="B1819" s="24"/>
      <c r="C1819" t="str">
        <f t="shared" si="28"/>
        <v/>
      </c>
    </row>
    <row r="1820" spans="2:3">
      <c r="B1820" s="24"/>
      <c r="C1820" t="str">
        <f t="shared" si="28"/>
        <v/>
      </c>
    </row>
    <row r="1821" spans="2:3">
      <c r="B1821" s="24"/>
      <c r="C1821" t="str">
        <f t="shared" si="28"/>
        <v/>
      </c>
    </row>
    <row r="1822" spans="2:3">
      <c r="B1822" s="24"/>
      <c r="C1822" t="str">
        <f t="shared" si="28"/>
        <v/>
      </c>
    </row>
    <row r="1823" spans="2:3">
      <c r="B1823" s="24"/>
      <c r="C1823" t="str">
        <f t="shared" si="28"/>
        <v/>
      </c>
    </row>
    <row r="1824" spans="2:3">
      <c r="B1824" s="24"/>
      <c r="C1824" t="str">
        <f t="shared" si="28"/>
        <v/>
      </c>
    </row>
    <row r="1825" spans="2:3">
      <c r="B1825" s="24"/>
      <c r="C1825" t="str">
        <f t="shared" si="28"/>
        <v/>
      </c>
    </row>
    <row r="1826" spans="2:3">
      <c r="B1826" s="24"/>
      <c r="C1826" t="str">
        <f t="shared" si="28"/>
        <v/>
      </c>
    </row>
    <row r="1827" spans="2:3">
      <c r="B1827" s="24"/>
      <c r="C1827" t="str">
        <f t="shared" si="28"/>
        <v/>
      </c>
    </row>
    <row r="1828" spans="2:3">
      <c r="B1828" s="24"/>
      <c r="C1828" t="str">
        <f t="shared" si="28"/>
        <v/>
      </c>
    </row>
    <row r="1829" spans="2:3">
      <c r="B1829" s="24"/>
      <c r="C1829" t="str">
        <f t="shared" si="28"/>
        <v/>
      </c>
    </row>
    <row r="1830" spans="2:3">
      <c r="B1830" s="24"/>
      <c r="C1830" t="str">
        <f t="shared" si="28"/>
        <v/>
      </c>
    </row>
    <row r="1831" spans="2:3">
      <c r="B1831" s="24"/>
      <c r="C1831" t="str">
        <f t="shared" si="28"/>
        <v/>
      </c>
    </row>
    <row r="1832" spans="2:3">
      <c r="B1832" s="24"/>
      <c r="C1832" t="str">
        <f t="shared" si="28"/>
        <v/>
      </c>
    </row>
    <row r="1833" spans="2:3">
      <c r="B1833" s="24"/>
      <c r="C1833" t="str">
        <f t="shared" si="28"/>
        <v/>
      </c>
    </row>
    <row r="1834" spans="2:3">
      <c r="B1834" s="24"/>
      <c r="C1834" t="str">
        <f t="shared" si="28"/>
        <v/>
      </c>
    </row>
    <row r="1835" spans="2:3">
      <c r="B1835" s="24"/>
      <c r="C1835" t="str">
        <f t="shared" si="28"/>
        <v/>
      </c>
    </row>
    <row r="1836" spans="2:3">
      <c r="B1836" s="24"/>
      <c r="C1836" t="str">
        <f t="shared" si="28"/>
        <v/>
      </c>
    </row>
    <row r="1837" spans="2:3">
      <c r="B1837" s="24"/>
      <c r="C1837" t="str">
        <f t="shared" si="28"/>
        <v/>
      </c>
    </row>
    <row r="1838" spans="2:3">
      <c r="B1838" s="24"/>
      <c r="C1838" t="str">
        <f t="shared" si="28"/>
        <v/>
      </c>
    </row>
    <row r="1839" spans="2:3">
      <c r="B1839" s="24"/>
      <c r="C1839" t="str">
        <f t="shared" si="28"/>
        <v/>
      </c>
    </row>
    <row r="1840" spans="2:3">
      <c r="B1840" s="24"/>
      <c r="C1840" t="str">
        <f t="shared" si="28"/>
        <v/>
      </c>
    </row>
    <row r="1841" spans="2:3">
      <c r="B1841" s="24"/>
      <c r="C1841" t="str">
        <f t="shared" si="28"/>
        <v/>
      </c>
    </row>
    <row r="1842" spans="2:3">
      <c r="B1842" s="24"/>
      <c r="C1842" t="str">
        <f t="shared" si="28"/>
        <v/>
      </c>
    </row>
    <row r="1843" spans="2:3">
      <c r="B1843" s="24"/>
      <c r="C1843" t="str">
        <f t="shared" si="28"/>
        <v/>
      </c>
    </row>
    <row r="1844" spans="2:3">
      <c r="B1844" s="24"/>
      <c r="C1844" t="str">
        <f t="shared" si="28"/>
        <v/>
      </c>
    </row>
    <row r="1845" spans="2:3">
      <c r="B1845" s="24"/>
      <c r="C1845" t="str">
        <f t="shared" ref="C1845:C1908" si="29">IF(D1845="","",SUBSTITUTE(SUBSTITUTE(SUBSTITUTE(SUBSTITUTE(SUBSTITUTE(SUBSTITUTE(SUBSTITUTE(SUBSTITUTE(SUBSTITUTE(CONCATENATE(A$1,UPPER(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SUBSTITUTE(SUBSTITUTE(SUBSTITUTE(SUBSTITUTE(SUBSTITUTE(SUBSTITUTE(SUBSTITUTE(SUBSTITUTE(SUBSTITUTE(SUBSTITUTE(SUBSTITUTE(SUBSTITUTE(SUBSTITUTE(SUBSTITUTE(SUBSTITUTE(SUBSTITUTE(SUBSTITUTE(SUBSTITUTE(SUBSTITUTE(D1845,
"'","_"),
"–","_"),
"+","_PLUS_"),
"&amp;","_AND_"),
";","_"),
":",""),
")",""),
"(",""),
" - ","_"),
" ","_"),
"km/h","kmh"),
"/","_"),
"°C","C"),
"°","_Degrees"),
",",""),
"&lt;","Below_"),
"&gt;","Above_"),
"-","_"),
".",""))),
"__","_"),
"INDICATOR","INDIC"),
"TEMPERATURE","TEMP"),
"TRANSITION","TRANS"),
"%","PCT"),
"""",""),
"(",""),
")",""),
"__","_")
)</f>
        <v/>
      </c>
    </row>
    <row r="1846" spans="2:3">
      <c r="B1846" s="24"/>
      <c r="C1846" t="str">
        <f t="shared" si="29"/>
        <v/>
      </c>
    </row>
    <row r="1847" spans="2:3">
      <c r="B1847" s="24"/>
      <c r="C1847" t="str">
        <f t="shared" si="29"/>
        <v/>
      </c>
    </row>
    <row r="1848" spans="2:3">
      <c r="B1848" s="24"/>
      <c r="C1848" t="str">
        <f t="shared" si="29"/>
        <v/>
      </c>
    </row>
    <row r="1849" spans="2:3">
      <c r="B1849" s="24"/>
      <c r="C1849" t="str">
        <f t="shared" si="29"/>
        <v/>
      </c>
    </row>
    <row r="1850" spans="2:3">
      <c r="B1850" s="24"/>
      <c r="C1850" t="str">
        <f t="shared" si="29"/>
        <v/>
      </c>
    </row>
    <row r="1851" spans="2:3">
      <c r="B1851" s="24"/>
      <c r="C1851" t="str">
        <f t="shared" si="29"/>
        <v/>
      </c>
    </row>
    <row r="1852" spans="2:3">
      <c r="B1852" s="24"/>
      <c r="C1852" t="str">
        <f t="shared" si="29"/>
        <v/>
      </c>
    </row>
    <row r="1853" spans="2:3">
      <c r="B1853" s="24"/>
      <c r="C1853" t="str">
        <f t="shared" si="29"/>
        <v/>
      </c>
    </row>
    <row r="1854" spans="2:3">
      <c r="B1854" s="24"/>
      <c r="C1854" t="str">
        <f t="shared" si="29"/>
        <v/>
      </c>
    </row>
    <row r="1855" spans="2:3">
      <c r="B1855" s="24"/>
      <c r="C1855" t="str">
        <f t="shared" si="29"/>
        <v/>
      </c>
    </row>
    <row r="1856" spans="2:3">
      <c r="B1856" s="24"/>
      <c r="C1856" t="str">
        <f t="shared" si="29"/>
        <v/>
      </c>
    </row>
    <row r="1857" spans="2:3">
      <c r="B1857" s="24"/>
      <c r="C1857" t="str">
        <f t="shared" si="29"/>
        <v/>
      </c>
    </row>
    <row r="1858" spans="2:3">
      <c r="B1858" s="24"/>
      <c r="C1858" t="str">
        <f t="shared" si="29"/>
        <v/>
      </c>
    </row>
    <row r="1859" spans="2:3">
      <c r="B1859" s="24"/>
      <c r="C1859" t="str">
        <f t="shared" si="29"/>
        <v/>
      </c>
    </row>
    <row r="1860" spans="2:3">
      <c r="B1860" s="24"/>
      <c r="C1860" t="str">
        <f t="shared" si="29"/>
        <v/>
      </c>
    </row>
    <row r="1861" spans="2:3">
      <c r="B1861" s="24"/>
      <c r="C1861" t="str">
        <f t="shared" si="29"/>
        <v/>
      </c>
    </row>
    <row r="1862" spans="2:3">
      <c r="B1862" s="24"/>
      <c r="C1862" t="str">
        <f t="shared" si="29"/>
        <v/>
      </c>
    </row>
    <row r="1863" spans="2:3">
      <c r="B1863" s="24"/>
      <c r="C1863" t="str">
        <f t="shared" si="29"/>
        <v/>
      </c>
    </row>
    <row r="1864" spans="2:3">
      <c r="B1864" s="24"/>
      <c r="C1864" t="str">
        <f t="shared" si="29"/>
        <v/>
      </c>
    </row>
    <row r="1865" spans="2:3">
      <c r="B1865" s="24"/>
      <c r="C1865" t="str">
        <f t="shared" si="29"/>
        <v/>
      </c>
    </row>
    <row r="1866" spans="2:3">
      <c r="B1866" s="24"/>
      <c r="C1866" t="str">
        <f t="shared" si="29"/>
        <v/>
      </c>
    </row>
    <row r="1867" spans="2:3">
      <c r="B1867" s="24"/>
      <c r="C1867" t="str">
        <f t="shared" si="29"/>
        <v/>
      </c>
    </row>
    <row r="1868" spans="2:3">
      <c r="B1868" s="24"/>
      <c r="C1868" t="str">
        <f t="shared" si="29"/>
        <v/>
      </c>
    </row>
    <row r="1869" spans="2:3">
      <c r="B1869" s="24"/>
      <c r="C1869" t="str">
        <f t="shared" si="29"/>
        <v/>
      </c>
    </row>
    <row r="1870" spans="2:3">
      <c r="B1870" s="24"/>
      <c r="C1870" t="str">
        <f t="shared" si="29"/>
        <v/>
      </c>
    </row>
    <row r="1871" spans="2:3">
      <c r="B1871" s="24"/>
      <c r="C1871" t="str">
        <f t="shared" si="29"/>
        <v/>
      </c>
    </row>
    <row r="1872" spans="2:3">
      <c r="B1872" s="24"/>
      <c r="C1872" t="str">
        <f t="shared" si="29"/>
        <v/>
      </c>
    </row>
    <row r="1873" spans="2:3">
      <c r="B1873" s="24"/>
      <c r="C1873" t="str">
        <f t="shared" si="29"/>
        <v/>
      </c>
    </row>
    <row r="1874" spans="2:3">
      <c r="B1874" s="24"/>
      <c r="C1874" t="str">
        <f t="shared" si="29"/>
        <v/>
      </c>
    </row>
    <row r="1875" spans="2:3">
      <c r="B1875" s="24"/>
      <c r="C1875" t="str">
        <f t="shared" si="29"/>
        <v/>
      </c>
    </row>
    <row r="1876" spans="2:3">
      <c r="B1876" s="24"/>
      <c r="C1876" t="str">
        <f t="shared" si="29"/>
        <v/>
      </c>
    </row>
    <row r="1877" spans="2:3">
      <c r="B1877" s="24"/>
      <c r="C1877" t="str">
        <f t="shared" si="29"/>
        <v/>
      </c>
    </row>
    <row r="1878" spans="2:3">
      <c r="B1878" s="24"/>
      <c r="C1878" t="str">
        <f t="shared" si="29"/>
        <v/>
      </c>
    </row>
    <row r="1879" spans="2:3">
      <c r="B1879" s="24"/>
      <c r="C1879" t="str">
        <f t="shared" si="29"/>
        <v/>
      </c>
    </row>
    <row r="1880" spans="2:3">
      <c r="B1880" s="24"/>
      <c r="C1880" t="str">
        <f t="shared" si="29"/>
        <v/>
      </c>
    </row>
    <row r="1881" spans="2:3">
      <c r="B1881" s="24"/>
      <c r="C1881" t="str">
        <f t="shared" si="29"/>
        <v/>
      </c>
    </row>
    <row r="1882" spans="2:3">
      <c r="B1882" s="24"/>
      <c r="C1882" t="str">
        <f t="shared" si="29"/>
        <v/>
      </c>
    </row>
    <row r="1883" spans="2:3">
      <c r="B1883" s="24"/>
      <c r="C1883" t="str">
        <f t="shared" si="29"/>
        <v/>
      </c>
    </row>
    <row r="1884" spans="2:3">
      <c r="B1884" s="24"/>
      <c r="C1884" t="str">
        <f t="shared" si="29"/>
        <v/>
      </c>
    </row>
    <row r="1885" spans="2:3">
      <c r="B1885" s="24"/>
      <c r="C1885" t="str">
        <f t="shared" si="29"/>
        <v/>
      </c>
    </row>
    <row r="1886" spans="2:3">
      <c r="B1886" s="24"/>
      <c r="C1886" t="str">
        <f t="shared" si="29"/>
        <v/>
      </c>
    </row>
    <row r="1887" spans="2:3">
      <c r="B1887" s="24"/>
      <c r="C1887" t="str">
        <f t="shared" si="29"/>
        <v/>
      </c>
    </row>
    <row r="1888" spans="2:3">
      <c r="B1888" s="24"/>
      <c r="C1888" t="str">
        <f t="shared" si="29"/>
        <v/>
      </c>
    </row>
    <row r="1889" spans="2:3">
      <c r="B1889" s="24"/>
      <c r="C1889" t="str">
        <f t="shared" si="29"/>
        <v/>
      </c>
    </row>
    <row r="1890" spans="2:3">
      <c r="B1890" s="24"/>
      <c r="C1890" t="str">
        <f t="shared" si="29"/>
        <v/>
      </c>
    </row>
    <row r="1891" spans="2:3">
      <c r="B1891" s="24"/>
      <c r="C1891" t="str">
        <f t="shared" si="29"/>
        <v/>
      </c>
    </row>
    <row r="1892" spans="2:3">
      <c r="B1892" s="24"/>
      <c r="C1892" t="str">
        <f t="shared" si="29"/>
        <v/>
      </c>
    </row>
    <row r="1893" spans="2:3">
      <c r="B1893" s="24"/>
      <c r="C1893" t="str">
        <f t="shared" si="29"/>
        <v/>
      </c>
    </row>
    <row r="1894" spans="2:3">
      <c r="B1894" s="24"/>
      <c r="C1894" t="str">
        <f t="shared" si="29"/>
        <v/>
      </c>
    </row>
    <row r="1895" spans="2:3">
      <c r="B1895" s="24"/>
      <c r="C1895" t="str">
        <f t="shared" si="29"/>
        <v/>
      </c>
    </row>
    <row r="1896" spans="2:3">
      <c r="B1896" s="24"/>
      <c r="C1896" t="str">
        <f t="shared" si="29"/>
        <v/>
      </c>
    </row>
    <row r="1897" spans="2:3">
      <c r="B1897" s="24"/>
      <c r="C1897" t="str">
        <f t="shared" si="29"/>
        <v/>
      </c>
    </row>
    <row r="1898" spans="2:3">
      <c r="B1898" s="24"/>
      <c r="C1898" t="str">
        <f t="shared" si="29"/>
        <v/>
      </c>
    </row>
    <row r="1899" spans="2:3">
      <c r="B1899" s="24"/>
      <c r="C1899" t="str">
        <f t="shared" si="29"/>
        <v/>
      </c>
    </row>
    <row r="1900" spans="2:3">
      <c r="B1900" s="24"/>
      <c r="C1900" t="str">
        <f t="shared" si="29"/>
        <v/>
      </c>
    </row>
    <row r="1901" spans="2:3">
      <c r="B1901" s="24"/>
      <c r="C1901" t="str">
        <f t="shared" si="29"/>
        <v/>
      </c>
    </row>
    <row r="1902" spans="2:3">
      <c r="B1902" s="24"/>
      <c r="C1902" t="str">
        <f t="shared" si="29"/>
        <v/>
      </c>
    </row>
    <row r="1903" spans="2:3">
      <c r="B1903" s="24"/>
      <c r="C1903" t="str">
        <f t="shared" si="29"/>
        <v/>
      </c>
    </row>
    <row r="1904" spans="2:3">
      <c r="B1904" s="24"/>
      <c r="C1904" t="str">
        <f t="shared" si="29"/>
        <v/>
      </c>
    </row>
    <row r="1905" spans="2:3">
      <c r="B1905" s="24"/>
      <c r="C1905" t="str">
        <f t="shared" si="29"/>
        <v/>
      </c>
    </row>
    <row r="1906" spans="2:3">
      <c r="B1906" s="24"/>
      <c r="C1906" t="str">
        <f t="shared" si="29"/>
        <v/>
      </c>
    </row>
    <row r="1907" spans="2:3">
      <c r="B1907" s="24"/>
      <c r="C1907" t="str">
        <f t="shared" si="29"/>
        <v/>
      </c>
    </row>
    <row r="1908" spans="2:3">
      <c r="B1908" s="24"/>
      <c r="C1908" t="str">
        <f t="shared" si="29"/>
        <v/>
      </c>
    </row>
    <row r="1909" spans="2:3">
      <c r="B1909" s="24"/>
      <c r="C1909" t="str">
        <f t="shared" ref="C1909:C1972" si="30">IF(D1909="","",SUBSTITUTE(SUBSTITUTE(SUBSTITUTE(SUBSTITUTE(SUBSTITUTE(SUBSTITUTE(SUBSTITUTE(SUBSTITUTE(SUBSTITUTE(CONCATENATE(A$1,UPPER(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SUBSTITUTE(SUBSTITUTE(SUBSTITUTE(SUBSTITUTE(SUBSTITUTE(SUBSTITUTE(SUBSTITUTE(SUBSTITUTE(SUBSTITUTE(SUBSTITUTE(SUBSTITUTE(SUBSTITUTE(SUBSTITUTE(SUBSTITUTE(SUBSTITUTE(SUBSTITUTE(SUBSTITUTE(SUBSTITUTE(SUBSTITUTE(D1909,
"'","_"),
"–","_"),
"+","_PLUS_"),
"&amp;","_AND_"),
";","_"),
":",""),
")",""),
"(",""),
" - ","_"),
" ","_"),
"km/h","kmh"),
"/","_"),
"°C","C"),
"°","_Degrees"),
",",""),
"&lt;","Below_"),
"&gt;","Above_"),
"-","_"),
".",""))),
"__","_"),
"INDICATOR","INDIC"),
"TEMPERATURE","TEMP"),
"TRANSITION","TRANS"),
"%","PCT"),
"""",""),
"(",""),
")",""),
"__","_")
)</f>
        <v/>
      </c>
    </row>
    <row r="1910" spans="2:3">
      <c r="B1910" s="24"/>
      <c r="C1910" t="str">
        <f t="shared" si="30"/>
        <v/>
      </c>
    </row>
    <row r="1911" spans="2:3">
      <c r="B1911" s="24"/>
      <c r="C1911" t="str">
        <f t="shared" si="30"/>
        <v/>
      </c>
    </row>
    <row r="1912" spans="2:3">
      <c r="B1912" s="24"/>
      <c r="C1912" t="str">
        <f t="shared" si="30"/>
        <v/>
      </c>
    </row>
    <row r="1913" spans="2:3">
      <c r="B1913" s="24"/>
      <c r="C1913" t="str">
        <f t="shared" si="30"/>
        <v/>
      </c>
    </row>
    <row r="1914" spans="2:3">
      <c r="B1914" s="24"/>
      <c r="C1914" t="str">
        <f t="shared" si="30"/>
        <v/>
      </c>
    </row>
    <row r="1915" spans="2:3">
      <c r="B1915" s="24"/>
      <c r="C1915" t="str">
        <f t="shared" si="30"/>
        <v/>
      </c>
    </row>
    <row r="1916" spans="2:3">
      <c r="B1916" s="24"/>
      <c r="C1916" t="str">
        <f t="shared" si="30"/>
        <v/>
      </c>
    </row>
    <row r="1917" spans="2:3">
      <c r="B1917" s="24"/>
      <c r="C1917" t="str">
        <f t="shared" si="30"/>
        <v/>
      </c>
    </row>
    <row r="1918" spans="2:3">
      <c r="B1918" s="24"/>
      <c r="C1918" t="str">
        <f t="shared" si="30"/>
        <v/>
      </c>
    </row>
    <row r="1919" spans="2:3">
      <c r="B1919" s="24"/>
      <c r="C1919" t="str">
        <f t="shared" si="30"/>
        <v/>
      </c>
    </row>
    <row r="1920" spans="2:3">
      <c r="B1920" s="24"/>
      <c r="C1920" t="str">
        <f t="shared" si="30"/>
        <v/>
      </c>
    </row>
    <row r="1921" spans="2:3">
      <c r="B1921" s="24"/>
      <c r="C1921" t="str">
        <f t="shared" si="30"/>
        <v/>
      </c>
    </row>
    <row r="1922" spans="2:3">
      <c r="B1922" s="24"/>
      <c r="C1922" t="str">
        <f t="shared" si="30"/>
        <v/>
      </c>
    </row>
    <row r="1923" spans="2:3">
      <c r="B1923" s="24"/>
      <c r="C1923" t="str">
        <f t="shared" si="30"/>
        <v/>
      </c>
    </row>
    <row r="1924" spans="2:3">
      <c r="B1924" s="24"/>
      <c r="C1924" t="str">
        <f t="shared" si="30"/>
        <v/>
      </c>
    </row>
    <row r="1925" spans="2:3">
      <c r="B1925" s="24"/>
      <c r="C1925" t="str">
        <f t="shared" si="30"/>
        <v/>
      </c>
    </row>
    <row r="1926" spans="2:3">
      <c r="B1926" s="24"/>
      <c r="C1926" t="str">
        <f t="shared" si="30"/>
        <v/>
      </c>
    </row>
    <row r="1927" spans="2:3">
      <c r="B1927" s="24"/>
      <c r="C1927" t="str">
        <f t="shared" si="30"/>
        <v/>
      </c>
    </row>
    <row r="1928" spans="2:3">
      <c r="B1928" s="24"/>
      <c r="C1928" t="str">
        <f t="shared" si="30"/>
        <v/>
      </c>
    </row>
    <row r="1929" spans="2:3">
      <c r="B1929" s="24"/>
      <c r="C1929" t="str">
        <f t="shared" si="30"/>
        <v/>
      </c>
    </row>
    <row r="1930" spans="2:3">
      <c r="B1930" s="24"/>
      <c r="C1930" t="str">
        <f t="shared" si="30"/>
        <v/>
      </c>
    </row>
    <row r="1931" spans="2:3">
      <c r="B1931" s="24"/>
      <c r="C1931" t="str">
        <f t="shared" si="30"/>
        <v/>
      </c>
    </row>
    <row r="1932" spans="2:3">
      <c r="B1932" s="24"/>
      <c r="C1932" t="str">
        <f t="shared" si="30"/>
        <v/>
      </c>
    </row>
    <row r="1933" spans="2:3">
      <c r="B1933" s="24"/>
      <c r="C1933" t="str">
        <f t="shared" si="30"/>
        <v/>
      </c>
    </row>
    <row r="1934" spans="2:3">
      <c r="B1934" s="24"/>
      <c r="C1934" t="str">
        <f t="shared" si="30"/>
        <v/>
      </c>
    </row>
    <row r="1935" spans="2:3">
      <c r="B1935" s="24"/>
      <c r="C1935" t="str">
        <f t="shared" si="30"/>
        <v/>
      </c>
    </row>
    <row r="1936" spans="2:3">
      <c r="B1936" s="24"/>
      <c r="C1936" t="str">
        <f t="shared" si="30"/>
        <v/>
      </c>
    </row>
    <row r="1937" spans="2:3">
      <c r="B1937" s="24"/>
      <c r="C1937" t="str">
        <f t="shared" si="30"/>
        <v/>
      </c>
    </row>
    <row r="1938" spans="2:3">
      <c r="B1938" s="24"/>
      <c r="C1938" t="str">
        <f t="shared" si="30"/>
        <v/>
      </c>
    </row>
    <row r="1939" spans="2:3">
      <c r="B1939" s="24"/>
      <c r="C1939" t="str">
        <f t="shared" si="30"/>
        <v/>
      </c>
    </row>
    <row r="1940" spans="2:3">
      <c r="B1940" s="24"/>
      <c r="C1940" t="str">
        <f t="shared" si="30"/>
        <v/>
      </c>
    </row>
    <row r="1941" spans="2:3">
      <c r="B1941" s="24"/>
      <c r="C1941" t="str">
        <f t="shared" si="30"/>
        <v/>
      </c>
    </row>
    <row r="1942" spans="2:3">
      <c r="B1942" s="24"/>
      <c r="C1942" t="str">
        <f t="shared" si="30"/>
        <v/>
      </c>
    </row>
    <row r="1943" spans="2:3">
      <c r="B1943" s="24"/>
      <c r="C1943" t="str">
        <f t="shared" si="30"/>
        <v/>
      </c>
    </row>
    <row r="1944" spans="2:3">
      <c r="B1944" s="24"/>
      <c r="C1944" t="str">
        <f t="shared" si="30"/>
        <v/>
      </c>
    </row>
    <row r="1945" spans="2:3">
      <c r="B1945" s="24"/>
      <c r="C1945" t="str">
        <f t="shared" si="30"/>
        <v/>
      </c>
    </row>
    <row r="1946" spans="2:3">
      <c r="B1946" s="24"/>
      <c r="C1946" t="str">
        <f t="shared" si="30"/>
        <v/>
      </c>
    </row>
    <row r="1947" spans="2:3">
      <c r="B1947" s="24"/>
      <c r="C1947" t="str">
        <f t="shared" si="30"/>
        <v/>
      </c>
    </row>
    <row r="1948" spans="2:3">
      <c r="B1948" s="24"/>
      <c r="C1948" t="str">
        <f t="shared" si="30"/>
        <v/>
      </c>
    </row>
    <row r="1949" spans="2:3">
      <c r="B1949" s="24"/>
      <c r="C1949" t="str">
        <f t="shared" si="30"/>
        <v/>
      </c>
    </row>
    <row r="1950" spans="2:3">
      <c r="B1950" s="24"/>
      <c r="C1950" t="str">
        <f t="shared" si="30"/>
        <v/>
      </c>
    </row>
    <row r="1951" spans="2:3">
      <c r="B1951" s="24"/>
      <c r="C1951" t="str">
        <f t="shared" si="30"/>
        <v/>
      </c>
    </row>
    <row r="1952" spans="2:3">
      <c r="B1952" s="24"/>
      <c r="C1952" t="str">
        <f t="shared" si="30"/>
        <v/>
      </c>
    </row>
    <row r="1953" spans="2:3">
      <c r="B1953" s="24"/>
      <c r="C1953" t="str">
        <f t="shared" si="30"/>
        <v/>
      </c>
    </row>
    <row r="1954" spans="2:3">
      <c r="B1954" s="24"/>
      <c r="C1954" t="str">
        <f t="shared" si="30"/>
        <v/>
      </c>
    </row>
    <row r="1955" spans="2:3">
      <c r="B1955" s="24"/>
      <c r="C1955" t="str">
        <f t="shared" si="30"/>
        <v/>
      </c>
    </row>
    <row r="1956" spans="2:3">
      <c r="B1956" s="24"/>
      <c r="C1956" t="str">
        <f t="shared" si="30"/>
        <v/>
      </c>
    </row>
    <row r="1957" spans="2:3">
      <c r="B1957" s="24"/>
      <c r="C1957" t="str">
        <f t="shared" si="30"/>
        <v/>
      </c>
    </row>
    <row r="1958" spans="2:3">
      <c r="B1958" s="24"/>
      <c r="C1958" t="str">
        <f t="shared" si="30"/>
        <v/>
      </c>
    </row>
    <row r="1959" spans="2:3">
      <c r="B1959" s="24"/>
      <c r="C1959" t="str">
        <f t="shared" si="30"/>
        <v/>
      </c>
    </row>
    <row r="1960" spans="2:3">
      <c r="B1960" s="24"/>
      <c r="C1960" t="str">
        <f t="shared" si="30"/>
        <v/>
      </c>
    </row>
    <row r="1961" spans="2:3">
      <c r="B1961" s="24"/>
      <c r="C1961" t="str">
        <f t="shared" si="30"/>
        <v/>
      </c>
    </row>
    <row r="1962" spans="2:3">
      <c r="B1962" s="24"/>
      <c r="C1962" t="str">
        <f t="shared" si="30"/>
        <v/>
      </c>
    </row>
    <row r="1963" spans="2:3">
      <c r="B1963" s="24"/>
      <c r="C1963" t="str">
        <f t="shared" si="30"/>
        <v/>
      </c>
    </row>
    <row r="1964" spans="2:3">
      <c r="B1964" s="24"/>
      <c r="C1964" t="str">
        <f t="shared" si="30"/>
        <v/>
      </c>
    </row>
    <row r="1965" spans="2:3">
      <c r="B1965" s="24"/>
      <c r="C1965" t="str">
        <f t="shared" si="30"/>
        <v/>
      </c>
    </row>
    <row r="1966" spans="2:3">
      <c r="B1966" s="24"/>
      <c r="C1966" t="str">
        <f t="shared" si="30"/>
        <v/>
      </c>
    </row>
    <row r="1967" spans="2:3">
      <c r="B1967" s="24"/>
      <c r="C1967" t="str">
        <f t="shared" si="30"/>
        <v/>
      </c>
    </row>
    <row r="1968" spans="2:3">
      <c r="B1968" s="24"/>
      <c r="C1968" t="str">
        <f t="shared" si="30"/>
        <v/>
      </c>
    </row>
    <row r="1969" spans="2:3">
      <c r="B1969" s="24"/>
      <c r="C1969" t="str">
        <f t="shared" si="30"/>
        <v/>
      </c>
    </row>
    <row r="1970" spans="2:3">
      <c r="B1970" s="24"/>
      <c r="C1970" t="str">
        <f t="shared" si="30"/>
        <v/>
      </c>
    </row>
    <row r="1971" spans="2:3">
      <c r="B1971" s="24"/>
      <c r="C1971" t="str">
        <f t="shared" si="30"/>
        <v/>
      </c>
    </row>
    <row r="1972" spans="2:3">
      <c r="B1972" s="24"/>
      <c r="C1972" t="str">
        <f t="shared" si="30"/>
        <v/>
      </c>
    </row>
    <row r="1973" spans="2:3">
      <c r="B1973" s="24"/>
      <c r="C1973" t="str">
        <f t="shared" ref="C1973:C2036" si="31">IF(D1973="","",SUBSTITUTE(SUBSTITUTE(SUBSTITUTE(SUBSTITUTE(SUBSTITUTE(SUBSTITUTE(SUBSTITUTE(SUBSTITUTE(SUBSTITUTE(CONCATENATE(A$1,UPPER(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SUBSTITUTE(SUBSTITUTE(SUBSTITUTE(SUBSTITUTE(SUBSTITUTE(SUBSTITUTE(SUBSTITUTE(SUBSTITUTE(SUBSTITUTE(SUBSTITUTE(SUBSTITUTE(SUBSTITUTE(SUBSTITUTE(SUBSTITUTE(SUBSTITUTE(SUBSTITUTE(SUBSTITUTE(SUBSTITUTE(SUBSTITUTE(D1973,
"'","_"),
"–","_"),
"+","_PLUS_"),
"&amp;","_AND_"),
";","_"),
":",""),
")",""),
"(",""),
" - ","_"),
" ","_"),
"km/h","kmh"),
"/","_"),
"°C","C"),
"°","_Degrees"),
",",""),
"&lt;","Below_"),
"&gt;","Above_"),
"-","_"),
".",""))),
"__","_"),
"INDICATOR","INDIC"),
"TEMPERATURE","TEMP"),
"TRANSITION","TRANS"),
"%","PCT"),
"""",""),
"(",""),
")",""),
"__","_")
)</f>
        <v/>
      </c>
    </row>
    <row r="1974" spans="2:3">
      <c r="B1974" s="24"/>
      <c r="C1974" t="str">
        <f t="shared" si="31"/>
        <v/>
      </c>
    </row>
    <row r="1975" spans="2:3">
      <c r="B1975" s="24"/>
      <c r="C1975" t="str">
        <f t="shared" si="31"/>
        <v/>
      </c>
    </row>
    <row r="1976" spans="2:3">
      <c r="B1976" s="24"/>
      <c r="C1976" t="str">
        <f t="shared" si="31"/>
        <v/>
      </c>
    </row>
    <row r="1977" spans="2:3">
      <c r="B1977" s="24"/>
      <c r="C1977" t="str">
        <f t="shared" si="31"/>
        <v/>
      </c>
    </row>
    <row r="1978" spans="2:3">
      <c r="B1978" s="24"/>
      <c r="C1978" t="str">
        <f t="shared" si="31"/>
        <v/>
      </c>
    </row>
    <row r="1979" spans="2:3">
      <c r="B1979" s="24"/>
      <c r="C1979" t="str">
        <f t="shared" si="31"/>
        <v/>
      </c>
    </row>
    <row r="1980" spans="2:3">
      <c r="B1980" s="24"/>
      <c r="C1980" t="str">
        <f t="shared" si="31"/>
        <v/>
      </c>
    </row>
    <row r="1981" spans="2:3">
      <c r="B1981" s="24"/>
      <c r="C1981" t="str">
        <f t="shared" si="31"/>
        <v/>
      </c>
    </row>
    <row r="1982" spans="2:3">
      <c r="B1982" s="24"/>
      <c r="C1982" t="str">
        <f t="shared" si="31"/>
        <v/>
      </c>
    </row>
    <row r="1983" spans="2:3">
      <c r="B1983" s="24"/>
      <c r="C1983" t="str">
        <f t="shared" si="31"/>
        <v/>
      </c>
    </row>
    <row r="1984" spans="2:3">
      <c r="B1984" s="24"/>
      <c r="C1984" t="str">
        <f t="shared" si="31"/>
        <v/>
      </c>
    </row>
    <row r="1985" spans="2:3">
      <c r="B1985" s="24"/>
      <c r="C1985" t="str">
        <f t="shared" si="31"/>
        <v/>
      </c>
    </row>
    <row r="1986" spans="2:3">
      <c r="B1986" s="24"/>
      <c r="C1986" t="str">
        <f t="shared" si="31"/>
        <v/>
      </c>
    </row>
    <row r="1987" spans="2:3">
      <c r="B1987" s="24"/>
      <c r="C1987" t="str">
        <f t="shared" si="31"/>
        <v/>
      </c>
    </row>
    <row r="1988" spans="2:3">
      <c r="B1988" s="24"/>
      <c r="C1988" t="str">
        <f t="shared" si="31"/>
        <v/>
      </c>
    </row>
    <row r="1989" spans="2:3">
      <c r="B1989" s="24"/>
      <c r="C1989" t="str">
        <f t="shared" si="31"/>
        <v/>
      </c>
    </row>
    <row r="1990" spans="2:3">
      <c r="B1990" s="24"/>
      <c r="C1990" t="str">
        <f t="shared" si="31"/>
        <v/>
      </c>
    </row>
    <row r="1991" spans="2:3">
      <c r="B1991" s="24"/>
      <c r="C1991" t="str">
        <f t="shared" si="31"/>
        <v/>
      </c>
    </row>
    <row r="1992" spans="2:3">
      <c r="B1992" s="24"/>
      <c r="C1992" t="str">
        <f t="shared" si="31"/>
        <v/>
      </c>
    </row>
    <row r="1993" spans="2:3">
      <c r="B1993" s="24"/>
      <c r="C1993" t="str">
        <f t="shared" si="31"/>
        <v/>
      </c>
    </row>
    <row r="1994" spans="2:3">
      <c r="B1994" s="24"/>
      <c r="C1994" t="str">
        <f t="shared" si="31"/>
        <v/>
      </c>
    </row>
    <row r="1995" spans="2:3">
      <c r="B1995" s="24"/>
      <c r="C1995" t="str">
        <f t="shared" si="31"/>
        <v/>
      </c>
    </row>
    <row r="1996" spans="2:3">
      <c r="B1996" s="24"/>
      <c r="C1996" t="str">
        <f t="shared" si="31"/>
        <v/>
      </c>
    </row>
    <row r="1997" spans="2:3">
      <c r="B1997" s="24"/>
      <c r="C1997" t="str">
        <f t="shared" si="31"/>
        <v/>
      </c>
    </row>
    <row r="1998" spans="2:3">
      <c r="B1998" s="24"/>
      <c r="C1998" t="str">
        <f t="shared" si="31"/>
        <v/>
      </c>
    </row>
    <row r="1999" spans="2:3">
      <c r="B1999" s="24"/>
      <c r="C1999" t="str">
        <f t="shared" si="31"/>
        <v/>
      </c>
    </row>
    <row r="2000" spans="2:3">
      <c r="B2000" s="24"/>
      <c r="C2000" t="str">
        <f t="shared" si="31"/>
        <v/>
      </c>
    </row>
    <row r="2001" spans="2:3">
      <c r="B2001" s="24"/>
      <c r="C2001" t="str">
        <f t="shared" si="31"/>
        <v/>
      </c>
    </row>
    <row r="2002" spans="2:3">
      <c r="B2002" s="24"/>
      <c r="C2002" t="str">
        <f t="shared" si="31"/>
        <v/>
      </c>
    </row>
    <row r="2003" spans="2:3">
      <c r="B2003" s="24"/>
      <c r="C2003" t="str">
        <f t="shared" si="31"/>
        <v/>
      </c>
    </row>
    <row r="2004" spans="2:3">
      <c r="B2004" s="24"/>
      <c r="C2004" t="str">
        <f t="shared" si="31"/>
        <v/>
      </c>
    </row>
    <row r="2005" spans="2:3">
      <c r="B2005" s="24"/>
      <c r="C2005" t="str">
        <f t="shared" si="31"/>
        <v/>
      </c>
    </row>
    <row r="2006" spans="2:3">
      <c r="B2006" s="24"/>
      <c r="C2006" t="str">
        <f t="shared" si="31"/>
        <v/>
      </c>
    </row>
    <row r="2007" spans="2:3">
      <c r="B2007" s="24"/>
      <c r="C2007" t="str">
        <f t="shared" si="31"/>
        <v/>
      </c>
    </row>
    <row r="2008" spans="2:3">
      <c r="B2008" s="24"/>
      <c r="C2008" t="str">
        <f t="shared" si="31"/>
        <v/>
      </c>
    </row>
    <row r="2009" spans="2:3">
      <c r="B2009" s="24"/>
      <c r="C2009" t="str">
        <f t="shared" si="31"/>
        <v/>
      </c>
    </row>
    <row r="2010" spans="2:3">
      <c r="B2010" s="24"/>
      <c r="C2010" t="str">
        <f t="shared" si="31"/>
        <v/>
      </c>
    </row>
    <row r="2011" spans="2:3">
      <c r="B2011" s="24"/>
      <c r="C2011" t="str">
        <f t="shared" si="31"/>
        <v/>
      </c>
    </row>
    <row r="2012" spans="2:3">
      <c r="B2012" s="24"/>
      <c r="C2012" t="str">
        <f t="shared" si="31"/>
        <v/>
      </c>
    </row>
    <row r="2013" spans="2:3">
      <c r="B2013" s="24"/>
      <c r="C2013" t="str">
        <f t="shared" si="31"/>
        <v/>
      </c>
    </row>
    <row r="2014" spans="2:3">
      <c r="B2014" s="24"/>
      <c r="C2014" t="str">
        <f t="shared" si="31"/>
        <v/>
      </c>
    </row>
    <row r="2015" spans="2:3">
      <c r="B2015" s="24"/>
      <c r="C2015" t="str">
        <f t="shared" si="31"/>
        <v/>
      </c>
    </row>
    <row r="2016" spans="2:3">
      <c r="B2016" s="24"/>
      <c r="C2016" t="str">
        <f t="shared" si="31"/>
        <v/>
      </c>
    </row>
    <row r="2017" spans="2:3">
      <c r="B2017" s="24"/>
      <c r="C2017" t="str">
        <f t="shared" si="31"/>
        <v/>
      </c>
    </row>
    <row r="2018" spans="2:3">
      <c r="B2018" s="24"/>
      <c r="C2018" t="str">
        <f t="shared" si="31"/>
        <v/>
      </c>
    </row>
    <row r="2019" spans="2:3">
      <c r="B2019" s="24"/>
      <c r="C2019" t="str">
        <f t="shared" si="31"/>
        <v/>
      </c>
    </row>
    <row r="2020" spans="2:3">
      <c r="B2020" s="24"/>
      <c r="C2020" t="str">
        <f t="shared" si="31"/>
        <v/>
      </c>
    </row>
    <row r="2021" spans="2:3">
      <c r="B2021" s="24"/>
      <c r="C2021" t="str">
        <f t="shared" si="31"/>
        <v/>
      </c>
    </row>
    <row r="2022" spans="2:3">
      <c r="B2022" s="24"/>
      <c r="C2022" t="str">
        <f t="shared" si="31"/>
        <v/>
      </c>
    </row>
    <row r="2023" spans="2:3">
      <c r="B2023" s="24"/>
      <c r="C2023" t="str">
        <f t="shared" si="31"/>
        <v/>
      </c>
    </row>
    <row r="2024" spans="2:3">
      <c r="B2024" s="24"/>
      <c r="C2024" t="str">
        <f t="shared" si="31"/>
        <v/>
      </c>
    </row>
    <row r="2025" spans="2:3">
      <c r="B2025" s="24"/>
      <c r="C2025" t="str">
        <f t="shared" si="31"/>
        <v/>
      </c>
    </row>
    <row r="2026" spans="2:3">
      <c r="B2026" s="24"/>
      <c r="C2026" t="str">
        <f t="shared" si="31"/>
        <v/>
      </c>
    </row>
    <row r="2027" spans="2:3">
      <c r="B2027" s="24"/>
      <c r="C2027" t="str">
        <f t="shared" si="31"/>
        <v/>
      </c>
    </row>
    <row r="2028" spans="2:3">
      <c r="B2028" s="24"/>
      <c r="C2028" t="str">
        <f t="shared" si="31"/>
        <v/>
      </c>
    </row>
    <row r="2029" spans="2:3">
      <c r="B2029" s="24"/>
      <c r="C2029" t="str">
        <f t="shared" si="31"/>
        <v/>
      </c>
    </row>
    <row r="2030" spans="2:3">
      <c r="B2030" s="24"/>
      <c r="C2030" t="str">
        <f t="shared" si="31"/>
        <v/>
      </c>
    </row>
    <row r="2031" spans="2:3">
      <c r="B2031" s="24"/>
      <c r="C2031" t="str">
        <f t="shared" si="31"/>
        <v/>
      </c>
    </row>
    <row r="2032" spans="2:3">
      <c r="B2032" s="24"/>
      <c r="C2032" t="str">
        <f t="shared" si="31"/>
        <v/>
      </c>
    </row>
    <row r="2033" spans="2:3">
      <c r="B2033" s="24"/>
      <c r="C2033" t="str">
        <f t="shared" si="31"/>
        <v/>
      </c>
    </row>
    <row r="2034" spans="2:3">
      <c r="B2034" s="24"/>
      <c r="C2034" t="str">
        <f t="shared" si="31"/>
        <v/>
      </c>
    </row>
    <row r="2035" spans="2:3">
      <c r="B2035" s="24"/>
      <c r="C2035" t="str">
        <f t="shared" si="31"/>
        <v/>
      </c>
    </row>
    <row r="2036" spans="2:3">
      <c r="B2036" s="24"/>
      <c r="C2036" t="str">
        <f t="shared" si="31"/>
        <v/>
      </c>
    </row>
    <row r="2037" spans="2:3">
      <c r="B2037" s="24"/>
      <c r="C2037" t="str">
        <f t="shared" ref="C2037:C2100" si="32">IF(D2037="","",SUBSTITUTE(SUBSTITUTE(SUBSTITUTE(SUBSTITUTE(SUBSTITUTE(SUBSTITUTE(SUBSTITUTE(SUBSTITUTE(SUBSTITUTE(CONCATENATE(A$1,UPPER(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SUBSTITUTE(SUBSTITUTE(SUBSTITUTE(SUBSTITUTE(SUBSTITUTE(SUBSTITUTE(SUBSTITUTE(SUBSTITUTE(SUBSTITUTE(SUBSTITUTE(SUBSTITUTE(SUBSTITUTE(SUBSTITUTE(SUBSTITUTE(SUBSTITUTE(SUBSTITUTE(SUBSTITUTE(SUBSTITUTE(SUBSTITUTE(D2037,
"'","_"),
"–","_"),
"+","_PLUS_"),
"&amp;","_AND_"),
";","_"),
":",""),
")",""),
"(",""),
" - ","_"),
" ","_"),
"km/h","kmh"),
"/","_"),
"°C","C"),
"°","_Degrees"),
",",""),
"&lt;","Below_"),
"&gt;","Above_"),
"-","_"),
".",""))),
"__","_"),
"INDICATOR","INDIC"),
"TEMPERATURE","TEMP"),
"TRANSITION","TRANS"),
"%","PCT"),
"""",""),
"(",""),
")",""),
"__","_")
)</f>
        <v/>
      </c>
    </row>
    <row r="2038" spans="2:3">
      <c r="B2038" s="24"/>
      <c r="C2038" t="str">
        <f t="shared" si="32"/>
        <v/>
      </c>
    </row>
    <row r="2039" spans="2:3">
      <c r="B2039" s="24"/>
      <c r="C2039" t="str">
        <f t="shared" si="32"/>
        <v/>
      </c>
    </row>
    <row r="2040" spans="2:3">
      <c r="B2040" s="24"/>
      <c r="C2040" t="str">
        <f t="shared" si="32"/>
        <v/>
      </c>
    </row>
    <row r="2041" spans="2:3">
      <c r="B2041" s="24"/>
      <c r="C2041" t="str">
        <f t="shared" si="32"/>
        <v/>
      </c>
    </row>
    <row r="2042" spans="2:3">
      <c r="B2042" s="24"/>
      <c r="C2042" t="str">
        <f t="shared" si="32"/>
        <v/>
      </c>
    </row>
    <row r="2043" spans="2:3">
      <c r="B2043" s="24"/>
      <c r="C2043" t="str">
        <f t="shared" si="32"/>
        <v/>
      </c>
    </row>
    <row r="2044" spans="2:3">
      <c r="B2044" s="24"/>
      <c r="C2044" t="str">
        <f t="shared" si="32"/>
        <v/>
      </c>
    </row>
    <row r="2045" spans="2:3">
      <c r="B2045" s="24"/>
      <c r="C2045" t="str">
        <f t="shared" si="32"/>
        <v/>
      </c>
    </row>
    <row r="2046" spans="2:3">
      <c r="B2046" s="24"/>
      <c r="C2046" t="str">
        <f t="shared" si="32"/>
        <v/>
      </c>
    </row>
    <row r="2047" spans="2:3">
      <c r="B2047" s="24"/>
      <c r="C2047" t="str">
        <f t="shared" si="32"/>
        <v/>
      </c>
    </row>
    <row r="2048" spans="2:3">
      <c r="B2048" s="24"/>
      <c r="C2048" t="str">
        <f t="shared" si="32"/>
        <v/>
      </c>
    </row>
    <row r="2049" spans="2:3">
      <c r="B2049" s="24"/>
      <c r="C2049" t="str">
        <f t="shared" si="32"/>
        <v/>
      </c>
    </row>
    <row r="2050" spans="2:3">
      <c r="B2050" s="24"/>
      <c r="C2050" t="str">
        <f t="shared" si="32"/>
        <v/>
      </c>
    </row>
    <row r="2051" spans="2:3">
      <c r="B2051" s="24"/>
      <c r="C2051" t="str">
        <f t="shared" si="32"/>
        <v/>
      </c>
    </row>
    <row r="2052" spans="2:3">
      <c r="B2052" s="24"/>
      <c r="C2052" t="str">
        <f t="shared" si="32"/>
        <v/>
      </c>
    </row>
    <row r="2053" spans="2:3">
      <c r="B2053" s="24"/>
      <c r="C2053" t="str">
        <f t="shared" si="32"/>
        <v/>
      </c>
    </row>
    <row r="2054" spans="2:3">
      <c r="B2054" s="24"/>
      <c r="C2054" t="str">
        <f t="shared" si="32"/>
        <v/>
      </c>
    </row>
    <row r="2055" spans="2:3">
      <c r="B2055" s="24"/>
      <c r="C2055" t="str">
        <f t="shared" si="32"/>
        <v/>
      </c>
    </row>
    <row r="2056" spans="2:3">
      <c r="B2056" s="24"/>
      <c r="C2056" t="str">
        <f t="shared" si="32"/>
        <v/>
      </c>
    </row>
    <row r="2057" spans="2:3">
      <c r="B2057" s="24"/>
      <c r="C2057" t="str">
        <f t="shared" si="32"/>
        <v/>
      </c>
    </row>
    <row r="2058" spans="2:3">
      <c r="B2058" s="24"/>
      <c r="C2058" t="str">
        <f t="shared" si="32"/>
        <v/>
      </c>
    </row>
    <row r="2059" spans="2:3">
      <c r="B2059" s="24"/>
      <c r="C2059" t="str">
        <f t="shared" si="32"/>
        <v/>
      </c>
    </row>
    <row r="2060" spans="2:3">
      <c r="B2060" s="24"/>
      <c r="C2060" t="str">
        <f t="shared" si="32"/>
        <v/>
      </c>
    </row>
    <row r="2061" spans="2:3">
      <c r="B2061" s="24"/>
      <c r="C2061" t="str">
        <f t="shared" si="32"/>
        <v/>
      </c>
    </row>
    <row r="2062" spans="2:3">
      <c r="B2062" s="24"/>
      <c r="C2062" t="str">
        <f t="shared" si="32"/>
        <v/>
      </c>
    </row>
    <row r="2063" spans="2:3">
      <c r="B2063" s="24"/>
      <c r="C2063" t="str">
        <f t="shared" si="32"/>
        <v/>
      </c>
    </row>
    <row r="2064" spans="2:3">
      <c r="B2064" s="24"/>
      <c r="C2064" t="str">
        <f t="shared" si="32"/>
        <v/>
      </c>
    </row>
    <row r="2065" spans="2:3">
      <c r="B2065" s="24"/>
      <c r="C2065" t="str">
        <f t="shared" si="32"/>
        <v/>
      </c>
    </row>
    <row r="2066" spans="2:3">
      <c r="B2066" s="24"/>
      <c r="C2066" t="str">
        <f t="shared" si="32"/>
        <v/>
      </c>
    </row>
    <row r="2067" spans="2:3">
      <c r="B2067" s="24"/>
      <c r="C2067" t="str">
        <f t="shared" si="32"/>
        <v/>
      </c>
    </row>
    <row r="2068" spans="2:3">
      <c r="B2068" s="24"/>
      <c r="C2068" t="str">
        <f t="shared" si="32"/>
        <v/>
      </c>
    </row>
    <row r="2069" spans="2:3">
      <c r="B2069" s="24"/>
      <c r="C2069" t="str">
        <f t="shared" si="32"/>
        <v/>
      </c>
    </row>
    <row r="2070" spans="2:3">
      <c r="B2070" s="24"/>
      <c r="C2070" t="str">
        <f t="shared" si="32"/>
        <v/>
      </c>
    </row>
    <row r="2071" spans="2:3">
      <c r="B2071" s="24"/>
      <c r="C2071" t="str">
        <f t="shared" si="32"/>
        <v/>
      </c>
    </row>
    <row r="2072" spans="2:3">
      <c r="B2072" s="24"/>
      <c r="C2072" t="str">
        <f t="shared" si="32"/>
        <v/>
      </c>
    </row>
    <row r="2073" spans="2:3">
      <c r="B2073" s="24"/>
      <c r="C2073" t="str">
        <f t="shared" si="32"/>
        <v/>
      </c>
    </row>
    <row r="2074" spans="2:3">
      <c r="B2074" s="24"/>
      <c r="C2074" t="str">
        <f t="shared" si="32"/>
        <v/>
      </c>
    </row>
    <row r="2075" spans="2:3">
      <c r="B2075" s="24"/>
      <c r="C2075" t="str">
        <f t="shared" si="32"/>
        <v/>
      </c>
    </row>
    <row r="2076" spans="2:3">
      <c r="B2076" s="24"/>
      <c r="C2076" t="str">
        <f t="shared" si="32"/>
        <v/>
      </c>
    </row>
    <row r="2077" spans="2:3">
      <c r="B2077" s="24"/>
      <c r="C2077" t="str">
        <f t="shared" si="32"/>
        <v/>
      </c>
    </row>
    <row r="2078" spans="2:3">
      <c r="B2078" s="24"/>
      <c r="C2078" t="str">
        <f t="shared" si="32"/>
        <v/>
      </c>
    </row>
    <row r="2079" spans="2:3">
      <c r="B2079" s="24"/>
      <c r="C2079" t="str">
        <f t="shared" si="32"/>
        <v/>
      </c>
    </row>
    <row r="2080" spans="2:3">
      <c r="B2080" s="24"/>
      <c r="C2080" t="str">
        <f t="shared" si="32"/>
        <v/>
      </c>
    </row>
    <row r="2081" spans="2:3">
      <c r="B2081" s="24"/>
      <c r="C2081" t="str">
        <f t="shared" si="32"/>
        <v/>
      </c>
    </row>
    <row r="2082" spans="2:3">
      <c r="B2082" s="24"/>
      <c r="C2082" t="str">
        <f t="shared" si="32"/>
        <v/>
      </c>
    </row>
    <row r="2083" spans="2:3">
      <c r="B2083" s="24"/>
      <c r="C2083" t="str">
        <f t="shared" si="32"/>
        <v/>
      </c>
    </row>
    <row r="2084" spans="2:3">
      <c r="B2084" s="24"/>
      <c r="C2084" t="str">
        <f t="shared" si="32"/>
        <v/>
      </c>
    </row>
    <row r="2085" spans="2:3">
      <c r="B2085" s="24"/>
      <c r="C2085" t="str">
        <f t="shared" si="32"/>
        <v/>
      </c>
    </row>
    <row r="2086" spans="2:3">
      <c r="B2086" s="24"/>
      <c r="C2086" t="str">
        <f t="shared" si="32"/>
        <v/>
      </c>
    </row>
    <row r="2087" spans="2:3">
      <c r="B2087" s="24"/>
      <c r="C2087" t="str">
        <f t="shared" si="32"/>
        <v/>
      </c>
    </row>
    <row r="2088" spans="2:3">
      <c r="B2088" s="24"/>
      <c r="C2088" t="str">
        <f t="shared" si="32"/>
        <v/>
      </c>
    </row>
    <row r="2089" spans="2:3">
      <c r="B2089" s="24"/>
      <c r="C2089" t="str">
        <f t="shared" si="32"/>
        <v/>
      </c>
    </row>
    <row r="2090" spans="2:3">
      <c r="B2090" s="24"/>
      <c r="C2090" t="str">
        <f t="shared" si="32"/>
        <v/>
      </c>
    </row>
    <row r="2091" spans="2:3">
      <c r="B2091" s="24"/>
      <c r="C2091" t="str">
        <f t="shared" si="32"/>
        <v/>
      </c>
    </row>
    <row r="2092" spans="2:3">
      <c r="B2092" s="24"/>
      <c r="C2092" t="str">
        <f t="shared" si="32"/>
        <v/>
      </c>
    </row>
    <row r="2093" spans="2:3">
      <c r="B2093" s="24"/>
      <c r="C2093" t="str">
        <f t="shared" si="32"/>
        <v/>
      </c>
    </row>
    <row r="2094" spans="2:3">
      <c r="B2094" s="24"/>
      <c r="C2094" t="str">
        <f t="shared" si="32"/>
        <v/>
      </c>
    </row>
    <row r="2095" spans="2:3">
      <c r="B2095" s="24"/>
      <c r="C2095" t="str">
        <f t="shared" si="32"/>
        <v/>
      </c>
    </row>
    <row r="2096" spans="2:3">
      <c r="B2096" s="24"/>
      <c r="C2096" t="str">
        <f t="shared" si="32"/>
        <v/>
      </c>
    </row>
    <row r="2097" spans="2:3">
      <c r="B2097" s="24"/>
      <c r="C2097" t="str">
        <f t="shared" si="32"/>
        <v/>
      </c>
    </row>
    <row r="2098" spans="2:3">
      <c r="B2098" s="24"/>
      <c r="C2098" t="str">
        <f t="shared" si="32"/>
        <v/>
      </c>
    </row>
    <row r="2099" spans="2:3">
      <c r="B2099" s="24"/>
      <c r="C2099" t="str">
        <f t="shared" si="32"/>
        <v/>
      </c>
    </row>
    <row r="2100" spans="2:3">
      <c r="B2100" s="24"/>
      <c r="C2100" t="str">
        <f t="shared" si="32"/>
        <v/>
      </c>
    </row>
    <row r="2101" spans="2:3">
      <c r="B2101" s="24"/>
      <c r="C2101" t="str">
        <f t="shared" ref="C2101:C2164" si="33">IF(D2101="","",SUBSTITUTE(SUBSTITUTE(SUBSTITUTE(SUBSTITUTE(SUBSTITUTE(SUBSTITUTE(SUBSTITUTE(SUBSTITUTE(SUBSTITUTE(CONCATENATE(A$1,UPPER(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SUBSTITUTE(SUBSTITUTE(SUBSTITUTE(SUBSTITUTE(SUBSTITUTE(SUBSTITUTE(SUBSTITUTE(SUBSTITUTE(SUBSTITUTE(SUBSTITUTE(SUBSTITUTE(SUBSTITUTE(SUBSTITUTE(SUBSTITUTE(SUBSTITUTE(SUBSTITUTE(SUBSTITUTE(SUBSTITUTE(SUBSTITUTE(D2101,
"'","_"),
"–","_"),
"+","_PLUS_"),
"&amp;","_AND_"),
";","_"),
":",""),
")",""),
"(",""),
" - ","_"),
" ","_"),
"km/h","kmh"),
"/","_"),
"°C","C"),
"°","_Degrees"),
",",""),
"&lt;","Below_"),
"&gt;","Above_"),
"-","_"),
".",""))),
"__","_"),
"INDICATOR","INDIC"),
"TEMPERATURE","TEMP"),
"TRANSITION","TRANS"),
"%","PCT"),
"""",""),
"(",""),
")",""),
"__","_")
)</f>
        <v/>
      </c>
    </row>
    <row r="2102" spans="2:3">
      <c r="B2102" s="24"/>
      <c r="C2102" t="str">
        <f t="shared" si="33"/>
        <v/>
      </c>
    </row>
    <row r="2103" spans="2:3">
      <c r="B2103" s="24"/>
      <c r="C2103" t="str">
        <f t="shared" si="33"/>
        <v/>
      </c>
    </row>
    <row r="2104" spans="2:3">
      <c r="B2104" s="24"/>
      <c r="C2104" t="str">
        <f t="shared" si="33"/>
        <v/>
      </c>
    </row>
    <row r="2105" spans="2:3">
      <c r="B2105" s="24"/>
      <c r="C2105" t="str">
        <f t="shared" si="33"/>
        <v/>
      </c>
    </row>
    <row r="2106" spans="2:3">
      <c r="B2106" s="24"/>
      <c r="C2106" t="str">
        <f t="shared" si="33"/>
        <v/>
      </c>
    </row>
    <row r="2107" spans="2:3">
      <c r="B2107" s="24"/>
      <c r="C2107" t="str">
        <f t="shared" si="33"/>
        <v/>
      </c>
    </row>
    <row r="2108" spans="2:3">
      <c r="B2108" s="24"/>
      <c r="C2108" t="str">
        <f t="shared" si="33"/>
        <v/>
      </c>
    </row>
    <row r="2109" spans="2:3">
      <c r="B2109" s="24"/>
      <c r="C2109" t="str">
        <f t="shared" si="33"/>
        <v/>
      </c>
    </row>
    <row r="2110" spans="2:3">
      <c r="B2110" s="24"/>
      <c r="C2110" t="str">
        <f t="shared" si="33"/>
        <v/>
      </c>
    </row>
    <row r="2111" spans="2:3">
      <c r="B2111" s="24"/>
      <c r="C2111" t="str">
        <f t="shared" si="33"/>
        <v/>
      </c>
    </row>
    <row r="2112" spans="2:3">
      <c r="B2112" s="24"/>
      <c r="C2112" t="str">
        <f t="shared" si="33"/>
        <v/>
      </c>
    </row>
    <row r="2113" spans="2:3">
      <c r="B2113" s="24"/>
      <c r="C2113" t="str">
        <f t="shared" si="33"/>
        <v/>
      </c>
    </row>
    <row r="2114" spans="2:3">
      <c r="B2114" s="24"/>
      <c r="C2114" t="str">
        <f t="shared" si="33"/>
        <v/>
      </c>
    </row>
    <row r="2115" spans="2:3">
      <c r="B2115" s="24"/>
      <c r="C2115" t="str">
        <f t="shared" si="33"/>
        <v/>
      </c>
    </row>
    <row r="2116" spans="2:3">
      <c r="B2116" s="24"/>
      <c r="C2116" t="str">
        <f t="shared" si="33"/>
        <v/>
      </c>
    </row>
    <row r="2117" spans="2:3">
      <c r="B2117" s="24"/>
      <c r="C2117" t="str">
        <f t="shared" si="33"/>
        <v/>
      </c>
    </row>
    <row r="2118" spans="2:3">
      <c r="B2118" s="24"/>
      <c r="C2118" t="str">
        <f t="shared" si="33"/>
        <v/>
      </c>
    </row>
    <row r="2119" spans="2:3">
      <c r="B2119" s="24"/>
      <c r="C2119" t="str">
        <f t="shared" si="33"/>
        <v/>
      </c>
    </row>
    <row r="2120" spans="2:3">
      <c r="B2120" s="24"/>
      <c r="C2120" t="str">
        <f t="shared" si="33"/>
        <v/>
      </c>
    </row>
    <row r="2121" spans="2:3">
      <c r="B2121" s="24"/>
      <c r="C2121" t="str">
        <f t="shared" si="33"/>
        <v/>
      </c>
    </row>
    <row r="2122" spans="2:3">
      <c r="B2122" s="24"/>
      <c r="C2122" t="str">
        <f t="shared" si="33"/>
        <v/>
      </c>
    </row>
    <row r="2123" spans="2:3">
      <c r="B2123" s="24"/>
      <c r="C2123" t="str">
        <f t="shared" si="33"/>
        <v/>
      </c>
    </row>
    <row r="2124" spans="2:3">
      <c r="B2124" s="24"/>
      <c r="C2124" t="str">
        <f t="shared" si="33"/>
        <v/>
      </c>
    </row>
    <row r="2125" spans="2:3">
      <c r="B2125" s="24"/>
      <c r="C2125" t="str">
        <f t="shared" si="33"/>
        <v/>
      </c>
    </row>
    <row r="2126" spans="2:3">
      <c r="B2126" s="24"/>
      <c r="C2126" t="str">
        <f t="shared" si="33"/>
        <v/>
      </c>
    </row>
    <row r="2127" spans="2:3">
      <c r="B2127" s="24"/>
      <c r="C2127" t="str">
        <f t="shared" si="33"/>
        <v/>
      </c>
    </row>
    <row r="2128" spans="2:3">
      <c r="B2128" s="24"/>
      <c r="C2128" t="str">
        <f t="shared" si="33"/>
        <v/>
      </c>
    </row>
    <row r="2129" spans="2:3">
      <c r="B2129" s="24"/>
      <c r="C2129" t="str">
        <f t="shared" si="33"/>
        <v/>
      </c>
    </row>
    <row r="2130" spans="2:3">
      <c r="B2130" s="24"/>
      <c r="C2130" t="str">
        <f t="shared" si="33"/>
        <v/>
      </c>
    </row>
    <row r="2131" spans="2:3">
      <c r="B2131" s="24"/>
      <c r="C2131" t="str">
        <f t="shared" si="33"/>
        <v/>
      </c>
    </row>
    <row r="2132" spans="2:3">
      <c r="B2132" s="24"/>
      <c r="C2132" t="str">
        <f t="shared" si="33"/>
        <v/>
      </c>
    </row>
    <row r="2133" spans="2:3">
      <c r="B2133" s="24"/>
      <c r="C2133" t="str">
        <f t="shared" si="33"/>
        <v/>
      </c>
    </row>
    <row r="2134" spans="2:3">
      <c r="B2134" s="24"/>
      <c r="C2134" t="str">
        <f t="shared" si="33"/>
        <v/>
      </c>
    </row>
    <row r="2135" spans="2:3">
      <c r="B2135" s="24"/>
      <c r="C2135" t="str">
        <f t="shared" si="33"/>
        <v/>
      </c>
    </row>
    <row r="2136" spans="2:3">
      <c r="B2136" s="24"/>
      <c r="C2136" t="str">
        <f t="shared" si="33"/>
        <v/>
      </c>
    </row>
    <row r="2137" spans="2:3">
      <c r="B2137" s="24"/>
      <c r="C2137" t="str">
        <f t="shared" si="33"/>
        <v/>
      </c>
    </row>
    <row r="2138" spans="2:3">
      <c r="B2138" s="24"/>
      <c r="C2138" t="str">
        <f t="shared" si="33"/>
        <v/>
      </c>
    </row>
    <row r="2139" spans="2:3">
      <c r="B2139" s="24"/>
      <c r="C2139" t="str">
        <f t="shared" si="33"/>
        <v/>
      </c>
    </row>
    <row r="2140" spans="2:3">
      <c r="B2140" s="24"/>
      <c r="C2140" t="str">
        <f t="shared" si="33"/>
        <v/>
      </c>
    </row>
    <row r="2141" spans="2:3">
      <c r="B2141" s="24"/>
      <c r="C2141" t="str">
        <f t="shared" si="33"/>
        <v/>
      </c>
    </row>
    <row r="2142" spans="2:3">
      <c r="B2142" s="24"/>
      <c r="C2142" t="str">
        <f t="shared" si="33"/>
        <v/>
      </c>
    </row>
    <row r="2143" spans="2:3">
      <c r="B2143" s="24"/>
      <c r="C2143" t="str">
        <f t="shared" si="33"/>
        <v/>
      </c>
    </row>
    <row r="2144" spans="2:3">
      <c r="B2144" s="24"/>
      <c r="C2144" t="str">
        <f t="shared" si="33"/>
        <v/>
      </c>
    </row>
    <row r="2145" spans="2:3">
      <c r="B2145" s="24"/>
      <c r="C2145" t="str">
        <f t="shared" si="33"/>
        <v/>
      </c>
    </row>
    <row r="2146" spans="2:3">
      <c r="B2146" s="24"/>
      <c r="C2146" t="str">
        <f t="shared" si="33"/>
        <v/>
      </c>
    </row>
    <row r="2147" spans="2:3">
      <c r="B2147" s="24"/>
      <c r="C2147" t="str">
        <f t="shared" si="33"/>
        <v/>
      </c>
    </row>
    <row r="2148" spans="2:3">
      <c r="B2148" s="24"/>
      <c r="C2148" t="str">
        <f t="shared" si="33"/>
        <v/>
      </c>
    </row>
    <row r="2149" spans="2:3">
      <c r="B2149" s="24"/>
      <c r="C2149" t="str">
        <f t="shared" si="33"/>
        <v/>
      </c>
    </row>
    <row r="2150" spans="2:3">
      <c r="B2150" s="24"/>
      <c r="C2150" t="str">
        <f t="shared" si="33"/>
        <v/>
      </c>
    </row>
    <row r="2151" spans="2:3">
      <c r="B2151" s="24"/>
      <c r="C2151" t="str">
        <f t="shared" si="33"/>
        <v/>
      </c>
    </row>
    <row r="2152" spans="2:3">
      <c r="B2152" s="24"/>
      <c r="C2152" t="str">
        <f t="shared" si="33"/>
        <v/>
      </c>
    </row>
    <row r="2153" spans="2:3">
      <c r="B2153" s="24"/>
      <c r="C2153" t="str">
        <f t="shared" si="33"/>
        <v/>
      </c>
    </row>
    <row r="2154" spans="2:3">
      <c r="B2154" s="24"/>
      <c r="C2154" t="str">
        <f t="shared" si="33"/>
        <v/>
      </c>
    </row>
    <row r="2155" spans="2:3">
      <c r="B2155" s="24"/>
      <c r="C2155" t="str">
        <f t="shared" si="33"/>
        <v/>
      </c>
    </row>
    <row r="2156" spans="2:3">
      <c r="B2156" s="24"/>
      <c r="C2156" t="str">
        <f t="shared" si="33"/>
        <v/>
      </c>
    </row>
    <row r="2157" spans="2:3">
      <c r="B2157" s="24"/>
      <c r="C2157" t="str">
        <f t="shared" si="33"/>
        <v/>
      </c>
    </row>
    <row r="2158" spans="2:3">
      <c r="B2158" s="24"/>
      <c r="C2158" t="str">
        <f t="shared" si="33"/>
        <v/>
      </c>
    </row>
    <row r="2159" spans="2:3">
      <c r="B2159" s="24"/>
      <c r="C2159" t="str">
        <f t="shared" si="33"/>
        <v/>
      </c>
    </row>
    <row r="2160" spans="2:3">
      <c r="B2160" s="24"/>
      <c r="C2160" t="str">
        <f t="shared" si="33"/>
        <v/>
      </c>
    </row>
    <row r="2161" spans="2:3">
      <c r="B2161" s="24"/>
      <c r="C2161" t="str">
        <f t="shared" si="33"/>
        <v/>
      </c>
    </row>
    <row r="2162" spans="2:3">
      <c r="B2162" s="24"/>
      <c r="C2162" t="str">
        <f t="shared" si="33"/>
        <v/>
      </c>
    </row>
    <row r="2163" spans="2:3">
      <c r="B2163" s="24"/>
      <c r="C2163" t="str">
        <f t="shared" si="33"/>
        <v/>
      </c>
    </row>
    <row r="2164" spans="2:3">
      <c r="B2164" s="24"/>
      <c r="C2164" t="str">
        <f t="shared" si="33"/>
        <v/>
      </c>
    </row>
    <row r="2165" spans="2:3">
      <c r="B2165" s="24"/>
      <c r="C2165" t="str">
        <f t="shared" ref="C2165:C2228" si="34">IF(D2165="","",SUBSTITUTE(SUBSTITUTE(SUBSTITUTE(SUBSTITUTE(SUBSTITUTE(SUBSTITUTE(SUBSTITUTE(SUBSTITUTE(SUBSTITUTE(CONCATENATE(A$1,UPPER(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SUBSTITUTE(SUBSTITUTE(SUBSTITUTE(SUBSTITUTE(SUBSTITUTE(SUBSTITUTE(SUBSTITUTE(SUBSTITUTE(SUBSTITUTE(SUBSTITUTE(SUBSTITUTE(SUBSTITUTE(SUBSTITUTE(SUBSTITUTE(SUBSTITUTE(SUBSTITUTE(SUBSTITUTE(SUBSTITUTE(SUBSTITUTE(D2165,
"'","_"),
"–","_"),
"+","_PLUS_"),
"&amp;","_AND_"),
";","_"),
":",""),
")",""),
"(",""),
" - ","_"),
" ","_"),
"km/h","kmh"),
"/","_"),
"°C","C"),
"°","_Degrees"),
",",""),
"&lt;","Below_"),
"&gt;","Above_"),
"-","_"),
".",""))),
"__","_"),
"INDICATOR","INDIC"),
"TEMPERATURE","TEMP"),
"TRANSITION","TRANS"),
"%","PCT"),
"""",""),
"(",""),
")",""),
"__","_")
)</f>
        <v/>
      </c>
    </row>
    <row r="2166" spans="2:3">
      <c r="B2166" s="24"/>
      <c r="C2166" t="str">
        <f t="shared" si="34"/>
        <v/>
      </c>
    </row>
    <row r="2167" spans="2:3">
      <c r="B2167" s="24"/>
      <c r="C2167" t="str">
        <f t="shared" si="34"/>
        <v/>
      </c>
    </row>
    <row r="2168" spans="2:3">
      <c r="B2168" s="24"/>
      <c r="C2168" t="str">
        <f t="shared" si="34"/>
        <v/>
      </c>
    </row>
    <row r="2169" spans="2:3">
      <c r="B2169" s="24"/>
      <c r="C2169" t="str">
        <f t="shared" si="34"/>
        <v/>
      </c>
    </row>
    <row r="2170" spans="2:3">
      <c r="B2170" s="24"/>
      <c r="C2170" t="str">
        <f t="shared" si="34"/>
        <v/>
      </c>
    </row>
    <row r="2171" spans="2:3">
      <c r="B2171" s="24"/>
      <c r="C2171" t="str">
        <f t="shared" si="34"/>
        <v/>
      </c>
    </row>
    <row r="2172" spans="2:3">
      <c r="B2172" s="24"/>
      <c r="C2172" t="str">
        <f t="shared" si="34"/>
        <v/>
      </c>
    </row>
    <row r="2173" spans="2:3">
      <c r="B2173" s="24"/>
      <c r="C2173" t="str">
        <f t="shared" si="34"/>
        <v/>
      </c>
    </row>
    <row r="2174" spans="2:3">
      <c r="B2174" s="24"/>
      <c r="C2174" t="str">
        <f t="shared" si="34"/>
        <v/>
      </c>
    </row>
    <row r="2175" spans="2:3">
      <c r="B2175" s="24"/>
      <c r="C2175" t="str">
        <f t="shared" si="34"/>
        <v/>
      </c>
    </row>
    <row r="2176" spans="2:3">
      <c r="B2176" s="24"/>
      <c r="C2176" t="str">
        <f t="shared" si="34"/>
        <v/>
      </c>
    </row>
    <row r="2177" spans="2:3">
      <c r="B2177" s="24"/>
      <c r="C2177" t="str">
        <f t="shared" si="34"/>
        <v/>
      </c>
    </row>
    <row r="2178" spans="2:3">
      <c r="B2178" s="24"/>
      <c r="C2178" t="str">
        <f t="shared" si="34"/>
        <v/>
      </c>
    </row>
    <row r="2179" spans="2:3">
      <c r="B2179" s="24"/>
      <c r="C2179" t="str">
        <f t="shared" si="34"/>
        <v/>
      </c>
    </row>
    <row r="2180" spans="2:3">
      <c r="B2180" s="24"/>
      <c r="C2180" t="str">
        <f t="shared" si="34"/>
        <v/>
      </c>
    </row>
    <row r="2181" spans="2:3">
      <c r="B2181" s="24"/>
      <c r="C2181" t="str">
        <f t="shared" si="34"/>
        <v/>
      </c>
    </row>
    <row r="2182" spans="2:3">
      <c r="B2182" s="24"/>
      <c r="C2182" t="str">
        <f t="shared" si="34"/>
        <v/>
      </c>
    </row>
    <row r="2183" spans="2:3">
      <c r="B2183" s="24"/>
      <c r="C2183" t="str">
        <f t="shared" si="34"/>
        <v/>
      </c>
    </row>
    <row r="2184" spans="2:3">
      <c r="B2184" s="24"/>
      <c r="C2184" t="str">
        <f t="shared" si="34"/>
        <v/>
      </c>
    </row>
    <row r="2185" spans="2:3">
      <c r="B2185" s="24"/>
      <c r="C2185" t="str">
        <f t="shared" si="34"/>
        <v/>
      </c>
    </row>
    <row r="2186" spans="2:3">
      <c r="B2186" s="24"/>
      <c r="C2186" t="str">
        <f t="shared" si="34"/>
        <v/>
      </c>
    </row>
    <row r="2187" spans="2:3">
      <c r="B2187" s="24"/>
      <c r="C2187" t="str">
        <f t="shared" si="34"/>
        <v/>
      </c>
    </row>
    <row r="2188" spans="2:3">
      <c r="B2188" s="24"/>
      <c r="C2188" t="str">
        <f t="shared" si="34"/>
        <v/>
      </c>
    </row>
    <row r="2189" spans="2:3">
      <c r="B2189" s="24"/>
      <c r="C2189" t="str">
        <f t="shared" si="34"/>
        <v/>
      </c>
    </row>
    <row r="2190" spans="2:3">
      <c r="B2190" s="24"/>
      <c r="C2190" t="str">
        <f t="shared" si="34"/>
        <v/>
      </c>
    </row>
    <row r="2191" spans="2:3">
      <c r="B2191" s="24"/>
      <c r="C2191" t="str">
        <f t="shared" si="34"/>
        <v/>
      </c>
    </row>
    <row r="2192" spans="2:3">
      <c r="B2192" s="24"/>
      <c r="C2192" t="str">
        <f t="shared" si="34"/>
        <v/>
      </c>
    </row>
    <row r="2193" spans="2:3">
      <c r="B2193" s="24"/>
      <c r="C2193" t="str">
        <f t="shared" si="34"/>
        <v/>
      </c>
    </row>
    <row r="2194" spans="2:3">
      <c r="B2194" s="24"/>
      <c r="C2194" t="str">
        <f t="shared" si="34"/>
        <v/>
      </c>
    </row>
    <row r="2195" spans="2:3">
      <c r="B2195" s="24"/>
      <c r="C2195" t="str">
        <f t="shared" si="34"/>
        <v/>
      </c>
    </row>
    <row r="2196" spans="2:3">
      <c r="B2196" s="24"/>
      <c r="C2196" t="str">
        <f t="shared" si="34"/>
        <v/>
      </c>
    </row>
    <row r="2197" spans="2:3">
      <c r="B2197" s="24"/>
      <c r="C2197" t="str">
        <f t="shared" si="34"/>
        <v/>
      </c>
    </row>
    <row r="2198" spans="2:3">
      <c r="B2198" s="24"/>
      <c r="C2198" t="str">
        <f t="shared" si="34"/>
        <v/>
      </c>
    </row>
    <row r="2199" spans="2:3">
      <c r="B2199" s="24"/>
      <c r="C2199" t="str">
        <f t="shared" si="34"/>
        <v/>
      </c>
    </row>
    <row r="2200" spans="2:3">
      <c r="B2200" s="24"/>
      <c r="C2200" t="str">
        <f t="shared" si="34"/>
        <v/>
      </c>
    </row>
    <row r="2201" spans="2:3">
      <c r="B2201" s="24"/>
      <c r="C2201" t="str">
        <f t="shared" si="34"/>
        <v/>
      </c>
    </row>
    <row r="2202" spans="2:3">
      <c r="B2202" s="24"/>
      <c r="C2202" t="str">
        <f t="shared" si="34"/>
        <v/>
      </c>
    </row>
    <row r="2203" spans="2:3">
      <c r="B2203" s="24"/>
      <c r="C2203" t="str">
        <f t="shared" si="34"/>
        <v/>
      </c>
    </row>
    <row r="2204" spans="2:3">
      <c r="B2204" s="24"/>
      <c r="C2204" t="str">
        <f t="shared" si="34"/>
        <v/>
      </c>
    </row>
    <row r="2205" spans="2:3">
      <c r="B2205" s="24"/>
      <c r="C2205" t="str">
        <f t="shared" si="34"/>
        <v/>
      </c>
    </row>
    <row r="2206" spans="2:3">
      <c r="B2206" s="24"/>
      <c r="C2206" t="str">
        <f t="shared" si="34"/>
        <v/>
      </c>
    </row>
    <row r="2207" spans="2:3">
      <c r="B2207" s="24"/>
      <c r="C2207" t="str">
        <f t="shared" si="34"/>
        <v/>
      </c>
    </row>
    <row r="2208" spans="2:3">
      <c r="B2208" s="24"/>
      <c r="C2208" t="str">
        <f t="shared" si="34"/>
        <v/>
      </c>
    </row>
    <row r="2209" spans="2:3">
      <c r="B2209" s="24"/>
      <c r="C2209" t="str">
        <f t="shared" si="34"/>
        <v/>
      </c>
    </row>
    <row r="2210" spans="2:3">
      <c r="B2210" s="24"/>
      <c r="C2210" t="str">
        <f t="shared" si="34"/>
        <v/>
      </c>
    </row>
    <row r="2211" spans="2:3">
      <c r="B2211" s="24"/>
      <c r="C2211" t="str">
        <f t="shared" si="34"/>
        <v/>
      </c>
    </row>
    <row r="2212" spans="2:3">
      <c r="B2212" s="24"/>
      <c r="C2212" t="str">
        <f t="shared" si="34"/>
        <v/>
      </c>
    </row>
    <row r="2213" spans="2:3">
      <c r="B2213" s="24"/>
      <c r="C2213" t="str">
        <f t="shared" si="34"/>
        <v/>
      </c>
    </row>
    <row r="2214" spans="2:3">
      <c r="B2214" s="24"/>
      <c r="C2214" t="str">
        <f t="shared" si="34"/>
        <v/>
      </c>
    </row>
    <row r="2215" spans="2:3">
      <c r="B2215" s="24"/>
      <c r="C2215" t="str">
        <f t="shared" si="34"/>
        <v/>
      </c>
    </row>
    <row r="2216" spans="2:3">
      <c r="B2216" s="24"/>
      <c r="C2216" t="str">
        <f t="shared" si="34"/>
        <v/>
      </c>
    </row>
    <row r="2217" spans="2:3">
      <c r="B2217" s="24"/>
      <c r="C2217" t="str">
        <f t="shared" si="34"/>
        <v/>
      </c>
    </row>
    <row r="2218" spans="2:3">
      <c r="B2218" s="24"/>
      <c r="C2218" t="str">
        <f t="shared" si="34"/>
        <v/>
      </c>
    </row>
    <row r="2219" spans="2:3">
      <c r="B2219" s="24"/>
      <c r="C2219" t="str">
        <f t="shared" si="34"/>
        <v/>
      </c>
    </row>
    <row r="2220" spans="2:3">
      <c r="B2220" s="24"/>
      <c r="C2220" t="str">
        <f t="shared" si="34"/>
        <v/>
      </c>
    </row>
    <row r="2221" spans="2:3">
      <c r="B2221" s="24"/>
      <c r="C2221" t="str">
        <f t="shared" si="34"/>
        <v/>
      </c>
    </row>
    <row r="2222" spans="2:3">
      <c r="B2222" s="24"/>
      <c r="C2222" t="str">
        <f t="shared" si="34"/>
        <v/>
      </c>
    </row>
    <row r="2223" spans="2:3">
      <c r="B2223" s="24"/>
      <c r="C2223" t="str">
        <f t="shared" si="34"/>
        <v/>
      </c>
    </row>
    <row r="2224" spans="2:3">
      <c r="B2224" s="24"/>
      <c r="C2224" t="str">
        <f t="shared" si="34"/>
        <v/>
      </c>
    </row>
    <row r="2225" spans="2:3">
      <c r="B2225" s="24"/>
      <c r="C2225" t="str">
        <f t="shared" si="34"/>
        <v/>
      </c>
    </row>
    <row r="2226" spans="2:3">
      <c r="B2226" s="24"/>
      <c r="C2226" t="str">
        <f t="shared" si="34"/>
        <v/>
      </c>
    </row>
    <row r="2227" spans="2:3">
      <c r="B2227" s="24"/>
      <c r="C2227" t="str">
        <f t="shared" si="34"/>
        <v/>
      </c>
    </row>
    <row r="2228" spans="2:3">
      <c r="B2228" s="24"/>
      <c r="C2228" t="str">
        <f t="shared" si="34"/>
        <v/>
      </c>
    </row>
    <row r="2229" spans="2:3">
      <c r="B2229" s="24"/>
      <c r="C2229" t="str">
        <f t="shared" ref="C2229:C2292" si="35">IF(D2229="","",SUBSTITUTE(SUBSTITUTE(SUBSTITUTE(SUBSTITUTE(SUBSTITUTE(SUBSTITUTE(SUBSTITUTE(SUBSTITUTE(SUBSTITUTE(CONCATENATE(A$1,UPPER(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SUBSTITUTE(SUBSTITUTE(SUBSTITUTE(SUBSTITUTE(SUBSTITUTE(SUBSTITUTE(SUBSTITUTE(SUBSTITUTE(SUBSTITUTE(SUBSTITUTE(SUBSTITUTE(SUBSTITUTE(SUBSTITUTE(SUBSTITUTE(SUBSTITUTE(SUBSTITUTE(SUBSTITUTE(SUBSTITUTE(SUBSTITUTE(D2229,
"'","_"),
"–","_"),
"+","_PLUS_"),
"&amp;","_AND_"),
";","_"),
":",""),
")",""),
"(",""),
" - ","_"),
" ","_"),
"km/h","kmh"),
"/","_"),
"°C","C"),
"°","_Degrees"),
",",""),
"&lt;","Below_"),
"&gt;","Above_"),
"-","_"),
".",""))),
"__","_"),
"INDICATOR","INDIC"),
"TEMPERATURE","TEMP"),
"TRANSITION","TRANS"),
"%","PCT"),
"""",""),
"(",""),
")",""),
"__","_")
)</f>
        <v/>
      </c>
    </row>
    <row r="2230" spans="2:3">
      <c r="B2230" s="24"/>
      <c r="C2230" t="str">
        <f t="shared" si="35"/>
        <v/>
      </c>
    </row>
    <row r="2231" spans="2:3">
      <c r="B2231" s="24"/>
      <c r="C2231" t="str">
        <f t="shared" si="35"/>
        <v/>
      </c>
    </row>
    <row r="2232" spans="2:3">
      <c r="B2232" s="24"/>
      <c r="C2232" t="str">
        <f t="shared" si="35"/>
        <v/>
      </c>
    </row>
    <row r="2233" spans="2:3">
      <c r="B2233" s="24"/>
      <c r="C2233" t="str">
        <f t="shared" si="35"/>
        <v/>
      </c>
    </row>
    <row r="2234" spans="2:3">
      <c r="B2234" s="24"/>
      <c r="C2234" t="str">
        <f t="shared" si="35"/>
        <v/>
      </c>
    </row>
    <row r="2235" spans="2:3">
      <c r="B2235" s="24"/>
      <c r="C2235" t="str">
        <f t="shared" si="35"/>
        <v/>
      </c>
    </row>
    <row r="2236" spans="2:3">
      <c r="B2236" s="24"/>
      <c r="C2236" t="str">
        <f t="shared" si="35"/>
        <v/>
      </c>
    </row>
    <row r="2237" spans="2:3">
      <c r="B2237" s="24"/>
      <c r="C2237" t="str">
        <f t="shared" si="35"/>
        <v/>
      </c>
    </row>
    <row r="2238" spans="2:3">
      <c r="B2238" s="24"/>
      <c r="C2238" t="str">
        <f t="shared" si="35"/>
        <v/>
      </c>
    </row>
    <row r="2239" spans="2:3">
      <c r="B2239" s="24"/>
      <c r="C2239" t="str">
        <f t="shared" si="35"/>
        <v/>
      </c>
    </row>
    <row r="2240" spans="2:3">
      <c r="B2240" s="24"/>
      <c r="C2240" t="str">
        <f t="shared" si="35"/>
        <v/>
      </c>
    </row>
    <row r="2241" spans="2:3">
      <c r="B2241" s="24"/>
      <c r="C2241" t="str">
        <f t="shared" si="35"/>
        <v/>
      </c>
    </row>
    <row r="2242" spans="2:3">
      <c r="B2242" s="24"/>
      <c r="C2242" t="str">
        <f t="shared" si="35"/>
        <v/>
      </c>
    </row>
    <row r="2243" spans="2:3">
      <c r="B2243" s="24"/>
      <c r="C2243" t="str">
        <f t="shared" si="35"/>
        <v/>
      </c>
    </row>
    <row r="2244" spans="2:3">
      <c r="B2244" s="24"/>
      <c r="C2244" t="str">
        <f t="shared" si="35"/>
        <v/>
      </c>
    </row>
    <row r="2245" spans="2:3">
      <c r="B2245" s="24"/>
      <c r="C2245" t="str">
        <f t="shared" si="35"/>
        <v/>
      </c>
    </row>
    <row r="2246" spans="2:3">
      <c r="B2246" s="24"/>
      <c r="C2246" t="str">
        <f t="shared" si="35"/>
        <v/>
      </c>
    </row>
    <row r="2247" spans="2:3">
      <c r="B2247" s="24"/>
      <c r="C2247" t="str">
        <f t="shared" si="35"/>
        <v/>
      </c>
    </row>
    <row r="2248" spans="2:3">
      <c r="B2248" s="24"/>
      <c r="C2248" t="str">
        <f t="shared" si="35"/>
        <v/>
      </c>
    </row>
    <row r="2249" spans="2:3">
      <c r="B2249" s="24"/>
      <c r="C2249" t="str">
        <f t="shared" si="35"/>
        <v/>
      </c>
    </row>
    <row r="2250" spans="2:3">
      <c r="B2250" s="24"/>
      <c r="C2250" t="str">
        <f t="shared" si="35"/>
        <v/>
      </c>
    </row>
    <row r="2251" spans="2:3">
      <c r="B2251" s="24"/>
      <c r="C2251" t="str">
        <f t="shared" si="35"/>
        <v/>
      </c>
    </row>
    <row r="2252" spans="2:3">
      <c r="B2252" s="24"/>
      <c r="C2252" t="str">
        <f t="shared" si="35"/>
        <v/>
      </c>
    </row>
    <row r="2253" spans="2:3">
      <c r="B2253" s="24"/>
      <c r="C2253" t="str">
        <f t="shared" si="35"/>
        <v/>
      </c>
    </row>
    <row r="2254" spans="2:3">
      <c r="B2254" s="24"/>
      <c r="C2254" t="str">
        <f t="shared" si="35"/>
        <v/>
      </c>
    </row>
    <row r="2255" spans="2:3">
      <c r="B2255" s="24"/>
      <c r="C2255" t="str">
        <f t="shared" si="35"/>
        <v/>
      </c>
    </row>
    <row r="2256" spans="2:3">
      <c r="B2256" s="24"/>
      <c r="C2256" t="str">
        <f t="shared" si="35"/>
        <v/>
      </c>
    </row>
    <row r="2257" spans="2:3">
      <c r="B2257" s="24"/>
      <c r="C2257" t="str">
        <f t="shared" si="35"/>
        <v/>
      </c>
    </row>
    <row r="2258" spans="2:3">
      <c r="B2258" s="24"/>
      <c r="C2258" t="str">
        <f t="shared" si="35"/>
        <v/>
      </c>
    </row>
    <row r="2259" spans="2:3">
      <c r="B2259" s="24"/>
      <c r="C2259" t="str">
        <f t="shared" si="35"/>
        <v/>
      </c>
    </row>
    <row r="2260" spans="2:3">
      <c r="B2260" s="24"/>
      <c r="C2260" t="str">
        <f t="shared" si="35"/>
        <v/>
      </c>
    </row>
    <row r="2261" spans="2:3">
      <c r="B2261" s="24"/>
      <c r="C2261" t="str">
        <f t="shared" si="35"/>
        <v/>
      </c>
    </row>
    <row r="2262" spans="2:3">
      <c r="B2262" s="24"/>
      <c r="C2262" t="str">
        <f t="shared" si="35"/>
        <v/>
      </c>
    </row>
    <row r="2263" spans="2:3">
      <c r="B2263" s="24"/>
      <c r="C2263" t="str">
        <f t="shared" si="35"/>
        <v/>
      </c>
    </row>
    <row r="2264" spans="2:3">
      <c r="B2264" s="24"/>
      <c r="C2264" t="str">
        <f t="shared" si="35"/>
        <v/>
      </c>
    </row>
    <row r="2265" spans="2:3">
      <c r="B2265" s="24"/>
      <c r="C2265" t="str">
        <f t="shared" si="35"/>
        <v/>
      </c>
    </row>
    <row r="2266" spans="2:3">
      <c r="B2266" s="24"/>
      <c r="C2266" t="str">
        <f t="shared" si="35"/>
        <v/>
      </c>
    </row>
    <row r="2267" spans="2:3">
      <c r="B2267" s="24"/>
      <c r="C2267" t="str">
        <f t="shared" si="35"/>
        <v/>
      </c>
    </row>
    <row r="2268" spans="2:3">
      <c r="B2268" s="24"/>
      <c r="C2268" t="str">
        <f t="shared" si="35"/>
        <v/>
      </c>
    </row>
    <row r="2269" spans="2:3">
      <c r="B2269" s="24"/>
      <c r="C2269" t="str">
        <f t="shared" si="35"/>
        <v/>
      </c>
    </row>
    <row r="2270" spans="2:3">
      <c r="B2270" s="24"/>
      <c r="C2270" t="str">
        <f t="shared" si="35"/>
        <v/>
      </c>
    </row>
    <row r="2271" spans="2:3">
      <c r="B2271" s="24"/>
      <c r="C2271" t="str">
        <f t="shared" si="35"/>
        <v/>
      </c>
    </row>
    <row r="2272" spans="2:3">
      <c r="B2272" s="24"/>
      <c r="C2272" t="str">
        <f t="shared" si="35"/>
        <v/>
      </c>
    </row>
    <row r="2273" spans="2:3">
      <c r="B2273" s="24"/>
      <c r="C2273" t="str">
        <f t="shared" si="35"/>
        <v/>
      </c>
    </row>
    <row r="2274" spans="2:3">
      <c r="B2274" s="24"/>
      <c r="C2274" t="str">
        <f t="shared" si="35"/>
        <v/>
      </c>
    </row>
    <row r="2275" spans="2:3">
      <c r="B2275" s="24"/>
      <c r="C2275" t="str">
        <f t="shared" si="35"/>
        <v/>
      </c>
    </row>
    <row r="2276" spans="2:3">
      <c r="B2276" s="24"/>
      <c r="C2276" t="str">
        <f t="shared" si="35"/>
        <v/>
      </c>
    </row>
    <row r="2277" spans="2:3">
      <c r="B2277" s="24"/>
      <c r="C2277" t="str">
        <f t="shared" si="35"/>
        <v/>
      </c>
    </row>
    <row r="2278" spans="2:3">
      <c r="B2278" s="24"/>
      <c r="C2278" t="str">
        <f t="shared" si="35"/>
        <v/>
      </c>
    </row>
    <row r="2279" spans="2:3">
      <c r="B2279" s="24"/>
      <c r="C2279" t="str">
        <f t="shared" si="35"/>
        <v/>
      </c>
    </row>
    <row r="2280" spans="2:3">
      <c r="B2280" s="24"/>
      <c r="C2280" t="str">
        <f t="shared" si="35"/>
        <v/>
      </c>
    </row>
    <row r="2281" spans="2:3">
      <c r="B2281" s="24"/>
      <c r="C2281" t="str">
        <f t="shared" si="35"/>
        <v/>
      </c>
    </row>
    <row r="2282" spans="2:3">
      <c r="B2282" s="24"/>
      <c r="C2282" t="str">
        <f t="shared" si="35"/>
        <v/>
      </c>
    </row>
    <row r="2283" spans="2:3">
      <c r="B2283" s="24"/>
      <c r="C2283" t="str">
        <f t="shared" si="35"/>
        <v/>
      </c>
    </row>
    <row r="2284" spans="2:3">
      <c r="B2284" s="24"/>
      <c r="C2284" t="str">
        <f t="shared" si="35"/>
        <v/>
      </c>
    </row>
    <row r="2285" spans="2:3">
      <c r="B2285" s="24"/>
      <c r="C2285" t="str">
        <f t="shared" si="35"/>
        <v/>
      </c>
    </row>
    <row r="2286" spans="2:3">
      <c r="B2286" s="24"/>
      <c r="C2286" t="str">
        <f t="shared" si="35"/>
        <v/>
      </c>
    </row>
    <row r="2287" spans="2:3">
      <c r="B2287" s="24"/>
      <c r="C2287" t="str">
        <f t="shared" si="35"/>
        <v/>
      </c>
    </row>
    <row r="2288" spans="2:3">
      <c r="B2288" s="24"/>
      <c r="C2288" t="str">
        <f t="shared" si="35"/>
        <v/>
      </c>
    </row>
    <row r="2289" spans="2:3">
      <c r="B2289" s="24"/>
      <c r="C2289" t="str">
        <f t="shared" si="35"/>
        <v/>
      </c>
    </row>
    <row r="2290" spans="2:3">
      <c r="B2290" s="24"/>
      <c r="C2290" t="str">
        <f t="shared" si="35"/>
        <v/>
      </c>
    </row>
    <row r="2291" spans="2:3">
      <c r="B2291" s="24"/>
      <c r="C2291" t="str">
        <f t="shared" si="35"/>
        <v/>
      </c>
    </row>
    <row r="2292" spans="2:3">
      <c r="B2292" s="24"/>
      <c r="C2292" t="str">
        <f t="shared" si="35"/>
        <v/>
      </c>
    </row>
    <row r="2293" spans="2:3">
      <c r="B2293" s="24"/>
      <c r="C2293" t="str">
        <f t="shared" ref="C2293:C2356" si="36">IF(D2293="","",SUBSTITUTE(SUBSTITUTE(SUBSTITUTE(SUBSTITUTE(SUBSTITUTE(SUBSTITUTE(SUBSTITUTE(SUBSTITUTE(SUBSTITUTE(CONCATENATE(A$1,UPPER(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SUBSTITUTE(SUBSTITUTE(SUBSTITUTE(SUBSTITUTE(SUBSTITUTE(SUBSTITUTE(SUBSTITUTE(SUBSTITUTE(SUBSTITUTE(SUBSTITUTE(SUBSTITUTE(SUBSTITUTE(SUBSTITUTE(SUBSTITUTE(SUBSTITUTE(SUBSTITUTE(SUBSTITUTE(SUBSTITUTE(SUBSTITUTE(D2293,
"'","_"),
"–","_"),
"+","_PLUS_"),
"&amp;","_AND_"),
";","_"),
":",""),
")",""),
"(",""),
" - ","_"),
" ","_"),
"km/h","kmh"),
"/","_"),
"°C","C"),
"°","_Degrees"),
",",""),
"&lt;","Below_"),
"&gt;","Above_"),
"-","_"),
".",""))),
"__","_"),
"INDICATOR","INDIC"),
"TEMPERATURE","TEMP"),
"TRANSITION","TRANS"),
"%","PCT"),
"""",""),
"(",""),
")",""),
"__","_")
)</f>
        <v/>
      </c>
    </row>
    <row r="2294" spans="2:3">
      <c r="B2294" s="24"/>
      <c r="C2294" t="str">
        <f t="shared" si="36"/>
        <v/>
      </c>
    </row>
    <row r="2295" spans="2:3">
      <c r="B2295" s="24"/>
      <c r="C2295" t="str">
        <f t="shared" si="36"/>
        <v/>
      </c>
    </row>
    <row r="2296" spans="2:3">
      <c r="B2296" s="24"/>
      <c r="C2296" t="str">
        <f t="shared" si="36"/>
        <v/>
      </c>
    </row>
    <row r="2297" spans="2:3">
      <c r="B2297" s="24"/>
      <c r="C2297" t="str">
        <f t="shared" si="36"/>
        <v/>
      </c>
    </row>
    <row r="2298" spans="2:3">
      <c r="B2298" s="24"/>
      <c r="C2298" t="str">
        <f t="shared" si="36"/>
        <v/>
      </c>
    </row>
    <row r="2299" spans="2:3">
      <c r="B2299" s="24"/>
      <c r="C2299" t="str">
        <f t="shared" si="36"/>
        <v/>
      </c>
    </row>
    <row r="2300" spans="2:3">
      <c r="B2300" s="24"/>
      <c r="C2300" t="str">
        <f t="shared" si="36"/>
        <v/>
      </c>
    </row>
    <row r="2301" spans="2:3">
      <c r="B2301" s="24"/>
      <c r="C2301" t="str">
        <f t="shared" si="36"/>
        <v/>
      </c>
    </row>
    <row r="2302" spans="2:3">
      <c r="B2302" s="24"/>
      <c r="C2302" t="str">
        <f t="shared" si="36"/>
        <v/>
      </c>
    </row>
    <row r="2303" spans="2:3">
      <c r="B2303" s="24"/>
      <c r="C2303" t="str">
        <f t="shared" si="36"/>
        <v/>
      </c>
    </row>
    <row r="2304" spans="2:3">
      <c r="B2304" s="24"/>
      <c r="C2304" t="str">
        <f t="shared" si="36"/>
        <v/>
      </c>
    </row>
    <row r="2305" spans="2:3">
      <c r="B2305" s="24"/>
      <c r="C2305" t="str">
        <f t="shared" si="36"/>
        <v/>
      </c>
    </row>
    <row r="2306" spans="2:3">
      <c r="B2306" s="24"/>
      <c r="C2306" t="str">
        <f t="shared" si="36"/>
        <v/>
      </c>
    </row>
    <row r="2307" spans="2:3">
      <c r="B2307" s="24"/>
      <c r="C2307" t="str">
        <f t="shared" si="36"/>
        <v/>
      </c>
    </row>
    <row r="2308" spans="2:3">
      <c r="B2308" s="24"/>
      <c r="C2308" t="str">
        <f t="shared" si="36"/>
        <v/>
      </c>
    </row>
    <row r="2309" spans="2:3">
      <c r="B2309" s="24"/>
      <c r="C2309" t="str">
        <f t="shared" si="36"/>
        <v/>
      </c>
    </row>
    <row r="2310" spans="2:3">
      <c r="B2310" s="24"/>
      <c r="C2310" t="str">
        <f t="shared" si="36"/>
        <v/>
      </c>
    </row>
    <row r="2311" spans="2:3">
      <c r="B2311" s="24"/>
      <c r="C2311" t="str">
        <f t="shared" si="36"/>
        <v/>
      </c>
    </row>
    <row r="2312" spans="2:3">
      <c r="B2312" s="24"/>
      <c r="C2312" t="str">
        <f t="shared" si="36"/>
        <v/>
      </c>
    </row>
    <row r="2313" spans="2:3">
      <c r="B2313" s="24"/>
      <c r="C2313" t="str">
        <f t="shared" si="36"/>
        <v/>
      </c>
    </row>
    <row r="2314" spans="2:3">
      <c r="B2314" s="24"/>
      <c r="C2314" t="str">
        <f t="shared" si="36"/>
        <v/>
      </c>
    </row>
    <row r="2315" spans="2:3">
      <c r="B2315" s="24"/>
      <c r="C2315" t="str">
        <f t="shared" si="36"/>
        <v/>
      </c>
    </row>
    <row r="2316" spans="2:3">
      <c r="B2316" s="24"/>
      <c r="C2316" t="str">
        <f t="shared" si="36"/>
        <v/>
      </c>
    </row>
    <row r="2317" spans="2:3">
      <c r="B2317" s="24"/>
      <c r="C2317" t="str">
        <f t="shared" si="36"/>
        <v/>
      </c>
    </row>
    <row r="2318" spans="2:3">
      <c r="B2318" s="24"/>
      <c r="C2318" t="str">
        <f t="shared" si="36"/>
        <v/>
      </c>
    </row>
    <row r="2319" spans="2:3">
      <c r="B2319" s="24"/>
      <c r="C2319" t="str">
        <f t="shared" si="36"/>
        <v/>
      </c>
    </row>
    <row r="2320" spans="2:3">
      <c r="B2320" s="24"/>
      <c r="C2320" t="str">
        <f t="shared" si="36"/>
        <v/>
      </c>
    </row>
    <row r="2321" spans="2:3">
      <c r="B2321" s="24"/>
      <c r="C2321" t="str">
        <f t="shared" si="36"/>
        <v/>
      </c>
    </row>
    <row r="2322" spans="2:3">
      <c r="B2322" s="24"/>
      <c r="C2322" t="str">
        <f t="shared" si="36"/>
        <v/>
      </c>
    </row>
    <row r="2323" spans="2:3">
      <c r="B2323" s="24"/>
      <c r="C2323" t="str">
        <f t="shared" si="36"/>
        <v/>
      </c>
    </row>
    <row r="2324" spans="2:3">
      <c r="B2324" s="24"/>
      <c r="C2324" t="str">
        <f t="shared" si="36"/>
        <v/>
      </c>
    </row>
    <row r="2325" spans="2:3">
      <c r="B2325" s="24"/>
      <c r="C2325" t="str">
        <f t="shared" si="36"/>
        <v/>
      </c>
    </row>
    <row r="2326" spans="2:3">
      <c r="B2326" s="24"/>
      <c r="C2326" t="str">
        <f t="shared" si="36"/>
        <v/>
      </c>
    </row>
    <row r="2327" spans="2:3">
      <c r="B2327" s="24"/>
      <c r="C2327" t="str">
        <f t="shared" si="36"/>
        <v/>
      </c>
    </row>
    <row r="2328" spans="2:3">
      <c r="B2328" s="24"/>
      <c r="C2328" t="str">
        <f t="shared" si="36"/>
        <v/>
      </c>
    </row>
    <row r="2329" spans="2:3">
      <c r="B2329" s="24"/>
      <c r="C2329" t="str">
        <f t="shared" si="36"/>
        <v/>
      </c>
    </row>
    <row r="2330" spans="2:3">
      <c r="B2330" s="24"/>
      <c r="C2330" t="str">
        <f t="shared" si="36"/>
        <v/>
      </c>
    </row>
    <row r="2331" spans="2:3">
      <c r="B2331" s="24"/>
      <c r="C2331" t="str">
        <f t="shared" si="36"/>
        <v/>
      </c>
    </row>
    <row r="2332" spans="2:3">
      <c r="B2332" s="24"/>
      <c r="C2332" t="str">
        <f t="shared" si="36"/>
        <v/>
      </c>
    </row>
    <row r="2333" spans="2:3">
      <c r="B2333" s="24"/>
      <c r="C2333" t="str">
        <f t="shared" si="36"/>
        <v/>
      </c>
    </row>
    <row r="2334" spans="2:3">
      <c r="B2334" s="24"/>
      <c r="C2334" t="str">
        <f t="shared" si="36"/>
        <v/>
      </c>
    </row>
    <row r="2335" spans="2:3">
      <c r="B2335" s="24"/>
      <c r="C2335" t="str">
        <f t="shared" si="36"/>
        <v/>
      </c>
    </row>
    <row r="2336" spans="2:3">
      <c r="B2336" s="24"/>
      <c r="C2336" t="str">
        <f t="shared" si="36"/>
        <v/>
      </c>
    </row>
    <row r="2337" spans="2:3">
      <c r="B2337" s="24"/>
      <c r="C2337" t="str">
        <f t="shared" si="36"/>
        <v/>
      </c>
    </row>
    <row r="2338" spans="2:3">
      <c r="B2338" s="24"/>
      <c r="C2338" t="str">
        <f t="shared" si="36"/>
        <v/>
      </c>
    </row>
    <row r="2339" spans="2:3">
      <c r="B2339" s="24"/>
      <c r="C2339" t="str">
        <f t="shared" si="36"/>
        <v/>
      </c>
    </row>
    <row r="2340" spans="2:3">
      <c r="B2340" s="24"/>
      <c r="C2340" t="str">
        <f t="shared" si="36"/>
        <v/>
      </c>
    </row>
    <row r="2341" spans="2:3">
      <c r="B2341" s="24"/>
      <c r="C2341" t="str">
        <f t="shared" si="36"/>
        <v/>
      </c>
    </row>
    <row r="2342" spans="2:3">
      <c r="B2342" s="24"/>
      <c r="C2342" t="str">
        <f t="shared" si="36"/>
        <v/>
      </c>
    </row>
    <row r="2343" spans="2:3">
      <c r="B2343" s="24"/>
      <c r="C2343" t="str">
        <f t="shared" si="36"/>
        <v/>
      </c>
    </row>
    <row r="2344" spans="2:3">
      <c r="B2344" s="24"/>
      <c r="C2344" t="str">
        <f t="shared" si="36"/>
        <v/>
      </c>
    </row>
    <row r="2345" spans="2:3">
      <c r="B2345" s="24"/>
      <c r="C2345" t="str">
        <f t="shared" si="36"/>
        <v/>
      </c>
    </row>
    <row r="2346" spans="2:3">
      <c r="B2346" s="24"/>
      <c r="C2346" t="str">
        <f t="shared" si="36"/>
        <v/>
      </c>
    </row>
    <row r="2347" spans="2:3">
      <c r="B2347" s="24"/>
      <c r="C2347" t="str">
        <f t="shared" si="36"/>
        <v/>
      </c>
    </row>
    <row r="2348" spans="2:3">
      <c r="B2348" s="24"/>
      <c r="C2348" t="str">
        <f t="shared" si="36"/>
        <v/>
      </c>
    </row>
    <row r="2349" spans="2:3">
      <c r="B2349" s="24"/>
      <c r="C2349" t="str">
        <f t="shared" si="36"/>
        <v/>
      </c>
    </row>
    <row r="2350" spans="2:3">
      <c r="B2350" s="24"/>
      <c r="C2350" t="str">
        <f t="shared" si="36"/>
        <v/>
      </c>
    </row>
    <row r="2351" spans="2:3">
      <c r="B2351" s="24"/>
      <c r="C2351" t="str">
        <f t="shared" si="36"/>
        <v/>
      </c>
    </row>
    <row r="2352" spans="2:3">
      <c r="B2352" s="24"/>
      <c r="C2352" t="str">
        <f t="shared" si="36"/>
        <v/>
      </c>
    </row>
    <row r="2353" spans="2:3">
      <c r="B2353" s="24"/>
      <c r="C2353" t="str">
        <f t="shared" si="36"/>
        <v/>
      </c>
    </row>
    <row r="2354" spans="2:3">
      <c r="B2354" s="24"/>
      <c r="C2354" t="str">
        <f t="shared" si="36"/>
        <v/>
      </c>
    </row>
    <row r="2355" spans="2:3">
      <c r="B2355" s="24"/>
      <c r="C2355" t="str">
        <f t="shared" si="36"/>
        <v/>
      </c>
    </row>
    <row r="2356" spans="2:3">
      <c r="B2356" s="24"/>
      <c r="C2356" t="str">
        <f t="shared" si="36"/>
        <v/>
      </c>
    </row>
    <row r="2357" spans="2:3">
      <c r="B2357" s="24"/>
      <c r="C2357" t="str">
        <f t="shared" ref="C2357:C2420" si="37">IF(D2357="","",SUBSTITUTE(SUBSTITUTE(SUBSTITUTE(SUBSTITUTE(SUBSTITUTE(SUBSTITUTE(SUBSTITUTE(SUBSTITUTE(SUBSTITUTE(CONCATENATE(A$1,UPPER(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SUBSTITUTE(SUBSTITUTE(SUBSTITUTE(SUBSTITUTE(SUBSTITUTE(SUBSTITUTE(SUBSTITUTE(SUBSTITUTE(SUBSTITUTE(SUBSTITUTE(SUBSTITUTE(SUBSTITUTE(SUBSTITUTE(SUBSTITUTE(SUBSTITUTE(SUBSTITUTE(SUBSTITUTE(SUBSTITUTE(SUBSTITUTE(D2357,
"'","_"),
"–","_"),
"+","_PLUS_"),
"&amp;","_AND_"),
";","_"),
":",""),
")",""),
"(",""),
" - ","_"),
" ","_"),
"km/h","kmh"),
"/","_"),
"°C","C"),
"°","_Degrees"),
",",""),
"&lt;","Below_"),
"&gt;","Above_"),
"-","_"),
".",""))),
"__","_"),
"INDICATOR","INDIC"),
"TEMPERATURE","TEMP"),
"TRANSITION","TRANS"),
"%","PCT"),
"""",""),
"(",""),
")",""),
"__","_")
)</f>
        <v/>
      </c>
    </row>
    <row r="2358" spans="2:3">
      <c r="B2358" s="24"/>
      <c r="C2358" t="str">
        <f t="shared" si="37"/>
        <v/>
      </c>
    </row>
    <row r="2359" spans="2:3">
      <c r="B2359" s="24"/>
      <c r="C2359" t="str">
        <f t="shared" si="37"/>
        <v/>
      </c>
    </row>
    <row r="2360" spans="2:3">
      <c r="B2360" s="24"/>
      <c r="C2360" t="str">
        <f t="shared" si="37"/>
        <v/>
      </c>
    </row>
    <row r="2361" spans="2:3">
      <c r="B2361" s="24"/>
      <c r="C2361" t="str">
        <f t="shared" si="37"/>
        <v/>
      </c>
    </row>
    <row r="2362" spans="2:3">
      <c r="B2362" s="24"/>
      <c r="C2362" t="str">
        <f t="shared" si="37"/>
        <v/>
      </c>
    </row>
    <row r="2363" spans="2:3">
      <c r="B2363" s="24"/>
      <c r="C2363" t="str">
        <f t="shared" si="37"/>
        <v/>
      </c>
    </row>
    <row r="2364" spans="2:3">
      <c r="B2364" s="24"/>
      <c r="C2364" t="str">
        <f t="shared" si="37"/>
        <v/>
      </c>
    </row>
    <row r="2365" spans="2:3">
      <c r="B2365" s="24"/>
      <c r="C2365" t="str">
        <f t="shared" si="37"/>
        <v/>
      </c>
    </row>
    <row r="2366" spans="2:3">
      <c r="B2366" s="24"/>
      <c r="C2366" t="str">
        <f t="shared" si="37"/>
        <v/>
      </c>
    </row>
    <row r="2367" spans="2:3">
      <c r="B2367" s="24"/>
      <c r="C2367" t="str">
        <f t="shared" si="37"/>
        <v/>
      </c>
    </row>
    <row r="2368" spans="2:3">
      <c r="B2368" s="24"/>
      <c r="C2368" t="str">
        <f t="shared" si="37"/>
        <v/>
      </c>
    </row>
    <row r="2369" spans="2:3">
      <c r="B2369" s="24"/>
      <c r="C2369" t="str">
        <f t="shared" si="37"/>
        <v/>
      </c>
    </row>
    <row r="2370" spans="2:3">
      <c r="B2370" s="24"/>
      <c r="C2370" t="str">
        <f t="shared" si="37"/>
        <v/>
      </c>
    </row>
    <row r="2371" spans="2:3">
      <c r="B2371" s="24"/>
      <c r="C2371" t="str">
        <f t="shared" si="37"/>
        <v/>
      </c>
    </row>
    <row r="2372" spans="2:3">
      <c r="B2372" s="24"/>
      <c r="C2372" t="str">
        <f t="shared" si="37"/>
        <v/>
      </c>
    </row>
    <row r="2373" spans="2:3">
      <c r="B2373" s="24"/>
      <c r="C2373" t="str">
        <f t="shared" si="37"/>
        <v/>
      </c>
    </row>
    <row r="2374" spans="2:3">
      <c r="B2374" s="24"/>
      <c r="C2374" t="str">
        <f t="shared" si="37"/>
        <v/>
      </c>
    </row>
    <row r="2375" spans="2:3">
      <c r="B2375" s="24"/>
      <c r="C2375" t="str">
        <f t="shared" si="37"/>
        <v/>
      </c>
    </row>
    <row r="2376" spans="2:3">
      <c r="B2376" s="24"/>
      <c r="C2376" t="str">
        <f t="shared" si="37"/>
        <v/>
      </c>
    </row>
    <row r="2377" spans="2:3">
      <c r="B2377" s="24"/>
      <c r="C2377" t="str">
        <f t="shared" si="37"/>
        <v/>
      </c>
    </row>
    <row r="2378" spans="2:3">
      <c r="B2378" s="24"/>
      <c r="C2378" t="str">
        <f t="shared" si="37"/>
        <v/>
      </c>
    </row>
    <row r="2379" spans="2:3">
      <c r="B2379" s="24"/>
      <c r="C2379" t="str">
        <f t="shared" si="37"/>
        <v/>
      </c>
    </row>
    <row r="2380" spans="2:3">
      <c r="B2380" s="24"/>
      <c r="C2380" t="str">
        <f t="shared" si="37"/>
        <v/>
      </c>
    </row>
    <row r="2381" spans="2:3">
      <c r="B2381" s="24"/>
      <c r="C2381" t="str">
        <f t="shared" si="37"/>
        <v/>
      </c>
    </row>
    <row r="2382" spans="2:3">
      <c r="B2382" s="24"/>
      <c r="C2382" t="str">
        <f t="shared" si="37"/>
        <v/>
      </c>
    </row>
    <row r="2383" spans="2:3">
      <c r="B2383" s="24"/>
      <c r="C2383" t="str">
        <f t="shared" si="37"/>
        <v/>
      </c>
    </row>
    <row r="2384" spans="2:3">
      <c r="B2384" s="24"/>
      <c r="C2384" t="str">
        <f t="shared" si="37"/>
        <v/>
      </c>
    </row>
    <row r="2385" spans="2:3">
      <c r="B2385" s="24"/>
      <c r="C2385" t="str">
        <f t="shared" si="37"/>
        <v/>
      </c>
    </row>
    <row r="2386" spans="2:3">
      <c r="B2386" s="24"/>
      <c r="C2386" t="str">
        <f t="shared" si="37"/>
        <v/>
      </c>
    </row>
    <row r="2387" spans="2:3">
      <c r="B2387" s="24"/>
      <c r="C2387" t="str">
        <f t="shared" si="37"/>
        <v/>
      </c>
    </row>
    <row r="2388" spans="2:3">
      <c r="B2388" s="24"/>
      <c r="C2388" t="str">
        <f t="shared" si="37"/>
        <v/>
      </c>
    </row>
    <row r="2389" spans="2:3">
      <c r="B2389" s="24"/>
      <c r="C2389" t="str">
        <f t="shared" si="37"/>
        <v/>
      </c>
    </row>
    <row r="2390" spans="2:3">
      <c r="B2390" s="24"/>
      <c r="C2390" t="str">
        <f t="shared" si="37"/>
        <v/>
      </c>
    </row>
    <row r="2391" spans="2:3">
      <c r="B2391" s="24"/>
      <c r="C2391" t="str">
        <f t="shared" si="37"/>
        <v/>
      </c>
    </row>
    <row r="2392" spans="2:3">
      <c r="B2392" s="24"/>
      <c r="C2392" t="str">
        <f t="shared" si="37"/>
        <v/>
      </c>
    </row>
    <row r="2393" spans="2:3">
      <c r="B2393" s="24"/>
      <c r="C2393" t="str">
        <f t="shared" si="37"/>
        <v/>
      </c>
    </row>
    <row r="2394" spans="2:3">
      <c r="B2394" s="24"/>
      <c r="C2394" t="str">
        <f t="shared" si="37"/>
        <v/>
      </c>
    </row>
    <row r="2395" spans="2:3">
      <c r="B2395" s="24"/>
      <c r="C2395" t="str">
        <f t="shared" si="37"/>
        <v/>
      </c>
    </row>
    <row r="2396" spans="2:3">
      <c r="B2396" s="24"/>
      <c r="C2396" t="str">
        <f t="shared" si="37"/>
        <v/>
      </c>
    </row>
    <row r="2397" spans="2:3">
      <c r="B2397" s="24"/>
      <c r="C2397" t="str">
        <f t="shared" si="37"/>
        <v/>
      </c>
    </row>
    <row r="2398" spans="2:3">
      <c r="B2398" s="24"/>
      <c r="C2398" t="str">
        <f t="shared" si="37"/>
        <v/>
      </c>
    </row>
    <row r="2399" spans="2:3">
      <c r="B2399" s="24"/>
      <c r="C2399" t="str">
        <f t="shared" si="37"/>
        <v/>
      </c>
    </row>
    <row r="2400" spans="2:3">
      <c r="B2400" s="24"/>
      <c r="C2400" t="str">
        <f t="shared" si="37"/>
        <v/>
      </c>
    </row>
    <row r="2401" spans="2:3">
      <c r="B2401" s="24"/>
      <c r="C2401" t="str">
        <f t="shared" si="37"/>
        <v/>
      </c>
    </row>
    <row r="2402" spans="2:3">
      <c r="B2402" s="24"/>
      <c r="C2402" t="str">
        <f t="shared" si="37"/>
        <v/>
      </c>
    </row>
    <row r="2403" spans="2:3">
      <c r="B2403" s="24"/>
      <c r="C2403" t="str">
        <f t="shared" si="37"/>
        <v/>
      </c>
    </row>
    <row r="2404" spans="2:3">
      <c r="B2404" s="24"/>
      <c r="C2404" t="str">
        <f t="shared" si="37"/>
        <v/>
      </c>
    </row>
    <row r="2405" spans="2:3">
      <c r="B2405" s="24"/>
      <c r="C2405" t="str">
        <f t="shared" si="37"/>
        <v/>
      </c>
    </row>
    <row r="2406" spans="2:3">
      <c r="B2406" s="24"/>
      <c r="C2406" t="str">
        <f t="shared" si="37"/>
        <v/>
      </c>
    </row>
    <row r="2407" spans="2:3">
      <c r="B2407" s="24"/>
      <c r="C2407" t="str">
        <f t="shared" si="37"/>
        <v/>
      </c>
    </row>
    <row r="2408" spans="2:3">
      <c r="B2408" s="24"/>
      <c r="C2408" t="str">
        <f t="shared" si="37"/>
        <v/>
      </c>
    </row>
    <row r="2409" spans="2:3">
      <c r="B2409" s="24"/>
      <c r="C2409" t="str">
        <f t="shared" si="37"/>
        <v/>
      </c>
    </row>
    <row r="2410" spans="2:3">
      <c r="B2410" s="24"/>
      <c r="C2410" t="str">
        <f t="shared" si="37"/>
        <v/>
      </c>
    </row>
    <row r="2411" spans="2:3">
      <c r="B2411" s="24"/>
      <c r="C2411" t="str">
        <f t="shared" si="37"/>
        <v/>
      </c>
    </row>
    <row r="2412" spans="2:3">
      <c r="B2412" s="24"/>
      <c r="C2412" t="str">
        <f t="shared" si="37"/>
        <v/>
      </c>
    </row>
    <row r="2413" spans="2:3">
      <c r="B2413" s="24"/>
      <c r="C2413" t="str">
        <f t="shared" si="37"/>
        <v/>
      </c>
    </row>
    <row r="2414" spans="2:3">
      <c r="B2414" s="24"/>
      <c r="C2414" t="str">
        <f t="shared" si="37"/>
        <v/>
      </c>
    </row>
    <row r="2415" spans="2:3">
      <c r="B2415" s="24"/>
      <c r="C2415" t="str">
        <f t="shared" si="37"/>
        <v/>
      </c>
    </row>
    <row r="2416" spans="2:3">
      <c r="B2416" s="24"/>
      <c r="C2416" t="str">
        <f t="shared" si="37"/>
        <v/>
      </c>
    </row>
    <row r="2417" spans="2:3">
      <c r="B2417" s="24"/>
      <c r="C2417" t="str">
        <f t="shared" si="37"/>
        <v/>
      </c>
    </row>
    <row r="2418" spans="2:3">
      <c r="B2418" s="24"/>
      <c r="C2418" t="str">
        <f t="shared" si="37"/>
        <v/>
      </c>
    </row>
    <row r="2419" spans="2:3">
      <c r="B2419" s="24"/>
      <c r="C2419" t="str">
        <f t="shared" si="37"/>
        <v/>
      </c>
    </row>
    <row r="2420" spans="2:3">
      <c r="B2420" s="24"/>
      <c r="C2420" t="str">
        <f t="shared" si="37"/>
        <v/>
      </c>
    </row>
    <row r="2421" spans="2:3">
      <c r="B2421" s="24"/>
      <c r="C2421" t="str">
        <f t="shared" ref="C2421:C2484" si="38">IF(D2421="","",SUBSTITUTE(SUBSTITUTE(SUBSTITUTE(SUBSTITUTE(SUBSTITUTE(SUBSTITUTE(SUBSTITUTE(SUBSTITUTE(SUBSTITUTE(CONCATENATE(A$1,UPPER(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SUBSTITUTE(SUBSTITUTE(SUBSTITUTE(SUBSTITUTE(SUBSTITUTE(SUBSTITUTE(SUBSTITUTE(SUBSTITUTE(SUBSTITUTE(SUBSTITUTE(SUBSTITUTE(SUBSTITUTE(SUBSTITUTE(SUBSTITUTE(SUBSTITUTE(SUBSTITUTE(SUBSTITUTE(SUBSTITUTE(SUBSTITUTE(D2421,
"'","_"),
"–","_"),
"+","_PLUS_"),
"&amp;","_AND_"),
";","_"),
":",""),
")",""),
"(",""),
" - ","_"),
" ","_"),
"km/h","kmh"),
"/","_"),
"°C","C"),
"°","_Degrees"),
",",""),
"&lt;","Below_"),
"&gt;","Above_"),
"-","_"),
".",""))),
"__","_"),
"INDICATOR","INDIC"),
"TEMPERATURE","TEMP"),
"TRANSITION","TRANS"),
"%","PCT"),
"""",""),
"(",""),
")",""),
"__","_")
)</f>
        <v/>
      </c>
    </row>
    <row r="2422" spans="2:3">
      <c r="B2422" s="24"/>
      <c r="C2422" t="str">
        <f t="shared" si="38"/>
        <v/>
      </c>
    </row>
    <row r="2423" spans="2:3">
      <c r="B2423" s="24"/>
      <c r="C2423" t="str">
        <f t="shared" si="38"/>
        <v/>
      </c>
    </row>
    <row r="2424" spans="2:3">
      <c r="B2424" s="24"/>
      <c r="C2424" t="str">
        <f t="shared" si="38"/>
        <v/>
      </c>
    </row>
    <row r="2425" spans="2:3">
      <c r="B2425" s="24"/>
      <c r="C2425" t="str">
        <f t="shared" si="38"/>
        <v/>
      </c>
    </row>
    <row r="2426" spans="2:3">
      <c r="B2426" s="24"/>
      <c r="C2426" t="str">
        <f t="shared" si="38"/>
        <v/>
      </c>
    </row>
    <row r="2427" spans="2:3">
      <c r="B2427" s="24"/>
      <c r="C2427" t="str">
        <f t="shared" si="38"/>
        <v/>
      </c>
    </row>
    <row r="2428" spans="2:3">
      <c r="B2428" s="24"/>
      <c r="C2428" t="str">
        <f t="shared" si="38"/>
        <v/>
      </c>
    </row>
    <row r="2429" spans="2:3">
      <c r="B2429" s="24"/>
      <c r="C2429" t="str">
        <f t="shared" si="38"/>
        <v/>
      </c>
    </row>
    <row r="2430" spans="2:3">
      <c r="B2430" s="24"/>
      <c r="C2430" t="str">
        <f t="shared" si="38"/>
        <v/>
      </c>
    </row>
    <row r="2431" spans="2:3">
      <c r="B2431" s="24"/>
      <c r="C2431" t="str">
        <f t="shared" si="38"/>
        <v/>
      </c>
    </row>
    <row r="2432" spans="2:3">
      <c r="B2432" s="24"/>
      <c r="C2432" t="str">
        <f t="shared" si="38"/>
        <v/>
      </c>
    </row>
    <row r="2433" spans="2:3">
      <c r="B2433" s="24"/>
      <c r="C2433" t="str">
        <f t="shared" si="38"/>
        <v/>
      </c>
    </row>
    <row r="2434" spans="2:3">
      <c r="B2434" s="24"/>
      <c r="C2434" t="str">
        <f t="shared" si="38"/>
        <v/>
      </c>
    </row>
    <row r="2435" spans="2:3">
      <c r="B2435" s="24"/>
      <c r="C2435" t="str">
        <f t="shared" si="38"/>
        <v/>
      </c>
    </row>
    <row r="2436" spans="2:3">
      <c r="B2436" s="24"/>
      <c r="C2436" t="str">
        <f t="shared" si="38"/>
        <v/>
      </c>
    </row>
    <row r="2437" spans="2:3">
      <c r="B2437" s="24"/>
      <c r="C2437" t="str">
        <f t="shared" si="38"/>
        <v/>
      </c>
    </row>
    <row r="2438" spans="2:3">
      <c r="B2438" s="24"/>
      <c r="C2438" t="str">
        <f t="shared" si="38"/>
        <v/>
      </c>
    </row>
    <row r="2439" spans="2:3">
      <c r="B2439" s="24"/>
      <c r="C2439" t="str">
        <f t="shared" si="38"/>
        <v/>
      </c>
    </row>
    <row r="2440" spans="2:3">
      <c r="B2440" s="24"/>
      <c r="C2440" t="str">
        <f t="shared" si="38"/>
        <v/>
      </c>
    </row>
    <row r="2441" spans="2:3">
      <c r="B2441" s="24"/>
      <c r="C2441" t="str">
        <f t="shared" si="38"/>
        <v/>
      </c>
    </row>
    <row r="2442" spans="2:3">
      <c r="B2442" s="24"/>
      <c r="C2442" t="str">
        <f t="shared" si="38"/>
        <v/>
      </c>
    </row>
    <row r="2443" spans="2:3">
      <c r="B2443" s="24"/>
      <c r="C2443" t="str">
        <f t="shared" si="38"/>
        <v/>
      </c>
    </row>
    <row r="2444" spans="2:3">
      <c r="B2444" s="24"/>
      <c r="C2444" t="str">
        <f t="shared" si="38"/>
        <v/>
      </c>
    </row>
    <row r="2445" spans="2:3">
      <c r="B2445" s="24"/>
      <c r="C2445" t="str">
        <f t="shared" si="38"/>
        <v/>
      </c>
    </row>
    <row r="2446" spans="2:3">
      <c r="B2446" s="24"/>
      <c r="C2446" t="str">
        <f t="shared" si="38"/>
        <v/>
      </c>
    </row>
    <row r="2447" spans="2:3">
      <c r="B2447" s="24"/>
      <c r="C2447" t="str">
        <f t="shared" si="38"/>
        <v/>
      </c>
    </row>
    <row r="2448" spans="2:3">
      <c r="B2448" s="24"/>
      <c r="C2448" t="str">
        <f t="shared" si="38"/>
        <v/>
      </c>
    </row>
    <row r="2449" spans="2:3">
      <c r="B2449" s="24"/>
      <c r="C2449" t="str">
        <f t="shared" si="38"/>
        <v/>
      </c>
    </row>
    <row r="2450" spans="2:3">
      <c r="B2450" s="24"/>
      <c r="C2450" t="str">
        <f t="shared" si="38"/>
        <v/>
      </c>
    </row>
    <row r="2451" spans="2:3">
      <c r="B2451" s="24"/>
      <c r="C2451" t="str">
        <f t="shared" si="38"/>
        <v/>
      </c>
    </row>
    <row r="2452" spans="2:3">
      <c r="B2452" s="24"/>
      <c r="C2452" t="str">
        <f t="shared" si="38"/>
        <v/>
      </c>
    </row>
    <row r="2453" spans="2:3">
      <c r="B2453" s="24"/>
      <c r="C2453" t="str">
        <f t="shared" si="38"/>
        <v/>
      </c>
    </row>
    <row r="2454" spans="2:3">
      <c r="B2454" s="24"/>
      <c r="C2454" t="str">
        <f t="shared" si="38"/>
        <v/>
      </c>
    </row>
    <row r="2455" spans="2:3">
      <c r="B2455" s="24"/>
      <c r="C2455" t="str">
        <f t="shared" si="38"/>
        <v/>
      </c>
    </row>
    <row r="2456" spans="2:3">
      <c r="B2456" s="24"/>
      <c r="C2456" t="str">
        <f t="shared" si="38"/>
        <v/>
      </c>
    </row>
    <row r="2457" spans="2:3">
      <c r="B2457" s="24"/>
      <c r="C2457" t="str">
        <f t="shared" si="38"/>
        <v/>
      </c>
    </row>
    <row r="2458" spans="2:3">
      <c r="B2458" s="24"/>
      <c r="C2458" t="str">
        <f t="shared" si="38"/>
        <v/>
      </c>
    </row>
    <row r="2459" spans="2:3">
      <c r="B2459" s="24"/>
      <c r="C2459" t="str">
        <f t="shared" si="38"/>
        <v/>
      </c>
    </row>
    <row r="2460" spans="2:3">
      <c r="B2460" s="24"/>
      <c r="C2460" t="str">
        <f t="shared" si="38"/>
        <v/>
      </c>
    </row>
    <row r="2461" spans="2:3">
      <c r="B2461" s="24"/>
      <c r="C2461" t="str">
        <f t="shared" si="38"/>
        <v/>
      </c>
    </row>
    <row r="2462" spans="2:3">
      <c r="B2462" s="24"/>
      <c r="C2462" t="str">
        <f t="shared" si="38"/>
        <v/>
      </c>
    </row>
    <row r="2463" spans="2:3">
      <c r="B2463" s="24"/>
      <c r="C2463" t="str">
        <f t="shared" si="38"/>
        <v/>
      </c>
    </row>
    <row r="2464" spans="2:3">
      <c r="B2464" s="24"/>
      <c r="C2464" t="str">
        <f t="shared" si="38"/>
        <v/>
      </c>
    </row>
    <row r="2465" spans="2:3">
      <c r="B2465" s="24"/>
      <c r="C2465" t="str">
        <f t="shared" si="38"/>
        <v/>
      </c>
    </row>
    <row r="2466" spans="2:3">
      <c r="B2466" s="24"/>
      <c r="C2466" t="str">
        <f t="shared" si="38"/>
        <v/>
      </c>
    </row>
    <row r="2467" spans="2:3">
      <c r="B2467" s="24"/>
      <c r="C2467" t="str">
        <f t="shared" si="38"/>
        <v/>
      </c>
    </row>
    <row r="2468" spans="2:3">
      <c r="B2468" s="24"/>
      <c r="C2468" t="str">
        <f t="shared" si="38"/>
        <v/>
      </c>
    </row>
    <row r="2469" spans="2:3">
      <c r="B2469" s="24"/>
      <c r="C2469" t="str">
        <f t="shared" si="38"/>
        <v/>
      </c>
    </row>
    <row r="2470" spans="2:3">
      <c r="B2470" s="24"/>
      <c r="C2470" t="str">
        <f t="shared" si="38"/>
        <v/>
      </c>
    </row>
    <row r="2471" spans="2:3">
      <c r="B2471" s="24"/>
      <c r="C2471" t="str">
        <f t="shared" si="38"/>
        <v/>
      </c>
    </row>
    <row r="2472" spans="2:3">
      <c r="B2472" s="24"/>
      <c r="C2472" t="str">
        <f t="shared" si="38"/>
        <v/>
      </c>
    </row>
    <row r="2473" spans="2:3">
      <c r="B2473" s="24"/>
      <c r="C2473" t="str">
        <f t="shared" si="38"/>
        <v/>
      </c>
    </row>
    <row r="2474" spans="2:3">
      <c r="B2474" s="24"/>
      <c r="C2474" t="str">
        <f t="shared" si="38"/>
        <v/>
      </c>
    </row>
    <row r="2475" spans="2:3">
      <c r="B2475" s="24"/>
      <c r="C2475" t="str">
        <f t="shared" si="38"/>
        <v/>
      </c>
    </row>
    <row r="2476" spans="2:3">
      <c r="B2476" s="24"/>
      <c r="C2476" t="str">
        <f t="shared" si="38"/>
        <v/>
      </c>
    </row>
    <row r="2477" spans="2:3">
      <c r="B2477" s="24"/>
      <c r="C2477" t="str">
        <f t="shared" si="38"/>
        <v/>
      </c>
    </row>
    <row r="2478" spans="2:3">
      <c r="B2478" s="24"/>
      <c r="C2478" t="str">
        <f t="shared" si="38"/>
        <v/>
      </c>
    </row>
    <row r="2479" spans="2:3">
      <c r="B2479" s="24"/>
      <c r="C2479" t="str">
        <f t="shared" si="38"/>
        <v/>
      </c>
    </row>
    <row r="2480" spans="2:3">
      <c r="B2480" s="24"/>
      <c r="C2480" t="str">
        <f t="shared" si="38"/>
        <v/>
      </c>
    </row>
    <row r="2481" spans="2:3">
      <c r="B2481" s="24"/>
      <c r="C2481" t="str">
        <f t="shared" si="38"/>
        <v/>
      </c>
    </row>
    <row r="2482" spans="2:3">
      <c r="B2482" s="24"/>
      <c r="C2482" t="str">
        <f t="shared" si="38"/>
        <v/>
      </c>
    </row>
    <row r="2483" spans="2:3">
      <c r="B2483" s="24"/>
      <c r="C2483" t="str">
        <f t="shared" si="38"/>
        <v/>
      </c>
    </row>
    <row r="2484" spans="2:3">
      <c r="B2484" s="24"/>
      <c r="C2484" t="str">
        <f t="shared" si="38"/>
        <v/>
      </c>
    </row>
    <row r="2485" spans="2:3">
      <c r="B2485" s="24"/>
      <c r="C2485" t="str">
        <f t="shared" ref="C2485:C2548" si="39">IF(D2485="","",SUBSTITUTE(SUBSTITUTE(SUBSTITUTE(SUBSTITUTE(SUBSTITUTE(SUBSTITUTE(SUBSTITUTE(SUBSTITUTE(SUBSTITUTE(CONCATENATE(A$1,UPPER(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SUBSTITUTE(SUBSTITUTE(SUBSTITUTE(SUBSTITUTE(SUBSTITUTE(SUBSTITUTE(SUBSTITUTE(SUBSTITUTE(SUBSTITUTE(SUBSTITUTE(SUBSTITUTE(SUBSTITUTE(SUBSTITUTE(SUBSTITUTE(SUBSTITUTE(SUBSTITUTE(SUBSTITUTE(SUBSTITUTE(SUBSTITUTE(D2485,
"'","_"),
"–","_"),
"+","_PLUS_"),
"&amp;","_AND_"),
";","_"),
":",""),
")",""),
"(",""),
" - ","_"),
" ","_"),
"km/h","kmh"),
"/","_"),
"°C","C"),
"°","_Degrees"),
",",""),
"&lt;","Below_"),
"&gt;","Above_"),
"-","_"),
".",""))),
"__","_"),
"INDICATOR","INDIC"),
"TEMPERATURE","TEMP"),
"TRANSITION","TRANS"),
"%","PCT"),
"""",""),
"(",""),
")",""),
"__","_")
)</f>
        <v/>
      </c>
    </row>
    <row r="2486" spans="2:3">
      <c r="B2486" s="24"/>
      <c r="C2486" t="str">
        <f t="shared" si="39"/>
        <v/>
      </c>
    </row>
    <row r="2487" spans="2:3">
      <c r="B2487" s="24"/>
      <c r="C2487" t="str">
        <f t="shared" si="39"/>
        <v/>
      </c>
    </row>
    <row r="2488" spans="2:3">
      <c r="B2488" s="24"/>
      <c r="C2488" t="str">
        <f t="shared" si="39"/>
        <v/>
      </c>
    </row>
    <row r="2489" spans="2:3">
      <c r="B2489" s="24"/>
      <c r="C2489" t="str">
        <f t="shared" si="39"/>
        <v/>
      </c>
    </row>
    <row r="2490" spans="2:3">
      <c r="B2490" s="24"/>
      <c r="C2490" t="str">
        <f t="shared" si="39"/>
        <v/>
      </c>
    </row>
    <row r="2491" spans="2:3">
      <c r="B2491" s="24"/>
      <c r="C2491" t="str">
        <f t="shared" si="39"/>
        <v/>
      </c>
    </row>
    <row r="2492" spans="2:3">
      <c r="B2492" s="24"/>
      <c r="C2492" t="str">
        <f t="shared" si="39"/>
        <v/>
      </c>
    </row>
    <row r="2493" spans="2:3">
      <c r="B2493" s="24"/>
      <c r="C2493" t="str">
        <f t="shared" si="39"/>
        <v/>
      </c>
    </row>
    <row r="2494" spans="2:3">
      <c r="B2494" s="24"/>
      <c r="C2494" t="str">
        <f t="shared" si="39"/>
        <v/>
      </c>
    </row>
    <row r="2495" spans="2:3">
      <c r="B2495" s="24"/>
      <c r="C2495" t="str">
        <f t="shared" si="39"/>
        <v/>
      </c>
    </row>
    <row r="2496" spans="2:3">
      <c r="B2496" s="24"/>
      <c r="C2496" t="str">
        <f t="shared" si="39"/>
        <v/>
      </c>
    </row>
    <row r="2497" spans="2:3">
      <c r="B2497" s="24"/>
      <c r="C2497" t="str">
        <f t="shared" si="39"/>
        <v/>
      </c>
    </row>
    <row r="2498" spans="2:3">
      <c r="B2498" s="24"/>
      <c r="C2498" t="str">
        <f t="shared" si="39"/>
        <v/>
      </c>
    </row>
    <row r="2499" spans="2:3">
      <c r="B2499" s="24"/>
      <c r="C2499" t="str">
        <f t="shared" si="39"/>
        <v/>
      </c>
    </row>
    <row r="2500" spans="2:3">
      <c r="B2500" s="24"/>
      <c r="C2500" t="str">
        <f t="shared" si="39"/>
        <v/>
      </c>
    </row>
    <row r="2501" spans="2:3">
      <c r="B2501" s="24"/>
      <c r="C2501" t="str">
        <f t="shared" si="39"/>
        <v/>
      </c>
    </row>
    <row r="2502" spans="2:3">
      <c r="B2502" s="24"/>
      <c r="C2502" t="str">
        <f t="shared" si="39"/>
        <v/>
      </c>
    </row>
    <row r="2503" spans="2:3">
      <c r="B2503" s="24"/>
      <c r="C2503" t="str">
        <f t="shared" si="39"/>
        <v/>
      </c>
    </row>
    <row r="2504" spans="2:3">
      <c r="B2504" s="24"/>
      <c r="C2504" t="str">
        <f t="shared" si="39"/>
        <v/>
      </c>
    </row>
    <row r="2505" spans="2:3">
      <c r="B2505" s="24"/>
      <c r="C2505" t="str">
        <f t="shared" si="39"/>
        <v/>
      </c>
    </row>
    <row r="2506" spans="2:3">
      <c r="B2506" s="24"/>
      <c r="C2506" t="str">
        <f t="shared" si="39"/>
        <v/>
      </c>
    </row>
    <row r="2507" spans="2:3">
      <c r="B2507" s="24"/>
      <c r="C2507" t="str">
        <f t="shared" si="39"/>
        <v/>
      </c>
    </row>
    <row r="2508" spans="2:3">
      <c r="B2508" s="24"/>
      <c r="C2508" t="str">
        <f t="shared" si="39"/>
        <v/>
      </c>
    </row>
    <row r="2509" spans="2:3">
      <c r="B2509" s="24"/>
      <c r="C2509" t="str">
        <f t="shared" si="39"/>
        <v/>
      </c>
    </row>
    <row r="2510" spans="2:3">
      <c r="B2510" s="24"/>
      <c r="C2510" t="str">
        <f t="shared" si="39"/>
        <v/>
      </c>
    </row>
    <row r="2511" spans="2:3">
      <c r="B2511" s="24"/>
      <c r="C2511" t="str">
        <f t="shared" si="39"/>
        <v/>
      </c>
    </row>
    <row r="2512" spans="2:3">
      <c r="B2512" s="24"/>
      <c r="C2512" t="str">
        <f t="shared" si="39"/>
        <v/>
      </c>
    </row>
    <row r="2513" spans="2:3">
      <c r="B2513" s="24"/>
      <c r="C2513" t="str">
        <f t="shared" si="39"/>
        <v/>
      </c>
    </row>
    <row r="2514" spans="2:3">
      <c r="B2514" s="24"/>
      <c r="C2514" t="str">
        <f t="shared" si="39"/>
        <v/>
      </c>
    </row>
    <row r="2515" spans="2:3">
      <c r="B2515" s="24"/>
      <c r="C2515" t="str">
        <f t="shared" si="39"/>
        <v/>
      </c>
    </row>
    <row r="2516" spans="2:3">
      <c r="B2516" s="24"/>
      <c r="C2516" t="str">
        <f t="shared" si="39"/>
        <v/>
      </c>
    </row>
    <row r="2517" spans="2:3">
      <c r="B2517" s="24"/>
      <c r="C2517" t="str">
        <f t="shared" si="39"/>
        <v/>
      </c>
    </row>
    <row r="2518" spans="2:3">
      <c r="B2518" s="24"/>
      <c r="C2518" t="str">
        <f t="shared" si="39"/>
        <v/>
      </c>
    </row>
    <row r="2519" spans="2:3">
      <c r="B2519" s="24"/>
      <c r="C2519" t="str">
        <f t="shared" si="39"/>
        <v/>
      </c>
    </row>
    <row r="2520" spans="2:3">
      <c r="B2520" s="24"/>
      <c r="C2520" t="str">
        <f t="shared" si="39"/>
        <v/>
      </c>
    </row>
    <row r="2521" spans="2:3">
      <c r="B2521" s="24"/>
      <c r="C2521" t="str">
        <f t="shared" si="39"/>
        <v/>
      </c>
    </row>
    <row r="2522" spans="2:3">
      <c r="B2522" s="24"/>
      <c r="C2522" t="str">
        <f t="shared" si="39"/>
        <v/>
      </c>
    </row>
    <row r="2523" spans="2:3">
      <c r="B2523" s="24"/>
      <c r="C2523" t="str">
        <f t="shared" si="39"/>
        <v/>
      </c>
    </row>
    <row r="2524" spans="2:3">
      <c r="B2524" s="24"/>
      <c r="C2524" t="str">
        <f t="shared" si="39"/>
        <v/>
      </c>
    </row>
    <row r="2525" spans="2:3">
      <c r="B2525" s="24"/>
      <c r="C2525" t="str">
        <f t="shared" si="39"/>
        <v/>
      </c>
    </row>
    <row r="2526" spans="2:3">
      <c r="B2526" s="24"/>
      <c r="C2526" t="str">
        <f t="shared" si="39"/>
        <v/>
      </c>
    </row>
    <row r="2527" spans="2:3">
      <c r="B2527" s="24"/>
      <c r="C2527" t="str">
        <f t="shared" si="39"/>
        <v/>
      </c>
    </row>
    <row r="2528" spans="2:3">
      <c r="B2528" s="24"/>
      <c r="C2528" t="str">
        <f t="shared" si="39"/>
        <v/>
      </c>
    </row>
    <row r="2529" spans="2:3">
      <c r="B2529" s="24"/>
      <c r="C2529" t="str">
        <f t="shared" si="39"/>
        <v/>
      </c>
    </row>
    <row r="2530" spans="2:3">
      <c r="B2530" s="24"/>
      <c r="C2530" t="str">
        <f t="shared" si="39"/>
        <v/>
      </c>
    </row>
    <row r="2531" spans="2:3">
      <c r="B2531" s="24"/>
      <c r="C2531" t="str">
        <f t="shared" si="39"/>
        <v/>
      </c>
    </row>
    <row r="2532" spans="2:3">
      <c r="B2532" s="24"/>
      <c r="C2532" t="str">
        <f t="shared" si="39"/>
        <v/>
      </c>
    </row>
    <row r="2533" spans="2:3">
      <c r="B2533" s="24"/>
      <c r="C2533" t="str">
        <f t="shared" si="39"/>
        <v/>
      </c>
    </row>
    <row r="2534" spans="2:3">
      <c r="B2534" s="24"/>
      <c r="C2534" t="str">
        <f t="shared" si="39"/>
        <v/>
      </c>
    </row>
    <row r="2535" spans="2:3">
      <c r="B2535" s="24"/>
      <c r="C2535" t="str">
        <f t="shared" si="39"/>
        <v/>
      </c>
    </row>
    <row r="2536" spans="2:3">
      <c r="B2536" s="24"/>
      <c r="C2536" t="str">
        <f t="shared" si="39"/>
        <v/>
      </c>
    </row>
    <row r="2537" spans="2:3">
      <c r="B2537" s="24"/>
      <c r="C2537" t="str">
        <f t="shared" si="39"/>
        <v/>
      </c>
    </row>
    <row r="2538" spans="2:3">
      <c r="B2538" s="24"/>
      <c r="C2538" t="str">
        <f t="shared" si="39"/>
        <v/>
      </c>
    </row>
    <row r="2539" spans="2:3">
      <c r="B2539" s="24"/>
      <c r="C2539" t="str">
        <f t="shared" si="39"/>
        <v/>
      </c>
    </row>
    <row r="2540" spans="2:3">
      <c r="B2540" s="24"/>
      <c r="C2540" t="str">
        <f t="shared" si="39"/>
        <v/>
      </c>
    </row>
    <row r="2541" spans="2:3">
      <c r="B2541" s="24"/>
      <c r="C2541" t="str">
        <f t="shared" si="39"/>
        <v/>
      </c>
    </row>
    <row r="2542" spans="2:3">
      <c r="B2542" s="24"/>
      <c r="C2542" t="str">
        <f t="shared" si="39"/>
        <v/>
      </c>
    </row>
    <row r="2543" spans="2:3">
      <c r="B2543" s="24"/>
      <c r="C2543" t="str">
        <f t="shared" si="39"/>
        <v/>
      </c>
    </row>
    <row r="2544" spans="2:3">
      <c r="B2544" s="24"/>
      <c r="C2544" t="str">
        <f t="shared" si="39"/>
        <v/>
      </c>
    </row>
    <row r="2545" spans="2:3">
      <c r="B2545" s="24"/>
      <c r="C2545" t="str">
        <f t="shared" si="39"/>
        <v/>
      </c>
    </row>
    <row r="2546" spans="2:3">
      <c r="B2546" s="24"/>
      <c r="C2546" t="str">
        <f t="shared" si="39"/>
        <v/>
      </c>
    </row>
    <row r="2547" spans="2:3">
      <c r="B2547" s="24"/>
      <c r="C2547" t="str">
        <f t="shared" si="39"/>
        <v/>
      </c>
    </row>
    <row r="2548" spans="2:3">
      <c r="B2548" s="24"/>
      <c r="C2548" t="str">
        <f t="shared" si="39"/>
        <v/>
      </c>
    </row>
    <row r="2549" spans="2:3">
      <c r="B2549" s="24"/>
      <c r="C2549" t="str">
        <f t="shared" ref="C2549:C2612" si="40">IF(D2549="","",SUBSTITUTE(SUBSTITUTE(SUBSTITUTE(SUBSTITUTE(SUBSTITUTE(SUBSTITUTE(SUBSTITUTE(SUBSTITUTE(SUBSTITUTE(CONCATENATE(A$1,UPPER(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SUBSTITUTE(SUBSTITUTE(SUBSTITUTE(SUBSTITUTE(SUBSTITUTE(SUBSTITUTE(SUBSTITUTE(SUBSTITUTE(SUBSTITUTE(SUBSTITUTE(SUBSTITUTE(SUBSTITUTE(SUBSTITUTE(SUBSTITUTE(SUBSTITUTE(SUBSTITUTE(SUBSTITUTE(SUBSTITUTE(SUBSTITUTE(D2549,
"'","_"),
"–","_"),
"+","_PLUS_"),
"&amp;","_AND_"),
";","_"),
":",""),
")",""),
"(",""),
" - ","_"),
" ","_"),
"km/h","kmh"),
"/","_"),
"°C","C"),
"°","_Degrees"),
",",""),
"&lt;","Below_"),
"&gt;","Above_"),
"-","_"),
".",""))),
"__","_"),
"INDICATOR","INDIC"),
"TEMPERATURE","TEMP"),
"TRANSITION","TRANS"),
"%","PCT"),
"""",""),
"(",""),
")",""),
"__","_")
)</f>
        <v/>
      </c>
    </row>
    <row r="2550" spans="2:3">
      <c r="B2550" s="24"/>
      <c r="C2550" t="str">
        <f t="shared" si="40"/>
        <v/>
      </c>
    </row>
    <row r="2551" spans="2:3">
      <c r="B2551" s="24"/>
      <c r="C2551" t="str">
        <f t="shared" si="40"/>
        <v/>
      </c>
    </row>
    <row r="2552" spans="2:3">
      <c r="B2552" s="24"/>
      <c r="C2552" t="str">
        <f t="shared" si="40"/>
        <v/>
      </c>
    </row>
    <row r="2553" spans="2:3">
      <c r="B2553" s="24"/>
      <c r="C2553" t="str">
        <f t="shared" si="40"/>
        <v/>
      </c>
    </row>
    <row r="2554" spans="2:3">
      <c r="B2554" s="24"/>
      <c r="C2554" t="str">
        <f t="shared" si="40"/>
        <v/>
      </c>
    </row>
    <row r="2555" spans="2:3">
      <c r="B2555" s="24"/>
      <c r="C2555" t="str">
        <f t="shared" si="40"/>
        <v/>
      </c>
    </row>
    <row r="2556" spans="2:3">
      <c r="B2556" s="24"/>
      <c r="C2556" t="str">
        <f t="shared" si="40"/>
        <v/>
      </c>
    </row>
    <row r="2557" spans="2:3">
      <c r="B2557" s="24"/>
      <c r="C2557" t="str">
        <f t="shared" si="40"/>
        <v/>
      </c>
    </row>
    <row r="2558" spans="2:3">
      <c r="B2558" s="24"/>
      <c r="C2558" t="str">
        <f t="shared" si="40"/>
        <v/>
      </c>
    </row>
    <row r="2559" spans="2:3">
      <c r="B2559" s="24"/>
      <c r="C2559" t="str">
        <f t="shared" si="40"/>
        <v/>
      </c>
    </row>
    <row r="2560" spans="2:3">
      <c r="B2560" s="24"/>
      <c r="C2560" t="str">
        <f t="shared" si="40"/>
        <v/>
      </c>
    </row>
    <row r="2561" spans="2:3">
      <c r="B2561" s="24"/>
      <c r="C2561" t="str">
        <f t="shared" si="40"/>
        <v/>
      </c>
    </row>
    <row r="2562" spans="2:3">
      <c r="B2562" s="24"/>
      <c r="C2562" t="str">
        <f t="shared" si="40"/>
        <v/>
      </c>
    </row>
    <row r="2563" spans="2:3">
      <c r="B2563" s="24"/>
      <c r="C2563" t="str">
        <f t="shared" si="40"/>
        <v/>
      </c>
    </row>
    <row r="2564" spans="2:3">
      <c r="B2564" s="24"/>
      <c r="C2564" t="str">
        <f t="shared" si="40"/>
        <v/>
      </c>
    </row>
    <row r="2565" spans="2:3">
      <c r="B2565" s="24"/>
      <c r="C2565" t="str">
        <f t="shared" si="40"/>
        <v/>
      </c>
    </row>
    <row r="2566" spans="2:3">
      <c r="B2566" s="24"/>
      <c r="C2566" t="str">
        <f t="shared" si="40"/>
        <v/>
      </c>
    </row>
    <row r="2567" spans="2:3">
      <c r="B2567" s="24"/>
      <c r="C2567" t="str">
        <f t="shared" si="40"/>
        <v/>
      </c>
    </row>
    <row r="2568" spans="2:3">
      <c r="B2568" s="24"/>
      <c r="C2568" t="str">
        <f t="shared" si="40"/>
        <v/>
      </c>
    </row>
    <row r="2569" spans="2:3">
      <c r="B2569" s="24"/>
      <c r="C2569" t="str">
        <f t="shared" si="40"/>
        <v/>
      </c>
    </row>
    <row r="2570" spans="2:3">
      <c r="B2570" s="24"/>
      <c r="C2570" t="str">
        <f t="shared" si="40"/>
        <v/>
      </c>
    </row>
    <row r="2571" spans="2:3">
      <c r="B2571" s="24"/>
      <c r="C2571" t="str">
        <f t="shared" si="40"/>
        <v/>
      </c>
    </row>
    <row r="2572" spans="2:3">
      <c r="B2572" s="24"/>
      <c r="C2572" t="str">
        <f t="shared" si="40"/>
        <v/>
      </c>
    </row>
    <row r="2573" spans="2:3">
      <c r="B2573" s="24"/>
      <c r="C2573" t="str">
        <f t="shared" si="40"/>
        <v/>
      </c>
    </row>
    <row r="2574" spans="2:3">
      <c r="B2574" s="24"/>
      <c r="C2574" t="str">
        <f t="shared" si="40"/>
        <v/>
      </c>
    </row>
    <row r="2575" spans="2:3">
      <c r="B2575" s="24"/>
      <c r="C2575" t="str">
        <f t="shared" si="40"/>
        <v/>
      </c>
    </row>
    <row r="2576" spans="2:3">
      <c r="B2576" s="24"/>
      <c r="C2576" t="str">
        <f t="shared" si="40"/>
        <v/>
      </c>
    </row>
    <row r="2577" spans="2:3">
      <c r="B2577" s="24"/>
      <c r="C2577" t="str">
        <f t="shared" si="40"/>
        <v/>
      </c>
    </row>
    <row r="2578" spans="2:3">
      <c r="B2578" s="24"/>
      <c r="C2578" t="str">
        <f t="shared" si="40"/>
        <v/>
      </c>
    </row>
    <row r="2579" spans="2:3">
      <c r="B2579" s="24"/>
      <c r="C2579" t="str">
        <f t="shared" si="40"/>
        <v/>
      </c>
    </row>
    <row r="2580" spans="2:3">
      <c r="B2580" s="24"/>
      <c r="C2580" t="str">
        <f t="shared" si="40"/>
        <v/>
      </c>
    </row>
    <row r="2581" spans="2:3">
      <c r="B2581" s="24"/>
      <c r="C2581" t="str">
        <f t="shared" si="40"/>
        <v/>
      </c>
    </row>
    <row r="2582" spans="2:3">
      <c r="B2582" s="24"/>
      <c r="C2582" t="str">
        <f t="shared" si="40"/>
        <v/>
      </c>
    </row>
    <row r="2583" spans="2:3">
      <c r="B2583" s="24"/>
      <c r="C2583" t="str">
        <f t="shared" si="40"/>
        <v/>
      </c>
    </row>
    <row r="2584" spans="2:3">
      <c r="B2584" s="24"/>
      <c r="C2584" t="str">
        <f t="shared" si="40"/>
        <v/>
      </c>
    </row>
    <row r="2585" spans="2:3">
      <c r="B2585" s="24"/>
      <c r="C2585" t="str">
        <f t="shared" si="40"/>
        <v/>
      </c>
    </row>
    <row r="2586" spans="2:3">
      <c r="B2586" s="24"/>
      <c r="C2586" t="str">
        <f t="shared" si="40"/>
        <v/>
      </c>
    </row>
    <row r="2587" spans="2:3">
      <c r="B2587" s="24"/>
      <c r="C2587" t="str">
        <f t="shared" si="40"/>
        <v/>
      </c>
    </row>
    <row r="2588" spans="2:3">
      <c r="B2588" s="24"/>
      <c r="C2588" t="str">
        <f t="shared" si="40"/>
        <v/>
      </c>
    </row>
    <row r="2589" spans="2:3">
      <c r="B2589" s="24"/>
      <c r="C2589" t="str">
        <f t="shared" si="40"/>
        <v/>
      </c>
    </row>
    <row r="2590" spans="2:3">
      <c r="B2590" s="24"/>
      <c r="C2590" t="str">
        <f t="shared" si="40"/>
        <v/>
      </c>
    </row>
    <row r="2591" spans="2:3">
      <c r="B2591" s="24"/>
      <c r="C2591" t="str">
        <f t="shared" si="40"/>
        <v/>
      </c>
    </row>
    <row r="2592" spans="2:3">
      <c r="B2592" s="24"/>
      <c r="C2592" t="str">
        <f t="shared" si="40"/>
        <v/>
      </c>
    </row>
    <row r="2593" spans="2:3">
      <c r="B2593" s="24"/>
      <c r="C2593" t="str">
        <f t="shared" si="40"/>
        <v/>
      </c>
    </row>
    <row r="2594" spans="2:3">
      <c r="B2594" s="24"/>
      <c r="C2594" t="str">
        <f t="shared" si="40"/>
        <v/>
      </c>
    </row>
    <row r="2595" spans="2:3">
      <c r="B2595" s="24"/>
      <c r="C2595" t="str">
        <f t="shared" si="40"/>
        <v/>
      </c>
    </row>
    <row r="2596" spans="2:3">
      <c r="B2596" s="24"/>
      <c r="C2596" t="str">
        <f t="shared" si="40"/>
        <v/>
      </c>
    </row>
    <row r="2597" spans="2:3">
      <c r="B2597" s="24"/>
      <c r="C2597" t="str">
        <f t="shared" si="40"/>
        <v/>
      </c>
    </row>
    <row r="2598" spans="2:3">
      <c r="B2598" s="24"/>
      <c r="C2598" t="str">
        <f t="shared" si="40"/>
        <v/>
      </c>
    </row>
    <row r="2599" spans="2:3">
      <c r="B2599" s="24"/>
      <c r="C2599" t="str">
        <f t="shared" si="40"/>
        <v/>
      </c>
    </row>
    <row r="2600" spans="2:3">
      <c r="B2600" s="24"/>
      <c r="C2600" t="str">
        <f t="shared" si="40"/>
        <v/>
      </c>
    </row>
    <row r="2601" spans="2:3">
      <c r="B2601" s="24"/>
      <c r="C2601" t="str">
        <f t="shared" si="40"/>
        <v/>
      </c>
    </row>
    <row r="2602" spans="2:3">
      <c r="B2602" s="24"/>
      <c r="C2602" t="str">
        <f t="shared" si="40"/>
        <v/>
      </c>
    </row>
    <row r="2603" spans="2:3">
      <c r="B2603" s="24"/>
      <c r="C2603" t="str">
        <f t="shared" si="40"/>
        <v/>
      </c>
    </row>
    <row r="2604" spans="2:3">
      <c r="B2604" s="24"/>
      <c r="C2604" t="str">
        <f t="shared" si="40"/>
        <v/>
      </c>
    </row>
    <row r="2605" spans="2:3">
      <c r="B2605" s="24"/>
      <c r="C2605" t="str">
        <f t="shared" si="40"/>
        <v/>
      </c>
    </row>
    <row r="2606" spans="2:3">
      <c r="B2606" s="24"/>
      <c r="C2606" t="str">
        <f t="shared" si="40"/>
        <v/>
      </c>
    </row>
    <row r="2607" spans="2:3">
      <c r="B2607" s="24"/>
      <c r="C2607" t="str">
        <f t="shared" si="40"/>
        <v/>
      </c>
    </row>
    <row r="2608" spans="2:3">
      <c r="B2608" s="24"/>
      <c r="C2608" t="str">
        <f t="shared" si="40"/>
        <v/>
      </c>
    </row>
    <row r="2609" spans="2:3">
      <c r="B2609" s="24"/>
      <c r="C2609" t="str">
        <f t="shared" si="40"/>
        <v/>
      </c>
    </row>
    <row r="2610" spans="2:3">
      <c r="B2610" s="24"/>
      <c r="C2610" t="str">
        <f t="shared" si="40"/>
        <v/>
      </c>
    </row>
    <row r="2611" spans="2:3">
      <c r="B2611" s="24"/>
      <c r="C2611" t="str">
        <f t="shared" si="40"/>
        <v/>
      </c>
    </row>
    <row r="2612" spans="2:3">
      <c r="B2612" s="24"/>
      <c r="C2612" t="str">
        <f t="shared" si="40"/>
        <v/>
      </c>
    </row>
    <row r="2613" spans="2:3">
      <c r="B2613" s="24"/>
      <c r="C2613" t="str">
        <f t="shared" ref="C2613:C2676" si="41">IF(D2613="","",SUBSTITUTE(SUBSTITUTE(SUBSTITUTE(SUBSTITUTE(SUBSTITUTE(SUBSTITUTE(SUBSTITUTE(SUBSTITUTE(SUBSTITUTE(CONCATENATE(A$1,UPPER(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SUBSTITUTE(SUBSTITUTE(SUBSTITUTE(SUBSTITUTE(SUBSTITUTE(SUBSTITUTE(SUBSTITUTE(SUBSTITUTE(SUBSTITUTE(SUBSTITUTE(SUBSTITUTE(SUBSTITUTE(SUBSTITUTE(SUBSTITUTE(SUBSTITUTE(SUBSTITUTE(SUBSTITUTE(SUBSTITUTE(SUBSTITUTE(D2613,
"'","_"),
"–","_"),
"+","_PLUS_"),
"&amp;","_AND_"),
";","_"),
":",""),
")",""),
"(",""),
" - ","_"),
" ","_"),
"km/h","kmh"),
"/","_"),
"°C","C"),
"°","_Degrees"),
",",""),
"&lt;","Below_"),
"&gt;","Above_"),
"-","_"),
".",""))),
"__","_"),
"INDICATOR","INDIC"),
"TEMPERATURE","TEMP"),
"TRANSITION","TRANS"),
"%","PCT"),
"""",""),
"(",""),
")",""),
"__","_")
)</f>
        <v/>
      </c>
    </row>
    <row r="2614" spans="2:3">
      <c r="B2614" s="24"/>
      <c r="C2614" t="str">
        <f t="shared" si="41"/>
        <v/>
      </c>
    </row>
    <row r="2615" spans="2:3">
      <c r="B2615" s="24"/>
      <c r="C2615" t="str">
        <f t="shared" si="41"/>
        <v/>
      </c>
    </row>
    <row r="2616" spans="2:3">
      <c r="B2616" s="24"/>
      <c r="C2616" t="str">
        <f t="shared" si="41"/>
        <v/>
      </c>
    </row>
    <row r="2617" spans="2:3">
      <c r="B2617" s="24"/>
      <c r="C2617" t="str">
        <f t="shared" si="41"/>
        <v/>
      </c>
    </row>
    <row r="2618" spans="2:3">
      <c r="B2618" s="24"/>
      <c r="C2618" t="str">
        <f t="shared" si="41"/>
        <v/>
      </c>
    </row>
    <row r="2619" spans="2:3">
      <c r="B2619" s="24"/>
      <c r="C2619" t="str">
        <f t="shared" si="41"/>
        <v/>
      </c>
    </row>
    <row r="2620" spans="2:3">
      <c r="B2620" s="24"/>
      <c r="C2620" t="str">
        <f t="shared" si="41"/>
        <v/>
      </c>
    </row>
    <row r="2621" spans="2:3">
      <c r="B2621" s="24"/>
      <c r="C2621" t="str">
        <f t="shared" si="41"/>
        <v/>
      </c>
    </row>
    <row r="2622" spans="2:3">
      <c r="B2622" s="24"/>
      <c r="C2622" t="str">
        <f t="shared" si="41"/>
        <v/>
      </c>
    </row>
    <row r="2623" spans="2:3">
      <c r="B2623" s="24"/>
      <c r="C2623" t="str">
        <f t="shared" si="41"/>
        <v/>
      </c>
    </row>
    <row r="2624" spans="2:3">
      <c r="B2624" s="24"/>
      <c r="C2624" t="str">
        <f t="shared" si="41"/>
        <v/>
      </c>
    </row>
    <row r="2625" spans="2:3">
      <c r="B2625" s="24"/>
      <c r="C2625" t="str">
        <f t="shared" si="41"/>
        <v/>
      </c>
    </row>
    <row r="2626" spans="2:3">
      <c r="B2626" s="24"/>
      <c r="C2626" t="str">
        <f t="shared" si="41"/>
        <v/>
      </c>
    </row>
    <row r="2627" spans="2:3">
      <c r="B2627" s="24"/>
      <c r="C2627" t="str">
        <f t="shared" si="41"/>
        <v/>
      </c>
    </row>
    <row r="2628" spans="2:3">
      <c r="B2628" s="24"/>
      <c r="C2628" t="str">
        <f t="shared" si="41"/>
        <v/>
      </c>
    </row>
    <row r="2629" spans="2:3">
      <c r="B2629" s="24"/>
      <c r="C2629" t="str">
        <f t="shared" si="41"/>
        <v/>
      </c>
    </row>
    <row r="2630" spans="2:3">
      <c r="B2630" s="24"/>
      <c r="C2630" t="str">
        <f t="shared" si="41"/>
        <v/>
      </c>
    </row>
    <row r="2631" spans="2:3">
      <c r="B2631" s="24"/>
      <c r="C2631" t="str">
        <f t="shared" si="41"/>
        <v/>
      </c>
    </row>
    <row r="2632" spans="2:3">
      <c r="B2632" s="24"/>
      <c r="C2632" t="str">
        <f t="shared" si="41"/>
        <v/>
      </c>
    </row>
    <row r="2633" spans="2:3">
      <c r="B2633" s="24"/>
      <c r="C2633" t="str">
        <f t="shared" si="41"/>
        <v/>
      </c>
    </row>
    <row r="2634" spans="2:3">
      <c r="B2634" s="24"/>
      <c r="C2634" t="str">
        <f t="shared" si="41"/>
        <v/>
      </c>
    </row>
    <row r="2635" spans="2:3">
      <c r="B2635" s="24"/>
      <c r="C2635" t="str">
        <f t="shared" si="41"/>
        <v/>
      </c>
    </row>
    <row r="2636" spans="2:3">
      <c r="B2636" s="24"/>
      <c r="C2636" t="str">
        <f t="shared" si="41"/>
        <v/>
      </c>
    </row>
    <row r="2637" spans="2:3">
      <c r="B2637" s="24"/>
      <c r="C2637" t="str">
        <f t="shared" si="41"/>
        <v/>
      </c>
    </row>
    <row r="2638" spans="2:3">
      <c r="B2638" s="24"/>
      <c r="C2638" t="str">
        <f t="shared" si="41"/>
        <v/>
      </c>
    </row>
    <row r="2639" spans="2:3">
      <c r="B2639" s="24"/>
      <c r="C2639" t="str">
        <f t="shared" si="41"/>
        <v/>
      </c>
    </row>
    <row r="2640" spans="2:3">
      <c r="B2640" s="24"/>
      <c r="C2640" t="str">
        <f t="shared" si="41"/>
        <v/>
      </c>
    </row>
    <row r="2641" spans="2:3">
      <c r="B2641" s="24"/>
      <c r="C2641" t="str">
        <f t="shared" si="41"/>
        <v/>
      </c>
    </row>
    <row r="2642" spans="2:3">
      <c r="B2642" s="24"/>
      <c r="C2642" t="str">
        <f t="shared" si="41"/>
        <v/>
      </c>
    </row>
    <row r="2643" spans="2:3">
      <c r="B2643" s="24"/>
      <c r="C2643" t="str">
        <f t="shared" si="41"/>
        <v/>
      </c>
    </row>
    <row r="2644" spans="2:3">
      <c r="B2644" s="24"/>
      <c r="C2644" t="str">
        <f t="shared" si="41"/>
        <v/>
      </c>
    </row>
    <row r="2645" spans="2:3">
      <c r="B2645" s="24"/>
      <c r="C2645" t="str">
        <f t="shared" si="41"/>
        <v/>
      </c>
    </row>
    <row r="2646" spans="2:3">
      <c r="B2646" s="24"/>
      <c r="C2646" t="str">
        <f t="shared" si="41"/>
        <v/>
      </c>
    </row>
    <row r="2647" spans="2:3">
      <c r="B2647" s="24"/>
      <c r="C2647" t="str">
        <f t="shared" si="41"/>
        <v/>
      </c>
    </row>
    <row r="2648" spans="2:3">
      <c r="B2648" s="24"/>
      <c r="C2648" t="str">
        <f t="shared" si="41"/>
        <v/>
      </c>
    </row>
    <row r="2649" spans="2:3">
      <c r="B2649" s="24"/>
      <c r="C2649" t="str">
        <f t="shared" si="41"/>
        <v/>
      </c>
    </row>
    <row r="2650" spans="2:3">
      <c r="B2650" s="24"/>
      <c r="C2650" t="str">
        <f t="shared" si="41"/>
        <v/>
      </c>
    </row>
    <row r="2651" spans="2:3">
      <c r="B2651" s="24"/>
      <c r="C2651" t="str">
        <f t="shared" si="41"/>
        <v/>
      </c>
    </row>
    <row r="2652" spans="2:3">
      <c r="B2652" s="24"/>
      <c r="C2652" t="str">
        <f t="shared" si="41"/>
        <v/>
      </c>
    </row>
    <row r="2653" spans="2:3">
      <c r="B2653" s="24"/>
      <c r="C2653" t="str">
        <f t="shared" si="41"/>
        <v/>
      </c>
    </row>
    <row r="2654" spans="2:3">
      <c r="B2654" s="24"/>
      <c r="C2654" t="str">
        <f t="shared" si="41"/>
        <v/>
      </c>
    </row>
    <row r="2655" spans="2:3">
      <c r="B2655" s="24"/>
      <c r="C2655" t="str">
        <f t="shared" si="41"/>
        <v/>
      </c>
    </row>
    <row r="2656" spans="2:3">
      <c r="B2656" s="24"/>
      <c r="C2656" t="str">
        <f t="shared" si="41"/>
        <v/>
      </c>
    </row>
    <row r="2657" spans="2:3">
      <c r="B2657" s="24"/>
      <c r="C2657" t="str">
        <f t="shared" si="41"/>
        <v/>
      </c>
    </row>
    <row r="2658" spans="2:3">
      <c r="B2658" s="24"/>
      <c r="C2658" t="str">
        <f t="shared" si="41"/>
        <v/>
      </c>
    </row>
    <row r="2659" spans="2:3">
      <c r="B2659" s="24"/>
      <c r="C2659" t="str">
        <f t="shared" si="41"/>
        <v/>
      </c>
    </row>
    <row r="2660" spans="2:3">
      <c r="B2660" s="24"/>
      <c r="C2660" t="str">
        <f t="shared" si="41"/>
        <v/>
      </c>
    </row>
    <row r="2661" spans="2:3">
      <c r="B2661" s="24"/>
      <c r="C2661" t="str">
        <f t="shared" si="41"/>
        <v/>
      </c>
    </row>
    <row r="2662" spans="2:3">
      <c r="B2662" s="24"/>
      <c r="C2662" t="str">
        <f t="shared" si="41"/>
        <v/>
      </c>
    </row>
    <row r="2663" spans="2:3">
      <c r="B2663" s="24"/>
      <c r="C2663" t="str">
        <f t="shared" si="41"/>
        <v/>
      </c>
    </row>
    <row r="2664" spans="2:3">
      <c r="B2664" s="24"/>
      <c r="C2664" t="str">
        <f t="shared" si="41"/>
        <v/>
      </c>
    </row>
    <row r="2665" spans="2:3">
      <c r="B2665" s="24"/>
      <c r="C2665" t="str">
        <f t="shared" si="41"/>
        <v/>
      </c>
    </row>
    <row r="2666" spans="2:3">
      <c r="B2666" s="24"/>
      <c r="C2666" t="str">
        <f t="shared" si="41"/>
        <v/>
      </c>
    </row>
    <row r="2667" spans="2:3">
      <c r="B2667" s="24"/>
      <c r="C2667" t="str">
        <f t="shared" si="41"/>
        <v/>
      </c>
    </row>
    <row r="2668" spans="2:3">
      <c r="B2668" s="24"/>
      <c r="C2668" t="str">
        <f t="shared" si="41"/>
        <v/>
      </c>
    </row>
    <row r="2669" spans="2:3">
      <c r="B2669" s="24"/>
      <c r="C2669" t="str">
        <f t="shared" si="41"/>
        <v/>
      </c>
    </row>
    <row r="2670" spans="2:3">
      <c r="B2670" s="24"/>
      <c r="C2670" t="str">
        <f t="shared" si="41"/>
        <v/>
      </c>
    </row>
    <row r="2671" spans="2:3">
      <c r="B2671" s="24"/>
      <c r="C2671" t="str">
        <f t="shared" si="41"/>
        <v/>
      </c>
    </row>
    <row r="2672" spans="2:3">
      <c r="B2672" s="24"/>
      <c r="C2672" t="str">
        <f t="shared" si="41"/>
        <v/>
      </c>
    </row>
    <row r="2673" spans="2:3">
      <c r="B2673" s="24"/>
      <c r="C2673" t="str">
        <f t="shared" si="41"/>
        <v/>
      </c>
    </row>
    <row r="2674" spans="2:3">
      <c r="B2674" s="24"/>
      <c r="C2674" t="str">
        <f t="shared" si="41"/>
        <v/>
      </c>
    </row>
    <row r="2675" spans="2:3">
      <c r="B2675" s="24"/>
      <c r="C2675" t="str">
        <f t="shared" si="41"/>
        <v/>
      </c>
    </row>
    <row r="2676" spans="2:3">
      <c r="B2676" s="24"/>
      <c r="C2676" t="str">
        <f t="shared" si="41"/>
        <v/>
      </c>
    </row>
    <row r="2677" spans="2:3">
      <c r="B2677" s="24"/>
      <c r="C2677" t="str">
        <f t="shared" ref="C2677:C2740" si="42">IF(D2677="","",SUBSTITUTE(SUBSTITUTE(SUBSTITUTE(SUBSTITUTE(SUBSTITUTE(SUBSTITUTE(SUBSTITUTE(SUBSTITUTE(SUBSTITUTE(CONCATENATE(A$1,UPPER(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SUBSTITUTE(SUBSTITUTE(SUBSTITUTE(SUBSTITUTE(SUBSTITUTE(SUBSTITUTE(SUBSTITUTE(SUBSTITUTE(SUBSTITUTE(SUBSTITUTE(SUBSTITUTE(SUBSTITUTE(SUBSTITUTE(SUBSTITUTE(SUBSTITUTE(SUBSTITUTE(SUBSTITUTE(SUBSTITUTE(SUBSTITUTE(D2677,
"'","_"),
"–","_"),
"+","_PLUS_"),
"&amp;","_AND_"),
";","_"),
":",""),
")",""),
"(",""),
" - ","_"),
" ","_"),
"km/h","kmh"),
"/","_"),
"°C","C"),
"°","_Degrees"),
",",""),
"&lt;","Below_"),
"&gt;","Above_"),
"-","_"),
".",""))),
"__","_"),
"INDICATOR","INDIC"),
"TEMPERATURE","TEMP"),
"TRANSITION","TRANS"),
"%","PCT"),
"""",""),
"(",""),
")",""),
"__","_")
)</f>
        <v/>
      </c>
    </row>
    <row r="2678" spans="2:3">
      <c r="B2678" s="24"/>
      <c r="C2678" t="str">
        <f t="shared" si="42"/>
        <v/>
      </c>
    </row>
    <row r="2679" spans="2:3">
      <c r="B2679" s="24"/>
      <c r="C2679" t="str">
        <f t="shared" si="42"/>
        <v/>
      </c>
    </row>
    <row r="2680" spans="2:3">
      <c r="B2680" s="24"/>
      <c r="C2680" t="str">
        <f t="shared" si="42"/>
        <v/>
      </c>
    </row>
    <row r="2681" spans="2:3">
      <c r="B2681" s="24"/>
      <c r="C2681" t="str">
        <f t="shared" si="42"/>
        <v/>
      </c>
    </row>
    <row r="2682" spans="2:3">
      <c r="B2682" s="24"/>
      <c r="C2682" t="str">
        <f t="shared" si="42"/>
        <v/>
      </c>
    </row>
    <row r="2683" spans="2:3">
      <c r="B2683" s="24"/>
      <c r="C2683" t="str">
        <f t="shared" si="42"/>
        <v/>
      </c>
    </row>
    <row r="2684" spans="2:3">
      <c r="B2684" s="24"/>
      <c r="C2684" t="str">
        <f t="shared" si="42"/>
        <v/>
      </c>
    </row>
    <row r="2685" spans="2:3">
      <c r="B2685" s="24"/>
      <c r="C2685" t="str">
        <f t="shared" si="42"/>
        <v/>
      </c>
    </row>
    <row r="2686" spans="2:3">
      <c r="B2686" s="24"/>
      <c r="C2686" t="str">
        <f t="shared" si="42"/>
        <v/>
      </c>
    </row>
    <row r="2687" spans="2:3">
      <c r="B2687" s="24"/>
      <c r="C2687" t="str">
        <f t="shared" si="42"/>
        <v/>
      </c>
    </row>
    <row r="2688" spans="2:3">
      <c r="B2688" s="24"/>
      <c r="C2688" t="str">
        <f t="shared" si="42"/>
        <v/>
      </c>
    </row>
    <row r="2689" spans="2:3">
      <c r="B2689" s="24"/>
      <c r="C2689" t="str">
        <f t="shared" si="42"/>
        <v/>
      </c>
    </row>
    <row r="2690" spans="2:3">
      <c r="B2690" s="24"/>
      <c r="C2690" t="str">
        <f t="shared" si="42"/>
        <v/>
      </c>
    </row>
    <row r="2691" spans="2:3">
      <c r="B2691" s="24"/>
      <c r="C2691" t="str">
        <f t="shared" si="42"/>
        <v/>
      </c>
    </row>
    <row r="2692" spans="2:3">
      <c r="B2692" s="24"/>
      <c r="C2692" t="str">
        <f t="shared" si="42"/>
        <v/>
      </c>
    </row>
    <row r="2693" spans="2:3">
      <c r="B2693" s="24"/>
      <c r="C2693" t="str">
        <f t="shared" si="42"/>
        <v/>
      </c>
    </row>
    <row r="2694" spans="2:3">
      <c r="B2694" s="24"/>
      <c r="C2694" t="str">
        <f t="shared" si="42"/>
        <v/>
      </c>
    </row>
    <row r="2695" spans="2:3">
      <c r="B2695" s="24"/>
      <c r="C2695" t="str">
        <f t="shared" si="42"/>
        <v/>
      </c>
    </row>
    <row r="2696" spans="2:3">
      <c r="B2696" s="24"/>
      <c r="C2696" t="str">
        <f t="shared" si="42"/>
        <v/>
      </c>
    </row>
    <row r="2697" spans="2:3">
      <c r="B2697" s="24"/>
      <c r="C2697" t="str">
        <f t="shared" si="42"/>
        <v/>
      </c>
    </row>
    <row r="2698" spans="2:3">
      <c r="B2698" s="24"/>
      <c r="C2698" t="str">
        <f t="shared" si="42"/>
        <v/>
      </c>
    </row>
    <row r="2699" spans="2:3">
      <c r="B2699" s="24"/>
      <c r="C2699" t="str">
        <f t="shared" si="42"/>
        <v/>
      </c>
    </row>
    <row r="2700" spans="2:3">
      <c r="B2700" s="24"/>
      <c r="C2700" t="str">
        <f t="shared" si="42"/>
        <v/>
      </c>
    </row>
    <row r="2701" spans="2:3">
      <c r="B2701" s="24"/>
      <c r="C2701" t="str">
        <f t="shared" si="42"/>
        <v/>
      </c>
    </row>
    <row r="2702" spans="2:3">
      <c r="B2702" s="24"/>
      <c r="C2702" t="str">
        <f t="shared" si="42"/>
        <v/>
      </c>
    </row>
    <row r="2703" spans="2:3">
      <c r="B2703" s="24"/>
      <c r="C2703" t="str">
        <f t="shared" si="42"/>
        <v/>
      </c>
    </row>
    <row r="2704" spans="2:3">
      <c r="B2704" s="24"/>
      <c r="C2704" t="str">
        <f t="shared" si="42"/>
        <v/>
      </c>
    </row>
    <row r="2705" spans="2:3">
      <c r="B2705" s="24"/>
      <c r="C2705" t="str">
        <f t="shared" si="42"/>
        <v/>
      </c>
    </row>
    <row r="2706" spans="2:3">
      <c r="B2706" s="24"/>
      <c r="C2706" t="str">
        <f t="shared" si="42"/>
        <v/>
      </c>
    </row>
    <row r="2707" spans="2:3">
      <c r="B2707" s="24"/>
      <c r="C2707" t="str">
        <f t="shared" si="42"/>
        <v/>
      </c>
    </row>
    <row r="2708" spans="2:3">
      <c r="B2708" s="24"/>
      <c r="C2708" t="str">
        <f t="shared" si="42"/>
        <v/>
      </c>
    </row>
    <row r="2709" spans="2:3">
      <c r="B2709" s="24"/>
      <c r="C2709" t="str">
        <f t="shared" si="42"/>
        <v/>
      </c>
    </row>
    <row r="2710" spans="2:3">
      <c r="B2710" s="24"/>
      <c r="C2710" t="str">
        <f t="shared" si="42"/>
        <v/>
      </c>
    </row>
    <row r="2711" spans="2:3">
      <c r="B2711" s="24"/>
      <c r="C2711" t="str">
        <f t="shared" si="42"/>
        <v/>
      </c>
    </row>
    <row r="2712" spans="2:3">
      <c r="B2712" s="24"/>
      <c r="C2712" t="str">
        <f t="shared" si="42"/>
        <v/>
      </c>
    </row>
    <row r="2713" spans="2:3">
      <c r="B2713" s="24"/>
      <c r="C2713" t="str">
        <f t="shared" si="42"/>
        <v/>
      </c>
    </row>
    <row r="2714" spans="2:3">
      <c r="B2714" s="24"/>
      <c r="C2714" t="str">
        <f t="shared" si="42"/>
        <v/>
      </c>
    </row>
    <row r="2715" spans="2:3">
      <c r="B2715" s="24"/>
      <c r="C2715" t="str">
        <f t="shared" si="42"/>
        <v/>
      </c>
    </row>
    <row r="2716" spans="2:3">
      <c r="B2716" s="24"/>
      <c r="C2716" t="str">
        <f t="shared" si="42"/>
        <v/>
      </c>
    </row>
    <row r="2717" spans="2:3">
      <c r="B2717" s="24"/>
      <c r="C2717" t="str">
        <f t="shared" si="42"/>
        <v/>
      </c>
    </row>
    <row r="2718" spans="2:3">
      <c r="B2718" s="24"/>
      <c r="C2718" t="str">
        <f t="shared" si="42"/>
        <v/>
      </c>
    </row>
    <row r="2719" spans="2:3">
      <c r="B2719" s="24"/>
      <c r="C2719" t="str">
        <f t="shared" si="42"/>
        <v/>
      </c>
    </row>
    <row r="2720" spans="2:3">
      <c r="B2720" s="24"/>
      <c r="C2720" t="str">
        <f t="shared" si="42"/>
        <v/>
      </c>
    </row>
    <row r="2721" spans="2:3">
      <c r="B2721" s="24"/>
      <c r="C2721" t="str">
        <f t="shared" si="42"/>
        <v/>
      </c>
    </row>
    <row r="2722" spans="2:3">
      <c r="B2722" s="24"/>
      <c r="C2722" t="str">
        <f t="shared" si="42"/>
        <v/>
      </c>
    </row>
    <row r="2723" spans="2:3">
      <c r="B2723" s="24"/>
      <c r="C2723" t="str">
        <f t="shared" si="42"/>
        <v/>
      </c>
    </row>
    <row r="2724" spans="2:3">
      <c r="B2724" s="24"/>
      <c r="C2724" t="str">
        <f t="shared" si="42"/>
        <v/>
      </c>
    </row>
    <row r="2725" spans="2:3">
      <c r="B2725" s="24"/>
      <c r="C2725" t="str">
        <f t="shared" si="42"/>
        <v/>
      </c>
    </row>
    <row r="2726" spans="2:3">
      <c r="B2726" s="24"/>
      <c r="C2726" t="str">
        <f t="shared" si="42"/>
        <v/>
      </c>
    </row>
    <row r="2727" spans="2:3">
      <c r="B2727" s="24"/>
      <c r="C2727" t="str">
        <f t="shared" si="42"/>
        <v/>
      </c>
    </row>
    <row r="2728" spans="2:3">
      <c r="B2728" s="24"/>
      <c r="C2728" t="str">
        <f t="shared" si="42"/>
        <v/>
      </c>
    </row>
    <row r="2729" spans="2:3">
      <c r="B2729" s="24"/>
      <c r="C2729" t="str">
        <f t="shared" si="42"/>
        <v/>
      </c>
    </row>
    <row r="2730" spans="2:3">
      <c r="B2730" s="24"/>
      <c r="C2730" t="str">
        <f t="shared" si="42"/>
        <v/>
      </c>
    </row>
    <row r="2731" spans="2:3">
      <c r="B2731" s="24"/>
      <c r="C2731" t="str">
        <f t="shared" si="42"/>
        <v/>
      </c>
    </row>
    <row r="2732" spans="2:3">
      <c r="B2732" s="24"/>
      <c r="C2732" t="str">
        <f t="shared" si="42"/>
        <v/>
      </c>
    </row>
    <row r="2733" spans="2:3">
      <c r="B2733" s="24"/>
      <c r="C2733" t="str">
        <f t="shared" si="42"/>
        <v/>
      </c>
    </row>
    <row r="2734" spans="2:3">
      <c r="B2734" s="24"/>
      <c r="C2734" t="str">
        <f t="shared" si="42"/>
        <v/>
      </c>
    </row>
    <row r="2735" spans="2:3">
      <c r="B2735" s="24"/>
      <c r="C2735" t="str">
        <f t="shared" si="42"/>
        <v/>
      </c>
    </row>
    <row r="2736" spans="2:3">
      <c r="B2736" s="24"/>
      <c r="C2736" t="str">
        <f t="shared" si="42"/>
        <v/>
      </c>
    </row>
    <row r="2737" spans="2:3">
      <c r="B2737" s="24"/>
      <c r="C2737" t="str">
        <f t="shared" si="42"/>
        <v/>
      </c>
    </row>
    <row r="2738" spans="2:3">
      <c r="B2738" s="24"/>
      <c r="C2738" t="str">
        <f t="shared" si="42"/>
        <v/>
      </c>
    </row>
    <row r="2739" spans="2:3">
      <c r="B2739" s="24"/>
      <c r="C2739" t="str">
        <f t="shared" si="42"/>
        <v/>
      </c>
    </row>
    <row r="2740" spans="2:3">
      <c r="B2740" s="24"/>
      <c r="C2740" t="str">
        <f t="shared" si="42"/>
        <v/>
      </c>
    </row>
    <row r="2741" spans="2:3">
      <c r="B2741" s="24"/>
      <c r="C2741" t="str">
        <f t="shared" ref="C2741:C2804" si="43">IF(D2741="","",SUBSTITUTE(SUBSTITUTE(SUBSTITUTE(SUBSTITUTE(SUBSTITUTE(SUBSTITUTE(SUBSTITUTE(SUBSTITUTE(SUBSTITUTE(CONCATENATE(A$1,UPPER(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SUBSTITUTE(SUBSTITUTE(SUBSTITUTE(SUBSTITUTE(SUBSTITUTE(SUBSTITUTE(SUBSTITUTE(SUBSTITUTE(SUBSTITUTE(SUBSTITUTE(SUBSTITUTE(SUBSTITUTE(SUBSTITUTE(SUBSTITUTE(SUBSTITUTE(SUBSTITUTE(SUBSTITUTE(SUBSTITUTE(SUBSTITUTE(D2741,
"'","_"),
"–","_"),
"+","_PLUS_"),
"&amp;","_AND_"),
";","_"),
":",""),
")",""),
"(",""),
" - ","_"),
" ","_"),
"km/h","kmh"),
"/","_"),
"°C","C"),
"°","_Degrees"),
",",""),
"&lt;","Below_"),
"&gt;","Above_"),
"-","_"),
".",""))),
"__","_"),
"INDICATOR","INDIC"),
"TEMPERATURE","TEMP"),
"TRANSITION","TRANS"),
"%","PCT"),
"""",""),
"(",""),
")",""),
"__","_")
)</f>
        <v/>
      </c>
    </row>
    <row r="2742" spans="2:3">
      <c r="B2742" s="24"/>
      <c r="C2742" t="str">
        <f t="shared" si="43"/>
        <v/>
      </c>
    </row>
    <row r="2743" spans="2:3">
      <c r="B2743" s="24"/>
      <c r="C2743" t="str">
        <f t="shared" si="43"/>
        <v/>
      </c>
    </row>
    <row r="2744" spans="2:3">
      <c r="B2744" s="24"/>
      <c r="C2744" t="str">
        <f t="shared" si="43"/>
        <v/>
      </c>
    </row>
    <row r="2745" spans="2:3">
      <c r="B2745" s="24"/>
      <c r="C2745" t="str">
        <f t="shared" si="43"/>
        <v/>
      </c>
    </row>
    <row r="2746" spans="2:3">
      <c r="B2746" s="24"/>
      <c r="C2746" t="str">
        <f t="shared" si="43"/>
        <v/>
      </c>
    </row>
    <row r="2747" spans="2:3">
      <c r="B2747" s="24"/>
      <c r="C2747" t="str">
        <f t="shared" si="43"/>
        <v/>
      </c>
    </row>
    <row r="2748" spans="2:3">
      <c r="B2748" s="24"/>
      <c r="C2748" t="str">
        <f t="shared" si="43"/>
        <v/>
      </c>
    </row>
    <row r="2749" spans="2:3">
      <c r="B2749" s="24"/>
      <c r="C2749" t="str">
        <f t="shared" si="43"/>
        <v/>
      </c>
    </row>
    <row r="2750" spans="2:3">
      <c r="B2750" s="24"/>
      <c r="C2750" t="str">
        <f t="shared" si="43"/>
        <v/>
      </c>
    </row>
    <row r="2751" spans="2:3">
      <c r="B2751" s="24"/>
      <c r="C2751" t="str">
        <f t="shared" si="43"/>
        <v/>
      </c>
    </row>
    <row r="2752" spans="2:3">
      <c r="B2752" s="24"/>
      <c r="C2752" t="str">
        <f t="shared" si="43"/>
        <v/>
      </c>
    </row>
    <row r="2753" spans="2:3">
      <c r="B2753" s="24"/>
      <c r="C2753" t="str">
        <f t="shared" si="43"/>
        <v/>
      </c>
    </row>
    <row r="2754" spans="2:3">
      <c r="B2754" s="24"/>
      <c r="C2754" t="str">
        <f t="shared" si="43"/>
        <v/>
      </c>
    </row>
    <row r="2755" spans="2:3">
      <c r="B2755" s="24"/>
      <c r="C2755" t="str">
        <f t="shared" si="43"/>
        <v/>
      </c>
    </row>
    <row r="2756" spans="2:3">
      <c r="B2756" s="24"/>
      <c r="C2756" t="str">
        <f t="shared" si="43"/>
        <v/>
      </c>
    </row>
    <row r="2757" spans="2:3">
      <c r="B2757" s="24"/>
      <c r="C2757" t="str">
        <f t="shared" si="43"/>
        <v/>
      </c>
    </row>
    <row r="2758" spans="2:3">
      <c r="B2758" s="24"/>
      <c r="C2758" t="str">
        <f t="shared" si="43"/>
        <v/>
      </c>
    </row>
    <row r="2759" spans="2:3">
      <c r="B2759" s="24"/>
      <c r="C2759" t="str">
        <f t="shared" si="43"/>
        <v/>
      </c>
    </row>
    <row r="2760" spans="2:3">
      <c r="B2760" s="24"/>
      <c r="C2760" t="str">
        <f t="shared" si="43"/>
        <v/>
      </c>
    </row>
    <row r="2761" spans="2:3">
      <c r="B2761" s="24"/>
      <c r="C2761" t="str">
        <f t="shared" si="43"/>
        <v/>
      </c>
    </row>
    <row r="2762" spans="2:3">
      <c r="B2762" s="24"/>
      <c r="C2762" t="str">
        <f t="shared" si="43"/>
        <v/>
      </c>
    </row>
    <row r="2763" spans="2:3">
      <c r="B2763" s="24"/>
      <c r="C2763" t="str">
        <f t="shared" si="43"/>
        <v/>
      </c>
    </row>
    <row r="2764" spans="2:3">
      <c r="B2764" s="24"/>
      <c r="C2764" t="str">
        <f t="shared" si="43"/>
        <v/>
      </c>
    </row>
    <row r="2765" spans="2:3">
      <c r="B2765" s="24"/>
      <c r="C2765" t="str">
        <f t="shared" si="43"/>
        <v/>
      </c>
    </row>
    <row r="2766" spans="2:3">
      <c r="B2766" s="24"/>
      <c r="C2766" t="str">
        <f t="shared" si="43"/>
        <v/>
      </c>
    </row>
    <row r="2767" spans="2:3">
      <c r="B2767" s="24"/>
      <c r="C2767" t="str">
        <f t="shared" si="43"/>
        <v/>
      </c>
    </row>
    <row r="2768" spans="2:3">
      <c r="B2768" s="24"/>
      <c r="C2768" t="str">
        <f t="shared" si="43"/>
        <v/>
      </c>
    </row>
    <row r="2769" spans="2:3">
      <c r="B2769" s="24"/>
      <c r="C2769" t="str">
        <f t="shared" si="43"/>
        <v/>
      </c>
    </row>
    <row r="2770" spans="2:3">
      <c r="B2770" s="24"/>
      <c r="C2770" t="str">
        <f t="shared" si="43"/>
        <v/>
      </c>
    </row>
    <row r="2771" spans="2:3">
      <c r="B2771" s="24"/>
      <c r="C2771" t="str">
        <f t="shared" si="43"/>
        <v/>
      </c>
    </row>
    <row r="2772" spans="2:3">
      <c r="B2772" s="24"/>
      <c r="C2772" t="str">
        <f t="shared" si="43"/>
        <v/>
      </c>
    </row>
    <row r="2773" spans="2:3">
      <c r="B2773" s="24"/>
      <c r="C2773" t="str">
        <f t="shared" si="43"/>
        <v/>
      </c>
    </row>
    <row r="2774" spans="2:3">
      <c r="B2774" s="24"/>
      <c r="C2774" t="str">
        <f t="shared" si="43"/>
        <v/>
      </c>
    </row>
    <row r="2775" spans="2:3">
      <c r="B2775" s="24"/>
      <c r="C2775" t="str">
        <f t="shared" si="43"/>
        <v/>
      </c>
    </row>
    <row r="2776" spans="2:3">
      <c r="B2776" s="24"/>
      <c r="C2776" t="str">
        <f t="shared" si="43"/>
        <v/>
      </c>
    </row>
    <row r="2777" spans="2:3">
      <c r="B2777" s="24"/>
      <c r="C2777" t="str">
        <f t="shared" si="43"/>
        <v/>
      </c>
    </row>
    <row r="2778" spans="2:3">
      <c r="B2778" s="24"/>
      <c r="C2778" t="str">
        <f t="shared" si="43"/>
        <v/>
      </c>
    </row>
    <row r="2779" spans="2:3">
      <c r="B2779" s="24"/>
      <c r="C2779" t="str">
        <f t="shared" si="43"/>
        <v/>
      </c>
    </row>
    <row r="2780" spans="2:3">
      <c r="B2780" s="24"/>
      <c r="C2780" t="str">
        <f t="shared" si="43"/>
        <v/>
      </c>
    </row>
    <row r="2781" spans="2:3">
      <c r="B2781" s="24"/>
      <c r="C2781" t="str">
        <f t="shared" si="43"/>
        <v/>
      </c>
    </row>
    <row r="2782" spans="2:3">
      <c r="B2782" s="24"/>
      <c r="C2782" t="str">
        <f t="shared" si="43"/>
        <v/>
      </c>
    </row>
    <row r="2783" spans="2:3">
      <c r="B2783" s="24"/>
      <c r="C2783" t="str">
        <f t="shared" si="43"/>
        <v/>
      </c>
    </row>
    <row r="2784" spans="2:3">
      <c r="B2784" s="24"/>
      <c r="C2784" t="str">
        <f t="shared" si="43"/>
        <v/>
      </c>
    </row>
    <row r="2785" spans="2:3">
      <c r="B2785" s="24"/>
      <c r="C2785" t="str">
        <f t="shared" si="43"/>
        <v/>
      </c>
    </row>
    <row r="2786" spans="2:3">
      <c r="B2786" s="24"/>
      <c r="C2786" t="str">
        <f t="shared" si="43"/>
        <v/>
      </c>
    </row>
    <row r="2787" spans="2:3">
      <c r="B2787" s="24"/>
      <c r="C2787" t="str">
        <f t="shared" si="43"/>
        <v/>
      </c>
    </row>
    <row r="2788" spans="2:3">
      <c r="B2788" s="24"/>
      <c r="C2788" t="str">
        <f t="shared" si="43"/>
        <v/>
      </c>
    </row>
    <row r="2789" spans="2:3">
      <c r="B2789" s="24"/>
      <c r="C2789" t="str">
        <f t="shared" si="43"/>
        <v/>
      </c>
    </row>
    <row r="2790" spans="2:3">
      <c r="B2790" s="24"/>
      <c r="C2790" t="str">
        <f t="shared" si="43"/>
        <v/>
      </c>
    </row>
    <row r="2791" spans="2:3">
      <c r="B2791" s="24"/>
      <c r="C2791" t="str">
        <f t="shared" si="43"/>
        <v/>
      </c>
    </row>
    <row r="2792" spans="2:3">
      <c r="B2792" s="24"/>
      <c r="C2792" t="str">
        <f t="shared" si="43"/>
        <v/>
      </c>
    </row>
    <row r="2793" spans="2:3">
      <c r="B2793" s="24"/>
      <c r="C2793" t="str">
        <f t="shared" si="43"/>
        <v/>
      </c>
    </row>
    <row r="2794" spans="2:3">
      <c r="B2794" s="24"/>
      <c r="C2794" t="str">
        <f t="shared" si="43"/>
        <v/>
      </c>
    </row>
    <row r="2795" spans="2:3">
      <c r="B2795" s="24"/>
      <c r="C2795" t="str">
        <f t="shared" si="43"/>
        <v/>
      </c>
    </row>
    <row r="2796" spans="2:3">
      <c r="B2796" s="24"/>
      <c r="C2796" t="str">
        <f t="shared" si="43"/>
        <v/>
      </c>
    </row>
    <row r="2797" spans="2:3">
      <c r="B2797" s="24"/>
      <c r="C2797" t="str">
        <f t="shared" si="43"/>
        <v/>
      </c>
    </row>
    <row r="2798" spans="2:3">
      <c r="B2798" s="24"/>
      <c r="C2798" t="str">
        <f t="shared" si="43"/>
        <v/>
      </c>
    </row>
    <row r="2799" spans="2:3">
      <c r="B2799" s="24"/>
      <c r="C2799" t="str">
        <f t="shared" si="43"/>
        <v/>
      </c>
    </row>
    <row r="2800" spans="2:3">
      <c r="B2800" s="24"/>
      <c r="C2800" t="str">
        <f t="shared" si="43"/>
        <v/>
      </c>
    </row>
    <row r="2801" spans="2:3">
      <c r="B2801" s="24"/>
      <c r="C2801" t="str">
        <f t="shared" si="43"/>
        <v/>
      </c>
    </row>
    <row r="2802" spans="2:3">
      <c r="B2802" s="24"/>
      <c r="C2802" t="str">
        <f t="shared" si="43"/>
        <v/>
      </c>
    </row>
    <row r="2803" spans="2:3">
      <c r="B2803" s="24"/>
      <c r="C2803" t="str">
        <f t="shared" si="43"/>
        <v/>
      </c>
    </row>
    <row r="2804" spans="2:3">
      <c r="B2804" s="24"/>
      <c r="C2804" t="str">
        <f t="shared" si="43"/>
        <v/>
      </c>
    </row>
    <row r="2805" spans="2:3">
      <c r="B2805" s="24"/>
      <c r="C2805" t="str">
        <f t="shared" ref="C2805:C2868" si="44">IF(D2805="","",SUBSTITUTE(SUBSTITUTE(SUBSTITUTE(SUBSTITUTE(SUBSTITUTE(SUBSTITUTE(SUBSTITUTE(SUBSTITUTE(SUBSTITUTE(CONCATENATE(A$1,UPPER(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SUBSTITUTE(SUBSTITUTE(SUBSTITUTE(SUBSTITUTE(SUBSTITUTE(SUBSTITUTE(SUBSTITUTE(SUBSTITUTE(SUBSTITUTE(SUBSTITUTE(SUBSTITUTE(SUBSTITUTE(SUBSTITUTE(SUBSTITUTE(SUBSTITUTE(SUBSTITUTE(SUBSTITUTE(SUBSTITUTE(SUBSTITUTE(D2805,
"'","_"),
"–","_"),
"+","_PLUS_"),
"&amp;","_AND_"),
";","_"),
":",""),
")",""),
"(",""),
" - ","_"),
" ","_"),
"km/h","kmh"),
"/","_"),
"°C","C"),
"°","_Degrees"),
",",""),
"&lt;","Below_"),
"&gt;","Above_"),
"-","_"),
".",""))),
"__","_"),
"INDICATOR","INDIC"),
"TEMPERATURE","TEMP"),
"TRANSITION","TRANS"),
"%","PCT"),
"""",""),
"(",""),
")",""),
"__","_")
)</f>
        <v/>
      </c>
    </row>
    <row r="2806" spans="2:3">
      <c r="B2806" s="24"/>
      <c r="C2806" t="str">
        <f t="shared" si="44"/>
        <v/>
      </c>
    </row>
    <row r="2807" spans="2:3">
      <c r="B2807" s="24"/>
      <c r="C2807" t="str">
        <f t="shared" si="44"/>
        <v/>
      </c>
    </row>
    <row r="2808" spans="2:3">
      <c r="B2808" s="24"/>
      <c r="C2808" t="str">
        <f t="shared" si="44"/>
        <v/>
      </c>
    </row>
    <row r="2809" spans="2:3">
      <c r="B2809" s="24"/>
      <c r="C2809" t="str">
        <f t="shared" si="44"/>
        <v/>
      </c>
    </row>
    <row r="2810" spans="2:3">
      <c r="B2810" s="24"/>
      <c r="C2810" t="str">
        <f t="shared" si="44"/>
        <v/>
      </c>
    </row>
    <row r="2811" spans="2:3">
      <c r="B2811" s="24"/>
      <c r="C2811" t="str">
        <f t="shared" si="44"/>
        <v/>
      </c>
    </row>
    <row r="2812" spans="2:3">
      <c r="B2812" s="24"/>
      <c r="C2812" t="str">
        <f t="shared" si="44"/>
        <v/>
      </c>
    </row>
    <row r="2813" spans="2:3">
      <c r="B2813" s="24"/>
      <c r="C2813" t="str">
        <f t="shared" si="44"/>
        <v/>
      </c>
    </row>
    <row r="2814" spans="2:3">
      <c r="B2814" s="24"/>
      <c r="C2814" t="str">
        <f t="shared" si="44"/>
        <v/>
      </c>
    </row>
    <row r="2815" spans="2:3">
      <c r="B2815" s="24"/>
      <c r="C2815" t="str">
        <f t="shared" si="44"/>
        <v/>
      </c>
    </row>
    <row r="2816" spans="2:3">
      <c r="B2816" s="24"/>
      <c r="C2816" t="str">
        <f t="shared" si="44"/>
        <v/>
      </c>
    </row>
    <row r="2817" spans="2:3">
      <c r="B2817" s="24"/>
      <c r="C2817" t="str">
        <f t="shared" si="44"/>
        <v/>
      </c>
    </row>
    <row r="2818" spans="2:3">
      <c r="B2818" s="24"/>
      <c r="C2818" t="str">
        <f t="shared" si="44"/>
        <v/>
      </c>
    </row>
    <row r="2819" spans="2:3">
      <c r="B2819" s="24"/>
      <c r="C2819" t="str">
        <f t="shared" si="44"/>
        <v/>
      </c>
    </row>
    <row r="2820" spans="2:3">
      <c r="B2820" s="24"/>
      <c r="C2820" t="str">
        <f t="shared" si="44"/>
        <v/>
      </c>
    </row>
    <row r="2821" spans="2:3">
      <c r="B2821" s="24"/>
      <c r="C2821" t="str">
        <f t="shared" si="44"/>
        <v/>
      </c>
    </row>
    <row r="2822" spans="2:3">
      <c r="B2822" s="24"/>
      <c r="C2822" t="str">
        <f t="shared" si="44"/>
        <v/>
      </c>
    </row>
    <row r="2823" spans="2:3">
      <c r="B2823" s="24"/>
      <c r="C2823" t="str">
        <f t="shared" si="44"/>
        <v/>
      </c>
    </row>
    <row r="2824" spans="2:3">
      <c r="B2824" s="24"/>
      <c r="C2824" t="str">
        <f t="shared" si="44"/>
        <v/>
      </c>
    </row>
    <row r="2825" spans="2:3">
      <c r="B2825" s="24"/>
      <c r="C2825" t="str">
        <f t="shared" si="44"/>
        <v/>
      </c>
    </row>
    <row r="2826" spans="2:3">
      <c r="B2826" s="24"/>
      <c r="C2826" t="str">
        <f t="shared" si="44"/>
        <v/>
      </c>
    </row>
    <row r="2827" spans="2:3">
      <c r="B2827" s="24"/>
      <c r="C2827" t="str">
        <f t="shared" si="44"/>
        <v/>
      </c>
    </row>
    <row r="2828" spans="2:3">
      <c r="B2828" s="24"/>
      <c r="C2828" t="str">
        <f t="shared" si="44"/>
        <v/>
      </c>
    </row>
    <row r="2829" spans="2:3">
      <c r="B2829" s="24"/>
      <c r="C2829" t="str">
        <f t="shared" si="44"/>
        <v/>
      </c>
    </row>
    <row r="2830" spans="2:3">
      <c r="B2830" s="24"/>
      <c r="C2830" t="str">
        <f t="shared" si="44"/>
        <v/>
      </c>
    </row>
    <row r="2831" spans="2:3">
      <c r="B2831" s="24"/>
      <c r="C2831" t="str">
        <f t="shared" si="44"/>
        <v/>
      </c>
    </row>
    <row r="2832" spans="2:3">
      <c r="B2832" s="24"/>
      <c r="C2832" t="str">
        <f t="shared" si="44"/>
        <v/>
      </c>
    </row>
    <row r="2833" spans="2:3">
      <c r="B2833" s="24"/>
      <c r="C2833" t="str">
        <f t="shared" si="44"/>
        <v/>
      </c>
    </row>
    <row r="2834" spans="2:3">
      <c r="B2834" s="24"/>
      <c r="C2834" t="str">
        <f t="shared" si="44"/>
        <v/>
      </c>
    </row>
    <row r="2835" spans="2:3">
      <c r="B2835" s="24"/>
      <c r="C2835" t="str">
        <f t="shared" si="44"/>
        <v/>
      </c>
    </row>
    <row r="2836" spans="2:3">
      <c r="B2836" s="24"/>
      <c r="C2836" t="str">
        <f t="shared" si="44"/>
        <v/>
      </c>
    </row>
    <row r="2837" spans="2:3">
      <c r="B2837" s="24"/>
      <c r="C2837" t="str">
        <f t="shared" si="44"/>
        <v/>
      </c>
    </row>
    <row r="2838" spans="2:3">
      <c r="B2838" s="24"/>
      <c r="C2838" t="str">
        <f t="shared" si="44"/>
        <v/>
      </c>
    </row>
    <row r="2839" spans="2:3">
      <c r="B2839" s="24"/>
      <c r="C2839" t="str">
        <f t="shared" si="44"/>
        <v/>
      </c>
    </row>
    <row r="2840" spans="2:3">
      <c r="B2840" s="24"/>
      <c r="C2840" t="str">
        <f t="shared" si="44"/>
        <v/>
      </c>
    </row>
    <row r="2841" spans="2:3">
      <c r="B2841" s="24"/>
      <c r="C2841" t="str">
        <f t="shared" si="44"/>
        <v/>
      </c>
    </row>
    <row r="2842" spans="2:3">
      <c r="B2842" s="24"/>
      <c r="C2842" t="str">
        <f t="shared" si="44"/>
        <v/>
      </c>
    </row>
    <row r="2843" spans="2:3">
      <c r="B2843" s="24"/>
      <c r="C2843" t="str">
        <f t="shared" si="44"/>
        <v/>
      </c>
    </row>
    <row r="2844" spans="2:3">
      <c r="B2844" s="24"/>
      <c r="C2844" t="str">
        <f t="shared" si="44"/>
        <v/>
      </c>
    </row>
    <row r="2845" spans="2:3">
      <c r="B2845" s="24"/>
      <c r="C2845" t="str">
        <f t="shared" si="44"/>
        <v/>
      </c>
    </row>
    <row r="2846" spans="2:3">
      <c r="B2846" s="24"/>
      <c r="C2846" t="str">
        <f t="shared" si="44"/>
        <v/>
      </c>
    </row>
    <row r="2847" spans="2:3">
      <c r="B2847" s="24"/>
      <c r="C2847" t="str">
        <f t="shared" si="44"/>
        <v/>
      </c>
    </row>
    <row r="2848" spans="2:3">
      <c r="B2848" s="24"/>
      <c r="C2848" t="str">
        <f t="shared" si="44"/>
        <v/>
      </c>
    </row>
    <row r="2849" spans="2:3">
      <c r="B2849" s="24"/>
      <c r="C2849" t="str">
        <f t="shared" si="44"/>
        <v/>
      </c>
    </row>
    <row r="2850" spans="2:3">
      <c r="B2850" s="24"/>
      <c r="C2850" t="str">
        <f t="shared" si="44"/>
        <v/>
      </c>
    </row>
    <row r="2851" spans="2:3">
      <c r="B2851" s="24"/>
      <c r="C2851" t="str">
        <f t="shared" si="44"/>
        <v/>
      </c>
    </row>
    <row r="2852" spans="2:3">
      <c r="B2852" s="24"/>
      <c r="C2852" t="str">
        <f t="shared" si="44"/>
        <v/>
      </c>
    </row>
    <row r="2853" spans="2:3">
      <c r="B2853" s="24"/>
      <c r="C2853" t="str">
        <f t="shared" si="44"/>
        <v/>
      </c>
    </row>
    <row r="2854" spans="2:3">
      <c r="B2854" s="24"/>
      <c r="C2854" t="str">
        <f t="shared" si="44"/>
        <v/>
      </c>
    </row>
    <row r="2855" spans="2:3">
      <c r="B2855" s="24"/>
      <c r="C2855" t="str">
        <f t="shared" si="44"/>
        <v/>
      </c>
    </row>
    <row r="2856" spans="2:3">
      <c r="B2856" s="24"/>
      <c r="C2856" t="str">
        <f t="shared" si="44"/>
        <v/>
      </c>
    </row>
    <row r="2857" spans="2:3">
      <c r="B2857" s="24"/>
      <c r="C2857" t="str">
        <f t="shared" si="44"/>
        <v/>
      </c>
    </row>
    <row r="2858" spans="2:3">
      <c r="B2858" s="24"/>
      <c r="C2858" t="str">
        <f t="shared" si="44"/>
        <v/>
      </c>
    </row>
    <row r="2859" spans="2:3">
      <c r="B2859" s="24"/>
      <c r="C2859" t="str">
        <f t="shared" si="44"/>
        <v/>
      </c>
    </row>
    <row r="2860" spans="2:3">
      <c r="B2860" s="24"/>
      <c r="C2860" t="str">
        <f t="shared" si="44"/>
        <v/>
      </c>
    </row>
    <row r="2861" spans="2:3">
      <c r="B2861" s="24"/>
      <c r="C2861" t="str">
        <f t="shared" si="44"/>
        <v/>
      </c>
    </row>
    <row r="2862" spans="2:3">
      <c r="B2862" s="24"/>
      <c r="C2862" t="str">
        <f t="shared" si="44"/>
        <v/>
      </c>
    </row>
    <row r="2863" spans="2:3">
      <c r="B2863" s="24"/>
      <c r="C2863" t="str">
        <f t="shared" si="44"/>
        <v/>
      </c>
    </row>
    <row r="2864" spans="2:3">
      <c r="B2864" s="24"/>
      <c r="C2864" t="str">
        <f t="shared" si="44"/>
        <v/>
      </c>
    </row>
    <row r="2865" spans="2:3">
      <c r="B2865" s="24"/>
      <c r="C2865" t="str">
        <f t="shared" si="44"/>
        <v/>
      </c>
    </row>
    <row r="2866" spans="2:3">
      <c r="B2866" s="24"/>
      <c r="C2866" t="str">
        <f t="shared" si="44"/>
        <v/>
      </c>
    </row>
    <row r="2867" spans="2:3">
      <c r="B2867" s="24"/>
      <c r="C2867" t="str">
        <f t="shared" si="44"/>
        <v/>
      </c>
    </row>
    <row r="2868" spans="2:3">
      <c r="B2868" s="24"/>
      <c r="C2868" t="str">
        <f t="shared" si="44"/>
        <v/>
      </c>
    </row>
    <row r="2869" spans="2:3">
      <c r="B2869" s="24"/>
      <c r="C2869" t="str">
        <f t="shared" ref="C2869:C2932" si="45">IF(D2869="","",SUBSTITUTE(SUBSTITUTE(SUBSTITUTE(SUBSTITUTE(SUBSTITUTE(SUBSTITUTE(SUBSTITUTE(SUBSTITUTE(SUBSTITUTE(CONCATENATE(A$1,UPPER(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SUBSTITUTE(SUBSTITUTE(SUBSTITUTE(SUBSTITUTE(SUBSTITUTE(SUBSTITUTE(SUBSTITUTE(SUBSTITUTE(SUBSTITUTE(SUBSTITUTE(SUBSTITUTE(SUBSTITUTE(SUBSTITUTE(SUBSTITUTE(SUBSTITUTE(SUBSTITUTE(SUBSTITUTE(SUBSTITUTE(SUBSTITUTE(D2869,
"'","_"),
"–","_"),
"+","_PLUS_"),
"&amp;","_AND_"),
";","_"),
":",""),
")",""),
"(",""),
" - ","_"),
" ","_"),
"km/h","kmh"),
"/","_"),
"°C","C"),
"°","_Degrees"),
",",""),
"&lt;","Below_"),
"&gt;","Above_"),
"-","_"),
".",""))),
"__","_"),
"INDICATOR","INDIC"),
"TEMPERATURE","TEMP"),
"TRANSITION","TRANS"),
"%","PCT"),
"""",""),
"(",""),
")",""),
"__","_")
)</f>
        <v/>
      </c>
    </row>
    <row r="2870" spans="2:3">
      <c r="B2870" s="24"/>
      <c r="C2870" t="str">
        <f t="shared" si="45"/>
        <v/>
      </c>
    </row>
    <row r="2871" spans="2:3">
      <c r="B2871" s="24"/>
      <c r="C2871" t="str">
        <f t="shared" si="45"/>
        <v/>
      </c>
    </row>
    <row r="2872" spans="2:3">
      <c r="B2872" s="24"/>
      <c r="C2872" t="str">
        <f t="shared" si="45"/>
        <v/>
      </c>
    </row>
    <row r="2873" spans="2:3">
      <c r="B2873" s="24"/>
      <c r="C2873" t="str">
        <f t="shared" si="45"/>
        <v/>
      </c>
    </row>
    <row r="2874" spans="2:3">
      <c r="B2874" s="24"/>
      <c r="C2874" t="str">
        <f t="shared" si="45"/>
        <v/>
      </c>
    </row>
    <row r="2875" spans="2:3">
      <c r="B2875" s="24"/>
      <c r="C2875" t="str">
        <f t="shared" si="45"/>
        <v/>
      </c>
    </row>
    <row r="2876" spans="2:3">
      <c r="B2876" s="24"/>
      <c r="C2876" t="str">
        <f t="shared" si="45"/>
        <v/>
      </c>
    </row>
    <row r="2877" spans="2:3">
      <c r="B2877" s="24"/>
      <c r="C2877" t="str">
        <f t="shared" si="45"/>
        <v/>
      </c>
    </row>
    <row r="2878" spans="2:3">
      <c r="B2878" s="24"/>
      <c r="C2878" t="str">
        <f t="shared" si="45"/>
        <v/>
      </c>
    </row>
    <row r="2879" spans="2:3">
      <c r="B2879" s="24"/>
      <c r="C2879" t="str">
        <f t="shared" si="45"/>
        <v/>
      </c>
    </row>
    <row r="2880" spans="2:3">
      <c r="B2880" s="24"/>
      <c r="C2880" t="str">
        <f t="shared" si="45"/>
        <v/>
      </c>
    </row>
    <row r="2881" spans="2:3">
      <c r="B2881" s="24"/>
      <c r="C2881" t="str">
        <f t="shared" si="45"/>
        <v/>
      </c>
    </row>
    <row r="2882" spans="2:3">
      <c r="B2882" s="24"/>
      <c r="C2882" t="str">
        <f t="shared" si="45"/>
        <v/>
      </c>
    </row>
    <row r="2883" spans="2:3">
      <c r="B2883" s="24"/>
      <c r="C2883" t="str">
        <f t="shared" si="45"/>
        <v/>
      </c>
    </row>
    <row r="2884" spans="2:3">
      <c r="B2884" s="24"/>
      <c r="C2884" t="str">
        <f t="shared" si="45"/>
        <v/>
      </c>
    </row>
    <row r="2885" spans="2:3">
      <c r="B2885" s="24"/>
      <c r="C2885" t="str">
        <f t="shared" si="45"/>
        <v/>
      </c>
    </row>
    <row r="2886" spans="2:3">
      <c r="B2886" s="24"/>
      <c r="C2886" t="str">
        <f t="shared" si="45"/>
        <v/>
      </c>
    </row>
    <row r="2887" spans="2:3">
      <c r="B2887" s="24"/>
      <c r="C2887" t="str">
        <f t="shared" si="45"/>
        <v/>
      </c>
    </row>
    <row r="2888" spans="2:3">
      <c r="B2888" s="24"/>
      <c r="C2888" t="str">
        <f t="shared" si="45"/>
        <v/>
      </c>
    </row>
    <row r="2889" spans="2:3">
      <c r="B2889" s="24"/>
      <c r="C2889" t="str">
        <f t="shared" si="45"/>
        <v/>
      </c>
    </row>
    <row r="2890" spans="2:3">
      <c r="B2890" s="24"/>
      <c r="C2890" t="str">
        <f t="shared" si="45"/>
        <v/>
      </c>
    </row>
    <row r="2891" spans="2:3">
      <c r="B2891" s="24"/>
      <c r="C2891" t="str">
        <f t="shared" si="45"/>
        <v/>
      </c>
    </row>
    <row r="2892" spans="2:3">
      <c r="B2892" s="24"/>
      <c r="C2892" t="str">
        <f t="shared" si="45"/>
        <v/>
      </c>
    </row>
    <row r="2893" spans="2:3">
      <c r="B2893" s="24"/>
      <c r="C2893" t="str">
        <f t="shared" si="45"/>
        <v/>
      </c>
    </row>
    <row r="2894" spans="2:3">
      <c r="B2894" s="24"/>
      <c r="C2894" t="str">
        <f t="shared" si="45"/>
        <v/>
      </c>
    </row>
    <row r="2895" spans="2:3">
      <c r="B2895" s="24"/>
      <c r="C2895" t="str">
        <f t="shared" si="45"/>
        <v/>
      </c>
    </row>
    <row r="2896" spans="2:3">
      <c r="B2896" s="24"/>
      <c r="C2896" t="str">
        <f t="shared" si="45"/>
        <v/>
      </c>
    </row>
    <row r="2897" spans="2:3">
      <c r="B2897" s="24"/>
      <c r="C2897" t="str">
        <f t="shared" si="45"/>
        <v/>
      </c>
    </row>
    <row r="2898" spans="2:3">
      <c r="B2898" s="24"/>
      <c r="C2898" t="str">
        <f t="shared" si="45"/>
        <v/>
      </c>
    </row>
    <row r="2899" spans="2:3">
      <c r="B2899" s="24"/>
      <c r="C2899" t="str">
        <f t="shared" si="45"/>
        <v/>
      </c>
    </row>
    <row r="2900" spans="2:3">
      <c r="B2900" s="24"/>
      <c r="C2900" t="str">
        <f t="shared" si="45"/>
        <v/>
      </c>
    </row>
    <row r="2901" spans="2:3">
      <c r="B2901" s="24"/>
      <c r="C2901" t="str">
        <f t="shared" si="45"/>
        <v/>
      </c>
    </row>
    <row r="2902" spans="2:3">
      <c r="B2902" s="24"/>
      <c r="C2902" t="str">
        <f t="shared" si="45"/>
        <v/>
      </c>
    </row>
    <row r="2903" spans="2:3">
      <c r="B2903" s="24"/>
      <c r="C2903" t="str">
        <f t="shared" si="45"/>
        <v/>
      </c>
    </row>
    <row r="2904" spans="2:3">
      <c r="B2904" s="24"/>
      <c r="C2904" t="str">
        <f t="shared" si="45"/>
        <v/>
      </c>
    </row>
    <row r="2905" spans="2:3">
      <c r="B2905" s="24"/>
      <c r="C2905" t="str">
        <f t="shared" si="45"/>
        <v/>
      </c>
    </row>
    <row r="2906" spans="2:3">
      <c r="B2906" s="24"/>
      <c r="C2906" t="str">
        <f t="shared" si="45"/>
        <v/>
      </c>
    </row>
    <row r="2907" spans="2:3">
      <c r="B2907" s="24"/>
      <c r="C2907" t="str">
        <f t="shared" si="45"/>
        <v/>
      </c>
    </row>
    <row r="2908" spans="2:3">
      <c r="B2908" s="24"/>
      <c r="C2908" t="str">
        <f t="shared" si="45"/>
        <v/>
      </c>
    </row>
    <row r="2909" spans="2:3">
      <c r="B2909" s="24"/>
      <c r="C2909" t="str">
        <f t="shared" si="45"/>
        <v/>
      </c>
    </row>
    <row r="2910" spans="2:3">
      <c r="B2910" s="24"/>
      <c r="C2910" t="str">
        <f t="shared" si="45"/>
        <v/>
      </c>
    </row>
    <row r="2911" spans="2:3">
      <c r="B2911" s="24"/>
      <c r="C2911" t="str">
        <f t="shared" si="45"/>
        <v/>
      </c>
    </row>
    <row r="2912" spans="2:3">
      <c r="B2912" s="24"/>
      <c r="C2912" t="str">
        <f t="shared" si="45"/>
        <v/>
      </c>
    </row>
    <row r="2913" spans="2:3">
      <c r="B2913" s="24"/>
      <c r="C2913" t="str">
        <f t="shared" si="45"/>
        <v/>
      </c>
    </row>
    <row r="2914" spans="2:3">
      <c r="B2914" s="24"/>
      <c r="C2914" t="str">
        <f t="shared" si="45"/>
        <v/>
      </c>
    </row>
    <row r="2915" spans="2:3">
      <c r="B2915" s="24"/>
      <c r="C2915" t="str">
        <f t="shared" si="45"/>
        <v/>
      </c>
    </row>
    <row r="2916" spans="2:3">
      <c r="B2916" s="24"/>
      <c r="C2916" t="str">
        <f t="shared" si="45"/>
        <v/>
      </c>
    </row>
    <row r="2917" spans="2:3">
      <c r="B2917" s="24"/>
      <c r="C2917" t="str">
        <f t="shared" si="45"/>
        <v/>
      </c>
    </row>
    <row r="2918" spans="2:3">
      <c r="B2918" s="24"/>
      <c r="C2918" t="str">
        <f t="shared" si="45"/>
        <v/>
      </c>
    </row>
    <row r="2919" spans="2:3">
      <c r="B2919" s="24"/>
      <c r="C2919" t="str">
        <f t="shared" si="45"/>
        <v/>
      </c>
    </row>
    <row r="2920" spans="2:3">
      <c r="B2920" s="24"/>
      <c r="C2920" t="str">
        <f t="shared" si="45"/>
        <v/>
      </c>
    </row>
    <row r="2921" spans="2:3">
      <c r="B2921" s="24"/>
      <c r="C2921" t="str">
        <f t="shared" si="45"/>
        <v/>
      </c>
    </row>
    <row r="2922" spans="2:3">
      <c r="B2922" s="24"/>
      <c r="C2922" t="str">
        <f t="shared" si="45"/>
        <v/>
      </c>
    </row>
    <row r="2923" spans="2:3">
      <c r="B2923" s="24"/>
      <c r="C2923" t="str">
        <f t="shared" si="45"/>
        <v/>
      </c>
    </row>
    <row r="2924" spans="2:3">
      <c r="B2924" s="24"/>
      <c r="C2924" t="str">
        <f t="shared" si="45"/>
        <v/>
      </c>
    </row>
    <row r="2925" spans="2:3">
      <c r="B2925" s="24"/>
      <c r="C2925" t="str">
        <f t="shared" si="45"/>
        <v/>
      </c>
    </row>
    <row r="2926" spans="2:3">
      <c r="B2926" s="24"/>
      <c r="C2926" t="str">
        <f t="shared" si="45"/>
        <v/>
      </c>
    </row>
    <row r="2927" spans="2:3">
      <c r="B2927" s="24"/>
      <c r="C2927" t="str">
        <f t="shared" si="45"/>
        <v/>
      </c>
    </row>
    <row r="2928" spans="2:3">
      <c r="B2928" s="24"/>
      <c r="C2928" t="str">
        <f t="shared" si="45"/>
        <v/>
      </c>
    </row>
    <row r="2929" spans="2:3">
      <c r="B2929" s="24"/>
      <c r="C2929" t="str">
        <f t="shared" si="45"/>
        <v/>
      </c>
    </row>
    <row r="2930" spans="2:3">
      <c r="B2930" s="24"/>
      <c r="C2930" t="str">
        <f t="shared" si="45"/>
        <v/>
      </c>
    </row>
    <row r="2931" spans="2:3">
      <c r="B2931" s="24"/>
      <c r="C2931" t="str">
        <f t="shared" si="45"/>
        <v/>
      </c>
    </row>
    <row r="2932" spans="2:3">
      <c r="B2932" s="24"/>
      <c r="C2932" t="str">
        <f t="shared" si="45"/>
        <v/>
      </c>
    </row>
    <row r="2933" spans="2:3">
      <c r="B2933" s="24"/>
      <c r="C2933" t="str">
        <f t="shared" ref="C2933:C2996" si="46">IF(D2933="","",SUBSTITUTE(SUBSTITUTE(SUBSTITUTE(SUBSTITUTE(SUBSTITUTE(SUBSTITUTE(SUBSTITUTE(SUBSTITUTE(SUBSTITUTE(CONCATENATE(A$1,UPPER(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SUBSTITUTE(SUBSTITUTE(SUBSTITUTE(SUBSTITUTE(SUBSTITUTE(SUBSTITUTE(SUBSTITUTE(SUBSTITUTE(SUBSTITUTE(SUBSTITUTE(SUBSTITUTE(SUBSTITUTE(SUBSTITUTE(SUBSTITUTE(SUBSTITUTE(SUBSTITUTE(SUBSTITUTE(SUBSTITUTE(SUBSTITUTE(D2933,
"'","_"),
"–","_"),
"+","_PLUS_"),
"&amp;","_AND_"),
";","_"),
":",""),
")",""),
"(",""),
" - ","_"),
" ","_"),
"km/h","kmh"),
"/","_"),
"°C","C"),
"°","_Degrees"),
",",""),
"&lt;","Below_"),
"&gt;","Above_"),
"-","_"),
".",""))),
"__","_"),
"INDICATOR","INDIC"),
"TEMPERATURE","TEMP"),
"TRANSITION","TRANS"),
"%","PCT"),
"""",""),
"(",""),
")",""),
"__","_")
)</f>
        <v/>
      </c>
    </row>
    <row r="2934" spans="2:3">
      <c r="B2934" s="24"/>
      <c r="C2934" t="str">
        <f t="shared" si="46"/>
        <v/>
      </c>
    </row>
    <row r="2935" spans="2:3">
      <c r="B2935" s="24"/>
      <c r="C2935" t="str">
        <f t="shared" si="46"/>
        <v/>
      </c>
    </row>
    <row r="2936" spans="2:3">
      <c r="B2936" s="24"/>
      <c r="C2936" t="str">
        <f t="shared" si="46"/>
        <v/>
      </c>
    </row>
    <row r="2937" spans="2:3">
      <c r="B2937" s="24"/>
      <c r="C2937" t="str">
        <f t="shared" si="46"/>
        <v/>
      </c>
    </row>
    <row r="2938" spans="2:3">
      <c r="B2938" s="24"/>
      <c r="C2938" t="str">
        <f t="shared" si="46"/>
        <v/>
      </c>
    </row>
    <row r="2939" spans="2:3">
      <c r="B2939" s="24"/>
      <c r="C2939" t="str">
        <f t="shared" si="46"/>
        <v/>
      </c>
    </row>
    <row r="2940" spans="2:3">
      <c r="B2940" s="24"/>
      <c r="C2940" t="str">
        <f t="shared" si="46"/>
        <v/>
      </c>
    </row>
    <row r="2941" spans="2:3">
      <c r="B2941" s="24"/>
      <c r="C2941" t="str">
        <f t="shared" si="46"/>
        <v/>
      </c>
    </row>
    <row r="2942" spans="2:3">
      <c r="B2942" s="24"/>
      <c r="C2942" t="str">
        <f t="shared" si="46"/>
        <v/>
      </c>
    </row>
    <row r="2943" spans="2:3">
      <c r="B2943" s="24"/>
      <c r="C2943" t="str">
        <f t="shared" si="46"/>
        <v/>
      </c>
    </row>
    <row r="2944" spans="2:3">
      <c r="B2944" s="24"/>
      <c r="C2944" t="str">
        <f t="shared" si="46"/>
        <v/>
      </c>
    </row>
    <row r="2945" spans="2:3">
      <c r="B2945" s="24"/>
      <c r="C2945" t="str">
        <f t="shared" si="46"/>
        <v/>
      </c>
    </row>
    <row r="2946" spans="2:3">
      <c r="B2946" s="24"/>
      <c r="C2946" t="str">
        <f t="shared" si="46"/>
        <v/>
      </c>
    </row>
    <row r="2947" spans="2:3">
      <c r="B2947" s="24"/>
      <c r="C2947" t="str">
        <f t="shared" si="46"/>
        <v/>
      </c>
    </row>
    <row r="2948" spans="2:3">
      <c r="B2948" s="24"/>
      <c r="C2948" t="str">
        <f t="shared" si="46"/>
        <v/>
      </c>
    </row>
    <row r="2949" spans="2:3">
      <c r="B2949" s="24"/>
      <c r="C2949" t="str">
        <f t="shared" si="46"/>
        <v/>
      </c>
    </row>
    <row r="2950" spans="2:3">
      <c r="B2950" s="24"/>
      <c r="C2950" t="str">
        <f t="shared" si="46"/>
        <v/>
      </c>
    </row>
    <row r="2951" spans="2:3">
      <c r="B2951" s="24"/>
      <c r="C2951" t="str">
        <f t="shared" si="46"/>
        <v/>
      </c>
    </row>
    <row r="2952" spans="2:3">
      <c r="B2952" s="24"/>
      <c r="C2952" t="str">
        <f t="shared" si="46"/>
        <v/>
      </c>
    </row>
    <row r="2953" spans="2:3">
      <c r="B2953" s="24"/>
      <c r="C2953" t="str">
        <f t="shared" si="46"/>
        <v/>
      </c>
    </row>
    <row r="2954" spans="2:3">
      <c r="B2954" s="24"/>
      <c r="C2954" t="str">
        <f t="shared" si="46"/>
        <v/>
      </c>
    </row>
    <row r="2955" spans="2:3">
      <c r="B2955" s="24"/>
      <c r="C2955" t="str">
        <f t="shared" si="46"/>
        <v/>
      </c>
    </row>
    <row r="2956" spans="2:3">
      <c r="B2956" s="24"/>
      <c r="C2956" t="str">
        <f t="shared" si="46"/>
        <v/>
      </c>
    </row>
    <row r="2957" spans="2:3">
      <c r="B2957" s="24"/>
      <c r="C2957" t="str">
        <f t="shared" si="46"/>
        <v/>
      </c>
    </row>
    <row r="2958" spans="2:3">
      <c r="B2958" s="24"/>
      <c r="C2958" t="str">
        <f t="shared" si="46"/>
        <v/>
      </c>
    </row>
    <row r="2959" spans="2:3">
      <c r="B2959" s="24"/>
      <c r="C2959" t="str">
        <f t="shared" si="46"/>
        <v/>
      </c>
    </row>
    <row r="2960" spans="2:3">
      <c r="B2960" s="24"/>
      <c r="C2960" t="str">
        <f t="shared" si="46"/>
        <v/>
      </c>
    </row>
    <row r="2961" spans="2:3">
      <c r="B2961" s="24"/>
      <c r="C2961" t="str">
        <f t="shared" si="46"/>
        <v/>
      </c>
    </row>
    <row r="2962" spans="2:3">
      <c r="B2962" s="24"/>
      <c r="C2962" t="str">
        <f t="shared" si="46"/>
        <v/>
      </c>
    </row>
    <row r="2963" spans="2:3">
      <c r="B2963" s="24"/>
      <c r="C2963" t="str">
        <f t="shared" si="46"/>
        <v/>
      </c>
    </row>
    <row r="2964" spans="2:3">
      <c r="B2964" s="24"/>
      <c r="C2964" t="str">
        <f t="shared" si="46"/>
        <v/>
      </c>
    </row>
    <row r="2965" spans="2:3">
      <c r="B2965" s="24"/>
      <c r="C2965" t="str">
        <f t="shared" si="46"/>
        <v/>
      </c>
    </row>
    <row r="2966" spans="2:3">
      <c r="B2966" s="24"/>
      <c r="C2966" t="str">
        <f t="shared" si="46"/>
        <v/>
      </c>
    </row>
    <row r="2967" spans="2:3">
      <c r="B2967" s="24"/>
      <c r="C2967" t="str">
        <f t="shared" si="46"/>
        <v/>
      </c>
    </row>
    <row r="2968" spans="2:3">
      <c r="B2968" s="24"/>
      <c r="C2968" t="str">
        <f t="shared" si="46"/>
        <v/>
      </c>
    </row>
    <row r="2969" spans="2:3">
      <c r="B2969" s="24"/>
      <c r="C2969" t="str">
        <f t="shared" si="46"/>
        <v/>
      </c>
    </row>
    <row r="2970" spans="2:3">
      <c r="B2970" s="24"/>
      <c r="C2970" t="str">
        <f t="shared" si="46"/>
        <v/>
      </c>
    </row>
    <row r="2971" spans="2:3">
      <c r="B2971" s="24"/>
      <c r="C2971" t="str">
        <f t="shared" si="46"/>
        <v/>
      </c>
    </row>
    <row r="2972" spans="2:3">
      <c r="B2972" s="24"/>
      <c r="C2972" t="str">
        <f t="shared" si="46"/>
        <v/>
      </c>
    </row>
    <row r="2973" spans="2:3">
      <c r="B2973" s="24"/>
      <c r="C2973" t="str">
        <f t="shared" si="46"/>
        <v/>
      </c>
    </row>
    <row r="2974" spans="2:3">
      <c r="B2974" s="24"/>
      <c r="C2974" t="str">
        <f t="shared" si="46"/>
        <v/>
      </c>
    </row>
    <row r="2975" spans="2:3">
      <c r="B2975" s="24"/>
      <c r="C2975" t="str">
        <f t="shared" si="46"/>
        <v/>
      </c>
    </row>
    <row r="2976" spans="2:3">
      <c r="B2976" s="24"/>
      <c r="C2976" t="str">
        <f t="shared" si="46"/>
        <v/>
      </c>
    </row>
    <row r="2977" spans="2:3">
      <c r="B2977" s="24"/>
      <c r="C2977" t="str">
        <f t="shared" si="46"/>
        <v/>
      </c>
    </row>
    <row r="2978" spans="2:3">
      <c r="B2978" s="24"/>
      <c r="C2978" t="str">
        <f t="shared" si="46"/>
        <v/>
      </c>
    </row>
    <row r="2979" spans="2:3">
      <c r="B2979" s="24"/>
      <c r="C2979" t="str">
        <f t="shared" si="46"/>
        <v/>
      </c>
    </row>
    <row r="2980" spans="2:3">
      <c r="B2980" s="24"/>
      <c r="C2980" t="str">
        <f t="shared" si="46"/>
        <v/>
      </c>
    </row>
    <row r="2981" spans="2:3">
      <c r="B2981" s="24"/>
      <c r="C2981" t="str">
        <f t="shared" si="46"/>
        <v/>
      </c>
    </row>
    <row r="2982" spans="2:3">
      <c r="B2982" s="24"/>
      <c r="C2982" t="str">
        <f t="shared" si="46"/>
        <v/>
      </c>
    </row>
    <row r="2983" spans="2:3">
      <c r="B2983" s="24"/>
      <c r="C2983" t="str">
        <f t="shared" si="46"/>
        <v/>
      </c>
    </row>
    <row r="2984" spans="2:3">
      <c r="B2984" s="24"/>
      <c r="C2984" t="str">
        <f t="shared" si="46"/>
        <v/>
      </c>
    </row>
    <row r="2985" spans="2:3">
      <c r="B2985" s="24"/>
      <c r="C2985" t="str">
        <f t="shared" si="46"/>
        <v/>
      </c>
    </row>
    <row r="2986" spans="2:3">
      <c r="B2986" s="24"/>
      <c r="C2986" t="str">
        <f t="shared" si="46"/>
        <v/>
      </c>
    </row>
    <row r="2987" spans="2:3">
      <c r="B2987" s="24"/>
      <c r="C2987" t="str">
        <f t="shared" si="46"/>
        <v/>
      </c>
    </row>
    <row r="2988" spans="2:3">
      <c r="B2988" s="24"/>
      <c r="C2988" t="str">
        <f t="shared" si="46"/>
        <v/>
      </c>
    </row>
    <row r="2989" spans="2:3">
      <c r="B2989" s="24"/>
      <c r="C2989" t="str">
        <f t="shared" si="46"/>
        <v/>
      </c>
    </row>
    <row r="2990" spans="2:3">
      <c r="B2990" s="24"/>
      <c r="C2990" t="str">
        <f t="shared" si="46"/>
        <v/>
      </c>
    </row>
    <row r="2991" spans="2:3">
      <c r="B2991" s="24"/>
      <c r="C2991" t="str">
        <f t="shared" si="46"/>
        <v/>
      </c>
    </row>
    <row r="2992" spans="2:3">
      <c r="B2992" s="24"/>
      <c r="C2992" t="str">
        <f t="shared" si="46"/>
        <v/>
      </c>
    </row>
    <row r="2993" spans="2:3">
      <c r="B2993" s="24"/>
      <c r="C2993" t="str">
        <f t="shared" si="46"/>
        <v/>
      </c>
    </row>
    <row r="2994" spans="2:3">
      <c r="B2994" s="24"/>
      <c r="C2994" t="str">
        <f t="shared" si="46"/>
        <v/>
      </c>
    </row>
    <row r="2995" spans="2:3">
      <c r="B2995" s="24"/>
      <c r="C2995" t="str">
        <f t="shared" si="46"/>
        <v/>
      </c>
    </row>
    <row r="2996" spans="2:3">
      <c r="B2996" s="24"/>
      <c r="C2996" t="str">
        <f t="shared" si="46"/>
        <v/>
      </c>
    </row>
    <row r="2997" spans="2:3">
      <c r="B2997" s="24"/>
      <c r="C2997" t="str">
        <f t="shared" ref="C2997:C3000" si="47">IF(D2997="","",SUBSTITUTE(SUBSTITUTE(SUBSTITUTE(SUBSTITUTE(SUBSTITUTE(SUBSTITUTE(SUBSTITUTE(SUBSTITUTE(SUBSTITUTE(CONCATENATE(A$1,UPPER(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SUBSTITUTE(SUBSTITUTE(SUBSTITUTE(SUBSTITUTE(SUBSTITUTE(SUBSTITUTE(SUBSTITUTE(SUBSTITUTE(SUBSTITUTE(SUBSTITUTE(SUBSTITUTE(SUBSTITUTE(SUBSTITUTE(SUBSTITUTE(SUBSTITUTE(SUBSTITUTE(SUBSTITUTE(SUBSTITUTE(SUBSTITUTE(D2997,
"'","_"),
"–","_"),
"+","_PLUS_"),
"&amp;","_AND_"),
";","_"),
":",""),
")",""),
"(",""),
" - ","_"),
" ","_"),
"km/h","kmh"),
"/","_"),
"°C","C"),
"°","_Degrees"),
",",""),
"&lt;","Below_"),
"&gt;","Above_"),
"-","_"),
".",""))),
"__","_"),
"INDICATOR","INDIC"),
"TEMPERATURE","TEMP"),
"TRANSITION","TRANS"),
"%","PCT"),
"""",""),
"(",""),
")",""),
"__","_")
)</f>
        <v/>
      </c>
    </row>
    <row r="2998" spans="2:3">
      <c r="B2998" s="24"/>
      <c r="C2998" t="str">
        <f t="shared" si="47"/>
        <v/>
      </c>
    </row>
    <row r="2999" spans="2:3">
      <c r="B2999" s="24"/>
      <c r="C2999" t="str">
        <f t="shared" si="47"/>
        <v/>
      </c>
    </row>
    <row r="3000" spans="2:3">
      <c r="B3000" s="24"/>
      <c r="C3000" t="str">
        <f t="shared" si="47"/>
        <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EF50-ABCF-4C0F-9B47-965E2DC09D7C}">
  <sheetPr codeName="Feuil15">
    <tabColor theme="0" tint="-0.14999847407452621"/>
  </sheetPr>
  <dimension ref="A1:D1000"/>
  <sheetViews>
    <sheetView workbookViewId="0">
      <pane ySplit="1" topLeftCell="A2" activePane="bottomLeft" state="frozen"/>
      <selection activeCell="E3" sqref="E3"/>
      <selection pane="bottomLeft" activeCell="C2" sqref="C2"/>
    </sheetView>
  </sheetViews>
  <sheetFormatPr baseColWidth="10" defaultColWidth="8.88671875" defaultRowHeight="14.4"/>
  <cols>
    <col min="2" max="2" width="4.44140625" customWidth="1"/>
    <col min="3" max="3" width="61.5546875" bestFit="1" customWidth="1"/>
    <col min="4" max="4" width="27" customWidth="1"/>
    <col min="6" max="6" width="12.33203125" bestFit="1" customWidth="1"/>
  </cols>
  <sheetData>
    <row r="1" spans="1:4" ht="18">
      <c r="A1" t="s">
        <v>12</v>
      </c>
      <c r="B1" s="24"/>
      <c r="C1" s="22" t="s">
        <v>6</v>
      </c>
      <c r="D1" s="17" t="s">
        <v>7</v>
      </c>
    </row>
    <row r="2" spans="1:4">
      <c r="B2" s="24"/>
      <c r="C2" s="9" t="str">
        <f>IF(RIGHT(LEFT(IF(D2="","",SUBSTITUTE(SUBSTITUTE(SUBSTITUTE(SUBSTITUTE(SUBSTITUTE(SUBSTITUTE(SUBSTITUTE(SUBSTITUTE(SUBSTITUTE(CONCATENATE(A$1,UPPER(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
"'","_"),
"–","_"),
"+","_PLUS_"),
"&amp;","_AND_"),
";","_"),
":",""),
")",""),
"(",""),
" - ","_"),
" ","_"),
"km/h","kmh"),
"/","_"),
"°C","C"),
"°","_Degrees"),
",",""),
"&lt;","Below_"),
"&gt;","Above_"),
"-","_"),
".",""))),
"__","_"),
"INDICATOR","INDIC"),
"TEMPERATURE","TEMP"),
"TRANSITION","TRANS"),
"%","PCT"),
"""",""),
"(",""),
")",""),
"__","_")
),255),1)="_",LEFT(IF(D2="","",SUBSTITUTE(SUBSTITUTE(SUBSTITUTE(SUBSTITUTE(SUBSTITUTE(SUBSTITUTE(SUBSTITUTE(SUBSTITUTE(SUBSTITUTE(CONCATENATE(A$1,UPPER(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
"'","_"),
"–","_"),
"+","_PLUS_"),
"&amp;","_AND_"),
";","_"),
":",""),
")",""),
"(",""),
" - ","_"),
" ","_"),
"km/h","kmh"),
"/","_"),
"°C","C"),
"°","_Degrees"),
",",""),
"&lt;","Below_"),
"&gt;","Above_"),
"-","_"),
".",""))),
"__","_"),
"INDICATOR","INDIC"),
"TEMPERATURE","TEMP"),
"TRANSITION","TRANS"),
"%","PCT"),
"""",""),
"(",""),
")",""),
"__","_")
),254),
LEFT(IF(D2="","",SUBSTITUTE(SUBSTITUTE(SUBSTITUTE(SUBSTITUTE(SUBSTITUTE(SUBSTITUTE(SUBSTITUTE(SUBSTITUTE(SUBSTITUTE(CONCATENATE(A$1,UPPER(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
"'","_"),
"–","_"),
"+","_PLUS_"),
"&amp;","_AND_"),
";","_"),
":",""),
")",""),
"(",""),
" - ","_"),
" ","_"),
"km/h","kmh"),
"/","_"),
"°C","C"),
"°","_Degrees"),
",",""),
"&lt;","Below_"),
"&gt;","Above_"),
"-","_"),
".",""))),
"__","_"),
"INDICATOR","INDIC"),
"TEMPERATURE","TEMP"),
"TRANSITION","TRANS"),
"%","PCT"),
"""",""),
"(",""),
")",""),
"__","_")
),255))</f>
        <v/>
      </c>
      <c r="D2" t="str" cm="1">
        <f t="array" ref="D2">IFERROR(_xlfn._xlws.FILTER('Checklist.loc DATA'!$E$3:$E$999,'Checklist.loc DATA'!$F$3:$F$999="MISSING"),"")</f>
        <v/>
      </c>
    </row>
    <row r="3" spans="1:4">
      <c r="B3" s="24"/>
      <c r="C3" s="9" t="str">
        <f t="shared" ref="C3:C66" si="0">IF(RIGHT(LEFT(IF(D3="","",SUBSTITUTE(SUBSTITUTE(SUBSTITUTE(SUBSTITUTE(SUBSTITUTE(SUBSTITUTE(SUBSTITUTE(SUBSTITUTE(SUBSTITUTE(CONCATENATE(A$1,UPPER(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
"'","_"),
"–","_"),
"+","_PLUS_"),
"&amp;","_AND_"),
";","_"),
":",""),
")",""),
"(",""),
" - ","_"),
" ","_"),
"km/h","kmh"),
"/","_"),
"°C","C"),
"°","_Degrees"),
",",""),
"&lt;","Below_"),
"&gt;","Above_"),
"-","_"),
".",""))),
"__","_"),
"INDICATOR","INDIC"),
"TEMPERATURE","TEMP"),
"TRANSITION","TRANS"),
"%","PCT"),
"""",""),
"(",""),
")",""),
"__","_")
),255),1)="_",LEFT(IF(D3="","",SUBSTITUTE(SUBSTITUTE(SUBSTITUTE(SUBSTITUTE(SUBSTITUTE(SUBSTITUTE(SUBSTITUTE(SUBSTITUTE(SUBSTITUTE(CONCATENATE(A$1,UPPER(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
"'","_"),
"–","_"),
"+","_PLUS_"),
"&amp;","_AND_"),
";","_"),
":",""),
")",""),
"(",""),
" - ","_"),
" ","_"),
"km/h","kmh"),
"/","_"),
"°C","C"),
"°","_Degrees"),
",",""),
"&lt;","Below_"),
"&gt;","Above_"),
"-","_"),
".",""))),
"__","_"),
"INDICATOR","INDIC"),
"TEMPERATURE","TEMP"),
"TRANSITION","TRANS"),
"%","PCT"),
"""",""),
"(",""),
")",""),
"__","_")
),254),
LEFT(IF(D3="","",SUBSTITUTE(SUBSTITUTE(SUBSTITUTE(SUBSTITUTE(SUBSTITUTE(SUBSTITUTE(SUBSTITUTE(SUBSTITUTE(SUBSTITUTE(CONCATENATE(A$1,UPPER(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
"'","_"),
"–","_"),
"+","_PLUS_"),
"&amp;","_AND_"),
";","_"),
":",""),
")",""),
"(",""),
" - ","_"),
" ","_"),
"km/h","kmh"),
"/","_"),
"°C","C"),
"°","_Degrees"),
",",""),
"&lt;","Below_"),
"&gt;","Above_"),
"-","_"),
".",""))),
"__","_"),
"INDICATOR","INDIC"),
"TEMPERATURE","TEMP"),
"TRANSITION","TRANS"),
"%","PCT"),
"""",""),
"(",""),
")",""),
"__","_")
),255))</f>
        <v/>
      </c>
    </row>
    <row r="4" spans="1:4">
      <c r="B4" s="24"/>
      <c r="C4" s="9" t="str">
        <f t="shared" si="0"/>
        <v/>
      </c>
    </row>
    <row r="5" spans="1:4">
      <c r="B5" s="24"/>
      <c r="C5" s="9" t="str">
        <f t="shared" si="0"/>
        <v/>
      </c>
    </row>
    <row r="6" spans="1:4">
      <c r="B6" s="24"/>
      <c r="C6" s="9" t="str">
        <f t="shared" si="0"/>
        <v/>
      </c>
    </row>
    <row r="7" spans="1:4">
      <c r="B7" s="24"/>
      <c r="C7" s="9" t="str">
        <f t="shared" si="0"/>
        <v/>
      </c>
    </row>
    <row r="8" spans="1:4">
      <c r="B8" s="24"/>
      <c r="C8" s="9" t="str">
        <f t="shared" si="0"/>
        <v/>
      </c>
    </row>
    <row r="9" spans="1:4">
      <c r="B9" s="24"/>
      <c r="C9" s="9" t="str">
        <f t="shared" si="0"/>
        <v/>
      </c>
    </row>
    <row r="10" spans="1:4">
      <c r="B10" s="24"/>
      <c r="C10" s="9" t="str">
        <f t="shared" si="0"/>
        <v/>
      </c>
    </row>
    <row r="11" spans="1:4">
      <c r="B11" s="24"/>
      <c r="C11" s="9" t="str">
        <f t="shared" si="0"/>
        <v/>
      </c>
    </row>
    <row r="12" spans="1:4">
      <c r="B12" s="24"/>
      <c r="C12" s="9" t="str">
        <f t="shared" si="0"/>
        <v/>
      </c>
    </row>
    <row r="13" spans="1:4">
      <c r="B13" s="24"/>
      <c r="C13" s="9" t="str">
        <f t="shared" si="0"/>
        <v/>
      </c>
    </row>
    <row r="14" spans="1:4">
      <c r="B14" s="24"/>
      <c r="C14" s="9" t="str">
        <f t="shared" si="0"/>
        <v/>
      </c>
    </row>
    <row r="15" spans="1:4">
      <c r="B15" s="24"/>
      <c r="C15" s="9" t="str">
        <f t="shared" si="0"/>
        <v/>
      </c>
    </row>
    <row r="16" spans="1:4">
      <c r="B16" s="24"/>
      <c r="C16" s="9" t="str">
        <f t="shared" si="0"/>
        <v/>
      </c>
    </row>
    <row r="17" spans="2:3">
      <c r="B17" s="24"/>
      <c r="C17" s="9" t="str">
        <f t="shared" si="0"/>
        <v/>
      </c>
    </row>
    <row r="18" spans="2:3">
      <c r="B18" s="24"/>
      <c r="C18" s="9" t="str">
        <f t="shared" si="0"/>
        <v/>
      </c>
    </row>
    <row r="19" spans="2:3">
      <c r="B19" s="24"/>
      <c r="C19" s="9" t="str">
        <f t="shared" si="0"/>
        <v/>
      </c>
    </row>
    <row r="20" spans="2:3">
      <c r="B20" s="24"/>
      <c r="C20" s="9" t="str">
        <f t="shared" si="0"/>
        <v/>
      </c>
    </row>
    <row r="21" spans="2:3">
      <c r="B21" s="24"/>
      <c r="C21" s="9" t="str">
        <f t="shared" si="0"/>
        <v/>
      </c>
    </row>
    <row r="22" spans="2:3">
      <c r="B22" s="24"/>
      <c r="C22" s="9" t="str">
        <f t="shared" si="0"/>
        <v/>
      </c>
    </row>
    <row r="23" spans="2:3">
      <c r="B23" s="24"/>
      <c r="C23" s="9" t="str">
        <f t="shared" si="0"/>
        <v/>
      </c>
    </row>
    <row r="24" spans="2:3">
      <c r="B24" s="24"/>
      <c r="C24" s="9" t="str">
        <f t="shared" si="0"/>
        <v/>
      </c>
    </row>
    <row r="25" spans="2:3">
      <c r="B25" s="24"/>
      <c r="C25" s="9" t="str">
        <f t="shared" si="0"/>
        <v/>
      </c>
    </row>
    <row r="26" spans="2:3">
      <c r="B26" s="24"/>
      <c r="C26" s="9" t="str">
        <f t="shared" si="0"/>
        <v/>
      </c>
    </row>
    <row r="27" spans="2:3">
      <c r="B27" s="24"/>
      <c r="C27" s="9" t="str">
        <f t="shared" si="0"/>
        <v/>
      </c>
    </row>
    <row r="28" spans="2:3">
      <c r="B28" s="24"/>
      <c r="C28" s="9" t="str">
        <f t="shared" si="0"/>
        <v/>
      </c>
    </row>
    <row r="29" spans="2:3">
      <c r="B29" s="24"/>
      <c r="C29" s="9" t="str">
        <f t="shared" si="0"/>
        <v/>
      </c>
    </row>
    <row r="30" spans="2:3">
      <c r="B30" s="24"/>
      <c r="C30" s="9" t="str">
        <f t="shared" si="0"/>
        <v/>
      </c>
    </row>
    <row r="31" spans="2:3">
      <c r="B31" s="24"/>
      <c r="C31" s="9" t="str">
        <f t="shared" si="0"/>
        <v/>
      </c>
    </row>
    <row r="32" spans="2:3">
      <c r="B32" s="24"/>
      <c r="C32" s="9" t="str">
        <f t="shared" si="0"/>
        <v/>
      </c>
    </row>
    <row r="33" spans="2:3">
      <c r="B33" s="24"/>
      <c r="C33" s="9" t="str">
        <f t="shared" si="0"/>
        <v/>
      </c>
    </row>
    <row r="34" spans="2:3">
      <c r="B34" s="24"/>
      <c r="C34" s="9" t="str">
        <f t="shared" si="0"/>
        <v/>
      </c>
    </row>
    <row r="35" spans="2:3">
      <c r="B35" s="24"/>
      <c r="C35" s="9" t="str">
        <f t="shared" si="0"/>
        <v/>
      </c>
    </row>
    <row r="36" spans="2:3">
      <c r="B36" s="24"/>
      <c r="C36" s="9" t="str">
        <f t="shared" si="0"/>
        <v/>
      </c>
    </row>
    <row r="37" spans="2:3">
      <c r="B37" s="24"/>
      <c r="C37" s="9" t="str">
        <f t="shared" si="0"/>
        <v/>
      </c>
    </row>
    <row r="38" spans="2:3">
      <c r="B38" s="24"/>
      <c r="C38" s="9" t="str">
        <f t="shared" si="0"/>
        <v/>
      </c>
    </row>
    <row r="39" spans="2:3">
      <c r="B39" s="24"/>
      <c r="C39" s="9" t="str">
        <f t="shared" si="0"/>
        <v/>
      </c>
    </row>
    <row r="40" spans="2:3">
      <c r="B40" s="24"/>
      <c r="C40" s="9" t="str">
        <f t="shared" si="0"/>
        <v/>
      </c>
    </row>
    <row r="41" spans="2:3">
      <c r="B41" s="24"/>
      <c r="C41" s="9" t="str">
        <f t="shared" si="0"/>
        <v/>
      </c>
    </row>
    <row r="42" spans="2:3">
      <c r="B42" s="24"/>
      <c r="C42" s="9" t="str">
        <f t="shared" si="0"/>
        <v/>
      </c>
    </row>
    <row r="43" spans="2:3">
      <c r="B43" s="24"/>
      <c r="C43" s="9" t="str">
        <f t="shared" si="0"/>
        <v/>
      </c>
    </row>
    <row r="44" spans="2:3">
      <c r="B44" s="24"/>
      <c r="C44" s="9" t="str">
        <f t="shared" si="0"/>
        <v/>
      </c>
    </row>
    <row r="45" spans="2:3">
      <c r="B45" s="24"/>
      <c r="C45" s="9" t="str">
        <f t="shared" si="0"/>
        <v/>
      </c>
    </row>
    <row r="46" spans="2:3">
      <c r="B46" s="24"/>
      <c r="C46" s="9" t="str">
        <f t="shared" si="0"/>
        <v/>
      </c>
    </row>
    <row r="47" spans="2:3">
      <c r="B47" s="24"/>
      <c r="C47" s="9" t="str">
        <f t="shared" si="0"/>
        <v/>
      </c>
    </row>
    <row r="48" spans="2:3">
      <c r="B48" s="24"/>
      <c r="C48" s="9" t="str">
        <f t="shared" si="0"/>
        <v/>
      </c>
    </row>
    <row r="49" spans="2:3">
      <c r="B49" s="24"/>
      <c r="C49" s="9" t="str">
        <f t="shared" si="0"/>
        <v/>
      </c>
    </row>
    <row r="50" spans="2:3">
      <c r="B50" s="24"/>
      <c r="C50" s="9" t="str">
        <f t="shared" si="0"/>
        <v/>
      </c>
    </row>
    <row r="51" spans="2:3">
      <c r="B51" s="24"/>
      <c r="C51" s="9" t="str">
        <f t="shared" si="0"/>
        <v/>
      </c>
    </row>
    <row r="52" spans="2:3">
      <c r="B52" s="24"/>
      <c r="C52" s="9" t="str">
        <f t="shared" si="0"/>
        <v/>
      </c>
    </row>
    <row r="53" spans="2:3">
      <c r="B53" s="24"/>
      <c r="C53" s="9" t="str">
        <f t="shared" si="0"/>
        <v/>
      </c>
    </row>
    <row r="54" spans="2:3">
      <c r="B54" s="24"/>
      <c r="C54" s="9" t="str">
        <f t="shared" si="0"/>
        <v/>
      </c>
    </row>
    <row r="55" spans="2:3">
      <c r="B55" s="24"/>
      <c r="C55" s="9" t="str">
        <f t="shared" si="0"/>
        <v/>
      </c>
    </row>
    <row r="56" spans="2:3">
      <c r="B56" s="24"/>
      <c r="C56" s="9" t="str">
        <f t="shared" si="0"/>
        <v/>
      </c>
    </row>
    <row r="57" spans="2:3">
      <c r="B57" s="24"/>
      <c r="C57" s="9" t="str">
        <f t="shared" si="0"/>
        <v/>
      </c>
    </row>
    <row r="58" spans="2:3">
      <c r="B58" s="24"/>
      <c r="C58" s="9" t="str">
        <f t="shared" si="0"/>
        <v/>
      </c>
    </row>
    <row r="59" spans="2:3">
      <c r="B59" s="24"/>
      <c r="C59" s="9" t="str">
        <f t="shared" si="0"/>
        <v/>
      </c>
    </row>
    <row r="60" spans="2:3">
      <c r="B60" s="24"/>
      <c r="C60" s="9" t="str">
        <f t="shared" si="0"/>
        <v/>
      </c>
    </row>
    <row r="61" spans="2:3">
      <c r="B61" s="24"/>
      <c r="C61" s="9" t="str">
        <f t="shared" si="0"/>
        <v/>
      </c>
    </row>
    <row r="62" spans="2:3">
      <c r="B62" s="24"/>
      <c r="C62" s="9" t="str">
        <f t="shared" si="0"/>
        <v/>
      </c>
    </row>
    <row r="63" spans="2:3">
      <c r="B63" s="24"/>
      <c r="C63" s="9" t="str">
        <f t="shared" si="0"/>
        <v/>
      </c>
    </row>
    <row r="64" spans="2:3">
      <c r="B64" s="24"/>
      <c r="C64" s="9" t="str">
        <f t="shared" si="0"/>
        <v/>
      </c>
    </row>
    <row r="65" spans="2:3">
      <c r="B65" s="24"/>
      <c r="C65" s="9" t="str">
        <f t="shared" si="0"/>
        <v/>
      </c>
    </row>
    <row r="66" spans="2:3">
      <c r="B66" s="24"/>
      <c r="C66" s="9" t="str">
        <f t="shared" si="0"/>
        <v/>
      </c>
    </row>
    <row r="67" spans="2:3">
      <c r="B67" s="24"/>
      <c r="C67" s="9" t="str">
        <f t="shared" ref="C67:C130" si="1">IF(RIGHT(LEFT(IF(D67="","",SUBSTITUTE(SUBSTITUTE(SUBSTITUTE(SUBSTITUTE(SUBSTITUTE(SUBSTITUTE(SUBSTITUTE(SUBSTITUTE(SUBSTITUTE(CONCATENATE(A$1,UPPER(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SUBSTITUTE(SUBSTITUTE(SUBSTITUTE(SUBSTITUTE(SUBSTITUTE(SUBSTITUTE(SUBSTITUTE(SUBSTITUTE(SUBSTITUTE(SUBSTITUTE(SUBSTITUTE(SUBSTITUTE(SUBSTITUTE(SUBSTITUTE(SUBSTITUTE(SUBSTITUTE(SUBSTITUTE(SUBSTITUTE(SUBSTITUTE(D67,
"'","_"),
"–","_"),
"+","_PLUS_"),
"&amp;","_AND_"),
";","_"),
":",""),
")",""),
"(",""),
" - ","_"),
" ","_"),
"km/h","kmh"),
"/","_"),
"°C","C"),
"°","_Degrees"),
",",""),
"&lt;","Below_"),
"&gt;","Above_"),
"-","_"),
".",""))),
"__","_"),
"INDICATOR","INDIC"),
"TEMPERATURE","TEMP"),
"TRANSITION","TRANS"),
"%","PCT"),
"""",""),
"(",""),
")",""),
"__","_")
),255),1)="_",LEFT(IF(D67="","",SUBSTITUTE(SUBSTITUTE(SUBSTITUTE(SUBSTITUTE(SUBSTITUTE(SUBSTITUTE(SUBSTITUTE(SUBSTITUTE(SUBSTITUTE(CONCATENATE(A$1,UPPER(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SUBSTITUTE(SUBSTITUTE(SUBSTITUTE(SUBSTITUTE(SUBSTITUTE(SUBSTITUTE(SUBSTITUTE(SUBSTITUTE(SUBSTITUTE(SUBSTITUTE(SUBSTITUTE(SUBSTITUTE(SUBSTITUTE(SUBSTITUTE(SUBSTITUTE(SUBSTITUTE(SUBSTITUTE(SUBSTITUTE(SUBSTITUTE(D67,
"'","_"),
"–","_"),
"+","_PLUS_"),
"&amp;","_AND_"),
";","_"),
":",""),
")",""),
"(",""),
" - ","_"),
" ","_"),
"km/h","kmh"),
"/","_"),
"°C","C"),
"°","_Degrees"),
",",""),
"&lt;","Below_"),
"&gt;","Above_"),
"-","_"),
".",""))),
"__","_"),
"INDICATOR","INDIC"),
"TEMPERATURE","TEMP"),
"TRANSITION","TRANS"),
"%","PCT"),
"""",""),
"(",""),
")",""),
"__","_")
),254),
LEFT(IF(D67="","",SUBSTITUTE(SUBSTITUTE(SUBSTITUTE(SUBSTITUTE(SUBSTITUTE(SUBSTITUTE(SUBSTITUTE(SUBSTITUTE(SUBSTITUTE(CONCATENATE(A$1,UPPER(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SUBSTITUTE(SUBSTITUTE(SUBSTITUTE(SUBSTITUTE(SUBSTITUTE(SUBSTITUTE(SUBSTITUTE(SUBSTITUTE(SUBSTITUTE(SUBSTITUTE(SUBSTITUTE(SUBSTITUTE(SUBSTITUTE(SUBSTITUTE(SUBSTITUTE(SUBSTITUTE(SUBSTITUTE(SUBSTITUTE(SUBSTITUTE(D67,
"'","_"),
"–","_"),
"+","_PLUS_"),
"&amp;","_AND_"),
";","_"),
":",""),
")",""),
"(",""),
" - ","_"),
" ","_"),
"km/h","kmh"),
"/","_"),
"°C","C"),
"°","_Degrees"),
",",""),
"&lt;","Below_"),
"&gt;","Above_"),
"-","_"),
".",""))),
"__","_"),
"INDICATOR","INDIC"),
"TEMPERATURE","TEMP"),
"TRANSITION","TRANS"),
"%","PCT"),
"""",""),
"(",""),
")",""),
"__","_")
),255))</f>
        <v/>
      </c>
    </row>
    <row r="68" spans="2:3">
      <c r="B68" s="24"/>
      <c r="C68" s="9" t="str">
        <f t="shared" si="1"/>
        <v/>
      </c>
    </row>
    <row r="69" spans="2:3">
      <c r="B69" s="24"/>
      <c r="C69" s="9" t="str">
        <f t="shared" si="1"/>
        <v/>
      </c>
    </row>
    <row r="70" spans="2:3">
      <c r="B70" s="24"/>
      <c r="C70" s="9" t="str">
        <f t="shared" si="1"/>
        <v/>
      </c>
    </row>
    <row r="71" spans="2:3">
      <c r="B71" s="24"/>
      <c r="C71" s="9" t="str">
        <f t="shared" si="1"/>
        <v/>
      </c>
    </row>
    <row r="72" spans="2:3">
      <c r="B72" s="24"/>
      <c r="C72" s="9" t="str">
        <f t="shared" si="1"/>
        <v/>
      </c>
    </row>
    <row r="73" spans="2:3">
      <c r="B73" s="24"/>
      <c r="C73" s="9" t="str">
        <f t="shared" si="1"/>
        <v/>
      </c>
    </row>
    <row r="74" spans="2:3">
      <c r="B74" s="24"/>
      <c r="C74" s="9" t="str">
        <f t="shared" si="1"/>
        <v/>
      </c>
    </row>
    <row r="75" spans="2:3">
      <c r="B75" s="24"/>
      <c r="C75" s="9" t="str">
        <f t="shared" si="1"/>
        <v/>
      </c>
    </row>
    <row r="76" spans="2:3">
      <c r="B76" s="24"/>
      <c r="C76" s="9" t="str">
        <f t="shared" si="1"/>
        <v/>
      </c>
    </row>
    <row r="77" spans="2:3">
      <c r="B77" s="24"/>
      <c r="C77" s="9" t="str">
        <f t="shared" si="1"/>
        <v/>
      </c>
    </row>
    <row r="78" spans="2:3">
      <c r="B78" s="24"/>
      <c r="C78" s="9" t="str">
        <f t="shared" si="1"/>
        <v/>
      </c>
    </row>
    <row r="79" spans="2:3">
      <c r="B79" s="24"/>
      <c r="C79" s="9" t="str">
        <f t="shared" si="1"/>
        <v/>
      </c>
    </row>
    <row r="80" spans="2:3">
      <c r="B80" s="24"/>
      <c r="C80" s="9" t="str">
        <f t="shared" si="1"/>
        <v/>
      </c>
    </row>
    <row r="81" spans="2:3">
      <c r="B81" s="24"/>
      <c r="C81" s="9" t="str">
        <f t="shared" si="1"/>
        <v/>
      </c>
    </row>
    <row r="82" spans="2:3">
      <c r="B82" s="24"/>
      <c r="C82" s="9" t="str">
        <f t="shared" si="1"/>
        <v/>
      </c>
    </row>
    <row r="83" spans="2:3">
      <c r="B83" s="24"/>
      <c r="C83" s="9" t="str">
        <f t="shared" si="1"/>
        <v/>
      </c>
    </row>
    <row r="84" spans="2:3">
      <c r="B84" s="24"/>
      <c r="C84" s="9" t="str">
        <f t="shared" si="1"/>
        <v/>
      </c>
    </row>
    <row r="85" spans="2:3">
      <c r="B85" s="24"/>
      <c r="C85" s="9" t="str">
        <f t="shared" si="1"/>
        <v/>
      </c>
    </row>
    <row r="86" spans="2:3">
      <c r="B86" s="24"/>
      <c r="C86" s="9" t="str">
        <f t="shared" si="1"/>
        <v/>
      </c>
    </row>
    <row r="87" spans="2:3">
      <c r="B87" s="24"/>
      <c r="C87" s="9" t="str">
        <f t="shared" si="1"/>
        <v/>
      </c>
    </row>
    <row r="88" spans="2:3">
      <c r="B88" s="24"/>
      <c r="C88" s="9" t="str">
        <f t="shared" si="1"/>
        <v/>
      </c>
    </row>
    <row r="89" spans="2:3">
      <c r="B89" s="24"/>
      <c r="C89" s="9" t="str">
        <f t="shared" si="1"/>
        <v/>
      </c>
    </row>
    <row r="90" spans="2:3">
      <c r="B90" s="24"/>
      <c r="C90" s="9" t="str">
        <f t="shared" si="1"/>
        <v/>
      </c>
    </row>
    <row r="91" spans="2:3">
      <c r="B91" s="24"/>
      <c r="C91" s="9" t="str">
        <f t="shared" si="1"/>
        <v/>
      </c>
    </row>
    <row r="92" spans="2:3">
      <c r="B92" s="24"/>
      <c r="C92" s="9" t="str">
        <f t="shared" si="1"/>
        <v/>
      </c>
    </row>
    <row r="93" spans="2:3">
      <c r="B93" s="24"/>
      <c r="C93" s="9" t="str">
        <f t="shared" si="1"/>
        <v/>
      </c>
    </row>
    <row r="94" spans="2:3">
      <c r="B94" s="24"/>
      <c r="C94" s="9" t="str">
        <f t="shared" si="1"/>
        <v/>
      </c>
    </row>
    <row r="95" spans="2:3">
      <c r="B95" s="24"/>
      <c r="C95" s="9" t="str">
        <f t="shared" si="1"/>
        <v/>
      </c>
    </row>
    <row r="96" spans="2:3">
      <c r="B96" s="24"/>
      <c r="C96" s="9" t="str">
        <f t="shared" si="1"/>
        <v/>
      </c>
    </row>
    <row r="97" spans="2:3">
      <c r="B97" s="24"/>
      <c r="C97" s="9" t="str">
        <f t="shared" si="1"/>
        <v/>
      </c>
    </row>
    <row r="98" spans="2:3">
      <c r="B98" s="24"/>
      <c r="C98" s="9" t="str">
        <f t="shared" si="1"/>
        <v/>
      </c>
    </row>
    <row r="99" spans="2:3">
      <c r="B99" s="24"/>
      <c r="C99" s="9" t="str">
        <f t="shared" si="1"/>
        <v/>
      </c>
    </row>
    <row r="100" spans="2:3">
      <c r="B100" s="24"/>
      <c r="C100" s="9" t="str">
        <f t="shared" si="1"/>
        <v/>
      </c>
    </row>
    <row r="101" spans="2:3">
      <c r="B101" s="24"/>
      <c r="C101" s="9" t="str">
        <f t="shared" si="1"/>
        <v/>
      </c>
    </row>
    <row r="102" spans="2:3">
      <c r="B102" s="24"/>
      <c r="C102" s="9" t="str">
        <f t="shared" si="1"/>
        <v/>
      </c>
    </row>
    <row r="103" spans="2:3">
      <c r="B103" s="24"/>
      <c r="C103" s="9" t="str">
        <f t="shared" si="1"/>
        <v/>
      </c>
    </row>
    <row r="104" spans="2:3">
      <c r="B104" s="24"/>
      <c r="C104" s="9" t="str">
        <f t="shared" si="1"/>
        <v/>
      </c>
    </row>
    <row r="105" spans="2:3">
      <c r="B105" s="24"/>
      <c r="C105" s="9" t="str">
        <f t="shared" si="1"/>
        <v/>
      </c>
    </row>
    <row r="106" spans="2:3">
      <c r="B106" s="24"/>
      <c r="C106" s="9" t="str">
        <f t="shared" si="1"/>
        <v/>
      </c>
    </row>
    <row r="107" spans="2:3">
      <c r="B107" s="24"/>
      <c r="C107" s="9" t="str">
        <f t="shared" si="1"/>
        <v/>
      </c>
    </row>
    <row r="108" spans="2:3">
      <c r="B108" s="24"/>
      <c r="C108" s="9" t="str">
        <f t="shared" si="1"/>
        <v/>
      </c>
    </row>
    <row r="109" spans="2:3">
      <c r="B109" s="24"/>
      <c r="C109" s="9" t="str">
        <f t="shared" si="1"/>
        <v/>
      </c>
    </row>
    <row r="110" spans="2:3">
      <c r="B110" s="24"/>
      <c r="C110" s="9" t="str">
        <f t="shared" si="1"/>
        <v/>
      </c>
    </row>
    <row r="111" spans="2:3">
      <c r="B111" s="24"/>
      <c r="C111" s="9" t="str">
        <f t="shared" si="1"/>
        <v/>
      </c>
    </row>
    <row r="112" spans="2:3">
      <c r="B112" s="24"/>
      <c r="C112" s="9" t="str">
        <f t="shared" si="1"/>
        <v/>
      </c>
    </row>
    <row r="113" spans="2:3">
      <c r="B113" s="24"/>
      <c r="C113" s="9" t="str">
        <f t="shared" si="1"/>
        <v/>
      </c>
    </row>
    <row r="114" spans="2:3">
      <c r="B114" s="24"/>
      <c r="C114" s="9" t="str">
        <f t="shared" si="1"/>
        <v/>
      </c>
    </row>
    <row r="115" spans="2:3">
      <c r="B115" s="24"/>
      <c r="C115" s="9" t="str">
        <f t="shared" si="1"/>
        <v/>
      </c>
    </row>
    <row r="116" spans="2:3">
      <c r="B116" s="24"/>
      <c r="C116" s="9" t="str">
        <f t="shared" si="1"/>
        <v/>
      </c>
    </row>
    <row r="117" spans="2:3">
      <c r="B117" s="24"/>
      <c r="C117" s="9" t="str">
        <f t="shared" si="1"/>
        <v/>
      </c>
    </row>
    <row r="118" spans="2:3">
      <c r="B118" s="24"/>
      <c r="C118" s="9" t="str">
        <f t="shared" si="1"/>
        <v/>
      </c>
    </row>
    <row r="119" spans="2:3">
      <c r="B119" s="24"/>
      <c r="C119" s="9" t="str">
        <f t="shared" si="1"/>
        <v/>
      </c>
    </row>
    <row r="120" spans="2:3">
      <c r="B120" s="24"/>
      <c r="C120" s="9" t="str">
        <f t="shared" si="1"/>
        <v/>
      </c>
    </row>
    <row r="121" spans="2:3">
      <c r="B121" s="24"/>
      <c r="C121" s="9" t="str">
        <f t="shared" si="1"/>
        <v/>
      </c>
    </row>
    <row r="122" spans="2:3">
      <c r="B122" s="24"/>
      <c r="C122" s="9" t="str">
        <f t="shared" si="1"/>
        <v/>
      </c>
    </row>
    <row r="123" spans="2:3">
      <c r="B123" s="24"/>
      <c r="C123" s="9" t="str">
        <f t="shared" si="1"/>
        <v/>
      </c>
    </row>
    <row r="124" spans="2:3">
      <c r="B124" s="24"/>
      <c r="C124" s="9" t="str">
        <f t="shared" si="1"/>
        <v/>
      </c>
    </row>
    <row r="125" spans="2:3">
      <c r="B125" s="24"/>
      <c r="C125" s="9" t="str">
        <f t="shared" si="1"/>
        <v/>
      </c>
    </row>
    <row r="126" spans="2:3">
      <c r="B126" s="24"/>
      <c r="C126" s="9" t="str">
        <f t="shared" si="1"/>
        <v/>
      </c>
    </row>
    <row r="127" spans="2:3">
      <c r="B127" s="24"/>
      <c r="C127" s="9" t="str">
        <f t="shared" si="1"/>
        <v/>
      </c>
    </row>
    <row r="128" spans="2:3">
      <c r="B128" s="24"/>
      <c r="C128" s="9" t="str">
        <f t="shared" si="1"/>
        <v/>
      </c>
    </row>
    <row r="129" spans="2:3">
      <c r="B129" s="24"/>
      <c r="C129" s="9" t="str">
        <f t="shared" si="1"/>
        <v/>
      </c>
    </row>
    <row r="130" spans="2:3">
      <c r="B130" s="24"/>
      <c r="C130" s="9" t="str">
        <f t="shared" si="1"/>
        <v/>
      </c>
    </row>
    <row r="131" spans="2:3">
      <c r="B131" s="24"/>
      <c r="C131" s="9" t="str">
        <f t="shared" ref="C131:C194" si="2">IF(RIGHT(LEFT(IF(D131="","",SUBSTITUTE(SUBSTITUTE(SUBSTITUTE(SUBSTITUTE(SUBSTITUTE(SUBSTITUTE(SUBSTITUTE(SUBSTITUTE(SUBSTITUTE(CONCATENATE(A$1,UPPER(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SUBSTITUTE(SUBSTITUTE(SUBSTITUTE(SUBSTITUTE(SUBSTITUTE(SUBSTITUTE(SUBSTITUTE(SUBSTITUTE(SUBSTITUTE(SUBSTITUTE(SUBSTITUTE(SUBSTITUTE(SUBSTITUTE(SUBSTITUTE(SUBSTITUTE(SUBSTITUTE(SUBSTITUTE(SUBSTITUTE(SUBSTITUTE(D131,
"'","_"),
"–","_"),
"+","_PLUS_"),
"&amp;","_AND_"),
";","_"),
":",""),
")",""),
"(",""),
" - ","_"),
" ","_"),
"km/h","kmh"),
"/","_"),
"°C","C"),
"°","_Degrees"),
",",""),
"&lt;","Below_"),
"&gt;","Above_"),
"-","_"),
".",""))),
"__","_"),
"INDICATOR","INDIC"),
"TEMPERATURE","TEMP"),
"TRANSITION","TRANS"),
"%","PCT"),
"""",""),
"(",""),
")",""),
"__","_")
),255),1)="_",LEFT(IF(D131="","",SUBSTITUTE(SUBSTITUTE(SUBSTITUTE(SUBSTITUTE(SUBSTITUTE(SUBSTITUTE(SUBSTITUTE(SUBSTITUTE(SUBSTITUTE(CONCATENATE(A$1,UPPER(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SUBSTITUTE(SUBSTITUTE(SUBSTITUTE(SUBSTITUTE(SUBSTITUTE(SUBSTITUTE(SUBSTITUTE(SUBSTITUTE(SUBSTITUTE(SUBSTITUTE(SUBSTITUTE(SUBSTITUTE(SUBSTITUTE(SUBSTITUTE(SUBSTITUTE(SUBSTITUTE(SUBSTITUTE(SUBSTITUTE(SUBSTITUTE(D131,
"'","_"),
"–","_"),
"+","_PLUS_"),
"&amp;","_AND_"),
";","_"),
":",""),
")",""),
"(",""),
" - ","_"),
" ","_"),
"km/h","kmh"),
"/","_"),
"°C","C"),
"°","_Degrees"),
",",""),
"&lt;","Below_"),
"&gt;","Above_"),
"-","_"),
".",""))),
"__","_"),
"INDICATOR","INDIC"),
"TEMPERATURE","TEMP"),
"TRANSITION","TRANS"),
"%","PCT"),
"""",""),
"(",""),
")",""),
"__","_")
),254),
LEFT(IF(D131="","",SUBSTITUTE(SUBSTITUTE(SUBSTITUTE(SUBSTITUTE(SUBSTITUTE(SUBSTITUTE(SUBSTITUTE(SUBSTITUTE(SUBSTITUTE(CONCATENATE(A$1,UPPER(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SUBSTITUTE(SUBSTITUTE(SUBSTITUTE(SUBSTITUTE(SUBSTITUTE(SUBSTITUTE(SUBSTITUTE(SUBSTITUTE(SUBSTITUTE(SUBSTITUTE(SUBSTITUTE(SUBSTITUTE(SUBSTITUTE(SUBSTITUTE(SUBSTITUTE(SUBSTITUTE(SUBSTITUTE(SUBSTITUTE(SUBSTITUTE(D131,
"'","_"),
"–","_"),
"+","_PLUS_"),
"&amp;","_AND_"),
";","_"),
":",""),
")",""),
"(",""),
" - ","_"),
" ","_"),
"km/h","kmh"),
"/","_"),
"°C","C"),
"°","_Degrees"),
",",""),
"&lt;","Below_"),
"&gt;","Above_"),
"-","_"),
".",""))),
"__","_"),
"INDICATOR","INDIC"),
"TEMPERATURE","TEMP"),
"TRANSITION","TRANS"),
"%","PCT"),
"""",""),
"(",""),
")",""),
"__","_")
),255))</f>
        <v/>
      </c>
    </row>
    <row r="132" spans="2:3">
      <c r="B132" s="24"/>
      <c r="C132" s="9" t="str">
        <f t="shared" si="2"/>
        <v/>
      </c>
    </row>
    <row r="133" spans="2:3">
      <c r="B133" s="24"/>
      <c r="C133" s="9" t="str">
        <f t="shared" si="2"/>
        <v/>
      </c>
    </row>
    <row r="134" spans="2:3">
      <c r="B134" s="24"/>
      <c r="C134" s="9" t="str">
        <f t="shared" si="2"/>
        <v/>
      </c>
    </row>
    <row r="135" spans="2:3">
      <c r="B135" s="24"/>
      <c r="C135" s="9" t="str">
        <f t="shared" si="2"/>
        <v/>
      </c>
    </row>
    <row r="136" spans="2:3">
      <c r="B136" s="24"/>
      <c r="C136" s="9" t="str">
        <f t="shared" si="2"/>
        <v/>
      </c>
    </row>
    <row r="137" spans="2:3">
      <c r="B137" s="24"/>
      <c r="C137" s="9" t="str">
        <f t="shared" si="2"/>
        <v/>
      </c>
    </row>
    <row r="138" spans="2:3">
      <c r="B138" s="24"/>
      <c r="C138" s="9" t="str">
        <f t="shared" si="2"/>
        <v/>
      </c>
    </row>
    <row r="139" spans="2:3">
      <c r="B139" s="24"/>
      <c r="C139" s="9" t="str">
        <f t="shared" si="2"/>
        <v/>
      </c>
    </row>
    <row r="140" spans="2:3">
      <c r="B140" s="24"/>
      <c r="C140" s="9" t="str">
        <f t="shared" si="2"/>
        <v/>
      </c>
    </row>
    <row r="141" spans="2:3">
      <c r="B141" s="24"/>
      <c r="C141" s="9" t="str">
        <f t="shared" si="2"/>
        <v/>
      </c>
    </row>
    <row r="142" spans="2:3">
      <c r="B142" s="24"/>
      <c r="C142" s="9" t="str">
        <f t="shared" si="2"/>
        <v/>
      </c>
    </row>
    <row r="143" spans="2:3">
      <c r="B143" s="24"/>
      <c r="C143" s="9" t="str">
        <f t="shared" si="2"/>
        <v/>
      </c>
    </row>
    <row r="144" spans="2:3">
      <c r="B144" s="24"/>
      <c r="C144" s="9" t="str">
        <f t="shared" si="2"/>
        <v/>
      </c>
    </row>
    <row r="145" spans="2:3">
      <c r="B145" s="24"/>
      <c r="C145" s="9" t="str">
        <f t="shared" si="2"/>
        <v/>
      </c>
    </row>
    <row r="146" spans="2:3">
      <c r="B146" s="24"/>
      <c r="C146" s="9" t="str">
        <f t="shared" si="2"/>
        <v/>
      </c>
    </row>
    <row r="147" spans="2:3">
      <c r="B147" s="24"/>
      <c r="C147" s="9" t="str">
        <f t="shared" si="2"/>
        <v/>
      </c>
    </row>
    <row r="148" spans="2:3">
      <c r="B148" s="24"/>
      <c r="C148" s="9" t="str">
        <f t="shared" si="2"/>
        <v/>
      </c>
    </row>
    <row r="149" spans="2:3">
      <c r="B149" s="24"/>
      <c r="C149" s="9" t="str">
        <f t="shared" si="2"/>
        <v/>
      </c>
    </row>
    <row r="150" spans="2:3">
      <c r="B150" s="24"/>
      <c r="C150" s="9" t="str">
        <f t="shared" si="2"/>
        <v/>
      </c>
    </row>
    <row r="151" spans="2:3">
      <c r="B151" s="24"/>
      <c r="C151" s="9" t="str">
        <f t="shared" si="2"/>
        <v/>
      </c>
    </row>
    <row r="152" spans="2:3">
      <c r="B152" s="24"/>
      <c r="C152" s="9" t="str">
        <f t="shared" si="2"/>
        <v/>
      </c>
    </row>
    <row r="153" spans="2:3">
      <c r="B153" s="24"/>
      <c r="C153" s="9" t="str">
        <f t="shared" si="2"/>
        <v/>
      </c>
    </row>
    <row r="154" spans="2:3">
      <c r="B154" s="24"/>
      <c r="C154" s="9" t="str">
        <f t="shared" si="2"/>
        <v/>
      </c>
    </row>
    <row r="155" spans="2:3">
      <c r="B155" s="24"/>
      <c r="C155" s="9" t="str">
        <f t="shared" si="2"/>
        <v/>
      </c>
    </row>
    <row r="156" spans="2:3">
      <c r="B156" s="24"/>
      <c r="C156" s="9" t="str">
        <f t="shared" si="2"/>
        <v/>
      </c>
    </row>
    <row r="157" spans="2:3">
      <c r="B157" s="24"/>
      <c r="C157" s="9" t="str">
        <f t="shared" si="2"/>
        <v/>
      </c>
    </row>
    <row r="158" spans="2:3">
      <c r="B158" s="24"/>
      <c r="C158" s="9" t="str">
        <f t="shared" si="2"/>
        <v/>
      </c>
    </row>
    <row r="159" spans="2:3">
      <c r="B159" s="24"/>
      <c r="C159" s="9" t="str">
        <f t="shared" si="2"/>
        <v/>
      </c>
    </row>
    <row r="160" spans="2:3">
      <c r="B160" s="24"/>
      <c r="C160" s="9" t="str">
        <f t="shared" si="2"/>
        <v/>
      </c>
    </row>
    <row r="161" spans="2:3">
      <c r="B161" s="24"/>
      <c r="C161" s="9" t="str">
        <f t="shared" si="2"/>
        <v/>
      </c>
    </row>
    <row r="162" spans="2:3">
      <c r="B162" s="24"/>
      <c r="C162" s="9" t="str">
        <f t="shared" si="2"/>
        <v/>
      </c>
    </row>
    <row r="163" spans="2:3">
      <c r="B163" s="24"/>
      <c r="C163" s="9" t="str">
        <f t="shared" si="2"/>
        <v/>
      </c>
    </row>
    <row r="164" spans="2:3">
      <c r="B164" s="24"/>
      <c r="C164" s="9" t="str">
        <f t="shared" si="2"/>
        <v/>
      </c>
    </row>
    <row r="165" spans="2:3">
      <c r="B165" s="24"/>
      <c r="C165" s="9" t="str">
        <f t="shared" si="2"/>
        <v/>
      </c>
    </row>
    <row r="166" spans="2:3">
      <c r="B166" s="24"/>
      <c r="C166" s="9" t="str">
        <f t="shared" si="2"/>
        <v/>
      </c>
    </row>
    <row r="167" spans="2:3">
      <c r="B167" s="24"/>
      <c r="C167" s="9" t="str">
        <f t="shared" si="2"/>
        <v/>
      </c>
    </row>
    <row r="168" spans="2:3">
      <c r="B168" s="24"/>
      <c r="C168" s="9" t="str">
        <f t="shared" si="2"/>
        <v/>
      </c>
    </row>
    <row r="169" spans="2:3">
      <c r="B169" s="24"/>
      <c r="C169" s="9" t="str">
        <f t="shared" si="2"/>
        <v/>
      </c>
    </row>
    <row r="170" spans="2:3">
      <c r="B170" s="24"/>
      <c r="C170" s="9" t="str">
        <f t="shared" si="2"/>
        <v/>
      </c>
    </row>
    <row r="171" spans="2:3">
      <c r="B171" s="24"/>
      <c r="C171" s="9" t="str">
        <f t="shared" si="2"/>
        <v/>
      </c>
    </row>
    <row r="172" spans="2:3">
      <c r="B172" s="24"/>
      <c r="C172" s="9" t="str">
        <f t="shared" si="2"/>
        <v/>
      </c>
    </row>
    <row r="173" spans="2:3">
      <c r="B173" s="24"/>
      <c r="C173" s="9" t="str">
        <f t="shared" si="2"/>
        <v/>
      </c>
    </row>
    <row r="174" spans="2:3">
      <c r="B174" s="24"/>
      <c r="C174" s="9" t="str">
        <f t="shared" si="2"/>
        <v/>
      </c>
    </row>
    <row r="175" spans="2:3">
      <c r="B175" s="24"/>
      <c r="C175" s="9" t="str">
        <f t="shared" si="2"/>
        <v/>
      </c>
    </row>
    <row r="176" spans="2:3">
      <c r="B176" s="24"/>
      <c r="C176" s="9" t="str">
        <f t="shared" si="2"/>
        <v/>
      </c>
    </row>
    <row r="177" spans="2:3">
      <c r="B177" s="24"/>
      <c r="C177" s="9" t="str">
        <f t="shared" si="2"/>
        <v/>
      </c>
    </row>
    <row r="178" spans="2:3">
      <c r="B178" s="24"/>
      <c r="C178" s="9" t="str">
        <f t="shared" si="2"/>
        <v/>
      </c>
    </row>
    <row r="179" spans="2:3">
      <c r="B179" s="24"/>
      <c r="C179" s="9" t="str">
        <f t="shared" si="2"/>
        <v/>
      </c>
    </row>
    <row r="180" spans="2:3">
      <c r="B180" s="24"/>
      <c r="C180" s="9" t="str">
        <f t="shared" si="2"/>
        <v/>
      </c>
    </row>
    <row r="181" spans="2:3">
      <c r="B181" s="24"/>
      <c r="C181" s="9" t="str">
        <f t="shared" si="2"/>
        <v/>
      </c>
    </row>
    <row r="182" spans="2:3">
      <c r="B182" s="24"/>
      <c r="C182" s="9" t="str">
        <f t="shared" si="2"/>
        <v/>
      </c>
    </row>
    <row r="183" spans="2:3">
      <c r="B183" s="24"/>
      <c r="C183" s="9" t="str">
        <f t="shared" si="2"/>
        <v/>
      </c>
    </row>
    <row r="184" spans="2:3">
      <c r="B184" s="24"/>
      <c r="C184" s="9" t="str">
        <f t="shared" si="2"/>
        <v/>
      </c>
    </row>
    <row r="185" spans="2:3">
      <c r="B185" s="24"/>
      <c r="C185" s="9" t="str">
        <f t="shared" si="2"/>
        <v/>
      </c>
    </row>
    <row r="186" spans="2:3">
      <c r="B186" s="24"/>
      <c r="C186" s="9" t="str">
        <f t="shared" si="2"/>
        <v/>
      </c>
    </row>
    <row r="187" spans="2:3">
      <c r="B187" s="24"/>
      <c r="C187" s="9" t="str">
        <f t="shared" si="2"/>
        <v/>
      </c>
    </row>
    <row r="188" spans="2:3">
      <c r="B188" s="24"/>
      <c r="C188" s="9" t="str">
        <f t="shared" si="2"/>
        <v/>
      </c>
    </row>
    <row r="189" spans="2:3">
      <c r="B189" s="24"/>
      <c r="C189" s="9" t="str">
        <f t="shared" si="2"/>
        <v/>
      </c>
    </row>
    <row r="190" spans="2:3">
      <c r="B190" s="24"/>
      <c r="C190" s="9" t="str">
        <f t="shared" si="2"/>
        <v/>
      </c>
    </row>
    <row r="191" spans="2:3">
      <c r="B191" s="24"/>
      <c r="C191" s="9" t="str">
        <f t="shared" si="2"/>
        <v/>
      </c>
    </row>
    <row r="192" spans="2:3">
      <c r="B192" s="24"/>
      <c r="C192" s="9" t="str">
        <f t="shared" si="2"/>
        <v/>
      </c>
    </row>
    <row r="193" spans="2:3">
      <c r="B193" s="24"/>
      <c r="C193" s="9" t="str">
        <f t="shared" si="2"/>
        <v/>
      </c>
    </row>
    <row r="194" spans="2:3">
      <c r="B194" s="24"/>
      <c r="C194" s="9" t="str">
        <f t="shared" si="2"/>
        <v/>
      </c>
    </row>
    <row r="195" spans="2:3">
      <c r="B195" s="24"/>
      <c r="C195" s="9" t="str">
        <f t="shared" ref="C195:C258" si="3">IF(RIGHT(LEFT(IF(D195="","",SUBSTITUTE(SUBSTITUTE(SUBSTITUTE(SUBSTITUTE(SUBSTITUTE(SUBSTITUTE(SUBSTITUTE(SUBSTITUTE(SUBSTITUTE(CONCATENATE(A$1,UPPER(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SUBSTITUTE(SUBSTITUTE(SUBSTITUTE(SUBSTITUTE(SUBSTITUTE(SUBSTITUTE(SUBSTITUTE(SUBSTITUTE(SUBSTITUTE(SUBSTITUTE(SUBSTITUTE(SUBSTITUTE(SUBSTITUTE(SUBSTITUTE(SUBSTITUTE(SUBSTITUTE(SUBSTITUTE(SUBSTITUTE(SUBSTITUTE(D195,
"'","_"),
"–","_"),
"+","_PLUS_"),
"&amp;","_AND_"),
";","_"),
":",""),
")",""),
"(",""),
" - ","_"),
" ","_"),
"km/h","kmh"),
"/","_"),
"°C","C"),
"°","_Degrees"),
",",""),
"&lt;","Below_"),
"&gt;","Above_"),
"-","_"),
".",""))),
"__","_"),
"INDICATOR","INDIC"),
"TEMPERATURE","TEMP"),
"TRANSITION","TRANS"),
"%","PCT"),
"""",""),
"(",""),
")",""),
"__","_")
),255),1)="_",LEFT(IF(D195="","",SUBSTITUTE(SUBSTITUTE(SUBSTITUTE(SUBSTITUTE(SUBSTITUTE(SUBSTITUTE(SUBSTITUTE(SUBSTITUTE(SUBSTITUTE(CONCATENATE(A$1,UPPER(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SUBSTITUTE(SUBSTITUTE(SUBSTITUTE(SUBSTITUTE(SUBSTITUTE(SUBSTITUTE(SUBSTITUTE(SUBSTITUTE(SUBSTITUTE(SUBSTITUTE(SUBSTITUTE(SUBSTITUTE(SUBSTITUTE(SUBSTITUTE(SUBSTITUTE(SUBSTITUTE(SUBSTITUTE(SUBSTITUTE(SUBSTITUTE(D195,
"'","_"),
"–","_"),
"+","_PLUS_"),
"&amp;","_AND_"),
";","_"),
":",""),
")",""),
"(",""),
" - ","_"),
" ","_"),
"km/h","kmh"),
"/","_"),
"°C","C"),
"°","_Degrees"),
",",""),
"&lt;","Below_"),
"&gt;","Above_"),
"-","_"),
".",""))),
"__","_"),
"INDICATOR","INDIC"),
"TEMPERATURE","TEMP"),
"TRANSITION","TRANS"),
"%","PCT"),
"""",""),
"(",""),
")",""),
"__","_")
),254),
LEFT(IF(D195="","",SUBSTITUTE(SUBSTITUTE(SUBSTITUTE(SUBSTITUTE(SUBSTITUTE(SUBSTITUTE(SUBSTITUTE(SUBSTITUTE(SUBSTITUTE(CONCATENATE(A$1,UPPER(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SUBSTITUTE(SUBSTITUTE(SUBSTITUTE(SUBSTITUTE(SUBSTITUTE(SUBSTITUTE(SUBSTITUTE(SUBSTITUTE(SUBSTITUTE(SUBSTITUTE(SUBSTITUTE(SUBSTITUTE(SUBSTITUTE(SUBSTITUTE(SUBSTITUTE(SUBSTITUTE(SUBSTITUTE(SUBSTITUTE(SUBSTITUTE(D195,
"'","_"),
"–","_"),
"+","_PLUS_"),
"&amp;","_AND_"),
";","_"),
":",""),
")",""),
"(",""),
" - ","_"),
" ","_"),
"km/h","kmh"),
"/","_"),
"°C","C"),
"°","_Degrees"),
",",""),
"&lt;","Below_"),
"&gt;","Above_"),
"-","_"),
".",""))),
"__","_"),
"INDICATOR","INDIC"),
"TEMPERATURE","TEMP"),
"TRANSITION","TRANS"),
"%","PCT"),
"""",""),
"(",""),
")",""),
"__","_")
),255))</f>
        <v/>
      </c>
    </row>
    <row r="196" spans="2:3">
      <c r="B196" s="24"/>
      <c r="C196" s="9" t="str">
        <f t="shared" si="3"/>
        <v/>
      </c>
    </row>
    <row r="197" spans="2:3">
      <c r="B197" s="24"/>
      <c r="C197" s="9" t="str">
        <f t="shared" si="3"/>
        <v/>
      </c>
    </row>
    <row r="198" spans="2:3">
      <c r="B198" s="24"/>
      <c r="C198" s="9" t="str">
        <f t="shared" si="3"/>
        <v/>
      </c>
    </row>
    <row r="199" spans="2:3">
      <c r="B199" s="24"/>
      <c r="C199" s="9" t="str">
        <f t="shared" si="3"/>
        <v/>
      </c>
    </row>
    <row r="200" spans="2:3">
      <c r="B200" s="24"/>
      <c r="C200" s="9" t="str">
        <f t="shared" si="3"/>
        <v/>
      </c>
    </row>
    <row r="201" spans="2:3">
      <c r="B201" s="24"/>
      <c r="C201" s="9" t="str">
        <f t="shared" si="3"/>
        <v/>
      </c>
    </row>
    <row r="202" spans="2:3">
      <c r="B202" s="24"/>
      <c r="C202" s="9" t="str">
        <f t="shared" si="3"/>
        <v/>
      </c>
    </row>
    <row r="203" spans="2:3">
      <c r="B203" s="24"/>
      <c r="C203" s="9" t="str">
        <f t="shared" si="3"/>
        <v/>
      </c>
    </row>
    <row r="204" spans="2:3">
      <c r="B204" s="24"/>
      <c r="C204" s="9" t="str">
        <f t="shared" si="3"/>
        <v/>
      </c>
    </row>
    <row r="205" spans="2:3">
      <c r="B205" s="24"/>
      <c r="C205" s="9" t="str">
        <f t="shared" si="3"/>
        <v/>
      </c>
    </row>
    <row r="206" spans="2:3">
      <c r="B206" s="24"/>
      <c r="C206" s="9" t="str">
        <f t="shared" si="3"/>
        <v/>
      </c>
    </row>
    <row r="207" spans="2:3">
      <c r="B207" s="24"/>
      <c r="C207" s="9" t="str">
        <f t="shared" si="3"/>
        <v/>
      </c>
    </row>
    <row r="208" spans="2:3">
      <c r="B208" s="24"/>
      <c r="C208" s="9" t="str">
        <f t="shared" si="3"/>
        <v/>
      </c>
    </row>
    <row r="209" spans="2:3">
      <c r="B209" s="24"/>
      <c r="C209" s="9" t="str">
        <f t="shared" si="3"/>
        <v/>
      </c>
    </row>
    <row r="210" spans="2:3">
      <c r="B210" s="24"/>
      <c r="C210" s="9" t="str">
        <f t="shared" si="3"/>
        <v/>
      </c>
    </row>
    <row r="211" spans="2:3">
      <c r="B211" s="24"/>
      <c r="C211" s="9" t="str">
        <f t="shared" si="3"/>
        <v/>
      </c>
    </row>
    <row r="212" spans="2:3">
      <c r="B212" s="24"/>
      <c r="C212" s="9" t="str">
        <f t="shared" si="3"/>
        <v/>
      </c>
    </row>
    <row r="213" spans="2:3">
      <c r="B213" s="24"/>
      <c r="C213" s="9" t="str">
        <f t="shared" si="3"/>
        <v/>
      </c>
    </row>
    <row r="214" spans="2:3">
      <c r="B214" s="24"/>
      <c r="C214" s="9" t="str">
        <f t="shared" si="3"/>
        <v/>
      </c>
    </row>
    <row r="215" spans="2:3">
      <c r="B215" s="24"/>
      <c r="C215" s="9" t="str">
        <f t="shared" si="3"/>
        <v/>
      </c>
    </row>
    <row r="216" spans="2:3">
      <c r="B216" s="24"/>
      <c r="C216" s="9" t="str">
        <f t="shared" si="3"/>
        <v/>
      </c>
    </row>
    <row r="217" spans="2:3">
      <c r="B217" s="24"/>
      <c r="C217" s="9" t="str">
        <f t="shared" si="3"/>
        <v/>
      </c>
    </row>
    <row r="218" spans="2:3">
      <c r="B218" s="24"/>
      <c r="C218" s="9" t="str">
        <f t="shared" si="3"/>
        <v/>
      </c>
    </row>
    <row r="219" spans="2:3">
      <c r="B219" s="24"/>
      <c r="C219" s="9" t="str">
        <f t="shared" si="3"/>
        <v/>
      </c>
    </row>
    <row r="220" spans="2:3">
      <c r="B220" s="24"/>
      <c r="C220" s="9" t="str">
        <f t="shared" si="3"/>
        <v/>
      </c>
    </row>
    <row r="221" spans="2:3">
      <c r="B221" s="24"/>
      <c r="C221" s="9" t="str">
        <f t="shared" si="3"/>
        <v/>
      </c>
    </row>
    <row r="222" spans="2:3">
      <c r="B222" s="24"/>
      <c r="C222" s="9" t="str">
        <f t="shared" si="3"/>
        <v/>
      </c>
    </row>
    <row r="223" spans="2:3">
      <c r="B223" s="24"/>
      <c r="C223" s="9" t="str">
        <f t="shared" si="3"/>
        <v/>
      </c>
    </row>
    <row r="224" spans="2:3">
      <c r="B224" s="24"/>
      <c r="C224" s="9" t="str">
        <f t="shared" si="3"/>
        <v/>
      </c>
    </row>
    <row r="225" spans="2:3">
      <c r="B225" s="24"/>
      <c r="C225" s="9" t="str">
        <f t="shared" si="3"/>
        <v/>
      </c>
    </row>
    <row r="226" spans="2:3">
      <c r="B226" s="24"/>
      <c r="C226" s="9" t="str">
        <f t="shared" si="3"/>
        <v/>
      </c>
    </row>
    <row r="227" spans="2:3">
      <c r="B227" s="24"/>
      <c r="C227" s="9" t="str">
        <f t="shared" si="3"/>
        <v/>
      </c>
    </row>
    <row r="228" spans="2:3">
      <c r="B228" s="24"/>
      <c r="C228" s="9" t="str">
        <f t="shared" si="3"/>
        <v/>
      </c>
    </row>
    <row r="229" spans="2:3">
      <c r="B229" s="24"/>
      <c r="C229" s="9" t="str">
        <f t="shared" si="3"/>
        <v/>
      </c>
    </row>
    <row r="230" spans="2:3">
      <c r="B230" s="24"/>
      <c r="C230" s="9" t="str">
        <f t="shared" si="3"/>
        <v/>
      </c>
    </row>
    <row r="231" spans="2:3">
      <c r="B231" s="24"/>
      <c r="C231" s="9" t="str">
        <f t="shared" si="3"/>
        <v/>
      </c>
    </row>
    <row r="232" spans="2:3">
      <c r="B232" s="24"/>
      <c r="C232" s="9" t="str">
        <f t="shared" si="3"/>
        <v/>
      </c>
    </row>
    <row r="233" spans="2:3">
      <c r="B233" s="24"/>
      <c r="C233" s="9" t="str">
        <f t="shared" si="3"/>
        <v/>
      </c>
    </row>
    <row r="234" spans="2:3">
      <c r="B234" s="24"/>
      <c r="C234" s="9" t="str">
        <f t="shared" si="3"/>
        <v/>
      </c>
    </row>
    <row r="235" spans="2:3">
      <c r="B235" s="24"/>
      <c r="C235" s="9" t="str">
        <f t="shared" si="3"/>
        <v/>
      </c>
    </row>
    <row r="236" spans="2:3">
      <c r="B236" s="24"/>
      <c r="C236" s="9" t="str">
        <f t="shared" si="3"/>
        <v/>
      </c>
    </row>
    <row r="237" spans="2:3">
      <c r="B237" s="24"/>
      <c r="C237" s="9" t="str">
        <f t="shared" si="3"/>
        <v/>
      </c>
    </row>
    <row r="238" spans="2:3">
      <c r="B238" s="24"/>
      <c r="C238" s="9" t="str">
        <f t="shared" si="3"/>
        <v/>
      </c>
    </row>
    <row r="239" spans="2:3">
      <c r="B239" s="24"/>
      <c r="C239" s="9" t="str">
        <f t="shared" si="3"/>
        <v/>
      </c>
    </row>
    <row r="240" spans="2:3">
      <c r="B240" s="24"/>
      <c r="C240" s="9" t="str">
        <f t="shared" si="3"/>
        <v/>
      </c>
    </row>
    <row r="241" spans="2:3">
      <c r="B241" s="24"/>
      <c r="C241" s="9" t="str">
        <f t="shared" si="3"/>
        <v/>
      </c>
    </row>
    <row r="242" spans="2:3">
      <c r="B242" s="24"/>
      <c r="C242" s="9" t="str">
        <f t="shared" si="3"/>
        <v/>
      </c>
    </row>
    <row r="243" spans="2:3">
      <c r="B243" s="24"/>
      <c r="C243" s="9" t="str">
        <f t="shared" si="3"/>
        <v/>
      </c>
    </row>
    <row r="244" spans="2:3">
      <c r="B244" s="24"/>
      <c r="C244" s="9" t="str">
        <f t="shared" si="3"/>
        <v/>
      </c>
    </row>
    <row r="245" spans="2:3">
      <c r="B245" s="24"/>
      <c r="C245" s="9" t="str">
        <f t="shared" si="3"/>
        <v/>
      </c>
    </row>
    <row r="246" spans="2:3">
      <c r="B246" s="24"/>
      <c r="C246" s="9" t="str">
        <f t="shared" si="3"/>
        <v/>
      </c>
    </row>
    <row r="247" spans="2:3">
      <c r="B247" s="24"/>
      <c r="C247" s="9" t="str">
        <f t="shared" si="3"/>
        <v/>
      </c>
    </row>
    <row r="248" spans="2:3">
      <c r="B248" s="24"/>
      <c r="C248" s="9" t="str">
        <f t="shared" si="3"/>
        <v/>
      </c>
    </row>
    <row r="249" spans="2:3">
      <c r="B249" s="24"/>
      <c r="C249" s="9" t="str">
        <f t="shared" si="3"/>
        <v/>
      </c>
    </row>
    <row r="250" spans="2:3">
      <c r="B250" s="24"/>
      <c r="C250" s="9" t="str">
        <f t="shared" si="3"/>
        <v/>
      </c>
    </row>
    <row r="251" spans="2:3">
      <c r="B251" s="24"/>
      <c r="C251" s="9" t="str">
        <f t="shared" si="3"/>
        <v/>
      </c>
    </row>
    <row r="252" spans="2:3">
      <c r="B252" s="24"/>
      <c r="C252" s="9" t="str">
        <f t="shared" si="3"/>
        <v/>
      </c>
    </row>
    <row r="253" spans="2:3">
      <c r="B253" s="24"/>
      <c r="C253" s="9" t="str">
        <f t="shared" si="3"/>
        <v/>
      </c>
    </row>
    <row r="254" spans="2:3">
      <c r="B254" s="24"/>
      <c r="C254" s="9" t="str">
        <f t="shared" si="3"/>
        <v/>
      </c>
    </row>
    <row r="255" spans="2:3">
      <c r="B255" s="24"/>
      <c r="C255" s="9" t="str">
        <f t="shared" si="3"/>
        <v/>
      </c>
    </row>
    <row r="256" spans="2:3">
      <c r="B256" s="24"/>
      <c r="C256" s="9" t="str">
        <f t="shared" si="3"/>
        <v/>
      </c>
    </row>
    <row r="257" spans="2:3">
      <c r="B257" s="24"/>
      <c r="C257" s="9" t="str">
        <f t="shared" si="3"/>
        <v/>
      </c>
    </row>
    <row r="258" spans="2:3">
      <c r="B258" s="24"/>
      <c r="C258" s="9" t="str">
        <f t="shared" si="3"/>
        <v/>
      </c>
    </row>
    <row r="259" spans="2:3">
      <c r="B259" s="24"/>
      <c r="C259" s="9" t="str">
        <f t="shared" ref="C259:C322" si="4">IF(RIGHT(LEFT(IF(D259="","",SUBSTITUTE(SUBSTITUTE(SUBSTITUTE(SUBSTITUTE(SUBSTITUTE(SUBSTITUTE(SUBSTITUTE(SUBSTITUTE(SUBSTITUTE(CONCATENATE(A$1,UPPER(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SUBSTITUTE(SUBSTITUTE(SUBSTITUTE(SUBSTITUTE(SUBSTITUTE(SUBSTITUTE(SUBSTITUTE(SUBSTITUTE(SUBSTITUTE(SUBSTITUTE(SUBSTITUTE(SUBSTITUTE(SUBSTITUTE(SUBSTITUTE(SUBSTITUTE(SUBSTITUTE(SUBSTITUTE(SUBSTITUTE(SUBSTITUTE(D259,
"'","_"),
"–","_"),
"+","_PLUS_"),
"&amp;","_AND_"),
";","_"),
":",""),
")",""),
"(",""),
" - ","_"),
" ","_"),
"km/h","kmh"),
"/","_"),
"°C","C"),
"°","_Degrees"),
",",""),
"&lt;","Below_"),
"&gt;","Above_"),
"-","_"),
".",""))),
"__","_"),
"INDICATOR","INDIC"),
"TEMPERATURE","TEMP"),
"TRANSITION","TRANS"),
"%","PCT"),
"""",""),
"(",""),
")",""),
"__","_")
),255),1)="_",LEFT(IF(D259="","",SUBSTITUTE(SUBSTITUTE(SUBSTITUTE(SUBSTITUTE(SUBSTITUTE(SUBSTITUTE(SUBSTITUTE(SUBSTITUTE(SUBSTITUTE(CONCATENATE(A$1,UPPER(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SUBSTITUTE(SUBSTITUTE(SUBSTITUTE(SUBSTITUTE(SUBSTITUTE(SUBSTITUTE(SUBSTITUTE(SUBSTITUTE(SUBSTITUTE(SUBSTITUTE(SUBSTITUTE(SUBSTITUTE(SUBSTITUTE(SUBSTITUTE(SUBSTITUTE(SUBSTITUTE(SUBSTITUTE(SUBSTITUTE(SUBSTITUTE(D259,
"'","_"),
"–","_"),
"+","_PLUS_"),
"&amp;","_AND_"),
";","_"),
":",""),
")",""),
"(",""),
" - ","_"),
" ","_"),
"km/h","kmh"),
"/","_"),
"°C","C"),
"°","_Degrees"),
",",""),
"&lt;","Below_"),
"&gt;","Above_"),
"-","_"),
".",""))),
"__","_"),
"INDICATOR","INDIC"),
"TEMPERATURE","TEMP"),
"TRANSITION","TRANS"),
"%","PCT"),
"""",""),
"(",""),
")",""),
"__","_")
),254),
LEFT(IF(D259="","",SUBSTITUTE(SUBSTITUTE(SUBSTITUTE(SUBSTITUTE(SUBSTITUTE(SUBSTITUTE(SUBSTITUTE(SUBSTITUTE(SUBSTITUTE(CONCATENATE(A$1,UPPER(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SUBSTITUTE(SUBSTITUTE(SUBSTITUTE(SUBSTITUTE(SUBSTITUTE(SUBSTITUTE(SUBSTITUTE(SUBSTITUTE(SUBSTITUTE(SUBSTITUTE(SUBSTITUTE(SUBSTITUTE(SUBSTITUTE(SUBSTITUTE(SUBSTITUTE(SUBSTITUTE(SUBSTITUTE(SUBSTITUTE(SUBSTITUTE(D259,
"'","_"),
"–","_"),
"+","_PLUS_"),
"&amp;","_AND_"),
";","_"),
":",""),
")",""),
"(",""),
" - ","_"),
" ","_"),
"km/h","kmh"),
"/","_"),
"°C","C"),
"°","_Degrees"),
",",""),
"&lt;","Below_"),
"&gt;","Above_"),
"-","_"),
".",""))),
"__","_"),
"INDICATOR","INDIC"),
"TEMPERATURE","TEMP"),
"TRANSITION","TRANS"),
"%","PCT"),
"""",""),
"(",""),
")",""),
"__","_")
),255))</f>
        <v/>
      </c>
    </row>
    <row r="260" spans="2:3">
      <c r="B260" s="24"/>
      <c r="C260" s="9" t="str">
        <f t="shared" si="4"/>
        <v/>
      </c>
    </row>
    <row r="261" spans="2:3">
      <c r="B261" s="24"/>
      <c r="C261" s="9" t="str">
        <f t="shared" si="4"/>
        <v/>
      </c>
    </row>
    <row r="262" spans="2:3">
      <c r="B262" s="24"/>
      <c r="C262" s="9" t="str">
        <f t="shared" si="4"/>
        <v/>
      </c>
    </row>
    <row r="263" spans="2:3">
      <c r="B263" s="24"/>
      <c r="C263" s="9" t="str">
        <f t="shared" si="4"/>
        <v/>
      </c>
    </row>
    <row r="264" spans="2:3">
      <c r="B264" s="24"/>
      <c r="C264" s="9" t="str">
        <f t="shared" si="4"/>
        <v/>
      </c>
    </row>
    <row r="265" spans="2:3">
      <c r="B265" s="24"/>
      <c r="C265" s="9" t="str">
        <f t="shared" si="4"/>
        <v/>
      </c>
    </row>
    <row r="266" spans="2:3">
      <c r="B266" s="24"/>
      <c r="C266" s="9" t="str">
        <f t="shared" si="4"/>
        <v/>
      </c>
    </row>
    <row r="267" spans="2:3">
      <c r="B267" s="24"/>
      <c r="C267" s="9" t="str">
        <f t="shared" si="4"/>
        <v/>
      </c>
    </row>
    <row r="268" spans="2:3">
      <c r="B268" s="24"/>
      <c r="C268" s="9" t="str">
        <f t="shared" si="4"/>
        <v/>
      </c>
    </row>
    <row r="269" spans="2:3">
      <c r="B269" s="24"/>
      <c r="C269" s="9" t="str">
        <f t="shared" si="4"/>
        <v/>
      </c>
    </row>
    <row r="270" spans="2:3">
      <c r="B270" s="24"/>
      <c r="C270" s="9" t="str">
        <f t="shared" si="4"/>
        <v/>
      </c>
    </row>
    <row r="271" spans="2:3">
      <c r="B271" s="24"/>
      <c r="C271" s="9" t="str">
        <f t="shared" si="4"/>
        <v/>
      </c>
    </row>
    <row r="272" spans="2:3">
      <c r="B272" s="24"/>
      <c r="C272" s="9" t="str">
        <f t="shared" si="4"/>
        <v/>
      </c>
    </row>
    <row r="273" spans="2:3">
      <c r="B273" s="24"/>
      <c r="C273" s="9" t="str">
        <f t="shared" si="4"/>
        <v/>
      </c>
    </row>
    <row r="274" spans="2:3">
      <c r="B274" s="24"/>
      <c r="C274" s="9" t="str">
        <f t="shared" si="4"/>
        <v/>
      </c>
    </row>
    <row r="275" spans="2:3">
      <c r="B275" s="24"/>
      <c r="C275" s="9" t="str">
        <f t="shared" si="4"/>
        <v/>
      </c>
    </row>
    <row r="276" spans="2:3">
      <c r="B276" s="24"/>
      <c r="C276" s="9" t="str">
        <f t="shared" si="4"/>
        <v/>
      </c>
    </row>
    <row r="277" spans="2:3">
      <c r="B277" s="24"/>
      <c r="C277" s="9" t="str">
        <f t="shared" si="4"/>
        <v/>
      </c>
    </row>
    <row r="278" spans="2:3">
      <c r="B278" s="24"/>
      <c r="C278" s="9" t="str">
        <f t="shared" si="4"/>
        <v/>
      </c>
    </row>
    <row r="279" spans="2:3">
      <c r="B279" s="24"/>
      <c r="C279" s="9" t="str">
        <f t="shared" si="4"/>
        <v/>
      </c>
    </row>
    <row r="280" spans="2:3">
      <c r="B280" s="24"/>
      <c r="C280" s="9" t="str">
        <f t="shared" si="4"/>
        <v/>
      </c>
    </row>
    <row r="281" spans="2:3">
      <c r="B281" s="24"/>
      <c r="C281" s="9" t="str">
        <f t="shared" si="4"/>
        <v/>
      </c>
    </row>
    <row r="282" spans="2:3">
      <c r="B282" s="24"/>
      <c r="C282" s="9" t="str">
        <f t="shared" si="4"/>
        <v/>
      </c>
    </row>
    <row r="283" spans="2:3">
      <c r="B283" s="24"/>
      <c r="C283" s="9" t="str">
        <f t="shared" si="4"/>
        <v/>
      </c>
    </row>
    <row r="284" spans="2:3">
      <c r="B284" s="24"/>
      <c r="C284" s="9" t="str">
        <f t="shared" si="4"/>
        <v/>
      </c>
    </row>
    <row r="285" spans="2:3">
      <c r="B285" s="24"/>
      <c r="C285" s="9" t="str">
        <f t="shared" si="4"/>
        <v/>
      </c>
    </row>
    <row r="286" spans="2:3">
      <c r="B286" s="24"/>
      <c r="C286" s="9" t="str">
        <f t="shared" si="4"/>
        <v/>
      </c>
    </row>
    <row r="287" spans="2:3">
      <c r="B287" s="24"/>
      <c r="C287" s="9" t="str">
        <f t="shared" si="4"/>
        <v/>
      </c>
    </row>
    <row r="288" spans="2:3">
      <c r="B288" s="24"/>
      <c r="C288" s="9" t="str">
        <f t="shared" si="4"/>
        <v/>
      </c>
    </row>
    <row r="289" spans="2:3">
      <c r="B289" s="24"/>
      <c r="C289" s="9" t="str">
        <f t="shared" si="4"/>
        <v/>
      </c>
    </row>
    <row r="290" spans="2:3">
      <c r="B290" s="24"/>
      <c r="C290" s="9" t="str">
        <f t="shared" si="4"/>
        <v/>
      </c>
    </row>
    <row r="291" spans="2:3">
      <c r="B291" s="24"/>
      <c r="C291" s="9" t="str">
        <f t="shared" si="4"/>
        <v/>
      </c>
    </row>
    <row r="292" spans="2:3">
      <c r="B292" s="24"/>
      <c r="C292" s="9" t="str">
        <f t="shared" si="4"/>
        <v/>
      </c>
    </row>
    <row r="293" spans="2:3">
      <c r="B293" s="24"/>
      <c r="C293" s="9" t="str">
        <f t="shared" si="4"/>
        <v/>
      </c>
    </row>
    <row r="294" spans="2:3">
      <c r="B294" s="24"/>
      <c r="C294" s="9" t="str">
        <f t="shared" si="4"/>
        <v/>
      </c>
    </row>
    <row r="295" spans="2:3">
      <c r="B295" s="24"/>
      <c r="C295" s="9" t="str">
        <f t="shared" si="4"/>
        <v/>
      </c>
    </row>
    <row r="296" spans="2:3">
      <c r="B296" s="24"/>
      <c r="C296" s="9" t="str">
        <f t="shared" si="4"/>
        <v/>
      </c>
    </row>
    <row r="297" spans="2:3">
      <c r="B297" s="24"/>
      <c r="C297" s="9" t="str">
        <f t="shared" si="4"/>
        <v/>
      </c>
    </row>
    <row r="298" spans="2:3">
      <c r="B298" s="24"/>
      <c r="C298" s="9" t="str">
        <f t="shared" si="4"/>
        <v/>
      </c>
    </row>
    <row r="299" spans="2:3">
      <c r="B299" s="24"/>
      <c r="C299" s="9" t="str">
        <f t="shared" si="4"/>
        <v/>
      </c>
    </row>
    <row r="300" spans="2:3">
      <c r="B300" s="24"/>
      <c r="C300" s="9" t="str">
        <f t="shared" si="4"/>
        <v/>
      </c>
    </row>
    <row r="301" spans="2:3">
      <c r="B301" s="24"/>
      <c r="C301" s="9" t="str">
        <f t="shared" si="4"/>
        <v/>
      </c>
    </row>
    <row r="302" spans="2:3">
      <c r="B302" s="24"/>
      <c r="C302" s="9" t="str">
        <f t="shared" si="4"/>
        <v/>
      </c>
    </row>
    <row r="303" spans="2:3">
      <c r="B303" s="24"/>
      <c r="C303" s="9" t="str">
        <f t="shared" si="4"/>
        <v/>
      </c>
    </row>
    <row r="304" spans="2:3">
      <c r="B304" s="24"/>
      <c r="C304" s="9" t="str">
        <f t="shared" si="4"/>
        <v/>
      </c>
    </row>
    <row r="305" spans="2:3">
      <c r="B305" s="24"/>
      <c r="C305" s="9" t="str">
        <f t="shared" si="4"/>
        <v/>
      </c>
    </row>
    <row r="306" spans="2:3">
      <c r="B306" s="24"/>
      <c r="C306" s="9" t="str">
        <f t="shared" si="4"/>
        <v/>
      </c>
    </row>
    <row r="307" spans="2:3">
      <c r="B307" s="24"/>
      <c r="C307" s="9" t="str">
        <f t="shared" si="4"/>
        <v/>
      </c>
    </row>
    <row r="308" spans="2:3">
      <c r="B308" s="24"/>
      <c r="C308" s="9" t="str">
        <f t="shared" si="4"/>
        <v/>
      </c>
    </row>
    <row r="309" spans="2:3">
      <c r="B309" s="24"/>
      <c r="C309" s="9" t="str">
        <f t="shared" si="4"/>
        <v/>
      </c>
    </row>
    <row r="310" spans="2:3">
      <c r="B310" s="24"/>
      <c r="C310" s="9" t="str">
        <f t="shared" si="4"/>
        <v/>
      </c>
    </row>
    <row r="311" spans="2:3">
      <c r="B311" s="24"/>
      <c r="C311" s="9" t="str">
        <f t="shared" si="4"/>
        <v/>
      </c>
    </row>
    <row r="312" spans="2:3">
      <c r="B312" s="24"/>
      <c r="C312" s="9" t="str">
        <f t="shared" si="4"/>
        <v/>
      </c>
    </row>
    <row r="313" spans="2:3">
      <c r="B313" s="24"/>
      <c r="C313" s="9" t="str">
        <f t="shared" si="4"/>
        <v/>
      </c>
    </row>
    <row r="314" spans="2:3">
      <c r="B314" s="24"/>
      <c r="C314" s="9" t="str">
        <f t="shared" si="4"/>
        <v/>
      </c>
    </row>
    <row r="315" spans="2:3">
      <c r="B315" s="24"/>
      <c r="C315" s="9" t="str">
        <f t="shared" si="4"/>
        <v/>
      </c>
    </row>
    <row r="316" spans="2:3">
      <c r="B316" s="24"/>
      <c r="C316" s="9" t="str">
        <f t="shared" si="4"/>
        <v/>
      </c>
    </row>
    <row r="317" spans="2:3">
      <c r="B317" s="24"/>
      <c r="C317" s="9" t="str">
        <f t="shared" si="4"/>
        <v/>
      </c>
    </row>
    <row r="318" spans="2:3">
      <c r="B318" s="24"/>
      <c r="C318" s="9" t="str">
        <f t="shared" si="4"/>
        <v/>
      </c>
    </row>
    <row r="319" spans="2:3">
      <c r="B319" s="24"/>
      <c r="C319" s="9" t="str">
        <f t="shared" si="4"/>
        <v/>
      </c>
    </row>
    <row r="320" spans="2:3">
      <c r="B320" s="24"/>
      <c r="C320" s="9" t="str">
        <f t="shared" si="4"/>
        <v/>
      </c>
    </row>
    <row r="321" spans="2:3">
      <c r="B321" s="24"/>
      <c r="C321" s="9" t="str">
        <f t="shared" si="4"/>
        <v/>
      </c>
    </row>
    <row r="322" spans="2:3">
      <c r="B322" s="24"/>
      <c r="C322" s="9" t="str">
        <f t="shared" si="4"/>
        <v/>
      </c>
    </row>
    <row r="323" spans="2:3">
      <c r="B323" s="24"/>
      <c r="C323" s="9" t="str">
        <f t="shared" ref="C323:C386" si="5">IF(RIGHT(LEFT(IF(D323="","",SUBSTITUTE(SUBSTITUTE(SUBSTITUTE(SUBSTITUTE(SUBSTITUTE(SUBSTITUTE(SUBSTITUTE(SUBSTITUTE(SUBSTITUTE(CONCATENATE(A$1,UPPER(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SUBSTITUTE(SUBSTITUTE(SUBSTITUTE(SUBSTITUTE(SUBSTITUTE(SUBSTITUTE(SUBSTITUTE(SUBSTITUTE(SUBSTITUTE(SUBSTITUTE(SUBSTITUTE(SUBSTITUTE(SUBSTITUTE(SUBSTITUTE(SUBSTITUTE(SUBSTITUTE(SUBSTITUTE(SUBSTITUTE(SUBSTITUTE(D323,
"'","_"),
"–","_"),
"+","_PLUS_"),
"&amp;","_AND_"),
";","_"),
":",""),
")",""),
"(",""),
" - ","_"),
" ","_"),
"km/h","kmh"),
"/","_"),
"°C","C"),
"°","_Degrees"),
",",""),
"&lt;","Below_"),
"&gt;","Above_"),
"-","_"),
".",""))),
"__","_"),
"INDICATOR","INDIC"),
"TEMPERATURE","TEMP"),
"TRANSITION","TRANS"),
"%","PCT"),
"""",""),
"(",""),
")",""),
"__","_")
),255),1)="_",LEFT(IF(D323="","",SUBSTITUTE(SUBSTITUTE(SUBSTITUTE(SUBSTITUTE(SUBSTITUTE(SUBSTITUTE(SUBSTITUTE(SUBSTITUTE(SUBSTITUTE(CONCATENATE(A$1,UPPER(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SUBSTITUTE(SUBSTITUTE(SUBSTITUTE(SUBSTITUTE(SUBSTITUTE(SUBSTITUTE(SUBSTITUTE(SUBSTITUTE(SUBSTITUTE(SUBSTITUTE(SUBSTITUTE(SUBSTITUTE(SUBSTITUTE(SUBSTITUTE(SUBSTITUTE(SUBSTITUTE(SUBSTITUTE(SUBSTITUTE(SUBSTITUTE(D323,
"'","_"),
"–","_"),
"+","_PLUS_"),
"&amp;","_AND_"),
";","_"),
":",""),
")",""),
"(",""),
" - ","_"),
" ","_"),
"km/h","kmh"),
"/","_"),
"°C","C"),
"°","_Degrees"),
",",""),
"&lt;","Below_"),
"&gt;","Above_"),
"-","_"),
".",""))),
"__","_"),
"INDICATOR","INDIC"),
"TEMPERATURE","TEMP"),
"TRANSITION","TRANS"),
"%","PCT"),
"""",""),
"(",""),
")",""),
"__","_")
),254),
LEFT(IF(D323="","",SUBSTITUTE(SUBSTITUTE(SUBSTITUTE(SUBSTITUTE(SUBSTITUTE(SUBSTITUTE(SUBSTITUTE(SUBSTITUTE(SUBSTITUTE(CONCATENATE(A$1,UPPER(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SUBSTITUTE(SUBSTITUTE(SUBSTITUTE(SUBSTITUTE(SUBSTITUTE(SUBSTITUTE(SUBSTITUTE(SUBSTITUTE(SUBSTITUTE(SUBSTITUTE(SUBSTITUTE(SUBSTITUTE(SUBSTITUTE(SUBSTITUTE(SUBSTITUTE(SUBSTITUTE(SUBSTITUTE(SUBSTITUTE(SUBSTITUTE(D323,
"'","_"),
"–","_"),
"+","_PLUS_"),
"&amp;","_AND_"),
";","_"),
":",""),
")",""),
"(",""),
" - ","_"),
" ","_"),
"km/h","kmh"),
"/","_"),
"°C","C"),
"°","_Degrees"),
",",""),
"&lt;","Below_"),
"&gt;","Above_"),
"-","_"),
".",""))),
"__","_"),
"INDICATOR","INDIC"),
"TEMPERATURE","TEMP"),
"TRANSITION","TRANS"),
"%","PCT"),
"""",""),
"(",""),
")",""),
"__","_")
),255))</f>
        <v/>
      </c>
    </row>
    <row r="324" spans="2:3">
      <c r="B324" s="24"/>
      <c r="C324" s="9" t="str">
        <f t="shared" si="5"/>
        <v/>
      </c>
    </row>
    <row r="325" spans="2:3">
      <c r="B325" s="24"/>
      <c r="C325" s="9" t="str">
        <f t="shared" si="5"/>
        <v/>
      </c>
    </row>
    <row r="326" spans="2:3">
      <c r="B326" s="24"/>
      <c r="C326" s="9" t="str">
        <f t="shared" si="5"/>
        <v/>
      </c>
    </row>
    <row r="327" spans="2:3">
      <c r="B327" s="24"/>
      <c r="C327" s="9" t="str">
        <f t="shared" si="5"/>
        <v/>
      </c>
    </row>
    <row r="328" spans="2:3">
      <c r="B328" s="24"/>
      <c r="C328" s="9" t="str">
        <f t="shared" si="5"/>
        <v/>
      </c>
    </row>
    <row r="329" spans="2:3">
      <c r="B329" s="24"/>
      <c r="C329" s="9" t="str">
        <f t="shared" si="5"/>
        <v/>
      </c>
    </row>
    <row r="330" spans="2:3">
      <c r="B330" s="24"/>
      <c r="C330" s="9" t="str">
        <f t="shared" si="5"/>
        <v/>
      </c>
    </row>
    <row r="331" spans="2:3">
      <c r="B331" s="24"/>
      <c r="C331" s="9" t="str">
        <f t="shared" si="5"/>
        <v/>
      </c>
    </row>
    <row r="332" spans="2:3">
      <c r="B332" s="24"/>
      <c r="C332" s="9" t="str">
        <f t="shared" si="5"/>
        <v/>
      </c>
    </row>
    <row r="333" spans="2:3">
      <c r="B333" s="24"/>
      <c r="C333" s="9" t="str">
        <f t="shared" si="5"/>
        <v/>
      </c>
    </row>
    <row r="334" spans="2:3">
      <c r="B334" s="24"/>
      <c r="C334" s="9" t="str">
        <f t="shared" si="5"/>
        <v/>
      </c>
    </row>
    <row r="335" spans="2:3">
      <c r="B335" s="24"/>
      <c r="C335" s="9" t="str">
        <f t="shared" si="5"/>
        <v/>
      </c>
    </row>
    <row r="336" spans="2:3">
      <c r="B336" s="24"/>
      <c r="C336" s="9" t="str">
        <f t="shared" si="5"/>
        <v/>
      </c>
    </row>
    <row r="337" spans="2:3">
      <c r="B337" s="24"/>
      <c r="C337" s="9" t="str">
        <f t="shared" si="5"/>
        <v/>
      </c>
    </row>
    <row r="338" spans="2:3">
      <c r="B338" s="24"/>
      <c r="C338" s="9" t="str">
        <f t="shared" si="5"/>
        <v/>
      </c>
    </row>
    <row r="339" spans="2:3">
      <c r="B339" s="24"/>
      <c r="C339" s="9" t="str">
        <f t="shared" si="5"/>
        <v/>
      </c>
    </row>
    <row r="340" spans="2:3">
      <c r="B340" s="24"/>
      <c r="C340" s="9" t="str">
        <f t="shared" si="5"/>
        <v/>
      </c>
    </row>
    <row r="341" spans="2:3">
      <c r="B341" s="24"/>
      <c r="C341" s="9" t="str">
        <f t="shared" si="5"/>
        <v/>
      </c>
    </row>
    <row r="342" spans="2:3">
      <c r="B342" s="24"/>
      <c r="C342" s="9" t="str">
        <f t="shared" si="5"/>
        <v/>
      </c>
    </row>
    <row r="343" spans="2:3">
      <c r="B343" s="24"/>
      <c r="C343" s="9" t="str">
        <f t="shared" si="5"/>
        <v/>
      </c>
    </row>
    <row r="344" spans="2:3">
      <c r="B344" s="24"/>
      <c r="C344" s="9" t="str">
        <f t="shared" si="5"/>
        <v/>
      </c>
    </row>
    <row r="345" spans="2:3">
      <c r="B345" s="24"/>
      <c r="C345" s="9" t="str">
        <f t="shared" si="5"/>
        <v/>
      </c>
    </row>
    <row r="346" spans="2:3">
      <c r="B346" s="24"/>
      <c r="C346" s="9" t="str">
        <f t="shared" si="5"/>
        <v/>
      </c>
    </row>
    <row r="347" spans="2:3">
      <c r="B347" s="24"/>
      <c r="C347" s="9" t="str">
        <f t="shared" si="5"/>
        <v/>
      </c>
    </row>
    <row r="348" spans="2:3">
      <c r="B348" s="24"/>
      <c r="C348" s="9" t="str">
        <f t="shared" si="5"/>
        <v/>
      </c>
    </row>
    <row r="349" spans="2:3">
      <c r="B349" s="24"/>
      <c r="C349" s="9" t="str">
        <f t="shared" si="5"/>
        <v/>
      </c>
    </row>
    <row r="350" spans="2:3">
      <c r="B350" s="24"/>
      <c r="C350" s="9" t="str">
        <f t="shared" si="5"/>
        <v/>
      </c>
    </row>
    <row r="351" spans="2:3">
      <c r="B351" s="24"/>
      <c r="C351" s="9" t="str">
        <f t="shared" si="5"/>
        <v/>
      </c>
    </row>
    <row r="352" spans="2:3">
      <c r="B352" s="24"/>
      <c r="C352" s="9" t="str">
        <f t="shared" si="5"/>
        <v/>
      </c>
    </row>
    <row r="353" spans="2:3">
      <c r="B353" s="24"/>
      <c r="C353" s="9" t="str">
        <f t="shared" si="5"/>
        <v/>
      </c>
    </row>
    <row r="354" spans="2:3">
      <c r="B354" s="24"/>
      <c r="C354" s="9" t="str">
        <f t="shared" si="5"/>
        <v/>
      </c>
    </row>
    <row r="355" spans="2:3">
      <c r="B355" s="24"/>
      <c r="C355" s="9" t="str">
        <f t="shared" si="5"/>
        <v/>
      </c>
    </row>
    <row r="356" spans="2:3">
      <c r="B356" s="24"/>
      <c r="C356" s="9" t="str">
        <f t="shared" si="5"/>
        <v/>
      </c>
    </row>
    <row r="357" spans="2:3">
      <c r="B357" s="24"/>
      <c r="C357" s="9" t="str">
        <f t="shared" si="5"/>
        <v/>
      </c>
    </row>
    <row r="358" spans="2:3">
      <c r="B358" s="24"/>
      <c r="C358" s="9" t="str">
        <f t="shared" si="5"/>
        <v/>
      </c>
    </row>
    <row r="359" spans="2:3">
      <c r="B359" s="24"/>
      <c r="C359" s="9" t="str">
        <f t="shared" si="5"/>
        <v/>
      </c>
    </row>
    <row r="360" spans="2:3">
      <c r="B360" s="24"/>
      <c r="C360" s="9" t="str">
        <f t="shared" si="5"/>
        <v/>
      </c>
    </row>
    <row r="361" spans="2:3">
      <c r="B361" s="24"/>
      <c r="C361" s="9" t="str">
        <f t="shared" si="5"/>
        <v/>
      </c>
    </row>
    <row r="362" spans="2:3">
      <c r="B362" s="24"/>
      <c r="C362" s="9" t="str">
        <f t="shared" si="5"/>
        <v/>
      </c>
    </row>
    <row r="363" spans="2:3">
      <c r="B363" s="24"/>
      <c r="C363" s="9" t="str">
        <f t="shared" si="5"/>
        <v/>
      </c>
    </row>
    <row r="364" spans="2:3">
      <c r="B364" s="24"/>
      <c r="C364" s="9" t="str">
        <f t="shared" si="5"/>
        <v/>
      </c>
    </row>
    <row r="365" spans="2:3">
      <c r="B365" s="24"/>
      <c r="C365" s="9" t="str">
        <f t="shared" si="5"/>
        <v/>
      </c>
    </row>
    <row r="366" spans="2:3">
      <c r="B366" s="24"/>
      <c r="C366" s="9" t="str">
        <f t="shared" si="5"/>
        <v/>
      </c>
    </row>
    <row r="367" spans="2:3">
      <c r="B367" s="24"/>
      <c r="C367" s="9" t="str">
        <f t="shared" si="5"/>
        <v/>
      </c>
    </row>
    <row r="368" spans="2:3">
      <c r="B368" s="24"/>
      <c r="C368" s="9" t="str">
        <f t="shared" si="5"/>
        <v/>
      </c>
    </row>
    <row r="369" spans="2:3">
      <c r="B369" s="24"/>
      <c r="C369" s="9" t="str">
        <f t="shared" si="5"/>
        <v/>
      </c>
    </row>
    <row r="370" spans="2:3">
      <c r="B370" s="24"/>
      <c r="C370" s="9" t="str">
        <f t="shared" si="5"/>
        <v/>
      </c>
    </row>
    <row r="371" spans="2:3">
      <c r="B371" s="24"/>
      <c r="C371" s="9" t="str">
        <f t="shared" si="5"/>
        <v/>
      </c>
    </row>
    <row r="372" spans="2:3">
      <c r="B372" s="24"/>
      <c r="C372" s="9" t="str">
        <f t="shared" si="5"/>
        <v/>
      </c>
    </row>
    <row r="373" spans="2:3">
      <c r="B373" s="24"/>
      <c r="C373" s="9" t="str">
        <f t="shared" si="5"/>
        <v/>
      </c>
    </row>
    <row r="374" spans="2:3">
      <c r="B374" s="24"/>
      <c r="C374" s="9" t="str">
        <f t="shared" si="5"/>
        <v/>
      </c>
    </row>
    <row r="375" spans="2:3">
      <c r="B375" s="24"/>
      <c r="C375" s="9" t="str">
        <f t="shared" si="5"/>
        <v/>
      </c>
    </row>
    <row r="376" spans="2:3">
      <c r="B376" s="24"/>
      <c r="C376" s="9" t="str">
        <f t="shared" si="5"/>
        <v/>
      </c>
    </row>
    <row r="377" spans="2:3">
      <c r="B377" s="24"/>
      <c r="C377" s="9" t="str">
        <f t="shared" si="5"/>
        <v/>
      </c>
    </row>
    <row r="378" spans="2:3">
      <c r="B378" s="24"/>
      <c r="C378" s="9" t="str">
        <f t="shared" si="5"/>
        <v/>
      </c>
    </row>
    <row r="379" spans="2:3">
      <c r="B379" s="24"/>
      <c r="C379" s="9" t="str">
        <f t="shared" si="5"/>
        <v/>
      </c>
    </row>
    <row r="380" spans="2:3">
      <c r="B380" s="24"/>
      <c r="C380" s="9" t="str">
        <f t="shared" si="5"/>
        <v/>
      </c>
    </row>
    <row r="381" spans="2:3">
      <c r="B381" s="24"/>
      <c r="C381" s="9" t="str">
        <f t="shared" si="5"/>
        <v/>
      </c>
    </row>
    <row r="382" spans="2:3">
      <c r="B382" s="24"/>
      <c r="C382" s="9" t="str">
        <f t="shared" si="5"/>
        <v/>
      </c>
    </row>
    <row r="383" spans="2:3">
      <c r="B383" s="24"/>
      <c r="C383" s="9" t="str">
        <f t="shared" si="5"/>
        <v/>
      </c>
    </row>
    <row r="384" spans="2:3">
      <c r="B384" s="24"/>
      <c r="C384" s="9" t="str">
        <f t="shared" si="5"/>
        <v/>
      </c>
    </row>
    <row r="385" spans="2:3">
      <c r="B385" s="24"/>
      <c r="C385" s="9" t="str">
        <f t="shared" si="5"/>
        <v/>
      </c>
    </row>
    <row r="386" spans="2:3">
      <c r="B386" s="24"/>
      <c r="C386" s="9" t="str">
        <f t="shared" si="5"/>
        <v/>
      </c>
    </row>
    <row r="387" spans="2:3">
      <c r="B387" s="24"/>
      <c r="C387" s="9" t="str">
        <f t="shared" ref="C387:C450" si="6">IF(RIGHT(LEFT(IF(D387="","",SUBSTITUTE(SUBSTITUTE(SUBSTITUTE(SUBSTITUTE(SUBSTITUTE(SUBSTITUTE(SUBSTITUTE(SUBSTITUTE(SUBSTITUTE(CONCATENATE(A$1,UPPER(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SUBSTITUTE(SUBSTITUTE(SUBSTITUTE(SUBSTITUTE(SUBSTITUTE(SUBSTITUTE(SUBSTITUTE(SUBSTITUTE(SUBSTITUTE(SUBSTITUTE(SUBSTITUTE(SUBSTITUTE(SUBSTITUTE(SUBSTITUTE(SUBSTITUTE(SUBSTITUTE(SUBSTITUTE(SUBSTITUTE(SUBSTITUTE(D387,
"'","_"),
"–","_"),
"+","_PLUS_"),
"&amp;","_AND_"),
";","_"),
":",""),
")",""),
"(",""),
" - ","_"),
" ","_"),
"km/h","kmh"),
"/","_"),
"°C","C"),
"°","_Degrees"),
",",""),
"&lt;","Below_"),
"&gt;","Above_"),
"-","_"),
".",""))),
"__","_"),
"INDICATOR","INDIC"),
"TEMPERATURE","TEMP"),
"TRANSITION","TRANS"),
"%","PCT"),
"""",""),
"(",""),
")",""),
"__","_")
),255),1)="_",LEFT(IF(D387="","",SUBSTITUTE(SUBSTITUTE(SUBSTITUTE(SUBSTITUTE(SUBSTITUTE(SUBSTITUTE(SUBSTITUTE(SUBSTITUTE(SUBSTITUTE(CONCATENATE(A$1,UPPER(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SUBSTITUTE(SUBSTITUTE(SUBSTITUTE(SUBSTITUTE(SUBSTITUTE(SUBSTITUTE(SUBSTITUTE(SUBSTITUTE(SUBSTITUTE(SUBSTITUTE(SUBSTITUTE(SUBSTITUTE(SUBSTITUTE(SUBSTITUTE(SUBSTITUTE(SUBSTITUTE(SUBSTITUTE(SUBSTITUTE(SUBSTITUTE(D387,
"'","_"),
"–","_"),
"+","_PLUS_"),
"&amp;","_AND_"),
";","_"),
":",""),
")",""),
"(",""),
" - ","_"),
" ","_"),
"km/h","kmh"),
"/","_"),
"°C","C"),
"°","_Degrees"),
",",""),
"&lt;","Below_"),
"&gt;","Above_"),
"-","_"),
".",""))),
"__","_"),
"INDICATOR","INDIC"),
"TEMPERATURE","TEMP"),
"TRANSITION","TRANS"),
"%","PCT"),
"""",""),
"(",""),
")",""),
"__","_")
),254),
LEFT(IF(D387="","",SUBSTITUTE(SUBSTITUTE(SUBSTITUTE(SUBSTITUTE(SUBSTITUTE(SUBSTITUTE(SUBSTITUTE(SUBSTITUTE(SUBSTITUTE(CONCATENATE(A$1,UPPER(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SUBSTITUTE(SUBSTITUTE(SUBSTITUTE(SUBSTITUTE(SUBSTITUTE(SUBSTITUTE(SUBSTITUTE(SUBSTITUTE(SUBSTITUTE(SUBSTITUTE(SUBSTITUTE(SUBSTITUTE(SUBSTITUTE(SUBSTITUTE(SUBSTITUTE(SUBSTITUTE(SUBSTITUTE(SUBSTITUTE(SUBSTITUTE(D387,
"'","_"),
"–","_"),
"+","_PLUS_"),
"&amp;","_AND_"),
";","_"),
":",""),
")",""),
"(",""),
" - ","_"),
" ","_"),
"km/h","kmh"),
"/","_"),
"°C","C"),
"°","_Degrees"),
",",""),
"&lt;","Below_"),
"&gt;","Above_"),
"-","_"),
".",""))),
"__","_"),
"INDICATOR","INDIC"),
"TEMPERATURE","TEMP"),
"TRANSITION","TRANS"),
"%","PCT"),
"""",""),
"(",""),
")",""),
"__","_")
),255))</f>
        <v/>
      </c>
    </row>
    <row r="388" spans="2:3">
      <c r="B388" s="24"/>
      <c r="C388" s="9" t="str">
        <f t="shared" si="6"/>
        <v/>
      </c>
    </row>
    <row r="389" spans="2:3">
      <c r="B389" s="24"/>
      <c r="C389" s="9" t="str">
        <f t="shared" si="6"/>
        <v/>
      </c>
    </row>
    <row r="390" spans="2:3">
      <c r="B390" s="24"/>
      <c r="C390" s="9" t="str">
        <f t="shared" si="6"/>
        <v/>
      </c>
    </row>
    <row r="391" spans="2:3">
      <c r="B391" s="24"/>
      <c r="C391" s="9" t="str">
        <f t="shared" si="6"/>
        <v/>
      </c>
    </row>
    <row r="392" spans="2:3">
      <c r="B392" s="24"/>
      <c r="C392" s="9" t="str">
        <f t="shared" si="6"/>
        <v/>
      </c>
    </row>
    <row r="393" spans="2:3">
      <c r="B393" s="24"/>
      <c r="C393" s="9" t="str">
        <f t="shared" si="6"/>
        <v/>
      </c>
    </row>
    <row r="394" spans="2:3">
      <c r="B394" s="24"/>
      <c r="C394" s="9" t="str">
        <f t="shared" si="6"/>
        <v/>
      </c>
    </row>
    <row r="395" spans="2:3">
      <c r="B395" s="24"/>
      <c r="C395" s="9" t="str">
        <f t="shared" si="6"/>
        <v/>
      </c>
    </row>
    <row r="396" spans="2:3">
      <c r="B396" s="24"/>
      <c r="C396" s="9" t="str">
        <f t="shared" si="6"/>
        <v/>
      </c>
    </row>
    <row r="397" spans="2:3">
      <c r="B397" s="24"/>
      <c r="C397" s="9" t="str">
        <f t="shared" si="6"/>
        <v/>
      </c>
    </row>
    <row r="398" spans="2:3">
      <c r="B398" s="24"/>
      <c r="C398" s="9" t="str">
        <f t="shared" si="6"/>
        <v/>
      </c>
    </row>
    <row r="399" spans="2:3">
      <c r="B399" s="24"/>
      <c r="C399" s="9" t="str">
        <f t="shared" si="6"/>
        <v/>
      </c>
    </row>
    <row r="400" spans="2:3">
      <c r="B400" s="24"/>
      <c r="C400" s="9" t="str">
        <f t="shared" si="6"/>
        <v/>
      </c>
    </row>
    <row r="401" spans="2:3">
      <c r="B401" s="24"/>
      <c r="C401" s="9" t="str">
        <f t="shared" si="6"/>
        <v/>
      </c>
    </row>
    <row r="402" spans="2:3">
      <c r="B402" s="24"/>
      <c r="C402" s="9" t="str">
        <f t="shared" si="6"/>
        <v/>
      </c>
    </row>
    <row r="403" spans="2:3">
      <c r="B403" s="24"/>
      <c r="C403" s="9" t="str">
        <f t="shared" si="6"/>
        <v/>
      </c>
    </row>
    <row r="404" spans="2:3">
      <c r="B404" s="24"/>
      <c r="C404" s="9" t="str">
        <f t="shared" si="6"/>
        <v/>
      </c>
    </row>
    <row r="405" spans="2:3">
      <c r="B405" s="24"/>
      <c r="C405" s="9" t="str">
        <f t="shared" si="6"/>
        <v/>
      </c>
    </row>
    <row r="406" spans="2:3">
      <c r="B406" s="24"/>
      <c r="C406" s="9" t="str">
        <f t="shared" si="6"/>
        <v/>
      </c>
    </row>
    <row r="407" spans="2:3">
      <c r="B407" s="24"/>
      <c r="C407" s="9" t="str">
        <f t="shared" si="6"/>
        <v/>
      </c>
    </row>
    <row r="408" spans="2:3">
      <c r="B408" s="24"/>
      <c r="C408" s="9" t="str">
        <f t="shared" si="6"/>
        <v/>
      </c>
    </row>
    <row r="409" spans="2:3">
      <c r="B409" s="24"/>
      <c r="C409" s="9" t="str">
        <f t="shared" si="6"/>
        <v/>
      </c>
    </row>
    <row r="410" spans="2:3">
      <c r="B410" s="24"/>
      <c r="C410" s="9" t="str">
        <f t="shared" si="6"/>
        <v/>
      </c>
    </row>
    <row r="411" spans="2:3">
      <c r="B411" s="24"/>
      <c r="C411" s="9" t="str">
        <f t="shared" si="6"/>
        <v/>
      </c>
    </row>
    <row r="412" spans="2:3">
      <c r="B412" s="24"/>
      <c r="C412" s="9" t="str">
        <f t="shared" si="6"/>
        <v/>
      </c>
    </row>
    <row r="413" spans="2:3">
      <c r="B413" s="24"/>
      <c r="C413" s="9" t="str">
        <f t="shared" si="6"/>
        <v/>
      </c>
    </row>
    <row r="414" spans="2:3">
      <c r="B414" s="24"/>
      <c r="C414" s="9" t="str">
        <f t="shared" si="6"/>
        <v/>
      </c>
    </row>
    <row r="415" spans="2:3">
      <c r="B415" s="24"/>
      <c r="C415" s="9" t="str">
        <f t="shared" si="6"/>
        <v/>
      </c>
    </row>
    <row r="416" spans="2:3">
      <c r="B416" s="24"/>
      <c r="C416" s="9" t="str">
        <f t="shared" si="6"/>
        <v/>
      </c>
    </row>
    <row r="417" spans="2:3">
      <c r="B417" s="24"/>
      <c r="C417" s="9" t="str">
        <f t="shared" si="6"/>
        <v/>
      </c>
    </row>
    <row r="418" spans="2:3">
      <c r="B418" s="24"/>
      <c r="C418" s="9" t="str">
        <f t="shared" si="6"/>
        <v/>
      </c>
    </row>
    <row r="419" spans="2:3">
      <c r="B419" s="24"/>
      <c r="C419" s="9" t="str">
        <f t="shared" si="6"/>
        <v/>
      </c>
    </row>
    <row r="420" spans="2:3">
      <c r="B420" s="24"/>
      <c r="C420" s="9" t="str">
        <f t="shared" si="6"/>
        <v/>
      </c>
    </row>
    <row r="421" spans="2:3">
      <c r="B421" s="24"/>
      <c r="C421" s="9" t="str">
        <f t="shared" si="6"/>
        <v/>
      </c>
    </row>
    <row r="422" spans="2:3">
      <c r="B422" s="24"/>
      <c r="C422" s="9" t="str">
        <f t="shared" si="6"/>
        <v/>
      </c>
    </row>
    <row r="423" spans="2:3">
      <c r="B423" s="24"/>
      <c r="C423" s="9" t="str">
        <f t="shared" si="6"/>
        <v/>
      </c>
    </row>
    <row r="424" spans="2:3">
      <c r="B424" s="24"/>
      <c r="C424" s="9" t="str">
        <f t="shared" si="6"/>
        <v/>
      </c>
    </row>
    <row r="425" spans="2:3">
      <c r="B425" s="24"/>
      <c r="C425" s="9" t="str">
        <f t="shared" si="6"/>
        <v/>
      </c>
    </row>
    <row r="426" spans="2:3">
      <c r="B426" s="24"/>
      <c r="C426" s="9" t="str">
        <f t="shared" si="6"/>
        <v/>
      </c>
    </row>
    <row r="427" spans="2:3">
      <c r="B427" s="24"/>
      <c r="C427" s="9" t="str">
        <f t="shared" si="6"/>
        <v/>
      </c>
    </row>
    <row r="428" spans="2:3">
      <c r="B428" s="24"/>
      <c r="C428" s="9" t="str">
        <f t="shared" si="6"/>
        <v/>
      </c>
    </row>
    <row r="429" spans="2:3">
      <c r="B429" s="24"/>
      <c r="C429" s="9" t="str">
        <f t="shared" si="6"/>
        <v/>
      </c>
    </row>
    <row r="430" spans="2:3">
      <c r="B430" s="24"/>
      <c r="C430" s="9" t="str">
        <f t="shared" si="6"/>
        <v/>
      </c>
    </row>
    <row r="431" spans="2:3">
      <c r="B431" s="24"/>
      <c r="C431" s="9" t="str">
        <f t="shared" si="6"/>
        <v/>
      </c>
    </row>
    <row r="432" spans="2:3">
      <c r="B432" s="24"/>
      <c r="C432" s="9" t="str">
        <f t="shared" si="6"/>
        <v/>
      </c>
    </row>
    <row r="433" spans="2:3">
      <c r="B433" s="24"/>
      <c r="C433" s="9" t="str">
        <f t="shared" si="6"/>
        <v/>
      </c>
    </row>
    <row r="434" spans="2:3">
      <c r="B434" s="24"/>
      <c r="C434" s="9" t="str">
        <f t="shared" si="6"/>
        <v/>
      </c>
    </row>
    <row r="435" spans="2:3">
      <c r="B435" s="24"/>
      <c r="C435" s="9" t="str">
        <f t="shared" si="6"/>
        <v/>
      </c>
    </row>
    <row r="436" spans="2:3">
      <c r="B436" s="24"/>
      <c r="C436" s="9" t="str">
        <f t="shared" si="6"/>
        <v/>
      </c>
    </row>
    <row r="437" spans="2:3">
      <c r="B437" s="24"/>
      <c r="C437" s="9" t="str">
        <f t="shared" si="6"/>
        <v/>
      </c>
    </row>
    <row r="438" spans="2:3">
      <c r="B438" s="24"/>
      <c r="C438" s="9" t="str">
        <f t="shared" si="6"/>
        <v/>
      </c>
    </row>
    <row r="439" spans="2:3">
      <c r="B439" s="24"/>
      <c r="C439" s="9" t="str">
        <f t="shared" si="6"/>
        <v/>
      </c>
    </row>
    <row r="440" spans="2:3">
      <c r="B440" s="24"/>
      <c r="C440" s="9" t="str">
        <f t="shared" si="6"/>
        <v/>
      </c>
    </row>
    <row r="441" spans="2:3">
      <c r="B441" s="24"/>
      <c r="C441" s="9" t="str">
        <f t="shared" si="6"/>
        <v/>
      </c>
    </row>
    <row r="442" spans="2:3">
      <c r="B442" s="24"/>
      <c r="C442" s="9" t="str">
        <f t="shared" si="6"/>
        <v/>
      </c>
    </row>
    <row r="443" spans="2:3">
      <c r="B443" s="24"/>
      <c r="C443" s="9" t="str">
        <f t="shared" si="6"/>
        <v/>
      </c>
    </row>
    <row r="444" spans="2:3">
      <c r="B444" s="24"/>
      <c r="C444" s="9" t="str">
        <f t="shared" si="6"/>
        <v/>
      </c>
    </row>
    <row r="445" spans="2:3">
      <c r="B445" s="24"/>
      <c r="C445" s="9" t="str">
        <f t="shared" si="6"/>
        <v/>
      </c>
    </row>
    <row r="446" spans="2:3">
      <c r="B446" s="24"/>
      <c r="C446" s="9" t="str">
        <f t="shared" si="6"/>
        <v/>
      </c>
    </row>
    <row r="447" spans="2:3">
      <c r="B447" s="24"/>
      <c r="C447" s="9" t="str">
        <f t="shared" si="6"/>
        <v/>
      </c>
    </row>
    <row r="448" spans="2:3">
      <c r="B448" s="24"/>
      <c r="C448" s="9" t="str">
        <f t="shared" si="6"/>
        <v/>
      </c>
    </row>
    <row r="449" spans="2:3">
      <c r="B449" s="24"/>
      <c r="C449" s="9" t="str">
        <f t="shared" si="6"/>
        <v/>
      </c>
    </row>
    <row r="450" spans="2:3">
      <c r="B450" s="24"/>
      <c r="C450" s="9" t="str">
        <f t="shared" si="6"/>
        <v/>
      </c>
    </row>
    <row r="451" spans="2:3">
      <c r="B451" s="24"/>
      <c r="C451" s="9" t="str">
        <f t="shared" ref="C451:C514" si="7">IF(RIGHT(LEFT(IF(D451="","",SUBSTITUTE(SUBSTITUTE(SUBSTITUTE(SUBSTITUTE(SUBSTITUTE(SUBSTITUTE(SUBSTITUTE(SUBSTITUTE(SUBSTITUTE(CONCATENATE(A$1,UPPER(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SUBSTITUTE(SUBSTITUTE(SUBSTITUTE(SUBSTITUTE(SUBSTITUTE(SUBSTITUTE(SUBSTITUTE(SUBSTITUTE(SUBSTITUTE(SUBSTITUTE(SUBSTITUTE(SUBSTITUTE(SUBSTITUTE(SUBSTITUTE(SUBSTITUTE(SUBSTITUTE(SUBSTITUTE(SUBSTITUTE(SUBSTITUTE(D451,
"'","_"),
"–","_"),
"+","_PLUS_"),
"&amp;","_AND_"),
";","_"),
":",""),
")",""),
"(",""),
" - ","_"),
" ","_"),
"km/h","kmh"),
"/","_"),
"°C","C"),
"°","_Degrees"),
",",""),
"&lt;","Below_"),
"&gt;","Above_"),
"-","_"),
".",""))),
"__","_"),
"INDICATOR","INDIC"),
"TEMPERATURE","TEMP"),
"TRANSITION","TRANS"),
"%","PCT"),
"""",""),
"(",""),
")",""),
"__","_")
),255),1)="_",LEFT(IF(D451="","",SUBSTITUTE(SUBSTITUTE(SUBSTITUTE(SUBSTITUTE(SUBSTITUTE(SUBSTITUTE(SUBSTITUTE(SUBSTITUTE(SUBSTITUTE(CONCATENATE(A$1,UPPER(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SUBSTITUTE(SUBSTITUTE(SUBSTITUTE(SUBSTITUTE(SUBSTITUTE(SUBSTITUTE(SUBSTITUTE(SUBSTITUTE(SUBSTITUTE(SUBSTITUTE(SUBSTITUTE(SUBSTITUTE(SUBSTITUTE(SUBSTITUTE(SUBSTITUTE(SUBSTITUTE(SUBSTITUTE(SUBSTITUTE(SUBSTITUTE(D451,
"'","_"),
"–","_"),
"+","_PLUS_"),
"&amp;","_AND_"),
";","_"),
":",""),
")",""),
"(",""),
" - ","_"),
" ","_"),
"km/h","kmh"),
"/","_"),
"°C","C"),
"°","_Degrees"),
",",""),
"&lt;","Below_"),
"&gt;","Above_"),
"-","_"),
".",""))),
"__","_"),
"INDICATOR","INDIC"),
"TEMPERATURE","TEMP"),
"TRANSITION","TRANS"),
"%","PCT"),
"""",""),
"(",""),
")",""),
"__","_")
),254),
LEFT(IF(D451="","",SUBSTITUTE(SUBSTITUTE(SUBSTITUTE(SUBSTITUTE(SUBSTITUTE(SUBSTITUTE(SUBSTITUTE(SUBSTITUTE(SUBSTITUTE(CONCATENATE(A$1,UPPER(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SUBSTITUTE(SUBSTITUTE(SUBSTITUTE(SUBSTITUTE(SUBSTITUTE(SUBSTITUTE(SUBSTITUTE(SUBSTITUTE(SUBSTITUTE(SUBSTITUTE(SUBSTITUTE(SUBSTITUTE(SUBSTITUTE(SUBSTITUTE(SUBSTITUTE(SUBSTITUTE(SUBSTITUTE(SUBSTITUTE(SUBSTITUTE(D451,
"'","_"),
"–","_"),
"+","_PLUS_"),
"&amp;","_AND_"),
";","_"),
":",""),
")",""),
"(",""),
" - ","_"),
" ","_"),
"km/h","kmh"),
"/","_"),
"°C","C"),
"°","_Degrees"),
",",""),
"&lt;","Below_"),
"&gt;","Above_"),
"-","_"),
".",""))),
"__","_"),
"INDICATOR","INDIC"),
"TEMPERATURE","TEMP"),
"TRANSITION","TRANS"),
"%","PCT"),
"""",""),
"(",""),
")",""),
"__","_")
),255))</f>
        <v/>
      </c>
    </row>
    <row r="452" spans="2:3">
      <c r="B452" s="24"/>
      <c r="C452" s="9" t="str">
        <f t="shared" si="7"/>
        <v/>
      </c>
    </row>
    <row r="453" spans="2:3">
      <c r="B453" s="24"/>
      <c r="C453" s="9" t="str">
        <f t="shared" si="7"/>
        <v/>
      </c>
    </row>
    <row r="454" spans="2:3">
      <c r="B454" s="24"/>
      <c r="C454" s="9" t="str">
        <f t="shared" si="7"/>
        <v/>
      </c>
    </row>
    <row r="455" spans="2:3">
      <c r="B455" s="24"/>
      <c r="C455" s="9" t="str">
        <f t="shared" si="7"/>
        <v/>
      </c>
    </row>
    <row r="456" spans="2:3">
      <c r="B456" s="24"/>
      <c r="C456" s="9" t="str">
        <f t="shared" si="7"/>
        <v/>
      </c>
    </row>
    <row r="457" spans="2:3">
      <c r="B457" s="24"/>
      <c r="C457" s="9" t="str">
        <f t="shared" si="7"/>
        <v/>
      </c>
    </row>
    <row r="458" spans="2:3">
      <c r="B458" s="24"/>
      <c r="C458" s="9" t="str">
        <f t="shared" si="7"/>
        <v/>
      </c>
    </row>
    <row r="459" spans="2:3">
      <c r="B459" s="24"/>
      <c r="C459" s="9" t="str">
        <f t="shared" si="7"/>
        <v/>
      </c>
    </row>
    <row r="460" spans="2:3">
      <c r="B460" s="24"/>
      <c r="C460" s="9" t="str">
        <f t="shared" si="7"/>
        <v/>
      </c>
    </row>
    <row r="461" spans="2:3">
      <c r="B461" s="24"/>
      <c r="C461" s="9" t="str">
        <f t="shared" si="7"/>
        <v/>
      </c>
    </row>
    <row r="462" spans="2:3">
      <c r="B462" s="24"/>
      <c r="C462" s="9" t="str">
        <f t="shared" si="7"/>
        <v/>
      </c>
    </row>
    <row r="463" spans="2:3">
      <c r="B463" s="24"/>
      <c r="C463" s="9" t="str">
        <f t="shared" si="7"/>
        <v/>
      </c>
    </row>
    <row r="464" spans="2:3">
      <c r="B464" s="24"/>
      <c r="C464" s="9" t="str">
        <f t="shared" si="7"/>
        <v/>
      </c>
    </row>
    <row r="465" spans="2:3">
      <c r="B465" s="24"/>
      <c r="C465" s="9" t="str">
        <f t="shared" si="7"/>
        <v/>
      </c>
    </row>
    <row r="466" spans="2:3">
      <c r="B466" s="24"/>
      <c r="C466" s="9" t="str">
        <f t="shared" si="7"/>
        <v/>
      </c>
    </row>
    <row r="467" spans="2:3">
      <c r="B467" s="24"/>
      <c r="C467" s="9" t="str">
        <f t="shared" si="7"/>
        <v/>
      </c>
    </row>
    <row r="468" spans="2:3">
      <c r="B468" s="24"/>
      <c r="C468" s="9" t="str">
        <f t="shared" si="7"/>
        <v/>
      </c>
    </row>
    <row r="469" spans="2:3">
      <c r="B469" s="24"/>
      <c r="C469" s="9" t="str">
        <f t="shared" si="7"/>
        <v/>
      </c>
    </row>
    <row r="470" spans="2:3">
      <c r="B470" s="24"/>
      <c r="C470" s="9" t="str">
        <f t="shared" si="7"/>
        <v/>
      </c>
    </row>
    <row r="471" spans="2:3">
      <c r="B471" s="24"/>
      <c r="C471" s="9" t="str">
        <f t="shared" si="7"/>
        <v/>
      </c>
    </row>
    <row r="472" spans="2:3">
      <c r="B472" s="24"/>
      <c r="C472" s="9" t="str">
        <f t="shared" si="7"/>
        <v/>
      </c>
    </row>
    <row r="473" spans="2:3">
      <c r="B473" s="24"/>
      <c r="C473" s="9" t="str">
        <f t="shared" si="7"/>
        <v/>
      </c>
    </row>
    <row r="474" spans="2:3">
      <c r="B474" s="24"/>
      <c r="C474" s="9" t="str">
        <f t="shared" si="7"/>
        <v/>
      </c>
    </row>
    <row r="475" spans="2:3">
      <c r="B475" s="24"/>
      <c r="C475" s="9" t="str">
        <f t="shared" si="7"/>
        <v/>
      </c>
    </row>
    <row r="476" spans="2:3">
      <c r="B476" s="24"/>
      <c r="C476" s="9" t="str">
        <f t="shared" si="7"/>
        <v/>
      </c>
    </row>
    <row r="477" spans="2:3">
      <c r="B477" s="24"/>
      <c r="C477" s="9" t="str">
        <f t="shared" si="7"/>
        <v/>
      </c>
    </row>
    <row r="478" spans="2:3">
      <c r="B478" s="24"/>
      <c r="C478" s="9" t="str">
        <f t="shared" si="7"/>
        <v/>
      </c>
    </row>
    <row r="479" spans="2:3">
      <c r="B479" s="24"/>
      <c r="C479" s="9" t="str">
        <f t="shared" si="7"/>
        <v/>
      </c>
    </row>
    <row r="480" spans="2:3">
      <c r="B480" s="24"/>
      <c r="C480" s="9" t="str">
        <f t="shared" si="7"/>
        <v/>
      </c>
    </row>
    <row r="481" spans="2:3">
      <c r="B481" s="24"/>
      <c r="C481" s="9" t="str">
        <f t="shared" si="7"/>
        <v/>
      </c>
    </row>
    <row r="482" spans="2:3">
      <c r="B482" s="24"/>
      <c r="C482" s="9" t="str">
        <f t="shared" si="7"/>
        <v/>
      </c>
    </row>
    <row r="483" spans="2:3">
      <c r="B483" s="24"/>
      <c r="C483" s="9" t="str">
        <f t="shared" si="7"/>
        <v/>
      </c>
    </row>
    <row r="484" spans="2:3">
      <c r="B484" s="24"/>
      <c r="C484" s="9" t="str">
        <f t="shared" si="7"/>
        <v/>
      </c>
    </row>
    <row r="485" spans="2:3">
      <c r="B485" s="24"/>
      <c r="C485" s="9" t="str">
        <f t="shared" si="7"/>
        <v/>
      </c>
    </row>
    <row r="486" spans="2:3">
      <c r="B486" s="24"/>
      <c r="C486" s="9" t="str">
        <f t="shared" si="7"/>
        <v/>
      </c>
    </row>
    <row r="487" spans="2:3">
      <c r="B487" s="24"/>
      <c r="C487" s="9" t="str">
        <f t="shared" si="7"/>
        <v/>
      </c>
    </row>
    <row r="488" spans="2:3">
      <c r="B488" s="24"/>
      <c r="C488" s="9" t="str">
        <f t="shared" si="7"/>
        <v/>
      </c>
    </row>
    <row r="489" spans="2:3">
      <c r="B489" s="24"/>
      <c r="C489" s="9" t="str">
        <f t="shared" si="7"/>
        <v/>
      </c>
    </row>
    <row r="490" spans="2:3">
      <c r="B490" s="24"/>
      <c r="C490" s="9" t="str">
        <f t="shared" si="7"/>
        <v/>
      </c>
    </row>
    <row r="491" spans="2:3">
      <c r="B491" s="24"/>
      <c r="C491" s="9" t="str">
        <f t="shared" si="7"/>
        <v/>
      </c>
    </row>
    <row r="492" spans="2:3">
      <c r="B492" s="24"/>
      <c r="C492" s="9" t="str">
        <f t="shared" si="7"/>
        <v/>
      </c>
    </row>
    <row r="493" spans="2:3">
      <c r="B493" s="24"/>
      <c r="C493" s="9" t="str">
        <f t="shared" si="7"/>
        <v/>
      </c>
    </row>
    <row r="494" spans="2:3">
      <c r="B494" s="24"/>
      <c r="C494" s="9" t="str">
        <f t="shared" si="7"/>
        <v/>
      </c>
    </row>
    <row r="495" spans="2:3">
      <c r="B495" s="24"/>
      <c r="C495" s="9" t="str">
        <f t="shared" si="7"/>
        <v/>
      </c>
    </row>
    <row r="496" spans="2:3">
      <c r="B496" s="24"/>
      <c r="C496" s="9" t="str">
        <f t="shared" si="7"/>
        <v/>
      </c>
    </row>
    <row r="497" spans="2:3">
      <c r="B497" s="24"/>
      <c r="C497" s="9" t="str">
        <f t="shared" si="7"/>
        <v/>
      </c>
    </row>
    <row r="498" spans="2:3">
      <c r="B498" s="24"/>
      <c r="C498" s="9" t="str">
        <f t="shared" si="7"/>
        <v/>
      </c>
    </row>
    <row r="499" spans="2:3">
      <c r="B499" s="24"/>
      <c r="C499" s="9" t="str">
        <f t="shared" si="7"/>
        <v/>
      </c>
    </row>
    <row r="500" spans="2:3">
      <c r="B500" s="24"/>
      <c r="C500" s="9" t="str">
        <f t="shared" si="7"/>
        <v/>
      </c>
    </row>
    <row r="501" spans="2:3">
      <c r="B501" s="24"/>
      <c r="C501" s="9" t="str">
        <f t="shared" si="7"/>
        <v/>
      </c>
    </row>
    <row r="502" spans="2:3">
      <c r="B502" s="24"/>
      <c r="C502" s="9" t="str">
        <f t="shared" si="7"/>
        <v/>
      </c>
    </row>
    <row r="503" spans="2:3">
      <c r="B503" s="24"/>
      <c r="C503" s="9" t="str">
        <f t="shared" si="7"/>
        <v/>
      </c>
    </row>
    <row r="504" spans="2:3">
      <c r="B504" s="24"/>
      <c r="C504" s="9" t="str">
        <f t="shared" si="7"/>
        <v/>
      </c>
    </row>
    <row r="505" spans="2:3">
      <c r="B505" s="24"/>
      <c r="C505" s="9" t="str">
        <f t="shared" si="7"/>
        <v/>
      </c>
    </row>
    <row r="506" spans="2:3">
      <c r="B506" s="24"/>
      <c r="C506" s="9" t="str">
        <f t="shared" si="7"/>
        <v/>
      </c>
    </row>
    <row r="507" spans="2:3">
      <c r="B507" s="24"/>
      <c r="C507" s="9" t="str">
        <f t="shared" si="7"/>
        <v/>
      </c>
    </row>
    <row r="508" spans="2:3">
      <c r="B508" s="24"/>
      <c r="C508" s="9" t="str">
        <f t="shared" si="7"/>
        <v/>
      </c>
    </row>
    <row r="509" spans="2:3">
      <c r="B509" s="24"/>
      <c r="C509" s="9" t="str">
        <f t="shared" si="7"/>
        <v/>
      </c>
    </row>
    <row r="510" spans="2:3">
      <c r="B510" s="24"/>
      <c r="C510" s="9" t="str">
        <f t="shared" si="7"/>
        <v/>
      </c>
    </row>
    <row r="511" spans="2:3">
      <c r="B511" s="24"/>
      <c r="C511" s="9" t="str">
        <f t="shared" si="7"/>
        <v/>
      </c>
    </row>
    <row r="512" spans="2:3">
      <c r="B512" s="24"/>
      <c r="C512" s="9" t="str">
        <f t="shared" si="7"/>
        <v/>
      </c>
    </row>
    <row r="513" spans="2:3">
      <c r="B513" s="24"/>
      <c r="C513" s="9" t="str">
        <f t="shared" si="7"/>
        <v/>
      </c>
    </row>
    <row r="514" spans="2:3">
      <c r="B514" s="24"/>
      <c r="C514" s="9" t="str">
        <f t="shared" si="7"/>
        <v/>
      </c>
    </row>
    <row r="515" spans="2:3">
      <c r="B515" s="24"/>
      <c r="C515" s="9" t="str">
        <f t="shared" ref="C515:C578" si="8">IF(RIGHT(LEFT(IF(D515="","",SUBSTITUTE(SUBSTITUTE(SUBSTITUTE(SUBSTITUTE(SUBSTITUTE(SUBSTITUTE(SUBSTITUTE(SUBSTITUTE(SUBSTITUTE(CONCATENATE(A$1,UPPER(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SUBSTITUTE(SUBSTITUTE(SUBSTITUTE(SUBSTITUTE(SUBSTITUTE(SUBSTITUTE(SUBSTITUTE(SUBSTITUTE(SUBSTITUTE(SUBSTITUTE(SUBSTITUTE(SUBSTITUTE(SUBSTITUTE(SUBSTITUTE(SUBSTITUTE(SUBSTITUTE(SUBSTITUTE(SUBSTITUTE(SUBSTITUTE(D515,
"'","_"),
"–","_"),
"+","_PLUS_"),
"&amp;","_AND_"),
";","_"),
":",""),
")",""),
"(",""),
" - ","_"),
" ","_"),
"km/h","kmh"),
"/","_"),
"°C","C"),
"°","_Degrees"),
",",""),
"&lt;","Below_"),
"&gt;","Above_"),
"-","_"),
".",""))),
"__","_"),
"INDICATOR","INDIC"),
"TEMPERATURE","TEMP"),
"TRANSITION","TRANS"),
"%","PCT"),
"""",""),
"(",""),
")",""),
"__","_")
),255),1)="_",LEFT(IF(D515="","",SUBSTITUTE(SUBSTITUTE(SUBSTITUTE(SUBSTITUTE(SUBSTITUTE(SUBSTITUTE(SUBSTITUTE(SUBSTITUTE(SUBSTITUTE(CONCATENATE(A$1,UPPER(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SUBSTITUTE(SUBSTITUTE(SUBSTITUTE(SUBSTITUTE(SUBSTITUTE(SUBSTITUTE(SUBSTITUTE(SUBSTITUTE(SUBSTITUTE(SUBSTITUTE(SUBSTITUTE(SUBSTITUTE(SUBSTITUTE(SUBSTITUTE(SUBSTITUTE(SUBSTITUTE(SUBSTITUTE(SUBSTITUTE(SUBSTITUTE(D515,
"'","_"),
"–","_"),
"+","_PLUS_"),
"&amp;","_AND_"),
";","_"),
":",""),
")",""),
"(",""),
" - ","_"),
" ","_"),
"km/h","kmh"),
"/","_"),
"°C","C"),
"°","_Degrees"),
",",""),
"&lt;","Below_"),
"&gt;","Above_"),
"-","_"),
".",""))),
"__","_"),
"INDICATOR","INDIC"),
"TEMPERATURE","TEMP"),
"TRANSITION","TRANS"),
"%","PCT"),
"""",""),
"(",""),
")",""),
"__","_")
),254),
LEFT(IF(D515="","",SUBSTITUTE(SUBSTITUTE(SUBSTITUTE(SUBSTITUTE(SUBSTITUTE(SUBSTITUTE(SUBSTITUTE(SUBSTITUTE(SUBSTITUTE(CONCATENATE(A$1,UPPER(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SUBSTITUTE(SUBSTITUTE(SUBSTITUTE(SUBSTITUTE(SUBSTITUTE(SUBSTITUTE(SUBSTITUTE(SUBSTITUTE(SUBSTITUTE(SUBSTITUTE(SUBSTITUTE(SUBSTITUTE(SUBSTITUTE(SUBSTITUTE(SUBSTITUTE(SUBSTITUTE(SUBSTITUTE(SUBSTITUTE(SUBSTITUTE(D515,
"'","_"),
"–","_"),
"+","_PLUS_"),
"&amp;","_AND_"),
";","_"),
":",""),
")",""),
"(",""),
" - ","_"),
" ","_"),
"km/h","kmh"),
"/","_"),
"°C","C"),
"°","_Degrees"),
",",""),
"&lt;","Below_"),
"&gt;","Above_"),
"-","_"),
".",""))),
"__","_"),
"INDICATOR","INDIC"),
"TEMPERATURE","TEMP"),
"TRANSITION","TRANS"),
"%","PCT"),
"""",""),
"(",""),
")",""),
"__","_")
),255))</f>
        <v/>
      </c>
    </row>
    <row r="516" spans="2:3">
      <c r="B516" s="24"/>
      <c r="C516" s="9" t="str">
        <f t="shared" si="8"/>
        <v/>
      </c>
    </row>
    <row r="517" spans="2:3">
      <c r="B517" s="24"/>
      <c r="C517" s="9" t="str">
        <f t="shared" si="8"/>
        <v/>
      </c>
    </row>
    <row r="518" spans="2:3">
      <c r="B518" s="24"/>
      <c r="C518" s="9" t="str">
        <f t="shared" si="8"/>
        <v/>
      </c>
    </row>
    <row r="519" spans="2:3">
      <c r="B519" s="24"/>
      <c r="C519" s="9" t="str">
        <f t="shared" si="8"/>
        <v/>
      </c>
    </row>
    <row r="520" spans="2:3">
      <c r="B520" s="24"/>
      <c r="C520" s="9" t="str">
        <f t="shared" si="8"/>
        <v/>
      </c>
    </row>
    <row r="521" spans="2:3">
      <c r="B521" s="24"/>
      <c r="C521" s="9" t="str">
        <f t="shared" si="8"/>
        <v/>
      </c>
    </row>
    <row r="522" spans="2:3">
      <c r="B522" s="24"/>
      <c r="C522" s="9" t="str">
        <f t="shared" si="8"/>
        <v/>
      </c>
    </row>
    <row r="523" spans="2:3">
      <c r="B523" s="24"/>
      <c r="C523" s="9" t="str">
        <f t="shared" si="8"/>
        <v/>
      </c>
    </row>
    <row r="524" spans="2:3">
      <c r="B524" s="24"/>
      <c r="C524" s="9" t="str">
        <f t="shared" si="8"/>
        <v/>
      </c>
    </row>
    <row r="525" spans="2:3">
      <c r="B525" s="24"/>
      <c r="C525" s="9" t="str">
        <f t="shared" si="8"/>
        <v/>
      </c>
    </row>
    <row r="526" spans="2:3">
      <c r="B526" s="24"/>
      <c r="C526" s="9" t="str">
        <f t="shared" si="8"/>
        <v/>
      </c>
    </row>
    <row r="527" spans="2:3">
      <c r="B527" s="24"/>
      <c r="C527" s="9" t="str">
        <f t="shared" si="8"/>
        <v/>
      </c>
    </row>
    <row r="528" spans="2:3">
      <c r="B528" s="24"/>
      <c r="C528" s="9" t="str">
        <f t="shared" si="8"/>
        <v/>
      </c>
    </row>
    <row r="529" spans="2:3">
      <c r="B529" s="24"/>
      <c r="C529" s="9" t="str">
        <f t="shared" si="8"/>
        <v/>
      </c>
    </row>
    <row r="530" spans="2:3">
      <c r="B530" s="24"/>
      <c r="C530" s="9" t="str">
        <f t="shared" si="8"/>
        <v/>
      </c>
    </row>
    <row r="531" spans="2:3">
      <c r="B531" s="24"/>
      <c r="C531" s="9" t="str">
        <f t="shared" si="8"/>
        <v/>
      </c>
    </row>
    <row r="532" spans="2:3">
      <c r="B532" s="24"/>
      <c r="C532" s="9" t="str">
        <f t="shared" si="8"/>
        <v/>
      </c>
    </row>
    <row r="533" spans="2:3">
      <c r="B533" s="24"/>
      <c r="C533" s="9" t="str">
        <f t="shared" si="8"/>
        <v/>
      </c>
    </row>
    <row r="534" spans="2:3">
      <c r="B534" s="24"/>
      <c r="C534" s="9" t="str">
        <f t="shared" si="8"/>
        <v/>
      </c>
    </row>
    <row r="535" spans="2:3">
      <c r="B535" s="24"/>
      <c r="C535" s="9" t="str">
        <f t="shared" si="8"/>
        <v/>
      </c>
    </row>
    <row r="536" spans="2:3">
      <c r="B536" s="24"/>
      <c r="C536" s="9" t="str">
        <f t="shared" si="8"/>
        <v/>
      </c>
    </row>
    <row r="537" spans="2:3">
      <c r="B537" s="24"/>
      <c r="C537" s="9" t="str">
        <f t="shared" si="8"/>
        <v/>
      </c>
    </row>
    <row r="538" spans="2:3">
      <c r="B538" s="24"/>
      <c r="C538" s="9" t="str">
        <f t="shared" si="8"/>
        <v/>
      </c>
    </row>
    <row r="539" spans="2:3">
      <c r="B539" s="24"/>
      <c r="C539" s="9" t="str">
        <f t="shared" si="8"/>
        <v/>
      </c>
    </row>
    <row r="540" spans="2:3">
      <c r="B540" s="24"/>
      <c r="C540" s="9" t="str">
        <f t="shared" si="8"/>
        <v/>
      </c>
    </row>
    <row r="541" spans="2:3">
      <c r="B541" s="24"/>
      <c r="C541" s="9" t="str">
        <f t="shared" si="8"/>
        <v/>
      </c>
    </row>
    <row r="542" spans="2:3">
      <c r="B542" s="24"/>
      <c r="C542" s="9" t="str">
        <f t="shared" si="8"/>
        <v/>
      </c>
    </row>
    <row r="543" spans="2:3">
      <c r="B543" s="24"/>
      <c r="C543" s="9" t="str">
        <f t="shared" si="8"/>
        <v/>
      </c>
    </row>
    <row r="544" spans="2:3">
      <c r="B544" s="24"/>
      <c r="C544" s="9" t="str">
        <f t="shared" si="8"/>
        <v/>
      </c>
    </row>
    <row r="545" spans="2:3">
      <c r="B545" s="24"/>
      <c r="C545" s="9" t="str">
        <f t="shared" si="8"/>
        <v/>
      </c>
    </row>
    <row r="546" spans="2:3">
      <c r="B546" s="24"/>
      <c r="C546" s="9" t="str">
        <f t="shared" si="8"/>
        <v/>
      </c>
    </row>
    <row r="547" spans="2:3">
      <c r="B547" s="24"/>
      <c r="C547" s="9" t="str">
        <f t="shared" si="8"/>
        <v/>
      </c>
    </row>
    <row r="548" spans="2:3">
      <c r="B548" s="24"/>
      <c r="C548" s="9" t="str">
        <f t="shared" si="8"/>
        <v/>
      </c>
    </row>
    <row r="549" spans="2:3">
      <c r="B549" s="24"/>
      <c r="C549" s="9" t="str">
        <f t="shared" si="8"/>
        <v/>
      </c>
    </row>
    <row r="550" spans="2:3">
      <c r="B550" s="24"/>
      <c r="C550" s="9" t="str">
        <f t="shared" si="8"/>
        <v/>
      </c>
    </row>
    <row r="551" spans="2:3">
      <c r="B551" s="24"/>
      <c r="C551" s="9" t="str">
        <f t="shared" si="8"/>
        <v/>
      </c>
    </row>
    <row r="552" spans="2:3">
      <c r="B552" s="24"/>
      <c r="C552" s="9" t="str">
        <f t="shared" si="8"/>
        <v/>
      </c>
    </row>
    <row r="553" spans="2:3">
      <c r="B553" s="24"/>
      <c r="C553" s="9" t="str">
        <f t="shared" si="8"/>
        <v/>
      </c>
    </row>
    <row r="554" spans="2:3">
      <c r="B554" s="24"/>
      <c r="C554" s="9" t="str">
        <f t="shared" si="8"/>
        <v/>
      </c>
    </row>
    <row r="555" spans="2:3">
      <c r="B555" s="24"/>
      <c r="C555" s="9" t="str">
        <f t="shared" si="8"/>
        <v/>
      </c>
    </row>
    <row r="556" spans="2:3">
      <c r="B556" s="24"/>
      <c r="C556" s="9" t="str">
        <f t="shared" si="8"/>
        <v/>
      </c>
    </row>
    <row r="557" spans="2:3">
      <c r="B557" s="24"/>
      <c r="C557" s="9" t="str">
        <f t="shared" si="8"/>
        <v/>
      </c>
    </row>
    <row r="558" spans="2:3">
      <c r="B558" s="24"/>
      <c r="C558" s="9" t="str">
        <f t="shared" si="8"/>
        <v/>
      </c>
    </row>
    <row r="559" spans="2:3">
      <c r="B559" s="24"/>
      <c r="C559" s="9" t="str">
        <f t="shared" si="8"/>
        <v/>
      </c>
    </row>
    <row r="560" spans="2:3">
      <c r="B560" s="24"/>
      <c r="C560" s="9" t="str">
        <f t="shared" si="8"/>
        <v/>
      </c>
    </row>
    <row r="561" spans="2:3">
      <c r="B561" s="24"/>
      <c r="C561" s="9" t="str">
        <f t="shared" si="8"/>
        <v/>
      </c>
    </row>
    <row r="562" spans="2:3">
      <c r="B562" s="24"/>
      <c r="C562" s="9" t="str">
        <f t="shared" si="8"/>
        <v/>
      </c>
    </row>
    <row r="563" spans="2:3">
      <c r="B563" s="24"/>
      <c r="C563" s="9" t="str">
        <f t="shared" si="8"/>
        <v/>
      </c>
    </row>
    <row r="564" spans="2:3">
      <c r="B564" s="24"/>
      <c r="C564" s="9" t="str">
        <f t="shared" si="8"/>
        <v/>
      </c>
    </row>
    <row r="565" spans="2:3">
      <c r="B565" s="24"/>
      <c r="C565" s="9" t="str">
        <f t="shared" si="8"/>
        <v/>
      </c>
    </row>
    <row r="566" spans="2:3">
      <c r="B566" s="24"/>
      <c r="C566" s="9" t="str">
        <f t="shared" si="8"/>
        <v/>
      </c>
    </row>
    <row r="567" spans="2:3">
      <c r="B567" s="24"/>
      <c r="C567" s="9" t="str">
        <f t="shared" si="8"/>
        <v/>
      </c>
    </row>
    <row r="568" spans="2:3">
      <c r="B568" s="24"/>
      <c r="C568" s="9" t="str">
        <f t="shared" si="8"/>
        <v/>
      </c>
    </row>
    <row r="569" spans="2:3">
      <c r="B569" s="24"/>
      <c r="C569" s="9" t="str">
        <f t="shared" si="8"/>
        <v/>
      </c>
    </row>
    <row r="570" spans="2:3">
      <c r="B570" s="24"/>
      <c r="C570" s="9" t="str">
        <f t="shared" si="8"/>
        <v/>
      </c>
    </row>
    <row r="571" spans="2:3">
      <c r="B571" s="24"/>
      <c r="C571" s="9" t="str">
        <f t="shared" si="8"/>
        <v/>
      </c>
    </row>
    <row r="572" spans="2:3">
      <c r="B572" s="24"/>
      <c r="C572" s="9" t="str">
        <f t="shared" si="8"/>
        <v/>
      </c>
    </row>
    <row r="573" spans="2:3">
      <c r="B573" s="24"/>
      <c r="C573" s="9" t="str">
        <f t="shared" si="8"/>
        <v/>
      </c>
    </row>
    <row r="574" spans="2:3">
      <c r="B574" s="24"/>
      <c r="C574" s="9" t="str">
        <f t="shared" si="8"/>
        <v/>
      </c>
    </row>
    <row r="575" spans="2:3">
      <c r="B575" s="24"/>
      <c r="C575" s="9" t="str">
        <f t="shared" si="8"/>
        <v/>
      </c>
    </row>
    <row r="576" spans="2:3">
      <c r="B576" s="24"/>
      <c r="C576" s="9" t="str">
        <f t="shared" si="8"/>
        <v/>
      </c>
    </row>
    <row r="577" spans="2:3">
      <c r="B577" s="24"/>
      <c r="C577" s="9" t="str">
        <f t="shared" si="8"/>
        <v/>
      </c>
    </row>
    <row r="578" spans="2:3">
      <c r="B578" s="24"/>
      <c r="C578" s="9" t="str">
        <f t="shared" si="8"/>
        <v/>
      </c>
    </row>
    <row r="579" spans="2:3">
      <c r="B579" s="24"/>
      <c r="C579" s="9" t="str">
        <f t="shared" ref="C579:C642" si="9">IF(RIGHT(LEFT(IF(D579="","",SUBSTITUTE(SUBSTITUTE(SUBSTITUTE(SUBSTITUTE(SUBSTITUTE(SUBSTITUTE(SUBSTITUTE(SUBSTITUTE(SUBSTITUTE(CONCATENATE(A$1,UPPER(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SUBSTITUTE(SUBSTITUTE(SUBSTITUTE(SUBSTITUTE(SUBSTITUTE(SUBSTITUTE(SUBSTITUTE(SUBSTITUTE(SUBSTITUTE(SUBSTITUTE(SUBSTITUTE(SUBSTITUTE(SUBSTITUTE(SUBSTITUTE(SUBSTITUTE(SUBSTITUTE(SUBSTITUTE(SUBSTITUTE(SUBSTITUTE(D579,
"'","_"),
"–","_"),
"+","_PLUS_"),
"&amp;","_AND_"),
";","_"),
":",""),
")",""),
"(",""),
" - ","_"),
" ","_"),
"km/h","kmh"),
"/","_"),
"°C","C"),
"°","_Degrees"),
",",""),
"&lt;","Below_"),
"&gt;","Above_"),
"-","_"),
".",""))),
"__","_"),
"INDICATOR","INDIC"),
"TEMPERATURE","TEMP"),
"TRANSITION","TRANS"),
"%","PCT"),
"""",""),
"(",""),
")",""),
"__","_")
),255),1)="_",LEFT(IF(D579="","",SUBSTITUTE(SUBSTITUTE(SUBSTITUTE(SUBSTITUTE(SUBSTITUTE(SUBSTITUTE(SUBSTITUTE(SUBSTITUTE(SUBSTITUTE(CONCATENATE(A$1,UPPER(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SUBSTITUTE(SUBSTITUTE(SUBSTITUTE(SUBSTITUTE(SUBSTITUTE(SUBSTITUTE(SUBSTITUTE(SUBSTITUTE(SUBSTITUTE(SUBSTITUTE(SUBSTITUTE(SUBSTITUTE(SUBSTITUTE(SUBSTITUTE(SUBSTITUTE(SUBSTITUTE(SUBSTITUTE(SUBSTITUTE(SUBSTITUTE(D579,
"'","_"),
"–","_"),
"+","_PLUS_"),
"&amp;","_AND_"),
";","_"),
":",""),
")",""),
"(",""),
" - ","_"),
" ","_"),
"km/h","kmh"),
"/","_"),
"°C","C"),
"°","_Degrees"),
",",""),
"&lt;","Below_"),
"&gt;","Above_"),
"-","_"),
".",""))),
"__","_"),
"INDICATOR","INDIC"),
"TEMPERATURE","TEMP"),
"TRANSITION","TRANS"),
"%","PCT"),
"""",""),
"(",""),
")",""),
"__","_")
),254),
LEFT(IF(D579="","",SUBSTITUTE(SUBSTITUTE(SUBSTITUTE(SUBSTITUTE(SUBSTITUTE(SUBSTITUTE(SUBSTITUTE(SUBSTITUTE(SUBSTITUTE(CONCATENATE(A$1,UPPER(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SUBSTITUTE(SUBSTITUTE(SUBSTITUTE(SUBSTITUTE(SUBSTITUTE(SUBSTITUTE(SUBSTITUTE(SUBSTITUTE(SUBSTITUTE(SUBSTITUTE(SUBSTITUTE(SUBSTITUTE(SUBSTITUTE(SUBSTITUTE(SUBSTITUTE(SUBSTITUTE(SUBSTITUTE(SUBSTITUTE(SUBSTITUTE(D579,
"'","_"),
"–","_"),
"+","_PLUS_"),
"&amp;","_AND_"),
";","_"),
":",""),
")",""),
"(",""),
" - ","_"),
" ","_"),
"km/h","kmh"),
"/","_"),
"°C","C"),
"°","_Degrees"),
",",""),
"&lt;","Below_"),
"&gt;","Above_"),
"-","_"),
".",""))),
"__","_"),
"INDICATOR","INDIC"),
"TEMPERATURE","TEMP"),
"TRANSITION","TRANS"),
"%","PCT"),
"""",""),
"(",""),
")",""),
"__","_")
),255))</f>
        <v/>
      </c>
    </row>
    <row r="580" spans="2:3">
      <c r="B580" s="24"/>
      <c r="C580" s="9" t="str">
        <f t="shared" si="9"/>
        <v/>
      </c>
    </row>
    <row r="581" spans="2:3">
      <c r="B581" s="24"/>
      <c r="C581" s="9" t="str">
        <f t="shared" si="9"/>
        <v/>
      </c>
    </row>
    <row r="582" spans="2:3">
      <c r="B582" s="24"/>
      <c r="C582" s="9" t="str">
        <f t="shared" si="9"/>
        <v/>
      </c>
    </row>
    <row r="583" spans="2:3">
      <c r="B583" s="24"/>
      <c r="C583" s="9" t="str">
        <f t="shared" si="9"/>
        <v/>
      </c>
    </row>
    <row r="584" spans="2:3">
      <c r="B584" s="24"/>
      <c r="C584" s="9" t="str">
        <f t="shared" si="9"/>
        <v/>
      </c>
    </row>
    <row r="585" spans="2:3">
      <c r="B585" s="24"/>
      <c r="C585" s="9" t="str">
        <f t="shared" si="9"/>
        <v/>
      </c>
    </row>
    <row r="586" spans="2:3">
      <c r="B586" s="24"/>
      <c r="C586" s="9" t="str">
        <f t="shared" si="9"/>
        <v/>
      </c>
    </row>
    <row r="587" spans="2:3">
      <c r="B587" s="24"/>
      <c r="C587" s="9" t="str">
        <f t="shared" si="9"/>
        <v/>
      </c>
    </row>
    <row r="588" spans="2:3">
      <c r="B588" s="24"/>
      <c r="C588" s="9" t="str">
        <f t="shared" si="9"/>
        <v/>
      </c>
    </row>
    <row r="589" spans="2:3">
      <c r="B589" s="24"/>
      <c r="C589" s="9" t="str">
        <f t="shared" si="9"/>
        <v/>
      </c>
    </row>
    <row r="590" spans="2:3">
      <c r="B590" s="24"/>
      <c r="C590" s="9" t="str">
        <f t="shared" si="9"/>
        <v/>
      </c>
    </row>
    <row r="591" spans="2:3">
      <c r="B591" s="24"/>
      <c r="C591" s="9" t="str">
        <f t="shared" si="9"/>
        <v/>
      </c>
    </row>
    <row r="592" spans="2:3">
      <c r="B592" s="24"/>
      <c r="C592" s="9" t="str">
        <f t="shared" si="9"/>
        <v/>
      </c>
    </row>
    <row r="593" spans="2:3">
      <c r="B593" s="24"/>
      <c r="C593" s="9" t="str">
        <f t="shared" si="9"/>
        <v/>
      </c>
    </row>
    <row r="594" spans="2:3">
      <c r="B594" s="24"/>
      <c r="C594" s="9" t="str">
        <f t="shared" si="9"/>
        <v/>
      </c>
    </row>
    <row r="595" spans="2:3">
      <c r="B595" s="24"/>
      <c r="C595" s="9" t="str">
        <f t="shared" si="9"/>
        <v/>
      </c>
    </row>
    <row r="596" spans="2:3">
      <c r="B596" s="24"/>
      <c r="C596" s="9" t="str">
        <f t="shared" si="9"/>
        <v/>
      </c>
    </row>
    <row r="597" spans="2:3">
      <c r="B597" s="24"/>
      <c r="C597" s="9" t="str">
        <f t="shared" si="9"/>
        <v/>
      </c>
    </row>
    <row r="598" spans="2:3">
      <c r="B598" s="24"/>
      <c r="C598" s="9" t="str">
        <f t="shared" si="9"/>
        <v/>
      </c>
    </row>
    <row r="599" spans="2:3">
      <c r="B599" s="24"/>
      <c r="C599" s="9" t="str">
        <f t="shared" si="9"/>
        <v/>
      </c>
    </row>
    <row r="600" spans="2:3">
      <c r="B600" s="24"/>
      <c r="C600" s="9" t="str">
        <f t="shared" si="9"/>
        <v/>
      </c>
    </row>
    <row r="601" spans="2:3">
      <c r="B601" s="24"/>
      <c r="C601" s="9" t="str">
        <f t="shared" si="9"/>
        <v/>
      </c>
    </row>
    <row r="602" spans="2:3">
      <c r="B602" s="24"/>
      <c r="C602" s="9" t="str">
        <f t="shared" si="9"/>
        <v/>
      </c>
    </row>
    <row r="603" spans="2:3">
      <c r="B603" s="24"/>
      <c r="C603" s="9" t="str">
        <f t="shared" si="9"/>
        <v/>
      </c>
    </row>
    <row r="604" spans="2:3">
      <c r="B604" s="24"/>
      <c r="C604" s="9" t="str">
        <f t="shared" si="9"/>
        <v/>
      </c>
    </row>
    <row r="605" spans="2:3">
      <c r="B605" s="24"/>
      <c r="C605" s="9" t="str">
        <f t="shared" si="9"/>
        <v/>
      </c>
    </row>
    <row r="606" spans="2:3">
      <c r="B606" s="24"/>
      <c r="C606" s="9" t="str">
        <f t="shared" si="9"/>
        <v/>
      </c>
    </row>
    <row r="607" spans="2:3">
      <c r="B607" s="24"/>
      <c r="C607" s="9" t="str">
        <f t="shared" si="9"/>
        <v/>
      </c>
    </row>
    <row r="608" spans="2:3">
      <c r="B608" s="24"/>
      <c r="C608" s="9" t="str">
        <f t="shared" si="9"/>
        <v/>
      </c>
    </row>
    <row r="609" spans="2:3">
      <c r="B609" s="24"/>
      <c r="C609" s="9" t="str">
        <f t="shared" si="9"/>
        <v/>
      </c>
    </row>
    <row r="610" spans="2:3">
      <c r="B610" s="24"/>
      <c r="C610" s="9" t="str">
        <f t="shared" si="9"/>
        <v/>
      </c>
    </row>
    <row r="611" spans="2:3">
      <c r="B611" s="24"/>
      <c r="C611" s="9" t="str">
        <f t="shared" si="9"/>
        <v/>
      </c>
    </row>
    <row r="612" spans="2:3">
      <c r="B612" s="24"/>
      <c r="C612" s="9" t="str">
        <f t="shared" si="9"/>
        <v/>
      </c>
    </row>
    <row r="613" spans="2:3">
      <c r="B613" s="24"/>
      <c r="C613" s="9" t="str">
        <f t="shared" si="9"/>
        <v/>
      </c>
    </row>
    <row r="614" spans="2:3">
      <c r="B614" s="24"/>
      <c r="C614" s="9" t="str">
        <f t="shared" si="9"/>
        <v/>
      </c>
    </row>
    <row r="615" spans="2:3">
      <c r="B615" s="24"/>
      <c r="C615" s="9" t="str">
        <f t="shared" si="9"/>
        <v/>
      </c>
    </row>
    <row r="616" spans="2:3">
      <c r="B616" s="24"/>
      <c r="C616" s="9" t="str">
        <f t="shared" si="9"/>
        <v/>
      </c>
    </row>
    <row r="617" spans="2:3">
      <c r="B617" s="24"/>
      <c r="C617" s="9" t="str">
        <f t="shared" si="9"/>
        <v/>
      </c>
    </row>
    <row r="618" spans="2:3">
      <c r="B618" s="24"/>
      <c r="C618" s="9" t="str">
        <f t="shared" si="9"/>
        <v/>
      </c>
    </row>
    <row r="619" spans="2:3">
      <c r="B619" s="24"/>
      <c r="C619" s="9" t="str">
        <f t="shared" si="9"/>
        <v/>
      </c>
    </row>
    <row r="620" spans="2:3">
      <c r="B620" s="24"/>
      <c r="C620" s="9" t="str">
        <f t="shared" si="9"/>
        <v/>
      </c>
    </row>
    <row r="621" spans="2:3">
      <c r="B621" s="24"/>
      <c r="C621" s="9" t="str">
        <f t="shared" si="9"/>
        <v/>
      </c>
    </row>
    <row r="622" spans="2:3">
      <c r="B622" s="24"/>
      <c r="C622" s="9" t="str">
        <f t="shared" si="9"/>
        <v/>
      </c>
    </row>
    <row r="623" spans="2:3">
      <c r="B623" s="24"/>
      <c r="C623" s="9" t="str">
        <f t="shared" si="9"/>
        <v/>
      </c>
    </row>
    <row r="624" spans="2:3">
      <c r="B624" s="24"/>
      <c r="C624" s="9" t="str">
        <f t="shared" si="9"/>
        <v/>
      </c>
    </row>
    <row r="625" spans="2:3">
      <c r="B625" s="24"/>
      <c r="C625" s="9" t="str">
        <f t="shared" si="9"/>
        <v/>
      </c>
    </row>
    <row r="626" spans="2:3">
      <c r="B626" s="24"/>
      <c r="C626" s="9" t="str">
        <f t="shared" si="9"/>
        <v/>
      </c>
    </row>
    <row r="627" spans="2:3">
      <c r="B627" s="24"/>
      <c r="C627" s="9" t="str">
        <f t="shared" si="9"/>
        <v/>
      </c>
    </row>
    <row r="628" spans="2:3">
      <c r="B628" s="24"/>
      <c r="C628" s="9" t="str">
        <f t="shared" si="9"/>
        <v/>
      </c>
    </row>
    <row r="629" spans="2:3">
      <c r="B629" s="24"/>
      <c r="C629" s="9" t="str">
        <f t="shared" si="9"/>
        <v/>
      </c>
    </row>
    <row r="630" spans="2:3">
      <c r="B630" s="24"/>
      <c r="C630" s="9" t="str">
        <f t="shared" si="9"/>
        <v/>
      </c>
    </row>
    <row r="631" spans="2:3">
      <c r="B631" s="24"/>
      <c r="C631" s="9" t="str">
        <f t="shared" si="9"/>
        <v/>
      </c>
    </row>
    <row r="632" spans="2:3">
      <c r="B632" s="24"/>
      <c r="C632" s="9" t="str">
        <f t="shared" si="9"/>
        <v/>
      </c>
    </row>
    <row r="633" spans="2:3">
      <c r="B633" s="24"/>
      <c r="C633" s="9" t="str">
        <f t="shared" si="9"/>
        <v/>
      </c>
    </row>
    <row r="634" spans="2:3">
      <c r="B634" s="24"/>
      <c r="C634" s="9" t="str">
        <f t="shared" si="9"/>
        <v/>
      </c>
    </row>
    <row r="635" spans="2:3">
      <c r="B635" s="24"/>
      <c r="C635" s="9" t="str">
        <f t="shared" si="9"/>
        <v/>
      </c>
    </row>
    <row r="636" spans="2:3">
      <c r="B636" s="24"/>
      <c r="C636" s="9" t="str">
        <f t="shared" si="9"/>
        <v/>
      </c>
    </row>
    <row r="637" spans="2:3">
      <c r="B637" s="24"/>
      <c r="C637" s="9" t="str">
        <f t="shared" si="9"/>
        <v/>
      </c>
    </row>
    <row r="638" spans="2:3">
      <c r="B638" s="24"/>
      <c r="C638" s="9" t="str">
        <f t="shared" si="9"/>
        <v/>
      </c>
    </row>
    <row r="639" spans="2:3">
      <c r="B639" s="24"/>
      <c r="C639" s="9" t="str">
        <f t="shared" si="9"/>
        <v/>
      </c>
    </row>
    <row r="640" spans="2:3">
      <c r="B640" s="24"/>
      <c r="C640" s="9" t="str">
        <f t="shared" si="9"/>
        <v/>
      </c>
    </row>
    <row r="641" spans="2:3">
      <c r="B641" s="24"/>
      <c r="C641" s="9" t="str">
        <f t="shared" si="9"/>
        <v/>
      </c>
    </row>
    <row r="642" spans="2:3">
      <c r="B642" s="24"/>
      <c r="C642" s="9" t="str">
        <f t="shared" si="9"/>
        <v/>
      </c>
    </row>
    <row r="643" spans="2:3">
      <c r="B643" s="24"/>
      <c r="C643" s="9" t="str">
        <f t="shared" ref="C643:C706" si="10">IF(RIGHT(LEFT(IF(D643="","",SUBSTITUTE(SUBSTITUTE(SUBSTITUTE(SUBSTITUTE(SUBSTITUTE(SUBSTITUTE(SUBSTITUTE(SUBSTITUTE(SUBSTITUTE(CONCATENATE(A$1,UPPER(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SUBSTITUTE(SUBSTITUTE(SUBSTITUTE(SUBSTITUTE(SUBSTITUTE(SUBSTITUTE(SUBSTITUTE(SUBSTITUTE(SUBSTITUTE(SUBSTITUTE(SUBSTITUTE(SUBSTITUTE(SUBSTITUTE(SUBSTITUTE(SUBSTITUTE(SUBSTITUTE(SUBSTITUTE(SUBSTITUTE(SUBSTITUTE(D643,
"'","_"),
"–","_"),
"+","_PLUS_"),
"&amp;","_AND_"),
";","_"),
":",""),
")",""),
"(",""),
" - ","_"),
" ","_"),
"km/h","kmh"),
"/","_"),
"°C","C"),
"°","_Degrees"),
",",""),
"&lt;","Below_"),
"&gt;","Above_"),
"-","_"),
".",""))),
"__","_"),
"INDICATOR","INDIC"),
"TEMPERATURE","TEMP"),
"TRANSITION","TRANS"),
"%","PCT"),
"""",""),
"(",""),
")",""),
"__","_")
),255),1)="_",LEFT(IF(D643="","",SUBSTITUTE(SUBSTITUTE(SUBSTITUTE(SUBSTITUTE(SUBSTITUTE(SUBSTITUTE(SUBSTITUTE(SUBSTITUTE(SUBSTITUTE(CONCATENATE(A$1,UPPER(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SUBSTITUTE(SUBSTITUTE(SUBSTITUTE(SUBSTITUTE(SUBSTITUTE(SUBSTITUTE(SUBSTITUTE(SUBSTITUTE(SUBSTITUTE(SUBSTITUTE(SUBSTITUTE(SUBSTITUTE(SUBSTITUTE(SUBSTITUTE(SUBSTITUTE(SUBSTITUTE(SUBSTITUTE(SUBSTITUTE(SUBSTITUTE(D643,
"'","_"),
"–","_"),
"+","_PLUS_"),
"&amp;","_AND_"),
";","_"),
":",""),
")",""),
"(",""),
" - ","_"),
" ","_"),
"km/h","kmh"),
"/","_"),
"°C","C"),
"°","_Degrees"),
",",""),
"&lt;","Below_"),
"&gt;","Above_"),
"-","_"),
".",""))),
"__","_"),
"INDICATOR","INDIC"),
"TEMPERATURE","TEMP"),
"TRANSITION","TRANS"),
"%","PCT"),
"""",""),
"(",""),
")",""),
"__","_")
),254),
LEFT(IF(D643="","",SUBSTITUTE(SUBSTITUTE(SUBSTITUTE(SUBSTITUTE(SUBSTITUTE(SUBSTITUTE(SUBSTITUTE(SUBSTITUTE(SUBSTITUTE(CONCATENATE(A$1,UPPER(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SUBSTITUTE(SUBSTITUTE(SUBSTITUTE(SUBSTITUTE(SUBSTITUTE(SUBSTITUTE(SUBSTITUTE(SUBSTITUTE(SUBSTITUTE(SUBSTITUTE(SUBSTITUTE(SUBSTITUTE(SUBSTITUTE(SUBSTITUTE(SUBSTITUTE(SUBSTITUTE(SUBSTITUTE(SUBSTITUTE(SUBSTITUTE(D643,
"'","_"),
"–","_"),
"+","_PLUS_"),
"&amp;","_AND_"),
";","_"),
":",""),
")",""),
"(",""),
" - ","_"),
" ","_"),
"km/h","kmh"),
"/","_"),
"°C","C"),
"°","_Degrees"),
",",""),
"&lt;","Below_"),
"&gt;","Above_"),
"-","_"),
".",""))),
"__","_"),
"INDICATOR","INDIC"),
"TEMPERATURE","TEMP"),
"TRANSITION","TRANS"),
"%","PCT"),
"""",""),
"(",""),
")",""),
"__","_")
),255))</f>
        <v/>
      </c>
    </row>
    <row r="644" spans="2:3">
      <c r="B644" s="24"/>
      <c r="C644" s="9" t="str">
        <f t="shared" si="10"/>
        <v/>
      </c>
    </row>
    <row r="645" spans="2:3">
      <c r="B645" s="24"/>
      <c r="C645" s="9" t="str">
        <f t="shared" si="10"/>
        <v/>
      </c>
    </row>
    <row r="646" spans="2:3">
      <c r="B646" s="24"/>
      <c r="C646" s="9" t="str">
        <f t="shared" si="10"/>
        <v/>
      </c>
    </row>
    <row r="647" spans="2:3">
      <c r="B647" s="24"/>
      <c r="C647" s="9" t="str">
        <f t="shared" si="10"/>
        <v/>
      </c>
    </row>
    <row r="648" spans="2:3">
      <c r="B648" s="24"/>
      <c r="C648" s="9" t="str">
        <f t="shared" si="10"/>
        <v/>
      </c>
    </row>
    <row r="649" spans="2:3">
      <c r="B649" s="24"/>
      <c r="C649" s="9" t="str">
        <f t="shared" si="10"/>
        <v/>
      </c>
    </row>
    <row r="650" spans="2:3">
      <c r="B650" s="24"/>
      <c r="C650" s="9" t="str">
        <f t="shared" si="10"/>
        <v/>
      </c>
    </row>
    <row r="651" spans="2:3">
      <c r="B651" s="24"/>
      <c r="C651" s="9" t="str">
        <f t="shared" si="10"/>
        <v/>
      </c>
    </row>
    <row r="652" spans="2:3">
      <c r="B652" s="24"/>
      <c r="C652" s="9" t="str">
        <f t="shared" si="10"/>
        <v/>
      </c>
    </row>
    <row r="653" spans="2:3">
      <c r="B653" s="24"/>
      <c r="C653" s="9" t="str">
        <f t="shared" si="10"/>
        <v/>
      </c>
    </row>
    <row r="654" spans="2:3">
      <c r="B654" s="24"/>
      <c r="C654" s="9" t="str">
        <f t="shared" si="10"/>
        <v/>
      </c>
    </row>
    <row r="655" spans="2:3">
      <c r="B655" s="24"/>
      <c r="C655" s="9" t="str">
        <f t="shared" si="10"/>
        <v/>
      </c>
    </row>
    <row r="656" spans="2:3">
      <c r="B656" s="24"/>
      <c r="C656" s="9" t="str">
        <f t="shared" si="10"/>
        <v/>
      </c>
    </row>
    <row r="657" spans="2:3">
      <c r="B657" s="24"/>
      <c r="C657" s="9" t="str">
        <f t="shared" si="10"/>
        <v/>
      </c>
    </row>
    <row r="658" spans="2:3">
      <c r="B658" s="24"/>
      <c r="C658" s="9" t="str">
        <f t="shared" si="10"/>
        <v/>
      </c>
    </row>
    <row r="659" spans="2:3">
      <c r="B659" s="24"/>
      <c r="C659" s="9" t="str">
        <f t="shared" si="10"/>
        <v/>
      </c>
    </row>
    <row r="660" spans="2:3">
      <c r="B660" s="24"/>
      <c r="C660" s="9" t="str">
        <f t="shared" si="10"/>
        <v/>
      </c>
    </row>
    <row r="661" spans="2:3">
      <c r="B661" s="24"/>
      <c r="C661" s="9" t="str">
        <f t="shared" si="10"/>
        <v/>
      </c>
    </row>
    <row r="662" spans="2:3">
      <c r="B662" s="24"/>
      <c r="C662" s="9" t="str">
        <f t="shared" si="10"/>
        <v/>
      </c>
    </row>
    <row r="663" spans="2:3">
      <c r="B663" s="24"/>
      <c r="C663" s="9" t="str">
        <f t="shared" si="10"/>
        <v/>
      </c>
    </row>
    <row r="664" spans="2:3">
      <c r="B664" s="24"/>
      <c r="C664" s="9" t="str">
        <f t="shared" si="10"/>
        <v/>
      </c>
    </row>
    <row r="665" spans="2:3">
      <c r="B665" s="24"/>
      <c r="C665" s="9" t="str">
        <f t="shared" si="10"/>
        <v/>
      </c>
    </row>
    <row r="666" spans="2:3">
      <c r="B666" s="24"/>
      <c r="C666" s="9" t="str">
        <f t="shared" si="10"/>
        <v/>
      </c>
    </row>
    <row r="667" spans="2:3">
      <c r="B667" s="24"/>
      <c r="C667" s="9" t="str">
        <f t="shared" si="10"/>
        <v/>
      </c>
    </row>
    <row r="668" spans="2:3">
      <c r="B668" s="24"/>
      <c r="C668" s="9" t="str">
        <f t="shared" si="10"/>
        <v/>
      </c>
    </row>
    <row r="669" spans="2:3">
      <c r="B669" s="24"/>
      <c r="C669" s="9" t="str">
        <f t="shared" si="10"/>
        <v/>
      </c>
    </row>
    <row r="670" spans="2:3">
      <c r="B670" s="24"/>
      <c r="C670" s="9" t="str">
        <f t="shared" si="10"/>
        <v/>
      </c>
    </row>
    <row r="671" spans="2:3">
      <c r="B671" s="24"/>
      <c r="C671" s="9" t="str">
        <f t="shared" si="10"/>
        <v/>
      </c>
    </row>
    <row r="672" spans="2:3">
      <c r="B672" s="24"/>
      <c r="C672" s="9" t="str">
        <f t="shared" si="10"/>
        <v/>
      </c>
    </row>
    <row r="673" spans="2:3">
      <c r="B673" s="24"/>
      <c r="C673" s="9" t="str">
        <f t="shared" si="10"/>
        <v/>
      </c>
    </row>
    <row r="674" spans="2:3">
      <c r="B674" s="24"/>
      <c r="C674" s="9" t="str">
        <f t="shared" si="10"/>
        <v/>
      </c>
    </row>
    <row r="675" spans="2:3">
      <c r="B675" s="24"/>
      <c r="C675" s="9" t="str">
        <f t="shared" si="10"/>
        <v/>
      </c>
    </row>
    <row r="676" spans="2:3">
      <c r="B676" s="24"/>
      <c r="C676" s="9" t="str">
        <f t="shared" si="10"/>
        <v/>
      </c>
    </row>
    <row r="677" spans="2:3">
      <c r="B677" s="24"/>
      <c r="C677" s="9" t="str">
        <f t="shared" si="10"/>
        <v/>
      </c>
    </row>
    <row r="678" spans="2:3">
      <c r="B678" s="24"/>
      <c r="C678" s="9" t="str">
        <f t="shared" si="10"/>
        <v/>
      </c>
    </row>
    <row r="679" spans="2:3">
      <c r="B679" s="24"/>
      <c r="C679" s="9" t="str">
        <f t="shared" si="10"/>
        <v/>
      </c>
    </row>
    <row r="680" spans="2:3">
      <c r="B680" s="24"/>
      <c r="C680" s="9" t="str">
        <f t="shared" si="10"/>
        <v/>
      </c>
    </row>
    <row r="681" spans="2:3">
      <c r="B681" s="24"/>
      <c r="C681" s="9" t="str">
        <f t="shared" si="10"/>
        <v/>
      </c>
    </row>
    <row r="682" spans="2:3">
      <c r="B682" s="24"/>
      <c r="C682" s="9" t="str">
        <f t="shared" si="10"/>
        <v/>
      </c>
    </row>
    <row r="683" spans="2:3">
      <c r="B683" s="24"/>
      <c r="C683" s="9" t="str">
        <f t="shared" si="10"/>
        <v/>
      </c>
    </row>
    <row r="684" spans="2:3">
      <c r="B684" s="24"/>
      <c r="C684" s="9" t="str">
        <f t="shared" si="10"/>
        <v/>
      </c>
    </row>
    <row r="685" spans="2:3">
      <c r="B685" s="24"/>
      <c r="C685" s="9" t="str">
        <f t="shared" si="10"/>
        <v/>
      </c>
    </row>
    <row r="686" spans="2:3">
      <c r="B686" s="24"/>
      <c r="C686" s="9" t="str">
        <f t="shared" si="10"/>
        <v/>
      </c>
    </row>
    <row r="687" spans="2:3">
      <c r="B687" s="24"/>
      <c r="C687" s="9" t="str">
        <f t="shared" si="10"/>
        <v/>
      </c>
    </row>
    <row r="688" spans="2:3">
      <c r="B688" s="24"/>
      <c r="C688" s="9" t="str">
        <f t="shared" si="10"/>
        <v/>
      </c>
    </row>
    <row r="689" spans="2:3">
      <c r="B689" s="24"/>
      <c r="C689" s="9" t="str">
        <f t="shared" si="10"/>
        <v/>
      </c>
    </row>
    <row r="690" spans="2:3">
      <c r="B690" s="24"/>
      <c r="C690" s="9" t="str">
        <f t="shared" si="10"/>
        <v/>
      </c>
    </row>
    <row r="691" spans="2:3">
      <c r="B691" s="24"/>
      <c r="C691" s="9" t="str">
        <f t="shared" si="10"/>
        <v/>
      </c>
    </row>
    <row r="692" spans="2:3">
      <c r="B692" s="24"/>
      <c r="C692" s="9" t="str">
        <f t="shared" si="10"/>
        <v/>
      </c>
    </row>
    <row r="693" spans="2:3">
      <c r="B693" s="24"/>
      <c r="C693" s="9" t="str">
        <f t="shared" si="10"/>
        <v/>
      </c>
    </row>
    <row r="694" spans="2:3">
      <c r="B694" s="24"/>
      <c r="C694" s="9" t="str">
        <f t="shared" si="10"/>
        <v/>
      </c>
    </row>
    <row r="695" spans="2:3">
      <c r="B695" s="24"/>
      <c r="C695" s="9" t="str">
        <f t="shared" si="10"/>
        <v/>
      </c>
    </row>
    <row r="696" spans="2:3">
      <c r="B696" s="24"/>
      <c r="C696" s="9" t="str">
        <f t="shared" si="10"/>
        <v/>
      </c>
    </row>
    <row r="697" spans="2:3">
      <c r="B697" s="24"/>
      <c r="C697" s="9" t="str">
        <f t="shared" si="10"/>
        <v/>
      </c>
    </row>
    <row r="698" spans="2:3">
      <c r="B698" s="24"/>
      <c r="C698" s="9" t="str">
        <f t="shared" si="10"/>
        <v/>
      </c>
    </row>
    <row r="699" spans="2:3">
      <c r="B699" s="24"/>
      <c r="C699" s="9" t="str">
        <f t="shared" si="10"/>
        <v/>
      </c>
    </row>
    <row r="700" spans="2:3">
      <c r="B700" s="24"/>
      <c r="C700" s="9" t="str">
        <f t="shared" si="10"/>
        <v/>
      </c>
    </row>
    <row r="701" spans="2:3">
      <c r="B701" s="24"/>
      <c r="C701" s="9" t="str">
        <f t="shared" si="10"/>
        <v/>
      </c>
    </row>
    <row r="702" spans="2:3">
      <c r="B702" s="24"/>
      <c r="C702" s="9" t="str">
        <f t="shared" si="10"/>
        <v/>
      </c>
    </row>
    <row r="703" spans="2:3">
      <c r="B703" s="24"/>
      <c r="C703" s="9" t="str">
        <f t="shared" si="10"/>
        <v/>
      </c>
    </row>
    <row r="704" spans="2:3">
      <c r="B704" s="24"/>
      <c r="C704" s="9" t="str">
        <f t="shared" si="10"/>
        <v/>
      </c>
    </row>
    <row r="705" spans="2:3">
      <c r="B705" s="24"/>
      <c r="C705" s="9" t="str">
        <f t="shared" si="10"/>
        <v/>
      </c>
    </row>
    <row r="706" spans="2:3">
      <c r="B706" s="24"/>
      <c r="C706" s="9" t="str">
        <f t="shared" si="10"/>
        <v/>
      </c>
    </row>
    <row r="707" spans="2:3">
      <c r="B707" s="24"/>
      <c r="C707" s="9" t="str">
        <f t="shared" ref="C707:C770" si="11">IF(RIGHT(LEFT(IF(D707="","",SUBSTITUTE(SUBSTITUTE(SUBSTITUTE(SUBSTITUTE(SUBSTITUTE(SUBSTITUTE(SUBSTITUTE(SUBSTITUTE(SUBSTITUTE(CONCATENATE(A$1,UPPER(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SUBSTITUTE(SUBSTITUTE(SUBSTITUTE(SUBSTITUTE(SUBSTITUTE(SUBSTITUTE(SUBSTITUTE(SUBSTITUTE(SUBSTITUTE(SUBSTITUTE(SUBSTITUTE(SUBSTITUTE(SUBSTITUTE(SUBSTITUTE(SUBSTITUTE(SUBSTITUTE(SUBSTITUTE(SUBSTITUTE(SUBSTITUTE(D707,
"'","_"),
"–","_"),
"+","_PLUS_"),
"&amp;","_AND_"),
";","_"),
":",""),
")",""),
"(",""),
" - ","_"),
" ","_"),
"km/h","kmh"),
"/","_"),
"°C","C"),
"°","_Degrees"),
",",""),
"&lt;","Below_"),
"&gt;","Above_"),
"-","_"),
".",""))),
"__","_"),
"INDICATOR","INDIC"),
"TEMPERATURE","TEMP"),
"TRANSITION","TRANS"),
"%","PCT"),
"""",""),
"(",""),
")",""),
"__","_")
),255),1)="_",LEFT(IF(D707="","",SUBSTITUTE(SUBSTITUTE(SUBSTITUTE(SUBSTITUTE(SUBSTITUTE(SUBSTITUTE(SUBSTITUTE(SUBSTITUTE(SUBSTITUTE(CONCATENATE(A$1,UPPER(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SUBSTITUTE(SUBSTITUTE(SUBSTITUTE(SUBSTITUTE(SUBSTITUTE(SUBSTITUTE(SUBSTITUTE(SUBSTITUTE(SUBSTITUTE(SUBSTITUTE(SUBSTITUTE(SUBSTITUTE(SUBSTITUTE(SUBSTITUTE(SUBSTITUTE(SUBSTITUTE(SUBSTITUTE(SUBSTITUTE(SUBSTITUTE(D707,
"'","_"),
"–","_"),
"+","_PLUS_"),
"&amp;","_AND_"),
";","_"),
":",""),
")",""),
"(",""),
" - ","_"),
" ","_"),
"km/h","kmh"),
"/","_"),
"°C","C"),
"°","_Degrees"),
",",""),
"&lt;","Below_"),
"&gt;","Above_"),
"-","_"),
".",""))),
"__","_"),
"INDICATOR","INDIC"),
"TEMPERATURE","TEMP"),
"TRANSITION","TRANS"),
"%","PCT"),
"""",""),
"(",""),
")",""),
"__","_")
),254),
LEFT(IF(D707="","",SUBSTITUTE(SUBSTITUTE(SUBSTITUTE(SUBSTITUTE(SUBSTITUTE(SUBSTITUTE(SUBSTITUTE(SUBSTITUTE(SUBSTITUTE(CONCATENATE(A$1,UPPER(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SUBSTITUTE(SUBSTITUTE(SUBSTITUTE(SUBSTITUTE(SUBSTITUTE(SUBSTITUTE(SUBSTITUTE(SUBSTITUTE(SUBSTITUTE(SUBSTITUTE(SUBSTITUTE(SUBSTITUTE(SUBSTITUTE(SUBSTITUTE(SUBSTITUTE(SUBSTITUTE(SUBSTITUTE(SUBSTITUTE(SUBSTITUTE(D707,
"'","_"),
"–","_"),
"+","_PLUS_"),
"&amp;","_AND_"),
";","_"),
":",""),
")",""),
"(",""),
" - ","_"),
" ","_"),
"km/h","kmh"),
"/","_"),
"°C","C"),
"°","_Degrees"),
",",""),
"&lt;","Below_"),
"&gt;","Above_"),
"-","_"),
".",""))),
"__","_"),
"INDICATOR","INDIC"),
"TEMPERATURE","TEMP"),
"TRANSITION","TRANS"),
"%","PCT"),
"""",""),
"(",""),
")",""),
"__","_")
),255))</f>
        <v/>
      </c>
    </row>
    <row r="708" spans="2:3">
      <c r="B708" s="24"/>
      <c r="C708" s="9" t="str">
        <f t="shared" si="11"/>
        <v/>
      </c>
    </row>
    <row r="709" spans="2:3">
      <c r="B709" s="24"/>
      <c r="C709" s="9" t="str">
        <f t="shared" si="11"/>
        <v/>
      </c>
    </row>
    <row r="710" spans="2:3">
      <c r="B710" s="24"/>
      <c r="C710" s="9" t="str">
        <f t="shared" si="11"/>
        <v/>
      </c>
    </row>
    <row r="711" spans="2:3">
      <c r="B711" s="24"/>
      <c r="C711" s="9" t="str">
        <f t="shared" si="11"/>
        <v/>
      </c>
    </row>
    <row r="712" spans="2:3">
      <c r="B712" s="24"/>
      <c r="C712" s="9" t="str">
        <f t="shared" si="11"/>
        <v/>
      </c>
    </row>
    <row r="713" spans="2:3">
      <c r="B713" s="24"/>
      <c r="C713" s="9" t="str">
        <f t="shared" si="11"/>
        <v/>
      </c>
    </row>
    <row r="714" spans="2:3">
      <c r="B714" s="24"/>
      <c r="C714" s="9" t="str">
        <f t="shared" si="11"/>
        <v/>
      </c>
    </row>
    <row r="715" spans="2:3">
      <c r="B715" s="24"/>
      <c r="C715" s="9" t="str">
        <f t="shared" si="11"/>
        <v/>
      </c>
    </row>
    <row r="716" spans="2:3">
      <c r="B716" s="24"/>
      <c r="C716" s="9" t="str">
        <f t="shared" si="11"/>
        <v/>
      </c>
    </row>
    <row r="717" spans="2:3">
      <c r="B717" s="24"/>
      <c r="C717" s="9" t="str">
        <f t="shared" si="11"/>
        <v/>
      </c>
    </row>
    <row r="718" spans="2:3">
      <c r="B718" s="24"/>
      <c r="C718" s="9" t="str">
        <f t="shared" si="11"/>
        <v/>
      </c>
    </row>
    <row r="719" spans="2:3">
      <c r="B719" s="24"/>
      <c r="C719" s="9" t="str">
        <f t="shared" si="11"/>
        <v/>
      </c>
    </row>
    <row r="720" spans="2:3">
      <c r="B720" s="24"/>
      <c r="C720" s="9" t="str">
        <f t="shared" si="11"/>
        <v/>
      </c>
    </row>
    <row r="721" spans="2:3">
      <c r="B721" s="24"/>
      <c r="C721" s="9" t="str">
        <f t="shared" si="11"/>
        <v/>
      </c>
    </row>
    <row r="722" spans="2:3">
      <c r="B722" s="24"/>
      <c r="C722" s="9" t="str">
        <f t="shared" si="11"/>
        <v/>
      </c>
    </row>
    <row r="723" spans="2:3">
      <c r="B723" s="24"/>
      <c r="C723" s="9" t="str">
        <f t="shared" si="11"/>
        <v/>
      </c>
    </row>
    <row r="724" spans="2:3">
      <c r="B724" s="24"/>
      <c r="C724" s="9" t="str">
        <f t="shared" si="11"/>
        <v/>
      </c>
    </row>
    <row r="725" spans="2:3">
      <c r="B725" s="24"/>
      <c r="C725" s="9" t="str">
        <f t="shared" si="11"/>
        <v/>
      </c>
    </row>
    <row r="726" spans="2:3">
      <c r="B726" s="24"/>
      <c r="C726" s="9" t="str">
        <f t="shared" si="11"/>
        <v/>
      </c>
    </row>
    <row r="727" spans="2:3">
      <c r="B727" s="24"/>
      <c r="C727" s="9" t="str">
        <f t="shared" si="11"/>
        <v/>
      </c>
    </row>
    <row r="728" spans="2:3">
      <c r="B728" s="24"/>
      <c r="C728" s="9" t="str">
        <f t="shared" si="11"/>
        <v/>
      </c>
    </row>
    <row r="729" spans="2:3">
      <c r="B729" s="24"/>
      <c r="C729" s="9" t="str">
        <f t="shared" si="11"/>
        <v/>
      </c>
    </row>
    <row r="730" spans="2:3">
      <c r="B730" s="24"/>
      <c r="C730" s="9" t="str">
        <f t="shared" si="11"/>
        <v/>
      </c>
    </row>
    <row r="731" spans="2:3">
      <c r="B731" s="24"/>
      <c r="C731" s="9" t="str">
        <f t="shared" si="11"/>
        <v/>
      </c>
    </row>
    <row r="732" spans="2:3">
      <c r="B732" s="24"/>
      <c r="C732" s="9" t="str">
        <f t="shared" si="11"/>
        <v/>
      </c>
    </row>
    <row r="733" spans="2:3">
      <c r="B733" s="24"/>
      <c r="C733" s="9" t="str">
        <f t="shared" si="11"/>
        <v/>
      </c>
    </row>
    <row r="734" spans="2:3">
      <c r="B734" s="24"/>
      <c r="C734" s="9" t="str">
        <f t="shared" si="11"/>
        <v/>
      </c>
    </row>
    <row r="735" spans="2:3">
      <c r="B735" s="24"/>
      <c r="C735" s="9" t="str">
        <f t="shared" si="11"/>
        <v/>
      </c>
    </row>
    <row r="736" spans="2:3">
      <c r="B736" s="24"/>
      <c r="C736" s="9" t="str">
        <f t="shared" si="11"/>
        <v/>
      </c>
    </row>
    <row r="737" spans="2:3">
      <c r="B737" s="24"/>
      <c r="C737" s="9" t="str">
        <f t="shared" si="11"/>
        <v/>
      </c>
    </row>
    <row r="738" spans="2:3">
      <c r="B738" s="24"/>
      <c r="C738" s="9" t="str">
        <f t="shared" si="11"/>
        <v/>
      </c>
    </row>
    <row r="739" spans="2:3">
      <c r="B739" s="24"/>
      <c r="C739" s="9" t="str">
        <f t="shared" si="11"/>
        <v/>
      </c>
    </row>
    <row r="740" spans="2:3">
      <c r="B740" s="24"/>
      <c r="C740" s="9" t="str">
        <f t="shared" si="11"/>
        <v/>
      </c>
    </row>
    <row r="741" spans="2:3">
      <c r="B741" s="24"/>
      <c r="C741" s="9" t="str">
        <f t="shared" si="11"/>
        <v/>
      </c>
    </row>
    <row r="742" spans="2:3">
      <c r="B742" s="24"/>
      <c r="C742" s="9" t="str">
        <f t="shared" si="11"/>
        <v/>
      </c>
    </row>
    <row r="743" spans="2:3">
      <c r="B743" s="24"/>
      <c r="C743" s="9" t="str">
        <f t="shared" si="11"/>
        <v/>
      </c>
    </row>
    <row r="744" spans="2:3">
      <c r="B744" s="24"/>
      <c r="C744" s="9" t="str">
        <f t="shared" si="11"/>
        <v/>
      </c>
    </row>
    <row r="745" spans="2:3">
      <c r="B745" s="24"/>
      <c r="C745" s="9" t="str">
        <f t="shared" si="11"/>
        <v/>
      </c>
    </row>
    <row r="746" spans="2:3">
      <c r="B746" s="24"/>
      <c r="C746" s="9" t="str">
        <f t="shared" si="11"/>
        <v/>
      </c>
    </row>
    <row r="747" spans="2:3">
      <c r="B747" s="24"/>
      <c r="C747" s="9" t="str">
        <f t="shared" si="11"/>
        <v/>
      </c>
    </row>
    <row r="748" spans="2:3">
      <c r="B748" s="24"/>
      <c r="C748" s="9" t="str">
        <f t="shared" si="11"/>
        <v/>
      </c>
    </row>
    <row r="749" spans="2:3">
      <c r="B749" s="24"/>
      <c r="C749" s="9" t="str">
        <f t="shared" si="11"/>
        <v/>
      </c>
    </row>
    <row r="750" spans="2:3">
      <c r="B750" s="24"/>
      <c r="C750" s="9" t="str">
        <f t="shared" si="11"/>
        <v/>
      </c>
    </row>
    <row r="751" spans="2:3">
      <c r="B751" s="24"/>
      <c r="C751" s="9" t="str">
        <f t="shared" si="11"/>
        <v/>
      </c>
    </row>
    <row r="752" spans="2:3">
      <c r="B752" s="24"/>
      <c r="C752" s="9" t="str">
        <f t="shared" si="11"/>
        <v/>
      </c>
    </row>
    <row r="753" spans="2:3">
      <c r="B753" s="24"/>
      <c r="C753" s="9" t="str">
        <f t="shared" si="11"/>
        <v/>
      </c>
    </row>
    <row r="754" spans="2:3">
      <c r="B754" s="24"/>
      <c r="C754" s="9" t="str">
        <f t="shared" si="11"/>
        <v/>
      </c>
    </row>
    <row r="755" spans="2:3">
      <c r="B755" s="24"/>
      <c r="C755" s="9" t="str">
        <f t="shared" si="11"/>
        <v/>
      </c>
    </row>
    <row r="756" spans="2:3">
      <c r="B756" s="24"/>
      <c r="C756" s="9" t="str">
        <f t="shared" si="11"/>
        <v/>
      </c>
    </row>
    <row r="757" spans="2:3">
      <c r="B757" s="24"/>
      <c r="C757" s="9" t="str">
        <f t="shared" si="11"/>
        <v/>
      </c>
    </row>
    <row r="758" spans="2:3">
      <c r="B758" s="24"/>
      <c r="C758" s="9" t="str">
        <f t="shared" si="11"/>
        <v/>
      </c>
    </row>
    <row r="759" spans="2:3">
      <c r="B759" s="24"/>
      <c r="C759" s="9" t="str">
        <f t="shared" si="11"/>
        <v/>
      </c>
    </row>
    <row r="760" spans="2:3">
      <c r="B760" s="24"/>
      <c r="C760" s="9" t="str">
        <f t="shared" si="11"/>
        <v/>
      </c>
    </row>
    <row r="761" spans="2:3">
      <c r="B761" s="24"/>
      <c r="C761" s="9" t="str">
        <f t="shared" si="11"/>
        <v/>
      </c>
    </row>
    <row r="762" spans="2:3">
      <c r="B762" s="24"/>
      <c r="C762" s="9" t="str">
        <f t="shared" si="11"/>
        <v/>
      </c>
    </row>
    <row r="763" spans="2:3">
      <c r="B763" s="24"/>
      <c r="C763" s="9" t="str">
        <f t="shared" si="11"/>
        <v/>
      </c>
    </row>
    <row r="764" spans="2:3">
      <c r="B764" s="24"/>
      <c r="C764" s="9" t="str">
        <f t="shared" si="11"/>
        <v/>
      </c>
    </row>
    <row r="765" spans="2:3">
      <c r="B765" s="24"/>
      <c r="C765" s="9" t="str">
        <f t="shared" si="11"/>
        <v/>
      </c>
    </row>
    <row r="766" spans="2:3">
      <c r="B766" s="24"/>
      <c r="C766" s="9" t="str">
        <f t="shared" si="11"/>
        <v/>
      </c>
    </row>
    <row r="767" spans="2:3">
      <c r="B767" s="24"/>
      <c r="C767" s="9" t="str">
        <f t="shared" si="11"/>
        <v/>
      </c>
    </row>
    <row r="768" spans="2:3">
      <c r="B768" s="24"/>
      <c r="C768" s="9" t="str">
        <f t="shared" si="11"/>
        <v/>
      </c>
    </row>
    <row r="769" spans="2:3">
      <c r="B769" s="24"/>
      <c r="C769" s="9" t="str">
        <f t="shared" si="11"/>
        <v/>
      </c>
    </row>
    <row r="770" spans="2:3">
      <c r="B770" s="24"/>
      <c r="C770" s="9" t="str">
        <f t="shared" si="11"/>
        <v/>
      </c>
    </row>
    <row r="771" spans="2:3">
      <c r="B771" s="24"/>
      <c r="C771" s="9" t="str">
        <f t="shared" ref="C771:C834" si="12">IF(RIGHT(LEFT(IF(D771="","",SUBSTITUTE(SUBSTITUTE(SUBSTITUTE(SUBSTITUTE(SUBSTITUTE(SUBSTITUTE(SUBSTITUTE(SUBSTITUTE(SUBSTITUTE(CONCATENATE(A$1,UPPER(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SUBSTITUTE(SUBSTITUTE(SUBSTITUTE(SUBSTITUTE(SUBSTITUTE(SUBSTITUTE(SUBSTITUTE(SUBSTITUTE(SUBSTITUTE(SUBSTITUTE(SUBSTITUTE(SUBSTITUTE(SUBSTITUTE(SUBSTITUTE(SUBSTITUTE(SUBSTITUTE(SUBSTITUTE(SUBSTITUTE(SUBSTITUTE(D771,
"'","_"),
"–","_"),
"+","_PLUS_"),
"&amp;","_AND_"),
";","_"),
":",""),
")",""),
"(",""),
" - ","_"),
" ","_"),
"km/h","kmh"),
"/","_"),
"°C","C"),
"°","_Degrees"),
",",""),
"&lt;","Below_"),
"&gt;","Above_"),
"-","_"),
".",""))),
"__","_"),
"INDICATOR","INDIC"),
"TEMPERATURE","TEMP"),
"TRANSITION","TRANS"),
"%","PCT"),
"""",""),
"(",""),
")",""),
"__","_")
),255),1)="_",LEFT(IF(D771="","",SUBSTITUTE(SUBSTITUTE(SUBSTITUTE(SUBSTITUTE(SUBSTITUTE(SUBSTITUTE(SUBSTITUTE(SUBSTITUTE(SUBSTITUTE(CONCATENATE(A$1,UPPER(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SUBSTITUTE(SUBSTITUTE(SUBSTITUTE(SUBSTITUTE(SUBSTITUTE(SUBSTITUTE(SUBSTITUTE(SUBSTITUTE(SUBSTITUTE(SUBSTITUTE(SUBSTITUTE(SUBSTITUTE(SUBSTITUTE(SUBSTITUTE(SUBSTITUTE(SUBSTITUTE(SUBSTITUTE(SUBSTITUTE(SUBSTITUTE(D771,
"'","_"),
"–","_"),
"+","_PLUS_"),
"&amp;","_AND_"),
";","_"),
":",""),
")",""),
"(",""),
" - ","_"),
" ","_"),
"km/h","kmh"),
"/","_"),
"°C","C"),
"°","_Degrees"),
",",""),
"&lt;","Below_"),
"&gt;","Above_"),
"-","_"),
".",""))),
"__","_"),
"INDICATOR","INDIC"),
"TEMPERATURE","TEMP"),
"TRANSITION","TRANS"),
"%","PCT"),
"""",""),
"(",""),
")",""),
"__","_")
),254),
LEFT(IF(D771="","",SUBSTITUTE(SUBSTITUTE(SUBSTITUTE(SUBSTITUTE(SUBSTITUTE(SUBSTITUTE(SUBSTITUTE(SUBSTITUTE(SUBSTITUTE(CONCATENATE(A$1,UPPER(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SUBSTITUTE(SUBSTITUTE(SUBSTITUTE(SUBSTITUTE(SUBSTITUTE(SUBSTITUTE(SUBSTITUTE(SUBSTITUTE(SUBSTITUTE(SUBSTITUTE(SUBSTITUTE(SUBSTITUTE(SUBSTITUTE(SUBSTITUTE(SUBSTITUTE(SUBSTITUTE(SUBSTITUTE(SUBSTITUTE(SUBSTITUTE(D771,
"'","_"),
"–","_"),
"+","_PLUS_"),
"&amp;","_AND_"),
";","_"),
":",""),
")",""),
"(",""),
" - ","_"),
" ","_"),
"km/h","kmh"),
"/","_"),
"°C","C"),
"°","_Degrees"),
",",""),
"&lt;","Below_"),
"&gt;","Above_"),
"-","_"),
".",""))),
"__","_"),
"INDICATOR","INDIC"),
"TEMPERATURE","TEMP"),
"TRANSITION","TRANS"),
"%","PCT"),
"""",""),
"(",""),
")",""),
"__","_")
),255))</f>
        <v/>
      </c>
    </row>
    <row r="772" spans="2:3">
      <c r="B772" s="24"/>
      <c r="C772" s="9" t="str">
        <f t="shared" si="12"/>
        <v/>
      </c>
    </row>
    <row r="773" spans="2:3">
      <c r="B773" s="24"/>
      <c r="C773" s="9" t="str">
        <f t="shared" si="12"/>
        <v/>
      </c>
    </row>
    <row r="774" spans="2:3">
      <c r="B774" s="24"/>
      <c r="C774" s="9" t="str">
        <f t="shared" si="12"/>
        <v/>
      </c>
    </row>
    <row r="775" spans="2:3">
      <c r="B775" s="24"/>
      <c r="C775" s="9" t="str">
        <f t="shared" si="12"/>
        <v/>
      </c>
    </row>
    <row r="776" spans="2:3">
      <c r="B776" s="24"/>
      <c r="C776" s="9" t="str">
        <f t="shared" si="12"/>
        <v/>
      </c>
    </row>
    <row r="777" spans="2:3">
      <c r="B777" s="24"/>
      <c r="C777" s="9" t="str">
        <f t="shared" si="12"/>
        <v/>
      </c>
    </row>
    <row r="778" spans="2:3">
      <c r="B778" s="24"/>
      <c r="C778" s="9" t="str">
        <f t="shared" si="12"/>
        <v/>
      </c>
    </row>
    <row r="779" spans="2:3">
      <c r="B779" s="24"/>
      <c r="C779" s="9" t="str">
        <f t="shared" si="12"/>
        <v/>
      </c>
    </row>
    <row r="780" spans="2:3">
      <c r="B780" s="24"/>
      <c r="C780" s="9" t="str">
        <f t="shared" si="12"/>
        <v/>
      </c>
    </row>
    <row r="781" spans="2:3">
      <c r="B781" s="24"/>
      <c r="C781" s="9" t="str">
        <f t="shared" si="12"/>
        <v/>
      </c>
    </row>
    <row r="782" spans="2:3">
      <c r="B782" s="24"/>
      <c r="C782" s="9" t="str">
        <f t="shared" si="12"/>
        <v/>
      </c>
    </row>
    <row r="783" spans="2:3">
      <c r="B783" s="24"/>
      <c r="C783" s="9" t="str">
        <f t="shared" si="12"/>
        <v/>
      </c>
    </row>
    <row r="784" spans="2:3">
      <c r="B784" s="24"/>
      <c r="C784" s="9" t="str">
        <f t="shared" si="12"/>
        <v/>
      </c>
    </row>
    <row r="785" spans="2:3">
      <c r="B785" s="24"/>
      <c r="C785" s="9" t="str">
        <f t="shared" si="12"/>
        <v/>
      </c>
    </row>
    <row r="786" spans="2:3">
      <c r="B786" s="24"/>
      <c r="C786" s="9" t="str">
        <f t="shared" si="12"/>
        <v/>
      </c>
    </row>
    <row r="787" spans="2:3">
      <c r="B787" s="24"/>
      <c r="C787" s="9" t="str">
        <f t="shared" si="12"/>
        <v/>
      </c>
    </row>
    <row r="788" spans="2:3">
      <c r="B788" s="24"/>
      <c r="C788" s="9" t="str">
        <f t="shared" si="12"/>
        <v/>
      </c>
    </row>
    <row r="789" spans="2:3">
      <c r="B789" s="24"/>
      <c r="C789" s="9" t="str">
        <f t="shared" si="12"/>
        <v/>
      </c>
    </row>
    <row r="790" spans="2:3">
      <c r="B790" s="24"/>
      <c r="C790" s="9" t="str">
        <f t="shared" si="12"/>
        <v/>
      </c>
    </row>
    <row r="791" spans="2:3">
      <c r="B791" s="24"/>
      <c r="C791" s="9" t="str">
        <f t="shared" si="12"/>
        <v/>
      </c>
    </row>
    <row r="792" spans="2:3">
      <c r="B792" s="24"/>
      <c r="C792" s="9" t="str">
        <f t="shared" si="12"/>
        <v/>
      </c>
    </row>
    <row r="793" spans="2:3">
      <c r="B793" s="24"/>
      <c r="C793" s="9" t="str">
        <f t="shared" si="12"/>
        <v/>
      </c>
    </row>
    <row r="794" spans="2:3">
      <c r="B794" s="24"/>
      <c r="C794" s="9" t="str">
        <f t="shared" si="12"/>
        <v/>
      </c>
    </row>
    <row r="795" spans="2:3">
      <c r="B795" s="24"/>
      <c r="C795" s="9" t="str">
        <f t="shared" si="12"/>
        <v/>
      </c>
    </row>
    <row r="796" spans="2:3">
      <c r="B796" s="24"/>
      <c r="C796" s="9" t="str">
        <f t="shared" si="12"/>
        <v/>
      </c>
    </row>
    <row r="797" spans="2:3">
      <c r="B797" s="24"/>
      <c r="C797" s="9" t="str">
        <f t="shared" si="12"/>
        <v/>
      </c>
    </row>
    <row r="798" spans="2:3">
      <c r="B798" s="24"/>
      <c r="C798" s="9" t="str">
        <f t="shared" si="12"/>
        <v/>
      </c>
    </row>
    <row r="799" spans="2:3">
      <c r="B799" s="24"/>
      <c r="C799" s="9" t="str">
        <f t="shared" si="12"/>
        <v/>
      </c>
    </row>
    <row r="800" spans="2:3">
      <c r="B800" s="24"/>
      <c r="C800" s="9" t="str">
        <f t="shared" si="12"/>
        <v/>
      </c>
    </row>
    <row r="801" spans="2:3">
      <c r="B801" s="24"/>
      <c r="C801" s="9" t="str">
        <f t="shared" si="12"/>
        <v/>
      </c>
    </row>
    <row r="802" spans="2:3">
      <c r="B802" s="24"/>
      <c r="C802" s="9" t="str">
        <f t="shared" si="12"/>
        <v/>
      </c>
    </row>
    <row r="803" spans="2:3">
      <c r="B803" s="24"/>
      <c r="C803" s="9" t="str">
        <f t="shared" si="12"/>
        <v/>
      </c>
    </row>
    <row r="804" spans="2:3">
      <c r="B804" s="24"/>
      <c r="C804" s="9" t="str">
        <f t="shared" si="12"/>
        <v/>
      </c>
    </row>
    <row r="805" spans="2:3">
      <c r="B805" s="24"/>
      <c r="C805" s="9" t="str">
        <f t="shared" si="12"/>
        <v/>
      </c>
    </row>
    <row r="806" spans="2:3">
      <c r="B806" s="24"/>
      <c r="C806" s="9" t="str">
        <f t="shared" si="12"/>
        <v/>
      </c>
    </row>
    <row r="807" spans="2:3">
      <c r="B807" s="24"/>
      <c r="C807" s="9" t="str">
        <f t="shared" si="12"/>
        <v/>
      </c>
    </row>
    <row r="808" spans="2:3">
      <c r="B808" s="24"/>
      <c r="C808" s="9" t="str">
        <f t="shared" si="12"/>
        <v/>
      </c>
    </row>
    <row r="809" spans="2:3">
      <c r="B809" s="24"/>
      <c r="C809" s="9" t="str">
        <f t="shared" si="12"/>
        <v/>
      </c>
    </row>
    <row r="810" spans="2:3">
      <c r="B810" s="24"/>
      <c r="C810" s="9" t="str">
        <f t="shared" si="12"/>
        <v/>
      </c>
    </row>
    <row r="811" spans="2:3">
      <c r="B811" s="24"/>
      <c r="C811" s="9" t="str">
        <f t="shared" si="12"/>
        <v/>
      </c>
    </row>
    <row r="812" spans="2:3">
      <c r="B812" s="24"/>
      <c r="C812" s="9" t="str">
        <f t="shared" si="12"/>
        <v/>
      </c>
    </row>
    <row r="813" spans="2:3">
      <c r="B813" s="24"/>
      <c r="C813" s="9" t="str">
        <f t="shared" si="12"/>
        <v/>
      </c>
    </row>
    <row r="814" spans="2:3">
      <c r="B814" s="24"/>
      <c r="C814" s="9" t="str">
        <f t="shared" si="12"/>
        <v/>
      </c>
    </row>
    <row r="815" spans="2:3">
      <c r="B815" s="24"/>
      <c r="C815" s="9" t="str">
        <f t="shared" si="12"/>
        <v/>
      </c>
    </row>
    <row r="816" spans="2:3">
      <c r="B816" s="24"/>
      <c r="C816" s="9" t="str">
        <f t="shared" si="12"/>
        <v/>
      </c>
    </row>
    <row r="817" spans="2:3">
      <c r="B817" s="24"/>
      <c r="C817" s="9" t="str">
        <f t="shared" si="12"/>
        <v/>
      </c>
    </row>
    <row r="818" spans="2:3">
      <c r="B818" s="24"/>
      <c r="C818" s="9" t="str">
        <f t="shared" si="12"/>
        <v/>
      </c>
    </row>
    <row r="819" spans="2:3">
      <c r="B819" s="24"/>
      <c r="C819" s="9" t="str">
        <f t="shared" si="12"/>
        <v/>
      </c>
    </row>
    <row r="820" spans="2:3">
      <c r="B820" s="24"/>
      <c r="C820" s="9" t="str">
        <f t="shared" si="12"/>
        <v/>
      </c>
    </row>
    <row r="821" spans="2:3">
      <c r="B821" s="24"/>
      <c r="C821" s="9" t="str">
        <f t="shared" si="12"/>
        <v/>
      </c>
    </row>
    <row r="822" spans="2:3">
      <c r="B822" s="24"/>
      <c r="C822" s="9" t="str">
        <f t="shared" si="12"/>
        <v/>
      </c>
    </row>
    <row r="823" spans="2:3">
      <c r="B823" s="24"/>
      <c r="C823" s="9" t="str">
        <f t="shared" si="12"/>
        <v/>
      </c>
    </row>
    <row r="824" spans="2:3">
      <c r="B824" s="24"/>
      <c r="C824" s="9" t="str">
        <f t="shared" si="12"/>
        <v/>
      </c>
    </row>
    <row r="825" spans="2:3">
      <c r="B825" s="24"/>
      <c r="C825" s="9" t="str">
        <f t="shared" si="12"/>
        <v/>
      </c>
    </row>
    <row r="826" spans="2:3">
      <c r="B826" s="24"/>
      <c r="C826" s="9" t="str">
        <f t="shared" si="12"/>
        <v/>
      </c>
    </row>
    <row r="827" spans="2:3">
      <c r="B827" s="24"/>
      <c r="C827" s="9" t="str">
        <f t="shared" si="12"/>
        <v/>
      </c>
    </row>
    <row r="828" spans="2:3">
      <c r="B828" s="24"/>
      <c r="C828" s="9" t="str">
        <f t="shared" si="12"/>
        <v/>
      </c>
    </row>
    <row r="829" spans="2:3">
      <c r="B829" s="24"/>
      <c r="C829" s="9" t="str">
        <f t="shared" si="12"/>
        <v/>
      </c>
    </row>
    <row r="830" spans="2:3">
      <c r="B830" s="24"/>
      <c r="C830" s="9" t="str">
        <f t="shared" si="12"/>
        <v/>
      </c>
    </row>
    <row r="831" spans="2:3">
      <c r="B831" s="24"/>
      <c r="C831" s="9" t="str">
        <f t="shared" si="12"/>
        <v/>
      </c>
    </row>
    <row r="832" spans="2:3">
      <c r="B832" s="24"/>
      <c r="C832" s="9" t="str">
        <f t="shared" si="12"/>
        <v/>
      </c>
    </row>
    <row r="833" spans="2:3">
      <c r="B833" s="24"/>
      <c r="C833" s="9" t="str">
        <f t="shared" si="12"/>
        <v/>
      </c>
    </row>
    <row r="834" spans="2:3">
      <c r="B834" s="24"/>
      <c r="C834" s="9" t="str">
        <f t="shared" si="12"/>
        <v/>
      </c>
    </row>
    <row r="835" spans="2:3">
      <c r="B835" s="24"/>
      <c r="C835" s="9" t="str">
        <f t="shared" ref="C835:C898" si="13">IF(RIGHT(LEFT(IF(D835="","",SUBSTITUTE(SUBSTITUTE(SUBSTITUTE(SUBSTITUTE(SUBSTITUTE(SUBSTITUTE(SUBSTITUTE(SUBSTITUTE(SUBSTITUTE(CONCATENATE(A$1,UPPER(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SUBSTITUTE(SUBSTITUTE(SUBSTITUTE(SUBSTITUTE(SUBSTITUTE(SUBSTITUTE(SUBSTITUTE(SUBSTITUTE(SUBSTITUTE(SUBSTITUTE(SUBSTITUTE(SUBSTITUTE(SUBSTITUTE(SUBSTITUTE(SUBSTITUTE(SUBSTITUTE(SUBSTITUTE(SUBSTITUTE(SUBSTITUTE(D835,
"'","_"),
"–","_"),
"+","_PLUS_"),
"&amp;","_AND_"),
";","_"),
":",""),
")",""),
"(",""),
" - ","_"),
" ","_"),
"km/h","kmh"),
"/","_"),
"°C","C"),
"°","_Degrees"),
",",""),
"&lt;","Below_"),
"&gt;","Above_"),
"-","_"),
".",""))),
"__","_"),
"INDICATOR","INDIC"),
"TEMPERATURE","TEMP"),
"TRANSITION","TRANS"),
"%","PCT"),
"""",""),
"(",""),
")",""),
"__","_")
),255),1)="_",LEFT(IF(D835="","",SUBSTITUTE(SUBSTITUTE(SUBSTITUTE(SUBSTITUTE(SUBSTITUTE(SUBSTITUTE(SUBSTITUTE(SUBSTITUTE(SUBSTITUTE(CONCATENATE(A$1,UPPER(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SUBSTITUTE(SUBSTITUTE(SUBSTITUTE(SUBSTITUTE(SUBSTITUTE(SUBSTITUTE(SUBSTITUTE(SUBSTITUTE(SUBSTITUTE(SUBSTITUTE(SUBSTITUTE(SUBSTITUTE(SUBSTITUTE(SUBSTITUTE(SUBSTITUTE(SUBSTITUTE(SUBSTITUTE(SUBSTITUTE(SUBSTITUTE(D835,
"'","_"),
"–","_"),
"+","_PLUS_"),
"&amp;","_AND_"),
";","_"),
":",""),
")",""),
"(",""),
" - ","_"),
" ","_"),
"km/h","kmh"),
"/","_"),
"°C","C"),
"°","_Degrees"),
",",""),
"&lt;","Below_"),
"&gt;","Above_"),
"-","_"),
".",""))),
"__","_"),
"INDICATOR","INDIC"),
"TEMPERATURE","TEMP"),
"TRANSITION","TRANS"),
"%","PCT"),
"""",""),
"(",""),
")",""),
"__","_")
),254),
LEFT(IF(D835="","",SUBSTITUTE(SUBSTITUTE(SUBSTITUTE(SUBSTITUTE(SUBSTITUTE(SUBSTITUTE(SUBSTITUTE(SUBSTITUTE(SUBSTITUTE(CONCATENATE(A$1,UPPER(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SUBSTITUTE(SUBSTITUTE(SUBSTITUTE(SUBSTITUTE(SUBSTITUTE(SUBSTITUTE(SUBSTITUTE(SUBSTITUTE(SUBSTITUTE(SUBSTITUTE(SUBSTITUTE(SUBSTITUTE(SUBSTITUTE(SUBSTITUTE(SUBSTITUTE(SUBSTITUTE(SUBSTITUTE(SUBSTITUTE(SUBSTITUTE(D835,
"'","_"),
"–","_"),
"+","_PLUS_"),
"&amp;","_AND_"),
";","_"),
":",""),
")",""),
"(",""),
" - ","_"),
" ","_"),
"km/h","kmh"),
"/","_"),
"°C","C"),
"°","_Degrees"),
",",""),
"&lt;","Below_"),
"&gt;","Above_"),
"-","_"),
".",""))),
"__","_"),
"INDICATOR","INDIC"),
"TEMPERATURE","TEMP"),
"TRANSITION","TRANS"),
"%","PCT"),
"""",""),
"(",""),
")",""),
"__","_")
),255))</f>
        <v/>
      </c>
    </row>
    <row r="836" spans="2:3">
      <c r="B836" s="24"/>
      <c r="C836" s="9" t="str">
        <f t="shared" si="13"/>
        <v/>
      </c>
    </row>
    <row r="837" spans="2:3">
      <c r="B837" s="24"/>
      <c r="C837" s="9" t="str">
        <f t="shared" si="13"/>
        <v/>
      </c>
    </row>
    <row r="838" spans="2:3">
      <c r="B838" s="24"/>
      <c r="C838" s="9" t="str">
        <f t="shared" si="13"/>
        <v/>
      </c>
    </row>
    <row r="839" spans="2:3">
      <c r="B839" s="24"/>
      <c r="C839" s="9" t="str">
        <f t="shared" si="13"/>
        <v/>
      </c>
    </row>
    <row r="840" spans="2:3">
      <c r="B840" s="24"/>
      <c r="C840" s="9" t="str">
        <f t="shared" si="13"/>
        <v/>
      </c>
    </row>
    <row r="841" spans="2:3">
      <c r="B841" s="24"/>
      <c r="C841" s="9" t="str">
        <f t="shared" si="13"/>
        <v/>
      </c>
    </row>
    <row r="842" spans="2:3">
      <c r="B842" s="24"/>
      <c r="C842" s="9" t="str">
        <f t="shared" si="13"/>
        <v/>
      </c>
    </row>
    <row r="843" spans="2:3">
      <c r="B843" s="24"/>
      <c r="C843" s="9" t="str">
        <f t="shared" si="13"/>
        <v/>
      </c>
    </row>
    <row r="844" spans="2:3">
      <c r="B844" s="24"/>
      <c r="C844" s="9" t="str">
        <f t="shared" si="13"/>
        <v/>
      </c>
    </row>
    <row r="845" spans="2:3">
      <c r="B845" s="24"/>
      <c r="C845" s="9" t="str">
        <f t="shared" si="13"/>
        <v/>
      </c>
    </row>
    <row r="846" spans="2:3">
      <c r="B846" s="24"/>
      <c r="C846" s="9" t="str">
        <f t="shared" si="13"/>
        <v/>
      </c>
    </row>
    <row r="847" spans="2:3">
      <c r="B847" s="24"/>
      <c r="C847" s="9" t="str">
        <f t="shared" si="13"/>
        <v/>
      </c>
    </row>
    <row r="848" spans="2:3">
      <c r="B848" s="24"/>
      <c r="C848" s="9" t="str">
        <f t="shared" si="13"/>
        <v/>
      </c>
    </row>
    <row r="849" spans="2:3">
      <c r="B849" s="24"/>
      <c r="C849" s="9" t="str">
        <f t="shared" si="13"/>
        <v/>
      </c>
    </row>
    <row r="850" spans="2:3">
      <c r="B850" s="24"/>
      <c r="C850" s="9" t="str">
        <f t="shared" si="13"/>
        <v/>
      </c>
    </row>
    <row r="851" spans="2:3">
      <c r="B851" s="24"/>
      <c r="C851" s="9" t="str">
        <f t="shared" si="13"/>
        <v/>
      </c>
    </row>
    <row r="852" spans="2:3">
      <c r="B852" s="24"/>
      <c r="C852" s="9" t="str">
        <f t="shared" si="13"/>
        <v/>
      </c>
    </row>
    <row r="853" spans="2:3">
      <c r="B853" s="24"/>
      <c r="C853" s="9" t="str">
        <f t="shared" si="13"/>
        <v/>
      </c>
    </row>
    <row r="854" spans="2:3">
      <c r="B854" s="24"/>
      <c r="C854" s="9" t="str">
        <f t="shared" si="13"/>
        <v/>
      </c>
    </row>
    <row r="855" spans="2:3">
      <c r="B855" s="24"/>
      <c r="C855" s="9" t="str">
        <f t="shared" si="13"/>
        <v/>
      </c>
    </row>
    <row r="856" spans="2:3">
      <c r="B856" s="24"/>
      <c r="C856" s="9" t="str">
        <f t="shared" si="13"/>
        <v/>
      </c>
    </row>
    <row r="857" spans="2:3">
      <c r="B857" s="24"/>
      <c r="C857" s="9" t="str">
        <f t="shared" si="13"/>
        <v/>
      </c>
    </row>
    <row r="858" spans="2:3">
      <c r="B858" s="24"/>
      <c r="C858" s="9" t="str">
        <f t="shared" si="13"/>
        <v/>
      </c>
    </row>
    <row r="859" spans="2:3">
      <c r="B859" s="24"/>
      <c r="C859" s="9" t="str">
        <f t="shared" si="13"/>
        <v/>
      </c>
    </row>
    <row r="860" spans="2:3">
      <c r="B860" s="24"/>
      <c r="C860" s="9" t="str">
        <f t="shared" si="13"/>
        <v/>
      </c>
    </row>
    <row r="861" spans="2:3">
      <c r="B861" s="24"/>
      <c r="C861" s="9" t="str">
        <f t="shared" si="13"/>
        <v/>
      </c>
    </row>
    <row r="862" spans="2:3">
      <c r="B862" s="24"/>
      <c r="C862" s="9" t="str">
        <f t="shared" si="13"/>
        <v/>
      </c>
    </row>
    <row r="863" spans="2:3">
      <c r="B863" s="24"/>
      <c r="C863" s="9" t="str">
        <f t="shared" si="13"/>
        <v/>
      </c>
    </row>
    <row r="864" spans="2:3">
      <c r="B864" s="24"/>
      <c r="C864" s="9" t="str">
        <f t="shared" si="13"/>
        <v/>
      </c>
    </row>
    <row r="865" spans="2:3">
      <c r="B865" s="24"/>
      <c r="C865" s="9" t="str">
        <f t="shared" si="13"/>
        <v/>
      </c>
    </row>
    <row r="866" spans="2:3">
      <c r="B866" s="24"/>
      <c r="C866" s="9" t="str">
        <f t="shared" si="13"/>
        <v/>
      </c>
    </row>
    <row r="867" spans="2:3">
      <c r="B867" s="24"/>
      <c r="C867" s="9" t="str">
        <f t="shared" si="13"/>
        <v/>
      </c>
    </row>
    <row r="868" spans="2:3">
      <c r="B868" s="24"/>
      <c r="C868" s="9" t="str">
        <f t="shared" si="13"/>
        <v/>
      </c>
    </row>
    <row r="869" spans="2:3">
      <c r="B869" s="24"/>
      <c r="C869" s="9" t="str">
        <f t="shared" si="13"/>
        <v/>
      </c>
    </row>
    <row r="870" spans="2:3">
      <c r="B870" s="24"/>
      <c r="C870" s="9" t="str">
        <f t="shared" si="13"/>
        <v/>
      </c>
    </row>
    <row r="871" spans="2:3">
      <c r="B871" s="24"/>
      <c r="C871" s="9" t="str">
        <f t="shared" si="13"/>
        <v/>
      </c>
    </row>
    <row r="872" spans="2:3">
      <c r="B872" s="24"/>
      <c r="C872" s="9" t="str">
        <f t="shared" si="13"/>
        <v/>
      </c>
    </row>
    <row r="873" spans="2:3">
      <c r="B873" s="24"/>
      <c r="C873" s="9" t="str">
        <f t="shared" si="13"/>
        <v/>
      </c>
    </row>
    <row r="874" spans="2:3">
      <c r="B874" s="24"/>
      <c r="C874" s="9" t="str">
        <f t="shared" si="13"/>
        <v/>
      </c>
    </row>
    <row r="875" spans="2:3">
      <c r="B875" s="24"/>
      <c r="C875" s="9" t="str">
        <f t="shared" si="13"/>
        <v/>
      </c>
    </row>
    <row r="876" spans="2:3">
      <c r="B876" s="24"/>
      <c r="C876" s="9" t="str">
        <f t="shared" si="13"/>
        <v/>
      </c>
    </row>
    <row r="877" spans="2:3">
      <c r="B877" s="24"/>
      <c r="C877" s="9" t="str">
        <f t="shared" si="13"/>
        <v/>
      </c>
    </row>
    <row r="878" spans="2:3">
      <c r="B878" s="24"/>
      <c r="C878" s="9" t="str">
        <f t="shared" si="13"/>
        <v/>
      </c>
    </row>
    <row r="879" spans="2:3">
      <c r="B879" s="24"/>
      <c r="C879" s="9" t="str">
        <f t="shared" si="13"/>
        <v/>
      </c>
    </row>
    <row r="880" spans="2:3">
      <c r="B880" s="24"/>
      <c r="C880" s="9" t="str">
        <f t="shared" si="13"/>
        <v/>
      </c>
    </row>
    <row r="881" spans="2:3">
      <c r="B881" s="24"/>
      <c r="C881" s="9" t="str">
        <f t="shared" si="13"/>
        <v/>
      </c>
    </row>
    <row r="882" spans="2:3">
      <c r="B882" s="24"/>
      <c r="C882" s="9" t="str">
        <f t="shared" si="13"/>
        <v/>
      </c>
    </row>
    <row r="883" spans="2:3">
      <c r="B883" s="24"/>
      <c r="C883" s="9" t="str">
        <f t="shared" si="13"/>
        <v/>
      </c>
    </row>
    <row r="884" spans="2:3">
      <c r="B884" s="24"/>
      <c r="C884" s="9" t="str">
        <f t="shared" si="13"/>
        <v/>
      </c>
    </row>
    <row r="885" spans="2:3">
      <c r="B885" s="24"/>
      <c r="C885" s="9" t="str">
        <f t="shared" si="13"/>
        <v/>
      </c>
    </row>
    <row r="886" spans="2:3">
      <c r="B886" s="24"/>
      <c r="C886" s="9" t="str">
        <f t="shared" si="13"/>
        <v/>
      </c>
    </row>
    <row r="887" spans="2:3">
      <c r="B887" s="24"/>
      <c r="C887" s="9" t="str">
        <f t="shared" si="13"/>
        <v/>
      </c>
    </row>
    <row r="888" spans="2:3">
      <c r="B888" s="24"/>
      <c r="C888" s="9" t="str">
        <f t="shared" si="13"/>
        <v/>
      </c>
    </row>
    <row r="889" spans="2:3">
      <c r="B889" s="24"/>
      <c r="C889" s="9" t="str">
        <f t="shared" si="13"/>
        <v/>
      </c>
    </row>
    <row r="890" spans="2:3">
      <c r="B890" s="24"/>
      <c r="C890" s="9" t="str">
        <f t="shared" si="13"/>
        <v/>
      </c>
    </row>
    <row r="891" spans="2:3">
      <c r="B891" s="24"/>
      <c r="C891" s="9" t="str">
        <f t="shared" si="13"/>
        <v/>
      </c>
    </row>
    <row r="892" spans="2:3">
      <c r="B892" s="24"/>
      <c r="C892" s="9" t="str">
        <f t="shared" si="13"/>
        <v/>
      </c>
    </row>
    <row r="893" spans="2:3">
      <c r="B893" s="24"/>
      <c r="C893" s="9" t="str">
        <f t="shared" si="13"/>
        <v/>
      </c>
    </row>
    <row r="894" spans="2:3">
      <c r="B894" s="24"/>
      <c r="C894" s="9" t="str">
        <f t="shared" si="13"/>
        <v/>
      </c>
    </row>
    <row r="895" spans="2:3">
      <c r="B895" s="24"/>
      <c r="C895" s="9" t="str">
        <f t="shared" si="13"/>
        <v/>
      </c>
    </row>
    <row r="896" spans="2:3">
      <c r="B896" s="24"/>
      <c r="C896" s="9" t="str">
        <f t="shared" si="13"/>
        <v/>
      </c>
    </row>
    <row r="897" spans="2:3">
      <c r="B897" s="24"/>
      <c r="C897" s="9" t="str">
        <f t="shared" si="13"/>
        <v/>
      </c>
    </row>
    <row r="898" spans="2:3">
      <c r="B898" s="24"/>
      <c r="C898" s="9" t="str">
        <f t="shared" si="13"/>
        <v/>
      </c>
    </row>
    <row r="899" spans="2:3">
      <c r="B899" s="24"/>
      <c r="C899" s="9" t="str">
        <f t="shared" ref="C899:C962" si="14">IF(RIGHT(LEFT(IF(D899="","",SUBSTITUTE(SUBSTITUTE(SUBSTITUTE(SUBSTITUTE(SUBSTITUTE(SUBSTITUTE(SUBSTITUTE(SUBSTITUTE(SUBSTITUTE(CONCATENATE(A$1,UPPER(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SUBSTITUTE(SUBSTITUTE(SUBSTITUTE(SUBSTITUTE(SUBSTITUTE(SUBSTITUTE(SUBSTITUTE(SUBSTITUTE(SUBSTITUTE(SUBSTITUTE(SUBSTITUTE(SUBSTITUTE(SUBSTITUTE(SUBSTITUTE(SUBSTITUTE(SUBSTITUTE(SUBSTITUTE(SUBSTITUTE(SUBSTITUTE(D899,
"'","_"),
"–","_"),
"+","_PLUS_"),
"&amp;","_AND_"),
";","_"),
":",""),
")",""),
"(",""),
" - ","_"),
" ","_"),
"km/h","kmh"),
"/","_"),
"°C","C"),
"°","_Degrees"),
",",""),
"&lt;","Below_"),
"&gt;","Above_"),
"-","_"),
".",""))),
"__","_"),
"INDICATOR","INDIC"),
"TEMPERATURE","TEMP"),
"TRANSITION","TRANS"),
"%","PCT"),
"""",""),
"(",""),
")",""),
"__","_")
),255),1)="_",LEFT(IF(D899="","",SUBSTITUTE(SUBSTITUTE(SUBSTITUTE(SUBSTITUTE(SUBSTITUTE(SUBSTITUTE(SUBSTITUTE(SUBSTITUTE(SUBSTITUTE(CONCATENATE(A$1,UPPER(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SUBSTITUTE(SUBSTITUTE(SUBSTITUTE(SUBSTITUTE(SUBSTITUTE(SUBSTITUTE(SUBSTITUTE(SUBSTITUTE(SUBSTITUTE(SUBSTITUTE(SUBSTITUTE(SUBSTITUTE(SUBSTITUTE(SUBSTITUTE(SUBSTITUTE(SUBSTITUTE(SUBSTITUTE(SUBSTITUTE(SUBSTITUTE(D899,
"'","_"),
"–","_"),
"+","_PLUS_"),
"&amp;","_AND_"),
";","_"),
":",""),
")",""),
"(",""),
" - ","_"),
" ","_"),
"km/h","kmh"),
"/","_"),
"°C","C"),
"°","_Degrees"),
",",""),
"&lt;","Below_"),
"&gt;","Above_"),
"-","_"),
".",""))),
"__","_"),
"INDICATOR","INDIC"),
"TEMPERATURE","TEMP"),
"TRANSITION","TRANS"),
"%","PCT"),
"""",""),
"(",""),
")",""),
"__","_")
),254),
LEFT(IF(D899="","",SUBSTITUTE(SUBSTITUTE(SUBSTITUTE(SUBSTITUTE(SUBSTITUTE(SUBSTITUTE(SUBSTITUTE(SUBSTITUTE(SUBSTITUTE(CONCATENATE(A$1,UPPER(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SUBSTITUTE(SUBSTITUTE(SUBSTITUTE(SUBSTITUTE(SUBSTITUTE(SUBSTITUTE(SUBSTITUTE(SUBSTITUTE(SUBSTITUTE(SUBSTITUTE(SUBSTITUTE(SUBSTITUTE(SUBSTITUTE(SUBSTITUTE(SUBSTITUTE(SUBSTITUTE(SUBSTITUTE(SUBSTITUTE(SUBSTITUTE(D899,
"'","_"),
"–","_"),
"+","_PLUS_"),
"&amp;","_AND_"),
";","_"),
":",""),
")",""),
"(",""),
" - ","_"),
" ","_"),
"km/h","kmh"),
"/","_"),
"°C","C"),
"°","_Degrees"),
",",""),
"&lt;","Below_"),
"&gt;","Above_"),
"-","_"),
".",""))),
"__","_"),
"INDICATOR","INDIC"),
"TEMPERATURE","TEMP"),
"TRANSITION","TRANS"),
"%","PCT"),
"""",""),
"(",""),
")",""),
"__","_")
),255))</f>
        <v/>
      </c>
    </row>
    <row r="900" spans="2:3">
      <c r="B900" s="24"/>
      <c r="C900" s="9" t="str">
        <f t="shared" si="14"/>
        <v/>
      </c>
    </row>
    <row r="901" spans="2:3">
      <c r="B901" s="24"/>
      <c r="C901" s="9" t="str">
        <f t="shared" si="14"/>
        <v/>
      </c>
    </row>
    <row r="902" spans="2:3">
      <c r="B902" s="24"/>
      <c r="C902" s="9" t="str">
        <f t="shared" si="14"/>
        <v/>
      </c>
    </row>
    <row r="903" spans="2:3">
      <c r="B903" s="24"/>
      <c r="C903" s="9" t="str">
        <f t="shared" si="14"/>
        <v/>
      </c>
    </row>
    <row r="904" spans="2:3">
      <c r="B904" s="24"/>
      <c r="C904" s="9" t="str">
        <f t="shared" si="14"/>
        <v/>
      </c>
    </row>
    <row r="905" spans="2:3">
      <c r="B905" s="24"/>
      <c r="C905" s="9" t="str">
        <f t="shared" si="14"/>
        <v/>
      </c>
    </row>
    <row r="906" spans="2:3">
      <c r="B906" s="24"/>
      <c r="C906" s="9" t="str">
        <f t="shared" si="14"/>
        <v/>
      </c>
    </row>
    <row r="907" spans="2:3">
      <c r="B907" s="24"/>
      <c r="C907" s="9" t="str">
        <f t="shared" si="14"/>
        <v/>
      </c>
    </row>
    <row r="908" spans="2:3">
      <c r="B908" s="24"/>
      <c r="C908" s="9" t="str">
        <f t="shared" si="14"/>
        <v/>
      </c>
    </row>
    <row r="909" spans="2:3">
      <c r="B909" s="24"/>
      <c r="C909" s="9" t="str">
        <f t="shared" si="14"/>
        <v/>
      </c>
    </row>
    <row r="910" spans="2:3">
      <c r="B910" s="24"/>
      <c r="C910" s="9" t="str">
        <f t="shared" si="14"/>
        <v/>
      </c>
    </row>
    <row r="911" spans="2:3">
      <c r="B911" s="24"/>
      <c r="C911" s="9" t="str">
        <f t="shared" si="14"/>
        <v/>
      </c>
    </row>
    <row r="912" spans="2:3">
      <c r="B912" s="24"/>
      <c r="C912" s="9" t="str">
        <f t="shared" si="14"/>
        <v/>
      </c>
    </row>
    <row r="913" spans="2:3">
      <c r="B913" s="24"/>
      <c r="C913" s="9" t="str">
        <f t="shared" si="14"/>
        <v/>
      </c>
    </row>
    <row r="914" spans="2:3">
      <c r="B914" s="24"/>
      <c r="C914" s="9" t="str">
        <f t="shared" si="14"/>
        <v/>
      </c>
    </row>
    <row r="915" spans="2:3">
      <c r="B915" s="24"/>
      <c r="C915" s="9" t="str">
        <f t="shared" si="14"/>
        <v/>
      </c>
    </row>
    <row r="916" spans="2:3">
      <c r="B916" s="24"/>
      <c r="C916" s="9" t="str">
        <f t="shared" si="14"/>
        <v/>
      </c>
    </row>
    <row r="917" spans="2:3">
      <c r="B917" s="24"/>
      <c r="C917" s="9" t="str">
        <f t="shared" si="14"/>
        <v/>
      </c>
    </row>
    <row r="918" spans="2:3">
      <c r="B918" s="24"/>
      <c r="C918" s="9" t="str">
        <f t="shared" si="14"/>
        <v/>
      </c>
    </row>
    <row r="919" spans="2:3">
      <c r="B919" s="24"/>
      <c r="C919" s="9" t="str">
        <f t="shared" si="14"/>
        <v/>
      </c>
    </row>
    <row r="920" spans="2:3">
      <c r="B920" s="24"/>
      <c r="C920" s="9" t="str">
        <f t="shared" si="14"/>
        <v/>
      </c>
    </row>
    <row r="921" spans="2:3">
      <c r="B921" s="24"/>
      <c r="C921" s="9" t="str">
        <f t="shared" si="14"/>
        <v/>
      </c>
    </row>
    <row r="922" spans="2:3">
      <c r="B922" s="24"/>
      <c r="C922" s="9" t="str">
        <f t="shared" si="14"/>
        <v/>
      </c>
    </row>
    <row r="923" spans="2:3">
      <c r="B923" s="24"/>
      <c r="C923" s="9" t="str">
        <f t="shared" si="14"/>
        <v/>
      </c>
    </row>
    <row r="924" spans="2:3">
      <c r="B924" s="24"/>
      <c r="C924" s="9" t="str">
        <f t="shared" si="14"/>
        <v/>
      </c>
    </row>
    <row r="925" spans="2:3">
      <c r="B925" s="24"/>
      <c r="C925" s="9" t="str">
        <f t="shared" si="14"/>
        <v/>
      </c>
    </row>
    <row r="926" spans="2:3">
      <c r="B926" s="24"/>
      <c r="C926" s="9" t="str">
        <f t="shared" si="14"/>
        <v/>
      </c>
    </row>
    <row r="927" spans="2:3">
      <c r="B927" s="24"/>
      <c r="C927" s="9" t="str">
        <f t="shared" si="14"/>
        <v/>
      </c>
    </row>
    <row r="928" spans="2:3">
      <c r="B928" s="24"/>
      <c r="C928" s="9" t="str">
        <f t="shared" si="14"/>
        <v/>
      </c>
    </row>
    <row r="929" spans="2:3">
      <c r="B929" s="24"/>
      <c r="C929" s="9" t="str">
        <f t="shared" si="14"/>
        <v/>
      </c>
    </row>
    <row r="930" spans="2:3">
      <c r="B930" s="24"/>
      <c r="C930" s="9" t="str">
        <f t="shared" si="14"/>
        <v/>
      </c>
    </row>
    <row r="931" spans="2:3">
      <c r="B931" s="24"/>
      <c r="C931" s="9" t="str">
        <f t="shared" si="14"/>
        <v/>
      </c>
    </row>
    <row r="932" spans="2:3">
      <c r="B932" s="24"/>
      <c r="C932" s="9" t="str">
        <f t="shared" si="14"/>
        <v/>
      </c>
    </row>
    <row r="933" spans="2:3">
      <c r="B933" s="24"/>
      <c r="C933" s="9" t="str">
        <f t="shared" si="14"/>
        <v/>
      </c>
    </row>
    <row r="934" spans="2:3">
      <c r="B934" s="24"/>
      <c r="C934" s="9" t="str">
        <f t="shared" si="14"/>
        <v/>
      </c>
    </row>
    <row r="935" spans="2:3">
      <c r="B935" s="24"/>
      <c r="C935" s="9" t="str">
        <f t="shared" si="14"/>
        <v/>
      </c>
    </row>
    <row r="936" spans="2:3">
      <c r="B936" s="24"/>
      <c r="C936" s="9" t="str">
        <f t="shared" si="14"/>
        <v/>
      </c>
    </row>
    <row r="937" spans="2:3">
      <c r="B937" s="24"/>
      <c r="C937" s="9" t="str">
        <f t="shared" si="14"/>
        <v/>
      </c>
    </row>
    <row r="938" spans="2:3">
      <c r="B938" s="24"/>
      <c r="C938" s="9" t="str">
        <f t="shared" si="14"/>
        <v/>
      </c>
    </row>
    <row r="939" spans="2:3">
      <c r="B939" s="24"/>
      <c r="C939" s="9" t="str">
        <f t="shared" si="14"/>
        <v/>
      </c>
    </row>
    <row r="940" spans="2:3">
      <c r="B940" s="24"/>
      <c r="C940" s="9" t="str">
        <f t="shared" si="14"/>
        <v/>
      </c>
    </row>
    <row r="941" spans="2:3">
      <c r="B941" s="24"/>
      <c r="C941" s="9" t="str">
        <f t="shared" si="14"/>
        <v/>
      </c>
    </row>
    <row r="942" spans="2:3">
      <c r="B942" s="24"/>
      <c r="C942" s="9" t="str">
        <f t="shared" si="14"/>
        <v/>
      </c>
    </row>
    <row r="943" spans="2:3">
      <c r="B943" s="24"/>
      <c r="C943" s="9" t="str">
        <f t="shared" si="14"/>
        <v/>
      </c>
    </row>
    <row r="944" spans="2:3">
      <c r="B944" s="24"/>
      <c r="C944" s="9" t="str">
        <f t="shared" si="14"/>
        <v/>
      </c>
    </row>
    <row r="945" spans="2:3">
      <c r="B945" s="24"/>
      <c r="C945" s="9" t="str">
        <f t="shared" si="14"/>
        <v/>
      </c>
    </row>
    <row r="946" spans="2:3">
      <c r="B946" s="24"/>
      <c r="C946" s="9" t="str">
        <f t="shared" si="14"/>
        <v/>
      </c>
    </row>
    <row r="947" spans="2:3">
      <c r="B947" s="24"/>
      <c r="C947" s="9" t="str">
        <f t="shared" si="14"/>
        <v/>
      </c>
    </row>
    <row r="948" spans="2:3">
      <c r="B948" s="24"/>
      <c r="C948" s="9" t="str">
        <f t="shared" si="14"/>
        <v/>
      </c>
    </row>
    <row r="949" spans="2:3">
      <c r="B949" s="24"/>
      <c r="C949" s="9" t="str">
        <f t="shared" si="14"/>
        <v/>
      </c>
    </row>
    <row r="950" spans="2:3">
      <c r="B950" s="24"/>
      <c r="C950" s="9" t="str">
        <f t="shared" si="14"/>
        <v/>
      </c>
    </row>
    <row r="951" spans="2:3">
      <c r="B951" s="24"/>
      <c r="C951" s="9" t="str">
        <f t="shared" si="14"/>
        <v/>
      </c>
    </row>
    <row r="952" spans="2:3">
      <c r="B952" s="24"/>
      <c r="C952" s="9" t="str">
        <f t="shared" si="14"/>
        <v/>
      </c>
    </row>
    <row r="953" spans="2:3">
      <c r="B953" s="24"/>
      <c r="C953" s="9" t="str">
        <f t="shared" si="14"/>
        <v/>
      </c>
    </row>
    <row r="954" spans="2:3">
      <c r="B954" s="24"/>
      <c r="C954" s="9" t="str">
        <f t="shared" si="14"/>
        <v/>
      </c>
    </row>
    <row r="955" spans="2:3">
      <c r="B955" s="24"/>
      <c r="C955" s="9" t="str">
        <f t="shared" si="14"/>
        <v/>
      </c>
    </row>
    <row r="956" spans="2:3">
      <c r="B956" s="24"/>
      <c r="C956" s="9" t="str">
        <f t="shared" si="14"/>
        <v/>
      </c>
    </row>
    <row r="957" spans="2:3">
      <c r="B957" s="24"/>
      <c r="C957" s="9" t="str">
        <f t="shared" si="14"/>
        <v/>
      </c>
    </row>
    <row r="958" spans="2:3">
      <c r="B958" s="24"/>
      <c r="C958" s="9" t="str">
        <f t="shared" si="14"/>
        <v/>
      </c>
    </row>
    <row r="959" spans="2:3">
      <c r="B959" s="24"/>
      <c r="C959" s="9" t="str">
        <f t="shared" si="14"/>
        <v/>
      </c>
    </row>
    <row r="960" spans="2:3">
      <c r="B960" s="24"/>
      <c r="C960" s="9" t="str">
        <f t="shared" si="14"/>
        <v/>
      </c>
    </row>
    <row r="961" spans="2:3">
      <c r="B961" s="24"/>
      <c r="C961" s="9" t="str">
        <f t="shared" si="14"/>
        <v/>
      </c>
    </row>
    <row r="962" spans="2:3">
      <c r="B962" s="24"/>
      <c r="C962" s="9" t="str">
        <f t="shared" si="14"/>
        <v/>
      </c>
    </row>
    <row r="963" spans="2:3">
      <c r="B963" s="24"/>
      <c r="C963" s="9" t="str">
        <f t="shared" ref="C963:C1000" si="15">IF(RIGHT(LEFT(IF(D963="","",SUBSTITUTE(SUBSTITUTE(SUBSTITUTE(SUBSTITUTE(SUBSTITUTE(SUBSTITUTE(SUBSTITUTE(SUBSTITUTE(SUBSTITUTE(CONCATENATE(A$1,UPPER(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SUBSTITUTE(SUBSTITUTE(SUBSTITUTE(SUBSTITUTE(SUBSTITUTE(SUBSTITUTE(SUBSTITUTE(SUBSTITUTE(SUBSTITUTE(SUBSTITUTE(SUBSTITUTE(SUBSTITUTE(SUBSTITUTE(SUBSTITUTE(SUBSTITUTE(SUBSTITUTE(SUBSTITUTE(SUBSTITUTE(SUBSTITUTE(D963,
"'","_"),
"–","_"),
"+","_PLUS_"),
"&amp;","_AND_"),
";","_"),
":",""),
")",""),
"(",""),
" - ","_"),
" ","_"),
"km/h","kmh"),
"/","_"),
"°C","C"),
"°","_Degrees"),
",",""),
"&lt;","Below_"),
"&gt;","Above_"),
"-","_"),
".",""))),
"__","_"),
"INDICATOR","INDIC"),
"TEMPERATURE","TEMP"),
"TRANSITION","TRANS"),
"%","PCT"),
"""",""),
"(",""),
")",""),
"__","_")
),255),1)="_",LEFT(IF(D963="","",SUBSTITUTE(SUBSTITUTE(SUBSTITUTE(SUBSTITUTE(SUBSTITUTE(SUBSTITUTE(SUBSTITUTE(SUBSTITUTE(SUBSTITUTE(CONCATENATE(A$1,UPPER(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SUBSTITUTE(SUBSTITUTE(SUBSTITUTE(SUBSTITUTE(SUBSTITUTE(SUBSTITUTE(SUBSTITUTE(SUBSTITUTE(SUBSTITUTE(SUBSTITUTE(SUBSTITUTE(SUBSTITUTE(SUBSTITUTE(SUBSTITUTE(SUBSTITUTE(SUBSTITUTE(SUBSTITUTE(SUBSTITUTE(SUBSTITUTE(D963,
"'","_"),
"–","_"),
"+","_PLUS_"),
"&amp;","_AND_"),
";","_"),
":",""),
")",""),
"(",""),
" - ","_"),
" ","_"),
"km/h","kmh"),
"/","_"),
"°C","C"),
"°","_Degrees"),
",",""),
"&lt;","Below_"),
"&gt;","Above_"),
"-","_"),
".",""))),
"__","_"),
"INDICATOR","INDIC"),
"TEMPERATURE","TEMP"),
"TRANSITION","TRANS"),
"%","PCT"),
"""",""),
"(",""),
")",""),
"__","_")
),254),
LEFT(IF(D963="","",SUBSTITUTE(SUBSTITUTE(SUBSTITUTE(SUBSTITUTE(SUBSTITUTE(SUBSTITUTE(SUBSTITUTE(SUBSTITUTE(SUBSTITUTE(CONCATENATE(A$1,UPPER(
SUBSTITUTE(SUBSTITUTE(SUBSTITUTE(SUBSTITUTE(SUBSTITUTE(SUBSTITUTE(SUBSTITUTE(SUBSTITUTE(SUBSTITUTE(SUBSTITUTE(SUBSTITUTE(SUBSTITUTE(SUBSTITUTE(SUBSTITUTE(SUBSTITUTE(SUBSTITUTE(SUBSTITUTE(SUBSTITUTE(SUBSTITUTE(D963,
"'","_"),
"–","_"),
"+","_PLUS_"),
"&amp;","_AND_"),
";","_"),
":",""),
")",""),
"(",""),
" - ","_"),
" ","_"),
"km/h","kmh"),
"/","_"),
"°C","C"),
"°","_Degrees"),
",",""),
"&lt;","Below_"),
"&gt;","Above_"),
"-","_"),
".",""))),
"__","_"),
"INDICATOR","INDIC"),
"TEMPERATURE","TEMP"),
"TRANSITION","TRANS"),
"%","PCT"),
"""",""),
"(",""),
")",""),
"__","_")
),255))</f>
        <v/>
      </c>
    </row>
    <row r="964" spans="2:3">
      <c r="B964" s="24"/>
      <c r="C964" s="9" t="str">
        <f t="shared" si="15"/>
        <v/>
      </c>
    </row>
    <row r="965" spans="2:3">
      <c r="B965" s="24"/>
      <c r="C965" s="9" t="str">
        <f t="shared" si="15"/>
        <v/>
      </c>
    </row>
    <row r="966" spans="2:3">
      <c r="B966" s="24"/>
      <c r="C966" s="9" t="str">
        <f t="shared" si="15"/>
        <v/>
      </c>
    </row>
    <row r="967" spans="2:3">
      <c r="B967" s="24"/>
      <c r="C967" s="9" t="str">
        <f t="shared" si="15"/>
        <v/>
      </c>
    </row>
    <row r="968" spans="2:3">
      <c r="B968" s="24"/>
      <c r="C968" s="9" t="str">
        <f t="shared" si="15"/>
        <v/>
      </c>
    </row>
    <row r="969" spans="2:3">
      <c r="B969" s="24"/>
      <c r="C969" s="9" t="str">
        <f t="shared" si="15"/>
        <v/>
      </c>
    </row>
    <row r="970" spans="2:3">
      <c r="B970" s="24"/>
      <c r="C970" s="9" t="str">
        <f t="shared" si="15"/>
        <v/>
      </c>
    </row>
    <row r="971" spans="2:3">
      <c r="B971" s="24"/>
      <c r="C971" s="9" t="str">
        <f t="shared" si="15"/>
        <v/>
      </c>
    </row>
    <row r="972" spans="2:3">
      <c r="B972" s="24"/>
      <c r="C972" s="9" t="str">
        <f t="shared" si="15"/>
        <v/>
      </c>
    </row>
    <row r="973" spans="2:3">
      <c r="B973" s="24"/>
      <c r="C973" s="9" t="str">
        <f t="shared" si="15"/>
        <v/>
      </c>
    </row>
    <row r="974" spans="2:3">
      <c r="B974" s="24"/>
      <c r="C974" s="9" t="str">
        <f t="shared" si="15"/>
        <v/>
      </c>
    </row>
    <row r="975" spans="2:3">
      <c r="B975" s="24"/>
      <c r="C975" s="9" t="str">
        <f t="shared" si="15"/>
        <v/>
      </c>
    </row>
    <row r="976" spans="2:3">
      <c r="B976" s="24"/>
      <c r="C976" s="9" t="str">
        <f t="shared" si="15"/>
        <v/>
      </c>
    </row>
    <row r="977" spans="2:3">
      <c r="B977" s="24"/>
      <c r="C977" s="9" t="str">
        <f t="shared" si="15"/>
        <v/>
      </c>
    </row>
    <row r="978" spans="2:3">
      <c r="B978" s="24"/>
      <c r="C978" s="9" t="str">
        <f t="shared" si="15"/>
        <v/>
      </c>
    </row>
    <row r="979" spans="2:3">
      <c r="B979" s="24"/>
      <c r="C979" s="9" t="str">
        <f t="shared" si="15"/>
        <v/>
      </c>
    </row>
    <row r="980" spans="2:3">
      <c r="B980" s="24"/>
      <c r="C980" s="9" t="str">
        <f t="shared" si="15"/>
        <v/>
      </c>
    </row>
    <row r="981" spans="2:3">
      <c r="B981" s="24"/>
      <c r="C981" s="9" t="str">
        <f t="shared" si="15"/>
        <v/>
      </c>
    </row>
    <row r="982" spans="2:3">
      <c r="B982" s="24"/>
      <c r="C982" s="9" t="str">
        <f t="shared" si="15"/>
        <v/>
      </c>
    </row>
    <row r="983" spans="2:3">
      <c r="B983" s="24"/>
      <c r="C983" s="9" t="str">
        <f t="shared" si="15"/>
        <v/>
      </c>
    </row>
    <row r="984" spans="2:3">
      <c r="B984" s="24"/>
      <c r="C984" s="9" t="str">
        <f t="shared" si="15"/>
        <v/>
      </c>
    </row>
    <row r="985" spans="2:3">
      <c r="B985" s="24"/>
      <c r="C985" s="9" t="str">
        <f t="shared" si="15"/>
        <v/>
      </c>
    </row>
    <row r="986" spans="2:3">
      <c r="B986" s="24"/>
      <c r="C986" s="9" t="str">
        <f t="shared" si="15"/>
        <v/>
      </c>
    </row>
    <row r="987" spans="2:3">
      <c r="B987" s="24"/>
      <c r="C987" s="9" t="str">
        <f t="shared" si="15"/>
        <v/>
      </c>
    </row>
    <row r="988" spans="2:3">
      <c r="B988" s="24"/>
      <c r="C988" s="9" t="str">
        <f t="shared" si="15"/>
        <v/>
      </c>
    </row>
    <row r="989" spans="2:3">
      <c r="B989" s="24"/>
      <c r="C989" s="9" t="str">
        <f t="shared" si="15"/>
        <v/>
      </c>
    </row>
    <row r="990" spans="2:3">
      <c r="B990" s="24"/>
      <c r="C990" s="9" t="str">
        <f t="shared" si="15"/>
        <v/>
      </c>
    </row>
    <row r="991" spans="2:3">
      <c r="B991" s="24"/>
      <c r="C991" s="9" t="str">
        <f t="shared" si="15"/>
        <v/>
      </c>
    </row>
    <row r="992" spans="2:3">
      <c r="B992" s="24"/>
      <c r="C992" s="9" t="str">
        <f t="shared" si="15"/>
        <v/>
      </c>
    </row>
    <row r="993" spans="2:3">
      <c r="B993" s="24"/>
      <c r="C993" s="9" t="str">
        <f t="shared" si="15"/>
        <v/>
      </c>
    </row>
    <row r="994" spans="2:3">
      <c r="B994" s="24"/>
      <c r="C994" s="9" t="str">
        <f t="shared" si="15"/>
        <v/>
      </c>
    </row>
    <row r="995" spans="2:3">
      <c r="B995" s="24"/>
      <c r="C995" s="9" t="str">
        <f t="shared" si="15"/>
        <v/>
      </c>
    </row>
    <row r="996" spans="2:3">
      <c r="B996" s="24"/>
      <c r="C996" s="9" t="str">
        <f t="shared" si="15"/>
        <v/>
      </c>
    </row>
    <row r="997" spans="2:3">
      <c r="B997" s="24"/>
      <c r="C997" s="9" t="str">
        <f t="shared" si="15"/>
        <v/>
      </c>
    </row>
    <row r="998" spans="2:3">
      <c r="B998" s="24"/>
      <c r="C998" s="9" t="str">
        <f t="shared" si="15"/>
        <v/>
      </c>
    </row>
    <row r="999" spans="2:3">
      <c r="B999" s="24"/>
      <c r="C999" s="9" t="str">
        <f t="shared" si="15"/>
        <v/>
      </c>
    </row>
    <row r="1000" spans="2:3">
      <c r="B1000" s="24"/>
      <c r="C1000" s="9" t="str">
        <f t="shared" si="15"/>
        <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A0409-F776-4C10-8259-8513A3721D9C}">
  <sheetPr codeName="Feuil9">
    <tabColor theme="0" tint="-0.14999847407452621"/>
  </sheetPr>
  <dimension ref="B1:V1000"/>
  <sheetViews>
    <sheetView zoomScale="80" zoomScaleNormal="80" workbookViewId="0">
      <pane ySplit="2" topLeftCell="A3" activePane="bottomLeft" state="frozen"/>
      <selection activeCell="E3" sqref="E3"/>
      <selection pane="bottomLeft" activeCell="B3" sqref="B3"/>
    </sheetView>
  </sheetViews>
  <sheetFormatPr baseColWidth="10" defaultColWidth="8.88671875" defaultRowHeight="14.4"/>
  <cols>
    <col min="1" max="1" width="3.33203125" customWidth="1"/>
    <col min="2" max="2" width="19.44140625" bestFit="1" customWidth="1"/>
    <col min="3" max="3" width="28.33203125" bestFit="1" customWidth="1"/>
    <col min="4" max="4" width="25.6640625" customWidth="1"/>
    <col min="5" max="5" width="25.109375" bestFit="1" customWidth="1"/>
    <col min="6" max="6" width="25.6640625" customWidth="1"/>
    <col min="7" max="7" width="24.44140625" bestFit="1" customWidth="1"/>
    <col min="8" max="8" width="25.6640625" customWidth="1"/>
    <col min="9" max="9" width="30" bestFit="1" customWidth="1"/>
    <col min="10" max="10" width="25.6640625" customWidth="1"/>
    <col min="11" max="11" width="63.6640625" bestFit="1" customWidth="1"/>
    <col min="12" max="12" width="16.5546875" customWidth="1"/>
    <col min="13" max="13" width="72.88671875" customWidth="1"/>
    <col min="14" max="14" width="90.6640625" bestFit="1" customWidth="1"/>
    <col min="15" max="15" width="48.109375" bestFit="1" customWidth="1"/>
    <col min="16" max="16" width="43.88671875" bestFit="1" customWidth="1"/>
    <col min="17" max="18" width="72.88671875" customWidth="1"/>
    <col min="19" max="19" width="2" bestFit="1" customWidth="1"/>
    <col min="20" max="20" width="32.33203125" customWidth="1"/>
    <col min="21" max="21" width="48.109375" customWidth="1"/>
    <col min="22" max="22" width="98.44140625" customWidth="1"/>
    <col min="23" max="23" width="127" bestFit="1" customWidth="1"/>
  </cols>
  <sheetData>
    <row r="1" spans="2:22">
      <c r="Q1">
        <f>LEN(Q4)</f>
        <v>0</v>
      </c>
    </row>
    <row r="2" spans="2:22">
      <c r="B2" s="26" t="s">
        <v>18</v>
      </c>
      <c r="C2" s="45" t="s">
        <v>20</v>
      </c>
      <c r="D2" s="49" t="s">
        <v>3</v>
      </c>
      <c r="E2" s="50" t="s">
        <v>16</v>
      </c>
      <c r="F2" s="47" t="s">
        <v>17</v>
      </c>
      <c r="G2" s="55" t="s">
        <v>21</v>
      </c>
      <c r="H2" s="59" t="s">
        <v>4</v>
      </c>
      <c r="I2" s="50" t="s">
        <v>9</v>
      </c>
      <c r="J2" s="47" t="s">
        <v>5</v>
      </c>
      <c r="K2" s="23" t="s">
        <v>10</v>
      </c>
      <c r="L2" s="64" t="s">
        <v>82</v>
      </c>
      <c r="M2" s="16" t="s">
        <v>67</v>
      </c>
      <c r="N2" s="14" t="s">
        <v>60</v>
      </c>
      <c r="O2" s="14" t="s">
        <v>65</v>
      </c>
      <c r="P2" s="14" t="s">
        <v>66</v>
      </c>
      <c r="Q2" s="16"/>
      <c r="R2" s="16"/>
      <c r="S2" s="16"/>
      <c r="T2" s="16"/>
      <c r="U2" s="14"/>
      <c r="V2" s="14"/>
    </row>
    <row r="3" spans="2:22" ht="86.4">
      <c r="B3" s="27" t="str" cm="1">
        <f t="array" ref="B3">IFERROR(_xlfn._xlws.FILTER(Tracking_Data[Page],(Tracking_Data[[#Headers],[Page]]='XML data generator'!B2)*(Tracking_Data[Page]&lt;&gt;"")),"NO DATA")</f>
        <v>NO DATA</v>
      </c>
      <c r="C3" s="46" t="str" cm="1">
        <f t="array" ref="C3">IF(B3="","",
       IF(OR(_xlfn._xlws.FILTER('Checklist.loc DATA'!$D$3:$D$3000,'Checklist.loc DATA'!$C$3:$C$3000=B3,"#no matching result in Checklist.loc DATA")="#no matching result found in Checklist.loc DATA",_xlfn._xlws.FILTER('Checklist.loc DATA'!$D$3:$D$3000,'Checklist.loc DATA'!$C$3:$C$3000=B3,"#no matching result in Checklist.loc DATA")="MISSING",_xlfn._xlws.FILTER('Checklist.loc DATA'!$D$3:$D$3000,'Checklist.loc DATA'!$C$3:$C$3000=B3,"#no matching result in Checklist.loc DATA")=""),
            IF(_xlfn._xlws.FILTER('GAME.CHECKLIST_ Integrator'!$C$2:$C$3000,'GAME.CHECKLIST_ Integrator'!$D$2:$D$3000=B3,"#no matching result in GAME.CHECKLIST Integrator")="0","#Text found in aircraft PAGE_Integrator but no matching entry name; check that you copy-pasted entry names",
                   _xlfn._xlws.FILTER('GAME.CHECKLIST_ Integrator'!$C$2:$C$3000,'GAME.CHECKLIST_ Integrator'!$D$2:$D$3000=B3,"#no matching result in GAME.CHECKLIST Integrator")),
           _xlfn._xlws.FILTER('Checklist.loc DATA'!$D$3:$D$3000,'Checklist.loc DATA'!$C$3:$C$3000=B3,"#no matching result in Checklist.loc DATA")))</f>
        <v>#no matching result in Checklist.loc DATA</v>
      </c>
      <c r="D3" s="51" t="str" cm="1">
        <f t="array" ref="D3">IFERROR(_xlfn._xlws.FILTER(Tracking_Data[Block],(Tracking_Data[[#Headers],[Block]]='XML data generator'!D2)*(Tracking_Data[Block]&lt;&gt;"")),"NO DATA")</f>
        <v>NO DATA</v>
      </c>
      <c r="E3" s="46" t="str" cm="1">
        <f t="array" ref="E3">IF(D3="","",
       IF(OR(_xlfn._xlws.FILTER('Checklist.loc DATA'!$D$3:$D$3000,'Checklist.loc DATA'!$C$3:$C$3000=D3,"#no matching result in Checklist.loc DATA")="#no matching result found in Checklist.loc DATA",_xlfn._xlws.FILTER('Checklist.loc DATA'!$D$3:$D$3000,'Checklist.loc DATA'!$C$3:$C$3000=D3,"#no matching result in Checklist.loc DATA")="MISSING",_xlfn._xlws.FILTER('Checklist.loc DATA'!$D$3:$D$3000,'Checklist.loc DATA'!$C$3:$C$3000=D3,"#no matching result in Checklist.loc DATA")=""),
            IF(_xlfn._xlws.FILTER('GAME.CHECKLIST_ Integrator'!$C$2:$C$3000,'GAME.CHECKLIST_ Integrator'!$D$2:$D$3000=D3,"#no matching result in GAME.CHECKLIST Integrator")="0","#Text found in aircraft PAGE_Integrator but no matching entry name; check that you copy-pasted entry names",
                   _xlfn._xlws.FILTER('GAME.CHECKLIST_ Integrator'!$C$2:$C$3000,'GAME.CHECKLIST_ Integrator'!$D$2:$D$3000=D3,"#no matching result in GAME.CHECKLIST Integrator")),
           _xlfn._xlws.FILTER('Checklist.loc DATA'!$D$3:$D$3000,'Checklist.loc DATA'!$C$3:$C$3000=D3,"#no matching result in Checklist.loc DATA")))</f>
        <v>#no matching result in Checklist.loc DATA</v>
      </c>
      <c r="F3" s="51" t="str" cm="1">
        <f t="array" ref="F3">IFERROR(_xlfn._xlws.FILTER(Tracking_Data[Subject],(Tracking_Data[[#Headers],[Subject]]='XML data generator'!F2)*(Tracking_Data[Subject]&lt;&gt;"")),"NO DATA")</f>
        <v>NO DATA</v>
      </c>
      <c r="G3" s="46" t="str" cm="1">
        <f t="array" ref="G3">IF(F3="","",
       IF(OR(_xlfn._xlws.FILTER('Checklist.loc DATA'!$D$3:$D$3000,'Checklist.loc DATA'!$C$3:$C$3000=F3,"#no matching result in Checklist.loc DATA")="#no matching result found in Checklist.loc DATA",_xlfn._xlws.FILTER('Checklist.loc DATA'!$D$3:$D$3000,'Checklist.loc DATA'!$C$3:$C$3000=F3,"#no matching result in Checklist.loc DATA")="MISSING",_xlfn._xlws.FILTER('Checklist.loc DATA'!$D$3:$D$3000,'Checklist.loc DATA'!$C$3:$C$3000=F3,"#no matching result in Checklist.loc DATA")=""),
            IF(_xlfn._xlws.FILTER('GAME.CHECKLIST_ Integrator'!$C$2:$C$3000,'GAME.CHECKLIST_ Integrator'!$D$2:$D$3000=F3,"#no matching result in GAME.CHECKLIST Integrator")="0","#Text found in aircraft PAGE_Integrator but no matching entry name; check that you copy-pasted entry names",
                   _xlfn._xlws.FILTER('GAME.CHECKLIST_ Integrator'!$C$2:$C$3000,'GAME.CHECKLIST_ Integrator'!$D$2:$D$3000=F3,"#no matching result in GAME.CHECKLIST Integrator")),
           _xlfn._xlws.FILTER('Checklist.loc DATA'!$D$3:$D$3000,'Checklist.loc DATA'!$C$3:$C$3000=F3,"#no matching result in Checklist.loc DATA")))</f>
        <v>#no matching result in Checklist.loc DATA</v>
      </c>
      <c r="H3" s="60" t="str" cm="1">
        <f t="array" ref="H3">IFERROR(_xlfn._xlws.FILTER(Tracking_Data[Expectation],(Tracking_Data[[#Headers],[Expectation]]='XML data generator'!H2)*(Tracking_Data[Expectation]&lt;&gt;"")),"NO DATA")</f>
        <v>NO DATA</v>
      </c>
      <c r="I3" s="46" t="str" cm="1">
        <f t="array" ref="I3">IF(H3="","",
       IF(OR(_xlfn._xlws.FILTER('Checklist.loc DATA'!$D$3:$D$3000,'Checklist.loc DATA'!$C$3:$C$3000=H3,"#no matching result in Checklist.loc DATA")="#no matching result found in Checklist.loc DATA",_xlfn._xlws.FILTER('Checklist.loc DATA'!$D$3:$D$3000,'Checklist.loc DATA'!$C$3:$C$3000=H3,"#no matching result in Checklist.loc DATA")="MISSING",_xlfn._xlws.FILTER('Checklist.loc DATA'!$D$3:$D$3000,'Checklist.loc DATA'!$C$3:$C$3000=H3,"#no matching result in Checklist.loc DATA")=""),
            IF(_xlfn._xlws.FILTER('GAME.CHECKLIST_ Integrator'!$C$2:$C$3000,'GAME.CHECKLIST_ Integrator'!$D$2:$D$3000=H3,"#no matching result in GAME.CHECKLIST Integrator")="0","#Text found in aircraft PAGE_Integrator but no matching entry name; check that you copy-pasted entry names",
                   _xlfn._xlws.FILTER('GAME.CHECKLIST_ Integrator'!$C$2:$C$3000,'GAME.CHECKLIST_ Integrator'!$D$2:$D$3000=H3,"#no matching result in GAME.CHECKLIST Integrator")),
           _xlfn._xlws.FILTER('Checklist.loc DATA'!$D$3:$D$3000,'Checklist.loc DATA'!$C$3:$C$3000=H3,"#no matching result in Checklist.loc DATA")))</f>
        <v>#no matching result in Checklist.loc DATA</v>
      </c>
      <c r="J3" s="27" cm="1">
        <f t="array" ref="J3:J329">IFERROR(_xlfn._xlws.FILTER(Tracking_Data[Clue],Tracking_Data[[#Headers],[Clue]]='XML data generator'!J2),"NO DATA")</f>
        <v>0</v>
      </c>
      <c r="K3" s="46" t="str" cm="1">
        <f t="array" ref="K3">IF(OR(J3="",J3=0),"",
       IF(OR(_xlfn._xlws.FILTER('Checklist.loc DATA'!$F$3:$F$3000,'Checklist.loc DATA'!$E$3:$E$3000=J3,"#no matching result in Checklist.loc DATA")="#no matching result found in Checklist.loc DATA",_xlfn._xlws.FILTER('Checklist.loc DATA'!$F$3:$F$3000,'Checklist.loc DATA'!$E$3:$E$3000=J3,"#no matching result in Checklist.loc DATA")="MISSING",_xlfn._xlws.FILTER('Checklist.loc DATA'!$F$3:$F$3000,'Checklist.loc DATA'!$E$3:$E$3000=J3,"#no matching result in Checklist.loc DATA")=""),
          IF(_xlfn._xlws.FILTER('CLUE. Integrator'!$C$2:$C$3000,'CLUE. Integrator'!$D$2:$D$3000=J3,"#no matching result in CLUE_Integrator")="0","#Text found in aircraft CLUE_Integrator but no matching entry name; check that you copy-pasted entry names",
                   _xlfn._xlws.FILTER('CLUE. Integrator'!$C$2:$C$3000,'CLUE. Integrator'!$D$2:$D$3000=J3,"#no matching result in CLUE_Integrator")),
           _xlfn._xlws.FILTER('Checklist.loc DATA'!$F$3:$F$3000,'Checklist.loc DATA'!$E$3:$E$3000=J3,"#no matching result in Checklist.loc DATA")))</f>
        <v/>
      </c>
      <c r="L3" s="63" t="str">
        <f>IF('Integrator tracking'!G12="","",'Integrator tracking'!G12)</f>
        <v/>
      </c>
      <c r="M3" s="14" t="str">
        <f ca="1">IF(NOT(OR(R3=0,R3="")),SUBSTITUTE(R3,_xlfn.CONCAT("""&gt;",CHAR(10),"&lt;CheckpointDesc"),_xlfn.CONCAT("_",S3,"""&gt;",CHAR(10),"&lt;CheckpointDesc")),"")</f>
        <v>&lt;Checkpoint Id="EXTERNAL_DEVELOPERS_#no matching result in Checklist.loc DATA_#no matching result in Checklist.loc DATA_1"&gt;
&lt;CheckpointDesc SubjectTT="TT:#no matching result in Checklist.loc DATA" ExpectationTT="TT:#no matching result in Checklist.loc DATA"/&gt;
&lt;Instrument Id=""/&gt;
&lt;/Checkpoint&gt;</v>
      </c>
      <c r="N3" s="14" t="str">
        <f ca="1">IF(F3="","",
_xlfn.CONCAT('Resource Checklist generator'!$A$2,UPPER('Resource Checklist generator'!$O$1),SUBSTITUTE(_xlfn.CONCAT(G3,"_",I3),"GAME.CHECKLIST_",""),"_",T3,'Resource Checklist generator'!$M$2,L3,'Resource Checklist generator'!$K$2,CHAR(10),
    'Resource Checklist generator'!$L$1,'Resource Checklist generator'!$N$2,'Resource Checklist generator'!$K$1,CHAR(10),
    'Resource Checklist generator'!$N$1
))</f>
        <v>&lt;Checkpoint ReferenceId="EXTERNAL_DEVELOPERS_#no matching result in Checklist.loc DATA_#no matching result in Checklist.loc DATA_1" LevelOfDetail=""&gt;
&lt;ForceCamera Name="Placeholder"/&gt;
&lt;/Checkpoint&gt;</v>
      </c>
      <c r="O3" s="14" t="str">
        <f>IF(NOT(OR(U3=0,U3="")),_xlfn.CONCAT('Resource Checklist generator'!$G$2,U3,'Resource Checklist generator'!$H$2,CHAR(10),'Resource Checklist generator'!$I$2),"")</f>
        <v>&lt;Page SubjectTT="TT:#no matching result in Checklist.loc DATA"&gt;
&lt;/Page&gt;</v>
      </c>
      <c r="P3" s="14" t="str">
        <f>IF(NOT(OR(V3=0,V3="",ISNUMBER(FIND("no matching result in Checklist.loc DATA",V3)))),_xlfn.CONCAT('Resource Checklist generator'!$J$2,V3,'Resource Checklist generator'!$H$2,CHAR(10),'Resource Checklist generator'!$L$2),"")</f>
        <v/>
      </c>
      <c r="Q3" s="14" t="str">
        <f ca="1">IF(F3="","",
    _xlfn.CONCAT('Resource Checklist generator'!$A$1,UPPER('Resource Checklist generator'!$O$1),SUBSTITUTE(_xlfn.CONCAT(G3,"_",I3),"GAME.CHECKLIST_",""),'Resource Checklist generator'!$B$1,CHAR(10),
    'Resource Checklist generator'!$C$1,G3,'Resource Checklist generator'!$D$1,I3,'Resource Checklist generator'!$E$1,CHAR(10),
    IF(K3="","",_xlfn.CONCAT('Resource Checklist generator'!$F$1,K3,'Resource Checklist generator'!$G$1,CHAR(10))),
    'Resource Checklist generator'!$J$1,'Resource Checklist generator'!$K$1,CHAR(10),
    'Resource Checklist generator'!$N$1)
)</f>
        <v>&lt;Checkpoint Id="EXTERNAL_DEVELOPERS_#no matching result in Checklist.loc DATA_#no matching result in Checklist.loc DATA"&gt;
&lt;CheckpointDesc SubjectTT="TT:#no matching result in Checklist.loc DATA" ExpectationTT="TT:#no matching result in Checklist.loc DATA"/&gt;
&lt;Instrument Id=""/&gt;
&lt;/Checkpoint&gt;</v>
      </c>
      <c r="R3" s="14" t="str" cm="1">
        <f t="array" aca="1" ref="R3" ca="1">_xlfn.UNIQUE(_xlfn._xlws.FILTER(Q3:Q999,Q3:Q999&lt;&gt;""))</f>
        <v>&lt;Checkpoint Id="EXTERNAL_DEVELOPERS_#no matching result in Checklist.loc DATA_#no matching result in Checklist.loc DATA"&gt;
&lt;CheckpointDesc SubjectTT="TT:#no matching result in Checklist.loc DATA" ExpectationTT="TT:#no matching result in Checklist.loc DATA"/&gt;
&lt;Instrument Id=""/&gt;
&lt;/Checkpoint&gt;</v>
      </c>
      <c r="S3" s="14">
        <f ca="1">IF(R3="","",ROW()-2)</f>
        <v>1</v>
      </c>
      <c r="T3" s="14" cm="1">
        <f t="array" aca="1" ref="T3" ca="1">IF(Q3="","",MATCH(MID(Q3,1,255),MID($R$3:$R$999,1,255),0))</f>
        <v>1</v>
      </c>
      <c r="U3" s="14" t="str" cm="1">
        <f t="array" ref="U3">_xlfn.UNIQUE(_xlfn._xlws.FILTER(C3:C999,C3:C999&lt;&gt;""))</f>
        <v>#no matching result in Checklist.loc DATA</v>
      </c>
      <c r="V3" s="14" t="str" cm="1">
        <f t="array" ref="V3">_xlfn.UNIQUE(_xlfn._xlws.FILTER(E3:E999,E3:E999&lt;&gt;""))</f>
        <v>#no matching result in Checklist.loc DATA</v>
      </c>
    </row>
    <row r="4" spans="2:22">
      <c r="B4" s="28"/>
      <c r="C4" s="46" t="str" cm="1">
        <f t="array" ref="C4">IF(B4="","",
       IF(OR(_xlfn._xlws.FILTER('Checklist.loc DATA'!$D$3:$D$3000,'Checklist.loc DATA'!$C$3:$C$3000=B4,"#no matching result in Checklist.loc DATA")="#no matching result found in Checklist.loc DATA",_xlfn._xlws.FILTER('Checklist.loc DATA'!$D$3:$D$3000,'Checklist.loc DATA'!$C$3:$C$3000=B4,"#no matching result in Checklist.loc DATA")="MISSING",_xlfn._xlws.FILTER('Checklist.loc DATA'!$D$3:$D$3000,'Checklist.loc DATA'!$C$3:$C$3000=B4,"#no matching result in Checklist.loc DATA")=""),
            IF(_xlfn._xlws.FILTER('GAME.CHECKLIST_ Integrator'!$C$2:$C$3000,'GAME.CHECKLIST_ Integrator'!$D$2:$D$3000=B4,"#no matching result in GAME.CHECKLIST Integrator")="0","#Text found in aircraft PAGE_Integrator but no matching entry name; check that you copy-pasted entry names",
                   _xlfn._xlws.FILTER('GAME.CHECKLIST_ Integrator'!$C$2:$C$3000,'GAME.CHECKLIST_ Integrator'!$D$2:$D$3000=B4,"#no matching result in GAME.CHECKLIST Integrator")),
           _xlfn._xlws.FILTER('Checklist.loc DATA'!$D$3:$D$3000,'Checklist.loc DATA'!$C$3:$C$3000=B4,"#no matching result in Checklist.loc DATA")))</f>
        <v/>
      </c>
      <c r="D4" s="52"/>
      <c r="E4" s="46" t="str" cm="1">
        <f t="array" ref="E4">IF(D4="","",
       IF(OR(_xlfn._xlws.FILTER('Checklist.loc DATA'!$D$3:$D$3000,'Checklist.loc DATA'!$C$3:$C$3000=D4,"#no matching result in Checklist.loc DATA")="#no matching result found in Checklist.loc DATA",_xlfn._xlws.FILTER('Checklist.loc DATA'!$D$3:$D$3000,'Checklist.loc DATA'!$C$3:$C$3000=D4,"#no matching result in Checklist.loc DATA")="MISSING",_xlfn._xlws.FILTER('Checklist.loc DATA'!$D$3:$D$3000,'Checklist.loc DATA'!$C$3:$C$3000=D4,"#no matching result in Checklist.loc DATA")=""),
            IF(_xlfn._xlws.FILTER('GAME.CHECKLIST_ Integrator'!$C$2:$C$3000,'GAME.CHECKLIST_ Integrator'!$D$2:$D$3000=D4,"#no matching result in GAME.CHECKLIST Integrator")="0","#Text found in aircraft PAGE_Integrator but no matching entry name; check that you copy-pasted entry names",
                   _xlfn._xlws.FILTER('GAME.CHECKLIST_ Integrator'!$C$2:$C$3000,'GAME.CHECKLIST_ Integrator'!$D$2:$D$3000=D4,"#no matching result in GAME.CHECKLIST Integrator")),
           _xlfn._xlws.FILTER('Checklist.loc DATA'!$D$3:$D$3000,'Checklist.loc DATA'!$C$3:$C$3000=D4,"#no matching result in Checklist.loc DATA")))</f>
        <v/>
      </c>
      <c r="F4" s="52"/>
      <c r="G4" s="46" t="str" cm="1">
        <f t="array" ref="G4">IF(F4="","",
       IF(OR(_xlfn._xlws.FILTER('Checklist.loc DATA'!$D$3:$D$3000,'Checklist.loc DATA'!$C$3:$C$3000=F4,"#no matching result in Checklist.loc DATA")="#no matching result found in Checklist.loc DATA",_xlfn._xlws.FILTER('Checklist.loc DATA'!$D$3:$D$3000,'Checklist.loc DATA'!$C$3:$C$3000=F4,"#no matching result in Checklist.loc DATA")="MISSING",_xlfn._xlws.FILTER('Checklist.loc DATA'!$D$3:$D$3000,'Checklist.loc DATA'!$C$3:$C$3000=F4,"#no matching result in Checklist.loc DATA")=""),
            IF(_xlfn._xlws.FILTER('GAME.CHECKLIST_ Integrator'!$C$2:$C$3000,'GAME.CHECKLIST_ Integrator'!$D$2:$D$3000=F4,"#no matching result in GAME.CHECKLIST Integrator")="0","#Text found in aircraft PAGE_Integrator but no matching entry name; check that you copy-pasted entry names",
                   _xlfn._xlws.FILTER('GAME.CHECKLIST_ Integrator'!$C$2:$C$3000,'GAME.CHECKLIST_ Integrator'!$D$2:$D$3000=F4,"#no matching result in GAME.CHECKLIST Integrator")),
           _xlfn._xlws.FILTER('Checklist.loc DATA'!$D$3:$D$3000,'Checklist.loc DATA'!$C$3:$C$3000=F4,"#no matching result in Checklist.loc DATA")))</f>
        <v/>
      </c>
      <c r="H4" s="61"/>
      <c r="I4" s="46" t="str" cm="1">
        <f t="array" ref="I4">IF(H4="","",
       IF(OR(_xlfn._xlws.FILTER('Checklist.loc DATA'!$D$3:$D$3000,'Checklist.loc DATA'!$C$3:$C$3000=H4,"#no matching result in Checklist.loc DATA")="#no matching result found in Checklist.loc DATA",_xlfn._xlws.FILTER('Checklist.loc DATA'!$D$3:$D$3000,'Checklist.loc DATA'!$C$3:$C$3000=H4,"#no matching result in Checklist.loc DATA")="MISSING",_xlfn._xlws.FILTER('Checklist.loc DATA'!$D$3:$D$3000,'Checklist.loc DATA'!$C$3:$C$3000=H4,"#no matching result in Checklist.loc DATA")=""),
            IF(_xlfn._xlws.FILTER('GAME.CHECKLIST_ Integrator'!$C$2:$C$3000,'GAME.CHECKLIST_ Integrator'!$D$2:$D$3000=H4,"#no matching result in GAME.CHECKLIST Integrator")="0","#Text found in aircraft PAGE_Integrator but no matching entry name; check that you copy-pasted entry names",
                   _xlfn._xlws.FILTER('GAME.CHECKLIST_ Integrator'!$C$2:$C$3000,'GAME.CHECKLIST_ Integrator'!$D$2:$D$3000=H4,"#no matching result in GAME.CHECKLIST Integrator")),
           _xlfn._xlws.FILTER('Checklist.loc DATA'!$D$3:$D$3000,'Checklist.loc DATA'!$C$3:$C$3000=H4,"#no matching result in Checklist.loc DATA")))</f>
        <v/>
      </c>
      <c r="J4" s="56">
        <v>0</v>
      </c>
      <c r="K4" s="46" t="str" cm="1">
        <f t="array" ref="K4">IF(OR(J4="",J4=0),"",
       IF(OR(_xlfn._xlws.FILTER('Checklist.loc DATA'!$E$3:$E$3000,'Checklist.loc DATA'!$D$3:$D$3000=J4,"#no matching result in Checklist.loc DATA")="#no matching result found in Checklist.loc DATA",_xlfn._xlws.FILTER('Checklist.loc DATA'!$E$3:$E$3000,'Checklist.loc DATA'!$D$3:$D$3000=J4,"#no matching result in Checklist.loc DATA")="MISSING",_xlfn._xlws.FILTER('Checklist.loc DATA'!$E$3:$E$3000,'Checklist.loc DATA'!$D$3:$D$3000=J4,"#no matching result in Checklist.loc DATA")=""),
          IF(_xlfn._xlws.FILTER('CLUE. Integrator'!$C$2:$C$3000,'CLUE. Integrator'!$D$2:$D$3000=J4,"#no matching result in aircraft CLUE_Integrator")="0","#Text found in aircraft CLUE_Integrator but no matching entry name; check that you copy-pasted entry names",
                   _xlfn._xlws.FILTER('CLUE. Integrator'!$C$2:$C$3000,'CLUE. Integrator'!$D$2:$D$3000=J4,"#no matching result in aircraft CLUE_Integrator")),
           _xlfn._xlws.FILTER('Checklist.loc DATA'!$E$3:$E$3000,'Checklist.loc DATA'!$D$3:$D$3000=J4,"#no matching result in Checklist.loc DATA")))</f>
        <v/>
      </c>
      <c r="L4" s="63" t="str">
        <f>IF('Integrator tracking'!G13="","",'Integrator tracking'!G13)</f>
        <v/>
      </c>
      <c r="M4" s="14" t="str">
        <f t="shared" ref="M4:M67" si="0">IF(NOT(OR(R4=0,R4="")),SUBSTITUTE(R4,_xlfn.CONCAT("""&gt;",CHAR(10),"&lt;CheckpointDesc"),_xlfn.CONCAT("_",S4,"""&gt;",CHAR(10),"&lt;CheckpointDesc")),"")</f>
        <v/>
      </c>
      <c r="N4" s="14" t="str">
        <f>IF(F4="","",
_xlfn.CONCAT('Resource Checklist generator'!$A$2,UPPER('Resource Checklist generator'!$O$1),SUBSTITUTE(_xlfn.CONCAT(G4,"_",I4),"GAME.CHECKLIST_",""),"_",T4,'Resource Checklist generator'!$M$2,L4,'Resource Checklist generator'!$K$2,CHAR(10),
    'Resource Checklist generator'!$L$1,'Resource Checklist generator'!$N$2,'Resource Checklist generator'!$K$1,CHAR(10),
    'Resource Checklist generator'!$N$1
))</f>
        <v/>
      </c>
      <c r="O4" s="14" t="str">
        <f>IF(NOT(OR(U4=0,U4="")),_xlfn.CONCAT('Resource Checklist generator'!$G$2,U4,'Resource Checklist generator'!$H$2,CHAR(10),'Resource Checklist generator'!$I$2),"")</f>
        <v/>
      </c>
      <c r="P4" s="14" t="str">
        <f>IF(NOT(OR(V4=0,V4="")),_xlfn.CONCAT('Resource Checklist generator'!$J$2,V4,'Resource Checklist generator'!$H$2,CHAR(10),'Resource Checklist generator'!$L$2),"")</f>
        <v/>
      </c>
      <c r="Q4" s="14" t="str">
        <f>IF(F4="","",
    _xlfn.CONCAT('Resource Checklist generator'!$A$1,UPPER('Resource Checklist generator'!$O$1),SUBSTITUTE(_xlfn.CONCAT(G4,"_",I4),"GAME.CHECKLIST_",""),'Resource Checklist generator'!$B$1,CHAR(10),
    'Resource Checklist generator'!$C$1,G4,'Resource Checklist generator'!$D$1,I4,'Resource Checklist generator'!$E$1,CHAR(10),
    IF(K4="","",_xlfn.CONCAT('Resource Checklist generator'!$F$1,K4,'Resource Checklist generator'!$G$1,CHAR(10))),
    'Resource Checklist generator'!$J$1,'Resource Checklist generator'!$K$1,CHAR(10),
    'Resource Checklist generator'!$N$1)
)</f>
        <v/>
      </c>
      <c r="R4" s="14"/>
      <c r="S4" s="14" t="str">
        <f t="shared" ref="S4:S67" si="1">IF(R4="","",ROW()-2)</f>
        <v/>
      </c>
      <c r="T4" s="14" t="str" cm="1">
        <f t="array" ref="T4">IF(Q4="","",MATCH(MID(Q4,1,255),MID($R$3:$R$999,1,255),0))</f>
        <v/>
      </c>
      <c r="U4" s="14"/>
      <c r="V4" s="14"/>
    </row>
    <row r="5" spans="2:22">
      <c r="B5" s="27"/>
      <c r="C5" s="46" t="str" cm="1">
        <f t="array" ref="C5">IF(B5="","",
       IF(OR(_xlfn._xlws.FILTER('Checklist.loc DATA'!$D$3:$D$3000,'Checklist.loc DATA'!$C$3:$C$3000=B5,"#no matching result in Checklist.loc DATA")="#no matching result found in Checklist.loc DATA",_xlfn._xlws.FILTER('Checklist.loc DATA'!$D$3:$D$3000,'Checklist.loc DATA'!$C$3:$C$3000=B5,"#no matching result in Checklist.loc DATA")="MISSING",_xlfn._xlws.FILTER('Checklist.loc DATA'!$D$3:$D$3000,'Checklist.loc DATA'!$C$3:$C$3000=B5,"#no matching result in Checklist.loc DATA")=""),
            IF(_xlfn._xlws.FILTER('GAME.CHECKLIST_ Integrator'!$C$2:$C$3000,'GAME.CHECKLIST_ Integrator'!$D$2:$D$3000=B5,"#no matching result in GAME.CHECKLIST Integrator")="0","#Text found in aircraft PAGE_Integrator but no matching entry name; check that you copy-pasted entry names",
                   _xlfn._xlws.FILTER('GAME.CHECKLIST_ Integrator'!$C$2:$C$3000,'GAME.CHECKLIST_ Integrator'!$D$2:$D$3000=B5,"#no matching result in GAME.CHECKLIST Integrator")),
           _xlfn._xlws.FILTER('Checklist.loc DATA'!$D$3:$D$3000,'Checklist.loc DATA'!$C$3:$C$3000=B5,"#no matching result in Checklist.loc DATA")))</f>
        <v/>
      </c>
      <c r="D5" s="53"/>
      <c r="E5" s="46" t="str" cm="1">
        <f t="array" ref="E5">IF(D5="","",
       IF(OR(_xlfn._xlws.FILTER('Checklist.loc DATA'!$D$3:$D$3000,'Checklist.loc DATA'!$C$3:$C$3000=D5,"#no matching result in Checklist.loc DATA")="#no matching result found in Checklist.loc DATA",_xlfn._xlws.FILTER('Checklist.loc DATA'!$D$3:$D$3000,'Checklist.loc DATA'!$C$3:$C$3000=D5,"#no matching result in Checklist.loc DATA")="MISSING",_xlfn._xlws.FILTER('Checklist.loc DATA'!$D$3:$D$3000,'Checklist.loc DATA'!$C$3:$C$3000=D5,"#no matching result in Checklist.loc DATA")=""),
            IF(_xlfn._xlws.FILTER('GAME.CHECKLIST_ Integrator'!$C$2:$C$3000,'GAME.CHECKLIST_ Integrator'!$D$2:$D$3000=D5,"#no matching result in GAME.CHECKLIST Integrator")="0","#Text found in aircraft PAGE_Integrator but no matching entry name; check that you copy-pasted entry names",
                   _xlfn._xlws.FILTER('GAME.CHECKLIST_ Integrator'!$C$2:$C$3000,'GAME.CHECKLIST_ Integrator'!$D$2:$D$3000=D5,"#no matching result in GAME.CHECKLIST Integrator")),
           _xlfn._xlws.FILTER('Checklist.loc DATA'!$D$3:$D$3000,'Checklist.loc DATA'!$C$3:$C$3000=D5,"#no matching result in Checklist.loc DATA")))</f>
        <v/>
      </c>
      <c r="F5" s="53"/>
      <c r="G5" s="46" t="str" cm="1">
        <f t="array" ref="G5">IF(F5="","",
       IF(OR(_xlfn._xlws.FILTER('Checklist.loc DATA'!$D$3:$D$3000,'Checklist.loc DATA'!$C$3:$C$3000=F5,"#no matching result in Checklist.loc DATA")="#no matching result found in Checklist.loc DATA",_xlfn._xlws.FILTER('Checklist.loc DATA'!$D$3:$D$3000,'Checklist.loc DATA'!$C$3:$C$3000=F5,"#no matching result in Checklist.loc DATA")="MISSING",_xlfn._xlws.FILTER('Checklist.loc DATA'!$D$3:$D$3000,'Checklist.loc DATA'!$C$3:$C$3000=F5,"#no matching result in Checklist.loc DATA")=""),
            IF(_xlfn._xlws.FILTER('GAME.CHECKLIST_ Integrator'!$C$2:$C$3000,'GAME.CHECKLIST_ Integrator'!$D$2:$D$3000=F5,"#no matching result in GAME.CHECKLIST Integrator")="0","#Text found in aircraft PAGE_Integrator but no matching entry name; check that you copy-pasted entry names",
                   _xlfn._xlws.FILTER('GAME.CHECKLIST_ Integrator'!$C$2:$C$3000,'GAME.CHECKLIST_ Integrator'!$D$2:$D$3000=F5,"#no matching result in GAME.CHECKLIST Integrator")),
           _xlfn._xlws.FILTER('Checklist.loc DATA'!$D$3:$D$3000,'Checklist.loc DATA'!$C$3:$C$3000=F5,"#no matching result in Checklist.loc DATA")))</f>
        <v/>
      </c>
      <c r="H5" s="62"/>
      <c r="I5" s="46" t="str" cm="1">
        <f t="array" ref="I5">IF(H5="","",
       IF(OR(_xlfn._xlws.FILTER('Checklist.loc DATA'!$D$3:$D$3000,'Checklist.loc DATA'!$C$3:$C$3000=H5,"#no matching result in Checklist.loc DATA")="#no matching result found in Checklist.loc DATA",_xlfn._xlws.FILTER('Checklist.loc DATA'!$D$3:$D$3000,'Checklist.loc DATA'!$C$3:$C$3000=H5,"#no matching result in Checklist.loc DATA")="MISSING",_xlfn._xlws.FILTER('Checklist.loc DATA'!$D$3:$D$3000,'Checklist.loc DATA'!$C$3:$C$3000=H5,"#no matching result in Checklist.loc DATA")=""),
            IF(_xlfn._xlws.FILTER('GAME.CHECKLIST_ Integrator'!$C$2:$C$3000,'GAME.CHECKLIST_ Integrator'!$D$2:$D$3000=H5,"#no matching result in GAME.CHECKLIST Integrator")="0","#Text found in aircraft PAGE_Integrator but no matching entry name; check that you copy-pasted entry names",
                   _xlfn._xlws.FILTER('GAME.CHECKLIST_ Integrator'!$C$2:$C$3000,'GAME.CHECKLIST_ Integrator'!$D$2:$D$3000=H5,"#no matching result in GAME.CHECKLIST Integrator")),
           _xlfn._xlws.FILTER('Checklist.loc DATA'!$D$3:$D$3000,'Checklist.loc DATA'!$C$3:$C$3000=H5,"#no matching result in Checklist.loc DATA")))</f>
        <v/>
      </c>
      <c r="J5" s="29">
        <v>0</v>
      </c>
      <c r="K5" s="46" t="str" cm="1">
        <f t="array" ref="K5">IF(OR(J5="",J5=0),"",
       IF(OR(_xlfn._xlws.FILTER('Checklist.loc DATA'!$E$3:$E$3000,'Checklist.loc DATA'!$D$3:$D$3000=J5,"#no matching result in Checklist.loc DATA")="#no matching result found in Checklist.loc DATA",_xlfn._xlws.FILTER('Checklist.loc DATA'!$E$3:$E$3000,'Checklist.loc DATA'!$D$3:$D$3000=J5,"#no matching result in Checklist.loc DATA")="MISSING",_xlfn._xlws.FILTER('Checklist.loc DATA'!$E$3:$E$3000,'Checklist.loc DATA'!$D$3:$D$3000=J5,"#no matching result in Checklist.loc DATA")=""),
          IF(_xlfn._xlws.FILTER('CLUE. Integrator'!$C$2:$C$3000,'CLUE. Integrator'!$D$2:$D$3000=J5,"#no matching result in aircraft CLUE_Integrator")="0","#Text found in aircraft CLUE_Integrator but no matching entry name; check that you copy-pasted entry names",
                   _xlfn._xlws.FILTER('CLUE. Integrator'!$C$2:$C$3000,'CLUE. Integrator'!$D$2:$D$3000=J5,"#no matching result in aircraft CLUE_Integrator")),
           _xlfn._xlws.FILTER('Checklist.loc DATA'!$E$3:$E$3000,'Checklist.loc DATA'!$D$3:$D$3000=J5,"#no matching result in Checklist.loc DATA")))</f>
        <v/>
      </c>
      <c r="L5" s="63" t="str">
        <f>IF('Integrator tracking'!G14="","",'Integrator tracking'!G14)</f>
        <v/>
      </c>
      <c r="M5" s="14" t="str">
        <f t="shared" si="0"/>
        <v/>
      </c>
      <c r="N5" s="14" t="str">
        <f>IF(F5="","",
_xlfn.CONCAT('Resource Checklist generator'!$A$2,UPPER('Resource Checklist generator'!$O$1),SUBSTITUTE(_xlfn.CONCAT(G5,"_",I5),"GAME.CHECKLIST_",""),"_",T5,'Resource Checklist generator'!$M$2,L5,'Resource Checklist generator'!$K$2,CHAR(10),
    'Resource Checklist generator'!$L$1,'Resource Checklist generator'!$N$2,'Resource Checklist generator'!$K$1,CHAR(10),
    'Resource Checklist generator'!$N$1
))</f>
        <v/>
      </c>
      <c r="O5" s="14" t="str">
        <f>IF(NOT(OR(U5=0,U5="")),_xlfn.CONCAT('Resource Checklist generator'!$G$2,U5,'Resource Checklist generator'!$H$2,CHAR(10),'Resource Checklist generator'!$I$2),"")</f>
        <v/>
      </c>
      <c r="P5" s="14" t="str">
        <f>IF(NOT(OR(V5=0,V5="")),_xlfn.CONCAT('Resource Checklist generator'!$J$2,V5,'Resource Checklist generator'!$H$2,CHAR(10),'Resource Checklist generator'!$L$2),"")</f>
        <v/>
      </c>
      <c r="Q5" s="14" t="str">
        <f>IF(F5="","",
    _xlfn.CONCAT('Resource Checklist generator'!$A$1,UPPER('Resource Checklist generator'!$O$1),SUBSTITUTE(_xlfn.CONCAT(G5,"_",I5),"GAME.CHECKLIST_",""),'Resource Checklist generator'!$B$1,CHAR(10),
    'Resource Checklist generator'!$C$1,G5,'Resource Checklist generator'!$D$1,I5,'Resource Checklist generator'!$E$1,CHAR(10),
    IF(K5="","",_xlfn.CONCAT('Resource Checklist generator'!$F$1,K5,'Resource Checklist generator'!$G$1,CHAR(10))),
    'Resource Checklist generator'!$J$1,'Resource Checklist generator'!$K$1,CHAR(10),
    'Resource Checklist generator'!$N$1)
)</f>
        <v/>
      </c>
      <c r="R5" s="14"/>
      <c r="S5" s="14" t="str">
        <f t="shared" si="1"/>
        <v/>
      </c>
      <c r="T5" s="14" t="str" cm="1">
        <f t="array" ref="T5">IF(Q5="","",MATCH(MID(Q5,1,255),MID($R$3:$R$999,1,255),0))</f>
        <v/>
      </c>
      <c r="U5" s="14"/>
      <c r="V5" s="14"/>
    </row>
    <row r="6" spans="2:22">
      <c r="B6" s="28"/>
      <c r="C6" s="46" t="str" cm="1">
        <f t="array" ref="C6">IF(B6="","",
       IF(OR(_xlfn._xlws.FILTER('Checklist.loc DATA'!$D$3:$D$3000,'Checklist.loc DATA'!$C$3:$C$3000=B6,"#no matching result in Checklist.loc DATA")="#no matching result found in Checklist.loc DATA",_xlfn._xlws.FILTER('Checklist.loc DATA'!$D$3:$D$3000,'Checklist.loc DATA'!$C$3:$C$3000=B6,"#no matching result in Checklist.loc DATA")="MISSING",_xlfn._xlws.FILTER('Checklist.loc DATA'!$D$3:$D$3000,'Checklist.loc DATA'!$C$3:$C$3000=B6,"#no matching result in Checklist.loc DATA")=""),
            IF(_xlfn._xlws.FILTER('GAME.CHECKLIST_ Integrator'!$C$2:$C$3000,'GAME.CHECKLIST_ Integrator'!$D$2:$D$3000=B6,"#no matching result in GAME.CHECKLIST Integrator")="0","#Text found in aircraft PAGE_Integrator but no matching entry name; check that you copy-pasted entry names",
                   _xlfn._xlws.FILTER('GAME.CHECKLIST_ Integrator'!$C$2:$C$3000,'GAME.CHECKLIST_ Integrator'!$D$2:$D$3000=B6,"#no matching result in GAME.CHECKLIST Integrator")),
           _xlfn._xlws.FILTER('Checklist.loc DATA'!$D$3:$D$3000,'Checklist.loc DATA'!$C$3:$C$3000=B6,"#no matching result in Checklist.loc DATA")))</f>
        <v/>
      </c>
      <c r="D6" s="52"/>
      <c r="E6" s="46" t="str" cm="1">
        <f t="array" ref="E6">IF(D6="","",
       IF(OR(_xlfn._xlws.FILTER('Checklist.loc DATA'!$D$3:$D$3000,'Checklist.loc DATA'!$C$3:$C$3000=D6,"#no matching result in Checklist.loc DATA")="#no matching result found in Checklist.loc DATA",_xlfn._xlws.FILTER('Checklist.loc DATA'!$D$3:$D$3000,'Checklist.loc DATA'!$C$3:$C$3000=D6,"#no matching result in Checklist.loc DATA")="MISSING",_xlfn._xlws.FILTER('Checklist.loc DATA'!$D$3:$D$3000,'Checklist.loc DATA'!$C$3:$C$3000=D6,"#no matching result in Checklist.loc DATA")=""),
            IF(_xlfn._xlws.FILTER('GAME.CHECKLIST_ Integrator'!$C$2:$C$3000,'GAME.CHECKLIST_ Integrator'!$D$2:$D$3000=D6,"#no matching result in GAME.CHECKLIST Integrator")="0","#Text found in aircraft PAGE_Integrator but no matching entry name; check that you copy-pasted entry names",
                   _xlfn._xlws.FILTER('GAME.CHECKLIST_ Integrator'!$C$2:$C$3000,'GAME.CHECKLIST_ Integrator'!$D$2:$D$3000=D6,"#no matching result in GAME.CHECKLIST Integrator")),
           _xlfn._xlws.FILTER('Checklist.loc DATA'!$D$3:$D$3000,'Checklist.loc DATA'!$C$3:$C$3000=D6,"#no matching result in Checklist.loc DATA")))</f>
        <v/>
      </c>
      <c r="F6" s="52"/>
      <c r="G6" s="46" t="str" cm="1">
        <f t="array" ref="G6">IF(F6="","",
       IF(OR(_xlfn._xlws.FILTER('Checklist.loc DATA'!$D$3:$D$3000,'Checklist.loc DATA'!$C$3:$C$3000=F6,"#no matching result in Checklist.loc DATA")="#no matching result found in Checklist.loc DATA",_xlfn._xlws.FILTER('Checklist.loc DATA'!$D$3:$D$3000,'Checklist.loc DATA'!$C$3:$C$3000=F6,"#no matching result in Checklist.loc DATA")="MISSING",_xlfn._xlws.FILTER('Checklist.loc DATA'!$D$3:$D$3000,'Checklist.loc DATA'!$C$3:$C$3000=F6,"#no matching result in Checklist.loc DATA")=""),
            IF(_xlfn._xlws.FILTER('GAME.CHECKLIST_ Integrator'!$C$2:$C$3000,'GAME.CHECKLIST_ Integrator'!$D$2:$D$3000=F6,"#no matching result in GAME.CHECKLIST Integrator")="0","#Text found in aircraft PAGE_Integrator but no matching entry name; check that you copy-pasted entry names",
                   _xlfn._xlws.FILTER('GAME.CHECKLIST_ Integrator'!$C$2:$C$3000,'GAME.CHECKLIST_ Integrator'!$D$2:$D$3000=F6,"#no matching result in GAME.CHECKLIST Integrator")),
           _xlfn._xlws.FILTER('Checklist.loc DATA'!$D$3:$D$3000,'Checklist.loc DATA'!$C$3:$C$3000=F6,"#no matching result in Checklist.loc DATA")))</f>
        <v/>
      </c>
      <c r="H6" s="61"/>
      <c r="I6" s="46" t="str" cm="1">
        <f t="array" ref="I6">IF(H6="","",
       IF(OR(_xlfn._xlws.FILTER('Checklist.loc DATA'!$D$3:$D$3000,'Checklist.loc DATA'!$C$3:$C$3000=H6,"#no matching result in Checklist.loc DATA")="#no matching result found in Checklist.loc DATA",_xlfn._xlws.FILTER('Checklist.loc DATA'!$D$3:$D$3000,'Checklist.loc DATA'!$C$3:$C$3000=H6,"#no matching result in Checklist.loc DATA")="MISSING",_xlfn._xlws.FILTER('Checklist.loc DATA'!$D$3:$D$3000,'Checklist.loc DATA'!$C$3:$C$3000=H6,"#no matching result in Checklist.loc DATA")=""),
            IF(_xlfn._xlws.FILTER('GAME.CHECKLIST_ Integrator'!$C$2:$C$3000,'GAME.CHECKLIST_ Integrator'!$D$2:$D$3000=H6,"#no matching result in GAME.CHECKLIST Integrator")="0","#Text found in aircraft PAGE_Integrator but no matching entry name; check that you copy-pasted entry names",
                   _xlfn._xlws.FILTER('GAME.CHECKLIST_ Integrator'!$C$2:$C$3000,'GAME.CHECKLIST_ Integrator'!$D$2:$D$3000=H6,"#no matching result in GAME.CHECKLIST Integrator")),
           _xlfn._xlws.FILTER('Checklist.loc DATA'!$D$3:$D$3000,'Checklist.loc DATA'!$C$3:$C$3000=H6,"#no matching result in Checklist.loc DATA")))</f>
        <v/>
      </c>
      <c r="J6" s="48">
        <v>0</v>
      </c>
      <c r="K6" s="46" t="str" cm="1">
        <f t="array" ref="K6">IF(OR(J6="",J6=0),"",
       IF(OR(_xlfn._xlws.FILTER('Checklist.loc DATA'!$E$3:$E$3000,'Checklist.loc DATA'!$D$3:$D$3000=J6,"#no matching result in Checklist.loc DATA")="#no matching result found in Checklist.loc DATA",_xlfn._xlws.FILTER('Checklist.loc DATA'!$E$3:$E$3000,'Checklist.loc DATA'!$D$3:$D$3000=J6,"#no matching result in Checklist.loc DATA")="MISSING",_xlfn._xlws.FILTER('Checklist.loc DATA'!$E$3:$E$3000,'Checklist.loc DATA'!$D$3:$D$3000=J6,"#no matching result in Checklist.loc DATA")=""),
          IF(_xlfn._xlws.FILTER('CLUE. Integrator'!$C$2:$C$3000,'CLUE. Integrator'!$D$2:$D$3000=J6,"#no matching result in aircraft CLUE_Integrator")="0","#Text found in aircraft CLUE_Integrator but no matching entry name; check that you copy-pasted entry names",
                   _xlfn._xlws.FILTER('CLUE. Integrator'!$C$2:$C$3000,'CLUE. Integrator'!$D$2:$D$3000=J6,"#no matching result in aircraft CLUE_Integrator")),
           _xlfn._xlws.FILTER('Checklist.loc DATA'!$E$3:$E$3000,'Checklist.loc DATA'!$D$3:$D$3000=J6,"#no matching result in Checklist.loc DATA")))</f>
        <v/>
      </c>
      <c r="L6" s="63" t="str">
        <f>IF('Integrator tracking'!G15="","",'Integrator tracking'!G15)</f>
        <v/>
      </c>
      <c r="M6" s="14" t="str">
        <f t="shared" si="0"/>
        <v/>
      </c>
      <c r="N6" s="14" t="str">
        <f>IF(F6="","",
_xlfn.CONCAT('Resource Checklist generator'!$A$2,UPPER('Resource Checklist generator'!$O$1),SUBSTITUTE(_xlfn.CONCAT(G6,"_",I6),"GAME.CHECKLIST_",""),"_",T6,'Resource Checklist generator'!$M$2,L6,'Resource Checklist generator'!$K$2,CHAR(10),
    'Resource Checklist generator'!$L$1,'Resource Checklist generator'!$N$2,'Resource Checklist generator'!$K$1,CHAR(10),
    'Resource Checklist generator'!$N$1
))</f>
        <v/>
      </c>
      <c r="O6" s="14" t="str">
        <f>IF(NOT(OR(U6=0,U6="")),_xlfn.CONCAT('Resource Checklist generator'!$G$2,U6,'Resource Checklist generator'!$H$2,CHAR(10),'Resource Checklist generator'!$I$2),"")</f>
        <v/>
      </c>
      <c r="P6" s="14" t="str">
        <f>IF(NOT(OR(V6=0,V6="")),_xlfn.CONCAT('Resource Checklist generator'!$J$2,V6,'Resource Checklist generator'!$H$2,CHAR(10),'Resource Checklist generator'!$L$2),"")</f>
        <v/>
      </c>
      <c r="Q6" s="14" t="str">
        <f>IF(F6="","",
    _xlfn.CONCAT('Resource Checklist generator'!$A$1,UPPER('Resource Checklist generator'!$O$1),SUBSTITUTE(_xlfn.CONCAT(G6,"_",I6),"GAME.CHECKLIST_",""),'Resource Checklist generator'!$B$1,CHAR(10),
    'Resource Checklist generator'!$C$1,G6,'Resource Checklist generator'!$D$1,I6,'Resource Checklist generator'!$E$1,CHAR(10),
    IF(K6="","",_xlfn.CONCAT('Resource Checklist generator'!$F$1,K6,'Resource Checklist generator'!$G$1,CHAR(10))),
    'Resource Checklist generator'!$J$1,'Resource Checklist generator'!$K$1,CHAR(10),
    'Resource Checklist generator'!$N$1)
)</f>
        <v/>
      </c>
      <c r="R6" s="14"/>
      <c r="S6" s="14" t="str">
        <f t="shared" si="1"/>
        <v/>
      </c>
      <c r="T6" s="14" t="str" cm="1">
        <f t="array" ref="T6">IF(Q6="","",MATCH(MID(Q6,1,255),MID($R$3:$R$999,1,255),0))</f>
        <v/>
      </c>
      <c r="U6" s="14"/>
      <c r="V6" s="14"/>
    </row>
    <row r="7" spans="2:22">
      <c r="B7" s="27"/>
      <c r="C7" s="46" t="str" cm="1">
        <f t="array" ref="C7">IF(B7="","",
       IF(OR(_xlfn._xlws.FILTER('Checklist.loc DATA'!$D$3:$D$3000,'Checklist.loc DATA'!$C$3:$C$3000=B7,"#no matching result in Checklist.loc DATA")="#no matching result found in Checklist.loc DATA",_xlfn._xlws.FILTER('Checklist.loc DATA'!$D$3:$D$3000,'Checklist.loc DATA'!$C$3:$C$3000=B7,"#no matching result in Checklist.loc DATA")="MISSING",_xlfn._xlws.FILTER('Checklist.loc DATA'!$D$3:$D$3000,'Checklist.loc DATA'!$C$3:$C$3000=B7,"#no matching result in Checklist.loc DATA")=""),
            IF(_xlfn._xlws.FILTER('GAME.CHECKLIST_ Integrator'!$C$2:$C$3000,'GAME.CHECKLIST_ Integrator'!$D$2:$D$3000=B7,"#no matching result in GAME.CHECKLIST Integrator")="0","#Text found in aircraft PAGE_Integrator but no matching entry name; check that you copy-pasted entry names",
                   _xlfn._xlws.FILTER('GAME.CHECKLIST_ Integrator'!$C$2:$C$3000,'GAME.CHECKLIST_ Integrator'!$D$2:$D$3000=B7,"#no matching result in GAME.CHECKLIST Integrator")),
           _xlfn._xlws.FILTER('Checklist.loc DATA'!$D$3:$D$3000,'Checklist.loc DATA'!$C$3:$C$3000=B7,"#no matching result in Checklist.loc DATA")))</f>
        <v/>
      </c>
      <c r="D7" s="53"/>
      <c r="E7" s="46" t="str" cm="1">
        <f t="array" ref="E7">IF(D7="","",
       IF(OR(_xlfn._xlws.FILTER('Checklist.loc DATA'!$D$3:$D$3000,'Checklist.loc DATA'!$C$3:$C$3000=D7,"#no matching result in Checklist.loc DATA")="#no matching result found in Checklist.loc DATA",_xlfn._xlws.FILTER('Checklist.loc DATA'!$D$3:$D$3000,'Checklist.loc DATA'!$C$3:$C$3000=D7,"#no matching result in Checklist.loc DATA")="MISSING",_xlfn._xlws.FILTER('Checklist.loc DATA'!$D$3:$D$3000,'Checklist.loc DATA'!$C$3:$C$3000=D7,"#no matching result in Checklist.loc DATA")=""),
            IF(_xlfn._xlws.FILTER('GAME.CHECKLIST_ Integrator'!$C$2:$C$3000,'GAME.CHECKLIST_ Integrator'!$D$2:$D$3000=D7,"#no matching result in GAME.CHECKLIST Integrator")="0","#Text found in aircraft PAGE_Integrator but no matching entry name; check that you copy-pasted entry names",
                   _xlfn._xlws.FILTER('GAME.CHECKLIST_ Integrator'!$C$2:$C$3000,'GAME.CHECKLIST_ Integrator'!$D$2:$D$3000=D7,"#no matching result in GAME.CHECKLIST Integrator")),
           _xlfn._xlws.FILTER('Checklist.loc DATA'!$D$3:$D$3000,'Checklist.loc DATA'!$C$3:$C$3000=D7,"#no matching result in Checklist.loc DATA")))</f>
        <v/>
      </c>
      <c r="F7" s="53"/>
      <c r="G7" s="46" t="str" cm="1">
        <f t="array" ref="G7">IF(F7="","",
       IF(OR(_xlfn._xlws.FILTER('Checklist.loc DATA'!$D$3:$D$3000,'Checklist.loc DATA'!$C$3:$C$3000=F7,"#no matching result in Checklist.loc DATA")="#no matching result found in Checklist.loc DATA",_xlfn._xlws.FILTER('Checklist.loc DATA'!$D$3:$D$3000,'Checklist.loc DATA'!$C$3:$C$3000=F7,"#no matching result in Checklist.loc DATA")="MISSING",_xlfn._xlws.FILTER('Checklist.loc DATA'!$D$3:$D$3000,'Checklist.loc DATA'!$C$3:$C$3000=F7,"#no matching result in Checklist.loc DATA")=""),
            IF(_xlfn._xlws.FILTER('GAME.CHECKLIST_ Integrator'!$C$2:$C$3000,'GAME.CHECKLIST_ Integrator'!$D$2:$D$3000=F7,"#no matching result in GAME.CHECKLIST Integrator")="0","#Text found in aircraft PAGE_Integrator but no matching entry name; check that you copy-pasted entry names",
                   _xlfn._xlws.FILTER('GAME.CHECKLIST_ Integrator'!$C$2:$C$3000,'GAME.CHECKLIST_ Integrator'!$D$2:$D$3000=F7,"#no matching result in GAME.CHECKLIST Integrator")),
           _xlfn._xlws.FILTER('Checklist.loc DATA'!$D$3:$D$3000,'Checklist.loc DATA'!$C$3:$C$3000=F7,"#no matching result in Checklist.loc DATA")))</f>
        <v/>
      </c>
      <c r="H7" s="62"/>
      <c r="I7" s="46" t="str" cm="1">
        <f t="array" ref="I7">IF(H7="","",
       IF(OR(_xlfn._xlws.FILTER('Checklist.loc DATA'!$D$3:$D$3000,'Checklist.loc DATA'!$C$3:$C$3000=H7,"#no matching result in Checklist.loc DATA")="#no matching result found in Checklist.loc DATA",_xlfn._xlws.FILTER('Checklist.loc DATA'!$D$3:$D$3000,'Checklist.loc DATA'!$C$3:$C$3000=H7,"#no matching result in Checklist.loc DATA")="MISSING",_xlfn._xlws.FILTER('Checklist.loc DATA'!$D$3:$D$3000,'Checklist.loc DATA'!$C$3:$C$3000=H7,"#no matching result in Checklist.loc DATA")=""),
            IF(_xlfn._xlws.FILTER('GAME.CHECKLIST_ Integrator'!$C$2:$C$3000,'GAME.CHECKLIST_ Integrator'!$D$2:$D$3000=H7,"#no matching result in GAME.CHECKLIST Integrator")="0","#Text found in aircraft PAGE_Integrator but no matching entry name; check that you copy-pasted entry names",
                   _xlfn._xlws.FILTER('GAME.CHECKLIST_ Integrator'!$C$2:$C$3000,'GAME.CHECKLIST_ Integrator'!$D$2:$D$3000=H7,"#no matching result in GAME.CHECKLIST Integrator")),
           _xlfn._xlws.FILTER('Checklist.loc DATA'!$D$3:$D$3000,'Checklist.loc DATA'!$C$3:$C$3000=H7,"#no matching result in Checklist.loc DATA")))</f>
        <v/>
      </c>
      <c r="J7" s="29">
        <v>0</v>
      </c>
      <c r="K7" s="46" t="str" cm="1">
        <f t="array" ref="K7">IF(OR(J7="",J7=0),"",
       IF(OR(_xlfn._xlws.FILTER('Checklist.loc DATA'!$E$3:$E$3000,'Checklist.loc DATA'!$D$3:$D$3000=J7,"#no matching result in Checklist.loc DATA")="#no matching result found in Checklist.loc DATA",_xlfn._xlws.FILTER('Checklist.loc DATA'!$E$3:$E$3000,'Checklist.loc DATA'!$D$3:$D$3000=J7,"#no matching result in Checklist.loc DATA")="MISSING",_xlfn._xlws.FILTER('Checklist.loc DATA'!$E$3:$E$3000,'Checklist.loc DATA'!$D$3:$D$3000=J7,"#no matching result in Checklist.loc DATA")=""),
          IF(_xlfn._xlws.FILTER('CLUE. Integrator'!$C$2:$C$3000,'CLUE. Integrator'!$D$2:$D$3000=J7,"#no matching result in aircraft CLUE_Integrator")="0","#Text found in aircraft CLUE_Integrator but no matching entry name; check that you copy-pasted entry names",
                   _xlfn._xlws.FILTER('CLUE. Integrator'!$C$2:$C$3000,'CLUE. Integrator'!$D$2:$D$3000=J7,"#no matching result in aircraft CLUE_Integrator")),
           _xlfn._xlws.FILTER('Checklist.loc DATA'!$E$3:$E$3000,'Checklist.loc DATA'!$D$3:$D$3000=J7,"#no matching result in Checklist.loc DATA")))</f>
        <v/>
      </c>
      <c r="L7" s="63" t="str">
        <f>IF('Integrator tracking'!G16="","",'Integrator tracking'!G16)</f>
        <v/>
      </c>
      <c r="M7" s="14" t="str">
        <f t="shared" si="0"/>
        <v/>
      </c>
      <c r="N7" s="14" t="str">
        <f>IF(F7="","",
_xlfn.CONCAT('Resource Checklist generator'!$A$2,UPPER('Resource Checklist generator'!$O$1),SUBSTITUTE(_xlfn.CONCAT(G7,"_",I7),"GAME.CHECKLIST_",""),"_",T7,'Resource Checklist generator'!$M$2,L7,'Resource Checklist generator'!$K$2,CHAR(10),
    'Resource Checklist generator'!$L$1,'Resource Checklist generator'!$N$2,'Resource Checklist generator'!$K$1,CHAR(10),
    'Resource Checklist generator'!$N$1
))</f>
        <v/>
      </c>
      <c r="O7" s="14" t="str">
        <f>IF(NOT(OR(U7=0,U7="")),_xlfn.CONCAT('Resource Checklist generator'!$G$2,U7,'Resource Checklist generator'!$H$2,CHAR(10),'Resource Checklist generator'!$I$2),"")</f>
        <v/>
      </c>
      <c r="P7" s="14" t="str">
        <f>IF(NOT(OR(V7=0,V7="")),_xlfn.CONCAT('Resource Checklist generator'!$J$2,V7,'Resource Checklist generator'!$H$2,CHAR(10),'Resource Checklist generator'!$L$2),"")</f>
        <v/>
      </c>
      <c r="Q7" s="14" t="str">
        <f>IF(F7="","",
    _xlfn.CONCAT('Resource Checklist generator'!$A$1,UPPER('Resource Checklist generator'!$O$1),SUBSTITUTE(_xlfn.CONCAT(G7,"_",I7),"GAME.CHECKLIST_",""),'Resource Checklist generator'!$B$1,CHAR(10),
    'Resource Checklist generator'!$C$1,G7,'Resource Checklist generator'!$D$1,I7,'Resource Checklist generator'!$E$1,CHAR(10),
    IF(K7="","",_xlfn.CONCAT('Resource Checklist generator'!$F$1,K7,'Resource Checklist generator'!$G$1,CHAR(10))),
    'Resource Checklist generator'!$J$1,'Resource Checklist generator'!$K$1,CHAR(10),
    'Resource Checklist generator'!$N$1)
)</f>
        <v/>
      </c>
      <c r="R7" s="14"/>
      <c r="S7" s="14" t="str">
        <f t="shared" si="1"/>
        <v/>
      </c>
      <c r="T7" s="14" t="str" cm="1">
        <f t="array" ref="T7">IF(Q7="","",MATCH(MID(Q7,1,255),MID($R$3:$R$999,1,255),0))</f>
        <v/>
      </c>
      <c r="U7" s="14"/>
      <c r="V7" s="14"/>
    </row>
    <row r="8" spans="2:22">
      <c r="B8" s="28"/>
      <c r="C8" s="46" t="str" cm="1">
        <f t="array" ref="C8">IF(B8="","",
       IF(OR(_xlfn._xlws.FILTER('Checklist.loc DATA'!$D$3:$D$3000,'Checklist.loc DATA'!$C$3:$C$3000=B8,"#no matching result in Checklist.loc DATA")="#no matching result found in Checklist.loc DATA",_xlfn._xlws.FILTER('Checklist.loc DATA'!$D$3:$D$3000,'Checklist.loc DATA'!$C$3:$C$3000=B8,"#no matching result in Checklist.loc DATA")="MISSING",_xlfn._xlws.FILTER('Checklist.loc DATA'!$D$3:$D$3000,'Checklist.loc DATA'!$C$3:$C$3000=B8,"#no matching result in Checklist.loc DATA")=""),
            IF(_xlfn._xlws.FILTER('GAME.CHECKLIST_ Integrator'!$C$2:$C$3000,'GAME.CHECKLIST_ Integrator'!$D$2:$D$3000=B8,"#no matching result in GAME.CHECKLIST Integrator")="0","#Text found in aircraft PAGE_Integrator but no matching entry name; check that you copy-pasted entry names",
                   _xlfn._xlws.FILTER('GAME.CHECKLIST_ Integrator'!$C$2:$C$3000,'GAME.CHECKLIST_ Integrator'!$D$2:$D$3000=B8,"#no matching result in GAME.CHECKLIST Integrator")),
           _xlfn._xlws.FILTER('Checklist.loc DATA'!$D$3:$D$3000,'Checklist.loc DATA'!$C$3:$C$3000=B8,"#no matching result in Checklist.loc DATA")))</f>
        <v/>
      </c>
      <c r="D8" s="52"/>
      <c r="E8" s="46" t="str" cm="1">
        <f t="array" ref="E8">IF(D8="","",
       IF(OR(_xlfn._xlws.FILTER('Checklist.loc DATA'!$D$3:$D$3000,'Checklist.loc DATA'!$C$3:$C$3000=D8,"#no matching result in Checklist.loc DATA")="#no matching result found in Checklist.loc DATA",_xlfn._xlws.FILTER('Checklist.loc DATA'!$D$3:$D$3000,'Checklist.loc DATA'!$C$3:$C$3000=D8,"#no matching result in Checklist.loc DATA")="MISSING",_xlfn._xlws.FILTER('Checklist.loc DATA'!$D$3:$D$3000,'Checklist.loc DATA'!$C$3:$C$3000=D8,"#no matching result in Checklist.loc DATA")=""),
            IF(_xlfn._xlws.FILTER('GAME.CHECKLIST_ Integrator'!$C$2:$C$3000,'GAME.CHECKLIST_ Integrator'!$D$2:$D$3000=D8,"#no matching result in GAME.CHECKLIST Integrator")="0","#Text found in aircraft PAGE_Integrator but no matching entry name; check that you copy-pasted entry names",
                   _xlfn._xlws.FILTER('GAME.CHECKLIST_ Integrator'!$C$2:$C$3000,'GAME.CHECKLIST_ Integrator'!$D$2:$D$3000=D8,"#no matching result in GAME.CHECKLIST Integrator")),
           _xlfn._xlws.FILTER('Checklist.loc DATA'!$D$3:$D$3000,'Checklist.loc DATA'!$C$3:$C$3000=D8,"#no matching result in Checklist.loc DATA")))</f>
        <v/>
      </c>
      <c r="F8" s="52"/>
      <c r="G8" s="46" t="str" cm="1">
        <f t="array" ref="G8">IF(F8="","",
       IF(OR(_xlfn._xlws.FILTER('Checklist.loc DATA'!$D$3:$D$3000,'Checklist.loc DATA'!$C$3:$C$3000=F8,"#no matching result in Checklist.loc DATA")="#no matching result found in Checklist.loc DATA",_xlfn._xlws.FILTER('Checklist.loc DATA'!$D$3:$D$3000,'Checklist.loc DATA'!$C$3:$C$3000=F8,"#no matching result in Checklist.loc DATA")="MISSING",_xlfn._xlws.FILTER('Checklist.loc DATA'!$D$3:$D$3000,'Checklist.loc DATA'!$C$3:$C$3000=F8,"#no matching result in Checklist.loc DATA")=""),
            IF(_xlfn._xlws.FILTER('GAME.CHECKLIST_ Integrator'!$C$2:$C$3000,'GAME.CHECKLIST_ Integrator'!$D$2:$D$3000=F8,"#no matching result in GAME.CHECKLIST Integrator")="0","#Text found in aircraft PAGE_Integrator but no matching entry name; check that you copy-pasted entry names",
                   _xlfn._xlws.FILTER('GAME.CHECKLIST_ Integrator'!$C$2:$C$3000,'GAME.CHECKLIST_ Integrator'!$D$2:$D$3000=F8,"#no matching result in GAME.CHECKLIST Integrator")),
           _xlfn._xlws.FILTER('Checklist.loc DATA'!$D$3:$D$3000,'Checklist.loc DATA'!$C$3:$C$3000=F8,"#no matching result in Checklist.loc DATA")))</f>
        <v/>
      </c>
      <c r="H8" s="61"/>
      <c r="I8" s="46" t="str" cm="1">
        <f t="array" ref="I8">IF(H8="","",
       IF(OR(_xlfn._xlws.FILTER('Checklist.loc DATA'!$D$3:$D$3000,'Checklist.loc DATA'!$C$3:$C$3000=H8,"#no matching result in Checklist.loc DATA")="#no matching result found in Checklist.loc DATA",_xlfn._xlws.FILTER('Checklist.loc DATA'!$D$3:$D$3000,'Checklist.loc DATA'!$C$3:$C$3000=H8,"#no matching result in Checklist.loc DATA")="MISSING",_xlfn._xlws.FILTER('Checklist.loc DATA'!$D$3:$D$3000,'Checklist.loc DATA'!$C$3:$C$3000=H8,"#no matching result in Checklist.loc DATA")=""),
            IF(_xlfn._xlws.FILTER('GAME.CHECKLIST_ Integrator'!$C$2:$C$3000,'GAME.CHECKLIST_ Integrator'!$D$2:$D$3000=H8,"#no matching result in GAME.CHECKLIST Integrator")="0","#Text found in aircraft PAGE_Integrator but no matching entry name; check that you copy-pasted entry names",
                   _xlfn._xlws.FILTER('GAME.CHECKLIST_ Integrator'!$C$2:$C$3000,'GAME.CHECKLIST_ Integrator'!$D$2:$D$3000=H8,"#no matching result in GAME.CHECKLIST Integrator")),
           _xlfn._xlws.FILTER('Checklist.loc DATA'!$D$3:$D$3000,'Checklist.loc DATA'!$C$3:$C$3000=H8,"#no matching result in Checklist.loc DATA")))</f>
        <v/>
      </c>
      <c r="J8" s="48">
        <v>0</v>
      </c>
      <c r="K8" s="46" t="str" cm="1">
        <f t="array" ref="K8">IF(OR(J8="",J8=0),"",
       IF(OR(_xlfn._xlws.FILTER('Checklist.loc DATA'!$E$3:$E$3000,'Checklist.loc DATA'!$D$3:$D$3000=J8,"#no matching result in Checklist.loc DATA")="#no matching result found in Checklist.loc DATA",_xlfn._xlws.FILTER('Checklist.loc DATA'!$E$3:$E$3000,'Checklist.loc DATA'!$D$3:$D$3000=J8,"#no matching result in Checklist.loc DATA")="MISSING",_xlfn._xlws.FILTER('Checklist.loc DATA'!$E$3:$E$3000,'Checklist.loc DATA'!$D$3:$D$3000=J8,"#no matching result in Checklist.loc DATA")=""),
          IF(_xlfn._xlws.FILTER('CLUE. Integrator'!$C$2:$C$3000,'CLUE. Integrator'!$D$2:$D$3000=J8,"#no matching result in aircraft CLUE_Integrator")="0","#Text found in aircraft CLUE_Integrator but no matching entry name; check that you copy-pasted entry names",
                   _xlfn._xlws.FILTER('CLUE. Integrator'!$C$2:$C$3000,'CLUE. Integrator'!$D$2:$D$3000=J8,"#no matching result in aircraft CLUE_Integrator")),
           _xlfn._xlws.FILTER('Checklist.loc DATA'!$E$3:$E$3000,'Checklist.loc DATA'!$D$3:$D$3000=J8,"#no matching result in Checklist.loc DATA")))</f>
        <v/>
      </c>
      <c r="L8" s="63" t="str">
        <f>IF('Integrator tracking'!G17="","",'Integrator tracking'!G17)</f>
        <v/>
      </c>
      <c r="M8" s="14" t="str">
        <f t="shared" si="0"/>
        <v/>
      </c>
      <c r="N8" s="14" t="str">
        <f>IF(F8="","",
_xlfn.CONCAT('Resource Checklist generator'!$A$2,UPPER('Resource Checklist generator'!$O$1),SUBSTITUTE(_xlfn.CONCAT(G8,"_",I8),"GAME.CHECKLIST_",""),"_",T8,'Resource Checklist generator'!$M$2,L8,'Resource Checklist generator'!$K$2,CHAR(10),
    'Resource Checklist generator'!$L$1,'Resource Checklist generator'!$N$2,'Resource Checklist generator'!$K$1,CHAR(10),
    'Resource Checklist generator'!$N$1
))</f>
        <v/>
      </c>
      <c r="O8" s="14" t="str">
        <f>IF(NOT(OR(U8=0,U8="")),_xlfn.CONCAT('Resource Checklist generator'!$G$2,U8,'Resource Checklist generator'!$H$2,CHAR(10),'Resource Checklist generator'!$I$2),"")</f>
        <v/>
      </c>
      <c r="P8" s="14" t="str">
        <f>IF(NOT(OR(V8=0,V8="")),_xlfn.CONCAT('Resource Checklist generator'!$J$2,V8,'Resource Checklist generator'!$H$2,CHAR(10),'Resource Checklist generator'!$L$2),"")</f>
        <v/>
      </c>
      <c r="Q8" s="14" t="str">
        <f>IF(F8="","",
    _xlfn.CONCAT('Resource Checklist generator'!$A$1,UPPER('Resource Checklist generator'!$O$1),SUBSTITUTE(_xlfn.CONCAT(G8,"_",I8),"GAME.CHECKLIST_",""),'Resource Checklist generator'!$B$1,CHAR(10),
    'Resource Checklist generator'!$C$1,G8,'Resource Checklist generator'!$D$1,I8,'Resource Checklist generator'!$E$1,CHAR(10),
    IF(K8="","",_xlfn.CONCAT('Resource Checklist generator'!$F$1,K8,'Resource Checklist generator'!$G$1,CHAR(10))),
    'Resource Checklist generator'!$J$1,'Resource Checklist generator'!$K$1,CHAR(10),
    'Resource Checklist generator'!$N$1)
)</f>
        <v/>
      </c>
      <c r="R8" s="14"/>
      <c r="S8" s="14" t="str">
        <f t="shared" si="1"/>
        <v/>
      </c>
      <c r="T8" s="14" t="str" cm="1">
        <f t="array" ref="T8">IF(Q8="","",MATCH(MID(Q8,1,255),MID($R$3:$R$999,1,255),0))</f>
        <v/>
      </c>
      <c r="U8" s="14"/>
      <c r="V8" s="14"/>
    </row>
    <row r="9" spans="2:22">
      <c r="B9" s="27"/>
      <c r="C9" s="46" t="str" cm="1">
        <f t="array" ref="C9">IF(B9="","",
       IF(OR(_xlfn._xlws.FILTER('Checklist.loc DATA'!$D$3:$D$3000,'Checklist.loc DATA'!$C$3:$C$3000=B9,"#no matching result in Checklist.loc DATA")="#no matching result found in Checklist.loc DATA",_xlfn._xlws.FILTER('Checklist.loc DATA'!$D$3:$D$3000,'Checklist.loc DATA'!$C$3:$C$3000=B9,"#no matching result in Checklist.loc DATA")="MISSING",_xlfn._xlws.FILTER('Checklist.loc DATA'!$D$3:$D$3000,'Checklist.loc DATA'!$C$3:$C$3000=B9,"#no matching result in Checklist.loc DATA")=""),
            IF(_xlfn._xlws.FILTER('GAME.CHECKLIST_ Integrator'!$C$2:$C$3000,'GAME.CHECKLIST_ Integrator'!$D$2:$D$3000=B9,"#no matching result in GAME.CHECKLIST Integrator")="0","#Text found in aircraft PAGE_Integrator but no matching entry name; check that you copy-pasted entry names",
                   _xlfn._xlws.FILTER('GAME.CHECKLIST_ Integrator'!$C$2:$C$3000,'GAME.CHECKLIST_ Integrator'!$D$2:$D$3000=B9,"#no matching result in GAME.CHECKLIST Integrator")),
           _xlfn._xlws.FILTER('Checklist.loc DATA'!$D$3:$D$3000,'Checklist.loc DATA'!$C$3:$C$3000=B9,"#no matching result in Checklist.loc DATA")))</f>
        <v/>
      </c>
      <c r="D9" s="53"/>
      <c r="E9" s="46" t="str" cm="1">
        <f t="array" ref="E9">IF(D9="","",
       IF(OR(_xlfn._xlws.FILTER('Checklist.loc DATA'!$D$3:$D$3000,'Checklist.loc DATA'!$C$3:$C$3000=D9,"#no matching result in Checklist.loc DATA")="#no matching result found in Checklist.loc DATA",_xlfn._xlws.FILTER('Checklist.loc DATA'!$D$3:$D$3000,'Checklist.loc DATA'!$C$3:$C$3000=D9,"#no matching result in Checklist.loc DATA")="MISSING",_xlfn._xlws.FILTER('Checklist.loc DATA'!$D$3:$D$3000,'Checklist.loc DATA'!$C$3:$C$3000=D9,"#no matching result in Checklist.loc DATA")=""),
            IF(_xlfn._xlws.FILTER('GAME.CHECKLIST_ Integrator'!$C$2:$C$3000,'GAME.CHECKLIST_ Integrator'!$D$2:$D$3000=D9,"#no matching result in GAME.CHECKLIST Integrator")="0","#Text found in aircraft PAGE_Integrator but no matching entry name; check that you copy-pasted entry names",
                   _xlfn._xlws.FILTER('GAME.CHECKLIST_ Integrator'!$C$2:$C$3000,'GAME.CHECKLIST_ Integrator'!$D$2:$D$3000=D9,"#no matching result in GAME.CHECKLIST Integrator")),
           _xlfn._xlws.FILTER('Checklist.loc DATA'!$D$3:$D$3000,'Checklist.loc DATA'!$C$3:$C$3000=D9,"#no matching result in Checklist.loc DATA")))</f>
        <v/>
      </c>
      <c r="F9" s="53"/>
      <c r="G9" s="46" t="str" cm="1">
        <f t="array" ref="G9">IF(F9="","",
       IF(OR(_xlfn._xlws.FILTER('Checklist.loc DATA'!$D$3:$D$3000,'Checklist.loc DATA'!$C$3:$C$3000=F9,"#no matching result in Checklist.loc DATA")="#no matching result found in Checklist.loc DATA",_xlfn._xlws.FILTER('Checklist.loc DATA'!$D$3:$D$3000,'Checklist.loc DATA'!$C$3:$C$3000=F9,"#no matching result in Checklist.loc DATA")="MISSING",_xlfn._xlws.FILTER('Checklist.loc DATA'!$D$3:$D$3000,'Checklist.loc DATA'!$C$3:$C$3000=F9,"#no matching result in Checklist.loc DATA")=""),
            IF(_xlfn._xlws.FILTER('GAME.CHECKLIST_ Integrator'!$C$2:$C$3000,'GAME.CHECKLIST_ Integrator'!$D$2:$D$3000=F9,"#no matching result in GAME.CHECKLIST Integrator")="0","#Text found in aircraft PAGE_Integrator but no matching entry name; check that you copy-pasted entry names",
                   _xlfn._xlws.FILTER('GAME.CHECKLIST_ Integrator'!$C$2:$C$3000,'GAME.CHECKLIST_ Integrator'!$D$2:$D$3000=F9,"#no matching result in GAME.CHECKLIST Integrator")),
           _xlfn._xlws.FILTER('Checklist.loc DATA'!$D$3:$D$3000,'Checklist.loc DATA'!$C$3:$C$3000=F9,"#no matching result in Checklist.loc DATA")))</f>
        <v/>
      </c>
      <c r="H9" s="62"/>
      <c r="I9" s="46" t="str" cm="1">
        <f t="array" ref="I9">IF(H9="","",
       IF(OR(_xlfn._xlws.FILTER('Checklist.loc DATA'!$D$3:$D$3000,'Checklist.loc DATA'!$C$3:$C$3000=H9,"#no matching result in Checklist.loc DATA")="#no matching result found in Checklist.loc DATA",_xlfn._xlws.FILTER('Checklist.loc DATA'!$D$3:$D$3000,'Checklist.loc DATA'!$C$3:$C$3000=H9,"#no matching result in Checklist.loc DATA")="MISSING",_xlfn._xlws.FILTER('Checklist.loc DATA'!$D$3:$D$3000,'Checklist.loc DATA'!$C$3:$C$3000=H9,"#no matching result in Checklist.loc DATA")=""),
            IF(_xlfn._xlws.FILTER('GAME.CHECKLIST_ Integrator'!$C$2:$C$3000,'GAME.CHECKLIST_ Integrator'!$D$2:$D$3000=H9,"#no matching result in GAME.CHECKLIST Integrator")="0","#Text found in aircraft PAGE_Integrator but no matching entry name; check that you copy-pasted entry names",
                   _xlfn._xlws.FILTER('GAME.CHECKLIST_ Integrator'!$C$2:$C$3000,'GAME.CHECKLIST_ Integrator'!$D$2:$D$3000=H9,"#no matching result in GAME.CHECKLIST Integrator")),
           _xlfn._xlws.FILTER('Checklist.loc DATA'!$D$3:$D$3000,'Checklist.loc DATA'!$C$3:$C$3000=H9,"#no matching result in Checklist.loc DATA")))</f>
        <v/>
      </c>
      <c r="J9" s="29">
        <v>0</v>
      </c>
      <c r="K9" s="46" t="str" cm="1">
        <f t="array" ref="K9">IF(OR(J9="",J9=0),"",
       IF(OR(_xlfn._xlws.FILTER('Checklist.loc DATA'!$E$3:$E$3000,'Checklist.loc DATA'!$D$3:$D$3000=J9,"#no matching result in Checklist.loc DATA")="#no matching result found in Checklist.loc DATA",_xlfn._xlws.FILTER('Checklist.loc DATA'!$E$3:$E$3000,'Checklist.loc DATA'!$D$3:$D$3000=J9,"#no matching result in Checklist.loc DATA")="MISSING",_xlfn._xlws.FILTER('Checklist.loc DATA'!$E$3:$E$3000,'Checklist.loc DATA'!$D$3:$D$3000=J9,"#no matching result in Checklist.loc DATA")=""),
          IF(_xlfn._xlws.FILTER('CLUE. Integrator'!$C$2:$C$3000,'CLUE. Integrator'!$D$2:$D$3000=J9,"#no matching result in aircraft CLUE_Integrator")="0","#Text found in aircraft CLUE_Integrator but no matching entry name; check that you copy-pasted entry names",
                   _xlfn._xlws.FILTER('CLUE. Integrator'!$C$2:$C$3000,'CLUE. Integrator'!$D$2:$D$3000=J9,"#no matching result in aircraft CLUE_Integrator")),
           _xlfn._xlws.FILTER('Checklist.loc DATA'!$E$3:$E$3000,'Checklist.loc DATA'!$D$3:$D$3000=J9,"#no matching result in Checklist.loc DATA")))</f>
        <v/>
      </c>
      <c r="L9" s="63" t="str">
        <f>IF('Integrator tracking'!G18="","",'Integrator tracking'!G18)</f>
        <v/>
      </c>
      <c r="M9" s="14" t="str">
        <f t="shared" si="0"/>
        <v/>
      </c>
      <c r="N9" s="14" t="str">
        <f>IF(F9="","",
_xlfn.CONCAT('Resource Checklist generator'!$A$2,UPPER('Resource Checklist generator'!$O$1),SUBSTITUTE(_xlfn.CONCAT(G9,"_",I9),"GAME.CHECKLIST_",""),"_",T9,'Resource Checklist generator'!$M$2,L9,'Resource Checklist generator'!$K$2,CHAR(10),
    'Resource Checklist generator'!$L$1,'Resource Checklist generator'!$N$2,'Resource Checklist generator'!$K$1,CHAR(10),
    'Resource Checklist generator'!$N$1
))</f>
        <v/>
      </c>
      <c r="O9" s="14" t="str">
        <f>IF(NOT(OR(U9=0,U9="")),_xlfn.CONCAT('Resource Checklist generator'!$G$2,U9,'Resource Checklist generator'!$H$2,CHAR(10),'Resource Checklist generator'!$I$2),"")</f>
        <v/>
      </c>
      <c r="P9" s="14" t="str">
        <f>IF(NOT(OR(V9=0,V9="")),_xlfn.CONCAT('Resource Checklist generator'!$J$2,V9,'Resource Checklist generator'!$H$2,CHAR(10),'Resource Checklist generator'!$L$2),"")</f>
        <v/>
      </c>
      <c r="Q9" s="14" t="str">
        <f>IF(F9="","",
    _xlfn.CONCAT('Resource Checklist generator'!$A$1,UPPER('Resource Checklist generator'!$O$1),SUBSTITUTE(_xlfn.CONCAT(G9,"_",I9),"GAME.CHECKLIST_",""),'Resource Checklist generator'!$B$1,CHAR(10),
    'Resource Checklist generator'!$C$1,G9,'Resource Checklist generator'!$D$1,I9,'Resource Checklist generator'!$E$1,CHAR(10),
    IF(K9="","",_xlfn.CONCAT('Resource Checklist generator'!$F$1,K9,'Resource Checklist generator'!$G$1,CHAR(10))),
    'Resource Checklist generator'!$J$1,'Resource Checklist generator'!$K$1,CHAR(10),
    'Resource Checklist generator'!$N$1)
)</f>
        <v/>
      </c>
      <c r="R9" s="14"/>
      <c r="S9" s="14" t="str">
        <f t="shared" si="1"/>
        <v/>
      </c>
      <c r="T9" s="14" t="str" cm="1">
        <f t="array" ref="T9">IF(Q9="","",MATCH(MID(Q9,1,255),MID($R$3:$R$999,1,255),0))</f>
        <v/>
      </c>
      <c r="U9" s="14"/>
      <c r="V9" s="14"/>
    </row>
    <row r="10" spans="2:22">
      <c r="B10" s="28"/>
      <c r="C10" s="46" t="str" cm="1">
        <f t="array" ref="C10">IF(B10="","",
       IF(OR(_xlfn._xlws.FILTER('Checklist.loc DATA'!$D$3:$D$3000,'Checklist.loc DATA'!$C$3:$C$3000=B10,"#no matching result in Checklist.loc DATA")="#no matching result found in Checklist.loc DATA",_xlfn._xlws.FILTER('Checklist.loc DATA'!$D$3:$D$3000,'Checklist.loc DATA'!$C$3:$C$3000=B10,"#no matching result in Checklist.loc DATA")="MISSING",_xlfn._xlws.FILTER('Checklist.loc DATA'!$D$3:$D$3000,'Checklist.loc DATA'!$C$3:$C$3000=B10,"#no matching result in Checklist.loc DATA")=""),
            IF(_xlfn._xlws.FILTER('GAME.CHECKLIST_ Integrator'!$C$2:$C$3000,'GAME.CHECKLIST_ Integrator'!$D$2:$D$3000=B10,"#no matching result in GAME.CHECKLIST Integrator")="0","#Text found in aircraft PAGE_Integrator but no matching entry name; check that you copy-pasted entry names",
                   _xlfn._xlws.FILTER('GAME.CHECKLIST_ Integrator'!$C$2:$C$3000,'GAME.CHECKLIST_ Integrator'!$D$2:$D$3000=B10,"#no matching result in GAME.CHECKLIST Integrator")),
           _xlfn._xlws.FILTER('Checklist.loc DATA'!$D$3:$D$3000,'Checklist.loc DATA'!$C$3:$C$3000=B10,"#no matching result in Checklist.loc DATA")))</f>
        <v/>
      </c>
      <c r="D10" s="52"/>
      <c r="E10" s="46" t="str" cm="1">
        <f t="array" ref="E10">IF(D10="","",
       IF(OR(_xlfn._xlws.FILTER('Checklist.loc DATA'!$D$3:$D$3000,'Checklist.loc DATA'!$C$3:$C$3000=D10,"#no matching result in Checklist.loc DATA")="#no matching result found in Checklist.loc DATA",_xlfn._xlws.FILTER('Checklist.loc DATA'!$D$3:$D$3000,'Checklist.loc DATA'!$C$3:$C$3000=D10,"#no matching result in Checklist.loc DATA")="MISSING",_xlfn._xlws.FILTER('Checklist.loc DATA'!$D$3:$D$3000,'Checklist.loc DATA'!$C$3:$C$3000=D10,"#no matching result in Checklist.loc DATA")=""),
            IF(_xlfn._xlws.FILTER('GAME.CHECKLIST_ Integrator'!$C$2:$C$3000,'GAME.CHECKLIST_ Integrator'!$D$2:$D$3000=D10,"#no matching result in GAME.CHECKLIST Integrator")="0","#Text found in aircraft PAGE_Integrator but no matching entry name; check that you copy-pasted entry names",
                   _xlfn._xlws.FILTER('GAME.CHECKLIST_ Integrator'!$C$2:$C$3000,'GAME.CHECKLIST_ Integrator'!$D$2:$D$3000=D10,"#no matching result in GAME.CHECKLIST Integrator")),
           _xlfn._xlws.FILTER('Checklist.loc DATA'!$D$3:$D$3000,'Checklist.loc DATA'!$C$3:$C$3000=D10,"#no matching result in Checklist.loc DATA")))</f>
        <v/>
      </c>
      <c r="F10" s="52"/>
      <c r="G10" s="46" t="str" cm="1">
        <f t="array" ref="G10">IF(F10="","",
       IF(OR(_xlfn._xlws.FILTER('Checklist.loc DATA'!$D$3:$D$3000,'Checklist.loc DATA'!$C$3:$C$3000=F10,"#no matching result in Checklist.loc DATA")="#no matching result found in Checklist.loc DATA",_xlfn._xlws.FILTER('Checklist.loc DATA'!$D$3:$D$3000,'Checklist.loc DATA'!$C$3:$C$3000=F10,"#no matching result in Checklist.loc DATA")="MISSING",_xlfn._xlws.FILTER('Checklist.loc DATA'!$D$3:$D$3000,'Checklist.loc DATA'!$C$3:$C$3000=F10,"#no matching result in Checklist.loc DATA")=""),
            IF(_xlfn._xlws.FILTER('GAME.CHECKLIST_ Integrator'!$C$2:$C$3000,'GAME.CHECKLIST_ Integrator'!$D$2:$D$3000=F10,"#no matching result in GAME.CHECKLIST Integrator")="0","#Text found in aircraft PAGE_Integrator but no matching entry name; check that you copy-pasted entry names",
                   _xlfn._xlws.FILTER('GAME.CHECKLIST_ Integrator'!$C$2:$C$3000,'GAME.CHECKLIST_ Integrator'!$D$2:$D$3000=F10,"#no matching result in GAME.CHECKLIST Integrator")),
           _xlfn._xlws.FILTER('Checklist.loc DATA'!$D$3:$D$3000,'Checklist.loc DATA'!$C$3:$C$3000=F10,"#no matching result in Checklist.loc DATA")))</f>
        <v/>
      </c>
      <c r="H10" s="61"/>
      <c r="I10" s="46" t="str" cm="1">
        <f t="array" ref="I10">IF(H10="","",
       IF(OR(_xlfn._xlws.FILTER('Checklist.loc DATA'!$D$3:$D$3000,'Checklist.loc DATA'!$C$3:$C$3000=H10,"#no matching result in Checklist.loc DATA")="#no matching result found in Checklist.loc DATA",_xlfn._xlws.FILTER('Checklist.loc DATA'!$D$3:$D$3000,'Checklist.loc DATA'!$C$3:$C$3000=H10,"#no matching result in Checklist.loc DATA")="MISSING",_xlfn._xlws.FILTER('Checklist.loc DATA'!$D$3:$D$3000,'Checklist.loc DATA'!$C$3:$C$3000=H10,"#no matching result in Checklist.loc DATA")=""),
            IF(_xlfn._xlws.FILTER('GAME.CHECKLIST_ Integrator'!$C$2:$C$3000,'GAME.CHECKLIST_ Integrator'!$D$2:$D$3000=H10,"#no matching result in GAME.CHECKLIST Integrator")="0","#Text found in aircraft PAGE_Integrator but no matching entry name; check that you copy-pasted entry names",
                   _xlfn._xlws.FILTER('GAME.CHECKLIST_ Integrator'!$C$2:$C$3000,'GAME.CHECKLIST_ Integrator'!$D$2:$D$3000=H10,"#no matching result in GAME.CHECKLIST Integrator")),
           _xlfn._xlws.FILTER('Checklist.loc DATA'!$D$3:$D$3000,'Checklist.loc DATA'!$C$3:$C$3000=H10,"#no matching result in Checklist.loc DATA")))</f>
        <v/>
      </c>
      <c r="J10" s="48">
        <v>0</v>
      </c>
      <c r="K10" s="46" t="str" cm="1">
        <f t="array" ref="K10">IF(OR(J10="",J10=0),"",
       IF(OR(_xlfn._xlws.FILTER('Checklist.loc DATA'!$E$3:$E$3000,'Checklist.loc DATA'!$D$3:$D$3000=J10,"#no matching result in Checklist.loc DATA")="#no matching result found in Checklist.loc DATA",_xlfn._xlws.FILTER('Checklist.loc DATA'!$E$3:$E$3000,'Checklist.loc DATA'!$D$3:$D$3000=J10,"#no matching result in Checklist.loc DATA")="MISSING",_xlfn._xlws.FILTER('Checklist.loc DATA'!$E$3:$E$3000,'Checklist.loc DATA'!$D$3:$D$3000=J10,"#no matching result in Checklist.loc DATA")=""),
          IF(_xlfn._xlws.FILTER('CLUE. Integrator'!$C$2:$C$3000,'CLUE. Integrator'!$D$2:$D$3000=J10,"#no matching result in aircraft CLUE_Integrator")="0","#Text found in aircraft CLUE_Integrator but no matching entry name; check that you copy-pasted entry names",
                   _xlfn._xlws.FILTER('CLUE. Integrator'!$C$2:$C$3000,'CLUE. Integrator'!$D$2:$D$3000=J10,"#no matching result in aircraft CLUE_Integrator")),
           _xlfn._xlws.FILTER('Checklist.loc DATA'!$E$3:$E$3000,'Checklist.loc DATA'!$D$3:$D$3000=J10,"#no matching result in Checklist.loc DATA")))</f>
        <v/>
      </c>
      <c r="L10" s="63" t="str">
        <f>IF('Integrator tracking'!G19="","",'Integrator tracking'!G19)</f>
        <v/>
      </c>
      <c r="M10" s="14" t="str">
        <f t="shared" si="0"/>
        <v/>
      </c>
      <c r="N10" s="14" t="str">
        <f>IF(F10="","",
_xlfn.CONCAT('Resource Checklist generator'!$A$2,UPPER('Resource Checklist generator'!$O$1),SUBSTITUTE(_xlfn.CONCAT(G10,"_",I10),"GAME.CHECKLIST_",""),"_",T10,'Resource Checklist generator'!$M$2,L10,'Resource Checklist generator'!$K$2,CHAR(10),
    'Resource Checklist generator'!$L$1,'Resource Checklist generator'!$N$2,'Resource Checklist generator'!$K$1,CHAR(10),
    'Resource Checklist generator'!$N$1
))</f>
        <v/>
      </c>
      <c r="O10" s="14" t="str">
        <f>IF(NOT(OR(U10=0,U10="")),_xlfn.CONCAT('Resource Checklist generator'!$G$2,U10,'Resource Checklist generator'!$H$2,CHAR(10),'Resource Checklist generator'!$I$2),"")</f>
        <v/>
      </c>
      <c r="P10" s="14" t="str">
        <f>IF(NOT(OR(V10=0,V10="")),_xlfn.CONCAT('Resource Checklist generator'!$J$2,V10,'Resource Checklist generator'!$H$2,CHAR(10),'Resource Checklist generator'!$L$2),"")</f>
        <v/>
      </c>
      <c r="Q10" s="14" t="str">
        <f>IF(F10="","",
    _xlfn.CONCAT('Resource Checklist generator'!$A$1,UPPER('Resource Checklist generator'!$O$1),SUBSTITUTE(_xlfn.CONCAT(G10,"_",I10),"GAME.CHECKLIST_",""),'Resource Checklist generator'!$B$1,CHAR(10),
    'Resource Checklist generator'!$C$1,G10,'Resource Checklist generator'!$D$1,I10,'Resource Checklist generator'!$E$1,CHAR(10),
    IF(K10="","",_xlfn.CONCAT('Resource Checklist generator'!$F$1,K10,'Resource Checklist generator'!$G$1,CHAR(10))),
    'Resource Checklist generator'!$J$1,'Resource Checklist generator'!$K$1,CHAR(10),
    'Resource Checklist generator'!$N$1)
)</f>
        <v/>
      </c>
      <c r="R10" s="14"/>
      <c r="S10" s="14" t="str">
        <f t="shared" si="1"/>
        <v/>
      </c>
      <c r="T10" s="14" t="str" cm="1">
        <f t="array" ref="T10">IF(Q10="","",MATCH(MID(Q10,1,255),MID($R$3:$R$999,1,255),0))</f>
        <v/>
      </c>
      <c r="U10" s="14"/>
      <c r="V10" s="14"/>
    </row>
    <row r="11" spans="2:22">
      <c r="B11" s="27"/>
      <c r="C11" s="46" t="str" cm="1">
        <f t="array" ref="C11">IF(B11="","",
       IF(OR(_xlfn._xlws.FILTER('Checklist.loc DATA'!$D$3:$D$3000,'Checklist.loc DATA'!$C$3:$C$3000=B11,"#no matching result in Checklist.loc DATA")="#no matching result found in Checklist.loc DATA",_xlfn._xlws.FILTER('Checklist.loc DATA'!$D$3:$D$3000,'Checklist.loc DATA'!$C$3:$C$3000=B11,"#no matching result in Checklist.loc DATA")="MISSING",_xlfn._xlws.FILTER('Checklist.loc DATA'!$D$3:$D$3000,'Checklist.loc DATA'!$C$3:$C$3000=B11,"#no matching result in Checklist.loc DATA")=""),
            IF(_xlfn._xlws.FILTER('GAME.CHECKLIST_ Integrator'!$C$2:$C$3000,'GAME.CHECKLIST_ Integrator'!$D$2:$D$3000=B11,"#no matching result in GAME.CHECKLIST Integrator")="0","#Text found in aircraft PAGE_Integrator but no matching entry name; check that you copy-pasted entry names",
                   _xlfn._xlws.FILTER('GAME.CHECKLIST_ Integrator'!$C$2:$C$3000,'GAME.CHECKLIST_ Integrator'!$D$2:$D$3000=B11,"#no matching result in GAME.CHECKLIST Integrator")),
           _xlfn._xlws.FILTER('Checklist.loc DATA'!$D$3:$D$3000,'Checklist.loc DATA'!$C$3:$C$3000=B11,"#no matching result in Checklist.loc DATA")))</f>
        <v/>
      </c>
      <c r="D11" s="53"/>
      <c r="E11" s="46" t="str" cm="1">
        <f t="array" ref="E11">IF(D11="","",
       IF(OR(_xlfn._xlws.FILTER('Checklist.loc DATA'!$D$3:$D$3000,'Checklist.loc DATA'!$C$3:$C$3000=D11,"#no matching result in Checklist.loc DATA")="#no matching result found in Checklist.loc DATA",_xlfn._xlws.FILTER('Checklist.loc DATA'!$D$3:$D$3000,'Checklist.loc DATA'!$C$3:$C$3000=D11,"#no matching result in Checklist.loc DATA")="MISSING",_xlfn._xlws.FILTER('Checklist.loc DATA'!$D$3:$D$3000,'Checklist.loc DATA'!$C$3:$C$3000=D11,"#no matching result in Checklist.loc DATA")=""),
            IF(_xlfn._xlws.FILTER('GAME.CHECKLIST_ Integrator'!$C$2:$C$3000,'GAME.CHECKLIST_ Integrator'!$D$2:$D$3000=D11,"#no matching result in GAME.CHECKLIST Integrator")="0","#Text found in aircraft PAGE_Integrator but no matching entry name; check that you copy-pasted entry names",
                   _xlfn._xlws.FILTER('GAME.CHECKLIST_ Integrator'!$C$2:$C$3000,'GAME.CHECKLIST_ Integrator'!$D$2:$D$3000=D11,"#no matching result in GAME.CHECKLIST Integrator")),
           _xlfn._xlws.FILTER('Checklist.loc DATA'!$D$3:$D$3000,'Checklist.loc DATA'!$C$3:$C$3000=D11,"#no matching result in Checklist.loc DATA")))</f>
        <v/>
      </c>
      <c r="F11" s="53"/>
      <c r="G11" s="46" t="str" cm="1">
        <f t="array" ref="G11">IF(F11="","",
       IF(OR(_xlfn._xlws.FILTER('Checklist.loc DATA'!$D$3:$D$3000,'Checklist.loc DATA'!$C$3:$C$3000=F11,"#no matching result in Checklist.loc DATA")="#no matching result found in Checklist.loc DATA",_xlfn._xlws.FILTER('Checklist.loc DATA'!$D$3:$D$3000,'Checklist.loc DATA'!$C$3:$C$3000=F11,"#no matching result in Checklist.loc DATA")="MISSING",_xlfn._xlws.FILTER('Checklist.loc DATA'!$D$3:$D$3000,'Checklist.loc DATA'!$C$3:$C$3000=F11,"#no matching result in Checklist.loc DATA")=""),
            IF(_xlfn._xlws.FILTER('GAME.CHECKLIST_ Integrator'!$C$2:$C$3000,'GAME.CHECKLIST_ Integrator'!$D$2:$D$3000=F11,"#no matching result in GAME.CHECKLIST Integrator")="0","#Text found in aircraft PAGE_Integrator but no matching entry name; check that you copy-pasted entry names",
                   _xlfn._xlws.FILTER('GAME.CHECKLIST_ Integrator'!$C$2:$C$3000,'GAME.CHECKLIST_ Integrator'!$D$2:$D$3000=F11,"#no matching result in GAME.CHECKLIST Integrator")),
           _xlfn._xlws.FILTER('Checklist.loc DATA'!$D$3:$D$3000,'Checklist.loc DATA'!$C$3:$C$3000=F11,"#no matching result in Checklist.loc DATA")))</f>
        <v/>
      </c>
      <c r="H11" s="62"/>
      <c r="I11" s="46" t="str" cm="1">
        <f t="array" ref="I11">IF(H11="","",
       IF(OR(_xlfn._xlws.FILTER('Checklist.loc DATA'!$D$3:$D$3000,'Checklist.loc DATA'!$C$3:$C$3000=H11,"#no matching result in Checklist.loc DATA")="#no matching result found in Checklist.loc DATA",_xlfn._xlws.FILTER('Checklist.loc DATA'!$D$3:$D$3000,'Checklist.loc DATA'!$C$3:$C$3000=H11,"#no matching result in Checklist.loc DATA")="MISSING",_xlfn._xlws.FILTER('Checklist.loc DATA'!$D$3:$D$3000,'Checklist.loc DATA'!$C$3:$C$3000=H11,"#no matching result in Checklist.loc DATA")=""),
            IF(_xlfn._xlws.FILTER('GAME.CHECKLIST_ Integrator'!$C$2:$C$3000,'GAME.CHECKLIST_ Integrator'!$D$2:$D$3000=H11,"#no matching result in GAME.CHECKLIST Integrator")="0","#Text found in aircraft PAGE_Integrator but no matching entry name; check that you copy-pasted entry names",
                   _xlfn._xlws.FILTER('GAME.CHECKLIST_ Integrator'!$C$2:$C$3000,'GAME.CHECKLIST_ Integrator'!$D$2:$D$3000=H11,"#no matching result in GAME.CHECKLIST Integrator")),
           _xlfn._xlws.FILTER('Checklist.loc DATA'!$D$3:$D$3000,'Checklist.loc DATA'!$C$3:$C$3000=H11,"#no matching result in Checklist.loc DATA")))</f>
        <v/>
      </c>
      <c r="J11" s="29">
        <v>0</v>
      </c>
      <c r="K11" s="46" t="str" cm="1">
        <f t="array" ref="K11">IF(OR(J11="",J11=0),"",
       IF(OR(_xlfn._xlws.FILTER('Checklist.loc DATA'!$E$3:$E$3000,'Checklist.loc DATA'!$D$3:$D$3000=J11,"#no matching result in Checklist.loc DATA")="#no matching result found in Checklist.loc DATA",_xlfn._xlws.FILTER('Checklist.loc DATA'!$E$3:$E$3000,'Checklist.loc DATA'!$D$3:$D$3000=J11,"#no matching result in Checklist.loc DATA")="MISSING",_xlfn._xlws.FILTER('Checklist.loc DATA'!$E$3:$E$3000,'Checklist.loc DATA'!$D$3:$D$3000=J11,"#no matching result in Checklist.loc DATA")=""),
          IF(_xlfn._xlws.FILTER('CLUE. Integrator'!$C$2:$C$3000,'CLUE. Integrator'!$D$2:$D$3000=J11,"#no matching result in aircraft CLUE_Integrator")="0","#Text found in aircraft CLUE_Integrator but no matching entry name; check that you copy-pasted entry names",
                   _xlfn._xlws.FILTER('CLUE. Integrator'!$C$2:$C$3000,'CLUE. Integrator'!$D$2:$D$3000=J11,"#no matching result in aircraft CLUE_Integrator")),
           _xlfn._xlws.FILTER('Checklist.loc DATA'!$E$3:$E$3000,'Checklist.loc DATA'!$D$3:$D$3000=J11,"#no matching result in Checklist.loc DATA")))</f>
        <v/>
      </c>
      <c r="L11" s="63" t="str">
        <f>IF('Integrator tracking'!G20="","",'Integrator tracking'!G20)</f>
        <v/>
      </c>
      <c r="M11" s="14" t="str">
        <f t="shared" si="0"/>
        <v/>
      </c>
      <c r="N11" s="14" t="str">
        <f>IF(F11="","",
_xlfn.CONCAT('Resource Checklist generator'!$A$2,UPPER('Resource Checklist generator'!$O$1),SUBSTITUTE(_xlfn.CONCAT(G11,"_",I11),"GAME.CHECKLIST_",""),"_",T11,'Resource Checklist generator'!$M$2,L11,'Resource Checklist generator'!$K$2,CHAR(10),
    'Resource Checklist generator'!$L$1,'Resource Checklist generator'!$N$2,'Resource Checklist generator'!$K$1,CHAR(10),
    'Resource Checklist generator'!$N$1
))</f>
        <v/>
      </c>
      <c r="O11" s="14" t="str">
        <f>IF(NOT(OR(U11=0,U11="")),_xlfn.CONCAT('Resource Checklist generator'!$G$2,U11,'Resource Checklist generator'!$H$2,CHAR(10),'Resource Checklist generator'!$I$2),"")</f>
        <v/>
      </c>
      <c r="P11" s="14" t="str">
        <f>IF(NOT(OR(V11=0,V11="")),_xlfn.CONCAT('Resource Checklist generator'!$J$2,V11,'Resource Checklist generator'!$H$2,CHAR(10),'Resource Checklist generator'!$L$2),"")</f>
        <v/>
      </c>
      <c r="Q11" s="14" t="str">
        <f>IF(F11="","",
    _xlfn.CONCAT('Resource Checklist generator'!$A$1,UPPER('Resource Checklist generator'!$O$1),SUBSTITUTE(_xlfn.CONCAT(G11,"_",I11),"GAME.CHECKLIST_",""),'Resource Checklist generator'!$B$1,CHAR(10),
    'Resource Checklist generator'!$C$1,G11,'Resource Checklist generator'!$D$1,I11,'Resource Checklist generator'!$E$1,CHAR(10),
    IF(K11="","",_xlfn.CONCAT('Resource Checklist generator'!$F$1,K11,'Resource Checklist generator'!$G$1,CHAR(10))),
    'Resource Checklist generator'!$J$1,'Resource Checklist generator'!$K$1,CHAR(10),
    'Resource Checklist generator'!$N$1)
)</f>
        <v/>
      </c>
      <c r="R11" s="14"/>
      <c r="S11" s="14" t="str">
        <f t="shared" si="1"/>
        <v/>
      </c>
      <c r="T11" s="14" t="str" cm="1">
        <f t="array" ref="T11">IF(Q11="","",MATCH(MID(Q11,1,255),MID($R$3:$R$999,1,255),0))</f>
        <v/>
      </c>
      <c r="U11" s="14"/>
      <c r="V11" s="14"/>
    </row>
    <row r="12" spans="2:22">
      <c r="B12" s="28"/>
      <c r="C12" s="46" t="str" cm="1">
        <f t="array" ref="C12">IF(B12="","",
       IF(OR(_xlfn._xlws.FILTER('Checklist.loc DATA'!$D$3:$D$3000,'Checklist.loc DATA'!$C$3:$C$3000=B12,"#no matching result in Checklist.loc DATA")="#no matching result found in Checklist.loc DATA",_xlfn._xlws.FILTER('Checklist.loc DATA'!$D$3:$D$3000,'Checklist.loc DATA'!$C$3:$C$3000=B12,"#no matching result in Checklist.loc DATA")="MISSING",_xlfn._xlws.FILTER('Checklist.loc DATA'!$D$3:$D$3000,'Checklist.loc DATA'!$C$3:$C$3000=B12,"#no matching result in Checklist.loc DATA")=""),
            IF(_xlfn._xlws.FILTER('GAME.CHECKLIST_ Integrator'!$C$2:$C$3000,'GAME.CHECKLIST_ Integrator'!$D$2:$D$3000=B12,"#no matching result in GAME.CHECKLIST Integrator")="0","#Text found in aircraft PAGE_Integrator but no matching entry name; check that you copy-pasted entry names",
                   _xlfn._xlws.FILTER('GAME.CHECKLIST_ Integrator'!$C$2:$C$3000,'GAME.CHECKLIST_ Integrator'!$D$2:$D$3000=B12,"#no matching result in GAME.CHECKLIST Integrator")),
           _xlfn._xlws.FILTER('Checklist.loc DATA'!$D$3:$D$3000,'Checklist.loc DATA'!$C$3:$C$3000=B12,"#no matching result in Checklist.loc DATA")))</f>
        <v/>
      </c>
      <c r="D12" s="52"/>
      <c r="E12" s="46" t="str" cm="1">
        <f t="array" ref="E12">IF(D12="","",
       IF(OR(_xlfn._xlws.FILTER('Checklist.loc DATA'!$D$3:$D$3000,'Checklist.loc DATA'!$C$3:$C$3000=D12,"#no matching result in Checklist.loc DATA")="#no matching result found in Checklist.loc DATA",_xlfn._xlws.FILTER('Checklist.loc DATA'!$D$3:$D$3000,'Checklist.loc DATA'!$C$3:$C$3000=D12,"#no matching result in Checklist.loc DATA")="MISSING",_xlfn._xlws.FILTER('Checklist.loc DATA'!$D$3:$D$3000,'Checklist.loc DATA'!$C$3:$C$3000=D12,"#no matching result in Checklist.loc DATA")=""),
            IF(_xlfn._xlws.FILTER('GAME.CHECKLIST_ Integrator'!$C$2:$C$3000,'GAME.CHECKLIST_ Integrator'!$D$2:$D$3000=D12,"#no matching result in GAME.CHECKLIST Integrator")="0","#Text found in aircraft PAGE_Integrator but no matching entry name; check that you copy-pasted entry names",
                   _xlfn._xlws.FILTER('GAME.CHECKLIST_ Integrator'!$C$2:$C$3000,'GAME.CHECKLIST_ Integrator'!$D$2:$D$3000=D12,"#no matching result in GAME.CHECKLIST Integrator")),
           _xlfn._xlws.FILTER('Checklist.loc DATA'!$D$3:$D$3000,'Checklist.loc DATA'!$C$3:$C$3000=D12,"#no matching result in Checklist.loc DATA")))</f>
        <v/>
      </c>
      <c r="F12" s="52"/>
      <c r="G12" s="46" t="str" cm="1">
        <f t="array" ref="G12">IF(F12="","",
       IF(OR(_xlfn._xlws.FILTER('Checklist.loc DATA'!$D$3:$D$3000,'Checklist.loc DATA'!$C$3:$C$3000=F12,"#no matching result in Checklist.loc DATA")="#no matching result found in Checklist.loc DATA",_xlfn._xlws.FILTER('Checklist.loc DATA'!$D$3:$D$3000,'Checklist.loc DATA'!$C$3:$C$3000=F12,"#no matching result in Checklist.loc DATA")="MISSING",_xlfn._xlws.FILTER('Checklist.loc DATA'!$D$3:$D$3000,'Checklist.loc DATA'!$C$3:$C$3000=F12,"#no matching result in Checklist.loc DATA")=""),
            IF(_xlfn._xlws.FILTER('GAME.CHECKLIST_ Integrator'!$C$2:$C$3000,'GAME.CHECKLIST_ Integrator'!$D$2:$D$3000=F12,"#no matching result in GAME.CHECKLIST Integrator")="0","#Text found in aircraft PAGE_Integrator but no matching entry name; check that you copy-pasted entry names",
                   _xlfn._xlws.FILTER('GAME.CHECKLIST_ Integrator'!$C$2:$C$3000,'GAME.CHECKLIST_ Integrator'!$D$2:$D$3000=F12,"#no matching result in GAME.CHECKLIST Integrator")),
           _xlfn._xlws.FILTER('Checklist.loc DATA'!$D$3:$D$3000,'Checklist.loc DATA'!$C$3:$C$3000=F12,"#no matching result in Checklist.loc DATA")))</f>
        <v/>
      </c>
      <c r="H12" s="61"/>
      <c r="I12" s="46" t="str" cm="1">
        <f t="array" ref="I12">IF(H12="","",
       IF(OR(_xlfn._xlws.FILTER('Checklist.loc DATA'!$D$3:$D$3000,'Checklist.loc DATA'!$C$3:$C$3000=H12,"#no matching result in Checklist.loc DATA")="#no matching result found in Checklist.loc DATA",_xlfn._xlws.FILTER('Checklist.loc DATA'!$D$3:$D$3000,'Checklist.loc DATA'!$C$3:$C$3000=H12,"#no matching result in Checklist.loc DATA")="MISSING",_xlfn._xlws.FILTER('Checklist.loc DATA'!$D$3:$D$3000,'Checklist.loc DATA'!$C$3:$C$3000=H12,"#no matching result in Checklist.loc DATA")=""),
            IF(_xlfn._xlws.FILTER('GAME.CHECKLIST_ Integrator'!$C$2:$C$3000,'GAME.CHECKLIST_ Integrator'!$D$2:$D$3000=H12,"#no matching result in GAME.CHECKLIST Integrator")="0","#Text found in aircraft PAGE_Integrator but no matching entry name; check that you copy-pasted entry names",
                   _xlfn._xlws.FILTER('GAME.CHECKLIST_ Integrator'!$C$2:$C$3000,'GAME.CHECKLIST_ Integrator'!$D$2:$D$3000=H12,"#no matching result in GAME.CHECKLIST Integrator")),
           _xlfn._xlws.FILTER('Checklist.loc DATA'!$D$3:$D$3000,'Checklist.loc DATA'!$C$3:$C$3000=H12,"#no matching result in Checklist.loc DATA")))</f>
        <v/>
      </c>
      <c r="J12" s="48">
        <v>0</v>
      </c>
      <c r="K12" s="46" t="str" cm="1">
        <f t="array" ref="K12">IF(OR(J12="",J12=0),"",
       IF(OR(_xlfn._xlws.FILTER('Checklist.loc DATA'!$E$3:$E$3000,'Checklist.loc DATA'!$D$3:$D$3000=J12,"#no matching result in Checklist.loc DATA")="#no matching result found in Checklist.loc DATA",_xlfn._xlws.FILTER('Checklist.loc DATA'!$E$3:$E$3000,'Checklist.loc DATA'!$D$3:$D$3000=J12,"#no matching result in Checklist.loc DATA")="MISSING",_xlfn._xlws.FILTER('Checklist.loc DATA'!$E$3:$E$3000,'Checklist.loc DATA'!$D$3:$D$3000=J12,"#no matching result in Checklist.loc DATA")=""),
          IF(_xlfn._xlws.FILTER('CLUE. Integrator'!$C$2:$C$3000,'CLUE. Integrator'!$D$2:$D$3000=J12,"#no matching result in aircraft CLUE_Integrator")="0","#Text found in aircraft CLUE_Integrator but no matching entry name; check that you copy-pasted entry names",
                   _xlfn._xlws.FILTER('CLUE. Integrator'!$C$2:$C$3000,'CLUE. Integrator'!$D$2:$D$3000=J12,"#no matching result in aircraft CLUE_Integrator")),
           _xlfn._xlws.FILTER('Checklist.loc DATA'!$E$3:$E$3000,'Checklist.loc DATA'!$D$3:$D$3000=J12,"#no matching result in Checklist.loc DATA")))</f>
        <v/>
      </c>
      <c r="L12" s="63" t="str">
        <f>IF('Integrator tracking'!G21="","",'Integrator tracking'!G21)</f>
        <v/>
      </c>
      <c r="M12" s="14" t="str">
        <f t="shared" si="0"/>
        <v/>
      </c>
      <c r="N12" s="14" t="str">
        <f>IF(F12="","",
_xlfn.CONCAT('Resource Checklist generator'!$A$2,UPPER('Resource Checklist generator'!$O$1),SUBSTITUTE(_xlfn.CONCAT(G12,"_",I12),"GAME.CHECKLIST_",""),"_",T12,'Resource Checklist generator'!$M$2,L12,'Resource Checklist generator'!$K$2,CHAR(10),
    'Resource Checklist generator'!$L$1,'Resource Checklist generator'!$N$2,'Resource Checklist generator'!$K$1,CHAR(10),
    'Resource Checklist generator'!$N$1
))</f>
        <v/>
      </c>
      <c r="O12" s="14" t="str">
        <f>IF(NOT(OR(U12=0,U12="")),_xlfn.CONCAT('Resource Checklist generator'!$G$2,U12,'Resource Checklist generator'!$H$2,CHAR(10),'Resource Checklist generator'!$I$2),"")</f>
        <v/>
      </c>
      <c r="P12" s="14" t="str">
        <f>IF(NOT(OR(V12=0,V12="")),_xlfn.CONCAT('Resource Checklist generator'!$J$2,V12,'Resource Checklist generator'!$H$2,CHAR(10),'Resource Checklist generator'!$L$2),"")</f>
        <v/>
      </c>
      <c r="Q12" s="14" t="str">
        <f>IF(F12="","",
    _xlfn.CONCAT('Resource Checklist generator'!$A$1,UPPER('Resource Checklist generator'!$O$1),SUBSTITUTE(_xlfn.CONCAT(G12,"_",I12),"GAME.CHECKLIST_",""),'Resource Checklist generator'!$B$1,CHAR(10),
    'Resource Checklist generator'!$C$1,G12,'Resource Checklist generator'!$D$1,I12,'Resource Checklist generator'!$E$1,CHAR(10),
    IF(K12="","",_xlfn.CONCAT('Resource Checklist generator'!$F$1,K12,'Resource Checklist generator'!$G$1,CHAR(10))),
    'Resource Checklist generator'!$J$1,'Resource Checklist generator'!$K$1,CHAR(10),
    'Resource Checklist generator'!$N$1)
)</f>
        <v/>
      </c>
      <c r="R12" s="14"/>
      <c r="S12" s="14" t="str">
        <f t="shared" si="1"/>
        <v/>
      </c>
      <c r="T12" s="14" t="str" cm="1">
        <f t="array" ref="T12">IF(Q12="","",MATCH(MID(Q12,1,255),MID($R$3:$R$999,1,255),0))</f>
        <v/>
      </c>
      <c r="U12" s="14"/>
      <c r="V12" s="14"/>
    </row>
    <row r="13" spans="2:22">
      <c r="B13" s="27"/>
      <c r="C13" s="46" t="str" cm="1">
        <f t="array" ref="C13">IF(B13="","",
       IF(OR(_xlfn._xlws.FILTER('Checklist.loc DATA'!$D$3:$D$3000,'Checklist.loc DATA'!$C$3:$C$3000=B13,"#no matching result in Checklist.loc DATA")="#no matching result found in Checklist.loc DATA",_xlfn._xlws.FILTER('Checklist.loc DATA'!$D$3:$D$3000,'Checklist.loc DATA'!$C$3:$C$3000=B13,"#no matching result in Checklist.loc DATA")="MISSING",_xlfn._xlws.FILTER('Checklist.loc DATA'!$D$3:$D$3000,'Checklist.loc DATA'!$C$3:$C$3000=B13,"#no matching result in Checklist.loc DATA")=""),
            IF(_xlfn._xlws.FILTER('GAME.CHECKLIST_ Integrator'!$C$2:$C$3000,'GAME.CHECKLIST_ Integrator'!$D$2:$D$3000=B13,"#no matching result in GAME.CHECKLIST Integrator")="0","#Text found in aircraft PAGE_Integrator but no matching entry name; check that you copy-pasted entry names",
                   _xlfn._xlws.FILTER('GAME.CHECKLIST_ Integrator'!$C$2:$C$3000,'GAME.CHECKLIST_ Integrator'!$D$2:$D$3000=B13,"#no matching result in GAME.CHECKLIST Integrator")),
           _xlfn._xlws.FILTER('Checklist.loc DATA'!$D$3:$D$3000,'Checklist.loc DATA'!$C$3:$C$3000=B13,"#no matching result in Checklist.loc DATA")))</f>
        <v/>
      </c>
      <c r="D13" s="53"/>
      <c r="E13" s="46" t="str" cm="1">
        <f t="array" ref="E13">IF(D13="","",
       IF(OR(_xlfn._xlws.FILTER('Checklist.loc DATA'!$D$3:$D$3000,'Checklist.loc DATA'!$C$3:$C$3000=D13,"#no matching result in Checklist.loc DATA")="#no matching result found in Checklist.loc DATA",_xlfn._xlws.FILTER('Checklist.loc DATA'!$D$3:$D$3000,'Checklist.loc DATA'!$C$3:$C$3000=D13,"#no matching result in Checklist.loc DATA")="MISSING",_xlfn._xlws.FILTER('Checklist.loc DATA'!$D$3:$D$3000,'Checklist.loc DATA'!$C$3:$C$3000=D13,"#no matching result in Checklist.loc DATA")=""),
            IF(_xlfn._xlws.FILTER('GAME.CHECKLIST_ Integrator'!$C$2:$C$3000,'GAME.CHECKLIST_ Integrator'!$D$2:$D$3000=D13,"#no matching result in GAME.CHECKLIST Integrator")="0","#Text found in aircraft PAGE_Integrator but no matching entry name; check that you copy-pasted entry names",
                   _xlfn._xlws.FILTER('GAME.CHECKLIST_ Integrator'!$C$2:$C$3000,'GAME.CHECKLIST_ Integrator'!$D$2:$D$3000=D13,"#no matching result in GAME.CHECKLIST Integrator")),
           _xlfn._xlws.FILTER('Checklist.loc DATA'!$D$3:$D$3000,'Checklist.loc DATA'!$C$3:$C$3000=D13,"#no matching result in Checklist.loc DATA")))</f>
        <v/>
      </c>
      <c r="F13" s="53"/>
      <c r="G13" s="46" t="str" cm="1">
        <f t="array" ref="G13">IF(F13="","",
       IF(OR(_xlfn._xlws.FILTER('Checklist.loc DATA'!$D$3:$D$3000,'Checklist.loc DATA'!$C$3:$C$3000=F13,"#no matching result in Checklist.loc DATA")="#no matching result found in Checklist.loc DATA",_xlfn._xlws.FILTER('Checklist.loc DATA'!$D$3:$D$3000,'Checklist.loc DATA'!$C$3:$C$3000=F13,"#no matching result in Checklist.loc DATA")="MISSING",_xlfn._xlws.FILTER('Checklist.loc DATA'!$D$3:$D$3000,'Checklist.loc DATA'!$C$3:$C$3000=F13,"#no matching result in Checklist.loc DATA")=""),
            IF(_xlfn._xlws.FILTER('GAME.CHECKLIST_ Integrator'!$C$2:$C$3000,'GAME.CHECKLIST_ Integrator'!$D$2:$D$3000=F13,"#no matching result in GAME.CHECKLIST Integrator")="0","#Text found in aircraft PAGE_Integrator but no matching entry name; check that you copy-pasted entry names",
                   _xlfn._xlws.FILTER('GAME.CHECKLIST_ Integrator'!$C$2:$C$3000,'GAME.CHECKLIST_ Integrator'!$D$2:$D$3000=F13,"#no matching result in GAME.CHECKLIST Integrator")),
           _xlfn._xlws.FILTER('Checklist.loc DATA'!$D$3:$D$3000,'Checklist.loc DATA'!$C$3:$C$3000=F13,"#no matching result in Checklist.loc DATA")))</f>
        <v/>
      </c>
      <c r="H13" s="62"/>
      <c r="I13" s="46" t="str" cm="1">
        <f t="array" ref="I13">IF(H13="","",
       IF(OR(_xlfn._xlws.FILTER('Checklist.loc DATA'!$D$3:$D$3000,'Checklist.loc DATA'!$C$3:$C$3000=H13,"#no matching result in Checklist.loc DATA")="#no matching result found in Checklist.loc DATA",_xlfn._xlws.FILTER('Checklist.loc DATA'!$D$3:$D$3000,'Checklist.loc DATA'!$C$3:$C$3000=H13,"#no matching result in Checklist.loc DATA")="MISSING",_xlfn._xlws.FILTER('Checklist.loc DATA'!$D$3:$D$3000,'Checklist.loc DATA'!$C$3:$C$3000=H13,"#no matching result in Checklist.loc DATA")=""),
            IF(_xlfn._xlws.FILTER('GAME.CHECKLIST_ Integrator'!$C$2:$C$3000,'GAME.CHECKLIST_ Integrator'!$D$2:$D$3000=H13,"#no matching result in GAME.CHECKLIST Integrator")="0","#Text found in aircraft PAGE_Integrator but no matching entry name; check that you copy-pasted entry names",
                   _xlfn._xlws.FILTER('GAME.CHECKLIST_ Integrator'!$C$2:$C$3000,'GAME.CHECKLIST_ Integrator'!$D$2:$D$3000=H13,"#no matching result in GAME.CHECKLIST Integrator")),
           _xlfn._xlws.FILTER('Checklist.loc DATA'!$D$3:$D$3000,'Checklist.loc DATA'!$C$3:$C$3000=H13,"#no matching result in Checklist.loc DATA")))</f>
        <v/>
      </c>
      <c r="J13" s="29">
        <v>0</v>
      </c>
      <c r="K13" s="46" t="str" cm="1">
        <f t="array" ref="K13">IF(OR(J13="",J13=0),"",
       IF(OR(_xlfn._xlws.FILTER('Checklist.loc DATA'!$E$3:$E$3000,'Checklist.loc DATA'!$D$3:$D$3000=J13,"#no matching result in Checklist.loc DATA")="#no matching result found in Checklist.loc DATA",_xlfn._xlws.FILTER('Checklist.loc DATA'!$E$3:$E$3000,'Checklist.loc DATA'!$D$3:$D$3000=J13,"#no matching result in Checklist.loc DATA")="MISSING",_xlfn._xlws.FILTER('Checklist.loc DATA'!$E$3:$E$3000,'Checklist.loc DATA'!$D$3:$D$3000=J13,"#no matching result in Checklist.loc DATA")=""),
          IF(_xlfn._xlws.FILTER('CLUE. Integrator'!$C$2:$C$3000,'CLUE. Integrator'!$D$2:$D$3000=J13,"#no matching result in aircraft CLUE_Integrator")="0","#Text found in aircraft CLUE_Integrator but no matching entry name; check that you copy-pasted entry names",
                   _xlfn._xlws.FILTER('CLUE. Integrator'!$C$2:$C$3000,'CLUE. Integrator'!$D$2:$D$3000=J13,"#no matching result in aircraft CLUE_Integrator")),
           _xlfn._xlws.FILTER('Checklist.loc DATA'!$E$3:$E$3000,'Checklist.loc DATA'!$D$3:$D$3000=J13,"#no matching result in Checklist.loc DATA")))</f>
        <v/>
      </c>
      <c r="L13" s="63" t="str">
        <f>IF('Integrator tracking'!G22="","",'Integrator tracking'!G22)</f>
        <v/>
      </c>
      <c r="M13" s="14" t="str">
        <f t="shared" si="0"/>
        <v/>
      </c>
      <c r="N13" s="14" t="str">
        <f>IF(F13="","",
_xlfn.CONCAT('Resource Checklist generator'!$A$2,UPPER('Resource Checklist generator'!$O$1),SUBSTITUTE(_xlfn.CONCAT(G13,"_",I13),"GAME.CHECKLIST_",""),"_",T13,'Resource Checklist generator'!$M$2,L13,'Resource Checklist generator'!$K$2,CHAR(10),
    'Resource Checklist generator'!$L$1,'Resource Checklist generator'!$N$2,'Resource Checklist generator'!$K$1,CHAR(10),
    'Resource Checklist generator'!$N$1
))</f>
        <v/>
      </c>
      <c r="O13" s="14" t="str">
        <f>IF(NOT(OR(U13=0,U13="")),_xlfn.CONCAT('Resource Checklist generator'!$G$2,U13,'Resource Checklist generator'!$H$2,CHAR(10),'Resource Checklist generator'!$I$2),"")</f>
        <v/>
      </c>
      <c r="P13" s="14" t="str">
        <f>IF(NOT(OR(V13=0,V13="")),_xlfn.CONCAT('Resource Checklist generator'!$J$2,V13,'Resource Checklist generator'!$H$2,CHAR(10),'Resource Checklist generator'!$L$2),"")</f>
        <v/>
      </c>
      <c r="Q13" s="14" t="str">
        <f>IF(F13="","",
    _xlfn.CONCAT('Resource Checklist generator'!$A$1,UPPER('Resource Checklist generator'!$O$1),SUBSTITUTE(_xlfn.CONCAT(G13,"_",I13),"GAME.CHECKLIST_",""),'Resource Checklist generator'!$B$1,CHAR(10),
    'Resource Checklist generator'!$C$1,G13,'Resource Checklist generator'!$D$1,I13,'Resource Checklist generator'!$E$1,CHAR(10),
    IF(K13="","",_xlfn.CONCAT('Resource Checklist generator'!$F$1,K13,'Resource Checklist generator'!$G$1,CHAR(10))),
    'Resource Checklist generator'!$J$1,'Resource Checklist generator'!$K$1,CHAR(10),
    'Resource Checklist generator'!$N$1)
)</f>
        <v/>
      </c>
      <c r="R13" s="14"/>
      <c r="S13" s="14" t="str">
        <f t="shared" si="1"/>
        <v/>
      </c>
      <c r="T13" s="14" t="str" cm="1">
        <f t="array" ref="T13">IF(Q13="","",MATCH(MID(Q13,1,255),MID($R$3:$R$999,1,255),0))</f>
        <v/>
      </c>
      <c r="U13" s="14"/>
      <c r="V13" s="14"/>
    </row>
    <row r="14" spans="2:22">
      <c r="B14" s="28"/>
      <c r="C14" s="46" t="str" cm="1">
        <f t="array" ref="C14">IF(B14="","",
       IF(OR(_xlfn._xlws.FILTER('Checklist.loc DATA'!$D$3:$D$3000,'Checklist.loc DATA'!$C$3:$C$3000=B14,"#no matching result in Checklist.loc DATA")="#no matching result found in Checklist.loc DATA",_xlfn._xlws.FILTER('Checklist.loc DATA'!$D$3:$D$3000,'Checklist.loc DATA'!$C$3:$C$3000=B14,"#no matching result in Checklist.loc DATA")="MISSING",_xlfn._xlws.FILTER('Checklist.loc DATA'!$D$3:$D$3000,'Checklist.loc DATA'!$C$3:$C$3000=B14,"#no matching result in Checklist.loc DATA")=""),
            IF(_xlfn._xlws.FILTER('GAME.CHECKLIST_ Integrator'!$C$2:$C$3000,'GAME.CHECKLIST_ Integrator'!$D$2:$D$3000=B14,"#no matching result in GAME.CHECKLIST Integrator")="0","#Text found in aircraft PAGE_Integrator but no matching entry name; check that you copy-pasted entry names",
                   _xlfn._xlws.FILTER('GAME.CHECKLIST_ Integrator'!$C$2:$C$3000,'GAME.CHECKLIST_ Integrator'!$D$2:$D$3000=B14,"#no matching result in GAME.CHECKLIST Integrator")),
           _xlfn._xlws.FILTER('Checklist.loc DATA'!$D$3:$D$3000,'Checklist.loc DATA'!$C$3:$C$3000=B14,"#no matching result in Checklist.loc DATA")))</f>
        <v/>
      </c>
      <c r="D14" s="52"/>
      <c r="E14" s="46" t="str" cm="1">
        <f t="array" ref="E14">IF(D14="","",
       IF(OR(_xlfn._xlws.FILTER('Checklist.loc DATA'!$D$3:$D$3000,'Checklist.loc DATA'!$C$3:$C$3000=D14,"#no matching result in Checklist.loc DATA")="#no matching result found in Checklist.loc DATA",_xlfn._xlws.FILTER('Checklist.loc DATA'!$D$3:$D$3000,'Checklist.loc DATA'!$C$3:$C$3000=D14,"#no matching result in Checklist.loc DATA")="MISSING",_xlfn._xlws.FILTER('Checklist.loc DATA'!$D$3:$D$3000,'Checklist.loc DATA'!$C$3:$C$3000=D14,"#no matching result in Checklist.loc DATA")=""),
            IF(_xlfn._xlws.FILTER('GAME.CHECKLIST_ Integrator'!$C$2:$C$3000,'GAME.CHECKLIST_ Integrator'!$D$2:$D$3000=D14,"#no matching result in GAME.CHECKLIST Integrator")="0","#Text found in aircraft PAGE_Integrator but no matching entry name; check that you copy-pasted entry names",
                   _xlfn._xlws.FILTER('GAME.CHECKLIST_ Integrator'!$C$2:$C$3000,'GAME.CHECKLIST_ Integrator'!$D$2:$D$3000=D14,"#no matching result in GAME.CHECKLIST Integrator")),
           _xlfn._xlws.FILTER('Checklist.loc DATA'!$D$3:$D$3000,'Checklist.loc DATA'!$C$3:$C$3000=D14,"#no matching result in Checklist.loc DATA")))</f>
        <v/>
      </c>
      <c r="F14" s="52"/>
      <c r="G14" s="46" t="str" cm="1">
        <f t="array" ref="G14">IF(F14="","",
       IF(OR(_xlfn._xlws.FILTER('Checklist.loc DATA'!$D$3:$D$3000,'Checklist.loc DATA'!$C$3:$C$3000=F14,"#no matching result in Checklist.loc DATA")="#no matching result found in Checklist.loc DATA",_xlfn._xlws.FILTER('Checklist.loc DATA'!$D$3:$D$3000,'Checklist.loc DATA'!$C$3:$C$3000=F14,"#no matching result in Checklist.loc DATA")="MISSING",_xlfn._xlws.FILTER('Checklist.loc DATA'!$D$3:$D$3000,'Checklist.loc DATA'!$C$3:$C$3000=F14,"#no matching result in Checklist.loc DATA")=""),
            IF(_xlfn._xlws.FILTER('GAME.CHECKLIST_ Integrator'!$C$2:$C$3000,'GAME.CHECKLIST_ Integrator'!$D$2:$D$3000=F14,"#no matching result in GAME.CHECKLIST Integrator")="0","#Text found in aircraft PAGE_Integrator but no matching entry name; check that you copy-pasted entry names",
                   _xlfn._xlws.FILTER('GAME.CHECKLIST_ Integrator'!$C$2:$C$3000,'GAME.CHECKLIST_ Integrator'!$D$2:$D$3000=F14,"#no matching result in GAME.CHECKLIST Integrator")),
           _xlfn._xlws.FILTER('Checklist.loc DATA'!$D$3:$D$3000,'Checklist.loc DATA'!$C$3:$C$3000=F14,"#no matching result in Checklist.loc DATA")))</f>
        <v/>
      </c>
      <c r="H14" s="61"/>
      <c r="I14" s="46" t="str" cm="1">
        <f t="array" ref="I14">IF(H14="","",
       IF(OR(_xlfn._xlws.FILTER('Checklist.loc DATA'!$D$3:$D$3000,'Checklist.loc DATA'!$C$3:$C$3000=H14,"#no matching result in Checklist.loc DATA")="#no matching result found in Checklist.loc DATA",_xlfn._xlws.FILTER('Checklist.loc DATA'!$D$3:$D$3000,'Checklist.loc DATA'!$C$3:$C$3000=H14,"#no matching result in Checklist.loc DATA")="MISSING",_xlfn._xlws.FILTER('Checklist.loc DATA'!$D$3:$D$3000,'Checklist.loc DATA'!$C$3:$C$3000=H14,"#no matching result in Checklist.loc DATA")=""),
            IF(_xlfn._xlws.FILTER('GAME.CHECKLIST_ Integrator'!$C$2:$C$3000,'GAME.CHECKLIST_ Integrator'!$D$2:$D$3000=H14,"#no matching result in GAME.CHECKLIST Integrator")="0","#Text found in aircraft PAGE_Integrator but no matching entry name; check that you copy-pasted entry names",
                   _xlfn._xlws.FILTER('GAME.CHECKLIST_ Integrator'!$C$2:$C$3000,'GAME.CHECKLIST_ Integrator'!$D$2:$D$3000=H14,"#no matching result in GAME.CHECKLIST Integrator")),
           _xlfn._xlws.FILTER('Checklist.loc DATA'!$D$3:$D$3000,'Checklist.loc DATA'!$C$3:$C$3000=H14,"#no matching result in Checklist.loc DATA")))</f>
        <v/>
      </c>
      <c r="J14" s="48">
        <v>0</v>
      </c>
      <c r="K14" s="46" t="str" cm="1">
        <f t="array" ref="K14">IF(OR(J14="",J14=0),"",
       IF(OR(_xlfn._xlws.FILTER('Checklist.loc DATA'!$E$3:$E$3000,'Checklist.loc DATA'!$D$3:$D$3000=J14,"#no matching result in Checklist.loc DATA")="#no matching result found in Checklist.loc DATA",_xlfn._xlws.FILTER('Checklist.loc DATA'!$E$3:$E$3000,'Checklist.loc DATA'!$D$3:$D$3000=J14,"#no matching result in Checklist.loc DATA")="MISSING",_xlfn._xlws.FILTER('Checklist.loc DATA'!$E$3:$E$3000,'Checklist.loc DATA'!$D$3:$D$3000=J14,"#no matching result in Checklist.loc DATA")=""),
          IF(_xlfn._xlws.FILTER('CLUE. Integrator'!$C$2:$C$3000,'CLUE. Integrator'!$D$2:$D$3000=J14,"#no matching result in aircraft CLUE_Integrator")="0","#Text found in aircraft CLUE_Integrator but no matching entry name; check that you copy-pasted entry names",
                   _xlfn._xlws.FILTER('CLUE. Integrator'!$C$2:$C$3000,'CLUE. Integrator'!$D$2:$D$3000=J14,"#no matching result in aircraft CLUE_Integrator")),
           _xlfn._xlws.FILTER('Checklist.loc DATA'!$E$3:$E$3000,'Checklist.loc DATA'!$D$3:$D$3000=J14,"#no matching result in Checklist.loc DATA")))</f>
        <v/>
      </c>
      <c r="L14" s="63" t="str">
        <f>IF('Integrator tracking'!G23="","",'Integrator tracking'!G23)</f>
        <v/>
      </c>
      <c r="M14" s="14" t="str">
        <f t="shared" si="0"/>
        <v/>
      </c>
      <c r="N14" s="14" t="str">
        <f>IF(F14="","",
_xlfn.CONCAT('Resource Checklist generator'!$A$2,UPPER('Resource Checklist generator'!$O$1),SUBSTITUTE(_xlfn.CONCAT(G14,"_",I14),"GAME.CHECKLIST_",""),"_",T14,'Resource Checklist generator'!$M$2,L14,'Resource Checklist generator'!$K$2,CHAR(10),
    'Resource Checklist generator'!$L$1,'Resource Checklist generator'!$N$2,'Resource Checklist generator'!$K$1,CHAR(10),
    'Resource Checklist generator'!$N$1
))</f>
        <v/>
      </c>
      <c r="O14" s="14" t="str">
        <f>IF(NOT(OR(U14=0,U14="")),_xlfn.CONCAT('Resource Checklist generator'!$G$2,U14,'Resource Checklist generator'!$H$2,CHAR(10),'Resource Checklist generator'!$I$2),"")</f>
        <v/>
      </c>
      <c r="P14" s="14" t="str">
        <f>IF(NOT(OR(V14=0,V14="")),_xlfn.CONCAT('Resource Checklist generator'!$J$2,V14,'Resource Checklist generator'!$H$2,CHAR(10),'Resource Checklist generator'!$L$2),"")</f>
        <v/>
      </c>
      <c r="Q14" s="14" t="str">
        <f>IF(F14="","",
    _xlfn.CONCAT('Resource Checklist generator'!$A$1,UPPER('Resource Checklist generator'!$O$1),SUBSTITUTE(_xlfn.CONCAT(G14,"_",I14),"GAME.CHECKLIST_",""),'Resource Checklist generator'!$B$1,CHAR(10),
    'Resource Checklist generator'!$C$1,G14,'Resource Checklist generator'!$D$1,I14,'Resource Checklist generator'!$E$1,CHAR(10),
    IF(K14="","",_xlfn.CONCAT('Resource Checklist generator'!$F$1,K14,'Resource Checklist generator'!$G$1,CHAR(10))),
    'Resource Checklist generator'!$J$1,'Resource Checklist generator'!$K$1,CHAR(10),
    'Resource Checklist generator'!$N$1)
)</f>
        <v/>
      </c>
      <c r="R14" s="14"/>
      <c r="S14" s="14" t="str">
        <f t="shared" si="1"/>
        <v/>
      </c>
      <c r="T14" s="14" t="str" cm="1">
        <f t="array" ref="T14">IF(Q14="","",MATCH(MID(Q14,1,255),MID($R$3:$R$999,1,255),0))</f>
        <v/>
      </c>
      <c r="U14" s="14"/>
      <c r="V14" s="14"/>
    </row>
    <row r="15" spans="2:22">
      <c r="B15" s="27"/>
      <c r="C15" s="46" t="str" cm="1">
        <f t="array" ref="C15">IF(B15="","",
       IF(OR(_xlfn._xlws.FILTER('Checklist.loc DATA'!$D$3:$D$3000,'Checklist.loc DATA'!$C$3:$C$3000=B15,"#no matching result in Checklist.loc DATA")="#no matching result found in Checklist.loc DATA",_xlfn._xlws.FILTER('Checklist.loc DATA'!$D$3:$D$3000,'Checklist.loc DATA'!$C$3:$C$3000=B15,"#no matching result in Checklist.loc DATA")="MISSING",_xlfn._xlws.FILTER('Checklist.loc DATA'!$D$3:$D$3000,'Checklist.loc DATA'!$C$3:$C$3000=B15,"#no matching result in Checklist.loc DATA")=""),
            IF(_xlfn._xlws.FILTER('GAME.CHECKLIST_ Integrator'!$C$2:$C$3000,'GAME.CHECKLIST_ Integrator'!$D$2:$D$3000=B15,"#no matching result in GAME.CHECKLIST Integrator")="0","#Text found in aircraft PAGE_Integrator but no matching entry name; check that you copy-pasted entry names",
                   _xlfn._xlws.FILTER('GAME.CHECKLIST_ Integrator'!$C$2:$C$3000,'GAME.CHECKLIST_ Integrator'!$D$2:$D$3000=B15,"#no matching result in GAME.CHECKLIST Integrator")),
           _xlfn._xlws.FILTER('Checklist.loc DATA'!$D$3:$D$3000,'Checklist.loc DATA'!$C$3:$C$3000=B15,"#no matching result in Checklist.loc DATA")))</f>
        <v/>
      </c>
      <c r="D15" s="53"/>
      <c r="E15" s="46" t="str" cm="1">
        <f t="array" ref="E15">IF(D15="","",
       IF(OR(_xlfn._xlws.FILTER('Checklist.loc DATA'!$D$3:$D$3000,'Checklist.loc DATA'!$C$3:$C$3000=D15,"#no matching result in Checklist.loc DATA")="#no matching result found in Checklist.loc DATA",_xlfn._xlws.FILTER('Checklist.loc DATA'!$D$3:$D$3000,'Checklist.loc DATA'!$C$3:$C$3000=D15,"#no matching result in Checklist.loc DATA")="MISSING",_xlfn._xlws.FILTER('Checklist.loc DATA'!$D$3:$D$3000,'Checklist.loc DATA'!$C$3:$C$3000=D15,"#no matching result in Checklist.loc DATA")=""),
            IF(_xlfn._xlws.FILTER('GAME.CHECKLIST_ Integrator'!$C$2:$C$3000,'GAME.CHECKLIST_ Integrator'!$D$2:$D$3000=D15,"#no matching result in GAME.CHECKLIST Integrator")="0","#Text found in aircraft PAGE_Integrator but no matching entry name; check that you copy-pasted entry names",
                   _xlfn._xlws.FILTER('GAME.CHECKLIST_ Integrator'!$C$2:$C$3000,'GAME.CHECKLIST_ Integrator'!$D$2:$D$3000=D15,"#no matching result in GAME.CHECKLIST Integrator")),
           _xlfn._xlws.FILTER('Checklist.loc DATA'!$D$3:$D$3000,'Checklist.loc DATA'!$C$3:$C$3000=D15,"#no matching result in Checklist.loc DATA")))</f>
        <v/>
      </c>
      <c r="F15" s="53"/>
      <c r="G15" s="46" t="str" cm="1">
        <f t="array" ref="G15">IF(F15="","",
       IF(OR(_xlfn._xlws.FILTER('Checklist.loc DATA'!$D$3:$D$3000,'Checklist.loc DATA'!$C$3:$C$3000=F15,"#no matching result in Checklist.loc DATA")="#no matching result found in Checklist.loc DATA",_xlfn._xlws.FILTER('Checklist.loc DATA'!$D$3:$D$3000,'Checklist.loc DATA'!$C$3:$C$3000=F15,"#no matching result in Checklist.loc DATA")="MISSING",_xlfn._xlws.FILTER('Checklist.loc DATA'!$D$3:$D$3000,'Checklist.loc DATA'!$C$3:$C$3000=F15,"#no matching result in Checklist.loc DATA")=""),
            IF(_xlfn._xlws.FILTER('GAME.CHECKLIST_ Integrator'!$C$2:$C$3000,'GAME.CHECKLIST_ Integrator'!$D$2:$D$3000=F15,"#no matching result in GAME.CHECKLIST Integrator")="0","#Text found in aircraft PAGE_Integrator but no matching entry name; check that you copy-pasted entry names",
                   _xlfn._xlws.FILTER('GAME.CHECKLIST_ Integrator'!$C$2:$C$3000,'GAME.CHECKLIST_ Integrator'!$D$2:$D$3000=F15,"#no matching result in GAME.CHECKLIST Integrator")),
           _xlfn._xlws.FILTER('Checklist.loc DATA'!$D$3:$D$3000,'Checklist.loc DATA'!$C$3:$C$3000=F15,"#no matching result in Checklist.loc DATA")))</f>
        <v/>
      </c>
      <c r="H15" s="62"/>
      <c r="I15" s="46" t="str" cm="1">
        <f t="array" ref="I15">IF(H15="","",
       IF(OR(_xlfn._xlws.FILTER('Checklist.loc DATA'!$D$3:$D$3000,'Checklist.loc DATA'!$C$3:$C$3000=H15,"#no matching result in Checklist.loc DATA")="#no matching result found in Checklist.loc DATA",_xlfn._xlws.FILTER('Checklist.loc DATA'!$D$3:$D$3000,'Checklist.loc DATA'!$C$3:$C$3000=H15,"#no matching result in Checklist.loc DATA")="MISSING",_xlfn._xlws.FILTER('Checklist.loc DATA'!$D$3:$D$3000,'Checklist.loc DATA'!$C$3:$C$3000=H15,"#no matching result in Checklist.loc DATA")=""),
            IF(_xlfn._xlws.FILTER('GAME.CHECKLIST_ Integrator'!$C$2:$C$3000,'GAME.CHECKLIST_ Integrator'!$D$2:$D$3000=H15,"#no matching result in GAME.CHECKLIST Integrator")="0","#Text found in aircraft PAGE_Integrator but no matching entry name; check that you copy-pasted entry names",
                   _xlfn._xlws.FILTER('GAME.CHECKLIST_ Integrator'!$C$2:$C$3000,'GAME.CHECKLIST_ Integrator'!$D$2:$D$3000=H15,"#no matching result in GAME.CHECKLIST Integrator")),
           _xlfn._xlws.FILTER('Checklist.loc DATA'!$D$3:$D$3000,'Checklist.loc DATA'!$C$3:$C$3000=H15,"#no matching result in Checklist.loc DATA")))</f>
        <v/>
      </c>
      <c r="J15" s="29">
        <v>0</v>
      </c>
      <c r="K15" s="46" t="str" cm="1">
        <f t="array" ref="K15">IF(OR(J15="",J15=0),"",
       IF(OR(_xlfn._xlws.FILTER('Checklist.loc DATA'!$E$3:$E$3000,'Checklist.loc DATA'!$D$3:$D$3000=J15,"#no matching result in Checklist.loc DATA")="#no matching result found in Checklist.loc DATA",_xlfn._xlws.FILTER('Checklist.loc DATA'!$E$3:$E$3000,'Checklist.loc DATA'!$D$3:$D$3000=J15,"#no matching result in Checklist.loc DATA")="MISSING",_xlfn._xlws.FILTER('Checklist.loc DATA'!$E$3:$E$3000,'Checklist.loc DATA'!$D$3:$D$3000=J15,"#no matching result in Checklist.loc DATA")=""),
          IF(_xlfn._xlws.FILTER('CLUE. Integrator'!$C$2:$C$3000,'CLUE. Integrator'!$D$2:$D$3000=J15,"#no matching result in aircraft CLUE_Integrator")="0","#Text found in aircraft CLUE_Integrator but no matching entry name; check that you copy-pasted entry names",
                   _xlfn._xlws.FILTER('CLUE. Integrator'!$C$2:$C$3000,'CLUE. Integrator'!$D$2:$D$3000=J15,"#no matching result in aircraft CLUE_Integrator")),
           _xlfn._xlws.FILTER('Checklist.loc DATA'!$E$3:$E$3000,'Checklist.loc DATA'!$D$3:$D$3000=J15,"#no matching result in Checklist.loc DATA")))</f>
        <v/>
      </c>
      <c r="L15" s="63" t="str">
        <f>IF('Integrator tracking'!G24="","",'Integrator tracking'!G24)</f>
        <v/>
      </c>
      <c r="M15" s="14" t="str">
        <f t="shared" si="0"/>
        <v/>
      </c>
      <c r="N15" s="14" t="str">
        <f>IF(F15="","",
_xlfn.CONCAT('Resource Checklist generator'!$A$2,UPPER('Resource Checklist generator'!$O$1),SUBSTITUTE(_xlfn.CONCAT(G15,"_",I15),"GAME.CHECKLIST_",""),"_",T15,'Resource Checklist generator'!$M$2,L15,'Resource Checklist generator'!$K$2,CHAR(10),
    'Resource Checklist generator'!$L$1,'Resource Checklist generator'!$N$2,'Resource Checklist generator'!$K$1,CHAR(10),
    'Resource Checklist generator'!$N$1
))</f>
        <v/>
      </c>
      <c r="O15" s="14" t="str">
        <f>IF(NOT(OR(U15=0,U15="")),_xlfn.CONCAT('Resource Checklist generator'!$G$2,U15,'Resource Checklist generator'!$H$2,CHAR(10),'Resource Checklist generator'!$I$2),"")</f>
        <v/>
      </c>
      <c r="P15" s="14" t="str">
        <f>IF(NOT(OR(V15=0,V15="")),_xlfn.CONCAT('Resource Checklist generator'!$J$2,V15,'Resource Checklist generator'!$H$2,CHAR(10),'Resource Checklist generator'!$L$2),"")</f>
        <v/>
      </c>
      <c r="Q15" s="14" t="str">
        <f>IF(F15="","",
    _xlfn.CONCAT('Resource Checklist generator'!$A$1,UPPER('Resource Checklist generator'!$O$1),SUBSTITUTE(_xlfn.CONCAT(G15,"_",I15),"GAME.CHECKLIST_",""),'Resource Checklist generator'!$B$1,CHAR(10),
    'Resource Checklist generator'!$C$1,G15,'Resource Checklist generator'!$D$1,I15,'Resource Checklist generator'!$E$1,CHAR(10),
    IF(K15="","",_xlfn.CONCAT('Resource Checklist generator'!$F$1,K15,'Resource Checklist generator'!$G$1,CHAR(10))),
    'Resource Checklist generator'!$J$1,'Resource Checklist generator'!$K$1,CHAR(10),
    'Resource Checklist generator'!$N$1)
)</f>
        <v/>
      </c>
      <c r="R15" s="14"/>
      <c r="S15" s="14" t="str">
        <f t="shared" si="1"/>
        <v/>
      </c>
      <c r="T15" s="14" t="str" cm="1">
        <f t="array" ref="T15">IF(Q15="","",MATCH(MID(Q15,1,255),MID($R$3:$R$999,1,255),0))</f>
        <v/>
      </c>
      <c r="U15" s="14"/>
      <c r="V15" s="14"/>
    </row>
    <row r="16" spans="2:22">
      <c r="B16" s="28"/>
      <c r="C16" s="46" t="str" cm="1">
        <f t="array" ref="C16">IF(B16="","",
       IF(OR(_xlfn._xlws.FILTER('Checklist.loc DATA'!$D$3:$D$3000,'Checklist.loc DATA'!$C$3:$C$3000=B16,"#no matching result in Checklist.loc DATA")="#no matching result found in Checklist.loc DATA",_xlfn._xlws.FILTER('Checklist.loc DATA'!$D$3:$D$3000,'Checklist.loc DATA'!$C$3:$C$3000=B16,"#no matching result in Checklist.loc DATA")="MISSING",_xlfn._xlws.FILTER('Checklist.loc DATA'!$D$3:$D$3000,'Checklist.loc DATA'!$C$3:$C$3000=B16,"#no matching result in Checklist.loc DATA")=""),
            IF(_xlfn._xlws.FILTER('GAME.CHECKLIST_ Integrator'!$C$2:$C$3000,'GAME.CHECKLIST_ Integrator'!$D$2:$D$3000=B16,"#no matching result in GAME.CHECKLIST Integrator")="0","#Text found in aircraft PAGE_Integrator but no matching entry name; check that you copy-pasted entry names",
                   _xlfn._xlws.FILTER('GAME.CHECKLIST_ Integrator'!$C$2:$C$3000,'GAME.CHECKLIST_ Integrator'!$D$2:$D$3000=B16,"#no matching result in GAME.CHECKLIST Integrator")),
           _xlfn._xlws.FILTER('Checklist.loc DATA'!$D$3:$D$3000,'Checklist.loc DATA'!$C$3:$C$3000=B16,"#no matching result in Checklist.loc DATA")))</f>
        <v/>
      </c>
      <c r="D16" s="52"/>
      <c r="E16" s="46" t="str" cm="1">
        <f t="array" ref="E16">IF(D16="","",
       IF(OR(_xlfn._xlws.FILTER('Checklist.loc DATA'!$D$3:$D$3000,'Checklist.loc DATA'!$C$3:$C$3000=D16,"#no matching result in Checklist.loc DATA")="#no matching result found in Checklist.loc DATA",_xlfn._xlws.FILTER('Checklist.loc DATA'!$D$3:$D$3000,'Checklist.loc DATA'!$C$3:$C$3000=D16,"#no matching result in Checklist.loc DATA")="MISSING",_xlfn._xlws.FILTER('Checklist.loc DATA'!$D$3:$D$3000,'Checklist.loc DATA'!$C$3:$C$3000=D16,"#no matching result in Checklist.loc DATA")=""),
            IF(_xlfn._xlws.FILTER('GAME.CHECKLIST_ Integrator'!$C$2:$C$3000,'GAME.CHECKLIST_ Integrator'!$D$2:$D$3000=D16,"#no matching result in GAME.CHECKLIST Integrator")="0","#Text found in aircraft PAGE_Integrator but no matching entry name; check that you copy-pasted entry names",
                   _xlfn._xlws.FILTER('GAME.CHECKLIST_ Integrator'!$C$2:$C$3000,'GAME.CHECKLIST_ Integrator'!$D$2:$D$3000=D16,"#no matching result in GAME.CHECKLIST Integrator")),
           _xlfn._xlws.FILTER('Checklist.loc DATA'!$D$3:$D$3000,'Checklist.loc DATA'!$C$3:$C$3000=D16,"#no matching result in Checklist.loc DATA")))</f>
        <v/>
      </c>
      <c r="F16" s="52"/>
      <c r="G16" s="46" t="str" cm="1">
        <f t="array" ref="G16">IF(F16="","",
       IF(OR(_xlfn._xlws.FILTER('Checklist.loc DATA'!$D$3:$D$3000,'Checklist.loc DATA'!$C$3:$C$3000=F16,"#no matching result in Checklist.loc DATA")="#no matching result found in Checklist.loc DATA",_xlfn._xlws.FILTER('Checklist.loc DATA'!$D$3:$D$3000,'Checklist.loc DATA'!$C$3:$C$3000=F16,"#no matching result in Checklist.loc DATA")="MISSING",_xlfn._xlws.FILTER('Checklist.loc DATA'!$D$3:$D$3000,'Checklist.loc DATA'!$C$3:$C$3000=F16,"#no matching result in Checklist.loc DATA")=""),
            IF(_xlfn._xlws.FILTER('GAME.CHECKLIST_ Integrator'!$C$2:$C$3000,'GAME.CHECKLIST_ Integrator'!$D$2:$D$3000=F16,"#no matching result in GAME.CHECKLIST Integrator")="0","#Text found in aircraft PAGE_Integrator but no matching entry name; check that you copy-pasted entry names",
                   _xlfn._xlws.FILTER('GAME.CHECKLIST_ Integrator'!$C$2:$C$3000,'GAME.CHECKLIST_ Integrator'!$D$2:$D$3000=F16,"#no matching result in GAME.CHECKLIST Integrator")),
           _xlfn._xlws.FILTER('Checklist.loc DATA'!$D$3:$D$3000,'Checklist.loc DATA'!$C$3:$C$3000=F16,"#no matching result in Checklist.loc DATA")))</f>
        <v/>
      </c>
      <c r="H16" s="61"/>
      <c r="I16" s="46" t="str" cm="1">
        <f t="array" ref="I16">IF(H16="","",
       IF(OR(_xlfn._xlws.FILTER('Checklist.loc DATA'!$D$3:$D$3000,'Checklist.loc DATA'!$C$3:$C$3000=H16,"#no matching result in Checklist.loc DATA")="#no matching result found in Checklist.loc DATA",_xlfn._xlws.FILTER('Checklist.loc DATA'!$D$3:$D$3000,'Checklist.loc DATA'!$C$3:$C$3000=H16,"#no matching result in Checklist.loc DATA")="MISSING",_xlfn._xlws.FILTER('Checklist.loc DATA'!$D$3:$D$3000,'Checklist.loc DATA'!$C$3:$C$3000=H16,"#no matching result in Checklist.loc DATA")=""),
            IF(_xlfn._xlws.FILTER('GAME.CHECKLIST_ Integrator'!$C$2:$C$3000,'GAME.CHECKLIST_ Integrator'!$D$2:$D$3000=H16,"#no matching result in GAME.CHECKLIST Integrator")="0","#Text found in aircraft PAGE_Integrator but no matching entry name; check that you copy-pasted entry names",
                   _xlfn._xlws.FILTER('GAME.CHECKLIST_ Integrator'!$C$2:$C$3000,'GAME.CHECKLIST_ Integrator'!$D$2:$D$3000=H16,"#no matching result in GAME.CHECKLIST Integrator")),
           _xlfn._xlws.FILTER('Checklist.loc DATA'!$D$3:$D$3000,'Checklist.loc DATA'!$C$3:$C$3000=H16,"#no matching result in Checklist.loc DATA")))</f>
        <v/>
      </c>
      <c r="J16" s="48">
        <v>0</v>
      </c>
      <c r="K16" s="46" t="str" cm="1">
        <f t="array" ref="K16">IF(OR(J16="",J16=0),"",
       IF(OR(_xlfn._xlws.FILTER('Checklist.loc DATA'!$E$3:$E$3000,'Checklist.loc DATA'!$D$3:$D$3000=J16,"#no matching result in Checklist.loc DATA")="#no matching result found in Checklist.loc DATA",_xlfn._xlws.FILTER('Checklist.loc DATA'!$E$3:$E$3000,'Checklist.loc DATA'!$D$3:$D$3000=J16,"#no matching result in Checklist.loc DATA")="MISSING",_xlfn._xlws.FILTER('Checklist.loc DATA'!$E$3:$E$3000,'Checklist.loc DATA'!$D$3:$D$3000=J16,"#no matching result in Checklist.loc DATA")=""),
          IF(_xlfn._xlws.FILTER('CLUE. Integrator'!$C$2:$C$3000,'CLUE. Integrator'!$D$2:$D$3000=J16,"#no matching result in aircraft CLUE_Integrator")="0","#Text found in aircraft CLUE_Integrator but no matching entry name; check that you copy-pasted entry names",
                   _xlfn._xlws.FILTER('CLUE. Integrator'!$C$2:$C$3000,'CLUE. Integrator'!$D$2:$D$3000=J16,"#no matching result in aircraft CLUE_Integrator")),
           _xlfn._xlws.FILTER('Checklist.loc DATA'!$E$3:$E$3000,'Checklist.loc DATA'!$D$3:$D$3000=J16,"#no matching result in Checklist.loc DATA")))</f>
        <v/>
      </c>
      <c r="L16" s="63" t="str">
        <f>IF('Integrator tracking'!G25="","",'Integrator tracking'!G25)</f>
        <v/>
      </c>
      <c r="M16" s="14" t="str">
        <f t="shared" si="0"/>
        <v/>
      </c>
      <c r="N16" s="14" t="str">
        <f>IF(F16="","",
_xlfn.CONCAT('Resource Checklist generator'!$A$2,UPPER('Resource Checklist generator'!$O$1),SUBSTITUTE(_xlfn.CONCAT(G16,"_",I16),"GAME.CHECKLIST_",""),"_",T16,'Resource Checklist generator'!$M$2,L16,'Resource Checklist generator'!$K$2,CHAR(10),
    'Resource Checklist generator'!$L$1,'Resource Checklist generator'!$N$2,'Resource Checklist generator'!$K$1,CHAR(10),
    'Resource Checklist generator'!$N$1
))</f>
        <v/>
      </c>
      <c r="O16" s="14" t="str">
        <f>IF(NOT(OR(U16=0,U16="")),_xlfn.CONCAT('Resource Checklist generator'!$G$2,U16,'Resource Checklist generator'!$H$2,CHAR(10),'Resource Checklist generator'!$I$2),"")</f>
        <v/>
      </c>
      <c r="P16" s="14" t="str">
        <f>IF(NOT(OR(V16=0,V16="")),_xlfn.CONCAT('Resource Checklist generator'!$J$2,V16,'Resource Checklist generator'!$H$2,CHAR(10),'Resource Checklist generator'!$L$2),"")</f>
        <v/>
      </c>
      <c r="Q16" s="14" t="str">
        <f>IF(F16="","",
    _xlfn.CONCAT('Resource Checklist generator'!$A$1,UPPER('Resource Checklist generator'!$O$1),SUBSTITUTE(_xlfn.CONCAT(G16,"_",I16),"GAME.CHECKLIST_",""),'Resource Checklist generator'!$B$1,CHAR(10),
    'Resource Checklist generator'!$C$1,G16,'Resource Checklist generator'!$D$1,I16,'Resource Checklist generator'!$E$1,CHAR(10),
    IF(K16="","",_xlfn.CONCAT('Resource Checklist generator'!$F$1,K16,'Resource Checklist generator'!$G$1,CHAR(10))),
    'Resource Checklist generator'!$J$1,'Resource Checklist generator'!$K$1,CHAR(10),
    'Resource Checklist generator'!$N$1)
)</f>
        <v/>
      </c>
      <c r="R16" s="14"/>
      <c r="S16" s="14" t="str">
        <f t="shared" si="1"/>
        <v/>
      </c>
      <c r="T16" s="14" t="str" cm="1">
        <f t="array" ref="T16">IF(Q16="","",MATCH(MID(Q16,1,255),MID($R$3:$R$999,1,255),0))</f>
        <v/>
      </c>
      <c r="U16" s="14"/>
      <c r="V16" s="14"/>
    </row>
    <row r="17" spans="2:22">
      <c r="B17" s="27"/>
      <c r="C17" s="46" t="str" cm="1">
        <f t="array" ref="C17">IF(B17="","",
       IF(OR(_xlfn._xlws.FILTER('Checklist.loc DATA'!$D$3:$D$3000,'Checklist.loc DATA'!$C$3:$C$3000=B17,"#no matching result in Checklist.loc DATA")="#no matching result found in Checklist.loc DATA",_xlfn._xlws.FILTER('Checklist.loc DATA'!$D$3:$D$3000,'Checklist.loc DATA'!$C$3:$C$3000=B17,"#no matching result in Checklist.loc DATA")="MISSING",_xlfn._xlws.FILTER('Checklist.loc DATA'!$D$3:$D$3000,'Checklist.loc DATA'!$C$3:$C$3000=B17,"#no matching result in Checklist.loc DATA")=""),
            IF(_xlfn._xlws.FILTER('GAME.CHECKLIST_ Integrator'!$C$2:$C$3000,'GAME.CHECKLIST_ Integrator'!$D$2:$D$3000=B17,"#no matching result in GAME.CHECKLIST Integrator")="0","#Text found in aircraft PAGE_Integrator but no matching entry name; check that you copy-pasted entry names",
                   _xlfn._xlws.FILTER('GAME.CHECKLIST_ Integrator'!$C$2:$C$3000,'GAME.CHECKLIST_ Integrator'!$D$2:$D$3000=B17,"#no matching result in GAME.CHECKLIST Integrator")),
           _xlfn._xlws.FILTER('Checklist.loc DATA'!$D$3:$D$3000,'Checklist.loc DATA'!$C$3:$C$3000=B17,"#no matching result in Checklist.loc DATA")))</f>
        <v/>
      </c>
      <c r="D17" s="53"/>
      <c r="E17" s="46" t="str" cm="1">
        <f t="array" ref="E17">IF(D17="","",
       IF(OR(_xlfn._xlws.FILTER('Checklist.loc DATA'!$D$3:$D$3000,'Checklist.loc DATA'!$C$3:$C$3000=D17,"#no matching result in Checklist.loc DATA")="#no matching result found in Checklist.loc DATA",_xlfn._xlws.FILTER('Checklist.loc DATA'!$D$3:$D$3000,'Checklist.loc DATA'!$C$3:$C$3000=D17,"#no matching result in Checklist.loc DATA")="MISSING",_xlfn._xlws.FILTER('Checklist.loc DATA'!$D$3:$D$3000,'Checklist.loc DATA'!$C$3:$C$3000=D17,"#no matching result in Checklist.loc DATA")=""),
            IF(_xlfn._xlws.FILTER('GAME.CHECKLIST_ Integrator'!$C$2:$C$3000,'GAME.CHECKLIST_ Integrator'!$D$2:$D$3000=D17,"#no matching result in GAME.CHECKLIST Integrator")="0","#Text found in aircraft PAGE_Integrator but no matching entry name; check that you copy-pasted entry names",
                   _xlfn._xlws.FILTER('GAME.CHECKLIST_ Integrator'!$C$2:$C$3000,'GAME.CHECKLIST_ Integrator'!$D$2:$D$3000=D17,"#no matching result in GAME.CHECKLIST Integrator")),
           _xlfn._xlws.FILTER('Checklist.loc DATA'!$D$3:$D$3000,'Checklist.loc DATA'!$C$3:$C$3000=D17,"#no matching result in Checklist.loc DATA")))</f>
        <v/>
      </c>
      <c r="F17" s="53"/>
      <c r="G17" s="46" t="str" cm="1">
        <f t="array" ref="G17">IF(F17="","",
       IF(OR(_xlfn._xlws.FILTER('Checklist.loc DATA'!$D$3:$D$3000,'Checklist.loc DATA'!$C$3:$C$3000=F17,"#no matching result in Checklist.loc DATA")="#no matching result found in Checklist.loc DATA",_xlfn._xlws.FILTER('Checklist.loc DATA'!$D$3:$D$3000,'Checklist.loc DATA'!$C$3:$C$3000=F17,"#no matching result in Checklist.loc DATA")="MISSING",_xlfn._xlws.FILTER('Checklist.loc DATA'!$D$3:$D$3000,'Checklist.loc DATA'!$C$3:$C$3000=F17,"#no matching result in Checklist.loc DATA")=""),
            IF(_xlfn._xlws.FILTER('GAME.CHECKLIST_ Integrator'!$C$2:$C$3000,'GAME.CHECKLIST_ Integrator'!$D$2:$D$3000=F17,"#no matching result in GAME.CHECKLIST Integrator")="0","#Text found in aircraft PAGE_Integrator but no matching entry name; check that you copy-pasted entry names",
                   _xlfn._xlws.FILTER('GAME.CHECKLIST_ Integrator'!$C$2:$C$3000,'GAME.CHECKLIST_ Integrator'!$D$2:$D$3000=F17,"#no matching result in GAME.CHECKLIST Integrator")),
           _xlfn._xlws.FILTER('Checklist.loc DATA'!$D$3:$D$3000,'Checklist.loc DATA'!$C$3:$C$3000=F17,"#no matching result in Checklist.loc DATA")))</f>
        <v/>
      </c>
      <c r="H17" s="62"/>
      <c r="I17" s="46" t="str" cm="1">
        <f t="array" ref="I17">IF(H17="","",
       IF(OR(_xlfn._xlws.FILTER('Checklist.loc DATA'!$D$3:$D$3000,'Checklist.loc DATA'!$C$3:$C$3000=H17,"#no matching result in Checklist.loc DATA")="#no matching result found in Checklist.loc DATA",_xlfn._xlws.FILTER('Checklist.loc DATA'!$D$3:$D$3000,'Checklist.loc DATA'!$C$3:$C$3000=H17,"#no matching result in Checklist.loc DATA")="MISSING",_xlfn._xlws.FILTER('Checklist.loc DATA'!$D$3:$D$3000,'Checklist.loc DATA'!$C$3:$C$3000=H17,"#no matching result in Checklist.loc DATA")=""),
            IF(_xlfn._xlws.FILTER('GAME.CHECKLIST_ Integrator'!$C$2:$C$3000,'GAME.CHECKLIST_ Integrator'!$D$2:$D$3000=H17,"#no matching result in GAME.CHECKLIST Integrator")="0","#Text found in aircraft PAGE_Integrator but no matching entry name; check that you copy-pasted entry names",
                   _xlfn._xlws.FILTER('GAME.CHECKLIST_ Integrator'!$C$2:$C$3000,'GAME.CHECKLIST_ Integrator'!$D$2:$D$3000=H17,"#no matching result in GAME.CHECKLIST Integrator")),
           _xlfn._xlws.FILTER('Checklist.loc DATA'!$D$3:$D$3000,'Checklist.loc DATA'!$C$3:$C$3000=H17,"#no matching result in Checklist.loc DATA")))</f>
        <v/>
      </c>
      <c r="J17" s="29">
        <v>0</v>
      </c>
      <c r="K17" s="46" t="str" cm="1">
        <f t="array" ref="K17">IF(OR(J17="",J17=0),"",
       IF(OR(_xlfn._xlws.FILTER('Checklist.loc DATA'!$E$3:$E$3000,'Checklist.loc DATA'!$D$3:$D$3000=J17,"#no matching result in Checklist.loc DATA")="#no matching result found in Checklist.loc DATA",_xlfn._xlws.FILTER('Checklist.loc DATA'!$E$3:$E$3000,'Checklist.loc DATA'!$D$3:$D$3000=J17,"#no matching result in Checklist.loc DATA")="MISSING",_xlfn._xlws.FILTER('Checklist.loc DATA'!$E$3:$E$3000,'Checklist.loc DATA'!$D$3:$D$3000=J17,"#no matching result in Checklist.loc DATA")=""),
          IF(_xlfn._xlws.FILTER('CLUE. Integrator'!$C$2:$C$3000,'CLUE. Integrator'!$D$2:$D$3000=J17,"#no matching result in aircraft CLUE_Integrator")="0","#Text found in aircraft CLUE_Integrator but no matching entry name; check that you copy-pasted entry names",
                   _xlfn._xlws.FILTER('CLUE. Integrator'!$C$2:$C$3000,'CLUE. Integrator'!$D$2:$D$3000=J17,"#no matching result in aircraft CLUE_Integrator")),
           _xlfn._xlws.FILTER('Checklist.loc DATA'!$E$3:$E$3000,'Checklist.loc DATA'!$D$3:$D$3000=J17,"#no matching result in Checklist.loc DATA")))</f>
        <v/>
      </c>
      <c r="L17" s="63" t="str">
        <f>IF('Integrator tracking'!G26="","",'Integrator tracking'!G26)</f>
        <v/>
      </c>
      <c r="M17" s="14" t="str">
        <f t="shared" si="0"/>
        <v/>
      </c>
      <c r="N17" s="14" t="str">
        <f>IF(F17="","",
_xlfn.CONCAT('Resource Checklist generator'!$A$2,UPPER('Resource Checklist generator'!$O$1),SUBSTITUTE(_xlfn.CONCAT(G17,"_",I17),"GAME.CHECKLIST_",""),"_",T17,'Resource Checklist generator'!$M$2,L17,'Resource Checklist generator'!$K$2,CHAR(10),
    'Resource Checklist generator'!$L$1,'Resource Checklist generator'!$N$2,'Resource Checklist generator'!$K$1,CHAR(10),
    'Resource Checklist generator'!$N$1
))</f>
        <v/>
      </c>
      <c r="O17" s="14" t="str">
        <f>IF(NOT(OR(U17=0,U17="")),_xlfn.CONCAT('Resource Checklist generator'!$G$2,U17,'Resource Checklist generator'!$H$2,CHAR(10),'Resource Checklist generator'!$I$2),"")</f>
        <v/>
      </c>
      <c r="P17" s="14" t="str">
        <f>IF(NOT(OR(V17=0,V17="")),_xlfn.CONCAT('Resource Checklist generator'!$J$2,V17,'Resource Checklist generator'!$H$2,CHAR(10),'Resource Checklist generator'!$L$2),"")</f>
        <v/>
      </c>
      <c r="Q17" s="14" t="str">
        <f>IF(F17="","",
    _xlfn.CONCAT('Resource Checklist generator'!$A$1,UPPER('Resource Checklist generator'!$O$1),SUBSTITUTE(_xlfn.CONCAT(G17,"_",I17),"GAME.CHECKLIST_",""),'Resource Checklist generator'!$B$1,CHAR(10),
    'Resource Checklist generator'!$C$1,G17,'Resource Checklist generator'!$D$1,I17,'Resource Checklist generator'!$E$1,CHAR(10),
    IF(K17="","",_xlfn.CONCAT('Resource Checklist generator'!$F$1,K17,'Resource Checklist generator'!$G$1,CHAR(10))),
    'Resource Checklist generator'!$J$1,'Resource Checklist generator'!$K$1,CHAR(10),
    'Resource Checklist generator'!$N$1)
)</f>
        <v/>
      </c>
      <c r="R17" s="14"/>
      <c r="S17" s="14" t="str">
        <f t="shared" si="1"/>
        <v/>
      </c>
      <c r="T17" s="14" t="str" cm="1">
        <f t="array" ref="T17">IF(Q17="","",MATCH(MID(Q17,1,255),MID($R$3:$R$999,1,255),0))</f>
        <v/>
      </c>
      <c r="U17" s="14"/>
      <c r="V17" s="14"/>
    </row>
    <row r="18" spans="2:22">
      <c r="B18" s="28"/>
      <c r="C18" s="46" t="str" cm="1">
        <f t="array" ref="C18">IF(B18="","",
       IF(OR(_xlfn._xlws.FILTER('Checklist.loc DATA'!$D$3:$D$3000,'Checklist.loc DATA'!$C$3:$C$3000=B18,"#no matching result in Checklist.loc DATA")="#no matching result found in Checklist.loc DATA",_xlfn._xlws.FILTER('Checklist.loc DATA'!$D$3:$D$3000,'Checklist.loc DATA'!$C$3:$C$3000=B18,"#no matching result in Checklist.loc DATA")="MISSING",_xlfn._xlws.FILTER('Checklist.loc DATA'!$D$3:$D$3000,'Checklist.loc DATA'!$C$3:$C$3000=B18,"#no matching result in Checklist.loc DATA")=""),
            IF(_xlfn._xlws.FILTER('GAME.CHECKLIST_ Integrator'!$C$2:$C$3000,'GAME.CHECKLIST_ Integrator'!$D$2:$D$3000=B18,"#no matching result in GAME.CHECKLIST Integrator")="0","#Text found in aircraft PAGE_Integrator but no matching entry name; check that you copy-pasted entry names",
                   _xlfn._xlws.FILTER('GAME.CHECKLIST_ Integrator'!$C$2:$C$3000,'GAME.CHECKLIST_ Integrator'!$D$2:$D$3000=B18,"#no matching result in GAME.CHECKLIST Integrator")),
           _xlfn._xlws.FILTER('Checklist.loc DATA'!$D$3:$D$3000,'Checklist.loc DATA'!$C$3:$C$3000=B18,"#no matching result in Checklist.loc DATA")))</f>
        <v/>
      </c>
      <c r="D18" s="52"/>
      <c r="E18" s="46" t="str" cm="1">
        <f t="array" ref="E18">IF(D18="","",
       IF(OR(_xlfn._xlws.FILTER('Checklist.loc DATA'!$D$3:$D$3000,'Checklist.loc DATA'!$C$3:$C$3000=D18,"#no matching result in Checklist.loc DATA")="#no matching result found in Checklist.loc DATA",_xlfn._xlws.FILTER('Checklist.loc DATA'!$D$3:$D$3000,'Checklist.loc DATA'!$C$3:$C$3000=D18,"#no matching result in Checklist.loc DATA")="MISSING",_xlfn._xlws.FILTER('Checklist.loc DATA'!$D$3:$D$3000,'Checklist.loc DATA'!$C$3:$C$3000=D18,"#no matching result in Checklist.loc DATA")=""),
            IF(_xlfn._xlws.FILTER('GAME.CHECKLIST_ Integrator'!$C$2:$C$3000,'GAME.CHECKLIST_ Integrator'!$D$2:$D$3000=D18,"#no matching result in GAME.CHECKLIST Integrator")="0","#Text found in aircraft PAGE_Integrator but no matching entry name; check that you copy-pasted entry names",
                   _xlfn._xlws.FILTER('GAME.CHECKLIST_ Integrator'!$C$2:$C$3000,'GAME.CHECKLIST_ Integrator'!$D$2:$D$3000=D18,"#no matching result in GAME.CHECKLIST Integrator")),
           _xlfn._xlws.FILTER('Checklist.loc DATA'!$D$3:$D$3000,'Checklist.loc DATA'!$C$3:$C$3000=D18,"#no matching result in Checklist.loc DATA")))</f>
        <v/>
      </c>
      <c r="F18" s="52"/>
      <c r="G18" s="46" t="str" cm="1">
        <f t="array" ref="G18">IF(F18="","",
       IF(OR(_xlfn._xlws.FILTER('Checklist.loc DATA'!$D$3:$D$3000,'Checklist.loc DATA'!$C$3:$C$3000=F18,"#no matching result in Checklist.loc DATA")="#no matching result found in Checklist.loc DATA",_xlfn._xlws.FILTER('Checklist.loc DATA'!$D$3:$D$3000,'Checklist.loc DATA'!$C$3:$C$3000=F18,"#no matching result in Checklist.loc DATA")="MISSING",_xlfn._xlws.FILTER('Checklist.loc DATA'!$D$3:$D$3000,'Checklist.loc DATA'!$C$3:$C$3000=F18,"#no matching result in Checklist.loc DATA")=""),
            IF(_xlfn._xlws.FILTER('GAME.CHECKLIST_ Integrator'!$C$2:$C$3000,'GAME.CHECKLIST_ Integrator'!$D$2:$D$3000=F18,"#no matching result in GAME.CHECKLIST Integrator")="0","#Text found in aircraft PAGE_Integrator but no matching entry name; check that you copy-pasted entry names",
                   _xlfn._xlws.FILTER('GAME.CHECKLIST_ Integrator'!$C$2:$C$3000,'GAME.CHECKLIST_ Integrator'!$D$2:$D$3000=F18,"#no matching result in GAME.CHECKLIST Integrator")),
           _xlfn._xlws.FILTER('Checklist.loc DATA'!$D$3:$D$3000,'Checklist.loc DATA'!$C$3:$C$3000=F18,"#no matching result in Checklist.loc DATA")))</f>
        <v/>
      </c>
      <c r="H18" s="61"/>
      <c r="I18" s="46" t="str" cm="1">
        <f t="array" ref="I18">IF(H18="","",
       IF(OR(_xlfn._xlws.FILTER('Checklist.loc DATA'!$D$3:$D$3000,'Checklist.loc DATA'!$C$3:$C$3000=H18,"#no matching result in Checklist.loc DATA")="#no matching result found in Checklist.loc DATA",_xlfn._xlws.FILTER('Checklist.loc DATA'!$D$3:$D$3000,'Checklist.loc DATA'!$C$3:$C$3000=H18,"#no matching result in Checklist.loc DATA")="MISSING",_xlfn._xlws.FILTER('Checklist.loc DATA'!$D$3:$D$3000,'Checklist.loc DATA'!$C$3:$C$3000=H18,"#no matching result in Checklist.loc DATA")=""),
            IF(_xlfn._xlws.FILTER('GAME.CHECKLIST_ Integrator'!$C$2:$C$3000,'GAME.CHECKLIST_ Integrator'!$D$2:$D$3000=H18,"#no matching result in GAME.CHECKLIST Integrator")="0","#Text found in aircraft PAGE_Integrator but no matching entry name; check that you copy-pasted entry names",
                   _xlfn._xlws.FILTER('GAME.CHECKLIST_ Integrator'!$C$2:$C$3000,'GAME.CHECKLIST_ Integrator'!$D$2:$D$3000=H18,"#no matching result in GAME.CHECKLIST Integrator")),
           _xlfn._xlws.FILTER('Checklist.loc DATA'!$D$3:$D$3000,'Checklist.loc DATA'!$C$3:$C$3000=H18,"#no matching result in Checklist.loc DATA")))</f>
        <v/>
      </c>
      <c r="J18" s="48">
        <v>0</v>
      </c>
      <c r="K18" s="46" t="str" cm="1">
        <f t="array" ref="K18">IF(OR(J18="",J18=0),"",
       IF(OR(_xlfn._xlws.FILTER('Checklist.loc DATA'!$E$3:$E$3000,'Checklist.loc DATA'!$D$3:$D$3000=J18,"#no matching result in Checklist.loc DATA")="#no matching result found in Checklist.loc DATA",_xlfn._xlws.FILTER('Checklist.loc DATA'!$E$3:$E$3000,'Checklist.loc DATA'!$D$3:$D$3000=J18,"#no matching result in Checklist.loc DATA")="MISSING",_xlfn._xlws.FILTER('Checklist.loc DATA'!$E$3:$E$3000,'Checklist.loc DATA'!$D$3:$D$3000=J18,"#no matching result in Checklist.loc DATA")=""),
          IF(_xlfn._xlws.FILTER('CLUE. Integrator'!$C$2:$C$3000,'CLUE. Integrator'!$D$2:$D$3000=J18,"#no matching result in aircraft CLUE_Integrator")="0","#Text found in aircraft CLUE_Integrator but no matching entry name; check that you copy-pasted entry names",
                   _xlfn._xlws.FILTER('CLUE. Integrator'!$C$2:$C$3000,'CLUE. Integrator'!$D$2:$D$3000=J18,"#no matching result in aircraft CLUE_Integrator")),
           _xlfn._xlws.FILTER('Checklist.loc DATA'!$E$3:$E$3000,'Checklist.loc DATA'!$D$3:$D$3000=J18,"#no matching result in Checklist.loc DATA")))</f>
        <v/>
      </c>
      <c r="L18" s="63" t="str">
        <f>IF('Integrator tracking'!G27="","",'Integrator tracking'!G27)</f>
        <v/>
      </c>
      <c r="M18" s="14" t="str">
        <f t="shared" si="0"/>
        <v/>
      </c>
      <c r="N18" s="14" t="str">
        <f>IF(F18="","",
_xlfn.CONCAT('Resource Checklist generator'!$A$2,UPPER('Resource Checklist generator'!$O$1),SUBSTITUTE(_xlfn.CONCAT(G18,"_",I18),"GAME.CHECKLIST_",""),"_",T18,'Resource Checklist generator'!$M$2,L18,'Resource Checklist generator'!$K$2,CHAR(10),
    'Resource Checklist generator'!$L$1,'Resource Checklist generator'!$N$2,'Resource Checklist generator'!$K$1,CHAR(10),
    'Resource Checklist generator'!$N$1
))</f>
        <v/>
      </c>
      <c r="O18" s="14" t="str">
        <f>IF(NOT(OR(U18=0,U18="")),_xlfn.CONCAT('Resource Checklist generator'!$G$2,U18,'Resource Checklist generator'!$H$2,CHAR(10),'Resource Checklist generator'!$I$2),"")</f>
        <v/>
      </c>
      <c r="P18" s="14" t="str">
        <f>IF(NOT(OR(V18=0,V18="")),_xlfn.CONCAT('Resource Checklist generator'!$J$2,V18,'Resource Checklist generator'!$H$2,CHAR(10),'Resource Checklist generator'!$L$2),"")</f>
        <v/>
      </c>
      <c r="Q18" s="14" t="str">
        <f>IF(F18="","",
    _xlfn.CONCAT('Resource Checklist generator'!$A$1,UPPER('Resource Checklist generator'!$O$1),SUBSTITUTE(_xlfn.CONCAT(G18,"_",I18),"GAME.CHECKLIST_",""),'Resource Checklist generator'!$B$1,CHAR(10),
    'Resource Checklist generator'!$C$1,G18,'Resource Checklist generator'!$D$1,I18,'Resource Checklist generator'!$E$1,CHAR(10),
    IF(K18="","",_xlfn.CONCAT('Resource Checklist generator'!$F$1,K18,'Resource Checklist generator'!$G$1,CHAR(10))),
    'Resource Checklist generator'!$J$1,'Resource Checklist generator'!$K$1,CHAR(10),
    'Resource Checklist generator'!$N$1)
)</f>
        <v/>
      </c>
      <c r="R18" s="14"/>
      <c r="S18" s="14" t="str">
        <f t="shared" si="1"/>
        <v/>
      </c>
      <c r="T18" s="14" t="str" cm="1">
        <f t="array" ref="T18">IF(Q18="","",MATCH(MID(Q18,1,255),MID($R$3:$R$999,1,255),0))</f>
        <v/>
      </c>
      <c r="U18" s="14"/>
      <c r="V18" s="14"/>
    </row>
    <row r="19" spans="2:22">
      <c r="B19" s="27"/>
      <c r="C19" s="46" t="str" cm="1">
        <f t="array" ref="C19">IF(B19="","",
       IF(OR(_xlfn._xlws.FILTER('Checklist.loc DATA'!$D$3:$D$3000,'Checklist.loc DATA'!$C$3:$C$3000=B19,"#no matching result in Checklist.loc DATA")="#no matching result found in Checklist.loc DATA",_xlfn._xlws.FILTER('Checklist.loc DATA'!$D$3:$D$3000,'Checklist.loc DATA'!$C$3:$C$3000=B19,"#no matching result in Checklist.loc DATA")="MISSING",_xlfn._xlws.FILTER('Checklist.loc DATA'!$D$3:$D$3000,'Checklist.loc DATA'!$C$3:$C$3000=B19,"#no matching result in Checklist.loc DATA")=""),
            IF(_xlfn._xlws.FILTER('GAME.CHECKLIST_ Integrator'!$C$2:$C$3000,'GAME.CHECKLIST_ Integrator'!$D$2:$D$3000=B19,"#no matching result in GAME.CHECKLIST Integrator")="0","#Text found in aircraft PAGE_Integrator but no matching entry name; check that you copy-pasted entry names",
                   _xlfn._xlws.FILTER('GAME.CHECKLIST_ Integrator'!$C$2:$C$3000,'GAME.CHECKLIST_ Integrator'!$D$2:$D$3000=B19,"#no matching result in GAME.CHECKLIST Integrator")),
           _xlfn._xlws.FILTER('Checklist.loc DATA'!$D$3:$D$3000,'Checklist.loc DATA'!$C$3:$C$3000=B19,"#no matching result in Checklist.loc DATA")))</f>
        <v/>
      </c>
      <c r="D19" s="53"/>
      <c r="E19" s="46" t="str" cm="1">
        <f t="array" ref="E19">IF(D19="","",
       IF(OR(_xlfn._xlws.FILTER('Checklist.loc DATA'!$D$3:$D$3000,'Checklist.loc DATA'!$C$3:$C$3000=D19,"#no matching result in Checklist.loc DATA")="#no matching result found in Checklist.loc DATA",_xlfn._xlws.FILTER('Checklist.loc DATA'!$D$3:$D$3000,'Checklist.loc DATA'!$C$3:$C$3000=D19,"#no matching result in Checklist.loc DATA")="MISSING",_xlfn._xlws.FILTER('Checklist.loc DATA'!$D$3:$D$3000,'Checklist.loc DATA'!$C$3:$C$3000=D19,"#no matching result in Checklist.loc DATA")=""),
            IF(_xlfn._xlws.FILTER('GAME.CHECKLIST_ Integrator'!$C$2:$C$3000,'GAME.CHECKLIST_ Integrator'!$D$2:$D$3000=D19,"#no matching result in GAME.CHECKLIST Integrator")="0","#Text found in aircraft PAGE_Integrator but no matching entry name; check that you copy-pasted entry names",
                   _xlfn._xlws.FILTER('GAME.CHECKLIST_ Integrator'!$C$2:$C$3000,'GAME.CHECKLIST_ Integrator'!$D$2:$D$3000=D19,"#no matching result in GAME.CHECKLIST Integrator")),
           _xlfn._xlws.FILTER('Checklist.loc DATA'!$D$3:$D$3000,'Checklist.loc DATA'!$C$3:$C$3000=D19,"#no matching result in Checklist.loc DATA")))</f>
        <v/>
      </c>
      <c r="F19" s="53"/>
      <c r="G19" s="46" t="str" cm="1">
        <f t="array" ref="G19">IF(F19="","",
       IF(OR(_xlfn._xlws.FILTER('Checklist.loc DATA'!$D$3:$D$3000,'Checklist.loc DATA'!$C$3:$C$3000=F19,"#no matching result in Checklist.loc DATA")="#no matching result found in Checklist.loc DATA",_xlfn._xlws.FILTER('Checklist.loc DATA'!$D$3:$D$3000,'Checklist.loc DATA'!$C$3:$C$3000=F19,"#no matching result in Checklist.loc DATA")="MISSING",_xlfn._xlws.FILTER('Checklist.loc DATA'!$D$3:$D$3000,'Checklist.loc DATA'!$C$3:$C$3000=F19,"#no matching result in Checklist.loc DATA")=""),
            IF(_xlfn._xlws.FILTER('GAME.CHECKLIST_ Integrator'!$C$2:$C$3000,'GAME.CHECKLIST_ Integrator'!$D$2:$D$3000=F19,"#no matching result in GAME.CHECKLIST Integrator")="0","#Text found in aircraft PAGE_Integrator but no matching entry name; check that you copy-pasted entry names",
                   _xlfn._xlws.FILTER('GAME.CHECKLIST_ Integrator'!$C$2:$C$3000,'GAME.CHECKLIST_ Integrator'!$D$2:$D$3000=F19,"#no matching result in GAME.CHECKLIST Integrator")),
           _xlfn._xlws.FILTER('Checklist.loc DATA'!$D$3:$D$3000,'Checklist.loc DATA'!$C$3:$C$3000=F19,"#no matching result in Checklist.loc DATA")))</f>
        <v/>
      </c>
      <c r="H19" s="62"/>
      <c r="I19" s="46" t="str" cm="1">
        <f t="array" ref="I19">IF(H19="","",
       IF(OR(_xlfn._xlws.FILTER('Checklist.loc DATA'!$D$3:$D$3000,'Checklist.loc DATA'!$C$3:$C$3000=H19,"#no matching result in Checklist.loc DATA")="#no matching result found in Checklist.loc DATA",_xlfn._xlws.FILTER('Checklist.loc DATA'!$D$3:$D$3000,'Checklist.loc DATA'!$C$3:$C$3000=H19,"#no matching result in Checklist.loc DATA")="MISSING",_xlfn._xlws.FILTER('Checklist.loc DATA'!$D$3:$D$3000,'Checklist.loc DATA'!$C$3:$C$3000=H19,"#no matching result in Checklist.loc DATA")=""),
            IF(_xlfn._xlws.FILTER('GAME.CHECKLIST_ Integrator'!$C$2:$C$3000,'GAME.CHECKLIST_ Integrator'!$D$2:$D$3000=H19,"#no matching result in GAME.CHECKLIST Integrator")="0","#Text found in aircraft PAGE_Integrator but no matching entry name; check that you copy-pasted entry names",
                   _xlfn._xlws.FILTER('GAME.CHECKLIST_ Integrator'!$C$2:$C$3000,'GAME.CHECKLIST_ Integrator'!$D$2:$D$3000=H19,"#no matching result in GAME.CHECKLIST Integrator")),
           _xlfn._xlws.FILTER('Checklist.loc DATA'!$D$3:$D$3000,'Checklist.loc DATA'!$C$3:$C$3000=H19,"#no matching result in Checklist.loc DATA")))</f>
        <v/>
      </c>
      <c r="J19" s="29">
        <v>0</v>
      </c>
      <c r="K19" s="46" t="str" cm="1">
        <f t="array" ref="K19">IF(OR(J19="",J19=0),"",
       IF(OR(_xlfn._xlws.FILTER('Checklist.loc DATA'!$E$3:$E$3000,'Checklist.loc DATA'!$D$3:$D$3000=J19,"#no matching result in Checklist.loc DATA")="#no matching result found in Checklist.loc DATA",_xlfn._xlws.FILTER('Checklist.loc DATA'!$E$3:$E$3000,'Checklist.loc DATA'!$D$3:$D$3000=J19,"#no matching result in Checklist.loc DATA")="MISSING",_xlfn._xlws.FILTER('Checklist.loc DATA'!$E$3:$E$3000,'Checklist.loc DATA'!$D$3:$D$3000=J19,"#no matching result in Checklist.loc DATA")=""),
          IF(_xlfn._xlws.FILTER('CLUE. Integrator'!$C$2:$C$3000,'CLUE. Integrator'!$D$2:$D$3000=J19,"#no matching result in aircraft CLUE_Integrator")="0","#Text found in aircraft CLUE_Integrator but no matching entry name; check that you copy-pasted entry names",
                   _xlfn._xlws.FILTER('CLUE. Integrator'!$C$2:$C$3000,'CLUE. Integrator'!$D$2:$D$3000=J19,"#no matching result in aircraft CLUE_Integrator")),
           _xlfn._xlws.FILTER('Checklist.loc DATA'!$E$3:$E$3000,'Checklist.loc DATA'!$D$3:$D$3000=J19,"#no matching result in Checklist.loc DATA")))</f>
        <v/>
      </c>
      <c r="L19" s="63" t="str">
        <f>IF('Integrator tracking'!G28="","",'Integrator tracking'!G28)</f>
        <v/>
      </c>
      <c r="M19" s="14" t="str">
        <f t="shared" si="0"/>
        <v/>
      </c>
      <c r="N19" s="14" t="str">
        <f>IF(F19="","",
_xlfn.CONCAT('Resource Checklist generator'!$A$2,UPPER('Resource Checklist generator'!$O$1),SUBSTITUTE(_xlfn.CONCAT(G19,"_",I19),"GAME.CHECKLIST_",""),"_",T19,'Resource Checklist generator'!$M$2,L19,'Resource Checklist generator'!$K$2,CHAR(10),
    'Resource Checklist generator'!$L$1,'Resource Checklist generator'!$N$2,'Resource Checklist generator'!$K$1,CHAR(10),
    'Resource Checklist generator'!$N$1
))</f>
        <v/>
      </c>
      <c r="O19" s="14" t="str">
        <f>IF(NOT(OR(U19=0,U19="")),_xlfn.CONCAT('Resource Checklist generator'!$G$2,U19,'Resource Checklist generator'!$H$2,CHAR(10),'Resource Checklist generator'!$I$2),"")</f>
        <v/>
      </c>
      <c r="P19" s="14" t="str">
        <f>IF(NOT(OR(V19=0,V19="")),_xlfn.CONCAT('Resource Checklist generator'!$J$2,V19,'Resource Checklist generator'!$H$2,CHAR(10),'Resource Checklist generator'!$L$2),"")</f>
        <v/>
      </c>
      <c r="Q19" s="14" t="str">
        <f>IF(F19="","",
    _xlfn.CONCAT('Resource Checklist generator'!$A$1,UPPER('Resource Checklist generator'!$O$1),SUBSTITUTE(_xlfn.CONCAT(G19,"_",I19),"GAME.CHECKLIST_",""),'Resource Checklist generator'!$B$1,CHAR(10),
    'Resource Checklist generator'!$C$1,G19,'Resource Checklist generator'!$D$1,I19,'Resource Checklist generator'!$E$1,CHAR(10),
    IF(K19="","",_xlfn.CONCAT('Resource Checklist generator'!$F$1,K19,'Resource Checklist generator'!$G$1,CHAR(10))),
    'Resource Checklist generator'!$J$1,'Resource Checklist generator'!$K$1,CHAR(10),
    'Resource Checklist generator'!$N$1)
)</f>
        <v/>
      </c>
      <c r="R19" s="14"/>
      <c r="S19" s="14" t="str">
        <f t="shared" si="1"/>
        <v/>
      </c>
      <c r="T19" s="14" t="str" cm="1">
        <f t="array" ref="T19">IF(Q19="","",MATCH(MID(Q19,1,255),MID($R$3:$R$999,1,255),0))</f>
        <v/>
      </c>
      <c r="U19" s="14"/>
      <c r="V19" s="14"/>
    </row>
    <row r="20" spans="2:22">
      <c r="B20" s="28"/>
      <c r="C20" s="46" t="str" cm="1">
        <f t="array" ref="C20">IF(B20="","",
       IF(OR(_xlfn._xlws.FILTER('Checklist.loc DATA'!$D$3:$D$3000,'Checklist.loc DATA'!$C$3:$C$3000=B20,"#no matching result in Checklist.loc DATA")="#no matching result found in Checklist.loc DATA",_xlfn._xlws.FILTER('Checklist.loc DATA'!$D$3:$D$3000,'Checklist.loc DATA'!$C$3:$C$3000=B20,"#no matching result in Checklist.loc DATA")="MISSING",_xlfn._xlws.FILTER('Checklist.loc DATA'!$D$3:$D$3000,'Checklist.loc DATA'!$C$3:$C$3000=B20,"#no matching result in Checklist.loc DATA")=""),
            IF(_xlfn._xlws.FILTER('GAME.CHECKLIST_ Integrator'!$C$2:$C$3000,'GAME.CHECKLIST_ Integrator'!$D$2:$D$3000=B20,"#no matching result in GAME.CHECKLIST Integrator")="0","#Text found in aircraft PAGE_Integrator but no matching entry name; check that you copy-pasted entry names",
                   _xlfn._xlws.FILTER('GAME.CHECKLIST_ Integrator'!$C$2:$C$3000,'GAME.CHECKLIST_ Integrator'!$D$2:$D$3000=B20,"#no matching result in GAME.CHECKLIST Integrator")),
           _xlfn._xlws.FILTER('Checklist.loc DATA'!$D$3:$D$3000,'Checklist.loc DATA'!$C$3:$C$3000=B20,"#no matching result in Checklist.loc DATA")))</f>
        <v/>
      </c>
      <c r="D20" s="52"/>
      <c r="E20" s="46" t="str" cm="1">
        <f t="array" ref="E20">IF(D20="","",
       IF(OR(_xlfn._xlws.FILTER('Checklist.loc DATA'!$D$3:$D$3000,'Checklist.loc DATA'!$C$3:$C$3000=D20,"#no matching result in Checklist.loc DATA")="#no matching result found in Checklist.loc DATA",_xlfn._xlws.FILTER('Checklist.loc DATA'!$D$3:$D$3000,'Checklist.loc DATA'!$C$3:$C$3000=D20,"#no matching result in Checklist.loc DATA")="MISSING",_xlfn._xlws.FILTER('Checklist.loc DATA'!$D$3:$D$3000,'Checklist.loc DATA'!$C$3:$C$3000=D20,"#no matching result in Checklist.loc DATA")=""),
            IF(_xlfn._xlws.FILTER('GAME.CHECKLIST_ Integrator'!$C$2:$C$3000,'GAME.CHECKLIST_ Integrator'!$D$2:$D$3000=D20,"#no matching result in GAME.CHECKLIST Integrator")="0","#Text found in aircraft PAGE_Integrator but no matching entry name; check that you copy-pasted entry names",
                   _xlfn._xlws.FILTER('GAME.CHECKLIST_ Integrator'!$C$2:$C$3000,'GAME.CHECKLIST_ Integrator'!$D$2:$D$3000=D20,"#no matching result in GAME.CHECKLIST Integrator")),
           _xlfn._xlws.FILTER('Checklist.loc DATA'!$D$3:$D$3000,'Checklist.loc DATA'!$C$3:$C$3000=D20,"#no matching result in Checklist.loc DATA")))</f>
        <v/>
      </c>
      <c r="F20" s="52"/>
      <c r="G20" s="46" t="str" cm="1">
        <f t="array" ref="G20">IF(F20="","",
       IF(OR(_xlfn._xlws.FILTER('Checklist.loc DATA'!$D$3:$D$3000,'Checklist.loc DATA'!$C$3:$C$3000=F20,"#no matching result in Checklist.loc DATA")="#no matching result found in Checklist.loc DATA",_xlfn._xlws.FILTER('Checklist.loc DATA'!$D$3:$D$3000,'Checklist.loc DATA'!$C$3:$C$3000=F20,"#no matching result in Checklist.loc DATA")="MISSING",_xlfn._xlws.FILTER('Checklist.loc DATA'!$D$3:$D$3000,'Checklist.loc DATA'!$C$3:$C$3000=F20,"#no matching result in Checklist.loc DATA")=""),
            IF(_xlfn._xlws.FILTER('GAME.CHECKLIST_ Integrator'!$C$2:$C$3000,'GAME.CHECKLIST_ Integrator'!$D$2:$D$3000=F20,"#no matching result in GAME.CHECKLIST Integrator")="0","#Text found in aircraft PAGE_Integrator but no matching entry name; check that you copy-pasted entry names",
                   _xlfn._xlws.FILTER('GAME.CHECKLIST_ Integrator'!$C$2:$C$3000,'GAME.CHECKLIST_ Integrator'!$D$2:$D$3000=F20,"#no matching result in GAME.CHECKLIST Integrator")),
           _xlfn._xlws.FILTER('Checklist.loc DATA'!$D$3:$D$3000,'Checklist.loc DATA'!$C$3:$C$3000=F20,"#no matching result in Checklist.loc DATA")))</f>
        <v/>
      </c>
      <c r="H20" s="61"/>
      <c r="I20" s="46" t="str" cm="1">
        <f t="array" ref="I20">IF(H20="","",
       IF(OR(_xlfn._xlws.FILTER('Checklist.loc DATA'!$D$3:$D$3000,'Checklist.loc DATA'!$C$3:$C$3000=H20,"#no matching result in Checklist.loc DATA")="#no matching result found in Checklist.loc DATA",_xlfn._xlws.FILTER('Checklist.loc DATA'!$D$3:$D$3000,'Checklist.loc DATA'!$C$3:$C$3000=H20,"#no matching result in Checklist.loc DATA")="MISSING",_xlfn._xlws.FILTER('Checklist.loc DATA'!$D$3:$D$3000,'Checklist.loc DATA'!$C$3:$C$3000=H20,"#no matching result in Checklist.loc DATA")=""),
            IF(_xlfn._xlws.FILTER('GAME.CHECKLIST_ Integrator'!$C$2:$C$3000,'GAME.CHECKLIST_ Integrator'!$D$2:$D$3000=H20,"#no matching result in GAME.CHECKLIST Integrator")="0","#Text found in aircraft PAGE_Integrator but no matching entry name; check that you copy-pasted entry names",
                   _xlfn._xlws.FILTER('GAME.CHECKLIST_ Integrator'!$C$2:$C$3000,'GAME.CHECKLIST_ Integrator'!$D$2:$D$3000=H20,"#no matching result in GAME.CHECKLIST Integrator")),
           _xlfn._xlws.FILTER('Checklist.loc DATA'!$D$3:$D$3000,'Checklist.loc DATA'!$C$3:$C$3000=H20,"#no matching result in Checklist.loc DATA")))</f>
        <v/>
      </c>
      <c r="J20" s="48">
        <v>0</v>
      </c>
      <c r="K20" s="46" t="str" cm="1">
        <f t="array" ref="K20">IF(OR(J20="",J20=0),"",
       IF(OR(_xlfn._xlws.FILTER('Checklist.loc DATA'!$E$3:$E$3000,'Checklist.loc DATA'!$D$3:$D$3000=J20,"#no matching result in Checklist.loc DATA")="#no matching result found in Checklist.loc DATA",_xlfn._xlws.FILTER('Checklist.loc DATA'!$E$3:$E$3000,'Checklist.loc DATA'!$D$3:$D$3000=J20,"#no matching result in Checklist.loc DATA")="MISSING",_xlfn._xlws.FILTER('Checklist.loc DATA'!$E$3:$E$3000,'Checklist.loc DATA'!$D$3:$D$3000=J20,"#no matching result in Checklist.loc DATA")=""),
          IF(_xlfn._xlws.FILTER('CLUE. Integrator'!$C$2:$C$3000,'CLUE. Integrator'!$D$2:$D$3000=J20,"#no matching result in aircraft CLUE_Integrator")="0","#Text found in aircraft CLUE_Integrator but no matching entry name; check that you copy-pasted entry names",
                   _xlfn._xlws.FILTER('CLUE. Integrator'!$C$2:$C$3000,'CLUE. Integrator'!$D$2:$D$3000=J20,"#no matching result in aircraft CLUE_Integrator")),
           _xlfn._xlws.FILTER('Checklist.loc DATA'!$E$3:$E$3000,'Checklist.loc DATA'!$D$3:$D$3000=J20,"#no matching result in Checklist.loc DATA")))</f>
        <v/>
      </c>
      <c r="L20" s="63" t="str">
        <f>IF('Integrator tracking'!G29="","",'Integrator tracking'!G29)</f>
        <v/>
      </c>
      <c r="M20" s="14" t="str">
        <f t="shared" si="0"/>
        <v/>
      </c>
      <c r="N20" s="14" t="str">
        <f>IF(F20="","",
_xlfn.CONCAT('Resource Checklist generator'!$A$2,UPPER('Resource Checklist generator'!$O$1),SUBSTITUTE(_xlfn.CONCAT(G20,"_",I20),"GAME.CHECKLIST_",""),"_",T20,'Resource Checklist generator'!$M$2,L20,'Resource Checklist generator'!$K$2,CHAR(10),
    'Resource Checklist generator'!$L$1,'Resource Checklist generator'!$N$2,'Resource Checklist generator'!$K$1,CHAR(10),
    'Resource Checklist generator'!$N$1
))</f>
        <v/>
      </c>
      <c r="O20" s="14" t="str">
        <f>IF(NOT(OR(U20=0,U20="")),_xlfn.CONCAT('Resource Checklist generator'!$G$2,U20,'Resource Checklist generator'!$H$2,CHAR(10),'Resource Checklist generator'!$I$2),"")</f>
        <v/>
      </c>
      <c r="P20" s="14" t="str">
        <f>IF(NOT(OR(V20=0,V20="")),_xlfn.CONCAT('Resource Checklist generator'!$J$2,V20,'Resource Checklist generator'!$H$2,CHAR(10),'Resource Checklist generator'!$L$2),"")</f>
        <v/>
      </c>
      <c r="Q20" s="14" t="str">
        <f>IF(F20="","",
    _xlfn.CONCAT('Resource Checklist generator'!$A$1,UPPER('Resource Checklist generator'!$O$1),SUBSTITUTE(_xlfn.CONCAT(G20,"_",I20),"GAME.CHECKLIST_",""),'Resource Checklist generator'!$B$1,CHAR(10),
    'Resource Checklist generator'!$C$1,G20,'Resource Checklist generator'!$D$1,I20,'Resource Checklist generator'!$E$1,CHAR(10),
    IF(K20="","",_xlfn.CONCAT('Resource Checklist generator'!$F$1,K20,'Resource Checklist generator'!$G$1,CHAR(10))),
    'Resource Checklist generator'!$J$1,'Resource Checklist generator'!$K$1,CHAR(10),
    'Resource Checklist generator'!$N$1)
)</f>
        <v/>
      </c>
      <c r="R20" s="14"/>
      <c r="S20" s="14" t="str">
        <f t="shared" si="1"/>
        <v/>
      </c>
      <c r="T20" s="14" t="str" cm="1">
        <f t="array" ref="T20">IF(Q20="","",MATCH(MID(Q20,1,255),MID($R$3:$R$999,1,255),0))</f>
        <v/>
      </c>
      <c r="U20" s="14"/>
      <c r="V20" s="14"/>
    </row>
    <row r="21" spans="2:22">
      <c r="B21" s="27"/>
      <c r="C21" s="46" t="str" cm="1">
        <f t="array" ref="C21">IF(B21="","",
       IF(OR(_xlfn._xlws.FILTER('Checklist.loc DATA'!$D$3:$D$3000,'Checklist.loc DATA'!$C$3:$C$3000=B21,"#no matching result in Checklist.loc DATA")="#no matching result found in Checklist.loc DATA",_xlfn._xlws.FILTER('Checklist.loc DATA'!$D$3:$D$3000,'Checklist.loc DATA'!$C$3:$C$3000=B21,"#no matching result in Checklist.loc DATA")="MISSING",_xlfn._xlws.FILTER('Checklist.loc DATA'!$D$3:$D$3000,'Checklist.loc DATA'!$C$3:$C$3000=B21,"#no matching result in Checklist.loc DATA")=""),
            IF(_xlfn._xlws.FILTER('GAME.CHECKLIST_ Integrator'!$C$2:$C$3000,'GAME.CHECKLIST_ Integrator'!$D$2:$D$3000=B21,"#no matching result in GAME.CHECKLIST Integrator")="0","#Text found in aircraft PAGE_Integrator but no matching entry name; check that you copy-pasted entry names",
                   _xlfn._xlws.FILTER('GAME.CHECKLIST_ Integrator'!$C$2:$C$3000,'GAME.CHECKLIST_ Integrator'!$D$2:$D$3000=B21,"#no matching result in GAME.CHECKLIST Integrator")),
           _xlfn._xlws.FILTER('Checklist.loc DATA'!$D$3:$D$3000,'Checklist.loc DATA'!$C$3:$C$3000=B21,"#no matching result in Checklist.loc DATA")))</f>
        <v/>
      </c>
      <c r="D21" s="53"/>
      <c r="E21" s="46" t="str" cm="1">
        <f t="array" ref="E21">IF(D21="","",
       IF(OR(_xlfn._xlws.FILTER('Checklist.loc DATA'!$D$3:$D$3000,'Checklist.loc DATA'!$C$3:$C$3000=D21,"#no matching result in Checklist.loc DATA")="#no matching result found in Checklist.loc DATA",_xlfn._xlws.FILTER('Checklist.loc DATA'!$D$3:$D$3000,'Checklist.loc DATA'!$C$3:$C$3000=D21,"#no matching result in Checklist.loc DATA")="MISSING",_xlfn._xlws.FILTER('Checklist.loc DATA'!$D$3:$D$3000,'Checklist.loc DATA'!$C$3:$C$3000=D21,"#no matching result in Checklist.loc DATA")=""),
            IF(_xlfn._xlws.FILTER('GAME.CHECKLIST_ Integrator'!$C$2:$C$3000,'GAME.CHECKLIST_ Integrator'!$D$2:$D$3000=D21,"#no matching result in GAME.CHECKLIST Integrator")="0","#Text found in aircraft PAGE_Integrator but no matching entry name; check that you copy-pasted entry names",
                   _xlfn._xlws.FILTER('GAME.CHECKLIST_ Integrator'!$C$2:$C$3000,'GAME.CHECKLIST_ Integrator'!$D$2:$D$3000=D21,"#no matching result in GAME.CHECKLIST Integrator")),
           _xlfn._xlws.FILTER('Checklist.loc DATA'!$D$3:$D$3000,'Checklist.loc DATA'!$C$3:$C$3000=D21,"#no matching result in Checklist.loc DATA")))</f>
        <v/>
      </c>
      <c r="F21" s="53"/>
      <c r="G21" s="46" t="str" cm="1">
        <f t="array" ref="G21">IF(F21="","",
       IF(OR(_xlfn._xlws.FILTER('Checklist.loc DATA'!$D$3:$D$3000,'Checklist.loc DATA'!$C$3:$C$3000=F21,"#no matching result in Checklist.loc DATA")="#no matching result found in Checklist.loc DATA",_xlfn._xlws.FILTER('Checklist.loc DATA'!$D$3:$D$3000,'Checklist.loc DATA'!$C$3:$C$3000=F21,"#no matching result in Checklist.loc DATA")="MISSING",_xlfn._xlws.FILTER('Checklist.loc DATA'!$D$3:$D$3000,'Checklist.loc DATA'!$C$3:$C$3000=F21,"#no matching result in Checklist.loc DATA")=""),
            IF(_xlfn._xlws.FILTER('GAME.CHECKLIST_ Integrator'!$C$2:$C$3000,'GAME.CHECKLIST_ Integrator'!$D$2:$D$3000=F21,"#no matching result in GAME.CHECKLIST Integrator")="0","#Text found in aircraft PAGE_Integrator but no matching entry name; check that you copy-pasted entry names",
                   _xlfn._xlws.FILTER('GAME.CHECKLIST_ Integrator'!$C$2:$C$3000,'GAME.CHECKLIST_ Integrator'!$D$2:$D$3000=F21,"#no matching result in GAME.CHECKLIST Integrator")),
           _xlfn._xlws.FILTER('Checklist.loc DATA'!$D$3:$D$3000,'Checklist.loc DATA'!$C$3:$C$3000=F21,"#no matching result in Checklist.loc DATA")))</f>
        <v/>
      </c>
      <c r="H21" s="62"/>
      <c r="I21" s="46" t="str" cm="1">
        <f t="array" ref="I21">IF(H21="","",
       IF(OR(_xlfn._xlws.FILTER('Checklist.loc DATA'!$D$3:$D$3000,'Checklist.loc DATA'!$C$3:$C$3000=H21,"#no matching result in Checklist.loc DATA")="#no matching result found in Checklist.loc DATA",_xlfn._xlws.FILTER('Checklist.loc DATA'!$D$3:$D$3000,'Checklist.loc DATA'!$C$3:$C$3000=H21,"#no matching result in Checklist.loc DATA")="MISSING",_xlfn._xlws.FILTER('Checklist.loc DATA'!$D$3:$D$3000,'Checklist.loc DATA'!$C$3:$C$3000=H21,"#no matching result in Checklist.loc DATA")=""),
            IF(_xlfn._xlws.FILTER('GAME.CHECKLIST_ Integrator'!$C$2:$C$3000,'GAME.CHECKLIST_ Integrator'!$D$2:$D$3000=H21,"#no matching result in GAME.CHECKLIST Integrator")="0","#Text found in aircraft PAGE_Integrator but no matching entry name; check that you copy-pasted entry names",
                   _xlfn._xlws.FILTER('GAME.CHECKLIST_ Integrator'!$C$2:$C$3000,'GAME.CHECKLIST_ Integrator'!$D$2:$D$3000=H21,"#no matching result in GAME.CHECKLIST Integrator")),
           _xlfn._xlws.FILTER('Checklist.loc DATA'!$D$3:$D$3000,'Checklist.loc DATA'!$C$3:$C$3000=H21,"#no matching result in Checklist.loc DATA")))</f>
        <v/>
      </c>
      <c r="J21" s="29">
        <v>0</v>
      </c>
      <c r="K21" s="46" t="str" cm="1">
        <f t="array" ref="K21">IF(OR(J21="",J21=0),"",
       IF(OR(_xlfn._xlws.FILTER('Checklist.loc DATA'!$E$3:$E$3000,'Checklist.loc DATA'!$D$3:$D$3000=J21,"#no matching result in Checklist.loc DATA")="#no matching result found in Checklist.loc DATA",_xlfn._xlws.FILTER('Checklist.loc DATA'!$E$3:$E$3000,'Checklist.loc DATA'!$D$3:$D$3000=J21,"#no matching result in Checklist.loc DATA")="MISSING",_xlfn._xlws.FILTER('Checklist.loc DATA'!$E$3:$E$3000,'Checklist.loc DATA'!$D$3:$D$3000=J21,"#no matching result in Checklist.loc DATA")=""),
          IF(_xlfn._xlws.FILTER('CLUE. Integrator'!$C$2:$C$3000,'CLUE. Integrator'!$D$2:$D$3000=J21,"#no matching result in aircraft CLUE_Integrator")="0","#Text found in aircraft CLUE_Integrator but no matching entry name; check that you copy-pasted entry names",
                   _xlfn._xlws.FILTER('CLUE. Integrator'!$C$2:$C$3000,'CLUE. Integrator'!$D$2:$D$3000=J21,"#no matching result in aircraft CLUE_Integrator")),
           _xlfn._xlws.FILTER('Checklist.loc DATA'!$E$3:$E$3000,'Checklist.loc DATA'!$D$3:$D$3000=J21,"#no matching result in Checklist.loc DATA")))</f>
        <v/>
      </c>
      <c r="L21" s="63" t="str">
        <f>IF('Integrator tracking'!G30="","",'Integrator tracking'!G30)</f>
        <v/>
      </c>
      <c r="M21" s="14" t="str">
        <f t="shared" si="0"/>
        <v/>
      </c>
      <c r="N21" s="14" t="str">
        <f>IF(F21="","",
_xlfn.CONCAT('Resource Checklist generator'!$A$2,UPPER('Resource Checklist generator'!$O$1),SUBSTITUTE(_xlfn.CONCAT(G21,"_",I21),"GAME.CHECKLIST_",""),"_",T21,'Resource Checklist generator'!$M$2,L21,'Resource Checklist generator'!$K$2,CHAR(10),
    'Resource Checklist generator'!$L$1,'Resource Checklist generator'!$N$2,'Resource Checklist generator'!$K$1,CHAR(10),
    'Resource Checklist generator'!$N$1
))</f>
        <v/>
      </c>
      <c r="O21" s="14" t="str">
        <f>IF(NOT(OR(U21=0,U21="")),_xlfn.CONCAT('Resource Checklist generator'!$G$2,U21,'Resource Checklist generator'!$H$2,CHAR(10),'Resource Checklist generator'!$I$2),"")</f>
        <v/>
      </c>
      <c r="P21" s="14" t="str">
        <f>IF(NOT(OR(V21=0,V21="")),_xlfn.CONCAT('Resource Checklist generator'!$J$2,V21,'Resource Checklist generator'!$H$2,CHAR(10),'Resource Checklist generator'!$L$2),"")</f>
        <v/>
      </c>
      <c r="Q21" s="14" t="str">
        <f>IF(F21="","",
    _xlfn.CONCAT('Resource Checklist generator'!$A$1,UPPER('Resource Checklist generator'!$O$1),SUBSTITUTE(_xlfn.CONCAT(G21,"_",I21),"GAME.CHECKLIST_",""),'Resource Checklist generator'!$B$1,CHAR(10),
    'Resource Checklist generator'!$C$1,G21,'Resource Checklist generator'!$D$1,I21,'Resource Checklist generator'!$E$1,CHAR(10),
    IF(K21="","",_xlfn.CONCAT('Resource Checklist generator'!$F$1,K21,'Resource Checklist generator'!$G$1,CHAR(10))),
    'Resource Checklist generator'!$J$1,'Resource Checklist generator'!$K$1,CHAR(10),
    'Resource Checklist generator'!$N$1)
)</f>
        <v/>
      </c>
      <c r="R21" s="14"/>
      <c r="S21" s="14" t="str">
        <f t="shared" si="1"/>
        <v/>
      </c>
      <c r="T21" s="14" t="str" cm="1">
        <f t="array" ref="T21">IF(Q21="","",MATCH(MID(Q21,1,255),MID($R$3:$R$999,1,255),0))</f>
        <v/>
      </c>
      <c r="U21" s="14"/>
      <c r="V21" s="14"/>
    </row>
    <row r="22" spans="2:22">
      <c r="B22" s="28"/>
      <c r="C22" s="46" t="str" cm="1">
        <f t="array" ref="C22">IF(B22="","",
       IF(OR(_xlfn._xlws.FILTER('Checklist.loc DATA'!$D$3:$D$3000,'Checklist.loc DATA'!$C$3:$C$3000=B22,"#no matching result in Checklist.loc DATA")="#no matching result found in Checklist.loc DATA",_xlfn._xlws.FILTER('Checklist.loc DATA'!$D$3:$D$3000,'Checklist.loc DATA'!$C$3:$C$3000=B22,"#no matching result in Checklist.loc DATA")="MISSING",_xlfn._xlws.FILTER('Checklist.loc DATA'!$D$3:$D$3000,'Checklist.loc DATA'!$C$3:$C$3000=B22,"#no matching result in Checklist.loc DATA")=""),
            IF(_xlfn._xlws.FILTER('GAME.CHECKLIST_ Integrator'!$C$2:$C$3000,'GAME.CHECKLIST_ Integrator'!$D$2:$D$3000=B22,"#no matching result in GAME.CHECKLIST Integrator")="0","#Text found in aircraft PAGE_Integrator but no matching entry name; check that you copy-pasted entry names",
                   _xlfn._xlws.FILTER('GAME.CHECKLIST_ Integrator'!$C$2:$C$3000,'GAME.CHECKLIST_ Integrator'!$D$2:$D$3000=B22,"#no matching result in GAME.CHECKLIST Integrator")),
           _xlfn._xlws.FILTER('Checklist.loc DATA'!$D$3:$D$3000,'Checklist.loc DATA'!$C$3:$C$3000=B22,"#no matching result in Checklist.loc DATA")))</f>
        <v/>
      </c>
      <c r="D22" s="52"/>
      <c r="E22" s="46" t="str" cm="1">
        <f t="array" ref="E22">IF(D22="","",
       IF(OR(_xlfn._xlws.FILTER('Checklist.loc DATA'!$D$3:$D$3000,'Checklist.loc DATA'!$C$3:$C$3000=D22,"#no matching result in Checklist.loc DATA")="#no matching result found in Checklist.loc DATA",_xlfn._xlws.FILTER('Checklist.loc DATA'!$D$3:$D$3000,'Checklist.loc DATA'!$C$3:$C$3000=D22,"#no matching result in Checklist.loc DATA")="MISSING",_xlfn._xlws.FILTER('Checklist.loc DATA'!$D$3:$D$3000,'Checklist.loc DATA'!$C$3:$C$3000=D22,"#no matching result in Checklist.loc DATA")=""),
            IF(_xlfn._xlws.FILTER('GAME.CHECKLIST_ Integrator'!$C$2:$C$3000,'GAME.CHECKLIST_ Integrator'!$D$2:$D$3000=D22,"#no matching result in GAME.CHECKLIST Integrator")="0","#Text found in aircraft PAGE_Integrator but no matching entry name; check that you copy-pasted entry names",
                   _xlfn._xlws.FILTER('GAME.CHECKLIST_ Integrator'!$C$2:$C$3000,'GAME.CHECKLIST_ Integrator'!$D$2:$D$3000=D22,"#no matching result in GAME.CHECKLIST Integrator")),
           _xlfn._xlws.FILTER('Checklist.loc DATA'!$D$3:$D$3000,'Checklist.loc DATA'!$C$3:$C$3000=D22,"#no matching result in Checklist.loc DATA")))</f>
        <v/>
      </c>
      <c r="F22" s="52"/>
      <c r="G22" s="46" t="str" cm="1">
        <f t="array" ref="G22">IF(F22="","",
       IF(OR(_xlfn._xlws.FILTER('Checklist.loc DATA'!$D$3:$D$3000,'Checklist.loc DATA'!$C$3:$C$3000=F22,"#no matching result in Checklist.loc DATA")="#no matching result found in Checklist.loc DATA",_xlfn._xlws.FILTER('Checklist.loc DATA'!$D$3:$D$3000,'Checklist.loc DATA'!$C$3:$C$3000=F22,"#no matching result in Checklist.loc DATA")="MISSING",_xlfn._xlws.FILTER('Checklist.loc DATA'!$D$3:$D$3000,'Checklist.loc DATA'!$C$3:$C$3000=F22,"#no matching result in Checklist.loc DATA")=""),
            IF(_xlfn._xlws.FILTER('GAME.CHECKLIST_ Integrator'!$C$2:$C$3000,'GAME.CHECKLIST_ Integrator'!$D$2:$D$3000=F22,"#no matching result in GAME.CHECKLIST Integrator")="0","#Text found in aircraft PAGE_Integrator but no matching entry name; check that you copy-pasted entry names",
                   _xlfn._xlws.FILTER('GAME.CHECKLIST_ Integrator'!$C$2:$C$3000,'GAME.CHECKLIST_ Integrator'!$D$2:$D$3000=F22,"#no matching result in GAME.CHECKLIST Integrator")),
           _xlfn._xlws.FILTER('Checklist.loc DATA'!$D$3:$D$3000,'Checklist.loc DATA'!$C$3:$C$3000=F22,"#no matching result in Checklist.loc DATA")))</f>
        <v/>
      </c>
      <c r="H22" s="61"/>
      <c r="I22" s="46" t="str" cm="1">
        <f t="array" ref="I22">IF(H22="","",
       IF(OR(_xlfn._xlws.FILTER('Checklist.loc DATA'!$D$3:$D$3000,'Checklist.loc DATA'!$C$3:$C$3000=H22,"#no matching result in Checklist.loc DATA")="#no matching result found in Checklist.loc DATA",_xlfn._xlws.FILTER('Checklist.loc DATA'!$D$3:$D$3000,'Checklist.loc DATA'!$C$3:$C$3000=H22,"#no matching result in Checklist.loc DATA")="MISSING",_xlfn._xlws.FILTER('Checklist.loc DATA'!$D$3:$D$3000,'Checklist.loc DATA'!$C$3:$C$3000=H22,"#no matching result in Checklist.loc DATA")=""),
            IF(_xlfn._xlws.FILTER('GAME.CHECKLIST_ Integrator'!$C$2:$C$3000,'GAME.CHECKLIST_ Integrator'!$D$2:$D$3000=H22,"#no matching result in GAME.CHECKLIST Integrator")="0","#Text found in aircraft PAGE_Integrator but no matching entry name; check that you copy-pasted entry names",
                   _xlfn._xlws.FILTER('GAME.CHECKLIST_ Integrator'!$C$2:$C$3000,'GAME.CHECKLIST_ Integrator'!$D$2:$D$3000=H22,"#no matching result in GAME.CHECKLIST Integrator")),
           _xlfn._xlws.FILTER('Checklist.loc DATA'!$D$3:$D$3000,'Checklist.loc DATA'!$C$3:$C$3000=H22,"#no matching result in Checklist.loc DATA")))</f>
        <v/>
      </c>
      <c r="J22" s="48">
        <v>0</v>
      </c>
      <c r="K22" s="46" t="str" cm="1">
        <f t="array" ref="K22">IF(OR(J22="",J22=0),"",
       IF(OR(_xlfn._xlws.FILTER('Checklist.loc DATA'!$E$3:$E$3000,'Checklist.loc DATA'!$D$3:$D$3000=J22,"#no matching result in Checklist.loc DATA")="#no matching result found in Checklist.loc DATA",_xlfn._xlws.FILTER('Checklist.loc DATA'!$E$3:$E$3000,'Checklist.loc DATA'!$D$3:$D$3000=J22,"#no matching result in Checklist.loc DATA")="MISSING",_xlfn._xlws.FILTER('Checklist.loc DATA'!$E$3:$E$3000,'Checklist.loc DATA'!$D$3:$D$3000=J22,"#no matching result in Checklist.loc DATA")=""),
          IF(_xlfn._xlws.FILTER('CLUE. Integrator'!$C$2:$C$3000,'CLUE. Integrator'!$D$2:$D$3000=J22,"#no matching result in aircraft CLUE_Integrator")="0","#Text found in aircraft CLUE_Integrator but no matching entry name; check that you copy-pasted entry names",
                   _xlfn._xlws.FILTER('CLUE. Integrator'!$C$2:$C$3000,'CLUE. Integrator'!$D$2:$D$3000=J22,"#no matching result in aircraft CLUE_Integrator")),
           _xlfn._xlws.FILTER('Checklist.loc DATA'!$E$3:$E$3000,'Checklist.loc DATA'!$D$3:$D$3000=J22,"#no matching result in Checklist.loc DATA")))</f>
        <v/>
      </c>
      <c r="L22" s="63" t="str">
        <f>IF('Integrator tracking'!G31="","",'Integrator tracking'!G31)</f>
        <v/>
      </c>
      <c r="M22" s="14" t="str">
        <f t="shared" si="0"/>
        <v/>
      </c>
      <c r="N22" s="14" t="str">
        <f>IF(F22="","",
_xlfn.CONCAT('Resource Checklist generator'!$A$2,UPPER('Resource Checklist generator'!$O$1),SUBSTITUTE(_xlfn.CONCAT(G22,"_",I22),"GAME.CHECKLIST_",""),"_",T22,'Resource Checklist generator'!$M$2,L22,'Resource Checklist generator'!$K$2,CHAR(10),
    'Resource Checklist generator'!$L$1,'Resource Checklist generator'!$N$2,'Resource Checklist generator'!$K$1,CHAR(10),
    'Resource Checklist generator'!$N$1
))</f>
        <v/>
      </c>
      <c r="O22" s="14" t="str">
        <f>IF(NOT(OR(U22=0,U22="")),_xlfn.CONCAT('Resource Checklist generator'!$G$2,U22,'Resource Checklist generator'!$H$2,CHAR(10),'Resource Checklist generator'!$I$2),"")</f>
        <v/>
      </c>
      <c r="P22" s="14" t="str">
        <f>IF(NOT(OR(V22=0,V22="")),_xlfn.CONCAT('Resource Checklist generator'!$J$2,V22,'Resource Checklist generator'!$H$2,CHAR(10),'Resource Checklist generator'!$L$2),"")</f>
        <v/>
      </c>
      <c r="Q22" s="14" t="str">
        <f>IF(F22="","",
    _xlfn.CONCAT('Resource Checklist generator'!$A$1,UPPER('Resource Checklist generator'!$O$1),SUBSTITUTE(_xlfn.CONCAT(G22,"_",I22),"GAME.CHECKLIST_",""),'Resource Checklist generator'!$B$1,CHAR(10),
    'Resource Checklist generator'!$C$1,G22,'Resource Checklist generator'!$D$1,I22,'Resource Checklist generator'!$E$1,CHAR(10),
    IF(K22="","",_xlfn.CONCAT('Resource Checklist generator'!$F$1,K22,'Resource Checklist generator'!$G$1,CHAR(10))),
    'Resource Checklist generator'!$J$1,'Resource Checklist generator'!$K$1,CHAR(10),
    'Resource Checklist generator'!$N$1)
)</f>
        <v/>
      </c>
      <c r="R22" s="14"/>
      <c r="S22" s="14" t="str">
        <f t="shared" si="1"/>
        <v/>
      </c>
      <c r="T22" s="14" t="str" cm="1">
        <f t="array" ref="T22">IF(Q22="","",MATCH(MID(Q22,1,255),MID($R$3:$R$999,1,255),0))</f>
        <v/>
      </c>
      <c r="U22" s="14"/>
      <c r="V22" s="14"/>
    </row>
    <row r="23" spans="2:22">
      <c r="B23" s="27"/>
      <c r="C23" s="46" t="str" cm="1">
        <f t="array" ref="C23">IF(B23="","",
       IF(OR(_xlfn._xlws.FILTER('Checklist.loc DATA'!$D$3:$D$3000,'Checklist.loc DATA'!$C$3:$C$3000=B23,"#no matching result in Checklist.loc DATA")="#no matching result found in Checklist.loc DATA",_xlfn._xlws.FILTER('Checklist.loc DATA'!$D$3:$D$3000,'Checklist.loc DATA'!$C$3:$C$3000=B23,"#no matching result in Checklist.loc DATA")="MISSING",_xlfn._xlws.FILTER('Checklist.loc DATA'!$D$3:$D$3000,'Checklist.loc DATA'!$C$3:$C$3000=B23,"#no matching result in Checklist.loc DATA")=""),
            IF(_xlfn._xlws.FILTER('GAME.CHECKLIST_ Integrator'!$C$2:$C$3000,'GAME.CHECKLIST_ Integrator'!$D$2:$D$3000=B23,"#no matching result in GAME.CHECKLIST Integrator")="0","#Text found in aircraft PAGE_Integrator but no matching entry name; check that you copy-pasted entry names",
                   _xlfn._xlws.FILTER('GAME.CHECKLIST_ Integrator'!$C$2:$C$3000,'GAME.CHECKLIST_ Integrator'!$D$2:$D$3000=B23,"#no matching result in GAME.CHECKLIST Integrator")),
           _xlfn._xlws.FILTER('Checklist.loc DATA'!$D$3:$D$3000,'Checklist.loc DATA'!$C$3:$C$3000=B23,"#no matching result in Checklist.loc DATA")))</f>
        <v/>
      </c>
      <c r="D23" s="53"/>
      <c r="E23" s="46" t="str" cm="1">
        <f t="array" ref="E23">IF(D23="","",
       IF(OR(_xlfn._xlws.FILTER('Checklist.loc DATA'!$D$3:$D$3000,'Checklist.loc DATA'!$C$3:$C$3000=D23,"#no matching result in Checklist.loc DATA")="#no matching result found in Checklist.loc DATA",_xlfn._xlws.FILTER('Checklist.loc DATA'!$D$3:$D$3000,'Checklist.loc DATA'!$C$3:$C$3000=D23,"#no matching result in Checklist.loc DATA")="MISSING",_xlfn._xlws.FILTER('Checklist.loc DATA'!$D$3:$D$3000,'Checklist.loc DATA'!$C$3:$C$3000=D23,"#no matching result in Checklist.loc DATA")=""),
            IF(_xlfn._xlws.FILTER('GAME.CHECKLIST_ Integrator'!$C$2:$C$3000,'GAME.CHECKLIST_ Integrator'!$D$2:$D$3000=D23,"#no matching result in GAME.CHECKLIST Integrator")="0","#Text found in aircraft PAGE_Integrator but no matching entry name; check that you copy-pasted entry names",
                   _xlfn._xlws.FILTER('GAME.CHECKLIST_ Integrator'!$C$2:$C$3000,'GAME.CHECKLIST_ Integrator'!$D$2:$D$3000=D23,"#no matching result in GAME.CHECKLIST Integrator")),
           _xlfn._xlws.FILTER('Checklist.loc DATA'!$D$3:$D$3000,'Checklist.loc DATA'!$C$3:$C$3000=D23,"#no matching result in Checklist.loc DATA")))</f>
        <v/>
      </c>
      <c r="F23" s="53"/>
      <c r="G23" s="46" t="str" cm="1">
        <f t="array" ref="G23">IF(F23="","",
       IF(OR(_xlfn._xlws.FILTER('Checklist.loc DATA'!$D$3:$D$3000,'Checklist.loc DATA'!$C$3:$C$3000=F23,"#no matching result in Checklist.loc DATA")="#no matching result found in Checklist.loc DATA",_xlfn._xlws.FILTER('Checklist.loc DATA'!$D$3:$D$3000,'Checklist.loc DATA'!$C$3:$C$3000=F23,"#no matching result in Checklist.loc DATA")="MISSING",_xlfn._xlws.FILTER('Checklist.loc DATA'!$D$3:$D$3000,'Checklist.loc DATA'!$C$3:$C$3000=F23,"#no matching result in Checklist.loc DATA")=""),
            IF(_xlfn._xlws.FILTER('GAME.CHECKLIST_ Integrator'!$C$2:$C$3000,'GAME.CHECKLIST_ Integrator'!$D$2:$D$3000=F23,"#no matching result in GAME.CHECKLIST Integrator")="0","#Text found in aircraft PAGE_Integrator but no matching entry name; check that you copy-pasted entry names",
                   _xlfn._xlws.FILTER('GAME.CHECKLIST_ Integrator'!$C$2:$C$3000,'GAME.CHECKLIST_ Integrator'!$D$2:$D$3000=F23,"#no matching result in GAME.CHECKLIST Integrator")),
           _xlfn._xlws.FILTER('Checklist.loc DATA'!$D$3:$D$3000,'Checklist.loc DATA'!$C$3:$C$3000=F23,"#no matching result in Checklist.loc DATA")))</f>
        <v/>
      </c>
      <c r="H23" s="62"/>
      <c r="I23" s="46" t="str" cm="1">
        <f t="array" ref="I23">IF(H23="","",
       IF(OR(_xlfn._xlws.FILTER('Checklist.loc DATA'!$D$3:$D$3000,'Checklist.loc DATA'!$C$3:$C$3000=H23,"#no matching result in Checklist.loc DATA")="#no matching result found in Checklist.loc DATA",_xlfn._xlws.FILTER('Checklist.loc DATA'!$D$3:$D$3000,'Checklist.loc DATA'!$C$3:$C$3000=H23,"#no matching result in Checklist.loc DATA")="MISSING",_xlfn._xlws.FILTER('Checklist.loc DATA'!$D$3:$D$3000,'Checklist.loc DATA'!$C$3:$C$3000=H23,"#no matching result in Checklist.loc DATA")=""),
            IF(_xlfn._xlws.FILTER('GAME.CHECKLIST_ Integrator'!$C$2:$C$3000,'GAME.CHECKLIST_ Integrator'!$D$2:$D$3000=H23,"#no matching result in GAME.CHECKLIST Integrator")="0","#Text found in aircraft PAGE_Integrator but no matching entry name; check that you copy-pasted entry names",
                   _xlfn._xlws.FILTER('GAME.CHECKLIST_ Integrator'!$C$2:$C$3000,'GAME.CHECKLIST_ Integrator'!$D$2:$D$3000=H23,"#no matching result in GAME.CHECKLIST Integrator")),
           _xlfn._xlws.FILTER('Checklist.loc DATA'!$D$3:$D$3000,'Checklist.loc DATA'!$C$3:$C$3000=H23,"#no matching result in Checklist.loc DATA")))</f>
        <v/>
      </c>
      <c r="J23" s="29">
        <v>0</v>
      </c>
      <c r="K23" s="46" t="str" cm="1">
        <f t="array" ref="K23">IF(OR(J23="",J23=0),"",
       IF(OR(_xlfn._xlws.FILTER('Checklist.loc DATA'!$E$3:$E$3000,'Checklist.loc DATA'!$D$3:$D$3000=J23,"#no matching result in Checklist.loc DATA")="#no matching result found in Checklist.loc DATA",_xlfn._xlws.FILTER('Checklist.loc DATA'!$E$3:$E$3000,'Checklist.loc DATA'!$D$3:$D$3000=J23,"#no matching result in Checklist.loc DATA")="MISSING",_xlfn._xlws.FILTER('Checklist.loc DATA'!$E$3:$E$3000,'Checklist.loc DATA'!$D$3:$D$3000=J23,"#no matching result in Checklist.loc DATA")=""),
          IF(_xlfn._xlws.FILTER('CLUE. Integrator'!$C$2:$C$3000,'CLUE. Integrator'!$D$2:$D$3000=J23,"#no matching result in aircraft CLUE_Integrator")="0","#Text found in aircraft CLUE_Integrator but no matching entry name; check that you copy-pasted entry names",
                   _xlfn._xlws.FILTER('CLUE. Integrator'!$C$2:$C$3000,'CLUE. Integrator'!$D$2:$D$3000=J23,"#no matching result in aircraft CLUE_Integrator")),
           _xlfn._xlws.FILTER('Checklist.loc DATA'!$E$3:$E$3000,'Checklist.loc DATA'!$D$3:$D$3000=J23,"#no matching result in Checklist.loc DATA")))</f>
        <v/>
      </c>
      <c r="L23" s="63" t="str">
        <f>IF('Integrator tracking'!G32="","",'Integrator tracking'!G32)</f>
        <v/>
      </c>
      <c r="M23" s="14" t="str">
        <f t="shared" si="0"/>
        <v/>
      </c>
      <c r="N23" s="14" t="str">
        <f>IF(F23="","",
_xlfn.CONCAT('Resource Checklist generator'!$A$2,UPPER('Resource Checklist generator'!$O$1),SUBSTITUTE(_xlfn.CONCAT(G23,"_",I23),"GAME.CHECKLIST_",""),"_",T23,'Resource Checklist generator'!$M$2,L23,'Resource Checklist generator'!$K$2,CHAR(10),
    'Resource Checklist generator'!$L$1,'Resource Checklist generator'!$N$2,'Resource Checklist generator'!$K$1,CHAR(10),
    'Resource Checklist generator'!$N$1
))</f>
        <v/>
      </c>
      <c r="O23" s="14" t="str">
        <f>IF(NOT(OR(U23=0,U23="")),_xlfn.CONCAT('Resource Checklist generator'!$G$2,U23,'Resource Checklist generator'!$H$2,CHAR(10),'Resource Checklist generator'!$I$2),"")</f>
        <v/>
      </c>
      <c r="P23" s="14" t="str">
        <f>IF(NOT(OR(V23=0,V23="")),_xlfn.CONCAT('Resource Checklist generator'!$J$2,V23,'Resource Checklist generator'!$H$2,CHAR(10),'Resource Checklist generator'!$L$2),"")</f>
        <v/>
      </c>
      <c r="Q23" s="14" t="str">
        <f>IF(F23="","",
    _xlfn.CONCAT('Resource Checklist generator'!$A$1,UPPER('Resource Checklist generator'!$O$1),SUBSTITUTE(_xlfn.CONCAT(G23,"_",I23),"GAME.CHECKLIST_",""),'Resource Checklist generator'!$B$1,CHAR(10),
    'Resource Checklist generator'!$C$1,G23,'Resource Checklist generator'!$D$1,I23,'Resource Checklist generator'!$E$1,CHAR(10),
    IF(K23="","",_xlfn.CONCAT('Resource Checklist generator'!$F$1,K23,'Resource Checklist generator'!$G$1,CHAR(10))),
    'Resource Checklist generator'!$J$1,'Resource Checklist generator'!$K$1,CHAR(10),
    'Resource Checklist generator'!$N$1)
)</f>
        <v/>
      </c>
      <c r="R23" s="14"/>
      <c r="S23" s="14" t="str">
        <f t="shared" si="1"/>
        <v/>
      </c>
      <c r="T23" s="14" t="str" cm="1">
        <f t="array" ref="T23">IF(Q23="","",MATCH(MID(Q23,1,255),MID($R$3:$R$999,1,255),0))</f>
        <v/>
      </c>
      <c r="U23" s="14"/>
      <c r="V23" s="14"/>
    </row>
    <row r="24" spans="2:22">
      <c r="B24" s="28"/>
      <c r="C24" s="46" t="str" cm="1">
        <f t="array" ref="C24">IF(B24="","",
       IF(OR(_xlfn._xlws.FILTER('Checklist.loc DATA'!$D$3:$D$3000,'Checklist.loc DATA'!$C$3:$C$3000=B24,"#no matching result in Checklist.loc DATA")="#no matching result found in Checklist.loc DATA",_xlfn._xlws.FILTER('Checklist.loc DATA'!$D$3:$D$3000,'Checklist.loc DATA'!$C$3:$C$3000=B24,"#no matching result in Checklist.loc DATA")="MISSING",_xlfn._xlws.FILTER('Checklist.loc DATA'!$D$3:$D$3000,'Checklist.loc DATA'!$C$3:$C$3000=B24,"#no matching result in Checklist.loc DATA")=""),
            IF(_xlfn._xlws.FILTER('GAME.CHECKLIST_ Integrator'!$C$2:$C$3000,'GAME.CHECKLIST_ Integrator'!$D$2:$D$3000=B24,"#no matching result in GAME.CHECKLIST Integrator")="0","#Text found in aircraft PAGE_Integrator but no matching entry name; check that you copy-pasted entry names",
                   _xlfn._xlws.FILTER('GAME.CHECKLIST_ Integrator'!$C$2:$C$3000,'GAME.CHECKLIST_ Integrator'!$D$2:$D$3000=B24,"#no matching result in GAME.CHECKLIST Integrator")),
           _xlfn._xlws.FILTER('Checklist.loc DATA'!$D$3:$D$3000,'Checklist.loc DATA'!$C$3:$C$3000=B24,"#no matching result in Checklist.loc DATA")))</f>
        <v/>
      </c>
      <c r="D24" s="52"/>
      <c r="E24" s="46" t="str" cm="1">
        <f t="array" ref="E24">IF(D24="","",
       IF(OR(_xlfn._xlws.FILTER('Checklist.loc DATA'!$D$3:$D$3000,'Checklist.loc DATA'!$C$3:$C$3000=D24,"#no matching result in Checklist.loc DATA")="#no matching result found in Checklist.loc DATA",_xlfn._xlws.FILTER('Checklist.loc DATA'!$D$3:$D$3000,'Checklist.loc DATA'!$C$3:$C$3000=D24,"#no matching result in Checklist.loc DATA")="MISSING",_xlfn._xlws.FILTER('Checklist.loc DATA'!$D$3:$D$3000,'Checklist.loc DATA'!$C$3:$C$3000=D24,"#no matching result in Checklist.loc DATA")=""),
            IF(_xlfn._xlws.FILTER('GAME.CHECKLIST_ Integrator'!$C$2:$C$3000,'GAME.CHECKLIST_ Integrator'!$D$2:$D$3000=D24,"#no matching result in GAME.CHECKLIST Integrator")="0","#Text found in aircraft PAGE_Integrator but no matching entry name; check that you copy-pasted entry names",
                   _xlfn._xlws.FILTER('GAME.CHECKLIST_ Integrator'!$C$2:$C$3000,'GAME.CHECKLIST_ Integrator'!$D$2:$D$3000=D24,"#no matching result in GAME.CHECKLIST Integrator")),
           _xlfn._xlws.FILTER('Checklist.loc DATA'!$D$3:$D$3000,'Checklist.loc DATA'!$C$3:$C$3000=D24,"#no matching result in Checklist.loc DATA")))</f>
        <v/>
      </c>
      <c r="F24" s="52"/>
      <c r="G24" s="46" t="str" cm="1">
        <f t="array" ref="G24">IF(F24="","",
       IF(OR(_xlfn._xlws.FILTER('Checklist.loc DATA'!$D$3:$D$3000,'Checklist.loc DATA'!$C$3:$C$3000=F24,"#no matching result in Checklist.loc DATA")="#no matching result found in Checklist.loc DATA",_xlfn._xlws.FILTER('Checklist.loc DATA'!$D$3:$D$3000,'Checklist.loc DATA'!$C$3:$C$3000=F24,"#no matching result in Checklist.loc DATA")="MISSING",_xlfn._xlws.FILTER('Checklist.loc DATA'!$D$3:$D$3000,'Checklist.loc DATA'!$C$3:$C$3000=F24,"#no matching result in Checklist.loc DATA")=""),
            IF(_xlfn._xlws.FILTER('GAME.CHECKLIST_ Integrator'!$C$2:$C$3000,'GAME.CHECKLIST_ Integrator'!$D$2:$D$3000=F24,"#no matching result in GAME.CHECKLIST Integrator")="0","#Text found in aircraft PAGE_Integrator but no matching entry name; check that you copy-pasted entry names",
                   _xlfn._xlws.FILTER('GAME.CHECKLIST_ Integrator'!$C$2:$C$3000,'GAME.CHECKLIST_ Integrator'!$D$2:$D$3000=F24,"#no matching result in GAME.CHECKLIST Integrator")),
           _xlfn._xlws.FILTER('Checklist.loc DATA'!$D$3:$D$3000,'Checklist.loc DATA'!$C$3:$C$3000=F24,"#no matching result in Checklist.loc DATA")))</f>
        <v/>
      </c>
      <c r="H24" s="61"/>
      <c r="I24" s="46" t="str" cm="1">
        <f t="array" ref="I24">IF(H24="","",
       IF(OR(_xlfn._xlws.FILTER('Checklist.loc DATA'!$D$3:$D$3000,'Checklist.loc DATA'!$C$3:$C$3000=H24,"#no matching result in Checklist.loc DATA")="#no matching result found in Checklist.loc DATA",_xlfn._xlws.FILTER('Checklist.loc DATA'!$D$3:$D$3000,'Checklist.loc DATA'!$C$3:$C$3000=H24,"#no matching result in Checklist.loc DATA")="MISSING",_xlfn._xlws.FILTER('Checklist.loc DATA'!$D$3:$D$3000,'Checklist.loc DATA'!$C$3:$C$3000=H24,"#no matching result in Checklist.loc DATA")=""),
            IF(_xlfn._xlws.FILTER('GAME.CHECKLIST_ Integrator'!$C$2:$C$3000,'GAME.CHECKLIST_ Integrator'!$D$2:$D$3000=H24,"#no matching result in GAME.CHECKLIST Integrator")="0","#Text found in aircraft PAGE_Integrator but no matching entry name; check that you copy-pasted entry names",
                   _xlfn._xlws.FILTER('GAME.CHECKLIST_ Integrator'!$C$2:$C$3000,'GAME.CHECKLIST_ Integrator'!$D$2:$D$3000=H24,"#no matching result in GAME.CHECKLIST Integrator")),
           _xlfn._xlws.FILTER('Checklist.loc DATA'!$D$3:$D$3000,'Checklist.loc DATA'!$C$3:$C$3000=H24,"#no matching result in Checklist.loc DATA")))</f>
        <v/>
      </c>
      <c r="J24" s="48">
        <v>0</v>
      </c>
      <c r="K24" s="46" t="str" cm="1">
        <f t="array" ref="K24">IF(OR(J24="",J24=0),"",
       IF(OR(_xlfn._xlws.FILTER('Checklist.loc DATA'!$E$3:$E$3000,'Checklist.loc DATA'!$D$3:$D$3000=J24,"#no matching result in Checklist.loc DATA")="#no matching result found in Checklist.loc DATA",_xlfn._xlws.FILTER('Checklist.loc DATA'!$E$3:$E$3000,'Checklist.loc DATA'!$D$3:$D$3000=J24,"#no matching result in Checklist.loc DATA")="MISSING",_xlfn._xlws.FILTER('Checklist.loc DATA'!$E$3:$E$3000,'Checklist.loc DATA'!$D$3:$D$3000=J24,"#no matching result in Checklist.loc DATA")=""),
          IF(_xlfn._xlws.FILTER('CLUE. Integrator'!$C$2:$C$3000,'CLUE. Integrator'!$D$2:$D$3000=J24,"#no matching result in aircraft CLUE_Integrator")="0","#Text found in aircraft CLUE_Integrator but no matching entry name; check that you copy-pasted entry names",
                   _xlfn._xlws.FILTER('CLUE. Integrator'!$C$2:$C$3000,'CLUE. Integrator'!$D$2:$D$3000=J24,"#no matching result in aircraft CLUE_Integrator")),
           _xlfn._xlws.FILTER('Checklist.loc DATA'!$E$3:$E$3000,'Checklist.loc DATA'!$D$3:$D$3000=J24,"#no matching result in Checklist.loc DATA")))</f>
        <v/>
      </c>
      <c r="L24" s="63" t="str">
        <f>IF('Integrator tracking'!G33="","",'Integrator tracking'!G33)</f>
        <v/>
      </c>
      <c r="M24" s="14" t="str">
        <f t="shared" si="0"/>
        <v/>
      </c>
      <c r="N24" s="14" t="str">
        <f>IF(F24="","",
_xlfn.CONCAT('Resource Checklist generator'!$A$2,UPPER('Resource Checklist generator'!$O$1),SUBSTITUTE(_xlfn.CONCAT(G24,"_",I24),"GAME.CHECKLIST_",""),"_",T24,'Resource Checklist generator'!$M$2,L24,'Resource Checklist generator'!$K$2,CHAR(10),
    'Resource Checklist generator'!$L$1,'Resource Checklist generator'!$N$2,'Resource Checklist generator'!$K$1,CHAR(10),
    'Resource Checklist generator'!$N$1
))</f>
        <v/>
      </c>
      <c r="O24" s="14" t="str">
        <f>IF(NOT(OR(U24=0,U24="")),_xlfn.CONCAT('Resource Checklist generator'!$G$2,U24,'Resource Checklist generator'!$H$2,CHAR(10),'Resource Checklist generator'!$I$2),"")</f>
        <v/>
      </c>
      <c r="P24" s="14" t="str">
        <f>IF(NOT(OR(V24=0,V24="")),_xlfn.CONCAT('Resource Checklist generator'!$J$2,V24,'Resource Checklist generator'!$H$2,CHAR(10),'Resource Checklist generator'!$L$2),"")</f>
        <v/>
      </c>
      <c r="Q24" s="14" t="str">
        <f>IF(F24="","",
    _xlfn.CONCAT('Resource Checklist generator'!$A$1,UPPER('Resource Checklist generator'!$O$1),SUBSTITUTE(_xlfn.CONCAT(G24,"_",I24),"GAME.CHECKLIST_",""),'Resource Checklist generator'!$B$1,CHAR(10),
    'Resource Checklist generator'!$C$1,G24,'Resource Checklist generator'!$D$1,I24,'Resource Checklist generator'!$E$1,CHAR(10),
    IF(K24="","",_xlfn.CONCAT('Resource Checklist generator'!$F$1,K24,'Resource Checklist generator'!$G$1,CHAR(10))),
    'Resource Checklist generator'!$J$1,'Resource Checklist generator'!$K$1,CHAR(10),
    'Resource Checklist generator'!$N$1)
)</f>
        <v/>
      </c>
      <c r="R24" s="14"/>
      <c r="S24" s="14" t="str">
        <f t="shared" si="1"/>
        <v/>
      </c>
      <c r="T24" s="14" t="str" cm="1">
        <f t="array" ref="T24">IF(Q24="","",MATCH(MID(Q24,1,255),MID($R$3:$R$999,1,255),0))</f>
        <v/>
      </c>
      <c r="U24" s="14"/>
      <c r="V24" s="14"/>
    </row>
    <row r="25" spans="2:22">
      <c r="B25" s="27"/>
      <c r="C25" s="46" t="str" cm="1">
        <f t="array" ref="C25">IF(B25="","",
       IF(OR(_xlfn._xlws.FILTER('Checklist.loc DATA'!$D$3:$D$3000,'Checklist.loc DATA'!$C$3:$C$3000=B25,"#no matching result in Checklist.loc DATA")="#no matching result found in Checklist.loc DATA",_xlfn._xlws.FILTER('Checklist.loc DATA'!$D$3:$D$3000,'Checklist.loc DATA'!$C$3:$C$3000=B25,"#no matching result in Checklist.loc DATA")="MISSING",_xlfn._xlws.FILTER('Checklist.loc DATA'!$D$3:$D$3000,'Checklist.loc DATA'!$C$3:$C$3000=B25,"#no matching result in Checklist.loc DATA")=""),
            IF(_xlfn._xlws.FILTER('GAME.CHECKLIST_ Integrator'!$C$2:$C$3000,'GAME.CHECKLIST_ Integrator'!$D$2:$D$3000=B25,"#no matching result in GAME.CHECKLIST Integrator")="0","#Text found in aircraft PAGE_Integrator but no matching entry name; check that you copy-pasted entry names",
                   _xlfn._xlws.FILTER('GAME.CHECKLIST_ Integrator'!$C$2:$C$3000,'GAME.CHECKLIST_ Integrator'!$D$2:$D$3000=B25,"#no matching result in GAME.CHECKLIST Integrator")),
           _xlfn._xlws.FILTER('Checklist.loc DATA'!$D$3:$D$3000,'Checklist.loc DATA'!$C$3:$C$3000=B25,"#no matching result in Checklist.loc DATA")))</f>
        <v/>
      </c>
      <c r="D25" s="53"/>
      <c r="E25" s="46" t="str" cm="1">
        <f t="array" ref="E25">IF(D25="","",
       IF(OR(_xlfn._xlws.FILTER('Checklist.loc DATA'!$D$3:$D$3000,'Checklist.loc DATA'!$C$3:$C$3000=D25,"#no matching result in Checklist.loc DATA")="#no matching result found in Checklist.loc DATA",_xlfn._xlws.FILTER('Checklist.loc DATA'!$D$3:$D$3000,'Checklist.loc DATA'!$C$3:$C$3000=D25,"#no matching result in Checklist.loc DATA")="MISSING",_xlfn._xlws.FILTER('Checklist.loc DATA'!$D$3:$D$3000,'Checklist.loc DATA'!$C$3:$C$3000=D25,"#no matching result in Checklist.loc DATA")=""),
            IF(_xlfn._xlws.FILTER('GAME.CHECKLIST_ Integrator'!$C$2:$C$3000,'GAME.CHECKLIST_ Integrator'!$D$2:$D$3000=D25,"#no matching result in GAME.CHECKLIST Integrator")="0","#Text found in aircraft PAGE_Integrator but no matching entry name; check that you copy-pasted entry names",
                   _xlfn._xlws.FILTER('GAME.CHECKLIST_ Integrator'!$C$2:$C$3000,'GAME.CHECKLIST_ Integrator'!$D$2:$D$3000=D25,"#no matching result in GAME.CHECKLIST Integrator")),
           _xlfn._xlws.FILTER('Checklist.loc DATA'!$D$3:$D$3000,'Checklist.loc DATA'!$C$3:$C$3000=D25,"#no matching result in Checklist.loc DATA")))</f>
        <v/>
      </c>
      <c r="F25" s="53"/>
      <c r="G25" s="46" t="str" cm="1">
        <f t="array" ref="G25">IF(F25="","",
       IF(OR(_xlfn._xlws.FILTER('Checklist.loc DATA'!$D$3:$D$3000,'Checklist.loc DATA'!$C$3:$C$3000=F25,"#no matching result in Checklist.loc DATA")="#no matching result found in Checklist.loc DATA",_xlfn._xlws.FILTER('Checklist.loc DATA'!$D$3:$D$3000,'Checklist.loc DATA'!$C$3:$C$3000=F25,"#no matching result in Checklist.loc DATA")="MISSING",_xlfn._xlws.FILTER('Checklist.loc DATA'!$D$3:$D$3000,'Checklist.loc DATA'!$C$3:$C$3000=F25,"#no matching result in Checklist.loc DATA")=""),
            IF(_xlfn._xlws.FILTER('GAME.CHECKLIST_ Integrator'!$C$2:$C$3000,'GAME.CHECKLIST_ Integrator'!$D$2:$D$3000=F25,"#no matching result in GAME.CHECKLIST Integrator")="0","#Text found in aircraft PAGE_Integrator but no matching entry name; check that you copy-pasted entry names",
                   _xlfn._xlws.FILTER('GAME.CHECKLIST_ Integrator'!$C$2:$C$3000,'GAME.CHECKLIST_ Integrator'!$D$2:$D$3000=F25,"#no matching result in GAME.CHECKLIST Integrator")),
           _xlfn._xlws.FILTER('Checklist.loc DATA'!$D$3:$D$3000,'Checklist.loc DATA'!$C$3:$C$3000=F25,"#no matching result in Checklist.loc DATA")))</f>
        <v/>
      </c>
      <c r="H25" s="62"/>
      <c r="I25" s="46" t="str" cm="1">
        <f t="array" ref="I25">IF(H25="","",
       IF(OR(_xlfn._xlws.FILTER('Checklist.loc DATA'!$D$3:$D$3000,'Checklist.loc DATA'!$C$3:$C$3000=H25,"#no matching result in Checklist.loc DATA")="#no matching result found in Checklist.loc DATA",_xlfn._xlws.FILTER('Checklist.loc DATA'!$D$3:$D$3000,'Checklist.loc DATA'!$C$3:$C$3000=H25,"#no matching result in Checklist.loc DATA")="MISSING",_xlfn._xlws.FILTER('Checklist.loc DATA'!$D$3:$D$3000,'Checklist.loc DATA'!$C$3:$C$3000=H25,"#no matching result in Checklist.loc DATA")=""),
            IF(_xlfn._xlws.FILTER('GAME.CHECKLIST_ Integrator'!$C$2:$C$3000,'GAME.CHECKLIST_ Integrator'!$D$2:$D$3000=H25,"#no matching result in GAME.CHECKLIST Integrator")="0","#Text found in aircraft PAGE_Integrator but no matching entry name; check that you copy-pasted entry names",
                   _xlfn._xlws.FILTER('GAME.CHECKLIST_ Integrator'!$C$2:$C$3000,'GAME.CHECKLIST_ Integrator'!$D$2:$D$3000=H25,"#no matching result in GAME.CHECKLIST Integrator")),
           _xlfn._xlws.FILTER('Checklist.loc DATA'!$D$3:$D$3000,'Checklist.loc DATA'!$C$3:$C$3000=H25,"#no matching result in Checklist.loc DATA")))</f>
        <v/>
      </c>
      <c r="J25" s="29">
        <v>0</v>
      </c>
      <c r="K25" s="46" t="str" cm="1">
        <f t="array" ref="K25">IF(OR(J25="",J25=0),"",
       IF(OR(_xlfn._xlws.FILTER('Checklist.loc DATA'!$E$3:$E$3000,'Checklist.loc DATA'!$D$3:$D$3000=J25,"#no matching result in Checklist.loc DATA")="#no matching result found in Checklist.loc DATA",_xlfn._xlws.FILTER('Checklist.loc DATA'!$E$3:$E$3000,'Checklist.loc DATA'!$D$3:$D$3000=J25,"#no matching result in Checklist.loc DATA")="MISSING",_xlfn._xlws.FILTER('Checklist.loc DATA'!$E$3:$E$3000,'Checklist.loc DATA'!$D$3:$D$3000=J25,"#no matching result in Checklist.loc DATA")=""),
          IF(_xlfn._xlws.FILTER('CLUE. Integrator'!$C$2:$C$3000,'CLUE. Integrator'!$D$2:$D$3000=J25,"#no matching result in aircraft CLUE_Integrator")="0","#Text found in aircraft CLUE_Integrator but no matching entry name; check that you copy-pasted entry names",
                   _xlfn._xlws.FILTER('CLUE. Integrator'!$C$2:$C$3000,'CLUE. Integrator'!$D$2:$D$3000=J25,"#no matching result in aircraft CLUE_Integrator")),
           _xlfn._xlws.FILTER('Checklist.loc DATA'!$E$3:$E$3000,'Checklist.loc DATA'!$D$3:$D$3000=J25,"#no matching result in Checklist.loc DATA")))</f>
        <v/>
      </c>
      <c r="L25" s="63" t="str">
        <f>IF('Integrator tracking'!G34="","",'Integrator tracking'!G34)</f>
        <v/>
      </c>
      <c r="M25" s="14" t="str">
        <f t="shared" si="0"/>
        <v/>
      </c>
      <c r="N25" s="14" t="str">
        <f>IF(F25="","",
_xlfn.CONCAT('Resource Checklist generator'!$A$2,UPPER('Resource Checklist generator'!$O$1),SUBSTITUTE(_xlfn.CONCAT(G25,"_",I25),"GAME.CHECKLIST_",""),"_",T25,'Resource Checklist generator'!$M$2,L25,'Resource Checklist generator'!$K$2,CHAR(10),
    'Resource Checklist generator'!$L$1,'Resource Checklist generator'!$N$2,'Resource Checklist generator'!$K$1,CHAR(10),
    'Resource Checklist generator'!$N$1
))</f>
        <v/>
      </c>
      <c r="O25" s="14" t="str">
        <f>IF(NOT(OR(U25=0,U25="")),_xlfn.CONCAT('Resource Checklist generator'!$G$2,U25,'Resource Checklist generator'!$H$2,CHAR(10),'Resource Checklist generator'!$I$2),"")</f>
        <v/>
      </c>
      <c r="P25" s="14" t="str">
        <f>IF(NOT(OR(V25=0,V25="")),_xlfn.CONCAT('Resource Checklist generator'!$J$2,V25,'Resource Checklist generator'!$H$2,CHAR(10),'Resource Checklist generator'!$L$2),"")</f>
        <v/>
      </c>
      <c r="Q25" s="14" t="str">
        <f>IF(F25="","",
    _xlfn.CONCAT('Resource Checklist generator'!$A$1,UPPER('Resource Checklist generator'!$O$1),SUBSTITUTE(_xlfn.CONCAT(G25,"_",I25),"GAME.CHECKLIST_",""),'Resource Checklist generator'!$B$1,CHAR(10),
    'Resource Checklist generator'!$C$1,G25,'Resource Checklist generator'!$D$1,I25,'Resource Checklist generator'!$E$1,CHAR(10),
    IF(K25="","",_xlfn.CONCAT('Resource Checklist generator'!$F$1,K25,'Resource Checklist generator'!$G$1,CHAR(10))),
    'Resource Checklist generator'!$J$1,'Resource Checklist generator'!$K$1,CHAR(10),
    'Resource Checklist generator'!$N$1)
)</f>
        <v/>
      </c>
      <c r="R25" s="14"/>
      <c r="S25" s="14" t="str">
        <f t="shared" si="1"/>
        <v/>
      </c>
      <c r="T25" s="14" t="str" cm="1">
        <f t="array" ref="T25">IF(Q25="","",MATCH(MID(Q25,1,255),MID($R$3:$R$999,1,255),0))</f>
        <v/>
      </c>
      <c r="U25" s="14"/>
      <c r="V25" s="14"/>
    </row>
    <row r="26" spans="2:22">
      <c r="B26" s="28"/>
      <c r="C26" s="46" t="str" cm="1">
        <f t="array" ref="C26">IF(B26="","",
       IF(OR(_xlfn._xlws.FILTER('Checklist.loc DATA'!$D$3:$D$3000,'Checklist.loc DATA'!$C$3:$C$3000=B26,"#no matching result in Checklist.loc DATA")="#no matching result found in Checklist.loc DATA",_xlfn._xlws.FILTER('Checklist.loc DATA'!$D$3:$D$3000,'Checklist.loc DATA'!$C$3:$C$3000=B26,"#no matching result in Checklist.loc DATA")="MISSING",_xlfn._xlws.FILTER('Checklist.loc DATA'!$D$3:$D$3000,'Checklist.loc DATA'!$C$3:$C$3000=B26,"#no matching result in Checklist.loc DATA")=""),
            IF(_xlfn._xlws.FILTER('GAME.CHECKLIST_ Integrator'!$C$2:$C$3000,'GAME.CHECKLIST_ Integrator'!$D$2:$D$3000=B26,"#no matching result in GAME.CHECKLIST Integrator")="0","#Text found in aircraft PAGE_Integrator but no matching entry name; check that you copy-pasted entry names",
                   _xlfn._xlws.FILTER('GAME.CHECKLIST_ Integrator'!$C$2:$C$3000,'GAME.CHECKLIST_ Integrator'!$D$2:$D$3000=B26,"#no matching result in GAME.CHECKLIST Integrator")),
           _xlfn._xlws.FILTER('Checklist.loc DATA'!$D$3:$D$3000,'Checklist.loc DATA'!$C$3:$C$3000=B26,"#no matching result in Checklist.loc DATA")))</f>
        <v/>
      </c>
      <c r="D26" s="52"/>
      <c r="E26" s="46" t="str" cm="1">
        <f t="array" ref="E26">IF(D26="","",
       IF(OR(_xlfn._xlws.FILTER('Checklist.loc DATA'!$D$3:$D$3000,'Checklist.loc DATA'!$C$3:$C$3000=D26,"#no matching result in Checklist.loc DATA")="#no matching result found in Checklist.loc DATA",_xlfn._xlws.FILTER('Checklist.loc DATA'!$D$3:$D$3000,'Checklist.loc DATA'!$C$3:$C$3000=D26,"#no matching result in Checklist.loc DATA")="MISSING",_xlfn._xlws.FILTER('Checklist.loc DATA'!$D$3:$D$3000,'Checklist.loc DATA'!$C$3:$C$3000=D26,"#no matching result in Checklist.loc DATA")=""),
            IF(_xlfn._xlws.FILTER('GAME.CHECKLIST_ Integrator'!$C$2:$C$3000,'GAME.CHECKLIST_ Integrator'!$D$2:$D$3000=D26,"#no matching result in GAME.CHECKLIST Integrator")="0","#Text found in aircraft PAGE_Integrator but no matching entry name; check that you copy-pasted entry names",
                   _xlfn._xlws.FILTER('GAME.CHECKLIST_ Integrator'!$C$2:$C$3000,'GAME.CHECKLIST_ Integrator'!$D$2:$D$3000=D26,"#no matching result in GAME.CHECKLIST Integrator")),
           _xlfn._xlws.FILTER('Checklist.loc DATA'!$D$3:$D$3000,'Checklist.loc DATA'!$C$3:$C$3000=D26,"#no matching result in Checklist.loc DATA")))</f>
        <v/>
      </c>
      <c r="F26" s="52"/>
      <c r="G26" s="46" t="str" cm="1">
        <f t="array" ref="G26">IF(F26="","",
       IF(OR(_xlfn._xlws.FILTER('Checklist.loc DATA'!$D$3:$D$3000,'Checklist.loc DATA'!$C$3:$C$3000=F26,"#no matching result in Checklist.loc DATA")="#no matching result found in Checklist.loc DATA",_xlfn._xlws.FILTER('Checklist.loc DATA'!$D$3:$D$3000,'Checklist.loc DATA'!$C$3:$C$3000=F26,"#no matching result in Checklist.loc DATA")="MISSING",_xlfn._xlws.FILTER('Checklist.loc DATA'!$D$3:$D$3000,'Checklist.loc DATA'!$C$3:$C$3000=F26,"#no matching result in Checklist.loc DATA")=""),
            IF(_xlfn._xlws.FILTER('GAME.CHECKLIST_ Integrator'!$C$2:$C$3000,'GAME.CHECKLIST_ Integrator'!$D$2:$D$3000=F26,"#no matching result in GAME.CHECKLIST Integrator")="0","#Text found in aircraft PAGE_Integrator but no matching entry name; check that you copy-pasted entry names",
                   _xlfn._xlws.FILTER('GAME.CHECKLIST_ Integrator'!$C$2:$C$3000,'GAME.CHECKLIST_ Integrator'!$D$2:$D$3000=F26,"#no matching result in GAME.CHECKLIST Integrator")),
           _xlfn._xlws.FILTER('Checklist.loc DATA'!$D$3:$D$3000,'Checklist.loc DATA'!$C$3:$C$3000=F26,"#no matching result in Checklist.loc DATA")))</f>
        <v/>
      </c>
      <c r="H26" s="61"/>
      <c r="I26" s="46" t="str" cm="1">
        <f t="array" ref="I26">IF(H26="","",
       IF(OR(_xlfn._xlws.FILTER('Checklist.loc DATA'!$D$3:$D$3000,'Checklist.loc DATA'!$C$3:$C$3000=H26,"#no matching result in Checklist.loc DATA")="#no matching result found in Checklist.loc DATA",_xlfn._xlws.FILTER('Checklist.loc DATA'!$D$3:$D$3000,'Checklist.loc DATA'!$C$3:$C$3000=H26,"#no matching result in Checklist.loc DATA")="MISSING",_xlfn._xlws.FILTER('Checklist.loc DATA'!$D$3:$D$3000,'Checklist.loc DATA'!$C$3:$C$3000=H26,"#no matching result in Checklist.loc DATA")=""),
            IF(_xlfn._xlws.FILTER('GAME.CHECKLIST_ Integrator'!$C$2:$C$3000,'GAME.CHECKLIST_ Integrator'!$D$2:$D$3000=H26,"#no matching result in GAME.CHECKLIST Integrator")="0","#Text found in aircraft PAGE_Integrator but no matching entry name; check that you copy-pasted entry names",
                   _xlfn._xlws.FILTER('GAME.CHECKLIST_ Integrator'!$C$2:$C$3000,'GAME.CHECKLIST_ Integrator'!$D$2:$D$3000=H26,"#no matching result in GAME.CHECKLIST Integrator")),
           _xlfn._xlws.FILTER('Checklist.loc DATA'!$D$3:$D$3000,'Checklist.loc DATA'!$C$3:$C$3000=H26,"#no matching result in Checklist.loc DATA")))</f>
        <v/>
      </c>
      <c r="J26" s="48">
        <v>0</v>
      </c>
      <c r="K26" s="46" t="str" cm="1">
        <f t="array" ref="K26">IF(OR(J26="",J26=0),"",
       IF(OR(_xlfn._xlws.FILTER('Checklist.loc DATA'!$E$3:$E$3000,'Checklist.loc DATA'!$D$3:$D$3000=J26,"#no matching result in Checklist.loc DATA")="#no matching result found in Checklist.loc DATA",_xlfn._xlws.FILTER('Checklist.loc DATA'!$E$3:$E$3000,'Checklist.loc DATA'!$D$3:$D$3000=J26,"#no matching result in Checklist.loc DATA")="MISSING",_xlfn._xlws.FILTER('Checklist.loc DATA'!$E$3:$E$3000,'Checklist.loc DATA'!$D$3:$D$3000=J26,"#no matching result in Checklist.loc DATA")=""),
          IF(_xlfn._xlws.FILTER('CLUE. Integrator'!$C$2:$C$3000,'CLUE. Integrator'!$D$2:$D$3000=J26,"#no matching result in aircraft CLUE_Integrator")="0","#Text found in aircraft CLUE_Integrator but no matching entry name; check that you copy-pasted entry names",
                   _xlfn._xlws.FILTER('CLUE. Integrator'!$C$2:$C$3000,'CLUE. Integrator'!$D$2:$D$3000=J26,"#no matching result in aircraft CLUE_Integrator")),
           _xlfn._xlws.FILTER('Checklist.loc DATA'!$E$3:$E$3000,'Checklist.loc DATA'!$D$3:$D$3000=J26,"#no matching result in Checklist.loc DATA")))</f>
        <v/>
      </c>
      <c r="L26" s="63" t="str">
        <f>IF('Integrator tracking'!G35="","",'Integrator tracking'!G35)</f>
        <v/>
      </c>
      <c r="M26" s="14" t="str">
        <f t="shared" si="0"/>
        <v/>
      </c>
      <c r="N26" s="14" t="str">
        <f>IF(F26="","",
_xlfn.CONCAT('Resource Checklist generator'!$A$2,UPPER('Resource Checklist generator'!$O$1),SUBSTITUTE(_xlfn.CONCAT(G26,"_",I26),"GAME.CHECKLIST_",""),"_",T26,'Resource Checklist generator'!$M$2,L26,'Resource Checklist generator'!$K$2,CHAR(10),
    'Resource Checklist generator'!$L$1,'Resource Checklist generator'!$N$2,'Resource Checklist generator'!$K$1,CHAR(10),
    'Resource Checklist generator'!$N$1
))</f>
        <v/>
      </c>
      <c r="O26" s="14" t="str">
        <f>IF(NOT(OR(U26=0,U26="")),_xlfn.CONCAT('Resource Checklist generator'!$G$2,U26,'Resource Checklist generator'!$H$2,CHAR(10),'Resource Checklist generator'!$I$2),"")</f>
        <v/>
      </c>
      <c r="P26" s="14" t="str">
        <f>IF(NOT(OR(V26=0,V26="")),_xlfn.CONCAT('Resource Checklist generator'!$J$2,V26,'Resource Checklist generator'!$H$2,CHAR(10),'Resource Checklist generator'!$L$2),"")</f>
        <v/>
      </c>
      <c r="Q26" s="14" t="str">
        <f>IF(F26="","",
    _xlfn.CONCAT('Resource Checklist generator'!$A$1,UPPER('Resource Checklist generator'!$O$1),SUBSTITUTE(_xlfn.CONCAT(G26,"_",I26),"GAME.CHECKLIST_",""),'Resource Checklist generator'!$B$1,CHAR(10),
    'Resource Checklist generator'!$C$1,G26,'Resource Checklist generator'!$D$1,I26,'Resource Checklist generator'!$E$1,CHAR(10),
    IF(K26="","",_xlfn.CONCAT('Resource Checklist generator'!$F$1,K26,'Resource Checklist generator'!$G$1,CHAR(10))),
    'Resource Checklist generator'!$J$1,'Resource Checklist generator'!$K$1,CHAR(10),
    'Resource Checklist generator'!$N$1)
)</f>
        <v/>
      </c>
      <c r="R26" s="14"/>
      <c r="S26" s="14" t="str">
        <f t="shared" si="1"/>
        <v/>
      </c>
      <c r="T26" s="14" t="str" cm="1">
        <f t="array" ref="T26">IF(Q26="","",MATCH(MID(Q26,1,255),MID($R$3:$R$999,1,255),0))</f>
        <v/>
      </c>
      <c r="U26" s="14"/>
      <c r="V26" s="14"/>
    </row>
    <row r="27" spans="2:22">
      <c r="B27" s="27"/>
      <c r="C27" s="46" t="str" cm="1">
        <f t="array" ref="C27">IF(B27="","",
       IF(OR(_xlfn._xlws.FILTER('Checklist.loc DATA'!$D$3:$D$3000,'Checklist.loc DATA'!$C$3:$C$3000=B27,"#no matching result in Checklist.loc DATA")="#no matching result found in Checklist.loc DATA",_xlfn._xlws.FILTER('Checklist.loc DATA'!$D$3:$D$3000,'Checklist.loc DATA'!$C$3:$C$3000=B27,"#no matching result in Checklist.loc DATA")="MISSING",_xlfn._xlws.FILTER('Checklist.loc DATA'!$D$3:$D$3000,'Checklist.loc DATA'!$C$3:$C$3000=B27,"#no matching result in Checklist.loc DATA")=""),
            IF(_xlfn._xlws.FILTER('GAME.CHECKLIST_ Integrator'!$C$2:$C$3000,'GAME.CHECKLIST_ Integrator'!$D$2:$D$3000=B27,"#no matching result in GAME.CHECKLIST Integrator")="0","#Text found in aircraft PAGE_Integrator but no matching entry name; check that you copy-pasted entry names",
                   _xlfn._xlws.FILTER('GAME.CHECKLIST_ Integrator'!$C$2:$C$3000,'GAME.CHECKLIST_ Integrator'!$D$2:$D$3000=B27,"#no matching result in GAME.CHECKLIST Integrator")),
           _xlfn._xlws.FILTER('Checklist.loc DATA'!$D$3:$D$3000,'Checklist.loc DATA'!$C$3:$C$3000=B27,"#no matching result in Checklist.loc DATA")))</f>
        <v/>
      </c>
      <c r="D27" s="53"/>
      <c r="E27" s="46" t="str" cm="1">
        <f t="array" ref="E27">IF(D27="","",
       IF(OR(_xlfn._xlws.FILTER('Checklist.loc DATA'!$D$3:$D$3000,'Checklist.loc DATA'!$C$3:$C$3000=D27,"#no matching result in Checklist.loc DATA")="#no matching result found in Checklist.loc DATA",_xlfn._xlws.FILTER('Checklist.loc DATA'!$D$3:$D$3000,'Checklist.loc DATA'!$C$3:$C$3000=D27,"#no matching result in Checklist.loc DATA")="MISSING",_xlfn._xlws.FILTER('Checklist.loc DATA'!$D$3:$D$3000,'Checklist.loc DATA'!$C$3:$C$3000=D27,"#no matching result in Checklist.loc DATA")=""),
            IF(_xlfn._xlws.FILTER('GAME.CHECKLIST_ Integrator'!$C$2:$C$3000,'GAME.CHECKLIST_ Integrator'!$D$2:$D$3000=D27,"#no matching result in GAME.CHECKLIST Integrator")="0","#Text found in aircraft PAGE_Integrator but no matching entry name; check that you copy-pasted entry names",
                   _xlfn._xlws.FILTER('GAME.CHECKLIST_ Integrator'!$C$2:$C$3000,'GAME.CHECKLIST_ Integrator'!$D$2:$D$3000=D27,"#no matching result in GAME.CHECKLIST Integrator")),
           _xlfn._xlws.FILTER('Checklist.loc DATA'!$D$3:$D$3000,'Checklist.loc DATA'!$C$3:$C$3000=D27,"#no matching result in Checklist.loc DATA")))</f>
        <v/>
      </c>
      <c r="F27" s="53"/>
      <c r="G27" s="46" t="str" cm="1">
        <f t="array" ref="G27">IF(F27="","",
       IF(OR(_xlfn._xlws.FILTER('Checklist.loc DATA'!$D$3:$D$3000,'Checklist.loc DATA'!$C$3:$C$3000=F27,"#no matching result in Checklist.loc DATA")="#no matching result found in Checklist.loc DATA",_xlfn._xlws.FILTER('Checklist.loc DATA'!$D$3:$D$3000,'Checklist.loc DATA'!$C$3:$C$3000=F27,"#no matching result in Checklist.loc DATA")="MISSING",_xlfn._xlws.FILTER('Checklist.loc DATA'!$D$3:$D$3000,'Checklist.loc DATA'!$C$3:$C$3000=F27,"#no matching result in Checklist.loc DATA")=""),
            IF(_xlfn._xlws.FILTER('GAME.CHECKLIST_ Integrator'!$C$2:$C$3000,'GAME.CHECKLIST_ Integrator'!$D$2:$D$3000=F27,"#no matching result in GAME.CHECKLIST Integrator")="0","#Text found in aircraft PAGE_Integrator but no matching entry name; check that you copy-pasted entry names",
                   _xlfn._xlws.FILTER('GAME.CHECKLIST_ Integrator'!$C$2:$C$3000,'GAME.CHECKLIST_ Integrator'!$D$2:$D$3000=F27,"#no matching result in GAME.CHECKLIST Integrator")),
           _xlfn._xlws.FILTER('Checklist.loc DATA'!$D$3:$D$3000,'Checklist.loc DATA'!$C$3:$C$3000=F27,"#no matching result in Checklist.loc DATA")))</f>
        <v/>
      </c>
      <c r="H27" s="62"/>
      <c r="I27" s="46" t="str" cm="1">
        <f t="array" ref="I27">IF(H27="","",
       IF(OR(_xlfn._xlws.FILTER('Checklist.loc DATA'!$D$3:$D$3000,'Checklist.loc DATA'!$C$3:$C$3000=H27,"#no matching result in Checklist.loc DATA")="#no matching result found in Checklist.loc DATA",_xlfn._xlws.FILTER('Checklist.loc DATA'!$D$3:$D$3000,'Checklist.loc DATA'!$C$3:$C$3000=H27,"#no matching result in Checklist.loc DATA")="MISSING",_xlfn._xlws.FILTER('Checklist.loc DATA'!$D$3:$D$3000,'Checklist.loc DATA'!$C$3:$C$3000=H27,"#no matching result in Checklist.loc DATA")=""),
            IF(_xlfn._xlws.FILTER('GAME.CHECKLIST_ Integrator'!$C$2:$C$3000,'GAME.CHECKLIST_ Integrator'!$D$2:$D$3000=H27,"#no matching result in GAME.CHECKLIST Integrator")="0","#Text found in aircraft PAGE_Integrator but no matching entry name; check that you copy-pasted entry names",
                   _xlfn._xlws.FILTER('GAME.CHECKLIST_ Integrator'!$C$2:$C$3000,'GAME.CHECKLIST_ Integrator'!$D$2:$D$3000=H27,"#no matching result in GAME.CHECKLIST Integrator")),
           _xlfn._xlws.FILTER('Checklist.loc DATA'!$D$3:$D$3000,'Checklist.loc DATA'!$C$3:$C$3000=H27,"#no matching result in Checklist.loc DATA")))</f>
        <v/>
      </c>
      <c r="J27" s="29">
        <v>0</v>
      </c>
      <c r="K27" s="46" t="str" cm="1">
        <f t="array" ref="K27">IF(OR(J27="",J27=0),"",
       IF(OR(_xlfn._xlws.FILTER('Checklist.loc DATA'!$E$3:$E$3000,'Checklist.loc DATA'!$D$3:$D$3000=J27,"#no matching result in Checklist.loc DATA")="#no matching result found in Checklist.loc DATA",_xlfn._xlws.FILTER('Checklist.loc DATA'!$E$3:$E$3000,'Checklist.loc DATA'!$D$3:$D$3000=J27,"#no matching result in Checklist.loc DATA")="MISSING",_xlfn._xlws.FILTER('Checklist.loc DATA'!$E$3:$E$3000,'Checklist.loc DATA'!$D$3:$D$3000=J27,"#no matching result in Checklist.loc DATA")=""),
          IF(_xlfn._xlws.FILTER('CLUE. Integrator'!$C$2:$C$3000,'CLUE. Integrator'!$D$2:$D$3000=J27,"#no matching result in aircraft CLUE_Integrator")="0","#Text found in aircraft CLUE_Integrator but no matching entry name; check that you copy-pasted entry names",
                   _xlfn._xlws.FILTER('CLUE. Integrator'!$C$2:$C$3000,'CLUE. Integrator'!$D$2:$D$3000=J27,"#no matching result in aircraft CLUE_Integrator")),
           _xlfn._xlws.FILTER('Checklist.loc DATA'!$E$3:$E$3000,'Checklist.loc DATA'!$D$3:$D$3000=J27,"#no matching result in Checklist.loc DATA")))</f>
        <v/>
      </c>
      <c r="L27" s="63" t="str">
        <f>IF('Integrator tracking'!G36="","",'Integrator tracking'!G36)</f>
        <v/>
      </c>
      <c r="M27" s="14" t="str">
        <f t="shared" si="0"/>
        <v/>
      </c>
      <c r="N27" s="14" t="str">
        <f>IF(F27="","",
_xlfn.CONCAT('Resource Checklist generator'!$A$2,UPPER('Resource Checklist generator'!$O$1),SUBSTITUTE(_xlfn.CONCAT(G27,"_",I27),"GAME.CHECKLIST_",""),"_",T27,'Resource Checklist generator'!$M$2,L27,'Resource Checklist generator'!$K$2,CHAR(10),
    'Resource Checklist generator'!$L$1,'Resource Checklist generator'!$N$2,'Resource Checklist generator'!$K$1,CHAR(10),
    'Resource Checklist generator'!$N$1
))</f>
        <v/>
      </c>
      <c r="O27" s="14" t="str">
        <f>IF(NOT(OR(U27=0,U27="")),_xlfn.CONCAT('Resource Checklist generator'!$G$2,U27,'Resource Checklist generator'!$H$2,CHAR(10),'Resource Checklist generator'!$I$2),"")</f>
        <v/>
      </c>
      <c r="P27" s="14" t="str">
        <f>IF(NOT(OR(V27=0,V27="")),_xlfn.CONCAT('Resource Checklist generator'!$J$2,V27,'Resource Checklist generator'!$H$2,CHAR(10),'Resource Checklist generator'!$L$2),"")</f>
        <v/>
      </c>
      <c r="Q27" s="14" t="str">
        <f>IF(F27="","",
    _xlfn.CONCAT('Resource Checklist generator'!$A$1,UPPER('Resource Checklist generator'!$O$1),SUBSTITUTE(_xlfn.CONCAT(G27,"_",I27),"GAME.CHECKLIST_",""),'Resource Checklist generator'!$B$1,CHAR(10),
    'Resource Checklist generator'!$C$1,G27,'Resource Checklist generator'!$D$1,I27,'Resource Checklist generator'!$E$1,CHAR(10),
    IF(K27="","",_xlfn.CONCAT('Resource Checklist generator'!$F$1,K27,'Resource Checklist generator'!$G$1,CHAR(10))),
    'Resource Checklist generator'!$J$1,'Resource Checklist generator'!$K$1,CHAR(10),
    'Resource Checklist generator'!$N$1)
)</f>
        <v/>
      </c>
      <c r="R27" s="14"/>
      <c r="S27" s="14" t="str">
        <f t="shared" si="1"/>
        <v/>
      </c>
      <c r="T27" s="14" t="str" cm="1">
        <f t="array" ref="T27">IF(Q27="","",MATCH(MID(Q27,1,255),MID($R$3:$R$999,1,255),0))</f>
        <v/>
      </c>
      <c r="U27" s="14"/>
      <c r="V27" s="14"/>
    </row>
    <row r="28" spans="2:22">
      <c r="B28" s="28"/>
      <c r="C28" s="46" t="str" cm="1">
        <f t="array" ref="C28">IF(B28="","",
       IF(OR(_xlfn._xlws.FILTER('Checklist.loc DATA'!$D$3:$D$3000,'Checklist.loc DATA'!$C$3:$C$3000=B28,"#no matching result in Checklist.loc DATA")="#no matching result found in Checklist.loc DATA",_xlfn._xlws.FILTER('Checklist.loc DATA'!$D$3:$D$3000,'Checklist.loc DATA'!$C$3:$C$3000=B28,"#no matching result in Checklist.loc DATA")="MISSING",_xlfn._xlws.FILTER('Checklist.loc DATA'!$D$3:$D$3000,'Checklist.loc DATA'!$C$3:$C$3000=B28,"#no matching result in Checklist.loc DATA")=""),
            IF(_xlfn._xlws.FILTER('GAME.CHECKLIST_ Integrator'!$C$2:$C$3000,'GAME.CHECKLIST_ Integrator'!$D$2:$D$3000=B28,"#no matching result in GAME.CHECKLIST Integrator")="0","#Text found in aircraft PAGE_Integrator but no matching entry name; check that you copy-pasted entry names",
                   _xlfn._xlws.FILTER('GAME.CHECKLIST_ Integrator'!$C$2:$C$3000,'GAME.CHECKLIST_ Integrator'!$D$2:$D$3000=B28,"#no matching result in GAME.CHECKLIST Integrator")),
           _xlfn._xlws.FILTER('Checklist.loc DATA'!$D$3:$D$3000,'Checklist.loc DATA'!$C$3:$C$3000=B28,"#no matching result in Checklist.loc DATA")))</f>
        <v/>
      </c>
      <c r="D28" s="52"/>
      <c r="E28" s="46" t="str" cm="1">
        <f t="array" ref="E28">IF(D28="","",
       IF(OR(_xlfn._xlws.FILTER('Checklist.loc DATA'!$D$3:$D$3000,'Checklist.loc DATA'!$C$3:$C$3000=D28,"#no matching result in Checklist.loc DATA")="#no matching result found in Checklist.loc DATA",_xlfn._xlws.FILTER('Checklist.loc DATA'!$D$3:$D$3000,'Checklist.loc DATA'!$C$3:$C$3000=D28,"#no matching result in Checklist.loc DATA")="MISSING",_xlfn._xlws.FILTER('Checklist.loc DATA'!$D$3:$D$3000,'Checklist.loc DATA'!$C$3:$C$3000=D28,"#no matching result in Checklist.loc DATA")=""),
            IF(_xlfn._xlws.FILTER('GAME.CHECKLIST_ Integrator'!$C$2:$C$3000,'GAME.CHECKLIST_ Integrator'!$D$2:$D$3000=D28,"#no matching result in GAME.CHECKLIST Integrator")="0","#Text found in aircraft PAGE_Integrator but no matching entry name; check that you copy-pasted entry names",
                   _xlfn._xlws.FILTER('GAME.CHECKLIST_ Integrator'!$C$2:$C$3000,'GAME.CHECKLIST_ Integrator'!$D$2:$D$3000=D28,"#no matching result in GAME.CHECKLIST Integrator")),
           _xlfn._xlws.FILTER('Checklist.loc DATA'!$D$3:$D$3000,'Checklist.loc DATA'!$C$3:$C$3000=D28,"#no matching result in Checklist.loc DATA")))</f>
        <v/>
      </c>
      <c r="F28" s="52"/>
      <c r="G28" s="46" t="str" cm="1">
        <f t="array" ref="G28">IF(F28="","",
       IF(OR(_xlfn._xlws.FILTER('Checklist.loc DATA'!$D$3:$D$3000,'Checklist.loc DATA'!$C$3:$C$3000=F28,"#no matching result in Checklist.loc DATA")="#no matching result found in Checklist.loc DATA",_xlfn._xlws.FILTER('Checklist.loc DATA'!$D$3:$D$3000,'Checklist.loc DATA'!$C$3:$C$3000=F28,"#no matching result in Checklist.loc DATA")="MISSING",_xlfn._xlws.FILTER('Checklist.loc DATA'!$D$3:$D$3000,'Checklist.loc DATA'!$C$3:$C$3000=F28,"#no matching result in Checklist.loc DATA")=""),
            IF(_xlfn._xlws.FILTER('GAME.CHECKLIST_ Integrator'!$C$2:$C$3000,'GAME.CHECKLIST_ Integrator'!$D$2:$D$3000=F28,"#no matching result in GAME.CHECKLIST Integrator")="0","#Text found in aircraft PAGE_Integrator but no matching entry name; check that you copy-pasted entry names",
                   _xlfn._xlws.FILTER('GAME.CHECKLIST_ Integrator'!$C$2:$C$3000,'GAME.CHECKLIST_ Integrator'!$D$2:$D$3000=F28,"#no matching result in GAME.CHECKLIST Integrator")),
           _xlfn._xlws.FILTER('Checklist.loc DATA'!$D$3:$D$3000,'Checklist.loc DATA'!$C$3:$C$3000=F28,"#no matching result in Checklist.loc DATA")))</f>
        <v/>
      </c>
      <c r="H28" s="61"/>
      <c r="I28" s="46" t="str" cm="1">
        <f t="array" ref="I28">IF(H28="","",
       IF(OR(_xlfn._xlws.FILTER('Checklist.loc DATA'!$D$3:$D$3000,'Checklist.loc DATA'!$C$3:$C$3000=H28,"#no matching result in Checklist.loc DATA")="#no matching result found in Checklist.loc DATA",_xlfn._xlws.FILTER('Checklist.loc DATA'!$D$3:$D$3000,'Checklist.loc DATA'!$C$3:$C$3000=H28,"#no matching result in Checklist.loc DATA")="MISSING",_xlfn._xlws.FILTER('Checklist.loc DATA'!$D$3:$D$3000,'Checklist.loc DATA'!$C$3:$C$3000=H28,"#no matching result in Checklist.loc DATA")=""),
            IF(_xlfn._xlws.FILTER('GAME.CHECKLIST_ Integrator'!$C$2:$C$3000,'GAME.CHECKLIST_ Integrator'!$D$2:$D$3000=H28,"#no matching result in GAME.CHECKLIST Integrator")="0","#Text found in aircraft PAGE_Integrator but no matching entry name; check that you copy-pasted entry names",
                   _xlfn._xlws.FILTER('GAME.CHECKLIST_ Integrator'!$C$2:$C$3000,'GAME.CHECKLIST_ Integrator'!$D$2:$D$3000=H28,"#no matching result in GAME.CHECKLIST Integrator")),
           _xlfn._xlws.FILTER('Checklist.loc DATA'!$D$3:$D$3000,'Checklist.loc DATA'!$C$3:$C$3000=H28,"#no matching result in Checklist.loc DATA")))</f>
        <v/>
      </c>
      <c r="J28" s="48">
        <v>0</v>
      </c>
      <c r="K28" s="46" t="str" cm="1">
        <f t="array" ref="K28">IF(OR(J28="",J28=0),"",
       IF(OR(_xlfn._xlws.FILTER('Checklist.loc DATA'!$E$3:$E$3000,'Checklist.loc DATA'!$D$3:$D$3000=J28,"#no matching result in Checklist.loc DATA")="#no matching result found in Checklist.loc DATA",_xlfn._xlws.FILTER('Checklist.loc DATA'!$E$3:$E$3000,'Checklist.loc DATA'!$D$3:$D$3000=J28,"#no matching result in Checklist.loc DATA")="MISSING",_xlfn._xlws.FILTER('Checklist.loc DATA'!$E$3:$E$3000,'Checklist.loc DATA'!$D$3:$D$3000=J28,"#no matching result in Checklist.loc DATA")=""),
          IF(_xlfn._xlws.FILTER('CLUE. Integrator'!$C$2:$C$3000,'CLUE. Integrator'!$D$2:$D$3000=J28,"#no matching result in aircraft CLUE_Integrator")="0","#Text found in aircraft CLUE_Integrator but no matching entry name; check that you copy-pasted entry names",
                   _xlfn._xlws.FILTER('CLUE. Integrator'!$C$2:$C$3000,'CLUE. Integrator'!$D$2:$D$3000=J28,"#no matching result in aircraft CLUE_Integrator")),
           _xlfn._xlws.FILTER('Checklist.loc DATA'!$E$3:$E$3000,'Checklist.loc DATA'!$D$3:$D$3000=J28,"#no matching result in Checklist.loc DATA")))</f>
        <v/>
      </c>
      <c r="L28" s="63" t="str">
        <f>IF('Integrator tracking'!G37="","",'Integrator tracking'!G37)</f>
        <v/>
      </c>
      <c r="M28" s="14" t="str">
        <f t="shared" si="0"/>
        <v/>
      </c>
      <c r="N28" s="14" t="str">
        <f>IF(F28="","",
_xlfn.CONCAT('Resource Checklist generator'!$A$2,UPPER('Resource Checklist generator'!$O$1),SUBSTITUTE(_xlfn.CONCAT(G28,"_",I28),"GAME.CHECKLIST_",""),"_",T28,'Resource Checklist generator'!$M$2,L28,'Resource Checklist generator'!$K$2,CHAR(10),
    'Resource Checklist generator'!$L$1,'Resource Checklist generator'!$N$2,'Resource Checklist generator'!$K$1,CHAR(10),
    'Resource Checklist generator'!$N$1
))</f>
        <v/>
      </c>
      <c r="O28" s="14" t="str">
        <f>IF(NOT(OR(U28=0,U28="")),_xlfn.CONCAT('Resource Checklist generator'!$G$2,U28,'Resource Checklist generator'!$H$2,CHAR(10),'Resource Checklist generator'!$I$2),"")</f>
        <v/>
      </c>
      <c r="P28" s="14" t="str">
        <f>IF(NOT(OR(V28=0,V28="")),_xlfn.CONCAT('Resource Checklist generator'!$J$2,V28,'Resource Checklist generator'!$H$2,CHAR(10),'Resource Checklist generator'!$L$2),"")</f>
        <v/>
      </c>
      <c r="Q28" s="14" t="str">
        <f>IF(F28="","",
    _xlfn.CONCAT('Resource Checklist generator'!$A$1,UPPER('Resource Checklist generator'!$O$1),SUBSTITUTE(_xlfn.CONCAT(G28,"_",I28),"GAME.CHECKLIST_",""),'Resource Checklist generator'!$B$1,CHAR(10),
    'Resource Checklist generator'!$C$1,G28,'Resource Checklist generator'!$D$1,I28,'Resource Checklist generator'!$E$1,CHAR(10),
    IF(K28="","",_xlfn.CONCAT('Resource Checklist generator'!$F$1,K28,'Resource Checklist generator'!$G$1,CHAR(10))),
    'Resource Checklist generator'!$J$1,'Resource Checklist generator'!$K$1,CHAR(10),
    'Resource Checklist generator'!$N$1)
)</f>
        <v/>
      </c>
      <c r="R28" s="14"/>
      <c r="S28" s="14" t="str">
        <f t="shared" si="1"/>
        <v/>
      </c>
      <c r="T28" s="14" t="str" cm="1">
        <f t="array" ref="T28">IF(Q28="","",MATCH(MID(Q28,1,255),MID($R$3:$R$999,1,255),0))</f>
        <v/>
      </c>
      <c r="U28" s="14"/>
      <c r="V28" s="14"/>
    </row>
    <row r="29" spans="2:22">
      <c r="B29" s="27"/>
      <c r="C29" s="46" t="str" cm="1">
        <f t="array" ref="C29">IF(B29="","",
       IF(OR(_xlfn._xlws.FILTER('Checklist.loc DATA'!$D$3:$D$3000,'Checklist.loc DATA'!$C$3:$C$3000=B29,"#no matching result in Checklist.loc DATA")="#no matching result found in Checklist.loc DATA",_xlfn._xlws.FILTER('Checklist.loc DATA'!$D$3:$D$3000,'Checklist.loc DATA'!$C$3:$C$3000=B29,"#no matching result in Checklist.loc DATA")="MISSING",_xlfn._xlws.FILTER('Checklist.loc DATA'!$D$3:$D$3000,'Checklist.loc DATA'!$C$3:$C$3000=B29,"#no matching result in Checklist.loc DATA")=""),
            IF(_xlfn._xlws.FILTER('GAME.CHECKLIST_ Integrator'!$C$2:$C$3000,'GAME.CHECKLIST_ Integrator'!$D$2:$D$3000=B29,"#no matching result in GAME.CHECKLIST Integrator")="0","#Text found in aircraft PAGE_Integrator but no matching entry name; check that you copy-pasted entry names",
                   _xlfn._xlws.FILTER('GAME.CHECKLIST_ Integrator'!$C$2:$C$3000,'GAME.CHECKLIST_ Integrator'!$D$2:$D$3000=B29,"#no matching result in GAME.CHECKLIST Integrator")),
           _xlfn._xlws.FILTER('Checklist.loc DATA'!$D$3:$D$3000,'Checklist.loc DATA'!$C$3:$C$3000=B29,"#no matching result in Checklist.loc DATA")))</f>
        <v/>
      </c>
      <c r="D29" s="53"/>
      <c r="E29" s="46" t="str" cm="1">
        <f t="array" ref="E29">IF(D29="","",
       IF(OR(_xlfn._xlws.FILTER('Checklist.loc DATA'!$D$3:$D$3000,'Checklist.loc DATA'!$C$3:$C$3000=D29,"#no matching result in Checklist.loc DATA")="#no matching result found in Checklist.loc DATA",_xlfn._xlws.FILTER('Checklist.loc DATA'!$D$3:$D$3000,'Checklist.loc DATA'!$C$3:$C$3000=D29,"#no matching result in Checklist.loc DATA")="MISSING",_xlfn._xlws.FILTER('Checklist.loc DATA'!$D$3:$D$3000,'Checklist.loc DATA'!$C$3:$C$3000=D29,"#no matching result in Checklist.loc DATA")=""),
            IF(_xlfn._xlws.FILTER('GAME.CHECKLIST_ Integrator'!$C$2:$C$3000,'GAME.CHECKLIST_ Integrator'!$D$2:$D$3000=D29,"#no matching result in GAME.CHECKLIST Integrator")="0","#Text found in aircraft PAGE_Integrator but no matching entry name; check that you copy-pasted entry names",
                   _xlfn._xlws.FILTER('GAME.CHECKLIST_ Integrator'!$C$2:$C$3000,'GAME.CHECKLIST_ Integrator'!$D$2:$D$3000=D29,"#no matching result in GAME.CHECKLIST Integrator")),
           _xlfn._xlws.FILTER('Checklist.loc DATA'!$D$3:$D$3000,'Checklist.loc DATA'!$C$3:$C$3000=D29,"#no matching result in Checklist.loc DATA")))</f>
        <v/>
      </c>
      <c r="F29" s="53"/>
      <c r="G29" s="46" t="str" cm="1">
        <f t="array" ref="G29">IF(F29="","",
       IF(OR(_xlfn._xlws.FILTER('Checklist.loc DATA'!$D$3:$D$3000,'Checklist.loc DATA'!$C$3:$C$3000=F29,"#no matching result in Checklist.loc DATA")="#no matching result found in Checklist.loc DATA",_xlfn._xlws.FILTER('Checklist.loc DATA'!$D$3:$D$3000,'Checklist.loc DATA'!$C$3:$C$3000=F29,"#no matching result in Checklist.loc DATA")="MISSING",_xlfn._xlws.FILTER('Checklist.loc DATA'!$D$3:$D$3000,'Checklist.loc DATA'!$C$3:$C$3000=F29,"#no matching result in Checklist.loc DATA")=""),
            IF(_xlfn._xlws.FILTER('GAME.CHECKLIST_ Integrator'!$C$2:$C$3000,'GAME.CHECKLIST_ Integrator'!$D$2:$D$3000=F29,"#no matching result in GAME.CHECKLIST Integrator")="0","#Text found in aircraft PAGE_Integrator but no matching entry name; check that you copy-pasted entry names",
                   _xlfn._xlws.FILTER('GAME.CHECKLIST_ Integrator'!$C$2:$C$3000,'GAME.CHECKLIST_ Integrator'!$D$2:$D$3000=F29,"#no matching result in GAME.CHECKLIST Integrator")),
           _xlfn._xlws.FILTER('Checklist.loc DATA'!$D$3:$D$3000,'Checklist.loc DATA'!$C$3:$C$3000=F29,"#no matching result in Checklist.loc DATA")))</f>
        <v/>
      </c>
      <c r="H29" s="62"/>
      <c r="I29" s="46" t="str" cm="1">
        <f t="array" ref="I29">IF(H29="","",
       IF(OR(_xlfn._xlws.FILTER('Checklist.loc DATA'!$D$3:$D$3000,'Checklist.loc DATA'!$C$3:$C$3000=H29,"#no matching result in Checklist.loc DATA")="#no matching result found in Checklist.loc DATA",_xlfn._xlws.FILTER('Checklist.loc DATA'!$D$3:$D$3000,'Checklist.loc DATA'!$C$3:$C$3000=H29,"#no matching result in Checklist.loc DATA")="MISSING",_xlfn._xlws.FILTER('Checklist.loc DATA'!$D$3:$D$3000,'Checklist.loc DATA'!$C$3:$C$3000=H29,"#no matching result in Checklist.loc DATA")=""),
            IF(_xlfn._xlws.FILTER('GAME.CHECKLIST_ Integrator'!$C$2:$C$3000,'GAME.CHECKLIST_ Integrator'!$D$2:$D$3000=H29,"#no matching result in GAME.CHECKLIST Integrator")="0","#Text found in aircraft PAGE_Integrator but no matching entry name; check that you copy-pasted entry names",
                   _xlfn._xlws.FILTER('GAME.CHECKLIST_ Integrator'!$C$2:$C$3000,'GAME.CHECKLIST_ Integrator'!$D$2:$D$3000=H29,"#no matching result in GAME.CHECKLIST Integrator")),
           _xlfn._xlws.FILTER('Checklist.loc DATA'!$D$3:$D$3000,'Checklist.loc DATA'!$C$3:$C$3000=H29,"#no matching result in Checklist.loc DATA")))</f>
        <v/>
      </c>
      <c r="J29" s="29">
        <v>0</v>
      </c>
      <c r="K29" s="46" t="str" cm="1">
        <f t="array" ref="K29">IF(OR(J29="",J29=0),"",
       IF(OR(_xlfn._xlws.FILTER('Checklist.loc DATA'!$E$3:$E$3000,'Checklist.loc DATA'!$D$3:$D$3000=J29,"#no matching result in Checklist.loc DATA")="#no matching result found in Checklist.loc DATA",_xlfn._xlws.FILTER('Checklist.loc DATA'!$E$3:$E$3000,'Checklist.loc DATA'!$D$3:$D$3000=J29,"#no matching result in Checklist.loc DATA")="MISSING",_xlfn._xlws.FILTER('Checklist.loc DATA'!$E$3:$E$3000,'Checklist.loc DATA'!$D$3:$D$3000=J29,"#no matching result in Checklist.loc DATA")=""),
          IF(_xlfn._xlws.FILTER('CLUE. Integrator'!$C$2:$C$3000,'CLUE. Integrator'!$D$2:$D$3000=J29,"#no matching result in aircraft CLUE_Integrator")="0","#Text found in aircraft CLUE_Integrator but no matching entry name; check that you copy-pasted entry names",
                   _xlfn._xlws.FILTER('CLUE. Integrator'!$C$2:$C$3000,'CLUE. Integrator'!$D$2:$D$3000=J29,"#no matching result in aircraft CLUE_Integrator")),
           _xlfn._xlws.FILTER('Checklist.loc DATA'!$E$3:$E$3000,'Checklist.loc DATA'!$D$3:$D$3000=J29,"#no matching result in Checklist.loc DATA")))</f>
        <v/>
      </c>
      <c r="L29" s="63" t="str">
        <f>IF('Integrator tracking'!G38="","",'Integrator tracking'!G38)</f>
        <v/>
      </c>
      <c r="M29" s="14" t="str">
        <f t="shared" si="0"/>
        <v/>
      </c>
      <c r="N29" s="14" t="str">
        <f>IF(F29="","",
_xlfn.CONCAT('Resource Checklist generator'!$A$2,UPPER('Resource Checklist generator'!$O$1),SUBSTITUTE(_xlfn.CONCAT(G29,"_",I29),"GAME.CHECKLIST_",""),"_",T29,'Resource Checklist generator'!$M$2,L29,'Resource Checklist generator'!$K$2,CHAR(10),
    'Resource Checklist generator'!$L$1,'Resource Checklist generator'!$N$2,'Resource Checklist generator'!$K$1,CHAR(10),
    'Resource Checklist generator'!$N$1
))</f>
        <v/>
      </c>
      <c r="O29" s="14" t="str">
        <f>IF(NOT(OR(U29=0,U29="")),_xlfn.CONCAT('Resource Checklist generator'!$G$2,U29,'Resource Checklist generator'!$H$2,CHAR(10),'Resource Checklist generator'!$I$2),"")</f>
        <v/>
      </c>
      <c r="P29" s="14" t="str">
        <f>IF(NOT(OR(V29=0,V29="")),_xlfn.CONCAT('Resource Checklist generator'!$J$2,V29,'Resource Checklist generator'!$H$2,CHAR(10),'Resource Checklist generator'!$L$2),"")</f>
        <v/>
      </c>
      <c r="Q29" s="14" t="str">
        <f>IF(F29="","",
    _xlfn.CONCAT('Resource Checklist generator'!$A$1,UPPER('Resource Checklist generator'!$O$1),SUBSTITUTE(_xlfn.CONCAT(G29,"_",I29),"GAME.CHECKLIST_",""),'Resource Checklist generator'!$B$1,CHAR(10),
    'Resource Checklist generator'!$C$1,G29,'Resource Checklist generator'!$D$1,I29,'Resource Checklist generator'!$E$1,CHAR(10),
    IF(K29="","",_xlfn.CONCAT('Resource Checklist generator'!$F$1,K29,'Resource Checklist generator'!$G$1,CHAR(10))),
    'Resource Checklist generator'!$J$1,'Resource Checklist generator'!$K$1,CHAR(10),
    'Resource Checklist generator'!$N$1)
)</f>
        <v/>
      </c>
      <c r="R29" s="14"/>
      <c r="S29" s="14" t="str">
        <f t="shared" si="1"/>
        <v/>
      </c>
      <c r="T29" s="14" t="str" cm="1">
        <f t="array" ref="T29">IF(Q29="","",MATCH(MID(Q29,1,255),MID($R$3:$R$999,1,255),0))</f>
        <v/>
      </c>
      <c r="U29" s="14"/>
      <c r="V29" s="14"/>
    </row>
    <row r="30" spans="2:22">
      <c r="B30" s="28"/>
      <c r="C30" s="46" t="str" cm="1">
        <f t="array" ref="C30">IF(B30="","",
       IF(OR(_xlfn._xlws.FILTER('Checklist.loc DATA'!$D$3:$D$3000,'Checklist.loc DATA'!$C$3:$C$3000=B30,"#no matching result in Checklist.loc DATA")="#no matching result found in Checklist.loc DATA",_xlfn._xlws.FILTER('Checklist.loc DATA'!$D$3:$D$3000,'Checklist.loc DATA'!$C$3:$C$3000=B30,"#no matching result in Checklist.loc DATA")="MISSING",_xlfn._xlws.FILTER('Checklist.loc DATA'!$D$3:$D$3000,'Checklist.loc DATA'!$C$3:$C$3000=B30,"#no matching result in Checklist.loc DATA")=""),
            IF(_xlfn._xlws.FILTER('GAME.CHECKLIST_ Integrator'!$C$2:$C$3000,'GAME.CHECKLIST_ Integrator'!$D$2:$D$3000=B30,"#no matching result in GAME.CHECKLIST Integrator")="0","#Text found in aircraft PAGE_Integrator but no matching entry name; check that you copy-pasted entry names",
                   _xlfn._xlws.FILTER('GAME.CHECKLIST_ Integrator'!$C$2:$C$3000,'GAME.CHECKLIST_ Integrator'!$D$2:$D$3000=B30,"#no matching result in GAME.CHECKLIST Integrator")),
           _xlfn._xlws.FILTER('Checklist.loc DATA'!$D$3:$D$3000,'Checklist.loc DATA'!$C$3:$C$3000=B30,"#no matching result in Checklist.loc DATA")))</f>
        <v/>
      </c>
      <c r="D30" s="52"/>
      <c r="E30" s="46" t="str" cm="1">
        <f t="array" ref="E30">IF(D30="","",
       IF(OR(_xlfn._xlws.FILTER('Checklist.loc DATA'!$D$3:$D$3000,'Checklist.loc DATA'!$C$3:$C$3000=D30,"#no matching result in Checklist.loc DATA")="#no matching result found in Checklist.loc DATA",_xlfn._xlws.FILTER('Checklist.loc DATA'!$D$3:$D$3000,'Checklist.loc DATA'!$C$3:$C$3000=D30,"#no matching result in Checklist.loc DATA")="MISSING",_xlfn._xlws.FILTER('Checklist.loc DATA'!$D$3:$D$3000,'Checklist.loc DATA'!$C$3:$C$3000=D30,"#no matching result in Checklist.loc DATA")=""),
            IF(_xlfn._xlws.FILTER('GAME.CHECKLIST_ Integrator'!$C$2:$C$3000,'GAME.CHECKLIST_ Integrator'!$D$2:$D$3000=D30,"#no matching result in GAME.CHECKLIST Integrator")="0","#Text found in aircraft PAGE_Integrator but no matching entry name; check that you copy-pasted entry names",
                   _xlfn._xlws.FILTER('GAME.CHECKLIST_ Integrator'!$C$2:$C$3000,'GAME.CHECKLIST_ Integrator'!$D$2:$D$3000=D30,"#no matching result in GAME.CHECKLIST Integrator")),
           _xlfn._xlws.FILTER('Checklist.loc DATA'!$D$3:$D$3000,'Checklist.loc DATA'!$C$3:$C$3000=D30,"#no matching result in Checklist.loc DATA")))</f>
        <v/>
      </c>
      <c r="F30" s="52"/>
      <c r="G30" s="46" t="str" cm="1">
        <f t="array" ref="G30">IF(F30="","",
       IF(OR(_xlfn._xlws.FILTER('Checklist.loc DATA'!$D$3:$D$3000,'Checklist.loc DATA'!$C$3:$C$3000=F30,"#no matching result in Checklist.loc DATA")="#no matching result found in Checklist.loc DATA",_xlfn._xlws.FILTER('Checklist.loc DATA'!$D$3:$D$3000,'Checklist.loc DATA'!$C$3:$C$3000=F30,"#no matching result in Checklist.loc DATA")="MISSING",_xlfn._xlws.FILTER('Checklist.loc DATA'!$D$3:$D$3000,'Checklist.loc DATA'!$C$3:$C$3000=F30,"#no matching result in Checklist.loc DATA")=""),
            IF(_xlfn._xlws.FILTER('GAME.CHECKLIST_ Integrator'!$C$2:$C$3000,'GAME.CHECKLIST_ Integrator'!$D$2:$D$3000=F30,"#no matching result in GAME.CHECKLIST Integrator")="0","#Text found in aircraft PAGE_Integrator but no matching entry name; check that you copy-pasted entry names",
                   _xlfn._xlws.FILTER('GAME.CHECKLIST_ Integrator'!$C$2:$C$3000,'GAME.CHECKLIST_ Integrator'!$D$2:$D$3000=F30,"#no matching result in GAME.CHECKLIST Integrator")),
           _xlfn._xlws.FILTER('Checklist.loc DATA'!$D$3:$D$3000,'Checklist.loc DATA'!$C$3:$C$3000=F30,"#no matching result in Checklist.loc DATA")))</f>
        <v/>
      </c>
      <c r="H30" s="61"/>
      <c r="I30" s="46" t="str" cm="1">
        <f t="array" ref="I30">IF(H30="","",
       IF(OR(_xlfn._xlws.FILTER('Checklist.loc DATA'!$D$3:$D$3000,'Checklist.loc DATA'!$C$3:$C$3000=H30,"#no matching result in Checklist.loc DATA")="#no matching result found in Checklist.loc DATA",_xlfn._xlws.FILTER('Checklist.loc DATA'!$D$3:$D$3000,'Checklist.loc DATA'!$C$3:$C$3000=H30,"#no matching result in Checklist.loc DATA")="MISSING",_xlfn._xlws.FILTER('Checklist.loc DATA'!$D$3:$D$3000,'Checklist.loc DATA'!$C$3:$C$3000=H30,"#no matching result in Checklist.loc DATA")=""),
            IF(_xlfn._xlws.FILTER('GAME.CHECKLIST_ Integrator'!$C$2:$C$3000,'GAME.CHECKLIST_ Integrator'!$D$2:$D$3000=H30,"#no matching result in GAME.CHECKLIST Integrator")="0","#Text found in aircraft PAGE_Integrator but no matching entry name; check that you copy-pasted entry names",
                   _xlfn._xlws.FILTER('GAME.CHECKLIST_ Integrator'!$C$2:$C$3000,'GAME.CHECKLIST_ Integrator'!$D$2:$D$3000=H30,"#no matching result in GAME.CHECKLIST Integrator")),
           _xlfn._xlws.FILTER('Checklist.loc DATA'!$D$3:$D$3000,'Checklist.loc DATA'!$C$3:$C$3000=H30,"#no matching result in Checklist.loc DATA")))</f>
        <v/>
      </c>
      <c r="J30" s="48">
        <v>0</v>
      </c>
      <c r="K30" s="46" t="str" cm="1">
        <f t="array" ref="K30">IF(OR(J30="",J30=0),"",
       IF(OR(_xlfn._xlws.FILTER('Checklist.loc DATA'!$E$3:$E$3000,'Checklist.loc DATA'!$D$3:$D$3000=J30,"#no matching result in Checklist.loc DATA")="#no matching result found in Checklist.loc DATA",_xlfn._xlws.FILTER('Checklist.loc DATA'!$E$3:$E$3000,'Checklist.loc DATA'!$D$3:$D$3000=J30,"#no matching result in Checklist.loc DATA")="MISSING",_xlfn._xlws.FILTER('Checklist.loc DATA'!$E$3:$E$3000,'Checklist.loc DATA'!$D$3:$D$3000=J30,"#no matching result in Checklist.loc DATA")=""),
          IF(_xlfn._xlws.FILTER('CLUE. Integrator'!$C$2:$C$3000,'CLUE. Integrator'!$D$2:$D$3000=J30,"#no matching result in aircraft CLUE_Integrator")="0","#Text found in aircraft CLUE_Integrator but no matching entry name; check that you copy-pasted entry names",
                   _xlfn._xlws.FILTER('CLUE. Integrator'!$C$2:$C$3000,'CLUE. Integrator'!$D$2:$D$3000=J30,"#no matching result in aircraft CLUE_Integrator")),
           _xlfn._xlws.FILTER('Checklist.loc DATA'!$E$3:$E$3000,'Checklist.loc DATA'!$D$3:$D$3000=J30,"#no matching result in Checklist.loc DATA")))</f>
        <v/>
      </c>
      <c r="L30" s="63" t="str">
        <f>IF('Integrator tracking'!G39="","",'Integrator tracking'!G39)</f>
        <v/>
      </c>
      <c r="M30" s="14" t="str">
        <f t="shared" si="0"/>
        <v/>
      </c>
      <c r="N30" s="14" t="str">
        <f>IF(F30="","",
_xlfn.CONCAT('Resource Checklist generator'!$A$2,UPPER('Resource Checklist generator'!$O$1),SUBSTITUTE(_xlfn.CONCAT(G30,"_",I30),"GAME.CHECKLIST_",""),"_",T30,'Resource Checklist generator'!$M$2,L30,'Resource Checklist generator'!$K$2,CHAR(10),
    'Resource Checklist generator'!$L$1,'Resource Checklist generator'!$N$2,'Resource Checklist generator'!$K$1,CHAR(10),
    'Resource Checklist generator'!$N$1
))</f>
        <v/>
      </c>
      <c r="O30" s="14" t="str">
        <f>IF(NOT(OR(U30=0,U30="")),_xlfn.CONCAT('Resource Checklist generator'!$G$2,U30,'Resource Checklist generator'!$H$2,CHAR(10),'Resource Checklist generator'!$I$2),"")</f>
        <v/>
      </c>
      <c r="P30" s="14" t="str">
        <f>IF(NOT(OR(V30=0,V30="")),_xlfn.CONCAT('Resource Checklist generator'!$J$2,V30,'Resource Checklist generator'!$H$2,CHAR(10),'Resource Checklist generator'!$L$2),"")</f>
        <v/>
      </c>
      <c r="Q30" s="14" t="str">
        <f>IF(F30="","",
    _xlfn.CONCAT('Resource Checklist generator'!$A$1,UPPER('Resource Checklist generator'!$O$1),SUBSTITUTE(_xlfn.CONCAT(G30,"_",I30),"GAME.CHECKLIST_",""),'Resource Checklist generator'!$B$1,CHAR(10),
    'Resource Checklist generator'!$C$1,G30,'Resource Checklist generator'!$D$1,I30,'Resource Checklist generator'!$E$1,CHAR(10),
    IF(K30="","",_xlfn.CONCAT('Resource Checklist generator'!$F$1,K30,'Resource Checklist generator'!$G$1,CHAR(10))),
    'Resource Checklist generator'!$J$1,'Resource Checklist generator'!$K$1,CHAR(10),
    'Resource Checklist generator'!$N$1)
)</f>
        <v/>
      </c>
      <c r="R30" s="14"/>
      <c r="S30" s="14" t="str">
        <f t="shared" si="1"/>
        <v/>
      </c>
      <c r="T30" s="14" t="str" cm="1">
        <f t="array" ref="T30">IF(Q30="","",MATCH(MID(Q30,1,255),MID($R$3:$R$999,1,255),0))</f>
        <v/>
      </c>
      <c r="U30" s="14"/>
      <c r="V30" s="14"/>
    </row>
    <row r="31" spans="2:22">
      <c r="B31" s="27"/>
      <c r="C31" s="46" t="str" cm="1">
        <f t="array" ref="C31">IF(B31="","",
       IF(OR(_xlfn._xlws.FILTER('Checklist.loc DATA'!$D$3:$D$3000,'Checklist.loc DATA'!$C$3:$C$3000=B31,"#no matching result in Checklist.loc DATA")="#no matching result found in Checklist.loc DATA",_xlfn._xlws.FILTER('Checklist.loc DATA'!$D$3:$D$3000,'Checklist.loc DATA'!$C$3:$C$3000=B31,"#no matching result in Checklist.loc DATA")="MISSING",_xlfn._xlws.FILTER('Checklist.loc DATA'!$D$3:$D$3000,'Checklist.loc DATA'!$C$3:$C$3000=B31,"#no matching result in Checklist.loc DATA")=""),
            IF(_xlfn._xlws.FILTER('GAME.CHECKLIST_ Integrator'!$C$2:$C$3000,'GAME.CHECKLIST_ Integrator'!$D$2:$D$3000=B31,"#no matching result in GAME.CHECKLIST Integrator")="0","#Text found in aircraft PAGE_Integrator but no matching entry name; check that you copy-pasted entry names",
                   _xlfn._xlws.FILTER('GAME.CHECKLIST_ Integrator'!$C$2:$C$3000,'GAME.CHECKLIST_ Integrator'!$D$2:$D$3000=B31,"#no matching result in GAME.CHECKLIST Integrator")),
           _xlfn._xlws.FILTER('Checklist.loc DATA'!$D$3:$D$3000,'Checklist.loc DATA'!$C$3:$C$3000=B31,"#no matching result in Checklist.loc DATA")))</f>
        <v/>
      </c>
      <c r="D31" s="53"/>
      <c r="E31" s="46" t="str" cm="1">
        <f t="array" ref="E31">IF(D31="","",
       IF(OR(_xlfn._xlws.FILTER('Checklist.loc DATA'!$D$3:$D$3000,'Checklist.loc DATA'!$C$3:$C$3000=D31,"#no matching result in Checklist.loc DATA")="#no matching result found in Checklist.loc DATA",_xlfn._xlws.FILTER('Checklist.loc DATA'!$D$3:$D$3000,'Checklist.loc DATA'!$C$3:$C$3000=D31,"#no matching result in Checklist.loc DATA")="MISSING",_xlfn._xlws.FILTER('Checklist.loc DATA'!$D$3:$D$3000,'Checklist.loc DATA'!$C$3:$C$3000=D31,"#no matching result in Checklist.loc DATA")=""),
            IF(_xlfn._xlws.FILTER('GAME.CHECKLIST_ Integrator'!$C$2:$C$3000,'GAME.CHECKLIST_ Integrator'!$D$2:$D$3000=D31,"#no matching result in GAME.CHECKLIST Integrator")="0","#Text found in aircraft PAGE_Integrator but no matching entry name; check that you copy-pasted entry names",
                   _xlfn._xlws.FILTER('GAME.CHECKLIST_ Integrator'!$C$2:$C$3000,'GAME.CHECKLIST_ Integrator'!$D$2:$D$3000=D31,"#no matching result in GAME.CHECKLIST Integrator")),
           _xlfn._xlws.FILTER('Checklist.loc DATA'!$D$3:$D$3000,'Checklist.loc DATA'!$C$3:$C$3000=D31,"#no matching result in Checklist.loc DATA")))</f>
        <v/>
      </c>
      <c r="F31" s="53"/>
      <c r="G31" s="46" t="str" cm="1">
        <f t="array" ref="G31">IF(F31="","",
       IF(OR(_xlfn._xlws.FILTER('Checklist.loc DATA'!$D$3:$D$3000,'Checklist.loc DATA'!$C$3:$C$3000=F31,"#no matching result in Checklist.loc DATA")="#no matching result found in Checklist.loc DATA",_xlfn._xlws.FILTER('Checklist.loc DATA'!$D$3:$D$3000,'Checklist.loc DATA'!$C$3:$C$3000=F31,"#no matching result in Checklist.loc DATA")="MISSING",_xlfn._xlws.FILTER('Checklist.loc DATA'!$D$3:$D$3000,'Checklist.loc DATA'!$C$3:$C$3000=F31,"#no matching result in Checklist.loc DATA")=""),
            IF(_xlfn._xlws.FILTER('GAME.CHECKLIST_ Integrator'!$C$2:$C$3000,'GAME.CHECKLIST_ Integrator'!$D$2:$D$3000=F31,"#no matching result in GAME.CHECKLIST Integrator")="0","#Text found in aircraft PAGE_Integrator but no matching entry name; check that you copy-pasted entry names",
                   _xlfn._xlws.FILTER('GAME.CHECKLIST_ Integrator'!$C$2:$C$3000,'GAME.CHECKLIST_ Integrator'!$D$2:$D$3000=F31,"#no matching result in GAME.CHECKLIST Integrator")),
           _xlfn._xlws.FILTER('Checklist.loc DATA'!$D$3:$D$3000,'Checklist.loc DATA'!$C$3:$C$3000=F31,"#no matching result in Checklist.loc DATA")))</f>
        <v/>
      </c>
      <c r="H31" s="62"/>
      <c r="I31" s="46" t="str" cm="1">
        <f t="array" ref="I31">IF(H31="","",
       IF(OR(_xlfn._xlws.FILTER('Checklist.loc DATA'!$D$3:$D$3000,'Checklist.loc DATA'!$C$3:$C$3000=H31,"#no matching result in Checklist.loc DATA")="#no matching result found in Checklist.loc DATA",_xlfn._xlws.FILTER('Checklist.loc DATA'!$D$3:$D$3000,'Checklist.loc DATA'!$C$3:$C$3000=H31,"#no matching result in Checklist.loc DATA")="MISSING",_xlfn._xlws.FILTER('Checklist.loc DATA'!$D$3:$D$3000,'Checklist.loc DATA'!$C$3:$C$3000=H31,"#no matching result in Checklist.loc DATA")=""),
            IF(_xlfn._xlws.FILTER('GAME.CHECKLIST_ Integrator'!$C$2:$C$3000,'GAME.CHECKLIST_ Integrator'!$D$2:$D$3000=H31,"#no matching result in GAME.CHECKLIST Integrator")="0","#Text found in aircraft PAGE_Integrator but no matching entry name; check that you copy-pasted entry names",
                   _xlfn._xlws.FILTER('GAME.CHECKLIST_ Integrator'!$C$2:$C$3000,'GAME.CHECKLIST_ Integrator'!$D$2:$D$3000=H31,"#no matching result in GAME.CHECKLIST Integrator")),
           _xlfn._xlws.FILTER('Checklist.loc DATA'!$D$3:$D$3000,'Checklist.loc DATA'!$C$3:$C$3000=H31,"#no matching result in Checklist.loc DATA")))</f>
        <v/>
      </c>
      <c r="J31" s="29">
        <v>0</v>
      </c>
      <c r="K31" s="46" t="str" cm="1">
        <f t="array" ref="K31">IF(OR(J31="",J31=0),"",
       IF(OR(_xlfn._xlws.FILTER('Checklist.loc DATA'!$E$3:$E$3000,'Checklist.loc DATA'!$D$3:$D$3000=J31,"#no matching result in Checklist.loc DATA")="#no matching result found in Checklist.loc DATA",_xlfn._xlws.FILTER('Checklist.loc DATA'!$E$3:$E$3000,'Checklist.loc DATA'!$D$3:$D$3000=J31,"#no matching result in Checklist.loc DATA")="MISSING",_xlfn._xlws.FILTER('Checklist.loc DATA'!$E$3:$E$3000,'Checklist.loc DATA'!$D$3:$D$3000=J31,"#no matching result in Checklist.loc DATA")=""),
          IF(_xlfn._xlws.FILTER('CLUE. Integrator'!$C$2:$C$3000,'CLUE. Integrator'!$D$2:$D$3000=J31,"#no matching result in aircraft CLUE_Integrator")="0","#Text found in aircraft CLUE_Integrator but no matching entry name; check that you copy-pasted entry names",
                   _xlfn._xlws.FILTER('CLUE. Integrator'!$C$2:$C$3000,'CLUE. Integrator'!$D$2:$D$3000=J31,"#no matching result in aircraft CLUE_Integrator")),
           _xlfn._xlws.FILTER('Checklist.loc DATA'!$E$3:$E$3000,'Checklist.loc DATA'!$D$3:$D$3000=J31,"#no matching result in Checklist.loc DATA")))</f>
        <v/>
      </c>
      <c r="L31" s="63" t="str">
        <f>IF('Integrator tracking'!G40="","",'Integrator tracking'!G40)</f>
        <v/>
      </c>
      <c r="M31" s="14" t="str">
        <f t="shared" si="0"/>
        <v/>
      </c>
      <c r="N31" s="14" t="str">
        <f>IF(F31="","",
_xlfn.CONCAT('Resource Checklist generator'!$A$2,UPPER('Resource Checklist generator'!$O$1),SUBSTITUTE(_xlfn.CONCAT(G31,"_",I31),"GAME.CHECKLIST_",""),"_",T31,'Resource Checklist generator'!$M$2,L31,'Resource Checklist generator'!$K$2,CHAR(10),
    'Resource Checklist generator'!$L$1,'Resource Checklist generator'!$N$2,'Resource Checklist generator'!$K$1,CHAR(10),
    'Resource Checklist generator'!$N$1
))</f>
        <v/>
      </c>
      <c r="O31" s="14" t="str">
        <f>IF(NOT(OR(U31=0,U31="")),_xlfn.CONCAT('Resource Checklist generator'!$G$2,U31,'Resource Checklist generator'!$H$2,CHAR(10),'Resource Checklist generator'!$I$2),"")</f>
        <v/>
      </c>
      <c r="P31" s="14" t="str">
        <f>IF(NOT(OR(V31=0,V31="")),_xlfn.CONCAT('Resource Checklist generator'!$J$2,V31,'Resource Checklist generator'!$H$2,CHAR(10),'Resource Checklist generator'!$L$2),"")</f>
        <v/>
      </c>
      <c r="Q31" s="14" t="str">
        <f>IF(F31="","",
    _xlfn.CONCAT('Resource Checklist generator'!$A$1,UPPER('Resource Checklist generator'!$O$1),SUBSTITUTE(_xlfn.CONCAT(G31,"_",I31),"GAME.CHECKLIST_",""),'Resource Checklist generator'!$B$1,CHAR(10),
    'Resource Checklist generator'!$C$1,G31,'Resource Checklist generator'!$D$1,I31,'Resource Checklist generator'!$E$1,CHAR(10),
    IF(K31="","",_xlfn.CONCAT('Resource Checklist generator'!$F$1,K31,'Resource Checklist generator'!$G$1,CHAR(10))),
    'Resource Checklist generator'!$J$1,'Resource Checklist generator'!$K$1,CHAR(10),
    'Resource Checklist generator'!$N$1)
)</f>
        <v/>
      </c>
      <c r="R31" s="14"/>
      <c r="S31" s="14" t="str">
        <f t="shared" si="1"/>
        <v/>
      </c>
      <c r="T31" s="14" t="str" cm="1">
        <f t="array" ref="T31">IF(Q31="","",MATCH(MID(Q31,1,255),MID($R$3:$R$999,1,255),0))</f>
        <v/>
      </c>
      <c r="U31" s="14"/>
      <c r="V31" s="14"/>
    </row>
    <row r="32" spans="2:22">
      <c r="B32" s="28"/>
      <c r="C32" s="46" t="str" cm="1">
        <f t="array" ref="C32">IF(B32="","",
       IF(OR(_xlfn._xlws.FILTER('Checklist.loc DATA'!$D$3:$D$3000,'Checklist.loc DATA'!$C$3:$C$3000=B32,"#no matching result in Checklist.loc DATA")="#no matching result found in Checklist.loc DATA",_xlfn._xlws.FILTER('Checklist.loc DATA'!$D$3:$D$3000,'Checklist.loc DATA'!$C$3:$C$3000=B32,"#no matching result in Checklist.loc DATA")="MISSING",_xlfn._xlws.FILTER('Checklist.loc DATA'!$D$3:$D$3000,'Checklist.loc DATA'!$C$3:$C$3000=B32,"#no matching result in Checklist.loc DATA")=""),
            IF(_xlfn._xlws.FILTER('GAME.CHECKLIST_ Integrator'!$C$2:$C$3000,'GAME.CHECKLIST_ Integrator'!$D$2:$D$3000=B32,"#no matching result in GAME.CHECKLIST Integrator")="0","#Text found in aircraft PAGE_Integrator but no matching entry name; check that you copy-pasted entry names",
                   _xlfn._xlws.FILTER('GAME.CHECKLIST_ Integrator'!$C$2:$C$3000,'GAME.CHECKLIST_ Integrator'!$D$2:$D$3000=B32,"#no matching result in GAME.CHECKLIST Integrator")),
           _xlfn._xlws.FILTER('Checklist.loc DATA'!$D$3:$D$3000,'Checklist.loc DATA'!$C$3:$C$3000=B32,"#no matching result in Checklist.loc DATA")))</f>
        <v/>
      </c>
      <c r="D32" s="52"/>
      <c r="E32" s="46" t="str" cm="1">
        <f t="array" ref="E32">IF(D32="","",
       IF(OR(_xlfn._xlws.FILTER('Checklist.loc DATA'!$D$3:$D$3000,'Checklist.loc DATA'!$C$3:$C$3000=D32,"#no matching result in Checklist.loc DATA")="#no matching result found in Checklist.loc DATA",_xlfn._xlws.FILTER('Checklist.loc DATA'!$D$3:$D$3000,'Checklist.loc DATA'!$C$3:$C$3000=D32,"#no matching result in Checklist.loc DATA")="MISSING",_xlfn._xlws.FILTER('Checklist.loc DATA'!$D$3:$D$3000,'Checklist.loc DATA'!$C$3:$C$3000=D32,"#no matching result in Checklist.loc DATA")=""),
            IF(_xlfn._xlws.FILTER('GAME.CHECKLIST_ Integrator'!$C$2:$C$3000,'GAME.CHECKLIST_ Integrator'!$D$2:$D$3000=D32,"#no matching result in GAME.CHECKLIST Integrator")="0","#Text found in aircraft PAGE_Integrator but no matching entry name; check that you copy-pasted entry names",
                   _xlfn._xlws.FILTER('GAME.CHECKLIST_ Integrator'!$C$2:$C$3000,'GAME.CHECKLIST_ Integrator'!$D$2:$D$3000=D32,"#no matching result in GAME.CHECKLIST Integrator")),
           _xlfn._xlws.FILTER('Checklist.loc DATA'!$D$3:$D$3000,'Checklist.loc DATA'!$C$3:$C$3000=D32,"#no matching result in Checklist.loc DATA")))</f>
        <v/>
      </c>
      <c r="F32" s="52"/>
      <c r="G32" s="46" t="str" cm="1">
        <f t="array" ref="G32">IF(F32="","",
       IF(OR(_xlfn._xlws.FILTER('Checklist.loc DATA'!$D$3:$D$3000,'Checklist.loc DATA'!$C$3:$C$3000=F32,"#no matching result in Checklist.loc DATA")="#no matching result found in Checklist.loc DATA",_xlfn._xlws.FILTER('Checklist.loc DATA'!$D$3:$D$3000,'Checklist.loc DATA'!$C$3:$C$3000=F32,"#no matching result in Checklist.loc DATA")="MISSING",_xlfn._xlws.FILTER('Checklist.loc DATA'!$D$3:$D$3000,'Checklist.loc DATA'!$C$3:$C$3000=F32,"#no matching result in Checklist.loc DATA")=""),
            IF(_xlfn._xlws.FILTER('GAME.CHECKLIST_ Integrator'!$C$2:$C$3000,'GAME.CHECKLIST_ Integrator'!$D$2:$D$3000=F32,"#no matching result in GAME.CHECKLIST Integrator")="0","#Text found in aircraft PAGE_Integrator but no matching entry name; check that you copy-pasted entry names",
                   _xlfn._xlws.FILTER('GAME.CHECKLIST_ Integrator'!$C$2:$C$3000,'GAME.CHECKLIST_ Integrator'!$D$2:$D$3000=F32,"#no matching result in GAME.CHECKLIST Integrator")),
           _xlfn._xlws.FILTER('Checklist.loc DATA'!$D$3:$D$3000,'Checklist.loc DATA'!$C$3:$C$3000=F32,"#no matching result in Checklist.loc DATA")))</f>
        <v/>
      </c>
      <c r="H32" s="61"/>
      <c r="I32" s="46" t="str" cm="1">
        <f t="array" ref="I32">IF(H32="","",
       IF(OR(_xlfn._xlws.FILTER('Checklist.loc DATA'!$D$3:$D$3000,'Checklist.loc DATA'!$C$3:$C$3000=H32,"#no matching result in Checklist.loc DATA")="#no matching result found in Checklist.loc DATA",_xlfn._xlws.FILTER('Checklist.loc DATA'!$D$3:$D$3000,'Checklist.loc DATA'!$C$3:$C$3000=H32,"#no matching result in Checklist.loc DATA")="MISSING",_xlfn._xlws.FILTER('Checklist.loc DATA'!$D$3:$D$3000,'Checklist.loc DATA'!$C$3:$C$3000=H32,"#no matching result in Checklist.loc DATA")=""),
            IF(_xlfn._xlws.FILTER('GAME.CHECKLIST_ Integrator'!$C$2:$C$3000,'GAME.CHECKLIST_ Integrator'!$D$2:$D$3000=H32,"#no matching result in GAME.CHECKLIST Integrator")="0","#Text found in aircraft PAGE_Integrator but no matching entry name; check that you copy-pasted entry names",
                   _xlfn._xlws.FILTER('GAME.CHECKLIST_ Integrator'!$C$2:$C$3000,'GAME.CHECKLIST_ Integrator'!$D$2:$D$3000=H32,"#no matching result in GAME.CHECKLIST Integrator")),
           _xlfn._xlws.FILTER('Checklist.loc DATA'!$D$3:$D$3000,'Checklist.loc DATA'!$C$3:$C$3000=H32,"#no matching result in Checklist.loc DATA")))</f>
        <v/>
      </c>
      <c r="J32" s="48">
        <v>0</v>
      </c>
      <c r="K32" s="46" t="str" cm="1">
        <f t="array" ref="K32">IF(OR(J32="",J32=0),"",
       IF(OR(_xlfn._xlws.FILTER('Checklist.loc DATA'!$E$3:$E$3000,'Checklist.loc DATA'!$D$3:$D$3000=J32,"#no matching result in Checklist.loc DATA")="#no matching result found in Checklist.loc DATA",_xlfn._xlws.FILTER('Checklist.loc DATA'!$E$3:$E$3000,'Checklist.loc DATA'!$D$3:$D$3000=J32,"#no matching result in Checklist.loc DATA")="MISSING",_xlfn._xlws.FILTER('Checklist.loc DATA'!$E$3:$E$3000,'Checklist.loc DATA'!$D$3:$D$3000=J32,"#no matching result in Checklist.loc DATA")=""),
          IF(_xlfn._xlws.FILTER('CLUE. Integrator'!$C$2:$C$3000,'CLUE. Integrator'!$D$2:$D$3000=J32,"#no matching result in aircraft CLUE_Integrator")="0","#Text found in aircraft CLUE_Integrator but no matching entry name; check that you copy-pasted entry names",
                   _xlfn._xlws.FILTER('CLUE. Integrator'!$C$2:$C$3000,'CLUE. Integrator'!$D$2:$D$3000=J32,"#no matching result in aircraft CLUE_Integrator")),
           _xlfn._xlws.FILTER('Checklist.loc DATA'!$E$3:$E$3000,'Checklist.loc DATA'!$D$3:$D$3000=J32,"#no matching result in Checklist.loc DATA")))</f>
        <v/>
      </c>
      <c r="L32" s="63" t="str">
        <f>IF('Integrator tracking'!G41="","",'Integrator tracking'!G41)</f>
        <v/>
      </c>
      <c r="M32" s="14" t="str">
        <f t="shared" si="0"/>
        <v/>
      </c>
      <c r="N32" s="14" t="str">
        <f>IF(F32="","",
_xlfn.CONCAT('Resource Checklist generator'!$A$2,UPPER('Resource Checklist generator'!$O$1),SUBSTITUTE(_xlfn.CONCAT(G32,"_",I32),"GAME.CHECKLIST_",""),"_",T32,'Resource Checklist generator'!$M$2,L32,'Resource Checklist generator'!$K$2,CHAR(10),
    'Resource Checklist generator'!$L$1,'Resource Checklist generator'!$N$2,'Resource Checklist generator'!$K$1,CHAR(10),
    'Resource Checklist generator'!$N$1
))</f>
        <v/>
      </c>
      <c r="O32" s="14" t="str">
        <f>IF(NOT(OR(U32=0,U32="")),_xlfn.CONCAT('Resource Checklist generator'!$G$2,U32,'Resource Checklist generator'!$H$2,CHAR(10),'Resource Checklist generator'!$I$2),"")</f>
        <v/>
      </c>
      <c r="P32" s="14" t="str">
        <f>IF(NOT(OR(V32=0,V32="")),_xlfn.CONCAT('Resource Checklist generator'!$J$2,V32,'Resource Checklist generator'!$H$2,CHAR(10),'Resource Checklist generator'!$L$2),"")</f>
        <v/>
      </c>
      <c r="Q32" s="14" t="str">
        <f>IF(F32="","",
    _xlfn.CONCAT('Resource Checklist generator'!$A$1,UPPER('Resource Checklist generator'!$O$1),SUBSTITUTE(_xlfn.CONCAT(G32,"_",I32),"GAME.CHECKLIST_",""),'Resource Checklist generator'!$B$1,CHAR(10),
    'Resource Checklist generator'!$C$1,G32,'Resource Checklist generator'!$D$1,I32,'Resource Checklist generator'!$E$1,CHAR(10),
    IF(K32="","",_xlfn.CONCAT('Resource Checklist generator'!$F$1,K32,'Resource Checklist generator'!$G$1,CHAR(10))),
    'Resource Checklist generator'!$J$1,'Resource Checklist generator'!$K$1,CHAR(10),
    'Resource Checklist generator'!$N$1)
)</f>
        <v/>
      </c>
      <c r="R32" s="14"/>
      <c r="S32" s="14" t="str">
        <f t="shared" si="1"/>
        <v/>
      </c>
      <c r="T32" s="14" t="str" cm="1">
        <f t="array" ref="T32">IF(Q32="","",MATCH(MID(Q32,1,255),MID($R$3:$R$999,1,255),0))</f>
        <v/>
      </c>
      <c r="U32" s="14"/>
      <c r="V32" s="14"/>
    </row>
    <row r="33" spans="2:22">
      <c r="B33" s="27"/>
      <c r="C33" s="46" t="str" cm="1">
        <f t="array" ref="C33">IF(B33="","",
       IF(OR(_xlfn._xlws.FILTER('Checklist.loc DATA'!$D$3:$D$3000,'Checklist.loc DATA'!$C$3:$C$3000=B33,"#no matching result in Checklist.loc DATA")="#no matching result found in Checklist.loc DATA",_xlfn._xlws.FILTER('Checklist.loc DATA'!$D$3:$D$3000,'Checklist.loc DATA'!$C$3:$C$3000=B33,"#no matching result in Checklist.loc DATA")="MISSING",_xlfn._xlws.FILTER('Checklist.loc DATA'!$D$3:$D$3000,'Checklist.loc DATA'!$C$3:$C$3000=B33,"#no matching result in Checklist.loc DATA")=""),
            IF(_xlfn._xlws.FILTER('GAME.CHECKLIST_ Integrator'!$C$2:$C$3000,'GAME.CHECKLIST_ Integrator'!$D$2:$D$3000=B33,"#no matching result in GAME.CHECKLIST Integrator")="0","#Text found in aircraft PAGE_Integrator but no matching entry name; check that you copy-pasted entry names",
                   _xlfn._xlws.FILTER('GAME.CHECKLIST_ Integrator'!$C$2:$C$3000,'GAME.CHECKLIST_ Integrator'!$D$2:$D$3000=B33,"#no matching result in GAME.CHECKLIST Integrator")),
           _xlfn._xlws.FILTER('Checklist.loc DATA'!$D$3:$D$3000,'Checklist.loc DATA'!$C$3:$C$3000=B33,"#no matching result in Checklist.loc DATA")))</f>
        <v/>
      </c>
      <c r="D33" s="53"/>
      <c r="E33" s="46" t="str" cm="1">
        <f t="array" ref="E33">IF(D33="","",
       IF(OR(_xlfn._xlws.FILTER('Checklist.loc DATA'!$D$3:$D$3000,'Checklist.loc DATA'!$C$3:$C$3000=D33,"#no matching result in Checklist.loc DATA")="#no matching result found in Checklist.loc DATA",_xlfn._xlws.FILTER('Checklist.loc DATA'!$D$3:$D$3000,'Checklist.loc DATA'!$C$3:$C$3000=D33,"#no matching result in Checklist.loc DATA")="MISSING",_xlfn._xlws.FILTER('Checklist.loc DATA'!$D$3:$D$3000,'Checklist.loc DATA'!$C$3:$C$3000=D33,"#no matching result in Checklist.loc DATA")=""),
            IF(_xlfn._xlws.FILTER('GAME.CHECKLIST_ Integrator'!$C$2:$C$3000,'GAME.CHECKLIST_ Integrator'!$D$2:$D$3000=D33,"#no matching result in GAME.CHECKLIST Integrator")="0","#Text found in aircraft PAGE_Integrator but no matching entry name; check that you copy-pasted entry names",
                   _xlfn._xlws.FILTER('GAME.CHECKLIST_ Integrator'!$C$2:$C$3000,'GAME.CHECKLIST_ Integrator'!$D$2:$D$3000=D33,"#no matching result in GAME.CHECKLIST Integrator")),
           _xlfn._xlws.FILTER('Checklist.loc DATA'!$D$3:$D$3000,'Checklist.loc DATA'!$C$3:$C$3000=D33,"#no matching result in Checklist.loc DATA")))</f>
        <v/>
      </c>
      <c r="F33" s="53"/>
      <c r="G33" s="46" t="str" cm="1">
        <f t="array" ref="G33">IF(F33="","",
       IF(OR(_xlfn._xlws.FILTER('Checklist.loc DATA'!$D$3:$D$3000,'Checklist.loc DATA'!$C$3:$C$3000=F33,"#no matching result in Checklist.loc DATA")="#no matching result found in Checklist.loc DATA",_xlfn._xlws.FILTER('Checklist.loc DATA'!$D$3:$D$3000,'Checklist.loc DATA'!$C$3:$C$3000=F33,"#no matching result in Checklist.loc DATA")="MISSING",_xlfn._xlws.FILTER('Checklist.loc DATA'!$D$3:$D$3000,'Checklist.loc DATA'!$C$3:$C$3000=F33,"#no matching result in Checklist.loc DATA")=""),
            IF(_xlfn._xlws.FILTER('GAME.CHECKLIST_ Integrator'!$C$2:$C$3000,'GAME.CHECKLIST_ Integrator'!$D$2:$D$3000=F33,"#no matching result in GAME.CHECKLIST Integrator")="0","#Text found in aircraft PAGE_Integrator but no matching entry name; check that you copy-pasted entry names",
                   _xlfn._xlws.FILTER('GAME.CHECKLIST_ Integrator'!$C$2:$C$3000,'GAME.CHECKLIST_ Integrator'!$D$2:$D$3000=F33,"#no matching result in GAME.CHECKLIST Integrator")),
           _xlfn._xlws.FILTER('Checklist.loc DATA'!$D$3:$D$3000,'Checklist.loc DATA'!$C$3:$C$3000=F33,"#no matching result in Checklist.loc DATA")))</f>
        <v/>
      </c>
      <c r="H33" s="62"/>
      <c r="I33" s="46" t="str" cm="1">
        <f t="array" ref="I33">IF(H33="","",
       IF(OR(_xlfn._xlws.FILTER('Checklist.loc DATA'!$D$3:$D$3000,'Checklist.loc DATA'!$C$3:$C$3000=H33,"#no matching result in Checklist.loc DATA")="#no matching result found in Checklist.loc DATA",_xlfn._xlws.FILTER('Checklist.loc DATA'!$D$3:$D$3000,'Checklist.loc DATA'!$C$3:$C$3000=H33,"#no matching result in Checklist.loc DATA")="MISSING",_xlfn._xlws.FILTER('Checklist.loc DATA'!$D$3:$D$3000,'Checklist.loc DATA'!$C$3:$C$3000=H33,"#no matching result in Checklist.loc DATA")=""),
            IF(_xlfn._xlws.FILTER('GAME.CHECKLIST_ Integrator'!$C$2:$C$3000,'GAME.CHECKLIST_ Integrator'!$D$2:$D$3000=H33,"#no matching result in GAME.CHECKLIST Integrator")="0","#Text found in aircraft PAGE_Integrator but no matching entry name; check that you copy-pasted entry names",
                   _xlfn._xlws.FILTER('GAME.CHECKLIST_ Integrator'!$C$2:$C$3000,'GAME.CHECKLIST_ Integrator'!$D$2:$D$3000=H33,"#no matching result in GAME.CHECKLIST Integrator")),
           _xlfn._xlws.FILTER('Checklist.loc DATA'!$D$3:$D$3000,'Checklist.loc DATA'!$C$3:$C$3000=H33,"#no matching result in Checklist.loc DATA")))</f>
        <v/>
      </c>
      <c r="J33" s="29">
        <v>0</v>
      </c>
      <c r="K33" s="46" t="str" cm="1">
        <f t="array" ref="K33">IF(OR(J33="",J33=0),"",
       IF(OR(_xlfn._xlws.FILTER('Checklist.loc DATA'!$E$3:$E$3000,'Checklist.loc DATA'!$D$3:$D$3000=J33,"#no matching result in Checklist.loc DATA")="#no matching result found in Checklist.loc DATA",_xlfn._xlws.FILTER('Checklist.loc DATA'!$E$3:$E$3000,'Checklist.loc DATA'!$D$3:$D$3000=J33,"#no matching result in Checklist.loc DATA")="MISSING",_xlfn._xlws.FILTER('Checklist.loc DATA'!$E$3:$E$3000,'Checklist.loc DATA'!$D$3:$D$3000=J33,"#no matching result in Checklist.loc DATA")=""),
          IF(_xlfn._xlws.FILTER('CLUE. Integrator'!$C$2:$C$3000,'CLUE. Integrator'!$D$2:$D$3000=J33,"#no matching result in aircraft CLUE_Integrator")="0","#Text found in aircraft CLUE_Integrator but no matching entry name; check that you copy-pasted entry names",
                   _xlfn._xlws.FILTER('CLUE. Integrator'!$C$2:$C$3000,'CLUE. Integrator'!$D$2:$D$3000=J33,"#no matching result in aircraft CLUE_Integrator")),
           _xlfn._xlws.FILTER('Checklist.loc DATA'!$E$3:$E$3000,'Checklist.loc DATA'!$D$3:$D$3000=J33,"#no matching result in Checklist.loc DATA")))</f>
        <v/>
      </c>
      <c r="L33" s="63" t="str">
        <f>IF('Integrator tracking'!G42="","",'Integrator tracking'!G42)</f>
        <v/>
      </c>
      <c r="M33" s="14" t="str">
        <f t="shared" si="0"/>
        <v/>
      </c>
      <c r="N33" s="14" t="str">
        <f>IF(F33="","",
_xlfn.CONCAT('Resource Checklist generator'!$A$2,UPPER('Resource Checklist generator'!$O$1),SUBSTITUTE(_xlfn.CONCAT(G33,"_",I33),"GAME.CHECKLIST_",""),"_",T33,'Resource Checklist generator'!$M$2,L33,'Resource Checklist generator'!$K$2,CHAR(10),
    'Resource Checklist generator'!$L$1,'Resource Checklist generator'!$N$2,'Resource Checklist generator'!$K$1,CHAR(10),
    'Resource Checklist generator'!$N$1
))</f>
        <v/>
      </c>
      <c r="O33" s="14" t="str">
        <f>IF(NOT(OR(U33=0,U33="")),_xlfn.CONCAT('Resource Checklist generator'!$G$2,U33,'Resource Checklist generator'!$H$2,CHAR(10),'Resource Checklist generator'!$I$2),"")</f>
        <v/>
      </c>
      <c r="P33" s="14" t="str">
        <f>IF(NOT(OR(V33=0,V33="")),_xlfn.CONCAT('Resource Checklist generator'!$J$2,V33,'Resource Checklist generator'!$H$2,CHAR(10),'Resource Checklist generator'!$L$2),"")</f>
        <v/>
      </c>
      <c r="Q33" s="14" t="str">
        <f>IF(F33="","",
    _xlfn.CONCAT('Resource Checklist generator'!$A$1,UPPER('Resource Checklist generator'!$O$1),SUBSTITUTE(_xlfn.CONCAT(G33,"_",I33),"GAME.CHECKLIST_",""),'Resource Checklist generator'!$B$1,CHAR(10),
    'Resource Checklist generator'!$C$1,G33,'Resource Checklist generator'!$D$1,I33,'Resource Checklist generator'!$E$1,CHAR(10),
    IF(K33="","",_xlfn.CONCAT('Resource Checklist generator'!$F$1,K33,'Resource Checklist generator'!$G$1,CHAR(10))),
    'Resource Checklist generator'!$J$1,'Resource Checklist generator'!$K$1,CHAR(10),
    'Resource Checklist generator'!$N$1)
)</f>
        <v/>
      </c>
      <c r="R33" s="14"/>
      <c r="S33" s="14" t="str">
        <f t="shared" si="1"/>
        <v/>
      </c>
      <c r="T33" s="14" t="str" cm="1">
        <f t="array" ref="T33">IF(Q33="","",MATCH(MID(Q33,1,255),MID($R$3:$R$999,1,255),0))</f>
        <v/>
      </c>
      <c r="U33" s="14"/>
      <c r="V33" s="14"/>
    </row>
    <row r="34" spans="2:22">
      <c r="B34" s="28"/>
      <c r="C34" s="46" t="str" cm="1">
        <f t="array" ref="C34">IF(B34="","",
       IF(OR(_xlfn._xlws.FILTER('Checklist.loc DATA'!$D$3:$D$3000,'Checklist.loc DATA'!$C$3:$C$3000=B34,"#no matching result in Checklist.loc DATA")="#no matching result found in Checklist.loc DATA",_xlfn._xlws.FILTER('Checklist.loc DATA'!$D$3:$D$3000,'Checklist.loc DATA'!$C$3:$C$3000=B34,"#no matching result in Checklist.loc DATA")="MISSING",_xlfn._xlws.FILTER('Checklist.loc DATA'!$D$3:$D$3000,'Checklist.loc DATA'!$C$3:$C$3000=B34,"#no matching result in Checklist.loc DATA")=""),
            IF(_xlfn._xlws.FILTER('GAME.CHECKLIST_ Integrator'!$C$2:$C$3000,'GAME.CHECKLIST_ Integrator'!$D$2:$D$3000=B34,"#no matching result in GAME.CHECKLIST Integrator")="0","#Text found in aircraft PAGE_Integrator but no matching entry name; check that you copy-pasted entry names",
                   _xlfn._xlws.FILTER('GAME.CHECKLIST_ Integrator'!$C$2:$C$3000,'GAME.CHECKLIST_ Integrator'!$D$2:$D$3000=B34,"#no matching result in GAME.CHECKLIST Integrator")),
           _xlfn._xlws.FILTER('Checklist.loc DATA'!$D$3:$D$3000,'Checklist.loc DATA'!$C$3:$C$3000=B34,"#no matching result in Checklist.loc DATA")))</f>
        <v/>
      </c>
      <c r="D34" s="52"/>
      <c r="E34" s="46" t="str" cm="1">
        <f t="array" ref="E34">IF(D34="","",
       IF(OR(_xlfn._xlws.FILTER('Checklist.loc DATA'!$D$3:$D$3000,'Checklist.loc DATA'!$C$3:$C$3000=D34,"#no matching result in Checklist.loc DATA")="#no matching result found in Checklist.loc DATA",_xlfn._xlws.FILTER('Checklist.loc DATA'!$D$3:$D$3000,'Checklist.loc DATA'!$C$3:$C$3000=D34,"#no matching result in Checklist.loc DATA")="MISSING",_xlfn._xlws.FILTER('Checklist.loc DATA'!$D$3:$D$3000,'Checklist.loc DATA'!$C$3:$C$3000=D34,"#no matching result in Checklist.loc DATA")=""),
            IF(_xlfn._xlws.FILTER('GAME.CHECKLIST_ Integrator'!$C$2:$C$3000,'GAME.CHECKLIST_ Integrator'!$D$2:$D$3000=D34,"#no matching result in GAME.CHECKLIST Integrator")="0","#Text found in aircraft PAGE_Integrator but no matching entry name; check that you copy-pasted entry names",
                   _xlfn._xlws.FILTER('GAME.CHECKLIST_ Integrator'!$C$2:$C$3000,'GAME.CHECKLIST_ Integrator'!$D$2:$D$3000=D34,"#no matching result in GAME.CHECKLIST Integrator")),
           _xlfn._xlws.FILTER('Checklist.loc DATA'!$D$3:$D$3000,'Checklist.loc DATA'!$C$3:$C$3000=D34,"#no matching result in Checklist.loc DATA")))</f>
        <v/>
      </c>
      <c r="F34" s="52"/>
      <c r="G34" s="46" t="str" cm="1">
        <f t="array" ref="G34">IF(F34="","",
       IF(OR(_xlfn._xlws.FILTER('Checklist.loc DATA'!$D$3:$D$3000,'Checklist.loc DATA'!$C$3:$C$3000=F34,"#no matching result in Checklist.loc DATA")="#no matching result found in Checklist.loc DATA",_xlfn._xlws.FILTER('Checklist.loc DATA'!$D$3:$D$3000,'Checklist.loc DATA'!$C$3:$C$3000=F34,"#no matching result in Checklist.loc DATA")="MISSING",_xlfn._xlws.FILTER('Checklist.loc DATA'!$D$3:$D$3000,'Checklist.loc DATA'!$C$3:$C$3000=F34,"#no matching result in Checklist.loc DATA")=""),
            IF(_xlfn._xlws.FILTER('GAME.CHECKLIST_ Integrator'!$C$2:$C$3000,'GAME.CHECKLIST_ Integrator'!$D$2:$D$3000=F34,"#no matching result in GAME.CHECKLIST Integrator")="0","#Text found in aircraft PAGE_Integrator but no matching entry name; check that you copy-pasted entry names",
                   _xlfn._xlws.FILTER('GAME.CHECKLIST_ Integrator'!$C$2:$C$3000,'GAME.CHECKLIST_ Integrator'!$D$2:$D$3000=F34,"#no matching result in GAME.CHECKLIST Integrator")),
           _xlfn._xlws.FILTER('Checklist.loc DATA'!$D$3:$D$3000,'Checklist.loc DATA'!$C$3:$C$3000=F34,"#no matching result in Checklist.loc DATA")))</f>
        <v/>
      </c>
      <c r="H34" s="61"/>
      <c r="I34" s="46" t="str" cm="1">
        <f t="array" ref="I34">IF(H34="","",
       IF(OR(_xlfn._xlws.FILTER('Checklist.loc DATA'!$D$3:$D$3000,'Checklist.loc DATA'!$C$3:$C$3000=H34,"#no matching result in Checklist.loc DATA")="#no matching result found in Checklist.loc DATA",_xlfn._xlws.FILTER('Checklist.loc DATA'!$D$3:$D$3000,'Checklist.loc DATA'!$C$3:$C$3000=H34,"#no matching result in Checklist.loc DATA")="MISSING",_xlfn._xlws.FILTER('Checklist.loc DATA'!$D$3:$D$3000,'Checklist.loc DATA'!$C$3:$C$3000=H34,"#no matching result in Checklist.loc DATA")=""),
            IF(_xlfn._xlws.FILTER('GAME.CHECKLIST_ Integrator'!$C$2:$C$3000,'GAME.CHECKLIST_ Integrator'!$D$2:$D$3000=H34,"#no matching result in GAME.CHECKLIST Integrator")="0","#Text found in aircraft PAGE_Integrator but no matching entry name; check that you copy-pasted entry names",
                   _xlfn._xlws.FILTER('GAME.CHECKLIST_ Integrator'!$C$2:$C$3000,'GAME.CHECKLIST_ Integrator'!$D$2:$D$3000=H34,"#no matching result in GAME.CHECKLIST Integrator")),
           _xlfn._xlws.FILTER('Checklist.loc DATA'!$D$3:$D$3000,'Checklist.loc DATA'!$C$3:$C$3000=H34,"#no matching result in Checklist.loc DATA")))</f>
        <v/>
      </c>
      <c r="J34" s="48">
        <v>0</v>
      </c>
      <c r="K34" s="46" t="str" cm="1">
        <f t="array" ref="K34">IF(OR(J34="",J34=0),"",
       IF(OR(_xlfn._xlws.FILTER('Checklist.loc DATA'!$E$3:$E$3000,'Checklist.loc DATA'!$D$3:$D$3000=J34,"#no matching result in Checklist.loc DATA")="#no matching result found in Checklist.loc DATA",_xlfn._xlws.FILTER('Checklist.loc DATA'!$E$3:$E$3000,'Checklist.loc DATA'!$D$3:$D$3000=J34,"#no matching result in Checklist.loc DATA")="MISSING",_xlfn._xlws.FILTER('Checklist.loc DATA'!$E$3:$E$3000,'Checklist.loc DATA'!$D$3:$D$3000=J34,"#no matching result in Checklist.loc DATA")=""),
          IF(_xlfn._xlws.FILTER('CLUE. Integrator'!$C$2:$C$3000,'CLUE. Integrator'!$D$2:$D$3000=J34,"#no matching result in aircraft CLUE_Integrator")="0","#Text found in aircraft CLUE_Integrator but no matching entry name; check that you copy-pasted entry names",
                   _xlfn._xlws.FILTER('CLUE. Integrator'!$C$2:$C$3000,'CLUE. Integrator'!$D$2:$D$3000=J34,"#no matching result in aircraft CLUE_Integrator")),
           _xlfn._xlws.FILTER('Checklist.loc DATA'!$E$3:$E$3000,'Checklist.loc DATA'!$D$3:$D$3000=J34,"#no matching result in Checklist.loc DATA")))</f>
        <v/>
      </c>
      <c r="L34" s="63" t="str">
        <f>IF('Integrator tracking'!G43="","",'Integrator tracking'!G43)</f>
        <v/>
      </c>
      <c r="M34" s="14" t="str">
        <f t="shared" si="0"/>
        <v/>
      </c>
      <c r="N34" s="14" t="str">
        <f>IF(F34="","",
_xlfn.CONCAT('Resource Checklist generator'!$A$2,UPPER('Resource Checklist generator'!$O$1),SUBSTITUTE(_xlfn.CONCAT(G34,"_",I34),"GAME.CHECKLIST_",""),"_",T34,'Resource Checklist generator'!$M$2,L34,'Resource Checklist generator'!$K$2,CHAR(10),
    'Resource Checklist generator'!$L$1,'Resource Checklist generator'!$N$2,'Resource Checklist generator'!$K$1,CHAR(10),
    'Resource Checklist generator'!$N$1
))</f>
        <v/>
      </c>
      <c r="O34" s="14" t="str">
        <f>IF(NOT(OR(U34=0,U34="")),_xlfn.CONCAT('Resource Checklist generator'!$G$2,U34,'Resource Checklist generator'!$H$2,CHAR(10),'Resource Checklist generator'!$I$2),"")</f>
        <v/>
      </c>
      <c r="P34" s="14" t="str">
        <f>IF(NOT(OR(V34=0,V34="")),_xlfn.CONCAT('Resource Checklist generator'!$J$2,V34,'Resource Checklist generator'!$H$2,CHAR(10),'Resource Checklist generator'!$L$2),"")</f>
        <v/>
      </c>
      <c r="Q34" s="14" t="str">
        <f>IF(F34="","",
    _xlfn.CONCAT('Resource Checklist generator'!$A$1,UPPER('Resource Checklist generator'!$O$1),SUBSTITUTE(_xlfn.CONCAT(G34,"_",I34),"GAME.CHECKLIST_",""),'Resource Checklist generator'!$B$1,CHAR(10),
    'Resource Checklist generator'!$C$1,G34,'Resource Checklist generator'!$D$1,I34,'Resource Checklist generator'!$E$1,CHAR(10),
    IF(K34="","",_xlfn.CONCAT('Resource Checklist generator'!$F$1,K34,'Resource Checklist generator'!$G$1,CHAR(10))),
    'Resource Checklist generator'!$J$1,'Resource Checklist generator'!$K$1,CHAR(10),
    'Resource Checklist generator'!$N$1)
)</f>
        <v/>
      </c>
      <c r="R34" s="14"/>
      <c r="S34" s="14" t="str">
        <f t="shared" si="1"/>
        <v/>
      </c>
      <c r="T34" s="14" t="str" cm="1">
        <f t="array" ref="T34">IF(Q34="","",MATCH(MID(Q34,1,255),MID($R$3:$R$999,1,255),0))</f>
        <v/>
      </c>
      <c r="U34" s="14"/>
      <c r="V34" s="14"/>
    </row>
    <row r="35" spans="2:22">
      <c r="B35" s="27"/>
      <c r="C35" s="46" t="str" cm="1">
        <f t="array" ref="C35">IF(B35="","",
       IF(OR(_xlfn._xlws.FILTER('Checklist.loc DATA'!$D$3:$D$3000,'Checklist.loc DATA'!$C$3:$C$3000=B35,"#no matching result in Checklist.loc DATA")="#no matching result found in Checklist.loc DATA",_xlfn._xlws.FILTER('Checklist.loc DATA'!$D$3:$D$3000,'Checklist.loc DATA'!$C$3:$C$3000=B35,"#no matching result in Checklist.loc DATA")="MISSING",_xlfn._xlws.FILTER('Checklist.loc DATA'!$D$3:$D$3000,'Checklist.loc DATA'!$C$3:$C$3000=B35,"#no matching result in Checklist.loc DATA")=""),
            IF(_xlfn._xlws.FILTER('GAME.CHECKLIST_ Integrator'!$C$2:$C$3000,'GAME.CHECKLIST_ Integrator'!$D$2:$D$3000=B35,"#no matching result in GAME.CHECKLIST Integrator")="0","#Text found in aircraft PAGE_Integrator but no matching entry name; check that you copy-pasted entry names",
                   _xlfn._xlws.FILTER('GAME.CHECKLIST_ Integrator'!$C$2:$C$3000,'GAME.CHECKLIST_ Integrator'!$D$2:$D$3000=B35,"#no matching result in GAME.CHECKLIST Integrator")),
           _xlfn._xlws.FILTER('Checklist.loc DATA'!$D$3:$D$3000,'Checklist.loc DATA'!$C$3:$C$3000=B35,"#no matching result in Checklist.loc DATA")))</f>
        <v/>
      </c>
      <c r="D35" s="53"/>
      <c r="E35" s="46" t="str" cm="1">
        <f t="array" ref="E35">IF(D35="","",
       IF(OR(_xlfn._xlws.FILTER('Checklist.loc DATA'!$D$3:$D$3000,'Checklist.loc DATA'!$C$3:$C$3000=D35,"#no matching result in Checklist.loc DATA")="#no matching result found in Checklist.loc DATA",_xlfn._xlws.FILTER('Checklist.loc DATA'!$D$3:$D$3000,'Checklist.loc DATA'!$C$3:$C$3000=D35,"#no matching result in Checklist.loc DATA")="MISSING",_xlfn._xlws.FILTER('Checklist.loc DATA'!$D$3:$D$3000,'Checklist.loc DATA'!$C$3:$C$3000=D35,"#no matching result in Checklist.loc DATA")=""),
            IF(_xlfn._xlws.FILTER('GAME.CHECKLIST_ Integrator'!$C$2:$C$3000,'GAME.CHECKLIST_ Integrator'!$D$2:$D$3000=D35,"#no matching result in GAME.CHECKLIST Integrator")="0","#Text found in aircraft PAGE_Integrator but no matching entry name; check that you copy-pasted entry names",
                   _xlfn._xlws.FILTER('GAME.CHECKLIST_ Integrator'!$C$2:$C$3000,'GAME.CHECKLIST_ Integrator'!$D$2:$D$3000=D35,"#no matching result in GAME.CHECKLIST Integrator")),
           _xlfn._xlws.FILTER('Checklist.loc DATA'!$D$3:$D$3000,'Checklist.loc DATA'!$C$3:$C$3000=D35,"#no matching result in Checklist.loc DATA")))</f>
        <v/>
      </c>
      <c r="F35" s="53"/>
      <c r="G35" s="46" t="str" cm="1">
        <f t="array" ref="G35">IF(F35="","",
       IF(OR(_xlfn._xlws.FILTER('Checklist.loc DATA'!$D$3:$D$3000,'Checklist.loc DATA'!$C$3:$C$3000=F35,"#no matching result in Checklist.loc DATA")="#no matching result found in Checklist.loc DATA",_xlfn._xlws.FILTER('Checklist.loc DATA'!$D$3:$D$3000,'Checklist.loc DATA'!$C$3:$C$3000=F35,"#no matching result in Checklist.loc DATA")="MISSING",_xlfn._xlws.FILTER('Checklist.loc DATA'!$D$3:$D$3000,'Checklist.loc DATA'!$C$3:$C$3000=F35,"#no matching result in Checklist.loc DATA")=""),
            IF(_xlfn._xlws.FILTER('GAME.CHECKLIST_ Integrator'!$C$2:$C$3000,'GAME.CHECKLIST_ Integrator'!$D$2:$D$3000=F35,"#no matching result in GAME.CHECKLIST Integrator")="0","#Text found in aircraft PAGE_Integrator but no matching entry name; check that you copy-pasted entry names",
                   _xlfn._xlws.FILTER('GAME.CHECKLIST_ Integrator'!$C$2:$C$3000,'GAME.CHECKLIST_ Integrator'!$D$2:$D$3000=F35,"#no matching result in GAME.CHECKLIST Integrator")),
           _xlfn._xlws.FILTER('Checklist.loc DATA'!$D$3:$D$3000,'Checklist.loc DATA'!$C$3:$C$3000=F35,"#no matching result in Checklist.loc DATA")))</f>
        <v/>
      </c>
      <c r="H35" s="62"/>
      <c r="I35" s="46" t="str" cm="1">
        <f t="array" ref="I35">IF(H35="","",
       IF(OR(_xlfn._xlws.FILTER('Checklist.loc DATA'!$D$3:$D$3000,'Checklist.loc DATA'!$C$3:$C$3000=H35,"#no matching result in Checklist.loc DATA")="#no matching result found in Checklist.loc DATA",_xlfn._xlws.FILTER('Checklist.loc DATA'!$D$3:$D$3000,'Checklist.loc DATA'!$C$3:$C$3000=H35,"#no matching result in Checklist.loc DATA")="MISSING",_xlfn._xlws.FILTER('Checklist.loc DATA'!$D$3:$D$3000,'Checklist.loc DATA'!$C$3:$C$3000=H35,"#no matching result in Checklist.loc DATA")=""),
            IF(_xlfn._xlws.FILTER('GAME.CHECKLIST_ Integrator'!$C$2:$C$3000,'GAME.CHECKLIST_ Integrator'!$D$2:$D$3000=H35,"#no matching result in GAME.CHECKLIST Integrator")="0","#Text found in aircraft PAGE_Integrator but no matching entry name; check that you copy-pasted entry names",
                   _xlfn._xlws.FILTER('GAME.CHECKLIST_ Integrator'!$C$2:$C$3000,'GAME.CHECKLIST_ Integrator'!$D$2:$D$3000=H35,"#no matching result in GAME.CHECKLIST Integrator")),
           _xlfn._xlws.FILTER('Checklist.loc DATA'!$D$3:$D$3000,'Checklist.loc DATA'!$C$3:$C$3000=H35,"#no matching result in Checklist.loc DATA")))</f>
        <v/>
      </c>
      <c r="J35" s="29">
        <v>0</v>
      </c>
      <c r="K35" s="46" t="str" cm="1">
        <f t="array" ref="K35">IF(OR(J35="",J35=0),"",
       IF(OR(_xlfn._xlws.FILTER('Checklist.loc DATA'!$E$3:$E$3000,'Checklist.loc DATA'!$D$3:$D$3000=J35,"#no matching result in Checklist.loc DATA")="#no matching result found in Checklist.loc DATA",_xlfn._xlws.FILTER('Checklist.loc DATA'!$E$3:$E$3000,'Checklist.loc DATA'!$D$3:$D$3000=J35,"#no matching result in Checklist.loc DATA")="MISSING",_xlfn._xlws.FILTER('Checklist.loc DATA'!$E$3:$E$3000,'Checklist.loc DATA'!$D$3:$D$3000=J35,"#no matching result in Checklist.loc DATA")=""),
          IF(_xlfn._xlws.FILTER('CLUE. Integrator'!$C$2:$C$3000,'CLUE. Integrator'!$D$2:$D$3000=J35,"#no matching result in aircraft CLUE_Integrator")="0","#Text found in aircraft CLUE_Integrator but no matching entry name; check that you copy-pasted entry names",
                   _xlfn._xlws.FILTER('CLUE. Integrator'!$C$2:$C$3000,'CLUE. Integrator'!$D$2:$D$3000=J35,"#no matching result in aircraft CLUE_Integrator")),
           _xlfn._xlws.FILTER('Checklist.loc DATA'!$E$3:$E$3000,'Checklist.loc DATA'!$D$3:$D$3000=J35,"#no matching result in Checklist.loc DATA")))</f>
        <v/>
      </c>
      <c r="L35" s="63" t="str">
        <f>IF('Integrator tracking'!G44="","",'Integrator tracking'!G44)</f>
        <v/>
      </c>
      <c r="M35" s="14" t="str">
        <f t="shared" si="0"/>
        <v/>
      </c>
      <c r="N35" s="14" t="str">
        <f>IF(F35="","",
_xlfn.CONCAT('Resource Checklist generator'!$A$2,UPPER('Resource Checklist generator'!$O$1),SUBSTITUTE(_xlfn.CONCAT(G35,"_",I35),"GAME.CHECKLIST_",""),"_",T35,'Resource Checklist generator'!$M$2,L35,'Resource Checklist generator'!$K$2,CHAR(10),
    'Resource Checklist generator'!$L$1,'Resource Checklist generator'!$N$2,'Resource Checklist generator'!$K$1,CHAR(10),
    'Resource Checklist generator'!$N$1
))</f>
        <v/>
      </c>
      <c r="O35" s="14" t="str">
        <f>IF(NOT(OR(U35=0,U35="")),_xlfn.CONCAT('Resource Checklist generator'!$G$2,U35,'Resource Checklist generator'!$H$2,CHAR(10),'Resource Checklist generator'!$I$2),"")</f>
        <v/>
      </c>
      <c r="P35" s="14" t="str">
        <f>IF(NOT(OR(V35=0,V35="")),_xlfn.CONCAT('Resource Checklist generator'!$J$2,V35,'Resource Checklist generator'!$H$2,CHAR(10),'Resource Checklist generator'!$L$2),"")</f>
        <v/>
      </c>
      <c r="Q35" s="14" t="str">
        <f>IF(F35="","",
    _xlfn.CONCAT('Resource Checklist generator'!$A$1,UPPER('Resource Checklist generator'!$O$1),SUBSTITUTE(_xlfn.CONCAT(G35,"_",I35),"GAME.CHECKLIST_",""),'Resource Checklist generator'!$B$1,CHAR(10),
    'Resource Checklist generator'!$C$1,G35,'Resource Checklist generator'!$D$1,I35,'Resource Checklist generator'!$E$1,CHAR(10),
    IF(K35="","",_xlfn.CONCAT('Resource Checklist generator'!$F$1,K35,'Resource Checklist generator'!$G$1,CHAR(10))),
    'Resource Checklist generator'!$J$1,'Resource Checklist generator'!$K$1,CHAR(10),
    'Resource Checklist generator'!$N$1)
)</f>
        <v/>
      </c>
      <c r="R35" s="14"/>
      <c r="S35" s="14" t="str">
        <f t="shared" si="1"/>
        <v/>
      </c>
      <c r="T35" s="14" t="str" cm="1">
        <f t="array" ref="T35">IF(Q35="","",MATCH(MID(Q35,1,255),MID($R$3:$R$999,1,255),0))</f>
        <v/>
      </c>
      <c r="U35" s="14"/>
      <c r="V35" s="14"/>
    </row>
    <row r="36" spans="2:22">
      <c r="B36" s="28"/>
      <c r="C36" s="46" t="str" cm="1">
        <f t="array" ref="C36">IF(B36="","",
       IF(OR(_xlfn._xlws.FILTER('Checklist.loc DATA'!$D$3:$D$3000,'Checklist.loc DATA'!$C$3:$C$3000=B36,"#no matching result in Checklist.loc DATA")="#no matching result found in Checklist.loc DATA",_xlfn._xlws.FILTER('Checklist.loc DATA'!$D$3:$D$3000,'Checklist.loc DATA'!$C$3:$C$3000=B36,"#no matching result in Checklist.loc DATA")="MISSING",_xlfn._xlws.FILTER('Checklist.loc DATA'!$D$3:$D$3000,'Checklist.loc DATA'!$C$3:$C$3000=B36,"#no matching result in Checklist.loc DATA")=""),
            IF(_xlfn._xlws.FILTER('GAME.CHECKLIST_ Integrator'!$C$2:$C$3000,'GAME.CHECKLIST_ Integrator'!$D$2:$D$3000=B36,"#no matching result in GAME.CHECKLIST Integrator")="0","#Text found in aircraft PAGE_Integrator but no matching entry name; check that you copy-pasted entry names",
                   _xlfn._xlws.FILTER('GAME.CHECKLIST_ Integrator'!$C$2:$C$3000,'GAME.CHECKLIST_ Integrator'!$D$2:$D$3000=B36,"#no matching result in GAME.CHECKLIST Integrator")),
           _xlfn._xlws.FILTER('Checklist.loc DATA'!$D$3:$D$3000,'Checklist.loc DATA'!$C$3:$C$3000=B36,"#no matching result in Checklist.loc DATA")))</f>
        <v/>
      </c>
      <c r="D36" s="52"/>
      <c r="E36" s="46" t="str" cm="1">
        <f t="array" ref="E36">IF(D36="","",
       IF(OR(_xlfn._xlws.FILTER('Checklist.loc DATA'!$D$3:$D$3000,'Checklist.loc DATA'!$C$3:$C$3000=D36,"#no matching result in Checklist.loc DATA")="#no matching result found in Checklist.loc DATA",_xlfn._xlws.FILTER('Checklist.loc DATA'!$D$3:$D$3000,'Checklist.loc DATA'!$C$3:$C$3000=D36,"#no matching result in Checklist.loc DATA")="MISSING",_xlfn._xlws.FILTER('Checklist.loc DATA'!$D$3:$D$3000,'Checklist.loc DATA'!$C$3:$C$3000=D36,"#no matching result in Checklist.loc DATA")=""),
            IF(_xlfn._xlws.FILTER('GAME.CHECKLIST_ Integrator'!$C$2:$C$3000,'GAME.CHECKLIST_ Integrator'!$D$2:$D$3000=D36,"#no matching result in GAME.CHECKLIST Integrator")="0","#Text found in aircraft PAGE_Integrator but no matching entry name; check that you copy-pasted entry names",
                   _xlfn._xlws.FILTER('GAME.CHECKLIST_ Integrator'!$C$2:$C$3000,'GAME.CHECKLIST_ Integrator'!$D$2:$D$3000=D36,"#no matching result in GAME.CHECKLIST Integrator")),
           _xlfn._xlws.FILTER('Checklist.loc DATA'!$D$3:$D$3000,'Checklist.loc DATA'!$C$3:$C$3000=D36,"#no matching result in Checklist.loc DATA")))</f>
        <v/>
      </c>
      <c r="F36" s="52"/>
      <c r="G36" s="46" t="str" cm="1">
        <f t="array" ref="G36">IF(F36="","",
       IF(OR(_xlfn._xlws.FILTER('Checklist.loc DATA'!$D$3:$D$3000,'Checklist.loc DATA'!$C$3:$C$3000=F36,"#no matching result in Checklist.loc DATA")="#no matching result found in Checklist.loc DATA",_xlfn._xlws.FILTER('Checklist.loc DATA'!$D$3:$D$3000,'Checklist.loc DATA'!$C$3:$C$3000=F36,"#no matching result in Checklist.loc DATA")="MISSING",_xlfn._xlws.FILTER('Checklist.loc DATA'!$D$3:$D$3000,'Checklist.loc DATA'!$C$3:$C$3000=F36,"#no matching result in Checklist.loc DATA")=""),
            IF(_xlfn._xlws.FILTER('GAME.CHECKLIST_ Integrator'!$C$2:$C$3000,'GAME.CHECKLIST_ Integrator'!$D$2:$D$3000=F36,"#no matching result in GAME.CHECKLIST Integrator")="0","#Text found in aircraft PAGE_Integrator but no matching entry name; check that you copy-pasted entry names",
                   _xlfn._xlws.FILTER('GAME.CHECKLIST_ Integrator'!$C$2:$C$3000,'GAME.CHECKLIST_ Integrator'!$D$2:$D$3000=F36,"#no matching result in GAME.CHECKLIST Integrator")),
           _xlfn._xlws.FILTER('Checklist.loc DATA'!$D$3:$D$3000,'Checklist.loc DATA'!$C$3:$C$3000=F36,"#no matching result in Checklist.loc DATA")))</f>
        <v/>
      </c>
      <c r="H36" s="61"/>
      <c r="I36" s="46" t="str" cm="1">
        <f t="array" ref="I36">IF(H36="","",
       IF(OR(_xlfn._xlws.FILTER('Checklist.loc DATA'!$D$3:$D$3000,'Checklist.loc DATA'!$C$3:$C$3000=H36,"#no matching result in Checklist.loc DATA")="#no matching result found in Checklist.loc DATA",_xlfn._xlws.FILTER('Checklist.loc DATA'!$D$3:$D$3000,'Checklist.loc DATA'!$C$3:$C$3000=H36,"#no matching result in Checklist.loc DATA")="MISSING",_xlfn._xlws.FILTER('Checklist.loc DATA'!$D$3:$D$3000,'Checklist.loc DATA'!$C$3:$C$3000=H36,"#no matching result in Checklist.loc DATA")=""),
            IF(_xlfn._xlws.FILTER('GAME.CHECKLIST_ Integrator'!$C$2:$C$3000,'GAME.CHECKLIST_ Integrator'!$D$2:$D$3000=H36,"#no matching result in GAME.CHECKLIST Integrator")="0","#Text found in aircraft PAGE_Integrator but no matching entry name; check that you copy-pasted entry names",
                   _xlfn._xlws.FILTER('GAME.CHECKLIST_ Integrator'!$C$2:$C$3000,'GAME.CHECKLIST_ Integrator'!$D$2:$D$3000=H36,"#no matching result in GAME.CHECKLIST Integrator")),
           _xlfn._xlws.FILTER('Checklist.loc DATA'!$D$3:$D$3000,'Checklist.loc DATA'!$C$3:$C$3000=H36,"#no matching result in Checklist.loc DATA")))</f>
        <v/>
      </c>
      <c r="J36" s="48">
        <v>0</v>
      </c>
      <c r="K36" s="46" t="str" cm="1">
        <f t="array" ref="K36">IF(OR(J36="",J36=0),"",
       IF(OR(_xlfn._xlws.FILTER('Checklist.loc DATA'!$E$3:$E$3000,'Checklist.loc DATA'!$D$3:$D$3000=J36,"#no matching result in Checklist.loc DATA")="#no matching result found in Checklist.loc DATA",_xlfn._xlws.FILTER('Checklist.loc DATA'!$E$3:$E$3000,'Checklist.loc DATA'!$D$3:$D$3000=J36,"#no matching result in Checklist.loc DATA")="MISSING",_xlfn._xlws.FILTER('Checklist.loc DATA'!$E$3:$E$3000,'Checklist.loc DATA'!$D$3:$D$3000=J36,"#no matching result in Checklist.loc DATA")=""),
          IF(_xlfn._xlws.FILTER('CLUE. Integrator'!$C$2:$C$3000,'CLUE. Integrator'!$D$2:$D$3000=J36,"#no matching result in aircraft CLUE_Integrator")="0","#Text found in aircraft CLUE_Integrator but no matching entry name; check that you copy-pasted entry names",
                   _xlfn._xlws.FILTER('CLUE. Integrator'!$C$2:$C$3000,'CLUE. Integrator'!$D$2:$D$3000=J36,"#no matching result in aircraft CLUE_Integrator")),
           _xlfn._xlws.FILTER('Checklist.loc DATA'!$E$3:$E$3000,'Checklist.loc DATA'!$D$3:$D$3000=J36,"#no matching result in Checklist.loc DATA")))</f>
        <v/>
      </c>
      <c r="L36" s="63" t="str">
        <f>IF('Integrator tracking'!G45="","",'Integrator tracking'!G45)</f>
        <v/>
      </c>
      <c r="M36" s="14" t="str">
        <f t="shared" si="0"/>
        <v/>
      </c>
      <c r="N36" s="14" t="str">
        <f>IF(F36="","",
_xlfn.CONCAT('Resource Checklist generator'!$A$2,UPPER('Resource Checklist generator'!$O$1),SUBSTITUTE(_xlfn.CONCAT(G36,"_",I36),"GAME.CHECKLIST_",""),"_",T36,'Resource Checklist generator'!$M$2,L36,'Resource Checklist generator'!$K$2,CHAR(10),
    'Resource Checklist generator'!$L$1,'Resource Checklist generator'!$N$2,'Resource Checklist generator'!$K$1,CHAR(10),
    'Resource Checklist generator'!$N$1
))</f>
        <v/>
      </c>
      <c r="O36" s="14" t="str">
        <f>IF(NOT(OR(U36=0,U36="")),_xlfn.CONCAT('Resource Checklist generator'!$G$2,U36,'Resource Checklist generator'!$H$2,CHAR(10),'Resource Checklist generator'!$I$2),"")</f>
        <v/>
      </c>
      <c r="P36" s="14" t="str">
        <f>IF(NOT(OR(V36=0,V36="")),_xlfn.CONCAT('Resource Checklist generator'!$J$2,V36,'Resource Checklist generator'!$H$2,CHAR(10),'Resource Checklist generator'!$L$2),"")</f>
        <v/>
      </c>
      <c r="Q36" s="14" t="str">
        <f>IF(F36="","",
    _xlfn.CONCAT('Resource Checklist generator'!$A$1,UPPER('Resource Checklist generator'!$O$1),SUBSTITUTE(_xlfn.CONCAT(G36,"_",I36),"GAME.CHECKLIST_",""),'Resource Checklist generator'!$B$1,CHAR(10),
    'Resource Checklist generator'!$C$1,G36,'Resource Checklist generator'!$D$1,I36,'Resource Checklist generator'!$E$1,CHAR(10),
    IF(K36="","",_xlfn.CONCAT('Resource Checklist generator'!$F$1,K36,'Resource Checklist generator'!$G$1,CHAR(10))),
    'Resource Checklist generator'!$J$1,'Resource Checklist generator'!$K$1,CHAR(10),
    'Resource Checklist generator'!$N$1)
)</f>
        <v/>
      </c>
      <c r="R36" s="14"/>
      <c r="S36" s="14" t="str">
        <f t="shared" si="1"/>
        <v/>
      </c>
      <c r="T36" s="14" t="str" cm="1">
        <f t="array" ref="T36">IF(Q36="","",MATCH(MID(Q36,1,255),MID($R$3:$R$999,1,255),0))</f>
        <v/>
      </c>
      <c r="U36" s="14"/>
      <c r="V36" s="14"/>
    </row>
    <row r="37" spans="2:22">
      <c r="B37" s="27"/>
      <c r="C37" s="46" t="str" cm="1">
        <f t="array" ref="C37">IF(B37="","",
       IF(OR(_xlfn._xlws.FILTER('Checklist.loc DATA'!$D$3:$D$3000,'Checklist.loc DATA'!$C$3:$C$3000=B37,"#no matching result in Checklist.loc DATA")="#no matching result found in Checklist.loc DATA",_xlfn._xlws.FILTER('Checklist.loc DATA'!$D$3:$D$3000,'Checklist.loc DATA'!$C$3:$C$3000=B37,"#no matching result in Checklist.loc DATA")="MISSING",_xlfn._xlws.FILTER('Checklist.loc DATA'!$D$3:$D$3000,'Checklist.loc DATA'!$C$3:$C$3000=B37,"#no matching result in Checklist.loc DATA")=""),
            IF(_xlfn._xlws.FILTER('GAME.CHECKLIST_ Integrator'!$C$2:$C$3000,'GAME.CHECKLIST_ Integrator'!$D$2:$D$3000=B37,"#no matching result in GAME.CHECKLIST Integrator")="0","#Text found in aircraft PAGE_Integrator but no matching entry name; check that you copy-pasted entry names",
                   _xlfn._xlws.FILTER('GAME.CHECKLIST_ Integrator'!$C$2:$C$3000,'GAME.CHECKLIST_ Integrator'!$D$2:$D$3000=B37,"#no matching result in GAME.CHECKLIST Integrator")),
           _xlfn._xlws.FILTER('Checklist.loc DATA'!$D$3:$D$3000,'Checklist.loc DATA'!$C$3:$C$3000=B37,"#no matching result in Checklist.loc DATA")))</f>
        <v/>
      </c>
      <c r="D37" s="53"/>
      <c r="E37" s="46" t="str" cm="1">
        <f t="array" ref="E37">IF(D37="","",
       IF(OR(_xlfn._xlws.FILTER('Checklist.loc DATA'!$D$3:$D$3000,'Checklist.loc DATA'!$C$3:$C$3000=D37,"#no matching result in Checklist.loc DATA")="#no matching result found in Checklist.loc DATA",_xlfn._xlws.FILTER('Checklist.loc DATA'!$D$3:$D$3000,'Checklist.loc DATA'!$C$3:$C$3000=D37,"#no matching result in Checklist.loc DATA")="MISSING",_xlfn._xlws.FILTER('Checklist.loc DATA'!$D$3:$D$3000,'Checklist.loc DATA'!$C$3:$C$3000=D37,"#no matching result in Checklist.loc DATA")=""),
            IF(_xlfn._xlws.FILTER('GAME.CHECKLIST_ Integrator'!$C$2:$C$3000,'GAME.CHECKLIST_ Integrator'!$D$2:$D$3000=D37,"#no matching result in GAME.CHECKLIST Integrator")="0","#Text found in aircraft PAGE_Integrator but no matching entry name; check that you copy-pasted entry names",
                   _xlfn._xlws.FILTER('GAME.CHECKLIST_ Integrator'!$C$2:$C$3000,'GAME.CHECKLIST_ Integrator'!$D$2:$D$3000=D37,"#no matching result in GAME.CHECKLIST Integrator")),
           _xlfn._xlws.FILTER('Checklist.loc DATA'!$D$3:$D$3000,'Checklist.loc DATA'!$C$3:$C$3000=D37,"#no matching result in Checklist.loc DATA")))</f>
        <v/>
      </c>
      <c r="F37" s="53"/>
      <c r="G37" s="46" t="str" cm="1">
        <f t="array" ref="G37">IF(F37="","",
       IF(OR(_xlfn._xlws.FILTER('Checklist.loc DATA'!$D$3:$D$3000,'Checklist.loc DATA'!$C$3:$C$3000=F37,"#no matching result in Checklist.loc DATA")="#no matching result found in Checklist.loc DATA",_xlfn._xlws.FILTER('Checklist.loc DATA'!$D$3:$D$3000,'Checklist.loc DATA'!$C$3:$C$3000=F37,"#no matching result in Checklist.loc DATA")="MISSING",_xlfn._xlws.FILTER('Checklist.loc DATA'!$D$3:$D$3000,'Checklist.loc DATA'!$C$3:$C$3000=F37,"#no matching result in Checklist.loc DATA")=""),
            IF(_xlfn._xlws.FILTER('GAME.CHECKLIST_ Integrator'!$C$2:$C$3000,'GAME.CHECKLIST_ Integrator'!$D$2:$D$3000=F37,"#no matching result in GAME.CHECKLIST Integrator")="0","#Text found in aircraft PAGE_Integrator but no matching entry name; check that you copy-pasted entry names",
                   _xlfn._xlws.FILTER('GAME.CHECKLIST_ Integrator'!$C$2:$C$3000,'GAME.CHECKLIST_ Integrator'!$D$2:$D$3000=F37,"#no matching result in GAME.CHECKLIST Integrator")),
           _xlfn._xlws.FILTER('Checklist.loc DATA'!$D$3:$D$3000,'Checklist.loc DATA'!$C$3:$C$3000=F37,"#no matching result in Checklist.loc DATA")))</f>
        <v/>
      </c>
      <c r="H37" s="62"/>
      <c r="I37" s="46" t="str" cm="1">
        <f t="array" ref="I37">IF(H37="","",
       IF(OR(_xlfn._xlws.FILTER('Checklist.loc DATA'!$D$3:$D$3000,'Checklist.loc DATA'!$C$3:$C$3000=H37,"#no matching result in Checklist.loc DATA")="#no matching result found in Checklist.loc DATA",_xlfn._xlws.FILTER('Checklist.loc DATA'!$D$3:$D$3000,'Checklist.loc DATA'!$C$3:$C$3000=H37,"#no matching result in Checklist.loc DATA")="MISSING",_xlfn._xlws.FILTER('Checklist.loc DATA'!$D$3:$D$3000,'Checklist.loc DATA'!$C$3:$C$3000=H37,"#no matching result in Checklist.loc DATA")=""),
            IF(_xlfn._xlws.FILTER('GAME.CHECKLIST_ Integrator'!$C$2:$C$3000,'GAME.CHECKLIST_ Integrator'!$D$2:$D$3000=H37,"#no matching result in GAME.CHECKLIST Integrator")="0","#Text found in aircraft PAGE_Integrator but no matching entry name; check that you copy-pasted entry names",
                   _xlfn._xlws.FILTER('GAME.CHECKLIST_ Integrator'!$C$2:$C$3000,'GAME.CHECKLIST_ Integrator'!$D$2:$D$3000=H37,"#no matching result in GAME.CHECKLIST Integrator")),
           _xlfn._xlws.FILTER('Checklist.loc DATA'!$D$3:$D$3000,'Checklist.loc DATA'!$C$3:$C$3000=H37,"#no matching result in Checklist.loc DATA")))</f>
        <v/>
      </c>
      <c r="J37" s="29">
        <v>0</v>
      </c>
      <c r="K37" s="46" t="str" cm="1">
        <f t="array" ref="K37">IF(OR(J37="",J37=0),"",
       IF(OR(_xlfn._xlws.FILTER('Checklist.loc DATA'!$E$3:$E$3000,'Checklist.loc DATA'!$D$3:$D$3000=J37,"#no matching result in Checklist.loc DATA")="#no matching result found in Checklist.loc DATA",_xlfn._xlws.FILTER('Checklist.loc DATA'!$E$3:$E$3000,'Checklist.loc DATA'!$D$3:$D$3000=J37,"#no matching result in Checklist.loc DATA")="MISSING",_xlfn._xlws.FILTER('Checklist.loc DATA'!$E$3:$E$3000,'Checklist.loc DATA'!$D$3:$D$3000=J37,"#no matching result in Checklist.loc DATA")=""),
          IF(_xlfn._xlws.FILTER('CLUE. Integrator'!$C$2:$C$3000,'CLUE. Integrator'!$D$2:$D$3000=J37,"#no matching result in aircraft CLUE_Integrator")="0","#Text found in aircraft CLUE_Integrator but no matching entry name; check that you copy-pasted entry names",
                   _xlfn._xlws.FILTER('CLUE. Integrator'!$C$2:$C$3000,'CLUE. Integrator'!$D$2:$D$3000=J37,"#no matching result in aircraft CLUE_Integrator")),
           _xlfn._xlws.FILTER('Checklist.loc DATA'!$E$3:$E$3000,'Checklist.loc DATA'!$D$3:$D$3000=J37,"#no matching result in Checklist.loc DATA")))</f>
        <v/>
      </c>
      <c r="L37" s="63" t="str">
        <f>IF('Integrator tracking'!G46="","",'Integrator tracking'!G46)</f>
        <v/>
      </c>
      <c r="M37" s="14" t="str">
        <f t="shared" si="0"/>
        <v/>
      </c>
      <c r="N37" s="14" t="str">
        <f>IF(F37="","",
_xlfn.CONCAT('Resource Checklist generator'!$A$2,UPPER('Resource Checklist generator'!$O$1),SUBSTITUTE(_xlfn.CONCAT(G37,"_",I37),"GAME.CHECKLIST_",""),"_",T37,'Resource Checklist generator'!$M$2,L37,'Resource Checklist generator'!$K$2,CHAR(10),
    'Resource Checklist generator'!$L$1,'Resource Checklist generator'!$N$2,'Resource Checklist generator'!$K$1,CHAR(10),
    'Resource Checklist generator'!$N$1
))</f>
        <v/>
      </c>
      <c r="O37" s="14" t="str">
        <f>IF(NOT(OR(U37=0,U37="")),_xlfn.CONCAT('Resource Checklist generator'!$G$2,U37,'Resource Checklist generator'!$H$2,CHAR(10),'Resource Checklist generator'!$I$2),"")</f>
        <v/>
      </c>
      <c r="P37" s="14" t="str">
        <f>IF(NOT(OR(V37=0,V37="")),_xlfn.CONCAT('Resource Checklist generator'!$J$2,V37,'Resource Checklist generator'!$H$2,CHAR(10),'Resource Checklist generator'!$L$2),"")</f>
        <v/>
      </c>
      <c r="Q37" s="14" t="str">
        <f>IF(F37="","",
    _xlfn.CONCAT('Resource Checklist generator'!$A$1,UPPER('Resource Checklist generator'!$O$1),SUBSTITUTE(_xlfn.CONCAT(G37,"_",I37),"GAME.CHECKLIST_",""),'Resource Checklist generator'!$B$1,CHAR(10),
    'Resource Checklist generator'!$C$1,G37,'Resource Checklist generator'!$D$1,I37,'Resource Checklist generator'!$E$1,CHAR(10),
    IF(K37="","",_xlfn.CONCAT('Resource Checklist generator'!$F$1,K37,'Resource Checklist generator'!$G$1,CHAR(10))),
    'Resource Checklist generator'!$J$1,'Resource Checklist generator'!$K$1,CHAR(10),
    'Resource Checklist generator'!$N$1)
)</f>
        <v/>
      </c>
      <c r="R37" s="14"/>
      <c r="S37" s="14" t="str">
        <f t="shared" si="1"/>
        <v/>
      </c>
      <c r="T37" s="14" t="str" cm="1">
        <f t="array" ref="T37">IF(Q37="","",MATCH(MID(Q37,1,255),MID($R$3:$R$999,1,255),0))</f>
        <v/>
      </c>
      <c r="U37" s="14"/>
      <c r="V37" s="14"/>
    </row>
    <row r="38" spans="2:22">
      <c r="B38" s="28"/>
      <c r="C38" s="46" t="str" cm="1">
        <f t="array" ref="C38">IF(B38="","",
       IF(OR(_xlfn._xlws.FILTER('Checklist.loc DATA'!$D$3:$D$3000,'Checklist.loc DATA'!$C$3:$C$3000=B38,"#no matching result in Checklist.loc DATA")="#no matching result found in Checklist.loc DATA",_xlfn._xlws.FILTER('Checklist.loc DATA'!$D$3:$D$3000,'Checklist.loc DATA'!$C$3:$C$3000=B38,"#no matching result in Checklist.loc DATA")="MISSING",_xlfn._xlws.FILTER('Checklist.loc DATA'!$D$3:$D$3000,'Checklist.loc DATA'!$C$3:$C$3000=B38,"#no matching result in Checklist.loc DATA")=""),
            IF(_xlfn._xlws.FILTER('GAME.CHECKLIST_ Integrator'!$C$2:$C$3000,'GAME.CHECKLIST_ Integrator'!$D$2:$D$3000=B38,"#no matching result in GAME.CHECKLIST Integrator")="0","#Text found in aircraft PAGE_Integrator but no matching entry name; check that you copy-pasted entry names",
                   _xlfn._xlws.FILTER('GAME.CHECKLIST_ Integrator'!$C$2:$C$3000,'GAME.CHECKLIST_ Integrator'!$D$2:$D$3000=B38,"#no matching result in GAME.CHECKLIST Integrator")),
           _xlfn._xlws.FILTER('Checklist.loc DATA'!$D$3:$D$3000,'Checklist.loc DATA'!$C$3:$C$3000=B38,"#no matching result in Checklist.loc DATA")))</f>
        <v/>
      </c>
      <c r="D38" s="52"/>
      <c r="E38" s="46" t="str" cm="1">
        <f t="array" ref="E38">IF(D38="","",
       IF(OR(_xlfn._xlws.FILTER('Checklist.loc DATA'!$D$3:$D$3000,'Checklist.loc DATA'!$C$3:$C$3000=D38,"#no matching result in Checklist.loc DATA")="#no matching result found in Checklist.loc DATA",_xlfn._xlws.FILTER('Checklist.loc DATA'!$D$3:$D$3000,'Checklist.loc DATA'!$C$3:$C$3000=D38,"#no matching result in Checklist.loc DATA")="MISSING",_xlfn._xlws.FILTER('Checklist.loc DATA'!$D$3:$D$3000,'Checklist.loc DATA'!$C$3:$C$3000=D38,"#no matching result in Checklist.loc DATA")=""),
            IF(_xlfn._xlws.FILTER('GAME.CHECKLIST_ Integrator'!$C$2:$C$3000,'GAME.CHECKLIST_ Integrator'!$D$2:$D$3000=D38,"#no matching result in GAME.CHECKLIST Integrator")="0","#Text found in aircraft PAGE_Integrator but no matching entry name; check that you copy-pasted entry names",
                   _xlfn._xlws.FILTER('GAME.CHECKLIST_ Integrator'!$C$2:$C$3000,'GAME.CHECKLIST_ Integrator'!$D$2:$D$3000=D38,"#no matching result in GAME.CHECKLIST Integrator")),
           _xlfn._xlws.FILTER('Checklist.loc DATA'!$D$3:$D$3000,'Checklist.loc DATA'!$C$3:$C$3000=D38,"#no matching result in Checklist.loc DATA")))</f>
        <v/>
      </c>
      <c r="F38" s="52"/>
      <c r="G38" s="46" t="str" cm="1">
        <f t="array" ref="G38">IF(F38="","",
       IF(OR(_xlfn._xlws.FILTER('Checklist.loc DATA'!$D$3:$D$3000,'Checklist.loc DATA'!$C$3:$C$3000=F38,"#no matching result in Checklist.loc DATA")="#no matching result found in Checklist.loc DATA",_xlfn._xlws.FILTER('Checklist.loc DATA'!$D$3:$D$3000,'Checklist.loc DATA'!$C$3:$C$3000=F38,"#no matching result in Checklist.loc DATA")="MISSING",_xlfn._xlws.FILTER('Checklist.loc DATA'!$D$3:$D$3000,'Checklist.loc DATA'!$C$3:$C$3000=F38,"#no matching result in Checklist.loc DATA")=""),
            IF(_xlfn._xlws.FILTER('GAME.CHECKLIST_ Integrator'!$C$2:$C$3000,'GAME.CHECKLIST_ Integrator'!$D$2:$D$3000=F38,"#no matching result in GAME.CHECKLIST Integrator")="0","#Text found in aircraft PAGE_Integrator but no matching entry name; check that you copy-pasted entry names",
                   _xlfn._xlws.FILTER('GAME.CHECKLIST_ Integrator'!$C$2:$C$3000,'GAME.CHECKLIST_ Integrator'!$D$2:$D$3000=F38,"#no matching result in GAME.CHECKLIST Integrator")),
           _xlfn._xlws.FILTER('Checklist.loc DATA'!$D$3:$D$3000,'Checklist.loc DATA'!$C$3:$C$3000=F38,"#no matching result in Checklist.loc DATA")))</f>
        <v/>
      </c>
      <c r="H38" s="61"/>
      <c r="I38" s="46" t="str" cm="1">
        <f t="array" ref="I38">IF(H38="","",
       IF(OR(_xlfn._xlws.FILTER('Checklist.loc DATA'!$D$3:$D$3000,'Checklist.loc DATA'!$C$3:$C$3000=H38,"#no matching result in Checklist.loc DATA")="#no matching result found in Checklist.loc DATA",_xlfn._xlws.FILTER('Checklist.loc DATA'!$D$3:$D$3000,'Checklist.loc DATA'!$C$3:$C$3000=H38,"#no matching result in Checklist.loc DATA")="MISSING",_xlfn._xlws.FILTER('Checklist.loc DATA'!$D$3:$D$3000,'Checklist.loc DATA'!$C$3:$C$3000=H38,"#no matching result in Checklist.loc DATA")=""),
            IF(_xlfn._xlws.FILTER('GAME.CHECKLIST_ Integrator'!$C$2:$C$3000,'GAME.CHECKLIST_ Integrator'!$D$2:$D$3000=H38,"#no matching result in GAME.CHECKLIST Integrator")="0","#Text found in aircraft PAGE_Integrator but no matching entry name; check that you copy-pasted entry names",
                   _xlfn._xlws.FILTER('GAME.CHECKLIST_ Integrator'!$C$2:$C$3000,'GAME.CHECKLIST_ Integrator'!$D$2:$D$3000=H38,"#no matching result in GAME.CHECKLIST Integrator")),
           _xlfn._xlws.FILTER('Checklist.loc DATA'!$D$3:$D$3000,'Checklist.loc DATA'!$C$3:$C$3000=H38,"#no matching result in Checklist.loc DATA")))</f>
        <v/>
      </c>
      <c r="J38" s="48">
        <v>0</v>
      </c>
      <c r="K38" s="46" t="str" cm="1">
        <f t="array" ref="K38">IF(OR(J38="",J38=0),"",
       IF(OR(_xlfn._xlws.FILTER('Checklist.loc DATA'!$E$3:$E$3000,'Checklist.loc DATA'!$D$3:$D$3000=J38,"#no matching result in Checklist.loc DATA")="#no matching result found in Checklist.loc DATA",_xlfn._xlws.FILTER('Checklist.loc DATA'!$E$3:$E$3000,'Checklist.loc DATA'!$D$3:$D$3000=J38,"#no matching result in Checklist.loc DATA")="MISSING",_xlfn._xlws.FILTER('Checklist.loc DATA'!$E$3:$E$3000,'Checklist.loc DATA'!$D$3:$D$3000=J38,"#no matching result in Checklist.loc DATA")=""),
          IF(_xlfn._xlws.FILTER('CLUE. Integrator'!$C$2:$C$3000,'CLUE. Integrator'!$D$2:$D$3000=J38,"#no matching result in aircraft CLUE_Integrator")="0","#Text found in aircraft CLUE_Integrator but no matching entry name; check that you copy-pasted entry names",
                   _xlfn._xlws.FILTER('CLUE. Integrator'!$C$2:$C$3000,'CLUE. Integrator'!$D$2:$D$3000=J38,"#no matching result in aircraft CLUE_Integrator")),
           _xlfn._xlws.FILTER('Checklist.loc DATA'!$E$3:$E$3000,'Checklist.loc DATA'!$D$3:$D$3000=J38,"#no matching result in Checklist.loc DATA")))</f>
        <v/>
      </c>
      <c r="L38" s="63" t="str">
        <f>IF('Integrator tracking'!G47="","",'Integrator tracking'!G47)</f>
        <v/>
      </c>
      <c r="M38" s="14" t="str">
        <f t="shared" si="0"/>
        <v/>
      </c>
      <c r="N38" s="14" t="str">
        <f>IF(F38="","",
_xlfn.CONCAT('Resource Checklist generator'!$A$2,UPPER('Resource Checklist generator'!$O$1),SUBSTITUTE(_xlfn.CONCAT(G38,"_",I38),"GAME.CHECKLIST_",""),"_",T38,'Resource Checklist generator'!$M$2,L38,'Resource Checklist generator'!$K$2,CHAR(10),
    'Resource Checklist generator'!$L$1,'Resource Checklist generator'!$N$2,'Resource Checklist generator'!$K$1,CHAR(10),
    'Resource Checklist generator'!$N$1
))</f>
        <v/>
      </c>
      <c r="O38" s="14" t="str">
        <f>IF(NOT(OR(U38=0,U38="")),_xlfn.CONCAT('Resource Checklist generator'!$G$2,U38,'Resource Checklist generator'!$H$2,CHAR(10),'Resource Checklist generator'!$I$2),"")</f>
        <v/>
      </c>
      <c r="P38" s="14" t="str">
        <f>IF(NOT(OR(V38=0,V38="")),_xlfn.CONCAT('Resource Checklist generator'!$J$2,V38,'Resource Checklist generator'!$H$2,CHAR(10),'Resource Checklist generator'!$L$2),"")</f>
        <v/>
      </c>
      <c r="Q38" s="14" t="str">
        <f>IF(F38="","",
    _xlfn.CONCAT('Resource Checklist generator'!$A$1,UPPER('Resource Checklist generator'!$O$1),SUBSTITUTE(_xlfn.CONCAT(G38,"_",I38),"GAME.CHECKLIST_",""),'Resource Checklist generator'!$B$1,CHAR(10),
    'Resource Checklist generator'!$C$1,G38,'Resource Checklist generator'!$D$1,I38,'Resource Checklist generator'!$E$1,CHAR(10),
    IF(K38="","",_xlfn.CONCAT('Resource Checklist generator'!$F$1,K38,'Resource Checklist generator'!$G$1,CHAR(10))),
    'Resource Checklist generator'!$J$1,'Resource Checklist generator'!$K$1,CHAR(10),
    'Resource Checklist generator'!$N$1)
)</f>
        <v/>
      </c>
      <c r="R38" s="14"/>
      <c r="S38" s="14" t="str">
        <f t="shared" si="1"/>
        <v/>
      </c>
      <c r="T38" s="14" t="str" cm="1">
        <f t="array" ref="T38">IF(Q38="","",MATCH(MID(Q38,1,255),MID($R$3:$R$999,1,255),0))</f>
        <v/>
      </c>
      <c r="U38" s="14"/>
      <c r="V38" s="14"/>
    </row>
    <row r="39" spans="2:22">
      <c r="B39" s="27"/>
      <c r="C39" s="46" t="str" cm="1">
        <f t="array" ref="C39">IF(B39="","",
       IF(OR(_xlfn._xlws.FILTER('Checklist.loc DATA'!$D$3:$D$3000,'Checklist.loc DATA'!$C$3:$C$3000=B39,"#no matching result in Checklist.loc DATA")="#no matching result found in Checklist.loc DATA",_xlfn._xlws.FILTER('Checklist.loc DATA'!$D$3:$D$3000,'Checklist.loc DATA'!$C$3:$C$3000=B39,"#no matching result in Checklist.loc DATA")="MISSING",_xlfn._xlws.FILTER('Checklist.loc DATA'!$D$3:$D$3000,'Checklist.loc DATA'!$C$3:$C$3000=B39,"#no matching result in Checklist.loc DATA")=""),
            IF(_xlfn._xlws.FILTER('GAME.CHECKLIST_ Integrator'!$C$2:$C$3000,'GAME.CHECKLIST_ Integrator'!$D$2:$D$3000=B39,"#no matching result in GAME.CHECKLIST Integrator")="0","#Text found in aircraft PAGE_Integrator but no matching entry name; check that you copy-pasted entry names",
                   _xlfn._xlws.FILTER('GAME.CHECKLIST_ Integrator'!$C$2:$C$3000,'GAME.CHECKLIST_ Integrator'!$D$2:$D$3000=B39,"#no matching result in GAME.CHECKLIST Integrator")),
           _xlfn._xlws.FILTER('Checklist.loc DATA'!$D$3:$D$3000,'Checklist.loc DATA'!$C$3:$C$3000=B39,"#no matching result in Checklist.loc DATA")))</f>
        <v/>
      </c>
      <c r="D39" s="53"/>
      <c r="E39" s="46" t="str" cm="1">
        <f t="array" ref="E39">IF(D39="","",
       IF(OR(_xlfn._xlws.FILTER('Checklist.loc DATA'!$D$3:$D$3000,'Checklist.loc DATA'!$C$3:$C$3000=D39,"#no matching result in Checklist.loc DATA")="#no matching result found in Checklist.loc DATA",_xlfn._xlws.FILTER('Checklist.loc DATA'!$D$3:$D$3000,'Checklist.loc DATA'!$C$3:$C$3000=D39,"#no matching result in Checklist.loc DATA")="MISSING",_xlfn._xlws.FILTER('Checklist.loc DATA'!$D$3:$D$3000,'Checklist.loc DATA'!$C$3:$C$3000=D39,"#no matching result in Checklist.loc DATA")=""),
            IF(_xlfn._xlws.FILTER('GAME.CHECKLIST_ Integrator'!$C$2:$C$3000,'GAME.CHECKLIST_ Integrator'!$D$2:$D$3000=D39,"#no matching result in GAME.CHECKLIST Integrator")="0","#Text found in aircraft PAGE_Integrator but no matching entry name; check that you copy-pasted entry names",
                   _xlfn._xlws.FILTER('GAME.CHECKLIST_ Integrator'!$C$2:$C$3000,'GAME.CHECKLIST_ Integrator'!$D$2:$D$3000=D39,"#no matching result in GAME.CHECKLIST Integrator")),
           _xlfn._xlws.FILTER('Checklist.loc DATA'!$D$3:$D$3000,'Checklist.loc DATA'!$C$3:$C$3000=D39,"#no matching result in Checklist.loc DATA")))</f>
        <v/>
      </c>
      <c r="F39" s="53"/>
      <c r="G39" s="46" t="str" cm="1">
        <f t="array" ref="G39">IF(F39="","",
       IF(OR(_xlfn._xlws.FILTER('Checklist.loc DATA'!$D$3:$D$3000,'Checklist.loc DATA'!$C$3:$C$3000=F39,"#no matching result in Checklist.loc DATA")="#no matching result found in Checklist.loc DATA",_xlfn._xlws.FILTER('Checklist.loc DATA'!$D$3:$D$3000,'Checklist.loc DATA'!$C$3:$C$3000=F39,"#no matching result in Checklist.loc DATA")="MISSING",_xlfn._xlws.FILTER('Checklist.loc DATA'!$D$3:$D$3000,'Checklist.loc DATA'!$C$3:$C$3000=F39,"#no matching result in Checklist.loc DATA")=""),
            IF(_xlfn._xlws.FILTER('GAME.CHECKLIST_ Integrator'!$C$2:$C$3000,'GAME.CHECKLIST_ Integrator'!$D$2:$D$3000=F39,"#no matching result in GAME.CHECKLIST Integrator")="0","#Text found in aircraft PAGE_Integrator but no matching entry name; check that you copy-pasted entry names",
                   _xlfn._xlws.FILTER('GAME.CHECKLIST_ Integrator'!$C$2:$C$3000,'GAME.CHECKLIST_ Integrator'!$D$2:$D$3000=F39,"#no matching result in GAME.CHECKLIST Integrator")),
           _xlfn._xlws.FILTER('Checklist.loc DATA'!$D$3:$D$3000,'Checklist.loc DATA'!$C$3:$C$3000=F39,"#no matching result in Checklist.loc DATA")))</f>
        <v/>
      </c>
      <c r="H39" s="62"/>
      <c r="I39" s="46" t="str" cm="1">
        <f t="array" ref="I39">IF(H39="","",
       IF(OR(_xlfn._xlws.FILTER('Checklist.loc DATA'!$D$3:$D$3000,'Checklist.loc DATA'!$C$3:$C$3000=H39,"#no matching result in Checklist.loc DATA")="#no matching result found in Checklist.loc DATA",_xlfn._xlws.FILTER('Checklist.loc DATA'!$D$3:$D$3000,'Checklist.loc DATA'!$C$3:$C$3000=H39,"#no matching result in Checklist.loc DATA")="MISSING",_xlfn._xlws.FILTER('Checklist.loc DATA'!$D$3:$D$3000,'Checklist.loc DATA'!$C$3:$C$3000=H39,"#no matching result in Checklist.loc DATA")=""),
            IF(_xlfn._xlws.FILTER('GAME.CHECKLIST_ Integrator'!$C$2:$C$3000,'GAME.CHECKLIST_ Integrator'!$D$2:$D$3000=H39,"#no matching result in GAME.CHECKLIST Integrator")="0","#Text found in aircraft PAGE_Integrator but no matching entry name; check that you copy-pasted entry names",
                   _xlfn._xlws.FILTER('GAME.CHECKLIST_ Integrator'!$C$2:$C$3000,'GAME.CHECKLIST_ Integrator'!$D$2:$D$3000=H39,"#no matching result in GAME.CHECKLIST Integrator")),
           _xlfn._xlws.FILTER('Checklist.loc DATA'!$D$3:$D$3000,'Checklist.loc DATA'!$C$3:$C$3000=H39,"#no matching result in Checklist.loc DATA")))</f>
        <v/>
      </c>
      <c r="J39" s="29">
        <v>0</v>
      </c>
      <c r="K39" s="46" t="str" cm="1">
        <f t="array" ref="K39">IF(OR(J39="",J39=0),"",
       IF(OR(_xlfn._xlws.FILTER('Checklist.loc DATA'!$E$3:$E$3000,'Checklist.loc DATA'!$D$3:$D$3000=J39,"#no matching result in Checklist.loc DATA")="#no matching result found in Checklist.loc DATA",_xlfn._xlws.FILTER('Checklist.loc DATA'!$E$3:$E$3000,'Checklist.loc DATA'!$D$3:$D$3000=J39,"#no matching result in Checklist.loc DATA")="MISSING",_xlfn._xlws.FILTER('Checklist.loc DATA'!$E$3:$E$3000,'Checklist.loc DATA'!$D$3:$D$3000=J39,"#no matching result in Checklist.loc DATA")=""),
          IF(_xlfn._xlws.FILTER('CLUE. Integrator'!$C$2:$C$3000,'CLUE. Integrator'!$D$2:$D$3000=J39,"#no matching result in aircraft CLUE_Integrator")="0","#Text found in aircraft CLUE_Integrator but no matching entry name; check that you copy-pasted entry names",
                   _xlfn._xlws.FILTER('CLUE. Integrator'!$C$2:$C$3000,'CLUE. Integrator'!$D$2:$D$3000=J39,"#no matching result in aircraft CLUE_Integrator")),
           _xlfn._xlws.FILTER('Checklist.loc DATA'!$E$3:$E$3000,'Checklist.loc DATA'!$D$3:$D$3000=J39,"#no matching result in Checklist.loc DATA")))</f>
        <v/>
      </c>
      <c r="L39" s="63" t="str">
        <f>IF('Integrator tracking'!G48="","",'Integrator tracking'!G48)</f>
        <v/>
      </c>
      <c r="M39" s="14" t="str">
        <f t="shared" si="0"/>
        <v/>
      </c>
      <c r="N39" s="14" t="str">
        <f>IF(F39="","",
_xlfn.CONCAT('Resource Checklist generator'!$A$2,UPPER('Resource Checklist generator'!$O$1),SUBSTITUTE(_xlfn.CONCAT(G39,"_",I39),"GAME.CHECKLIST_",""),"_",T39,'Resource Checklist generator'!$M$2,L39,'Resource Checklist generator'!$K$2,CHAR(10),
    'Resource Checklist generator'!$L$1,'Resource Checklist generator'!$N$2,'Resource Checklist generator'!$K$1,CHAR(10),
    'Resource Checklist generator'!$N$1
))</f>
        <v/>
      </c>
      <c r="O39" s="14" t="str">
        <f>IF(NOT(OR(U39=0,U39="")),_xlfn.CONCAT('Resource Checklist generator'!$G$2,U39,'Resource Checklist generator'!$H$2,CHAR(10),'Resource Checklist generator'!$I$2),"")</f>
        <v/>
      </c>
      <c r="P39" s="14" t="str">
        <f>IF(NOT(OR(V39=0,V39="")),_xlfn.CONCAT('Resource Checklist generator'!$J$2,V39,'Resource Checklist generator'!$H$2,CHAR(10),'Resource Checklist generator'!$L$2),"")</f>
        <v/>
      </c>
      <c r="Q39" s="14" t="str">
        <f>IF(F39="","",
    _xlfn.CONCAT('Resource Checklist generator'!$A$1,UPPER('Resource Checklist generator'!$O$1),SUBSTITUTE(_xlfn.CONCAT(G39,"_",I39),"GAME.CHECKLIST_",""),'Resource Checklist generator'!$B$1,CHAR(10),
    'Resource Checklist generator'!$C$1,G39,'Resource Checklist generator'!$D$1,I39,'Resource Checklist generator'!$E$1,CHAR(10),
    IF(K39="","",_xlfn.CONCAT('Resource Checklist generator'!$F$1,K39,'Resource Checklist generator'!$G$1,CHAR(10))),
    'Resource Checklist generator'!$J$1,'Resource Checklist generator'!$K$1,CHAR(10),
    'Resource Checklist generator'!$N$1)
)</f>
        <v/>
      </c>
      <c r="R39" s="14"/>
      <c r="S39" s="14" t="str">
        <f t="shared" si="1"/>
        <v/>
      </c>
      <c r="T39" s="14" t="str" cm="1">
        <f t="array" ref="T39">IF(Q39="","",MATCH(MID(Q39,1,255),MID($R$3:$R$999,1,255),0))</f>
        <v/>
      </c>
      <c r="U39" s="14"/>
      <c r="V39" s="14"/>
    </row>
    <row r="40" spans="2:22">
      <c r="B40" s="28"/>
      <c r="C40" s="46" t="str" cm="1">
        <f t="array" ref="C40">IF(B40="","",
       IF(OR(_xlfn._xlws.FILTER('Checklist.loc DATA'!$D$3:$D$3000,'Checklist.loc DATA'!$C$3:$C$3000=B40,"#no matching result in Checklist.loc DATA")="#no matching result found in Checklist.loc DATA",_xlfn._xlws.FILTER('Checklist.loc DATA'!$D$3:$D$3000,'Checklist.loc DATA'!$C$3:$C$3000=B40,"#no matching result in Checklist.loc DATA")="MISSING",_xlfn._xlws.FILTER('Checklist.loc DATA'!$D$3:$D$3000,'Checklist.loc DATA'!$C$3:$C$3000=B40,"#no matching result in Checklist.loc DATA")=""),
            IF(_xlfn._xlws.FILTER('GAME.CHECKLIST_ Integrator'!$C$2:$C$3000,'GAME.CHECKLIST_ Integrator'!$D$2:$D$3000=B40,"#no matching result in GAME.CHECKLIST Integrator")="0","#Text found in aircraft PAGE_Integrator but no matching entry name; check that you copy-pasted entry names",
                   _xlfn._xlws.FILTER('GAME.CHECKLIST_ Integrator'!$C$2:$C$3000,'GAME.CHECKLIST_ Integrator'!$D$2:$D$3000=B40,"#no matching result in GAME.CHECKLIST Integrator")),
           _xlfn._xlws.FILTER('Checklist.loc DATA'!$D$3:$D$3000,'Checklist.loc DATA'!$C$3:$C$3000=B40,"#no matching result in Checklist.loc DATA")))</f>
        <v/>
      </c>
      <c r="D40" s="52"/>
      <c r="E40" s="46" t="str" cm="1">
        <f t="array" ref="E40">IF(D40="","",
       IF(OR(_xlfn._xlws.FILTER('Checklist.loc DATA'!$D$3:$D$3000,'Checklist.loc DATA'!$C$3:$C$3000=D40,"#no matching result in Checklist.loc DATA")="#no matching result found in Checklist.loc DATA",_xlfn._xlws.FILTER('Checklist.loc DATA'!$D$3:$D$3000,'Checklist.loc DATA'!$C$3:$C$3000=D40,"#no matching result in Checklist.loc DATA")="MISSING",_xlfn._xlws.FILTER('Checklist.loc DATA'!$D$3:$D$3000,'Checklist.loc DATA'!$C$3:$C$3000=D40,"#no matching result in Checklist.loc DATA")=""),
            IF(_xlfn._xlws.FILTER('GAME.CHECKLIST_ Integrator'!$C$2:$C$3000,'GAME.CHECKLIST_ Integrator'!$D$2:$D$3000=D40,"#no matching result in GAME.CHECKLIST Integrator")="0","#Text found in aircraft PAGE_Integrator but no matching entry name; check that you copy-pasted entry names",
                   _xlfn._xlws.FILTER('GAME.CHECKLIST_ Integrator'!$C$2:$C$3000,'GAME.CHECKLIST_ Integrator'!$D$2:$D$3000=D40,"#no matching result in GAME.CHECKLIST Integrator")),
           _xlfn._xlws.FILTER('Checklist.loc DATA'!$D$3:$D$3000,'Checklist.loc DATA'!$C$3:$C$3000=D40,"#no matching result in Checklist.loc DATA")))</f>
        <v/>
      </c>
      <c r="F40" s="52"/>
      <c r="G40" s="46" t="str" cm="1">
        <f t="array" ref="G40">IF(F40="","",
       IF(OR(_xlfn._xlws.FILTER('Checklist.loc DATA'!$D$3:$D$3000,'Checklist.loc DATA'!$C$3:$C$3000=F40,"#no matching result in Checklist.loc DATA")="#no matching result found in Checklist.loc DATA",_xlfn._xlws.FILTER('Checklist.loc DATA'!$D$3:$D$3000,'Checklist.loc DATA'!$C$3:$C$3000=F40,"#no matching result in Checklist.loc DATA")="MISSING",_xlfn._xlws.FILTER('Checklist.loc DATA'!$D$3:$D$3000,'Checklist.loc DATA'!$C$3:$C$3000=F40,"#no matching result in Checklist.loc DATA")=""),
            IF(_xlfn._xlws.FILTER('GAME.CHECKLIST_ Integrator'!$C$2:$C$3000,'GAME.CHECKLIST_ Integrator'!$D$2:$D$3000=F40,"#no matching result in GAME.CHECKLIST Integrator")="0","#Text found in aircraft PAGE_Integrator but no matching entry name; check that you copy-pasted entry names",
                   _xlfn._xlws.FILTER('GAME.CHECKLIST_ Integrator'!$C$2:$C$3000,'GAME.CHECKLIST_ Integrator'!$D$2:$D$3000=F40,"#no matching result in GAME.CHECKLIST Integrator")),
           _xlfn._xlws.FILTER('Checklist.loc DATA'!$D$3:$D$3000,'Checklist.loc DATA'!$C$3:$C$3000=F40,"#no matching result in Checklist.loc DATA")))</f>
        <v/>
      </c>
      <c r="H40" s="61"/>
      <c r="I40" s="46" t="str" cm="1">
        <f t="array" ref="I40">IF(H40="","",
       IF(OR(_xlfn._xlws.FILTER('Checklist.loc DATA'!$D$3:$D$3000,'Checklist.loc DATA'!$C$3:$C$3000=H40,"#no matching result in Checklist.loc DATA")="#no matching result found in Checklist.loc DATA",_xlfn._xlws.FILTER('Checklist.loc DATA'!$D$3:$D$3000,'Checklist.loc DATA'!$C$3:$C$3000=H40,"#no matching result in Checklist.loc DATA")="MISSING",_xlfn._xlws.FILTER('Checklist.loc DATA'!$D$3:$D$3000,'Checklist.loc DATA'!$C$3:$C$3000=H40,"#no matching result in Checklist.loc DATA")=""),
            IF(_xlfn._xlws.FILTER('GAME.CHECKLIST_ Integrator'!$C$2:$C$3000,'GAME.CHECKLIST_ Integrator'!$D$2:$D$3000=H40,"#no matching result in GAME.CHECKLIST Integrator")="0","#Text found in aircraft PAGE_Integrator but no matching entry name; check that you copy-pasted entry names",
                   _xlfn._xlws.FILTER('GAME.CHECKLIST_ Integrator'!$C$2:$C$3000,'GAME.CHECKLIST_ Integrator'!$D$2:$D$3000=H40,"#no matching result in GAME.CHECKLIST Integrator")),
           _xlfn._xlws.FILTER('Checklist.loc DATA'!$D$3:$D$3000,'Checklist.loc DATA'!$C$3:$C$3000=H40,"#no matching result in Checklist.loc DATA")))</f>
        <v/>
      </c>
      <c r="J40" s="48">
        <v>0</v>
      </c>
      <c r="K40" s="46" t="str" cm="1">
        <f t="array" ref="K40">IF(OR(J40="",J40=0),"",
       IF(OR(_xlfn._xlws.FILTER('Checklist.loc DATA'!$E$3:$E$3000,'Checklist.loc DATA'!$D$3:$D$3000=J40,"#no matching result in Checklist.loc DATA")="#no matching result found in Checklist.loc DATA",_xlfn._xlws.FILTER('Checklist.loc DATA'!$E$3:$E$3000,'Checklist.loc DATA'!$D$3:$D$3000=J40,"#no matching result in Checklist.loc DATA")="MISSING",_xlfn._xlws.FILTER('Checklist.loc DATA'!$E$3:$E$3000,'Checklist.loc DATA'!$D$3:$D$3000=J40,"#no matching result in Checklist.loc DATA")=""),
          IF(_xlfn._xlws.FILTER('CLUE. Integrator'!$C$2:$C$3000,'CLUE. Integrator'!$D$2:$D$3000=J40,"#no matching result in aircraft CLUE_Integrator")="0","#Text found in aircraft CLUE_Integrator but no matching entry name; check that you copy-pasted entry names",
                   _xlfn._xlws.FILTER('CLUE. Integrator'!$C$2:$C$3000,'CLUE. Integrator'!$D$2:$D$3000=J40,"#no matching result in aircraft CLUE_Integrator")),
           _xlfn._xlws.FILTER('Checklist.loc DATA'!$E$3:$E$3000,'Checklist.loc DATA'!$D$3:$D$3000=J40,"#no matching result in Checklist.loc DATA")))</f>
        <v/>
      </c>
      <c r="L40" s="63" t="str">
        <f>IF('Integrator tracking'!G49="","",'Integrator tracking'!G49)</f>
        <v/>
      </c>
      <c r="M40" s="14" t="str">
        <f t="shared" si="0"/>
        <v/>
      </c>
      <c r="N40" s="14" t="str">
        <f>IF(F40="","",
_xlfn.CONCAT('Resource Checklist generator'!$A$2,UPPER('Resource Checklist generator'!$O$1),SUBSTITUTE(_xlfn.CONCAT(G40,"_",I40),"GAME.CHECKLIST_",""),"_",T40,'Resource Checklist generator'!$M$2,L40,'Resource Checklist generator'!$K$2,CHAR(10),
    'Resource Checklist generator'!$L$1,'Resource Checklist generator'!$N$2,'Resource Checklist generator'!$K$1,CHAR(10),
    'Resource Checklist generator'!$N$1
))</f>
        <v/>
      </c>
      <c r="O40" s="14" t="str">
        <f>IF(NOT(OR(U40=0,U40="")),_xlfn.CONCAT('Resource Checklist generator'!$G$2,U40,'Resource Checklist generator'!$H$2,CHAR(10),'Resource Checklist generator'!$I$2),"")</f>
        <v/>
      </c>
      <c r="P40" s="14" t="str">
        <f>IF(NOT(OR(V40=0,V40="")),_xlfn.CONCAT('Resource Checklist generator'!$J$2,V40,'Resource Checklist generator'!$H$2,CHAR(10),'Resource Checklist generator'!$L$2),"")</f>
        <v/>
      </c>
      <c r="Q40" s="14" t="str">
        <f>IF(F40="","",
    _xlfn.CONCAT('Resource Checklist generator'!$A$1,UPPER('Resource Checklist generator'!$O$1),SUBSTITUTE(_xlfn.CONCAT(G40,"_",I40),"GAME.CHECKLIST_",""),'Resource Checklist generator'!$B$1,CHAR(10),
    'Resource Checklist generator'!$C$1,G40,'Resource Checklist generator'!$D$1,I40,'Resource Checklist generator'!$E$1,CHAR(10),
    IF(K40="","",_xlfn.CONCAT('Resource Checklist generator'!$F$1,K40,'Resource Checklist generator'!$G$1,CHAR(10))),
    'Resource Checklist generator'!$J$1,'Resource Checklist generator'!$K$1,CHAR(10),
    'Resource Checklist generator'!$N$1)
)</f>
        <v/>
      </c>
      <c r="R40" s="14"/>
      <c r="S40" s="14" t="str">
        <f t="shared" si="1"/>
        <v/>
      </c>
      <c r="T40" s="14" t="str" cm="1">
        <f t="array" ref="T40">IF(Q40="","",MATCH(MID(Q40,1,255),MID($R$3:$R$999,1,255),0))</f>
        <v/>
      </c>
      <c r="U40" s="14"/>
      <c r="V40" s="14"/>
    </row>
    <row r="41" spans="2:22">
      <c r="B41" s="27"/>
      <c r="C41" s="46" t="str" cm="1">
        <f t="array" ref="C41">IF(B41="","",
       IF(OR(_xlfn._xlws.FILTER('Checklist.loc DATA'!$D$3:$D$3000,'Checklist.loc DATA'!$C$3:$C$3000=B41,"#no matching result in Checklist.loc DATA")="#no matching result found in Checklist.loc DATA",_xlfn._xlws.FILTER('Checklist.loc DATA'!$D$3:$D$3000,'Checklist.loc DATA'!$C$3:$C$3000=B41,"#no matching result in Checklist.loc DATA")="MISSING",_xlfn._xlws.FILTER('Checklist.loc DATA'!$D$3:$D$3000,'Checklist.loc DATA'!$C$3:$C$3000=B41,"#no matching result in Checklist.loc DATA")=""),
            IF(_xlfn._xlws.FILTER('GAME.CHECKLIST_ Integrator'!$C$2:$C$3000,'GAME.CHECKLIST_ Integrator'!$D$2:$D$3000=B41,"#no matching result in GAME.CHECKLIST Integrator")="0","#Text found in aircraft PAGE_Integrator but no matching entry name; check that you copy-pasted entry names",
                   _xlfn._xlws.FILTER('GAME.CHECKLIST_ Integrator'!$C$2:$C$3000,'GAME.CHECKLIST_ Integrator'!$D$2:$D$3000=B41,"#no matching result in GAME.CHECKLIST Integrator")),
           _xlfn._xlws.FILTER('Checklist.loc DATA'!$D$3:$D$3000,'Checklist.loc DATA'!$C$3:$C$3000=B41,"#no matching result in Checklist.loc DATA")))</f>
        <v/>
      </c>
      <c r="D41" s="53"/>
      <c r="E41" s="46" t="str" cm="1">
        <f t="array" ref="E41">IF(D41="","",
       IF(OR(_xlfn._xlws.FILTER('Checklist.loc DATA'!$D$3:$D$3000,'Checklist.loc DATA'!$C$3:$C$3000=D41,"#no matching result in Checklist.loc DATA")="#no matching result found in Checklist.loc DATA",_xlfn._xlws.FILTER('Checklist.loc DATA'!$D$3:$D$3000,'Checklist.loc DATA'!$C$3:$C$3000=D41,"#no matching result in Checklist.loc DATA")="MISSING",_xlfn._xlws.FILTER('Checklist.loc DATA'!$D$3:$D$3000,'Checklist.loc DATA'!$C$3:$C$3000=D41,"#no matching result in Checklist.loc DATA")=""),
            IF(_xlfn._xlws.FILTER('GAME.CHECKLIST_ Integrator'!$C$2:$C$3000,'GAME.CHECKLIST_ Integrator'!$D$2:$D$3000=D41,"#no matching result in GAME.CHECKLIST Integrator")="0","#Text found in aircraft PAGE_Integrator but no matching entry name; check that you copy-pasted entry names",
                   _xlfn._xlws.FILTER('GAME.CHECKLIST_ Integrator'!$C$2:$C$3000,'GAME.CHECKLIST_ Integrator'!$D$2:$D$3000=D41,"#no matching result in GAME.CHECKLIST Integrator")),
           _xlfn._xlws.FILTER('Checklist.loc DATA'!$D$3:$D$3000,'Checklist.loc DATA'!$C$3:$C$3000=D41,"#no matching result in Checklist.loc DATA")))</f>
        <v/>
      </c>
      <c r="F41" s="53"/>
      <c r="G41" s="46" t="str" cm="1">
        <f t="array" ref="G41">IF(F41="","",
       IF(OR(_xlfn._xlws.FILTER('Checklist.loc DATA'!$D$3:$D$3000,'Checklist.loc DATA'!$C$3:$C$3000=F41,"#no matching result in Checklist.loc DATA")="#no matching result found in Checklist.loc DATA",_xlfn._xlws.FILTER('Checklist.loc DATA'!$D$3:$D$3000,'Checklist.loc DATA'!$C$3:$C$3000=F41,"#no matching result in Checklist.loc DATA")="MISSING",_xlfn._xlws.FILTER('Checklist.loc DATA'!$D$3:$D$3000,'Checklist.loc DATA'!$C$3:$C$3000=F41,"#no matching result in Checklist.loc DATA")=""),
            IF(_xlfn._xlws.FILTER('GAME.CHECKLIST_ Integrator'!$C$2:$C$3000,'GAME.CHECKLIST_ Integrator'!$D$2:$D$3000=F41,"#no matching result in GAME.CHECKLIST Integrator")="0","#Text found in aircraft PAGE_Integrator but no matching entry name; check that you copy-pasted entry names",
                   _xlfn._xlws.FILTER('GAME.CHECKLIST_ Integrator'!$C$2:$C$3000,'GAME.CHECKLIST_ Integrator'!$D$2:$D$3000=F41,"#no matching result in GAME.CHECKLIST Integrator")),
           _xlfn._xlws.FILTER('Checklist.loc DATA'!$D$3:$D$3000,'Checklist.loc DATA'!$C$3:$C$3000=F41,"#no matching result in Checklist.loc DATA")))</f>
        <v/>
      </c>
      <c r="H41" s="62"/>
      <c r="I41" s="46" t="str" cm="1">
        <f t="array" ref="I41">IF(H41="","",
       IF(OR(_xlfn._xlws.FILTER('Checklist.loc DATA'!$D$3:$D$3000,'Checklist.loc DATA'!$C$3:$C$3000=H41,"#no matching result in Checklist.loc DATA")="#no matching result found in Checklist.loc DATA",_xlfn._xlws.FILTER('Checklist.loc DATA'!$D$3:$D$3000,'Checklist.loc DATA'!$C$3:$C$3000=H41,"#no matching result in Checklist.loc DATA")="MISSING",_xlfn._xlws.FILTER('Checklist.loc DATA'!$D$3:$D$3000,'Checklist.loc DATA'!$C$3:$C$3000=H41,"#no matching result in Checklist.loc DATA")=""),
            IF(_xlfn._xlws.FILTER('GAME.CHECKLIST_ Integrator'!$C$2:$C$3000,'GAME.CHECKLIST_ Integrator'!$D$2:$D$3000=H41,"#no matching result in GAME.CHECKLIST Integrator")="0","#Text found in aircraft PAGE_Integrator but no matching entry name; check that you copy-pasted entry names",
                   _xlfn._xlws.FILTER('GAME.CHECKLIST_ Integrator'!$C$2:$C$3000,'GAME.CHECKLIST_ Integrator'!$D$2:$D$3000=H41,"#no matching result in GAME.CHECKLIST Integrator")),
           _xlfn._xlws.FILTER('Checklist.loc DATA'!$D$3:$D$3000,'Checklist.loc DATA'!$C$3:$C$3000=H41,"#no matching result in Checklist.loc DATA")))</f>
        <v/>
      </c>
      <c r="J41" s="29">
        <v>0</v>
      </c>
      <c r="K41" s="46" t="str" cm="1">
        <f t="array" ref="K41">IF(OR(J41="",J41=0),"",
       IF(OR(_xlfn._xlws.FILTER('Checklist.loc DATA'!$E$3:$E$3000,'Checklist.loc DATA'!$D$3:$D$3000=J41,"#no matching result in Checklist.loc DATA")="#no matching result found in Checklist.loc DATA",_xlfn._xlws.FILTER('Checklist.loc DATA'!$E$3:$E$3000,'Checklist.loc DATA'!$D$3:$D$3000=J41,"#no matching result in Checklist.loc DATA")="MISSING",_xlfn._xlws.FILTER('Checklist.loc DATA'!$E$3:$E$3000,'Checklist.loc DATA'!$D$3:$D$3000=J41,"#no matching result in Checklist.loc DATA")=""),
          IF(_xlfn._xlws.FILTER('CLUE. Integrator'!$C$2:$C$3000,'CLUE. Integrator'!$D$2:$D$3000=J41,"#no matching result in aircraft CLUE_Integrator")="0","#Text found in aircraft CLUE_Integrator but no matching entry name; check that you copy-pasted entry names",
                   _xlfn._xlws.FILTER('CLUE. Integrator'!$C$2:$C$3000,'CLUE. Integrator'!$D$2:$D$3000=J41,"#no matching result in aircraft CLUE_Integrator")),
           _xlfn._xlws.FILTER('Checklist.loc DATA'!$E$3:$E$3000,'Checklist.loc DATA'!$D$3:$D$3000=J41,"#no matching result in Checklist.loc DATA")))</f>
        <v/>
      </c>
      <c r="L41" s="63" t="str">
        <f>IF('Integrator tracking'!G50="","",'Integrator tracking'!G50)</f>
        <v/>
      </c>
      <c r="M41" s="14" t="str">
        <f t="shared" si="0"/>
        <v/>
      </c>
      <c r="N41" s="14" t="str">
        <f>IF(F41="","",
_xlfn.CONCAT('Resource Checklist generator'!$A$2,UPPER('Resource Checklist generator'!$O$1),SUBSTITUTE(_xlfn.CONCAT(G41,"_",I41),"GAME.CHECKLIST_",""),"_",T41,'Resource Checklist generator'!$M$2,L41,'Resource Checklist generator'!$K$2,CHAR(10),
    'Resource Checklist generator'!$L$1,'Resource Checklist generator'!$N$2,'Resource Checklist generator'!$K$1,CHAR(10),
    'Resource Checklist generator'!$N$1
))</f>
        <v/>
      </c>
      <c r="O41" s="14" t="str">
        <f>IF(NOT(OR(U41=0,U41="")),_xlfn.CONCAT('Resource Checklist generator'!$G$2,U41,'Resource Checklist generator'!$H$2,CHAR(10),'Resource Checklist generator'!$I$2),"")</f>
        <v/>
      </c>
      <c r="P41" s="14" t="str">
        <f>IF(NOT(OR(V41=0,V41="")),_xlfn.CONCAT('Resource Checklist generator'!$J$2,V41,'Resource Checklist generator'!$H$2,CHAR(10),'Resource Checklist generator'!$L$2),"")</f>
        <v/>
      </c>
      <c r="Q41" s="14" t="str">
        <f>IF(F41="","",
    _xlfn.CONCAT('Resource Checklist generator'!$A$1,UPPER('Resource Checklist generator'!$O$1),SUBSTITUTE(_xlfn.CONCAT(G41,"_",I41),"GAME.CHECKLIST_",""),'Resource Checklist generator'!$B$1,CHAR(10),
    'Resource Checklist generator'!$C$1,G41,'Resource Checklist generator'!$D$1,I41,'Resource Checklist generator'!$E$1,CHAR(10),
    IF(K41="","",_xlfn.CONCAT('Resource Checklist generator'!$F$1,K41,'Resource Checklist generator'!$G$1,CHAR(10))),
    'Resource Checklist generator'!$J$1,'Resource Checklist generator'!$K$1,CHAR(10),
    'Resource Checklist generator'!$N$1)
)</f>
        <v/>
      </c>
      <c r="R41" s="14"/>
      <c r="S41" s="14" t="str">
        <f t="shared" si="1"/>
        <v/>
      </c>
      <c r="T41" s="14" t="str" cm="1">
        <f t="array" ref="T41">IF(Q41="","",MATCH(MID(Q41,1,255),MID($R$3:$R$999,1,255),0))</f>
        <v/>
      </c>
      <c r="U41" s="14"/>
      <c r="V41" s="14"/>
    </row>
    <row r="42" spans="2:22">
      <c r="B42" s="28"/>
      <c r="C42" s="46" t="str" cm="1">
        <f t="array" ref="C42">IF(B42="","",
       IF(OR(_xlfn._xlws.FILTER('Checklist.loc DATA'!$D$3:$D$3000,'Checklist.loc DATA'!$C$3:$C$3000=B42,"#no matching result in Checklist.loc DATA")="#no matching result found in Checklist.loc DATA",_xlfn._xlws.FILTER('Checklist.loc DATA'!$D$3:$D$3000,'Checklist.loc DATA'!$C$3:$C$3000=B42,"#no matching result in Checklist.loc DATA")="MISSING",_xlfn._xlws.FILTER('Checklist.loc DATA'!$D$3:$D$3000,'Checklist.loc DATA'!$C$3:$C$3000=B42,"#no matching result in Checklist.loc DATA")=""),
            IF(_xlfn._xlws.FILTER('GAME.CHECKLIST_ Integrator'!$C$2:$C$3000,'GAME.CHECKLIST_ Integrator'!$D$2:$D$3000=B42,"#no matching result in GAME.CHECKLIST Integrator")="0","#Text found in aircraft PAGE_Integrator but no matching entry name; check that you copy-pasted entry names",
                   _xlfn._xlws.FILTER('GAME.CHECKLIST_ Integrator'!$C$2:$C$3000,'GAME.CHECKLIST_ Integrator'!$D$2:$D$3000=B42,"#no matching result in GAME.CHECKLIST Integrator")),
           _xlfn._xlws.FILTER('Checklist.loc DATA'!$D$3:$D$3000,'Checklist.loc DATA'!$C$3:$C$3000=B42,"#no matching result in Checklist.loc DATA")))</f>
        <v/>
      </c>
      <c r="D42" s="52"/>
      <c r="E42" s="46" t="str" cm="1">
        <f t="array" ref="E42">IF(D42="","",
       IF(OR(_xlfn._xlws.FILTER('Checklist.loc DATA'!$D$3:$D$3000,'Checklist.loc DATA'!$C$3:$C$3000=D42,"#no matching result in Checklist.loc DATA")="#no matching result found in Checklist.loc DATA",_xlfn._xlws.FILTER('Checklist.loc DATA'!$D$3:$D$3000,'Checklist.loc DATA'!$C$3:$C$3000=D42,"#no matching result in Checklist.loc DATA")="MISSING",_xlfn._xlws.FILTER('Checklist.loc DATA'!$D$3:$D$3000,'Checklist.loc DATA'!$C$3:$C$3000=D42,"#no matching result in Checklist.loc DATA")=""),
            IF(_xlfn._xlws.FILTER('GAME.CHECKLIST_ Integrator'!$C$2:$C$3000,'GAME.CHECKLIST_ Integrator'!$D$2:$D$3000=D42,"#no matching result in GAME.CHECKLIST Integrator")="0","#Text found in aircraft PAGE_Integrator but no matching entry name; check that you copy-pasted entry names",
                   _xlfn._xlws.FILTER('GAME.CHECKLIST_ Integrator'!$C$2:$C$3000,'GAME.CHECKLIST_ Integrator'!$D$2:$D$3000=D42,"#no matching result in GAME.CHECKLIST Integrator")),
           _xlfn._xlws.FILTER('Checklist.loc DATA'!$D$3:$D$3000,'Checklist.loc DATA'!$C$3:$C$3000=D42,"#no matching result in Checklist.loc DATA")))</f>
        <v/>
      </c>
      <c r="F42" s="52"/>
      <c r="G42" s="46" t="str" cm="1">
        <f t="array" ref="G42">IF(F42="","",
       IF(OR(_xlfn._xlws.FILTER('Checklist.loc DATA'!$D$3:$D$3000,'Checklist.loc DATA'!$C$3:$C$3000=F42,"#no matching result in Checklist.loc DATA")="#no matching result found in Checklist.loc DATA",_xlfn._xlws.FILTER('Checklist.loc DATA'!$D$3:$D$3000,'Checklist.loc DATA'!$C$3:$C$3000=F42,"#no matching result in Checklist.loc DATA")="MISSING",_xlfn._xlws.FILTER('Checklist.loc DATA'!$D$3:$D$3000,'Checklist.loc DATA'!$C$3:$C$3000=F42,"#no matching result in Checklist.loc DATA")=""),
            IF(_xlfn._xlws.FILTER('GAME.CHECKLIST_ Integrator'!$C$2:$C$3000,'GAME.CHECKLIST_ Integrator'!$D$2:$D$3000=F42,"#no matching result in GAME.CHECKLIST Integrator")="0","#Text found in aircraft PAGE_Integrator but no matching entry name; check that you copy-pasted entry names",
                   _xlfn._xlws.FILTER('GAME.CHECKLIST_ Integrator'!$C$2:$C$3000,'GAME.CHECKLIST_ Integrator'!$D$2:$D$3000=F42,"#no matching result in GAME.CHECKLIST Integrator")),
           _xlfn._xlws.FILTER('Checklist.loc DATA'!$D$3:$D$3000,'Checklist.loc DATA'!$C$3:$C$3000=F42,"#no matching result in Checklist.loc DATA")))</f>
        <v/>
      </c>
      <c r="H42" s="61"/>
      <c r="I42" s="46" t="str" cm="1">
        <f t="array" ref="I42">IF(H42="","",
       IF(OR(_xlfn._xlws.FILTER('Checklist.loc DATA'!$D$3:$D$3000,'Checklist.loc DATA'!$C$3:$C$3000=H42,"#no matching result in Checklist.loc DATA")="#no matching result found in Checklist.loc DATA",_xlfn._xlws.FILTER('Checklist.loc DATA'!$D$3:$D$3000,'Checklist.loc DATA'!$C$3:$C$3000=H42,"#no matching result in Checklist.loc DATA")="MISSING",_xlfn._xlws.FILTER('Checklist.loc DATA'!$D$3:$D$3000,'Checklist.loc DATA'!$C$3:$C$3000=H42,"#no matching result in Checklist.loc DATA")=""),
            IF(_xlfn._xlws.FILTER('GAME.CHECKLIST_ Integrator'!$C$2:$C$3000,'GAME.CHECKLIST_ Integrator'!$D$2:$D$3000=H42,"#no matching result in GAME.CHECKLIST Integrator")="0","#Text found in aircraft PAGE_Integrator but no matching entry name; check that you copy-pasted entry names",
                   _xlfn._xlws.FILTER('GAME.CHECKLIST_ Integrator'!$C$2:$C$3000,'GAME.CHECKLIST_ Integrator'!$D$2:$D$3000=H42,"#no matching result in GAME.CHECKLIST Integrator")),
           _xlfn._xlws.FILTER('Checklist.loc DATA'!$D$3:$D$3000,'Checklist.loc DATA'!$C$3:$C$3000=H42,"#no matching result in Checklist.loc DATA")))</f>
        <v/>
      </c>
      <c r="J42" s="48">
        <v>0</v>
      </c>
      <c r="K42" s="46" t="str" cm="1">
        <f t="array" ref="K42">IF(OR(J42="",J42=0),"",
       IF(OR(_xlfn._xlws.FILTER('Checklist.loc DATA'!$E$3:$E$3000,'Checklist.loc DATA'!$D$3:$D$3000=J42,"#no matching result in Checklist.loc DATA")="#no matching result found in Checklist.loc DATA",_xlfn._xlws.FILTER('Checklist.loc DATA'!$E$3:$E$3000,'Checklist.loc DATA'!$D$3:$D$3000=J42,"#no matching result in Checklist.loc DATA")="MISSING",_xlfn._xlws.FILTER('Checklist.loc DATA'!$E$3:$E$3000,'Checklist.loc DATA'!$D$3:$D$3000=J42,"#no matching result in Checklist.loc DATA")=""),
          IF(_xlfn._xlws.FILTER('CLUE. Integrator'!$C$2:$C$3000,'CLUE. Integrator'!$D$2:$D$3000=J42,"#no matching result in aircraft CLUE_Integrator")="0","#Text found in aircraft CLUE_Integrator but no matching entry name; check that you copy-pasted entry names",
                   _xlfn._xlws.FILTER('CLUE. Integrator'!$C$2:$C$3000,'CLUE. Integrator'!$D$2:$D$3000=J42,"#no matching result in aircraft CLUE_Integrator")),
           _xlfn._xlws.FILTER('Checklist.loc DATA'!$E$3:$E$3000,'Checklist.loc DATA'!$D$3:$D$3000=J42,"#no matching result in Checklist.loc DATA")))</f>
        <v/>
      </c>
      <c r="L42" s="63" t="str">
        <f>IF('Integrator tracking'!G51="","",'Integrator tracking'!G51)</f>
        <v/>
      </c>
      <c r="M42" s="14" t="str">
        <f t="shared" si="0"/>
        <v/>
      </c>
      <c r="N42" s="14" t="str">
        <f>IF(F42="","",
_xlfn.CONCAT('Resource Checklist generator'!$A$2,UPPER('Resource Checklist generator'!$O$1),SUBSTITUTE(_xlfn.CONCAT(G42,"_",I42),"GAME.CHECKLIST_",""),"_",T42,'Resource Checklist generator'!$M$2,L42,'Resource Checklist generator'!$K$2,CHAR(10),
    'Resource Checklist generator'!$L$1,'Resource Checklist generator'!$N$2,'Resource Checklist generator'!$K$1,CHAR(10),
    'Resource Checklist generator'!$N$1
))</f>
        <v/>
      </c>
      <c r="O42" s="14" t="str">
        <f>IF(NOT(OR(U42=0,U42="")),_xlfn.CONCAT('Resource Checklist generator'!$G$2,U42,'Resource Checklist generator'!$H$2,CHAR(10),'Resource Checklist generator'!$I$2),"")</f>
        <v/>
      </c>
      <c r="P42" s="14" t="str">
        <f>IF(NOT(OR(V42=0,V42="")),_xlfn.CONCAT('Resource Checklist generator'!$J$2,V42,'Resource Checklist generator'!$H$2,CHAR(10),'Resource Checklist generator'!$L$2),"")</f>
        <v/>
      </c>
      <c r="Q42" s="14" t="str">
        <f>IF(F42="","",
    _xlfn.CONCAT('Resource Checklist generator'!$A$1,UPPER('Resource Checklist generator'!$O$1),SUBSTITUTE(_xlfn.CONCAT(G42,"_",I42),"GAME.CHECKLIST_",""),'Resource Checklist generator'!$B$1,CHAR(10),
    'Resource Checklist generator'!$C$1,G42,'Resource Checklist generator'!$D$1,I42,'Resource Checklist generator'!$E$1,CHAR(10),
    IF(K42="","",_xlfn.CONCAT('Resource Checklist generator'!$F$1,K42,'Resource Checklist generator'!$G$1,CHAR(10))),
    'Resource Checklist generator'!$J$1,'Resource Checklist generator'!$K$1,CHAR(10),
    'Resource Checklist generator'!$N$1)
)</f>
        <v/>
      </c>
      <c r="R42" s="14"/>
      <c r="S42" s="14" t="str">
        <f t="shared" si="1"/>
        <v/>
      </c>
      <c r="T42" s="14" t="str" cm="1">
        <f t="array" ref="T42">IF(Q42="","",MATCH(MID(Q42,1,255),MID($R$3:$R$999,1,255),0))</f>
        <v/>
      </c>
      <c r="U42" s="14"/>
      <c r="V42" s="14"/>
    </row>
    <row r="43" spans="2:22">
      <c r="B43" s="27"/>
      <c r="C43" s="46" t="str" cm="1">
        <f t="array" ref="C43">IF(B43="","",
       IF(OR(_xlfn._xlws.FILTER('Checklist.loc DATA'!$D$3:$D$3000,'Checklist.loc DATA'!$C$3:$C$3000=B43,"#no matching result in Checklist.loc DATA")="#no matching result found in Checklist.loc DATA",_xlfn._xlws.FILTER('Checklist.loc DATA'!$D$3:$D$3000,'Checklist.loc DATA'!$C$3:$C$3000=B43,"#no matching result in Checklist.loc DATA")="MISSING",_xlfn._xlws.FILTER('Checklist.loc DATA'!$D$3:$D$3000,'Checklist.loc DATA'!$C$3:$C$3000=B43,"#no matching result in Checklist.loc DATA")=""),
            IF(_xlfn._xlws.FILTER('GAME.CHECKLIST_ Integrator'!$C$2:$C$3000,'GAME.CHECKLIST_ Integrator'!$D$2:$D$3000=B43,"#no matching result in GAME.CHECKLIST Integrator")="0","#Text found in aircraft PAGE_Integrator but no matching entry name; check that you copy-pasted entry names",
                   _xlfn._xlws.FILTER('GAME.CHECKLIST_ Integrator'!$C$2:$C$3000,'GAME.CHECKLIST_ Integrator'!$D$2:$D$3000=B43,"#no matching result in GAME.CHECKLIST Integrator")),
           _xlfn._xlws.FILTER('Checklist.loc DATA'!$D$3:$D$3000,'Checklist.loc DATA'!$C$3:$C$3000=B43,"#no matching result in Checklist.loc DATA")))</f>
        <v/>
      </c>
      <c r="D43" s="53"/>
      <c r="E43" s="46" t="str" cm="1">
        <f t="array" ref="E43">IF(D43="","",
       IF(OR(_xlfn._xlws.FILTER('Checklist.loc DATA'!$D$3:$D$3000,'Checklist.loc DATA'!$C$3:$C$3000=D43,"#no matching result in Checklist.loc DATA")="#no matching result found in Checklist.loc DATA",_xlfn._xlws.FILTER('Checklist.loc DATA'!$D$3:$D$3000,'Checklist.loc DATA'!$C$3:$C$3000=D43,"#no matching result in Checklist.loc DATA")="MISSING",_xlfn._xlws.FILTER('Checklist.loc DATA'!$D$3:$D$3000,'Checklist.loc DATA'!$C$3:$C$3000=D43,"#no matching result in Checklist.loc DATA")=""),
            IF(_xlfn._xlws.FILTER('GAME.CHECKLIST_ Integrator'!$C$2:$C$3000,'GAME.CHECKLIST_ Integrator'!$D$2:$D$3000=D43,"#no matching result in GAME.CHECKLIST Integrator")="0","#Text found in aircraft PAGE_Integrator but no matching entry name; check that you copy-pasted entry names",
                   _xlfn._xlws.FILTER('GAME.CHECKLIST_ Integrator'!$C$2:$C$3000,'GAME.CHECKLIST_ Integrator'!$D$2:$D$3000=D43,"#no matching result in GAME.CHECKLIST Integrator")),
           _xlfn._xlws.FILTER('Checklist.loc DATA'!$D$3:$D$3000,'Checklist.loc DATA'!$C$3:$C$3000=D43,"#no matching result in Checklist.loc DATA")))</f>
        <v/>
      </c>
      <c r="F43" s="53"/>
      <c r="G43" s="46" t="str" cm="1">
        <f t="array" ref="G43">IF(F43="","",
       IF(OR(_xlfn._xlws.FILTER('Checklist.loc DATA'!$D$3:$D$3000,'Checklist.loc DATA'!$C$3:$C$3000=F43,"#no matching result in Checklist.loc DATA")="#no matching result found in Checklist.loc DATA",_xlfn._xlws.FILTER('Checklist.loc DATA'!$D$3:$D$3000,'Checklist.loc DATA'!$C$3:$C$3000=F43,"#no matching result in Checklist.loc DATA")="MISSING",_xlfn._xlws.FILTER('Checklist.loc DATA'!$D$3:$D$3000,'Checklist.loc DATA'!$C$3:$C$3000=F43,"#no matching result in Checklist.loc DATA")=""),
            IF(_xlfn._xlws.FILTER('GAME.CHECKLIST_ Integrator'!$C$2:$C$3000,'GAME.CHECKLIST_ Integrator'!$D$2:$D$3000=F43,"#no matching result in GAME.CHECKLIST Integrator")="0","#Text found in aircraft PAGE_Integrator but no matching entry name; check that you copy-pasted entry names",
                   _xlfn._xlws.FILTER('GAME.CHECKLIST_ Integrator'!$C$2:$C$3000,'GAME.CHECKLIST_ Integrator'!$D$2:$D$3000=F43,"#no matching result in GAME.CHECKLIST Integrator")),
           _xlfn._xlws.FILTER('Checklist.loc DATA'!$D$3:$D$3000,'Checklist.loc DATA'!$C$3:$C$3000=F43,"#no matching result in Checklist.loc DATA")))</f>
        <v/>
      </c>
      <c r="H43" s="62"/>
      <c r="I43" s="46" t="str" cm="1">
        <f t="array" ref="I43">IF(H43="","",
       IF(OR(_xlfn._xlws.FILTER('Checklist.loc DATA'!$D$3:$D$3000,'Checklist.loc DATA'!$C$3:$C$3000=H43,"#no matching result in Checklist.loc DATA")="#no matching result found in Checklist.loc DATA",_xlfn._xlws.FILTER('Checklist.loc DATA'!$D$3:$D$3000,'Checklist.loc DATA'!$C$3:$C$3000=H43,"#no matching result in Checklist.loc DATA")="MISSING",_xlfn._xlws.FILTER('Checklist.loc DATA'!$D$3:$D$3000,'Checklist.loc DATA'!$C$3:$C$3000=H43,"#no matching result in Checklist.loc DATA")=""),
            IF(_xlfn._xlws.FILTER('GAME.CHECKLIST_ Integrator'!$C$2:$C$3000,'GAME.CHECKLIST_ Integrator'!$D$2:$D$3000=H43,"#no matching result in GAME.CHECKLIST Integrator")="0","#Text found in aircraft PAGE_Integrator but no matching entry name; check that you copy-pasted entry names",
                   _xlfn._xlws.FILTER('GAME.CHECKLIST_ Integrator'!$C$2:$C$3000,'GAME.CHECKLIST_ Integrator'!$D$2:$D$3000=H43,"#no matching result in GAME.CHECKLIST Integrator")),
           _xlfn._xlws.FILTER('Checklist.loc DATA'!$D$3:$D$3000,'Checklist.loc DATA'!$C$3:$C$3000=H43,"#no matching result in Checklist.loc DATA")))</f>
        <v/>
      </c>
      <c r="J43" s="29">
        <v>0</v>
      </c>
      <c r="K43" s="46" t="str" cm="1">
        <f t="array" ref="K43">IF(OR(J43="",J43=0),"",
       IF(OR(_xlfn._xlws.FILTER('Checklist.loc DATA'!$E$3:$E$3000,'Checklist.loc DATA'!$D$3:$D$3000=J43,"#no matching result in Checklist.loc DATA")="#no matching result found in Checklist.loc DATA",_xlfn._xlws.FILTER('Checklist.loc DATA'!$E$3:$E$3000,'Checklist.loc DATA'!$D$3:$D$3000=J43,"#no matching result in Checklist.loc DATA")="MISSING",_xlfn._xlws.FILTER('Checklist.loc DATA'!$E$3:$E$3000,'Checklist.loc DATA'!$D$3:$D$3000=J43,"#no matching result in Checklist.loc DATA")=""),
          IF(_xlfn._xlws.FILTER('CLUE. Integrator'!$C$2:$C$3000,'CLUE. Integrator'!$D$2:$D$3000=J43,"#no matching result in aircraft CLUE_Integrator")="0","#Text found in aircraft CLUE_Integrator but no matching entry name; check that you copy-pasted entry names",
                   _xlfn._xlws.FILTER('CLUE. Integrator'!$C$2:$C$3000,'CLUE. Integrator'!$D$2:$D$3000=J43,"#no matching result in aircraft CLUE_Integrator")),
           _xlfn._xlws.FILTER('Checklist.loc DATA'!$E$3:$E$3000,'Checklist.loc DATA'!$D$3:$D$3000=J43,"#no matching result in Checklist.loc DATA")))</f>
        <v/>
      </c>
      <c r="L43" s="63" t="str">
        <f>IF('Integrator tracking'!G52="","",'Integrator tracking'!G52)</f>
        <v/>
      </c>
      <c r="M43" s="14" t="str">
        <f t="shared" si="0"/>
        <v/>
      </c>
      <c r="N43" s="14" t="str">
        <f>IF(F43="","",
_xlfn.CONCAT('Resource Checklist generator'!$A$2,UPPER('Resource Checklist generator'!$O$1),SUBSTITUTE(_xlfn.CONCAT(G43,"_",I43),"GAME.CHECKLIST_",""),"_",T43,'Resource Checklist generator'!$M$2,L43,'Resource Checklist generator'!$K$2,CHAR(10),
    'Resource Checklist generator'!$L$1,'Resource Checklist generator'!$N$2,'Resource Checklist generator'!$K$1,CHAR(10),
    'Resource Checklist generator'!$N$1
))</f>
        <v/>
      </c>
      <c r="O43" s="14" t="str">
        <f>IF(NOT(OR(U43=0,U43="")),_xlfn.CONCAT('Resource Checklist generator'!$G$2,U43,'Resource Checklist generator'!$H$2,CHAR(10),'Resource Checklist generator'!$I$2),"")</f>
        <v/>
      </c>
      <c r="P43" s="14" t="str">
        <f>IF(NOT(OR(V43=0,V43="")),_xlfn.CONCAT('Resource Checklist generator'!$J$2,V43,'Resource Checklist generator'!$H$2,CHAR(10),'Resource Checklist generator'!$L$2),"")</f>
        <v/>
      </c>
      <c r="Q43" s="14" t="str">
        <f>IF(F43="","",
    _xlfn.CONCAT('Resource Checklist generator'!$A$1,UPPER('Resource Checklist generator'!$O$1),SUBSTITUTE(_xlfn.CONCAT(G43,"_",I43),"GAME.CHECKLIST_",""),'Resource Checklist generator'!$B$1,CHAR(10),
    'Resource Checklist generator'!$C$1,G43,'Resource Checklist generator'!$D$1,I43,'Resource Checklist generator'!$E$1,CHAR(10),
    IF(K43="","",_xlfn.CONCAT('Resource Checklist generator'!$F$1,K43,'Resource Checklist generator'!$G$1,CHAR(10))),
    'Resource Checklist generator'!$J$1,'Resource Checklist generator'!$K$1,CHAR(10),
    'Resource Checklist generator'!$N$1)
)</f>
        <v/>
      </c>
      <c r="R43" s="14"/>
      <c r="S43" s="14" t="str">
        <f t="shared" si="1"/>
        <v/>
      </c>
      <c r="T43" s="14" t="str" cm="1">
        <f t="array" ref="T43">IF(Q43="","",MATCH(MID(Q43,1,255),MID($R$3:$R$999,1,255),0))</f>
        <v/>
      </c>
      <c r="U43" s="14"/>
      <c r="V43" s="14"/>
    </row>
    <row r="44" spans="2:22">
      <c r="B44" s="28"/>
      <c r="C44" s="46" t="str" cm="1">
        <f t="array" ref="C44">IF(B44="","",
       IF(OR(_xlfn._xlws.FILTER('Checklist.loc DATA'!$D$3:$D$3000,'Checklist.loc DATA'!$C$3:$C$3000=B44,"#no matching result in Checklist.loc DATA")="#no matching result found in Checklist.loc DATA",_xlfn._xlws.FILTER('Checklist.loc DATA'!$D$3:$D$3000,'Checklist.loc DATA'!$C$3:$C$3000=B44,"#no matching result in Checklist.loc DATA")="MISSING",_xlfn._xlws.FILTER('Checklist.loc DATA'!$D$3:$D$3000,'Checklist.loc DATA'!$C$3:$C$3000=B44,"#no matching result in Checklist.loc DATA")=""),
            IF(_xlfn._xlws.FILTER('GAME.CHECKLIST_ Integrator'!$C$2:$C$3000,'GAME.CHECKLIST_ Integrator'!$D$2:$D$3000=B44,"#no matching result in GAME.CHECKLIST Integrator")="0","#Text found in aircraft PAGE_Integrator but no matching entry name; check that you copy-pasted entry names",
                   _xlfn._xlws.FILTER('GAME.CHECKLIST_ Integrator'!$C$2:$C$3000,'GAME.CHECKLIST_ Integrator'!$D$2:$D$3000=B44,"#no matching result in GAME.CHECKLIST Integrator")),
           _xlfn._xlws.FILTER('Checklist.loc DATA'!$D$3:$D$3000,'Checklist.loc DATA'!$C$3:$C$3000=B44,"#no matching result in Checklist.loc DATA")))</f>
        <v/>
      </c>
      <c r="D44" s="52"/>
      <c r="E44" s="46" t="str" cm="1">
        <f t="array" ref="E44">IF(D44="","",
       IF(OR(_xlfn._xlws.FILTER('Checklist.loc DATA'!$D$3:$D$3000,'Checklist.loc DATA'!$C$3:$C$3000=D44,"#no matching result in Checklist.loc DATA")="#no matching result found in Checklist.loc DATA",_xlfn._xlws.FILTER('Checklist.loc DATA'!$D$3:$D$3000,'Checklist.loc DATA'!$C$3:$C$3000=D44,"#no matching result in Checklist.loc DATA")="MISSING",_xlfn._xlws.FILTER('Checklist.loc DATA'!$D$3:$D$3000,'Checklist.loc DATA'!$C$3:$C$3000=D44,"#no matching result in Checklist.loc DATA")=""),
            IF(_xlfn._xlws.FILTER('GAME.CHECKLIST_ Integrator'!$C$2:$C$3000,'GAME.CHECKLIST_ Integrator'!$D$2:$D$3000=D44,"#no matching result in GAME.CHECKLIST Integrator")="0","#Text found in aircraft PAGE_Integrator but no matching entry name; check that you copy-pasted entry names",
                   _xlfn._xlws.FILTER('GAME.CHECKLIST_ Integrator'!$C$2:$C$3000,'GAME.CHECKLIST_ Integrator'!$D$2:$D$3000=D44,"#no matching result in GAME.CHECKLIST Integrator")),
           _xlfn._xlws.FILTER('Checklist.loc DATA'!$D$3:$D$3000,'Checklist.loc DATA'!$C$3:$C$3000=D44,"#no matching result in Checklist.loc DATA")))</f>
        <v/>
      </c>
      <c r="F44" s="52"/>
      <c r="G44" s="46" t="str" cm="1">
        <f t="array" ref="G44">IF(F44="","",
       IF(OR(_xlfn._xlws.FILTER('Checklist.loc DATA'!$D$3:$D$3000,'Checklist.loc DATA'!$C$3:$C$3000=F44,"#no matching result in Checklist.loc DATA")="#no matching result found in Checklist.loc DATA",_xlfn._xlws.FILTER('Checklist.loc DATA'!$D$3:$D$3000,'Checklist.loc DATA'!$C$3:$C$3000=F44,"#no matching result in Checklist.loc DATA")="MISSING",_xlfn._xlws.FILTER('Checklist.loc DATA'!$D$3:$D$3000,'Checklist.loc DATA'!$C$3:$C$3000=F44,"#no matching result in Checklist.loc DATA")=""),
            IF(_xlfn._xlws.FILTER('GAME.CHECKLIST_ Integrator'!$C$2:$C$3000,'GAME.CHECKLIST_ Integrator'!$D$2:$D$3000=F44,"#no matching result in GAME.CHECKLIST Integrator")="0","#Text found in aircraft PAGE_Integrator but no matching entry name; check that you copy-pasted entry names",
                   _xlfn._xlws.FILTER('GAME.CHECKLIST_ Integrator'!$C$2:$C$3000,'GAME.CHECKLIST_ Integrator'!$D$2:$D$3000=F44,"#no matching result in GAME.CHECKLIST Integrator")),
           _xlfn._xlws.FILTER('Checklist.loc DATA'!$D$3:$D$3000,'Checklist.loc DATA'!$C$3:$C$3000=F44,"#no matching result in Checklist.loc DATA")))</f>
        <v/>
      </c>
      <c r="H44" s="61"/>
      <c r="I44" s="46" t="str" cm="1">
        <f t="array" ref="I44">IF(H44="","",
       IF(OR(_xlfn._xlws.FILTER('Checklist.loc DATA'!$D$3:$D$3000,'Checklist.loc DATA'!$C$3:$C$3000=H44,"#no matching result in Checklist.loc DATA")="#no matching result found in Checklist.loc DATA",_xlfn._xlws.FILTER('Checklist.loc DATA'!$D$3:$D$3000,'Checklist.loc DATA'!$C$3:$C$3000=H44,"#no matching result in Checklist.loc DATA")="MISSING",_xlfn._xlws.FILTER('Checklist.loc DATA'!$D$3:$D$3000,'Checklist.loc DATA'!$C$3:$C$3000=H44,"#no matching result in Checklist.loc DATA")=""),
            IF(_xlfn._xlws.FILTER('GAME.CHECKLIST_ Integrator'!$C$2:$C$3000,'GAME.CHECKLIST_ Integrator'!$D$2:$D$3000=H44,"#no matching result in GAME.CHECKLIST Integrator")="0","#Text found in aircraft PAGE_Integrator but no matching entry name; check that you copy-pasted entry names",
                   _xlfn._xlws.FILTER('GAME.CHECKLIST_ Integrator'!$C$2:$C$3000,'GAME.CHECKLIST_ Integrator'!$D$2:$D$3000=H44,"#no matching result in GAME.CHECKLIST Integrator")),
           _xlfn._xlws.FILTER('Checklist.loc DATA'!$D$3:$D$3000,'Checklist.loc DATA'!$C$3:$C$3000=H44,"#no matching result in Checklist.loc DATA")))</f>
        <v/>
      </c>
      <c r="J44" s="48">
        <v>0</v>
      </c>
      <c r="K44" s="46" t="str" cm="1">
        <f t="array" ref="K44">IF(OR(J44="",J44=0),"",
       IF(OR(_xlfn._xlws.FILTER('Checklist.loc DATA'!$E$3:$E$3000,'Checklist.loc DATA'!$D$3:$D$3000=J44,"#no matching result in Checklist.loc DATA")="#no matching result found in Checklist.loc DATA",_xlfn._xlws.FILTER('Checklist.loc DATA'!$E$3:$E$3000,'Checklist.loc DATA'!$D$3:$D$3000=J44,"#no matching result in Checklist.loc DATA")="MISSING",_xlfn._xlws.FILTER('Checklist.loc DATA'!$E$3:$E$3000,'Checklist.loc DATA'!$D$3:$D$3000=J44,"#no matching result in Checklist.loc DATA")=""),
          IF(_xlfn._xlws.FILTER('CLUE. Integrator'!$C$2:$C$3000,'CLUE. Integrator'!$D$2:$D$3000=J44,"#no matching result in aircraft CLUE_Integrator")="0","#Text found in aircraft CLUE_Integrator but no matching entry name; check that you copy-pasted entry names",
                   _xlfn._xlws.FILTER('CLUE. Integrator'!$C$2:$C$3000,'CLUE. Integrator'!$D$2:$D$3000=J44,"#no matching result in aircraft CLUE_Integrator")),
           _xlfn._xlws.FILTER('Checklist.loc DATA'!$E$3:$E$3000,'Checklist.loc DATA'!$D$3:$D$3000=J44,"#no matching result in Checklist.loc DATA")))</f>
        <v/>
      </c>
      <c r="L44" s="63" t="str">
        <f>IF('Integrator tracking'!G53="","",'Integrator tracking'!G53)</f>
        <v/>
      </c>
      <c r="M44" s="14" t="str">
        <f t="shared" si="0"/>
        <v/>
      </c>
      <c r="N44" s="14" t="str">
        <f>IF(F44="","",
_xlfn.CONCAT('Resource Checklist generator'!$A$2,UPPER('Resource Checklist generator'!$O$1),SUBSTITUTE(_xlfn.CONCAT(G44,"_",I44),"GAME.CHECKLIST_",""),"_",T44,'Resource Checklist generator'!$M$2,L44,'Resource Checklist generator'!$K$2,CHAR(10),
    'Resource Checklist generator'!$L$1,'Resource Checklist generator'!$N$2,'Resource Checklist generator'!$K$1,CHAR(10),
    'Resource Checklist generator'!$N$1
))</f>
        <v/>
      </c>
      <c r="O44" s="14" t="str">
        <f>IF(NOT(OR(U44=0,U44="")),_xlfn.CONCAT('Resource Checklist generator'!$G$2,U44,'Resource Checklist generator'!$H$2,CHAR(10),'Resource Checklist generator'!$I$2),"")</f>
        <v/>
      </c>
      <c r="P44" s="14" t="str">
        <f>IF(NOT(OR(V44=0,V44="")),_xlfn.CONCAT('Resource Checklist generator'!$J$2,V44,'Resource Checklist generator'!$H$2,CHAR(10),'Resource Checklist generator'!$L$2),"")</f>
        <v/>
      </c>
      <c r="Q44" s="14" t="str">
        <f>IF(F44="","",
    _xlfn.CONCAT('Resource Checklist generator'!$A$1,UPPER('Resource Checklist generator'!$O$1),SUBSTITUTE(_xlfn.CONCAT(G44,"_",I44),"GAME.CHECKLIST_",""),'Resource Checklist generator'!$B$1,CHAR(10),
    'Resource Checklist generator'!$C$1,G44,'Resource Checklist generator'!$D$1,I44,'Resource Checklist generator'!$E$1,CHAR(10),
    IF(K44="","",_xlfn.CONCAT('Resource Checklist generator'!$F$1,K44,'Resource Checklist generator'!$G$1,CHAR(10))),
    'Resource Checklist generator'!$J$1,'Resource Checklist generator'!$K$1,CHAR(10),
    'Resource Checklist generator'!$N$1)
)</f>
        <v/>
      </c>
      <c r="R44" s="14"/>
      <c r="S44" s="14" t="str">
        <f t="shared" si="1"/>
        <v/>
      </c>
      <c r="T44" s="14" t="str" cm="1">
        <f t="array" ref="T44">IF(Q44="","",MATCH(MID(Q44,1,255),MID($R$3:$R$999,1,255),0))</f>
        <v/>
      </c>
      <c r="U44" s="14"/>
      <c r="V44" s="14"/>
    </row>
    <row r="45" spans="2:22">
      <c r="B45" s="27"/>
      <c r="C45" s="46" t="str" cm="1">
        <f t="array" ref="C45">IF(B45="","",
       IF(OR(_xlfn._xlws.FILTER('Checklist.loc DATA'!$D$3:$D$3000,'Checklist.loc DATA'!$C$3:$C$3000=B45,"#no matching result in Checklist.loc DATA")="#no matching result found in Checklist.loc DATA",_xlfn._xlws.FILTER('Checklist.loc DATA'!$D$3:$D$3000,'Checklist.loc DATA'!$C$3:$C$3000=B45,"#no matching result in Checklist.loc DATA")="MISSING",_xlfn._xlws.FILTER('Checklist.loc DATA'!$D$3:$D$3000,'Checklist.loc DATA'!$C$3:$C$3000=B45,"#no matching result in Checklist.loc DATA")=""),
            IF(_xlfn._xlws.FILTER('GAME.CHECKLIST_ Integrator'!$C$2:$C$3000,'GAME.CHECKLIST_ Integrator'!$D$2:$D$3000=B45,"#no matching result in GAME.CHECKLIST Integrator")="0","#Text found in aircraft PAGE_Integrator but no matching entry name; check that you copy-pasted entry names",
                   _xlfn._xlws.FILTER('GAME.CHECKLIST_ Integrator'!$C$2:$C$3000,'GAME.CHECKLIST_ Integrator'!$D$2:$D$3000=B45,"#no matching result in GAME.CHECKLIST Integrator")),
           _xlfn._xlws.FILTER('Checklist.loc DATA'!$D$3:$D$3000,'Checklist.loc DATA'!$C$3:$C$3000=B45,"#no matching result in Checklist.loc DATA")))</f>
        <v/>
      </c>
      <c r="D45" s="53"/>
      <c r="E45" s="46" t="str" cm="1">
        <f t="array" ref="E45">IF(D45="","",
       IF(OR(_xlfn._xlws.FILTER('Checklist.loc DATA'!$D$3:$D$3000,'Checklist.loc DATA'!$C$3:$C$3000=D45,"#no matching result in Checklist.loc DATA")="#no matching result found in Checklist.loc DATA",_xlfn._xlws.FILTER('Checklist.loc DATA'!$D$3:$D$3000,'Checklist.loc DATA'!$C$3:$C$3000=D45,"#no matching result in Checklist.loc DATA")="MISSING",_xlfn._xlws.FILTER('Checklist.loc DATA'!$D$3:$D$3000,'Checklist.loc DATA'!$C$3:$C$3000=D45,"#no matching result in Checklist.loc DATA")=""),
            IF(_xlfn._xlws.FILTER('GAME.CHECKLIST_ Integrator'!$C$2:$C$3000,'GAME.CHECKLIST_ Integrator'!$D$2:$D$3000=D45,"#no matching result in GAME.CHECKLIST Integrator")="0","#Text found in aircraft PAGE_Integrator but no matching entry name; check that you copy-pasted entry names",
                   _xlfn._xlws.FILTER('GAME.CHECKLIST_ Integrator'!$C$2:$C$3000,'GAME.CHECKLIST_ Integrator'!$D$2:$D$3000=D45,"#no matching result in GAME.CHECKLIST Integrator")),
           _xlfn._xlws.FILTER('Checklist.loc DATA'!$D$3:$D$3000,'Checklist.loc DATA'!$C$3:$C$3000=D45,"#no matching result in Checklist.loc DATA")))</f>
        <v/>
      </c>
      <c r="F45" s="53"/>
      <c r="G45" s="46" t="str" cm="1">
        <f t="array" ref="G45">IF(F45="","",
       IF(OR(_xlfn._xlws.FILTER('Checklist.loc DATA'!$D$3:$D$3000,'Checklist.loc DATA'!$C$3:$C$3000=F45,"#no matching result in Checklist.loc DATA")="#no matching result found in Checklist.loc DATA",_xlfn._xlws.FILTER('Checklist.loc DATA'!$D$3:$D$3000,'Checklist.loc DATA'!$C$3:$C$3000=F45,"#no matching result in Checklist.loc DATA")="MISSING",_xlfn._xlws.FILTER('Checklist.loc DATA'!$D$3:$D$3000,'Checklist.loc DATA'!$C$3:$C$3000=F45,"#no matching result in Checklist.loc DATA")=""),
            IF(_xlfn._xlws.FILTER('GAME.CHECKLIST_ Integrator'!$C$2:$C$3000,'GAME.CHECKLIST_ Integrator'!$D$2:$D$3000=F45,"#no matching result in GAME.CHECKLIST Integrator")="0","#Text found in aircraft PAGE_Integrator but no matching entry name; check that you copy-pasted entry names",
                   _xlfn._xlws.FILTER('GAME.CHECKLIST_ Integrator'!$C$2:$C$3000,'GAME.CHECKLIST_ Integrator'!$D$2:$D$3000=F45,"#no matching result in GAME.CHECKLIST Integrator")),
           _xlfn._xlws.FILTER('Checklist.loc DATA'!$D$3:$D$3000,'Checklist.loc DATA'!$C$3:$C$3000=F45,"#no matching result in Checklist.loc DATA")))</f>
        <v/>
      </c>
      <c r="H45" s="62"/>
      <c r="I45" s="46" t="str" cm="1">
        <f t="array" ref="I45">IF(H45="","",
       IF(OR(_xlfn._xlws.FILTER('Checklist.loc DATA'!$D$3:$D$3000,'Checklist.loc DATA'!$C$3:$C$3000=H45,"#no matching result in Checklist.loc DATA")="#no matching result found in Checklist.loc DATA",_xlfn._xlws.FILTER('Checklist.loc DATA'!$D$3:$D$3000,'Checklist.loc DATA'!$C$3:$C$3000=H45,"#no matching result in Checklist.loc DATA")="MISSING",_xlfn._xlws.FILTER('Checklist.loc DATA'!$D$3:$D$3000,'Checklist.loc DATA'!$C$3:$C$3000=H45,"#no matching result in Checklist.loc DATA")=""),
            IF(_xlfn._xlws.FILTER('GAME.CHECKLIST_ Integrator'!$C$2:$C$3000,'GAME.CHECKLIST_ Integrator'!$D$2:$D$3000=H45,"#no matching result in GAME.CHECKLIST Integrator")="0","#Text found in aircraft PAGE_Integrator but no matching entry name; check that you copy-pasted entry names",
                   _xlfn._xlws.FILTER('GAME.CHECKLIST_ Integrator'!$C$2:$C$3000,'GAME.CHECKLIST_ Integrator'!$D$2:$D$3000=H45,"#no matching result in GAME.CHECKLIST Integrator")),
           _xlfn._xlws.FILTER('Checklist.loc DATA'!$D$3:$D$3000,'Checklist.loc DATA'!$C$3:$C$3000=H45,"#no matching result in Checklist.loc DATA")))</f>
        <v/>
      </c>
      <c r="J45" s="29">
        <v>0</v>
      </c>
      <c r="K45" s="46" t="str" cm="1">
        <f t="array" ref="K45">IF(OR(J45="",J45=0),"",
       IF(OR(_xlfn._xlws.FILTER('Checklist.loc DATA'!$E$3:$E$3000,'Checklist.loc DATA'!$D$3:$D$3000=J45,"#no matching result in Checklist.loc DATA")="#no matching result found in Checklist.loc DATA",_xlfn._xlws.FILTER('Checklist.loc DATA'!$E$3:$E$3000,'Checklist.loc DATA'!$D$3:$D$3000=J45,"#no matching result in Checklist.loc DATA")="MISSING",_xlfn._xlws.FILTER('Checklist.loc DATA'!$E$3:$E$3000,'Checklist.loc DATA'!$D$3:$D$3000=J45,"#no matching result in Checklist.loc DATA")=""),
          IF(_xlfn._xlws.FILTER('CLUE. Integrator'!$C$2:$C$3000,'CLUE. Integrator'!$D$2:$D$3000=J45,"#no matching result in aircraft CLUE_Integrator")="0","#Text found in aircraft CLUE_Integrator but no matching entry name; check that you copy-pasted entry names",
                   _xlfn._xlws.FILTER('CLUE. Integrator'!$C$2:$C$3000,'CLUE. Integrator'!$D$2:$D$3000=J45,"#no matching result in aircraft CLUE_Integrator")),
           _xlfn._xlws.FILTER('Checklist.loc DATA'!$E$3:$E$3000,'Checklist.loc DATA'!$D$3:$D$3000=J45,"#no matching result in Checklist.loc DATA")))</f>
        <v/>
      </c>
      <c r="L45" s="63" t="str">
        <f>IF('Integrator tracking'!G54="","",'Integrator tracking'!G54)</f>
        <v/>
      </c>
      <c r="M45" s="14" t="str">
        <f t="shared" si="0"/>
        <v/>
      </c>
      <c r="N45" s="14" t="str">
        <f>IF(F45="","",
_xlfn.CONCAT('Resource Checklist generator'!$A$2,UPPER('Resource Checklist generator'!$O$1),SUBSTITUTE(_xlfn.CONCAT(G45,"_",I45),"GAME.CHECKLIST_",""),"_",T45,'Resource Checklist generator'!$M$2,L45,'Resource Checklist generator'!$K$2,CHAR(10),
    'Resource Checklist generator'!$L$1,'Resource Checklist generator'!$N$2,'Resource Checklist generator'!$K$1,CHAR(10),
    'Resource Checklist generator'!$N$1
))</f>
        <v/>
      </c>
      <c r="O45" s="14" t="str">
        <f>IF(NOT(OR(U45=0,U45="")),_xlfn.CONCAT('Resource Checklist generator'!$G$2,U45,'Resource Checklist generator'!$H$2,CHAR(10),'Resource Checklist generator'!$I$2),"")</f>
        <v/>
      </c>
      <c r="P45" s="14" t="str">
        <f>IF(NOT(OR(V45=0,V45="")),_xlfn.CONCAT('Resource Checklist generator'!$J$2,V45,'Resource Checklist generator'!$H$2,CHAR(10),'Resource Checklist generator'!$L$2),"")</f>
        <v/>
      </c>
      <c r="Q45" s="14" t="str">
        <f>IF(F45="","",
    _xlfn.CONCAT('Resource Checklist generator'!$A$1,UPPER('Resource Checklist generator'!$O$1),SUBSTITUTE(_xlfn.CONCAT(G45,"_",I45),"GAME.CHECKLIST_",""),'Resource Checklist generator'!$B$1,CHAR(10),
    'Resource Checklist generator'!$C$1,G45,'Resource Checklist generator'!$D$1,I45,'Resource Checklist generator'!$E$1,CHAR(10),
    IF(K45="","",_xlfn.CONCAT('Resource Checklist generator'!$F$1,K45,'Resource Checklist generator'!$G$1,CHAR(10))),
    'Resource Checklist generator'!$J$1,'Resource Checklist generator'!$K$1,CHAR(10),
    'Resource Checklist generator'!$N$1)
)</f>
        <v/>
      </c>
      <c r="R45" s="14"/>
      <c r="S45" s="14" t="str">
        <f t="shared" si="1"/>
        <v/>
      </c>
      <c r="T45" s="14" t="str" cm="1">
        <f t="array" ref="T45">IF(Q45="","",MATCH(MID(Q45,1,255),MID($R$3:$R$999,1,255),0))</f>
        <v/>
      </c>
      <c r="U45" s="14"/>
      <c r="V45" s="14"/>
    </row>
    <row r="46" spans="2:22">
      <c r="B46" s="28"/>
      <c r="C46" s="46" t="str" cm="1">
        <f t="array" ref="C46">IF(B46="","",
       IF(OR(_xlfn._xlws.FILTER('Checklist.loc DATA'!$D$3:$D$3000,'Checklist.loc DATA'!$C$3:$C$3000=B46,"#no matching result in Checklist.loc DATA")="#no matching result found in Checklist.loc DATA",_xlfn._xlws.FILTER('Checklist.loc DATA'!$D$3:$D$3000,'Checklist.loc DATA'!$C$3:$C$3000=B46,"#no matching result in Checklist.loc DATA")="MISSING",_xlfn._xlws.FILTER('Checklist.loc DATA'!$D$3:$D$3000,'Checklist.loc DATA'!$C$3:$C$3000=B46,"#no matching result in Checklist.loc DATA")=""),
            IF(_xlfn._xlws.FILTER('GAME.CHECKLIST_ Integrator'!$C$2:$C$3000,'GAME.CHECKLIST_ Integrator'!$D$2:$D$3000=B46,"#no matching result in GAME.CHECKLIST Integrator")="0","#Text found in aircraft PAGE_Integrator but no matching entry name; check that you copy-pasted entry names",
                   _xlfn._xlws.FILTER('GAME.CHECKLIST_ Integrator'!$C$2:$C$3000,'GAME.CHECKLIST_ Integrator'!$D$2:$D$3000=B46,"#no matching result in GAME.CHECKLIST Integrator")),
           _xlfn._xlws.FILTER('Checklist.loc DATA'!$D$3:$D$3000,'Checklist.loc DATA'!$C$3:$C$3000=B46,"#no matching result in Checklist.loc DATA")))</f>
        <v/>
      </c>
      <c r="D46" s="52"/>
      <c r="E46" s="46" t="str" cm="1">
        <f t="array" ref="E46">IF(D46="","",
       IF(OR(_xlfn._xlws.FILTER('Checklist.loc DATA'!$D$3:$D$3000,'Checklist.loc DATA'!$C$3:$C$3000=D46,"#no matching result in Checklist.loc DATA")="#no matching result found in Checklist.loc DATA",_xlfn._xlws.FILTER('Checklist.loc DATA'!$D$3:$D$3000,'Checklist.loc DATA'!$C$3:$C$3000=D46,"#no matching result in Checklist.loc DATA")="MISSING",_xlfn._xlws.FILTER('Checklist.loc DATA'!$D$3:$D$3000,'Checklist.loc DATA'!$C$3:$C$3000=D46,"#no matching result in Checklist.loc DATA")=""),
            IF(_xlfn._xlws.FILTER('GAME.CHECKLIST_ Integrator'!$C$2:$C$3000,'GAME.CHECKLIST_ Integrator'!$D$2:$D$3000=D46,"#no matching result in GAME.CHECKLIST Integrator")="0","#Text found in aircraft PAGE_Integrator but no matching entry name; check that you copy-pasted entry names",
                   _xlfn._xlws.FILTER('GAME.CHECKLIST_ Integrator'!$C$2:$C$3000,'GAME.CHECKLIST_ Integrator'!$D$2:$D$3000=D46,"#no matching result in GAME.CHECKLIST Integrator")),
           _xlfn._xlws.FILTER('Checklist.loc DATA'!$D$3:$D$3000,'Checklist.loc DATA'!$C$3:$C$3000=D46,"#no matching result in Checklist.loc DATA")))</f>
        <v/>
      </c>
      <c r="F46" s="52"/>
      <c r="G46" s="46" t="str" cm="1">
        <f t="array" ref="G46">IF(F46="","",
       IF(OR(_xlfn._xlws.FILTER('Checklist.loc DATA'!$D$3:$D$3000,'Checklist.loc DATA'!$C$3:$C$3000=F46,"#no matching result in Checklist.loc DATA")="#no matching result found in Checklist.loc DATA",_xlfn._xlws.FILTER('Checklist.loc DATA'!$D$3:$D$3000,'Checklist.loc DATA'!$C$3:$C$3000=F46,"#no matching result in Checklist.loc DATA")="MISSING",_xlfn._xlws.FILTER('Checklist.loc DATA'!$D$3:$D$3000,'Checklist.loc DATA'!$C$3:$C$3000=F46,"#no matching result in Checklist.loc DATA")=""),
            IF(_xlfn._xlws.FILTER('GAME.CHECKLIST_ Integrator'!$C$2:$C$3000,'GAME.CHECKLIST_ Integrator'!$D$2:$D$3000=F46,"#no matching result in GAME.CHECKLIST Integrator")="0","#Text found in aircraft PAGE_Integrator but no matching entry name; check that you copy-pasted entry names",
                   _xlfn._xlws.FILTER('GAME.CHECKLIST_ Integrator'!$C$2:$C$3000,'GAME.CHECKLIST_ Integrator'!$D$2:$D$3000=F46,"#no matching result in GAME.CHECKLIST Integrator")),
           _xlfn._xlws.FILTER('Checklist.loc DATA'!$D$3:$D$3000,'Checklist.loc DATA'!$C$3:$C$3000=F46,"#no matching result in Checklist.loc DATA")))</f>
        <v/>
      </c>
      <c r="H46" s="61"/>
      <c r="I46" s="46" t="str" cm="1">
        <f t="array" ref="I46">IF(H46="","",
       IF(OR(_xlfn._xlws.FILTER('Checklist.loc DATA'!$D$3:$D$3000,'Checklist.loc DATA'!$C$3:$C$3000=H46,"#no matching result in Checklist.loc DATA")="#no matching result found in Checklist.loc DATA",_xlfn._xlws.FILTER('Checklist.loc DATA'!$D$3:$D$3000,'Checklist.loc DATA'!$C$3:$C$3000=H46,"#no matching result in Checklist.loc DATA")="MISSING",_xlfn._xlws.FILTER('Checklist.loc DATA'!$D$3:$D$3000,'Checklist.loc DATA'!$C$3:$C$3000=H46,"#no matching result in Checklist.loc DATA")=""),
            IF(_xlfn._xlws.FILTER('GAME.CHECKLIST_ Integrator'!$C$2:$C$3000,'GAME.CHECKLIST_ Integrator'!$D$2:$D$3000=H46,"#no matching result in GAME.CHECKLIST Integrator")="0","#Text found in aircraft PAGE_Integrator but no matching entry name; check that you copy-pasted entry names",
                   _xlfn._xlws.FILTER('GAME.CHECKLIST_ Integrator'!$C$2:$C$3000,'GAME.CHECKLIST_ Integrator'!$D$2:$D$3000=H46,"#no matching result in GAME.CHECKLIST Integrator")),
           _xlfn._xlws.FILTER('Checklist.loc DATA'!$D$3:$D$3000,'Checklist.loc DATA'!$C$3:$C$3000=H46,"#no matching result in Checklist.loc DATA")))</f>
        <v/>
      </c>
      <c r="J46" s="48">
        <v>0</v>
      </c>
      <c r="K46" s="46" t="str" cm="1">
        <f t="array" ref="K46">IF(OR(J46="",J46=0),"",
       IF(OR(_xlfn._xlws.FILTER('Checklist.loc DATA'!$E$3:$E$3000,'Checklist.loc DATA'!$D$3:$D$3000=J46,"#no matching result in Checklist.loc DATA")="#no matching result found in Checklist.loc DATA",_xlfn._xlws.FILTER('Checklist.loc DATA'!$E$3:$E$3000,'Checklist.loc DATA'!$D$3:$D$3000=J46,"#no matching result in Checklist.loc DATA")="MISSING",_xlfn._xlws.FILTER('Checklist.loc DATA'!$E$3:$E$3000,'Checklist.loc DATA'!$D$3:$D$3000=J46,"#no matching result in Checklist.loc DATA")=""),
          IF(_xlfn._xlws.FILTER('CLUE. Integrator'!$C$2:$C$3000,'CLUE. Integrator'!$D$2:$D$3000=J46,"#no matching result in aircraft CLUE_Integrator")="0","#Text found in aircraft CLUE_Integrator but no matching entry name; check that you copy-pasted entry names",
                   _xlfn._xlws.FILTER('CLUE. Integrator'!$C$2:$C$3000,'CLUE. Integrator'!$D$2:$D$3000=J46,"#no matching result in aircraft CLUE_Integrator")),
           _xlfn._xlws.FILTER('Checklist.loc DATA'!$E$3:$E$3000,'Checklist.loc DATA'!$D$3:$D$3000=J46,"#no matching result in Checklist.loc DATA")))</f>
        <v/>
      </c>
      <c r="L46" s="63" t="str">
        <f>IF('Integrator tracking'!G55="","",'Integrator tracking'!G55)</f>
        <v/>
      </c>
      <c r="M46" s="14" t="str">
        <f t="shared" si="0"/>
        <v/>
      </c>
      <c r="N46" s="14" t="str">
        <f>IF(F46="","",
_xlfn.CONCAT('Resource Checklist generator'!$A$2,UPPER('Resource Checklist generator'!$O$1),SUBSTITUTE(_xlfn.CONCAT(G46,"_",I46),"GAME.CHECKLIST_",""),"_",T46,'Resource Checklist generator'!$M$2,L46,'Resource Checklist generator'!$K$2,CHAR(10),
    'Resource Checklist generator'!$L$1,'Resource Checklist generator'!$N$2,'Resource Checklist generator'!$K$1,CHAR(10),
    'Resource Checklist generator'!$N$1
))</f>
        <v/>
      </c>
      <c r="O46" s="14" t="str">
        <f>IF(NOT(OR(U46=0,U46="")),_xlfn.CONCAT('Resource Checklist generator'!$G$2,U46,'Resource Checklist generator'!$H$2,CHAR(10),'Resource Checklist generator'!$I$2),"")</f>
        <v/>
      </c>
      <c r="P46" s="14" t="str">
        <f>IF(NOT(OR(V46=0,V46="")),_xlfn.CONCAT('Resource Checklist generator'!$J$2,V46,'Resource Checklist generator'!$H$2,CHAR(10),'Resource Checklist generator'!$L$2),"")</f>
        <v/>
      </c>
      <c r="Q46" s="14" t="str">
        <f>IF(F46="","",
    _xlfn.CONCAT('Resource Checklist generator'!$A$1,UPPER('Resource Checklist generator'!$O$1),SUBSTITUTE(_xlfn.CONCAT(G46,"_",I46),"GAME.CHECKLIST_",""),'Resource Checklist generator'!$B$1,CHAR(10),
    'Resource Checklist generator'!$C$1,G46,'Resource Checklist generator'!$D$1,I46,'Resource Checklist generator'!$E$1,CHAR(10),
    IF(K46="","",_xlfn.CONCAT('Resource Checklist generator'!$F$1,K46,'Resource Checklist generator'!$G$1,CHAR(10))),
    'Resource Checklist generator'!$J$1,'Resource Checklist generator'!$K$1,CHAR(10),
    'Resource Checklist generator'!$N$1)
)</f>
        <v/>
      </c>
      <c r="R46" s="14"/>
      <c r="S46" s="14" t="str">
        <f t="shared" si="1"/>
        <v/>
      </c>
      <c r="T46" s="14" t="str" cm="1">
        <f t="array" ref="T46">IF(Q46="","",MATCH(MID(Q46,1,255),MID($R$3:$R$999,1,255),0))</f>
        <v/>
      </c>
      <c r="U46" s="14"/>
      <c r="V46" s="14"/>
    </row>
    <row r="47" spans="2:22">
      <c r="B47" s="27"/>
      <c r="C47" s="46" t="str" cm="1">
        <f t="array" ref="C47">IF(B47="","",
       IF(OR(_xlfn._xlws.FILTER('Checklist.loc DATA'!$D$3:$D$3000,'Checklist.loc DATA'!$C$3:$C$3000=B47,"#no matching result in Checklist.loc DATA")="#no matching result found in Checklist.loc DATA",_xlfn._xlws.FILTER('Checklist.loc DATA'!$D$3:$D$3000,'Checklist.loc DATA'!$C$3:$C$3000=B47,"#no matching result in Checklist.loc DATA")="MISSING",_xlfn._xlws.FILTER('Checklist.loc DATA'!$D$3:$D$3000,'Checklist.loc DATA'!$C$3:$C$3000=B47,"#no matching result in Checklist.loc DATA")=""),
            IF(_xlfn._xlws.FILTER('GAME.CHECKLIST_ Integrator'!$C$2:$C$3000,'GAME.CHECKLIST_ Integrator'!$D$2:$D$3000=B47,"#no matching result in GAME.CHECKLIST Integrator")="0","#Text found in aircraft PAGE_Integrator but no matching entry name; check that you copy-pasted entry names",
                   _xlfn._xlws.FILTER('GAME.CHECKLIST_ Integrator'!$C$2:$C$3000,'GAME.CHECKLIST_ Integrator'!$D$2:$D$3000=B47,"#no matching result in GAME.CHECKLIST Integrator")),
           _xlfn._xlws.FILTER('Checklist.loc DATA'!$D$3:$D$3000,'Checklist.loc DATA'!$C$3:$C$3000=B47,"#no matching result in Checklist.loc DATA")))</f>
        <v/>
      </c>
      <c r="D47" s="53"/>
      <c r="E47" s="46" t="str" cm="1">
        <f t="array" ref="E47">IF(D47="","",
       IF(OR(_xlfn._xlws.FILTER('Checklist.loc DATA'!$D$3:$D$3000,'Checklist.loc DATA'!$C$3:$C$3000=D47,"#no matching result in Checklist.loc DATA")="#no matching result found in Checklist.loc DATA",_xlfn._xlws.FILTER('Checklist.loc DATA'!$D$3:$D$3000,'Checklist.loc DATA'!$C$3:$C$3000=D47,"#no matching result in Checklist.loc DATA")="MISSING",_xlfn._xlws.FILTER('Checklist.loc DATA'!$D$3:$D$3000,'Checklist.loc DATA'!$C$3:$C$3000=D47,"#no matching result in Checklist.loc DATA")=""),
            IF(_xlfn._xlws.FILTER('GAME.CHECKLIST_ Integrator'!$C$2:$C$3000,'GAME.CHECKLIST_ Integrator'!$D$2:$D$3000=D47,"#no matching result in GAME.CHECKLIST Integrator")="0","#Text found in aircraft PAGE_Integrator but no matching entry name; check that you copy-pasted entry names",
                   _xlfn._xlws.FILTER('GAME.CHECKLIST_ Integrator'!$C$2:$C$3000,'GAME.CHECKLIST_ Integrator'!$D$2:$D$3000=D47,"#no matching result in GAME.CHECKLIST Integrator")),
           _xlfn._xlws.FILTER('Checklist.loc DATA'!$D$3:$D$3000,'Checklist.loc DATA'!$C$3:$C$3000=D47,"#no matching result in Checklist.loc DATA")))</f>
        <v/>
      </c>
      <c r="F47" s="53"/>
      <c r="G47" s="46" t="str" cm="1">
        <f t="array" ref="G47">IF(F47="","",
       IF(OR(_xlfn._xlws.FILTER('Checklist.loc DATA'!$D$3:$D$3000,'Checklist.loc DATA'!$C$3:$C$3000=F47,"#no matching result in Checklist.loc DATA")="#no matching result found in Checklist.loc DATA",_xlfn._xlws.FILTER('Checklist.loc DATA'!$D$3:$D$3000,'Checklist.loc DATA'!$C$3:$C$3000=F47,"#no matching result in Checklist.loc DATA")="MISSING",_xlfn._xlws.FILTER('Checklist.loc DATA'!$D$3:$D$3000,'Checklist.loc DATA'!$C$3:$C$3000=F47,"#no matching result in Checklist.loc DATA")=""),
            IF(_xlfn._xlws.FILTER('GAME.CHECKLIST_ Integrator'!$C$2:$C$3000,'GAME.CHECKLIST_ Integrator'!$D$2:$D$3000=F47,"#no matching result in GAME.CHECKLIST Integrator")="0","#Text found in aircraft PAGE_Integrator but no matching entry name; check that you copy-pasted entry names",
                   _xlfn._xlws.FILTER('GAME.CHECKLIST_ Integrator'!$C$2:$C$3000,'GAME.CHECKLIST_ Integrator'!$D$2:$D$3000=F47,"#no matching result in GAME.CHECKLIST Integrator")),
           _xlfn._xlws.FILTER('Checklist.loc DATA'!$D$3:$D$3000,'Checklist.loc DATA'!$C$3:$C$3000=F47,"#no matching result in Checklist.loc DATA")))</f>
        <v/>
      </c>
      <c r="H47" s="62"/>
      <c r="I47" s="46" t="str" cm="1">
        <f t="array" ref="I47">IF(H47="","",
       IF(OR(_xlfn._xlws.FILTER('Checklist.loc DATA'!$D$3:$D$3000,'Checklist.loc DATA'!$C$3:$C$3000=H47,"#no matching result in Checklist.loc DATA")="#no matching result found in Checklist.loc DATA",_xlfn._xlws.FILTER('Checklist.loc DATA'!$D$3:$D$3000,'Checklist.loc DATA'!$C$3:$C$3000=H47,"#no matching result in Checklist.loc DATA")="MISSING",_xlfn._xlws.FILTER('Checklist.loc DATA'!$D$3:$D$3000,'Checklist.loc DATA'!$C$3:$C$3000=H47,"#no matching result in Checklist.loc DATA")=""),
            IF(_xlfn._xlws.FILTER('GAME.CHECKLIST_ Integrator'!$C$2:$C$3000,'GAME.CHECKLIST_ Integrator'!$D$2:$D$3000=H47,"#no matching result in GAME.CHECKLIST Integrator")="0","#Text found in aircraft PAGE_Integrator but no matching entry name; check that you copy-pasted entry names",
                   _xlfn._xlws.FILTER('GAME.CHECKLIST_ Integrator'!$C$2:$C$3000,'GAME.CHECKLIST_ Integrator'!$D$2:$D$3000=H47,"#no matching result in GAME.CHECKLIST Integrator")),
           _xlfn._xlws.FILTER('Checklist.loc DATA'!$D$3:$D$3000,'Checklist.loc DATA'!$C$3:$C$3000=H47,"#no matching result in Checklist.loc DATA")))</f>
        <v/>
      </c>
      <c r="J47" s="29">
        <v>0</v>
      </c>
      <c r="K47" s="46" t="str" cm="1">
        <f t="array" ref="K47">IF(OR(J47="",J47=0),"",
       IF(OR(_xlfn._xlws.FILTER('Checklist.loc DATA'!$E$3:$E$3000,'Checklist.loc DATA'!$D$3:$D$3000=J47,"#no matching result in Checklist.loc DATA")="#no matching result found in Checklist.loc DATA",_xlfn._xlws.FILTER('Checklist.loc DATA'!$E$3:$E$3000,'Checklist.loc DATA'!$D$3:$D$3000=J47,"#no matching result in Checklist.loc DATA")="MISSING",_xlfn._xlws.FILTER('Checklist.loc DATA'!$E$3:$E$3000,'Checklist.loc DATA'!$D$3:$D$3000=J47,"#no matching result in Checklist.loc DATA")=""),
          IF(_xlfn._xlws.FILTER('CLUE. Integrator'!$C$2:$C$3000,'CLUE. Integrator'!$D$2:$D$3000=J47,"#no matching result in aircraft CLUE_Integrator")="0","#Text found in aircraft CLUE_Integrator but no matching entry name; check that you copy-pasted entry names",
                   _xlfn._xlws.FILTER('CLUE. Integrator'!$C$2:$C$3000,'CLUE. Integrator'!$D$2:$D$3000=J47,"#no matching result in aircraft CLUE_Integrator")),
           _xlfn._xlws.FILTER('Checklist.loc DATA'!$E$3:$E$3000,'Checklist.loc DATA'!$D$3:$D$3000=J47,"#no matching result in Checklist.loc DATA")))</f>
        <v/>
      </c>
      <c r="L47" s="63" t="str">
        <f>IF('Integrator tracking'!G56="","",'Integrator tracking'!G56)</f>
        <v/>
      </c>
      <c r="M47" s="14" t="str">
        <f t="shared" si="0"/>
        <v/>
      </c>
      <c r="N47" s="14" t="str">
        <f>IF(F47="","",
_xlfn.CONCAT('Resource Checklist generator'!$A$2,UPPER('Resource Checklist generator'!$O$1),SUBSTITUTE(_xlfn.CONCAT(G47,"_",I47),"GAME.CHECKLIST_",""),"_",T47,'Resource Checklist generator'!$M$2,L47,'Resource Checklist generator'!$K$2,CHAR(10),
    'Resource Checklist generator'!$L$1,'Resource Checklist generator'!$N$2,'Resource Checklist generator'!$K$1,CHAR(10),
    'Resource Checklist generator'!$N$1
))</f>
        <v/>
      </c>
      <c r="O47" s="14" t="str">
        <f>IF(NOT(OR(U47=0,U47="")),_xlfn.CONCAT('Resource Checklist generator'!$G$2,U47,'Resource Checklist generator'!$H$2,CHAR(10),'Resource Checklist generator'!$I$2),"")</f>
        <v/>
      </c>
      <c r="P47" s="14" t="str">
        <f>IF(NOT(OR(V47=0,V47="")),_xlfn.CONCAT('Resource Checklist generator'!$J$2,V47,'Resource Checklist generator'!$H$2,CHAR(10),'Resource Checklist generator'!$L$2),"")</f>
        <v/>
      </c>
      <c r="Q47" s="14" t="str">
        <f>IF(F47="","",
    _xlfn.CONCAT('Resource Checklist generator'!$A$1,UPPER('Resource Checklist generator'!$O$1),SUBSTITUTE(_xlfn.CONCAT(G47,"_",I47),"GAME.CHECKLIST_",""),'Resource Checklist generator'!$B$1,CHAR(10),
    'Resource Checklist generator'!$C$1,G47,'Resource Checklist generator'!$D$1,I47,'Resource Checklist generator'!$E$1,CHAR(10),
    IF(K47="","",_xlfn.CONCAT('Resource Checklist generator'!$F$1,K47,'Resource Checklist generator'!$G$1,CHAR(10))),
    'Resource Checklist generator'!$J$1,'Resource Checklist generator'!$K$1,CHAR(10),
    'Resource Checklist generator'!$N$1)
)</f>
        <v/>
      </c>
      <c r="R47" s="14"/>
      <c r="S47" s="14" t="str">
        <f t="shared" si="1"/>
        <v/>
      </c>
      <c r="T47" s="14" t="str" cm="1">
        <f t="array" ref="T47">IF(Q47="","",MATCH(MID(Q47,1,255),MID($R$3:$R$999,1,255),0))</f>
        <v/>
      </c>
      <c r="U47" s="14"/>
      <c r="V47" s="14"/>
    </row>
    <row r="48" spans="2:22">
      <c r="B48" s="28"/>
      <c r="C48" s="46" t="str" cm="1">
        <f t="array" ref="C48">IF(B48="","",
       IF(OR(_xlfn._xlws.FILTER('Checklist.loc DATA'!$D$3:$D$3000,'Checklist.loc DATA'!$C$3:$C$3000=B48,"#no matching result in Checklist.loc DATA")="#no matching result found in Checklist.loc DATA",_xlfn._xlws.FILTER('Checklist.loc DATA'!$D$3:$D$3000,'Checklist.loc DATA'!$C$3:$C$3000=B48,"#no matching result in Checklist.loc DATA")="MISSING",_xlfn._xlws.FILTER('Checklist.loc DATA'!$D$3:$D$3000,'Checklist.loc DATA'!$C$3:$C$3000=B48,"#no matching result in Checklist.loc DATA")=""),
            IF(_xlfn._xlws.FILTER('GAME.CHECKLIST_ Integrator'!$C$2:$C$3000,'GAME.CHECKLIST_ Integrator'!$D$2:$D$3000=B48,"#no matching result in GAME.CHECKLIST Integrator")="0","#Text found in aircraft PAGE_Integrator but no matching entry name; check that you copy-pasted entry names",
                   _xlfn._xlws.FILTER('GAME.CHECKLIST_ Integrator'!$C$2:$C$3000,'GAME.CHECKLIST_ Integrator'!$D$2:$D$3000=B48,"#no matching result in GAME.CHECKLIST Integrator")),
           _xlfn._xlws.FILTER('Checklist.loc DATA'!$D$3:$D$3000,'Checklist.loc DATA'!$C$3:$C$3000=B48,"#no matching result in Checklist.loc DATA")))</f>
        <v/>
      </c>
      <c r="D48" s="52"/>
      <c r="E48" s="46" t="str" cm="1">
        <f t="array" ref="E48">IF(D48="","",
       IF(OR(_xlfn._xlws.FILTER('Checklist.loc DATA'!$D$3:$D$3000,'Checklist.loc DATA'!$C$3:$C$3000=D48,"#no matching result in Checklist.loc DATA")="#no matching result found in Checklist.loc DATA",_xlfn._xlws.FILTER('Checklist.loc DATA'!$D$3:$D$3000,'Checklist.loc DATA'!$C$3:$C$3000=D48,"#no matching result in Checklist.loc DATA")="MISSING",_xlfn._xlws.FILTER('Checklist.loc DATA'!$D$3:$D$3000,'Checklist.loc DATA'!$C$3:$C$3000=D48,"#no matching result in Checklist.loc DATA")=""),
            IF(_xlfn._xlws.FILTER('GAME.CHECKLIST_ Integrator'!$C$2:$C$3000,'GAME.CHECKLIST_ Integrator'!$D$2:$D$3000=D48,"#no matching result in GAME.CHECKLIST Integrator")="0","#Text found in aircraft PAGE_Integrator but no matching entry name; check that you copy-pasted entry names",
                   _xlfn._xlws.FILTER('GAME.CHECKLIST_ Integrator'!$C$2:$C$3000,'GAME.CHECKLIST_ Integrator'!$D$2:$D$3000=D48,"#no matching result in GAME.CHECKLIST Integrator")),
           _xlfn._xlws.FILTER('Checklist.loc DATA'!$D$3:$D$3000,'Checklist.loc DATA'!$C$3:$C$3000=D48,"#no matching result in Checklist.loc DATA")))</f>
        <v/>
      </c>
      <c r="F48" s="52"/>
      <c r="G48" s="46" t="str" cm="1">
        <f t="array" ref="G48">IF(F48="","",
       IF(OR(_xlfn._xlws.FILTER('Checklist.loc DATA'!$D$3:$D$3000,'Checklist.loc DATA'!$C$3:$C$3000=F48,"#no matching result in Checklist.loc DATA")="#no matching result found in Checklist.loc DATA",_xlfn._xlws.FILTER('Checklist.loc DATA'!$D$3:$D$3000,'Checklist.loc DATA'!$C$3:$C$3000=F48,"#no matching result in Checklist.loc DATA")="MISSING",_xlfn._xlws.FILTER('Checklist.loc DATA'!$D$3:$D$3000,'Checklist.loc DATA'!$C$3:$C$3000=F48,"#no matching result in Checklist.loc DATA")=""),
            IF(_xlfn._xlws.FILTER('GAME.CHECKLIST_ Integrator'!$C$2:$C$3000,'GAME.CHECKLIST_ Integrator'!$D$2:$D$3000=F48,"#no matching result in GAME.CHECKLIST Integrator")="0","#Text found in aircraft PAGE_Integrator but no matching entry name; check that you copy-pasted entry names",
                   _xlfn._xlws.FILTER('GAME.CHECKLIST_ Integrator'!$C$2:$C$3000,'GAME.CHECKLIST_ Integrator'!$D$2:$D$3000=F48,"#no matching result in GAME.CHECKLIST Integrator")),
           _xlfn._xlws.FILTER('Checklist.loc DATA'!$D$3:$D$3000,'Checklist.loc DATA'!$C$3:$C$3000=F48,"#no matching result in Checklist.loc DATA")))</f>
        <v/>
      </c>
      <c r="H48" s="61"/>
      <c r="I48" s="46" t="str" cm="1">
        <f t="array" ref="I48">IF(H48="","",
       IF(OR(_xlfn._xlws.FILTER('Checklist.loc DATA'!$D$3:$D$3000,'Checklist.loc DATA'!$C$3:$C$3000=H48,"#no matching result in Checklist.loc DATA")="#no matching result found in Checklist.loc DATA",_xlfn._xlws.FILTER('Checklist.loc DATA'!$D$3:$D$3000,'Checklist.loc DATA'!$C$3:$C$3000=H48,"#no matching result in Checklist.loc DATA")="MISSING",_xlfn._xlws.FILTER('Checklist.loc DATA'!$D$3:$D$3000,'Checklist.loc DATA'!$C$3:$C$3000=H48,"#no matching result in Checklist.loc DATA")=""),
            IF(_xlfn._xlws.FILTER('GAME.CHECKLIST_ Integrator'!$C$2:$C$3000,'GAME.CHECKLIST_ Integrator'!$D$2:$D$3000=H48,"#no matching result in GAME.CHECKLIST Integrator")="0","#Text found in aircraft PAGE_Integrator but no matching entry name; check that you copy-pasted entry names",
                   _xlfn._xlws.FILTER('GAME.CHECKLIST_ Integrator'!$C$2:$C$3000,'GAME.CHECKLIST_ Integrator'!$D$2:$D$3000=H48,"#no matching result in GAME.CHECKLIST Integrator")),
           _xlfn._xlws.FILTER('Checklist.loc DATA'!$D$3:$D$3000,'Checklist.loc DATA'!$C$3:$C$3000=H48,"#no matching result in Checklist.loc DATA")))</f>
        <v/>
      </c>
      <c r="J48" s="48">
        <v>0</v>
      </c>
      <c r="K48" s="46" t="str" cm="1">
        <f t="array" ref="K48">IF(OR(J48="",J48=0),"",
       IF(OR(_xlfn._xlws.FILTER('Checklist.loc DATA'!$E$3:$E$3000,'Checklist.loc DATA'!$D$3:$D$3000=J48,"#no matching result in Checklist.loc DATA")="#no matching result found in Checklist.loc DATA",_xlfn._xlws.FILTER('Checklist.loc DATA'!$E$3:$E$3000,'Checklist.loc DATA'!$D$3:$D$3000=J48,"#no matching result in Checklist.loc DATA")="MISSING",_xlfn._xlws.FILTER('Checklist.loc DATA'!$E$3:$E$3000,'Checklist.loc DATA'!$D$3:$D$3000=J48,"#no matching result in Checklist.loc DATA")=""),
          IF(_xlfn._xlws.FILTER('CLUE. Integrator'!$C$2:$C$3000,'CLUE. Integrator'!$D$2:$D$3000=J48,"#no matching result in aircraft CLUE_Integrator")="0","#Text found in aircraft CLUE_Integrator but no matching entry name; check that you copy-pasted entry names",
                   _xlfn._xlws.FILTER('CLUE. Integrator'!$C$2:$C$3000,'CLUE. Integrator'!$D$2:$D$3000=J48,"#no matching result in aircraft CLUE_Integrator")),
           _xlfn._xlws.FILTER('Checklist.loc DATA'!$E$3:$E$3000,'Checklist.loc DATA'!$D$3:$D$3000=J48,"#no matching result in Checklist.loc DATA")))</f>
        <v/>
      </c>
      <c r="L48" s="63" t="str">
        <f>IF('Integrator tracking'!G57="","",'Integrator tracking'!G57)</f>
        <v/>
      </c>
      <c r="M48" s="14" t="str">
        <f t="shared" si="0"/>
        <v/>
      </c>
      <c r="N48" s="14" t="str">
        <f>IF(F48="","",
_xlfn.CONCAT('Resource Checklist generator'!$A$2,UPPER('Resource Checklist generator'!$O$1),SUBSTITUTE(_xlfn.CONCAT(G48,"_",I48),"GAME.CHECKLIST_",""),"_",T48,'Resource Checklist generator'!$M$2,L48,'Resource Checklist generator'!$K$2,CHAR(10),
    'Resource Checklist generator'!$L$1,'Resource Checklist generator'!$N$2,'Resource Checklist generator'!$K$1,CHAR(10),
    'Resource Checklist generator'!$N$1
))</f>
        <v/>
      </c>
      <c r="O48" s="14" t="str">
        <f>IF(NOT(OR(U48=0,U48="")),_xlfn.CONCAT('Resource Checklist generator'!$G$2,U48,'Resource Checklist generator'!$H$2,CHAR(10),'Resource Checklist generator'!$I$2),"")</f>
        <v/>
      </c>
      <c r="P48" s="14" t="str">
        <f>IF(NOT(OR(V48=0,V48="")),_xlfn.CONCAT('Resource Checklist generator'!$J$2,V48,'Resource Checklist generator'!$H$2,CHAR(10),'Resource Checklist generator'!$L$2),"")</f>
        <v/>
      </c>
      <c r="Q48" s="14" t="str">
        <f>IF(F48="","",
    _xlfn.CONCAT('Resource Checklist generator'!$A$1,UPPER('Resource Checklist generator'!$O$1),SUBSTITUTE(_xlfn.CONCAT(G48,"_",I48),"GAME.CHECKLIST_",""),'Resource Checklist generator'!$B$1,CHAR(10),
    'Resource Checklist generator'!$C$1,G48,'Resource Checklist generator'!$D$1,I48,'Resource Checklist generator'!$E$1,CHAR(10),
    IF(K48="","",_xlfn.CONCAT('Resource Checklist generator'!$F$1,K48,'Resource Checklist generator'!$G$1,CHAR(10))),
    'Resource Checklist generator'!$J$1,'Resource Checklist generator'!$K$1,CHAR(10),
    'Resource Checklist generator'!$N$1)
)</f>
        <v/>
      </c>
      <c r="R48" s="14"/>
      <c r="S48" s="14" t="str">
        <f t="shared" si="1"/>
        <v/>
      </c>
      <c r="T48" s="14" t="str" cm="1">
        <f t="array" ref="T48">IF(Q48="","",MATCH(MID(Q48,1,255),MID($R$3:$R$999,1,255),0))</f>
        <v/>
      </c>
      <c r="U48" s="14"/>
      <c r="V48" s="14"/>
    </row>
    <row r="49" spans="2:22">
      <c r="B49" s="27"/>
      <c r="C49" s="46" t="str" cm="1">
        <f t="array" ref="C49">IF(B49="","",
       IF(OR(_xlfn._xlws.FILTER('Checklist.loc DATA'!$D$3:$D$3000,'Checklist.loc DATA'!$C$3:$C$3000=B49,"#no matching result in Checklist.loc DATA")="#no matching result found in Checklist.loc DATA",_xlfn._xlws.FILTER('Checklist.loc DATA'!$D$3:$D$3000,'Checklist.loc DATA'!$C$3:$C$3000=B49,"#no matching result in Checklist.loc DATA")="MISSING",_xlfn._xlws.FILTER('Checklist.loc DATA'!$D$3:$D$3000,'Checklist.loc DATA'!$C$3:$C$3000=B49,"#no matching result in Checklist.loc DATA")=""),
            IF(_xlfn._xlws.FILTER('GAME.CHECKLIST_ Integrator'!$C$2:$C$3000,'GAME.CHECKLIST_ Integrator'!$D$2:$D$3000=B49,"#no matching result in GAME.CHECKLIST Integrator")="0","#Text found in aircraft PAGE_Integrator but no matching entry name; check that you copy-pasted entry names",
                   _xlfn._xlws.FILTER('GAME.CHECKLIST_ Integrator'!$C$2:$C$3000,'GAME.CHECKLIST_ Integrator'!$D$2:$D$3000=B49,"#no matching result in GAME.CHECKLIST Integrator")),
           _xlfn._xlws.FILTER('Checklist.loc DATA'!$D$3:$D$3000,'Checklist.loc DATA'!$C$3:$C$3000=B49,"#no matching result in Checklist.loc DATA")))</f>
        <v/>
      </c>
      <c r="D49" s="53"/>
      <c r="E49" s="46" t="str" cm="1">
        <f t="array" ref="E49">IF(D49="","",
       IF(OR(_xlfn._xlws.FILTER('Checklist.loc DATA'!$D$3:$D$3000,'Checklist.loc DATA'!$C$3:$C$3000=D49,"#no matching result in Checklist.loc DATA")="#no matching result found in Checklist.loc DATA",_xlfn._xlws.FILTER('Checklist.loc DATA'!$D$3:$D$3000,'Checklist.loc DATA'!$C$3:$C$3000=D49,"#no matching result in Checklist.loc DATA")="MISSING",_xlfn._xlws.FILTER('Checklist.loc DATA'!$D$3:$D$3000,'Checklist.loc DATA'!$C$3:$C$3000=D49,"#no matching result in Checklist.loc DATA")=""),
            IF(_xlfn._xlws.FILTER('GAME.CHECKLIST_ Integrator'!$C$2:$C$3000,'GAME.CHECKLIST_ Integrator'!$D$2:$D$3000=D49,"#no matching result in GAME.CHECKLIST Integrator")="0","#Text found in aircraft PAGE_Integrator but no matching entry name; check that you copy-pasted entry names",
                   _xlfn._xlws.FILTER('GAME.CHECKLIST_ Integrator'!$C$2:$C$3000,'GAME.CHECKLIST_ Integrator'!$D$2:$D$3000=D49,"#no matching result in GAME.CHECKLIST Integrator")),
           _xlfn._xlws.FILTER('Checklist.loc DATA'!$D$3:$D$3000,'Checklist.loc DATA'!$C$3:$C$3000=D49,"#no matching result in Checklist.loc DATA")))</f>
        <v/>
      </c>
      <c r="F49" s="53"/>
      <c r="G49" s="46" t="str" cm="1">
        <f t="array" ref="G49">IF(F49="","",
       IF(OR(_xlfn._xlws.FILTER('Checklist.loc DATA'!$D$3:$D$3000,'Checklist.loc DATA'!$C$3:$C$3000=F49,"#no matching result in Checklist.loc DATA")="#no matching result found in Checklist.loc DATA",_xlfn._xlws.FILTER('Checklist.loc DATA'!$D$3:$D$3000,'Checklist.loc DATA'!$C$3:$C$3000=F49,"#no matching result in Checklist.loc DATA")="MISSING",_xlfn._xlws.FILTER('Checklist.loc DATA'!$D$3:$D$3000,'Checklist.loc DATA'!$C$3:$C$3000=F49,"#no matching result in Checklist.loc DATA")=""),
            IF(_xlfn._xlws.FILTER('GAME.CHECKLIST_ Integrator'!$C$2:$C$3000,'GAME.CHECKLIST_ Integrator'!$D$2:$D$3000=F49,"#no matching result in GAME.CHECKLIST Integrator")="0","#Text found in aircraft PAGE_Integrator but no matching entry name; check that you copy-pasted entry names",
                   _xlfn._xlws.FILTER('GAME.CHECKLIST_ Integrator'!$C$2:$C$3000,'GAME.CHECKLIST_ Integrator'!$D$2:$D$3000=F49,"#no matching result in GAME.CHECKLIST Integrator")),
           _xlfn._xlws.FILTER('Checklist.loc DATA'!$D$3:$D$3000,'Checklist.loc DATA'!$C$3:$C$3000=F49,"#no matching result in Checklist.loc DATA")))</f>
        <v/>
      </c>
      <c r="H49" s="62"/>
      <c r="I49" s="46" t="str" cm="1">
        <f t="array" ref="I49">IF(H49="","",
       IF(OR(_xlfn._xlws.FILTER('Checklist.loc DATA'!$D$3:$D$3000,'Checklist.loc DATA'!$C$3:$C$3000=H49,"#no matching result in Checklist.loc DATA")="#no matching result found in Checklist.loc DATA",_xlfn._xlws.FILTER('Checklist.loc DATA'!$D$3:$D$3000,'Checklist.loc DATA'!$C$3:$C$3000=H49,"#no matching result in Checklist.loc DATA")="MISSING",_xlfn._xlws.FILTER('Checklist.loc DATA'!$D$3:$D$3000,'Checklist.loc DATA'!$C$3:$C$3000=H49,"#no matching result in Checklist.loc DATA")=""),
            IF(_xlfn._xlws.FILTER('GAME.CHECKLIST_ Integrator'!$C$2:$C$3000,'GAME.CHECKLIST_ Integrator'!$D$2:$D$3000=H49,"#no matching result in GAME.CHECKLIST Integrator")="0","#Text found in aircraft PAGE_Integrator but no matching entry name; check that you copy-pasted entry names",
                   _xlfn._xlws.FILTER('GAME.CHECKLIST_ Integrator'!$C$2:$C$3000,'GAME.CHECKLIST_ Integrator'!$D$2:$D$3000=H49,"#no matching result in GAME.CHECKLIST Integrator")),
           _xlfn._xlws.FILTER('Checklist.loc DATA'!$D$3:$D$3000,'Checklist.loc DATA'!$C$3:$C$3000=H49,"#no matching result in Checklist.loc DATA")))</f>
        <v/>
      </c>
      <c r="J49" s="29">
        <v>0</v>
      </c>
      <c r="K49" s="46" t="str" cm="1">
        <f t="array" ref="K49">IF(OR(J49="",J49=0),"",
       IF(OR(_xlfn._xlws.FILTER('Checklist.loc DATA'!$E$3:$E$3000,'Checklist.loc DATA'!$D$3:$D$3000=J49,"#no matching result in Checklist.loc DATA")="#no matching result found in Checklist.loc DATA",_xlfn._xlws.FILTER('Checklist.loc DATA'!$E$3:$E$3000,'Checklist.loc DATA'!$D$3:$D$3000=J49,"#no matching result in Checklist.loc DATA")="MISSING",_xlfn._xlws.FILTER('Checklist.loc DATA'!$E$3:$E$3000,'Checklist.loc DATA'!$D$3:$D$3000=J49,"#no matching result in Checklist.loc DATA")=""),
          IF(_xlfn._xlws.FILTER('CLUE. Integrator'!$C$2:$C$3000,'CLUE. Integrator'!$D$2:$D$3000=J49,"#no matching result in aircraft CLUE_Integrator")="0","#Text found in aircraft CLUE_Integrator but no matching entry name; check that you copy-pasted entry names",
                   _xlfn._xlws.FILTER('CLUE. Integrator'!$C$2:$C$3000,'CLUE. Integrator'!$D$2:$D$3000=J49,"#no matching result in aircraft CLUE_Integrator")),
           _xlfn._xlws.FILTER('Checklist.loc DATA'!$E$3:$E$3000,'Checklist.loc DATA'!$D$3:$D$3000=J49,"#no matching result in Checklist.loc DATA")))</f>
        <v/>
      </c>
      <c r="L49" s="63" t="str">
        <f>IF('Integrator tracking'!G58="","",'Integrator tracking'!G58)</f>
        <v/>
      </c>
      <c r="M49" s="14" t="str">
        <f t="shared" si="0"/>
        <v/>
      </c>
      <c r="N49" s="14" t="str">
        <f>IF(F49="","",
_xlfn.CONCAT('Resource Checklist generator'!$A$2,UPPER('Resource Checklist generator'!$O$1),SUBSTITUTE(_xlfn.CONCAT(G49,"_",I49),"GAME.CHECKLIST_",""),"_",T49,'Resource Checklist generator'!$M$2,L49,'Resource Checklist generator'!$K$2,CHAR(10),
    'Resource Checklist generator'!$L$1,'Resource Checklist generator'!$N$2,'Resource Checklist generator'!$K$1,CHAR(10),
    'Resource Checklist generator'!$N$1
))</f>
        <v/>
      </c>
      <c r="O49" s="14" t="str">
        <f>IF(NOT(OR(U49=0,U49="")),_xlfn.CONCAT('Resource Checklist generator'!$G$2,U49,'Resource Checklist generator'!$H$2,CHAR(10),'Resource Checklist generator'!$I$2),"")</f>
        <v/>
      </c>
      <c r="P49" s="14" t="str">
        <f>IF(NOT(OR(V49=0,V49="")),_xlfn.CONCAT('Resource Checklist generator'!$J$2,V49,'Resource Checklist generator'!$H$2,CHAR(10),'Resource Checklist generator'!$L$2),"")</f>
        <v/>
      </c>
      <c r="Q49" s="14" t="str">
        <f>IF(F49="","",
    _xlfn.CONCAT('Resource Checklist generator'!$A$1,UPPER('Resource Checklist generator'!$O$1),SUBSTITUTE(_xlfn.CONCAT(G49,"_",I49),"GAME.CHECKLIST_",""),'Resource Checklist generator'!$B$1,CHAR(10),
    'Resource Checklist generator'!$C$1,G49,'Resource Checklist generator'!$D$1,I49,'Resource Checklist generator'!$E$1,CHAR(10),
    IF(K49="","",_xlfn.CONCAT('Resource Checklist generator'!$F$1,K49,'Resource Checklist generator'!$G$1,CHAR(10))),
    'Resource Checklist generator'!$J$1,'Resource Checklist generator'!$K$1,CHAR(10),
    'Resource Checklist generator'!$N$1)
)</f>
        <v/>
      </c>
      <c r="R49" s="14"/>
      <c r="S49" s="14" t="str">
        <f t="shared" si="1"/>
        <v/>
      </c>
      <c r="T49" s="14" t="str" cm="1">
        <f t="array" ref="T49">IF(Q49="","",MATCH(MID(Q49,1,255),MID($R$3:$R$999,1,255),0))</f>
        <v/>
      </c>
      <c r="U49" s="14"/>
      <c r="V49" s="14"/>
    </row>
    <row r="50" spans="2:22">
      <c r="B50" s="28"/>
      <c r="C50" s="46" t="str" cm="1">
        <f t="array" ref="C50">IF(B50="","",
       IF(OR(_xlfn._xlws.FILTER('Checklist.loc DATA'!$D$3:$D$3000,'Checklist.loc DATA'!$C$3:$C$3000=B50,"#no matching result in Checklist.loc DATA")="#no matching result found in Checklist.loc DATA",_xlfn._xlws.FILTER('Checklist.loc DATA'!$D$3:$D$3000,'Checklist.loc DATA'!$C$3:$C$3000=B50,"#no matching result in Checklist.loc DATA")="MISSING",_xlfn._xlws.FILTER('Checklist.loc DATA'!$D$3:$D$3000,'Checklist.loc DATA'!$C$3:$C$3000=B50,"#no matching result in Checklist.loc DATA")=""),
            IF(_xlfn._xlws.FILTER('GAME.CHECKLIST_ Integrator'!$C$2:$C$3000,'GAME.CHECKLIST_ Integrator'!$D$2:$D$3000=B50,"#no matching result in GAME.CHECKLIST Integrator")="0","#Text found in aircraft PAGE_Integrator but no matching entry name; check that you copy-pasted entry names",
                   _xlfn._xlws.FILTER('GAME.CHECKLIST_ Integrator'!$C$2:$C$3000,'GAME.CHECKLIST_ Integrator'!$D$2:$D$3000=B50,"#no matching result in GAME.CHECKLIST Integrator")),
           _xlfn._xlws.FILTER('Checklist.loc DATA'!$D$3:$D$3000,'Checklist.loc DATA'!$C$3:$C$3000=B50,"#no matching result in Checklist.loc DATA")))</f>
        <v/>
      </c>
      <c r="D50" s="52"/>
      <c r="E50" s="46" t="str" cm="1">
        <f t="array" ref="E50">IF(D50="","",
       IF(OR(_xlfn._xlws.FILTER('Checklist.loc DATA'!$D$3:$D$3000,'Checklist.loc DATA'!$C$3:$C$3000=D50,"#no matching result in Checklist.loc DATA")="#no matching result found in Checklist.loc DATA",_xlfn._xlws.FILTER('Checklist.loc DATA'!$D$3:$D$3000,'Checklist.loc DATA'!$C$3:$C$3000=D50,"#no matching result in Checklist.loc DATA")="MISSING",_xlfn._xlws.FILTER('Checklist.loc DATA'!$D$3:$D$3000,'Checklist.loc DATA'!$C$3:$C$3000=D50,"#no matching result in Checklist.loc DATA")=""),
            IF(_xlfn._xlws.FILTER('GAME.CHECKLIST_ Integrator'!$C$2:$C$3000,'GAME.CHECKLIST_ Integrator'!$D$2:$D$3000=D50,"#no matching result in GAME.CHECKLIST Integrator")="0","#Text found in aircraft PAGE_Integrator but no matching entry name; check that you copy-pasted entry names",
                   _xlfn._xlws.FILTER('GAME.CHECKLIST_ Integrator'!$C$2:$C$3000,'GAME.CHECKLIST_ Integrator'!$D$2:$D$3000=D50,"#no matching result in GAME.CHECKLIST Integrator")),
           _xlfn._xlws.FILTER('Checklist.loc DATA'!$D$3:$D$3000,'Checklist.loc DATA'!$C$3:$C$3000=D50,"#no matching result in Checklist.loc DATA")))</f>
        <v/>
      </c>
      <c r="F50" s="52"/>
      <c r="G50" s="46" t="str" cm="1">
        <f t="array" ref="G50">IF(F50="","",
       IF(OR(_xlfn._xlws.FILTER('Checklist.loc DATA'!$D$3:$D$3000,'Checklist.loc DATA'!$C$3:$C$3000=F50,"#no matching result in Checklist.loc DATA")="#no matching result found in Checklist.loc DATA",_xlfn._xlws.FILTER('Checklist.loc DATA'!$D$3:$D$3000,'Checklist.loc DATA'!$C$3:$C$3000=F50,"#no matching result in Checklist.loc DATA")="MISSING",_xlfn._xlws.FILTER('Checklist.loc DATA'!$D$3:$D$3000,'Checklist.loc DATA'!$C$3:$C$3000=F50,"#no matching result in Checklist.loc DATA")=""),
            IF(_xlfn._xlws.FILTER('GAME.CHECKLIST_ Integrator'!$C$2:$C$3000,'GAME.CHECKLIST_ Integrator'!$D$2:$D$3000=F50,"#no matching result in GAME.CHECKLIST Integrator")="0","#Text found in aircraft PAGE_Integrator but no matching entry name; check that you copy-pasted entry names",
                   _xlfn._xlws.FILTER('GAME.CHECKLIST_ Integrator'!$C$2:$C$3000,'GAME.CHECKLIST_ Integrator'!$D$2:$D$3000=F50,"#no matching result in GAME.CHECKLIST Integrator")),
           _xlfn._xlws.FILTER('Checklist.loc DATA'!$D$3:$D$3000,'Checklist.loc DATA'!$C$3:$C$3000=F50,"#no matching result in Checklist.loc DATA")))</f>
        <v/>
      </c>
      <c r="H50" s="61"/>
      <c r="I50" s="46" t="str" cm="1">
        <f t="array" ref="I50">IF(H50="","",
       IF(OR(_xlfn._xlws.FILTER('Checklist.loc DATA'!$D$3:$D$3000,'Checklist.loc DATA'!$C$3:$C$3000=H50,"#no matching result in Checklist.loc DATA")="#no matching result found in Checklist.loc DATA",_xlfn._xlws.FILTER('Checklist.loc DATA'!$D$3:$D$3000,'Checklist.loc DATA'!$C$3:$C$3000=H50,"#no matching result in Checklist.loc DATA")="MISSING",_xlfn._xlws.FILTER('Checklist.loc DATA'!$D$3:$D$3000,'Checklist.loc DATA'!$C$3:$C$3000=H50,"#no matching result in Checklist.loc DATA")=""),
            IF(_xlfn._xlws.FILTER('GAME.CHECKLIST_ Integrator'!$C$2:$C$3000,'GAME.CHECKLIST_ Integrator'!$D$2:$D$3000=H50,"#no matching result in GAME.CHECKLIST Integrator")="0","#Text found in aircraft PAGE_Integrator but no matching entry name; check that you copy-pasted entry names",
                   _xlfn._xlws.FILTER('GAME.CHECKLIST_ Integrator'!$C$2:$C$3000,'GAME.CHECKLIST_ Integrator'!$D$2:$D$3000=H50,"#no matching result in GAME.CHECKLIST Integrator")),
           _xlfn._xlws.FILTER('Checklist.loc DATA'!$D$3:$D$3000,'Checklist.loc DATA'!$C$3:$C$3000=H50,"#no matching result in Checklist.loc DATA")))</f>
        <v/>
      </c>
      <c r="J50" s="48">
        <v>0</v>
      </c>
      <c r="K50" s="46" t="str" cm="1">
        <f t="array" ref="K50">IF(OR(J50="",J50=0),"",
       IF(OR(_xlfn._xlws.FILTER('Checklist.loc DATA'!$E$3:$E$3000,'Checklist.loc DATA'!$D$3:$D$3000=J50,"#no matching result in Checklist.loc DATA")="#no matching result found in Checklist.loc DATA",_xlfn._xlws.FILTER('Checklist.loc DATA'!$E$3:$E$3000,'Checklist.loc DATA'!$D$3:$D$3000=J50,"#no matching result in Checklist.loc DATA")="MISSING",_xlfn._xlws.FILTER('Checklist.loc DATA'!$E$3:$E$3000,'Checklist.loc DATA'!$D$3:$D$3000=J50,"#no matching result in Checklist.loc DATA")=""),
          IF(_xlfn._xlws.FILTER('CLUE. Integrator'!$C$2:$C$3000,'CLUE. Integrator'!$D$2:$D$3000=J50,"#no matching result in aircraft CLUE_Integrator")="0","#Text found in aircraft CLUE_Integrator but no matching entry name; check that you copy-pasted entry names",
                   _xlfn._xlws.FILTER('CLUE. Integrator'!$C$2:$C$3000,'CLUE. Integrator'!$D$2:$D$3000=J50,"#no matching result in aircraft CLUE_Integrator")),
           _xlfn._xlws.FILTER('Checklist.loc DATA'!$E$3:$E$3000,'Checklist.loc DATA'!$D$3:$D$3000=J50,"#no matching result in Checklist.loc DATA")))</f>
        <v/>
      </c>
      <c r="L50" s="63" t="str">
        <f>IF('Integrator tracking'!G59="","",'Integrator tracking'!G59)</f>
        <v/>
      </c>
      <c r="M50" s="14" t="str">
        <f t="shared" si="0"/>
        <v/>
      </c>
      <c r="N50" s="14" t="str">
        <f>IF(F50="","",
_xlfn.CONCAT('Resource Checklist generator'!$A$2,UPPER('Resource Checklist generator'!$O$1),SUBSTITUTE(_xlfn.CONCAT(G50,"_",I50),"GAME.CHECKLIST_",""),"_",T50,'Resource Checklist generator'!$M$2,L50,'Resource Checklist generator'!$K$2,CHAR(10),
    'Resource Checklist generator'!$L$1,'Resource Checklist generator'!$N$2,'Resource Checklist generator'!$K$1,CHAR(10),
    'Resource Checklist generator'!$N$1
))</f>
        <v/>
      </c>
      <c r="O50" s="14" t="str">
        <f>IF(NOT(OR(U50=0,U50="")),_xlfn.CONCAT('Resource Checklist generator'!$G$2,U50,'Resource Checklist generator'!$H$2,CHAR(10),'Resource Checklist generator'!$I$2),"")</f>
        <v/>
      </c>
      <c r="P50" s="14" t="str">
        <f>IF(NOT(OR(V50=0,V50="")),_xlfn.CONCAT('Resource Checklist generator'!$J$2,V50,'Resource Checklist generator'!$H$2,CHAR(10),'Resource Checklist generator'!$L$2),"")</f>
        <v/>
      </c>
      <c r="Q50" s="14" t="str">
        <f>IF(F50="","",
    _xlfn.CONCAT('Resource Checklist generator'!$A$1,UPPER('Resource Checklist generator'!$O$1),SUBSTITUTE(_xlfn.CONCAT(G50,"_",I50),"GAME.CHECKLIST_",""),'Resource Checklist generator'!$B$1,CHAR(10),
    'Resource Checklist generator'!$C$1,G50,'Resource Checklist generator'!$D$1,I50,'Resource Checklist generator'!$E$1,CHAR(10),
    IF(K50="","",_xlfn.CONCAT('Resource Checklist generator'!$F$1,K50,'Resource Checklist generator'!$G$1,CHAR(10))),
    'Resource Checklist generator'!$J$1,'Resource Checklist generator'!$K$1,CHAR(10),
    'Resource Checklist generator'!$N$1)
)</f>
        <v/>
      </c>
      <c r="R50" s="14"/>
      <c r="S50" s="14" t="str">
        <f t="shared" si="1"/>
        <v/>
      </c>
      <c r="T50" s="14" t="str" cm="1">
        <f t="array" ref="T50">IF(Q50="","",MATCH(MID(Q50,1,255),MID($R$3:$R$999,1,255),0))</f>
        <v/>
      </c>
      <c r="U50" s="14"/>
      <c r="V50" s="14"/>
    </row>
    <row r="51" spans="2:22">
      <c r="B51" s="27"/>
      <c r="C51" s="46" t="str" cm="1">
        <f t="array" ref="C51">IF(B51="","",
       IF(OR(_xlfn._xlws.FILTER('Checklist.loc DATA'!$D$3:$D$3000,'Checklist.loc DATA'!$C$3:$C$3000=B51,"#no matching result in Checklist.loc DATA")="#no matching result found in Checklist.loc DATA",_xlfn._xlws.FILTER('Checklist.loc DATA'!$D$3:$D$3000,'Checklist.loc DATA'!$C$3:$C$3000=B51,"#no matching result in Checklist.loc DATA")="MISSING",_xlfn._xlws.FILTER('Checklist.loc DATA'!$D$3:$D$3000,'Checklist.loc DATA'!$C$3:$C$3000=B51,"#no matching result in Checklist.loc DATA")=""),
            IF(_xlfn._xlws.FILTER('GAME.CHECKLIST_ Integrator'!$C$2:$C$3000,'GAME.CHECKLIST_ Integrator'!$D$2:$D$3000=B51,"#no matching result in GAME.CHECKLIST Integrator")="0","#Text found in aircraft PAGE_Integrator but no matching entry name; check that you copy-pasted entry names",
                   _xlfn._xlws.FILTER('GAME.CHECKLIST_ Integrator'!$C$2:$C$3000,'GAME.CHECKLIST_ Integrator'!$D$2:$D$3000=B51,"#no matching result in GAME.CHECKLIST Integrator")),
           _xlfn._xlws.FILTER('Checklist.loc DATA'!$D$3:$D$3000,'Checklist.loc DATA'!$C$3:$C$3000=B51,"#no matching result in Checklist.loc DATA")))</f>
        <v/>
      </c>
      <c r="D51" s="53"/>
      <c r="E51" s="46" t="str" cm="1">
        <f t="array" ref="E51">IF(D51="","",
       IF(OR(_xlfn._xlws.FILTER('Checklist.loc DATA'!$D$3:$D$3000,'Checklist.loc DATA'!$C$3:$C$3000=D51,"#no matching result in Checklist.loc DATA")="#no matching result found in Checklist.loc DATA",_xlfn._xlws.FILTER('Checklist.loc DATA'!$D$3:$D$3000,'Checklist.loc DATA'!$C$3:$C$3000=D51,"#no matching result in Checklist.loc DATA")="MISSING",_xlfn._xlws.FILTER('Checklist.loc DATA'!$D$3:$D$3000,'Checklist.loc DATA'!$C$3:$C$3000=D51,"#no matching result in Checklist.loc DATA")=""),
            IF(_xlfn._xlws.FILTER('GAME.CHECKLIST_ Integrator'!$C$2:$C$3000,'GAME.CHECKLIST_ Integrator'!$D$2:$D$3000=D51,"#no matching result in GAME.CHECKLIST Integrator")="0","#Text found in aircraft PAGE_Integrator but no matching entry name; check that you copy-pasted entry names",
                   _xlfn._xlws.FILTER('GAME.CHECKLIST_ Integrator'!$C$2:$C$3000,'GAME.CHECKLIST_ Integrator'!$D$2:$D$3000=D51,"#no matching result in GAME.CHECKLIST Integrator")),
           _xlfn._xlws.FILTER('Checklist.loc DATA'!$D$3:$D$3000,'Checklist.loc DATA'!$C$3:$C$3000=D51,"#no matching result in Checklist.loc DATA")))</f>
        <v/>
      </c>
      <c r="F51" s="53"/>
      <c r="G51" s="46" t="str" cm="1">
        <f t="array" ref="G51">IF(F51="","",
       IF(OR(_xlfn._xlws.FILTER('Checklist.loc DATA'!$D$3:$D$3000,'Checklist.loc DATA'!$C$3:$C$3000=F51,"#no matching result in Checklist.loc DATA")="#no matching result found in Checklist.loc DATA",_xlfn._xlws.FILTER('Checklist.loc DATA'!$D$3:$D$3000,'Checklist.loc DATA'!$C$3:$C$3000=F51,"#no matching result in Checklist.loc DATA")="MISSING",_xlfn._xlws.FILTER('Checklist.loc DATA'!$D$3:$D$3000,'Checklist.loc DATA'!$C$3:$C$3000=F51,"#no matching result in Checklist.loc DATA")=""),
            IF(_xlfn._xlws.FILTER('GAME.CHECKLIST_ Integrator'!$C$2:$C$3000,'GAME.CHECKLIST_ Integrator'!$D$2:$D$3000=F51,"#no matching result in GAME.CHECKLIST Integrator")="0","#Text found in aircraft PAGE_Integrator but no matching entry name; check that you copy-pasted entry names",
                   _xlfn._xlws.FILTER('GAME.CHECKLIST_ Integrator'!$C$2:$C$3000,'GAME.CHECKLIST_ Integrator'!$D$2:$D$3000=F51,"#no matching result in GAME.CHECKLIST Integrator")),
           _xlfn._xlws.FILTER('Checklist.loc DATA'!$D$3:$D$3000,'Checklist.loc DATA'!$C$3:$C$3000=F51,"#no matching result in Checklist.loc DATA")))</f>
        <v/>
      </c>
      <c r="H51" s="62"/>
      <c r="I51" s="46" t="str" cm="1">
        <f t="array" ref="I51">IF(H51="","",
       IF(OR(_xlfn._xlws.FILTER('Checklist.loc DATA'!$D$3:$D$3000,'Checklist.loc DATA'!$C$3:$C$3000=H51,"#no matching result in Checklist.loc DATA")="#no matching result found in Checklist.loc DATA",_xlfn._xlws.FILTER('Checklist.loc DATA'!$D$3:$D$3000,'Checklist.loc DATA'!$C$3:$C$3000=H51,"#no matching result in Checklist.loc DATA")="MISSING",_xlfn._xlws.FILTER('Checklist.loc DATA'!$D$3:$D$3000,'Checklist.loc DATA'!$C$3:$C$3000=H51,"#no matching result in Checklist.loc DATA")=""),
            IF(_xlfn._xlws.FILTER('GAME.CHECKLIST_ Integrator'!$C$2:$C$3000,'GAME.CHECKLIST_ Integrator'!$D$2:$D$3000=H51,"#no matching result in GAME.CHECKLIST Integrator")="0","#Text found in aircraft PAGE_Integrator but no matching entry name; check that you copy-pasted entry names",
                   _xlfn._xlws.FILTER('GAME.CHECKLIST_ Integrator'!$C$2:$C$3000,'GAME.CHECKLIST_ Integrator'!$D$2:$D$3000=H51,"#no matching result in GAME.CHECKLIST Integrator")),
           _xlfn._xlws.FILTER('Checklist.loc DATA'!$D$3:$D$3000,'Checklist.loc DATA'!$C$3:$C$3000=H51,"#no matching result in Checklist.loc DATA")))</f>
        <v/>
      </c>
      <c r="J51" s="29">
        <v>0</v>
      </c>
      <c r="K51" s="46" t="str" cm="1">
        <f t="array" ref="K51">IF(OR(J51="",J51=0),"",
       IF(OR(_xlfn._xlws.FILTER('Checklist.loc DATA'!$E$3:$E$3000,'Checklist.loc DATA'!$D$3:$D$3000=J51,"#no matching result in Checklist.loc DATA")="#no matching result found in Checklist.loc DATA",_xlfn._xlws.FILTER('Checklist.loc DATA'!$E$3:$E$3000,'Checklist.loc DATA'!$D$3:$D$3000=J51,"#no matching result in Checklist.loc DATA")="MISSING",_xlfn._xlws.FILTER('Checklist.loc DATA'!$E$3:$E$3000,'Checklist.loc DATA'!$D$3:$D$3000=J51,"#no matching result in Checklist.loc DATA")=""),
          IF(_xlfn._xlws.FILTER('CLUE. Integrator'!$C$2:$C$3000,'CLUE. Integrator'!$D$2:$D$3000=J51,"#no matching result in aircraft CLUE_Integrator")="0","#Text found in aircraft CLUE_Integrator but no matching entry name; check that you copy-pasted entry names",
                   _xlfn._xlws.FILTER('CLUE. Integrator'!$C$2:$C$3000,'CLUE. Integrator'!$D$2:$D$3000=J51,"#no matching result in aircraft CLUE_Integrator")),
           _xlfn._xlws.FILTER('Checklist.loc DATA'!$E$3:$E$3000,'Checklist.loc DATA'!$D$3:$D$3000=J51,"#no matching result in Checklist.loc DATA")))</f>
        <v/>
      </c>
      <c r="L51" s="63" t="str">
        <f>IF('Integrator tracking'!G60="","",'Integrator tracking'!G60)</f>
        <v/>
      </c>
      <c r="M51" s="14" t="str">
        <f t="shared" si="0"/>
        <v/>
      </c>
      <c r="N51" s="14" t="str">
        <f>IF(F51="","",
_xlfn.CONCAT('Resource Checklist generator'!$A$2,UPPER('Resource Checklist generator'!$O$1),SUBSTITUTE(_xlfn.CONCAT(G51,"_",I51),"GAME.CHECKLIST_",""),"_",T51,'Resource Checklist generator'!$M$2,L51,'Resource Checklist generator'!$K$2,CHAR(10),
    'Resource Checklist generator'!$L$1,'Resource Checklist generator'!$N$2,'Resource Checklist generator'!$K$1,CHAR(10),
    'Resource Checklist generator'!$N$1
))</f>
        <v/>
      </c>
      <c r="O51" s="14" t="str">
        <f>IF(NOT(OR(U51=0,U51="")),_xlfn.CONCAT('Resource Checklist generator'!$G$2,U51,'Resource Checklist generator'!$H$2,CHAR(10),'Resource Checklist generator'!$I$2),"")</f>
        <v/>
      </c>
      <c r="P51" s="14" t="str">
        <f>IF(NOT(OR(V51=0,V51="")),_xlfn.CONCAT('Resource Checklist generator'!$J$2,V51,'Resource Checklist generator'!$H$2,CHAR(10),'Resource Checklist generator'!$L$2),"")</f>
        <v/>
      </c>
      <c r="Q51" s="14" t="str">
        <f>IF(F51="","",
    _xlfn.CONCAT('Resource Checklist generator'!$A$1,UPPER('Resource Checklist generator'!$O$1),SUBSTITUTE(_xlfn.CONCAT(G51,"_",I51),"GAME.CHECKLIST_",""),'Resource Checklist generator'!$B$1,CHAR(10),
    'Resource Checklist generator'!$C$1,G51,'Resource Checklist generator'!$D$1,I51,'Resource Checklist generator'!$E$1,CHAR(10),
    IF(K51="","",_xlfn.CONCAT('Resource Checklist generator'!$F$1,K51,'Resource Checklist generator'!$G$1,CHAR(10))),
    'Resource Checklist generator'!$J$1,'Resource Checklist generator'!$K$1,CHAR(10),
    'Resource Checklist generator'!$N$1)
)</f>
        <v/>
      </c>
      <c r="R51" s="14"/>
      <c r="S51" s="14" t="str">
        <f t="shared" si="1"/>
        <v/>
      </c>
      <c r="T51" s="14" t="str" cm="1">
        <f t="array" ref="T51">IF(Q51="","",MATCH(MID(Q51,1,255),MID($R$3:$R$999,1,255),0))</f>
        <v/>
      </c>
      <c r="U51" s="14"/>
      <c r="V51" s="14"/>
    </row>
    <row r="52" spans="2:22">
      <c r="B52" s="28"/>
      <c r="C52" s="46" t="str" cm="1">
        <f t="array" ref="C52">IF(B52="","",
       IF(OR(_xlfn._xlws.FILTER('Checklist.loc DATA'!$D$3:$D$3000,'Checklist.loc DATA'!$C$3:$C$3000=B52,"#no matching result in Checklist.loc DATA")="#no matching result found in Checklist.loc DATA",_xlfn._xlws.FILTER('Checklist.loc DATA'!$D$3:$D$3000,'Checklist.loc DATA'!$C$3:$C$3000=B52,"#no matching result in Checklist.loc DATA")="MISSING",_xlfn._xlws.FILTER('Checklist.loc DATA'!$D$3:$D$3000,'Checklist.loc DATA'!$C$3:$C$3000=B52,"#no matching result in Checklist.loc DATA")=""),
            IF(_xlfn._xlws.FILTER('GAME.CHECKLIST_ Integrator'!$C$2:$C$3000,'GAME.CHECKLIST_ Integrator'!$D$2:$D$3000=B52,"#no matching result in GAME.CHECKLIST Integrator")="0","#Text found in aircraft PAGE_Integrator but no matching entry name; check that you copy-pasted entry names",
                   _xlfn._xlws.FILTER('GAME.CHECKLIST_ Integrator'!$C$2:$C$3000,'GAME.CHECKLIST_ Integrator'!$D$2:$D$3000=B52,"#no matching result in GAME.CHECKLIST Integrator")),
           _xlfn._xlws.FILTER('Checklist.loc DATA'!$D$3:$D$3000,'Checklist.loc DATA'!$C$3:$C$3000=B52,"#no matching result in Checklist.loc DATA")))</f>
        <v/>
      </c>
      <c r="D52" s="52"/>
      <c r="E52" s="46" t="str" cm="1">
        <f t="array" ref="E52">IF(D52="","",
       IF(OR(_xlfn._xlws.FILTER('Checklist.loc DATA'!$D$3:$D$3000,'Checklist.loc DATA'!$C$3:$C$3000=D52,"#no matching result in Checklist.loc DATA")="#no matching result found in Checklist.loc DATA",_xlfn._xlws.FILTER('Checklist.loc DATA'!$D$3:$D$3000,'Checklist.loc DATA'!$C$3:$C$3000=D52,"#no matching result in Checklist.loc DATA")="MISSING",_xlfn._xlws.FILTER('Checklist.loc DATA'!$D$3:$D$3000,'Checklist.loc DATA'!$C$3:$C$3000=D52,"#no matching result in Checklist.loc DATA")=""),
            IF(_xlfn._xlws.FILTER('GAME.CHECKLIST_ Integrator'!$C$2:$C$3000,'GAME.CHECKLIST_ Integrator'!$D$2:$D$3000=D52,"#no matching result in GAME.CHECKLIST Integrator")="0","#Text found in aircraft PAGE_Integrator but no matching entry name; check that you copy-pasted entry names",
                   _xlfn._xlws.FILTER('GAME.CHECKLIST_ Integrator'!$C$2:$C$3000,'GAME.CHECKLIST_ Integrator'!$D$2:$D$3000=D52,"#no matching result in GAME.CHECKLIST Integrator")),
           _xlfn._xlws.FILTER('Checklist.loc DATA'!$D$3:$D$3000,'Checklist.loc DATA'!$C$3:$C$3000=D52,"#no matching result in Checklist.loc DATA")))</f>
        <v/>
      </c>
      <c r="F52" s="52"/>
      <c r="G52" s="46" t="str" cm="1">
        <f t="array" ref="G52">IF(F52="","",
       IF(OR(_xlfn._xlws.FILTER('Checklist.loc DATA'!$D$3:$D$3000,'Checklist.loc DATA'!$C$3:$C$3000=F52,"#no matching result in Checklist.loc DATA")="#no matching result found in Checklist.loc DATA",_xlfn._xlws.FILTER('Checklist.loc DATA'!$D$3:$D$3000,'Checklist.loc DATA'!$C$3:$C$3000=F52,"#no matching result in Checklist.loc DATA")="MISSING",_xlfn._xlws.FILTER('Checklist.loc DATA'!$D$3:$D$3000,'Checklist.loc DATA'!$C$3:$C$3000=F52,"#no matching result in Checklist.loc DATA")=""),
            IF(_xlfn._xlws.FILTER('GAME.CHECKLIST_ Integrator'!$C$2:$C$3000,'GAME.CHECKLIST_ Integrator'!$D$2:$D$3000=F52,"#no matching result in GAME.CHECKLIST Integrator")="0","#Text found in aircraft PAGE_Integrator but no matching entry name; check that you copy-pasted entry names",
                   _xlfn._xlws.FILTER('GAME.CHECKLIST_ Integrator'!$C$2:$C$3000,'GAME.CHECKLIST_ Integrator'!$D$2:$D$3000=F52,"#no matching result in GAME.CHECKLIST Integrator")),
           _xlfn._xlws.FILTER('Checklist.loc DATA'!$D$3:$D$3000,'Checklist.loc DATA'!$C$3:$C$3000=F52,"#no matching result in Checklist.loc DATA")))</f>
        <v/>
      </c>
      <c r="H52" s="61"/>
      <c r="I52" s="46" t="str" cm="1">
        <f t="array" ref="I52">IF(H52="","",
       IF(OR(_xlfn._xlws.FILTER('Checklist.loc DATA'!$D$3:$D$3000,'Checklist.loc DATA'!$C$3:$C$3000=H52,"#no matching result in Checklist.loc DATA")="#no matching result found in Checklist.loc DATA",_xlfn._xlws.FILTER('Checklist.loc DATA'!$D$3:$D$3000,'Checklist.loc DATA'!$C$3:$C$3000=H52,"#no matching result in Checklist.loc DATA")="MISSING",_xlfn._xlws.FILTER('Checklist.loc DATA'!$D$3:$D$3000,'Checklist.loc DATA'!$C$3:$C$3000=H52,"#no matching result in Checklist.loc DATA")=""),
            IF(_xlfn._xlws.FILTER('GAME.CHECKLIST_ Integrator'!$C$2:$C$3000,'GAME.CHECKLIST_ Integrator'!$D$2:$D$3000=H52,"#no matching result in GAME.CHECKLIST Integrator")="0","#Text found in aircraft PAGE_Integrator but no matching entry name; check that you copy-pasted entry names",
                   _xlfn._xlws.FILTER('GAME.CHECKLIST_ Integrator'!$C$2:$C$3000,'GAME.CHECKLIST_ Integrator'!$D$2:$D$3000=H52,"#no matching result in GAME.CHECKLIST Integrator")),
           _xlfn._xlws.FILTER('Checklist.loc DATA'!$D$3:$D$3000,'Checklist.loc DATA'!$C$3:$C$3000=H52,"#no matching result in Checklist.loc DATA")))</f>
        <v/>
      </c>
      <c r="J52" s="48">
        <v>0</v>
      </c>
      <c r="K52" s="46" t="str" cm="1">
        <f t="array" ref="K52">IF(OR(J52="",J52=0),"",
       IF(OR(_xlfn._xlws.FILTER('Checklist.loc DATA'!$E$3:$E$3000,'Checklist.loc DATA'!$D$3:$D$3000=J52,"#no matching result in Checklist.loc DATA")="#no matching result found in Checklist.loc DATA",_xlfn._xlws.FILTER('Checklist.loc DATA'!$E$3:$E$3000,'Checklist.loc DATA'!$D$3:$D$3000=J52,"#no matching result in Checklist.loc DATA")="MISSING",_xlfn._xlws.FILTER('Checklist.loc DATA'!$E$3:$E$3000,'Checklist.loc DATA'!$D$3:$D$3000=J52,"#no matching result in Checklist.loc DATA")=""),
          IF(_xlfn._xlws.FILTER('CLUE. Integrator'!$C$2:$C$3000,'CLUE. Integrator'!$D$2:$D$3000=J52,"#no matching result in aircraft CLUE_Integrator")="0","#Text found in aircraft CLUE_Integrator but no matching entry name; check that you copy-pasted entry names",
                   _xlfn._xlws.FILTER('CLUE. Integrator'!$C$2:$C$3000,'CLUE. Integrator'!$D$2:$D$3000=J52,"#no matching result in aircraft CLUE_Integrator")),
           _xlfn._xlws.FILTER('Checklist.loc DATA'!$E$3:$E$3000,'Checklist.loc DATA'!$D$3:$D$3000=J52,"#no matching result in Checklist.loc DATA")))</f>
        <v/>
      </c>
      <c r="L52" s="63" t="str">
        <f>IF('Integrator tracking'!G61="","",'Integrator tracking'!G61)</f>
        <v/>
      </c>
      <c r="M52" s="14" t="str">
        <f t="shared" si="0"/>
        <v/>
      </c>
      <c r="N52" s="14" t="str">
        <f>IF(F52="","",
_xlfn.CONCAT('Resource Checklist generator'!$A$2,UPPER('Resource Checklist generator'!$O$1),SUBSTITUTE(_xlfn.CONCAT(G52,"_",I52),"GAME.CHECKLIST_",""),"_",T52,'Resource Checklist generator'!$M$2,L52,'Resource Checklist generator'!$K$2,CHAR(10),
    'Resource Checklist generator'!$L$1,'Resource Checklist generator'!$N$2,'Resource Checklist generator'!$K$1,CHAR(10),
    'Resource Checklist generator'!$N$1
))</f>
        <v/>
      </c>
      <c r="O52" s="14" t="str">
        <f>IF(NOT(OR(U52=0,U52="")),_xlfn.CONCAT('Resource Checklist generator'!$G$2,U52,'Resource Checklist generator'!$H$2,CHAR(10),'Resource Checklist generator'!$I$2),"")</f>
        <v/>
      </c>
      <c r="P52" s="14" t="str">
        <f>IF(NOT(OR(V52=0,V52="")),_xlfn.CONCAT('Resource Checklist generator'!$J$2,V52,'Resource Checklist generator'!$H$2,CHAR(10),'Resource Checklist generator'!$L$2),"")</f>
        <v/>
      </c>
      <c r="Q52" s="14" t="str">
        <f>IF(F52="","",
    _xlfn.CONCAT('Resource Checklist generator'!$A$1,UPPER('Resource Checklist generator'!$O$1),SUBSTITUTE(_xlfn.CONCAT(G52,"_",I52),"GAME.CHECKLIST_",""),'Resource Checklist generator'!$B$1,CHAR(10),
    'Resource Checklist generator'!$C$1,G52,'Resource Checklist generator'!$D$1,I52,'Resource Checklist generator'!$E$1,CHAR(10),
    IF(K52="","",_xlfn.CONCAT('Resource Checklist generator'!$F$1,K52,'Resource Checklist generator'!$G$1,CHAR(10))),
    'Resource Checklist generator'!$J$1,'Resource Checklist generator'!$K$1,CHAR(10),
    'Resource Checklist generator'!$N$1)
)</f>
        <v/>
      </c>
      <c r="R52" s="14"/>
      <c r="S52" s="14" t="str">
        <f t="shared" si="1"/>
        <v/>
      </c>
      <c r="T52" s="14" t="str" cm="1">
        <f t="array" ref="T52">IF(Q52="","",MATCH(MID(Q52,1,255),MID($R$3:$R$999,1,255),0))</f>
        <v/>
      </c>
      <c r="U52" s="14"/>
      <c r="V52" s="14"/>
    </row>
    <row r="53" spans="2:22">
      <c r="B53" s="27"/>
      <c r="C53" s="46" t="str" cm="1">
        <f t="array" ref="C53">IF(B53="","",
       IF(OR(_xlfn._xlws.FILTER('Checklist.loc DATA'!$D$3:$D$3000,'Checklist.loc DATA'!$C$3:$C$3000=B53,"#no matching result in Checklist.loc DATA")="#no matching result found in Checklist.loc DATA",_xlfn._xlws.FILTER('Checklist.loc DATA'!$D$3:$D$3000,'Checklist.loc DATA'!$C$3:$C$3000=B53,"#no matching result in Checklist.loc DATA")="MISSING",_xlfn._xlws.FILTER('Checklist.loc DATA'!$D$3:$D$3000,'Checklist.loc DATA'!$C$3:$C$3000=B53,"#no matching result in Checklist.loc DATA")=""),
            IF(_xlfn._xlws.FILTER('GAME.CHECKLIST_ Integrator'!$C$2:$C$3000,'GAME.CHECKLIST_ Integrator'!$D$2:$D$3000=B53,"#no matching result in GAME.CHECKLIST Integrator")="0","#Text found in aircraft PAGE_Integrator but no matching entry name; check that you copy-pasted entry names",
                   _xlfn._xlws.FILTER('GAME.CHECKLIST_ Integrator'!$C$2:$C$3000,'GAME.CHECKLIST_ Integrator'!$D$2:$D$3000=B53,"#no matching result in GAME.CHECKLIST Integrator")),
           _xlfn._xlws.FILTER('Checklist.loc DATA'!$D$3:$D$3000,'Checklist.loc DATA'!$C$3:$C$3000=B53,"#no matching result in Checklist.loc DATA")))</f>
        <v/>
      </c>
      <c r="D53" s="53"/>
      <c r="E53" s="46" t="str" cm="1">
        <f t="array" ref="E53">IF(D53="","",
       IF(OR(_xlfn._xlws.FILTER('Checklist.loc DATA'!$D$3:$D$3000,'Checklist.loc DATA'!$C$3:$C$3000=D53,"#no matching result in Checklist.loc DATA")="#no matching result found in Checklist.loc DATA",_xlfn._xlws.FILTER('Checklist.loc DATA'!$D$3:$D$3000,'Checklist.loc DATA'!$C$3:$C$3000=D53,"#no matching result in Checklist.loc DATA")="MISSING",_xlfn._xlws.FILTER('Checklist.loc DATA'!$D$3:$D$3000,'Checklist.loc DATA'!$C$3:$C$3000=D53,"#no matching result in Checklist.loc DATA")=""),
            IF(_xlfn._xlws.FILTER('GAME.CHECKLIST_ Integrator'!$C$2:$C$3000,'GAME.CHECKLIST_ Integrator'!$D$2:$D$3000=D53,"#no matching result in GAME.CHECKLIST Integrator")="0","#Text found in aircraft PAGE_Integrator but no matching entry name; check that you copy-pasted entry names",
                   _xlfn._xlws.FILTER('GAME.CHECKLIST_ Integrator'!$C$2:$C$3000,'GAME.CHECKLIST_ Integrator'!$D$2:$D$3000=D53,"#no matching result in GAME.CHECKLIST Integrator")),
           _xlfn._xlws.FILTER('Checklist.loc DATA'!$D$3:$D$3000,'Checklist.loc DATA'!$C$3:$C$3000=D53,"#no matching result in Checklist.loc DATA")))</f>
        <v/>
      </c>
      <c r="F53" s="53"/>
      <c r="G53" s="46" t="str" cm="1">
        <f t="array" ref="G53">IF(F53="","",
       IF(OR(_xlfn._xlws.FILTER('Checklist.loc DATA'!$D$3:$D$3000,'Checklist.loc DATA'!$C$3:$C$3000=F53,"#no matching result in Checklist.loc DATA")="#no matching result found in Checklist.loc DATA",_xlfn._xlws.FILTER('Checklist.loc DATA'!$D$3:$D$3000,'Checklist.loc DATA'!$C$3:$C$3000=F53,"#no matching result in Checklist.loc DATA")="MISSING",_xlfn._xlws.FILTER('Checklist.loc DATA'!$D$3:$D$3000,'Checklist.loc DATA'!$C$3:$C$3000=F53,"#no matching result in Checklist.loc DATA")=""),
            IF(_xlfn._xlws.FILTER('GAME.CHECKLIST_ Integrator'!$C$2:$C$3000,'GAME.CHECKLIST_ Integrator'!$D$2:$D$3000=F53,"#no matching result in GAME.CHECKLIST Integrator")="0","#Text found in aircraft PAGE_Integrator but no matching entry name; check that you copy-pasted entry names",
                   _xlfn._xlws.FILTER('GAME.CHECKLIST_ Integrator'!$C$2:$C$3000,'GAME.CHECKLIST_ Integrator'!$D$2:$D$3000=F53,"#no matching result in GAME.CHECKLIST Integrator")),
           _xlfn._xlws.FILTER('Checklist.loc DATA'!$D$3:$D$3000,'Checklist.loc DATA'!$C$3:$C$3000=F53,"#no matching result in Checklist.loc DATA")))</f>
        <v/>
      </c>
      <c r="H53" s="62"/>
      <c r="I53" s="46" t="str" cm="1">
        <f t="array" ref="I53">IF(H53="","",
       IF(OR(_xlfn._xlws.FILTER('Checklist.loc DATA'!$D$3:$D$3000,'Checklist.loc DATA'!$C$3:$C$3000=H53,"#no matching result in Checklist.loc DATA")="#no matching result found in Checklist.loc DATA",_xlfn._xlws.FILTER('Checklist.loc DATA'!$D$3:$D$3000,'Checklist.loc DATA'!$C$3:$C$3000=H53,"#no matching result in Checklist.loc DATA")="MISSING",_xlfn._xlws.FILTER('Checklist.loc DATA'!$D$3:$D$3000,'Checklist.loc DATA'!$C$3:$C$3000=H53,"#no matching result in Checklist.loc DATA")=""),
            IF(_xlfn._xlws.FILTER('GAME.CHECKLIST_ Integrator'!$C$2:$C$3000,'GAME.CHECKLIST_ Integrator'!$D$2:$D$3000=H53,"#no matching result in GAME.CHECKLIST Integrator")="0","#Text found in aircraft PAGE_Integrator but no matching entry name; check that you copy-pasted entry names",
                   _xlfn._xlws.FILTER('GAME.CHECKLIST_ Integrator'!$C$2:$C$3000,'GAME.CHECKLIST_ Integrator'!$D$2:$D$3000=H53,"#no matching result in GAME.CHECKLIST Integrator")),
           _xlfn._xlws.FILTER('Checklist.loc DATA'!$D$3:$D$3000,'Checklist.loc DATA'!$C$3:$C$3000=H53,"#no matching result in Checklist.loc DATA")))</f>
        <v/>
      </c>
      <c r="J53" s="29">
        <v>0</v>
      </c>
      <c r="K53" s="46" t="str" cm="1">
        <f t="array" ref="K53">IF(OR(J53="",J53=0),"",
       IF(OR(_xlfn._xlws.FILTER('Checklist.loc DATA'!$E$3:$E$3000,'Checklist.loc DATA'!$D$3:$D$3000=J53,"#no matching result in Checklist.loc DATA")="#no matching result found in Checklist.loc DATA",_xlfn._xlws.FILTER('Checklist.loc DATA'!$E$3:$E$3000,'Checklist.loc DATA'!$D$3:$D$3000=J53,"#no matching result in Checklist.loc DATA")="MISSING",_xlfn._xlws.FILTER('Checklist.loc DATA'!$E$3:$E$3000,'Checklist.loc DATA'!$D$3:$D$3000=J53,"#no matching result in Checklist.loc DATA")=""),
          IF(_xlfn._xlws.FILTER('CLUE. Integrator'!$C$2:$C$3000,'CLUE. Integrator'!$D$2:$D$3000=J53,"#no matching result in aircraft CLUE_Integrator")="0","#Text found in aircraft CLUE_Integrator but no matching entry name; check that you copy-pasted entry names",
                   _xlfn._xlws.FILTER('CLUE. Integrator'!$C$2:$C$3000,'CLUE. Integrator'!$D$2:$D$3000=J53,"#no matching result in aircraft CLUE_Integrator")),
           _xlfn._xlws.FILTER('Checklist.loc DATA'!$E$3:$E$3000,'Checklist.loc DATA'!$D$3:$D$3000=J53,"#no matching result in Checklist.loc DATA")))</f>
        <v/>
      </c>
      <c r="L53" s="63" t="str">
        <f>IF('Integrator tracking'!G62="","",'Integrator tracking'!G62)</f>
        <v/>
      </c>
      <c r="M53" s="14" t="str">
        <f t="shared" si="0"/>
        <v/>
      </c>
      <c r="N53" s="14" t="str">
        <f>IF(F53="","",
_xlfn.CONCAT('Resource Checklist generator'!$A$2,UPPER('Resource Checklist generator'!$O$1),SUBSTITUTE(_xlfn.CONCAT(G53,"_",I53),"GAME.CHECKLIST_",""),"_",T53,'Resource Checklist generator'!$M$2,L53,'Resource Checklist generator'!$K$2,CHAR(10),
    'Resource Checklist generator'!$L$1,'Resource Checklist generator'!$N$2,'Resource Checklist generator'!$K$1,CHAR(10),
    'Resource Checklist generator'!$N$1
))</f>
        <v/>
      </c>
      <c r="O53" s="14" t="str">
        <f>IF(NOT(OR(U53=0,U53="")),_xlfn.CONCAT('Resource Checklist generator'!$G$2,U53,'Resource Checklist generator'!$H$2,CHAR(10),'Resource Checklist generator'!$I$2),"")</f>
        <v/>
      </c>
      <c r="P53" s="14" t="str">
        <f>IF(NOT(OR(V53=0,V53="")),_xlfn.CONCAT('Resource Checklist generator'!$J$2,V53,'Resource Checklist generator'!$H$2,CHAR(10),'Resource Checklist generator'!$L$2),"")</f>
        <v/>
      </c>
      <c r="Q53" s="14" t="str">
        <f>IF(F53="","",
    _xlfn.CONCAT('Resource Checklist generator'!$A$1,UPPER('Resource Checklist generator'!$O$1),SUBSTITUTE(_xlfn.CONCAT(G53,"_",I53),"GAME.CHECKLIST_",""),'Resource Checklist generator'!$B$1,CHAR(10),
    'Resource Checklist generator'!$C$1,G53,'Resource Checklist generator'!$D$1,I53,'Resource Checklist generator'!$E$1,CHAR(10),
    IF(K53="","",_xlfn.CONCAT('Resource Checklist generator'!$F$1,K53,'Resource Checklist generator'!$G$1,CHAR(10))),
    'Resource Checklist generator'!$J$1,'Resource Checklist generator'!$K$1,CHAR(10),
    'Resource Checklist generator'!$N$1)
)</f>
        <v/>
      </c>
      <c r="R53" s="14"/>
      <c r="S53" s="14" t="str">
        <f t="shared" si="1"/>
        <v/>
      </c>
      <c r="T53" s="14" t="str" cm="1">
        <f t="array" ref="T53">IF(Q53="","",MATCH(MID(Q53,1,255),MID($R$3:$R$999,1,255),0))</f>
        <v/>
      </c>
      <c r="U53" s="14"/>
      <c r="V53" s="14"/>
    </row>
    <row r="54" spans="2:22">
      <c r="B54" s="28"/>
      <c r="C54" s="46" t="str" cm="1">
        <f t="array" ref="C54">IF(B54="","",
       IF(OR(_xlfn._xlws.FILTER('Checklist.loc DATA'!$D$3:$D$3000,'Checklist.loc DATA'!$C$3:$C$3000=B54,"#no matching result in Checklist.loc DATA")="#no matching result found in Checklist.loc DATA",_xlfn._xlws.FILTER('Checklist.loc DATA'!$D$3:$D$3000,'Checklist.loc DATA'!$C$3:$C$3000=B54,"#no matching result in Checklist.loc DATA")="MISSING",_xlfn._xlws.FILTER('Checklist.loc DATA'!$D$3:$D$3000,'Checklist.loc DATA'!$C$3:$C$3000=B54,"#no matching result in Checklist.loc DATA")=""),
            IF(_xlfn._xlws.FILTER('GAME.CHECKLIST_ Integrator'!$C$2:$C$3000,'GAME.CHECKLIST_ Integrator'!$D$2:$D$3000=B54,"#no matching result in GAME.CHECKLIST Integrator")="0","#Text found in aircraft PAGE_Integrator but no matching entry name; check that you copy-pasted entry names",
                   _xlfn._xlws.FILTER('GAME.CHECKLIST_ Integrator'!$C$2:$C$3000,'GAME.CHECKLIST_ Integrator'!$D$2:$D$3000=B54,"#no matching result in GAME.CHECKLIST Integrator")),
           _xlfn._xlws.FILTER('Checklist.loc DATA'!$D$3:$D$3000,'Checklist.loc DATA'!$C$3:$C$3000=B54,"#no matching result in Checklist.loc DATA")))</f>
        <v/>
      </c>
      <c r="D54" s="52"/>
      <c r="E54" s="46" t="str" cm="1">
        <f t="array" ref="E54">IF(D54="","",
       IF(OR(_xlfn._xlws.FILTER('Checklist.loc DATA'!$D$3:$D$3000,'Checklist.loc DATA'!$C$3:$C$3000=D54,"#no matching result in Checklist.loc DATA")="#no matching result found in Checklist.loc DATA",_xlfn._xlws.FILTER('Checklist.loc DATA'!$D$3:$D$3000,'Checklist.loc DATA'!$C$3:$C$3000=D54,"#no matching result in Checklist.loc DATA")="MISSING",_xlfn._xlws.FILTER('Checklist.loc DATA'!$D$3:$D$3000,'Checklist.loc DATA'!$C$3:$C$3000=D54,"#no matching result in Checklist.loc DATA")=""),
            IF(_xlfn._xlws.FILTER('GAME.CHECKLIST_ Integrator'!$C$2:$C$3000,'GAME.CHECKLIST_ Integrator'!$D$2:$D$3000=D54,"#no matching result in GAME.CHECKLIST Integrator")="0","#Text found in aircraft PAGE_Integrator but no matching entry name; check that you copy-pasted entry names",
                   _xlfn._xlws.FILTER('GAME.CHECKLIST_ Integrator'!$C$2:$C$3000,'GAME.CHECKLIST_ Integrator'!$D$2:$D$3000=D54,"#no matching result in GAME.CHECKLIST Integrator")),
           _xlfn._xlws.FILTER('Checklist.loc DATA'!$D$3:$D$3000,'Checklist.loc DATA'!$C$3:$C$3000=D54,"#no matching result in Checklist.loc DATA")))</f>
        <v/>
      </c>
      <c r="F54" s="52"/>
      <c r="G54" s="46" t="str" cm="1">
        <f t="array" ref="G54">IF(F54="","",
       IF(OR(_xlfn._xlws.FILTER('Checklist.loc DATA'!$D$3:$D$3000,'Checklist.loc DATA'!$C$3:$C$3000=F54,"#no matching result in Checklist.loc DATA")="#no matching result found in Checklist.loc DATA",_xlfn._xlws.FILTER('Checklist.loc DATA'!$D$3:$D$3000,'Checklist.loc DATA'!$C$3:$C$3000=F54,"#no matching result in Checklist.loc DATA")="MISSING",_xlfn._xlws.FILTER('Checklist.loc DATA'!$D$3:$D$3000,'Checklist.loc DATA'!$C$3:$C$3000=F54,"#no matching result in Checklist.loc DATA")=""),
            IF(_xlfn._xlws.FILTER('GAME.CHECKLIST_ Integrator'!$C$2:$C$3000,'GAME.CHECKLIST_ Integrator'!$D$2:$D$3000=F54,"#no matching result in GAME.CHECKLIST Integrator")="0","#Text found in aircraft PAGE_Integrator but no matching entry name; check that you copy-pasted entry names",
                   _xlfn._xlws.FILTER('GAME.CHECKLIST_ Integrator'!$C$2:$C$3000,'GAME.CHECKLIST_ Integrator'!$D$2:$D$3000=F54,"#no matching result in GAME.CHECKLIST Integrator")),
           _xlfn._xlws.FILTER('Checklist.loc DATA'!$D$3:$D$3000,'Checklist.loc DATA'!$C$3:$C$3000=F54,"#no matching result in Checklist.loc DATA")))</f>
        <v/>
      </c>
      <c r="H54" s="61"/>
      <c r="I54" s="46" t="str" cm="1">
        <f t="array" ref="I54">IF(H54="","",
       IF(OR(_xlfn._xlws.FILTER('Checklist.loc DATA'!$D$3:$D$3000,'Checklist.loc DATA'!$C$3:$C$3000=H54,"#no matching result in Checklist.loc DATA")="#no matching result found in Checklist.loc DATA",_xlfn._xlws.FILTER('Checklist.loc DATA'!$D$3:$D$3000,'Checklist.loc DATA'!$C$3:$C$3000=H54,"#no matching result in Checklist.loc DATA")="MISSING",_xlfn._xlws.FILTER('Checklist.loc DATA'!$D$3:$D$3000,'Checklist.loc DATA'!$C$3:$C$3000=H54,"#no matching result in Checklist.loc DATA")=""),
            IF(_xlfn._xlws.FILTER('GAME.CHECKLIST_ Integrator'!$C$2:$C$3000,'GAME.CHECKLIST_ Integrator'!$D$2:$D$3000=H54,"#no matching result in GAME.CHECKLIST Integrator")="0","#Text found in aircraft PAGE_Integrator but no matching entry name; check that you copy-pasted entry names",
                   _xlfn._xlws.FILTER('GAME.CHECKLIST_ Integrator'!$C$2:$C$3000,'GAME.CHECKLIST_ Integrator'!$D$2:$D$3000=H54,"#no matching result in GAME.CHECKLIST Integrator")),
           _xlfn._xlws.FILTER('Checklist.loc DATA'!$D$3:$D$3000,'Checklist.loc DATA'!$C$3:$C$3000=H54,"#no matching result in Checklist.loc DATA")))</f>
        <v/>
      </c>
      <c r="J54" s="48">
        <v>0</v>
      </c>
      <c r="K54" s="46" t="str" cm="1">
        <f t="array" ref="K54">IF(OR(J54="",J54=0),"",
       IF(OR(_xlfn._xlws.FILTER('Checklist.loc DATA'!$E$3:$E$3000,'Checklist.loc DATA'!$D$3:$D$3000=J54,"#no matching result in Checklist.loc DATA")="#no matching result found in Checklist.loc DATA",_xlfn._xlws.FILTER('Checklist.loc DATA'!$E$3:$E$3000,'Checklist.loc DATA'!$D$3:$D$3000=J54,"#no matching result in Checklist.loc DATA")="MISSING",_xlfn._xlws.FILTER('Checklist.loc DATA'!$E$3:$E$3000,'Checklist.loc DATA'!$D$3:$D$3000=J54,"#no matching result in Checklist.loc DATA")=""),
          IF(_xlfn._xlws.FILTER('CLUE. Integrator'!$C$2:$C$3000,'CLUE. Integrator'!$D$2:$D$3000=J54,"#no matching result in aircraft CLUE_Integrator")="0","#Text found in aircraft CLUE_Integrator but no matching entry name; check that you copy-pasted entry names",
                   _xlfn._xlws.FILTER('CLUE. Integrator'!$C$2:$C$3000,'CLUE. Integrator'!$D$2:$D$3000=J54,"#no matching result in aircraft CLUE_Integrator")),
           _xlfn._xlws.FILTER('Checklist.loc DATA'!$E$3:$E$3000,'Checklist.loc DATA'!$D$3:$D$3000=J54,"#no matching result in Checklist.loc DATA")))</f>
        <v/>
      </c>
      <c r="L54" s="63" t="str">
        <f>IF('Integrator tracking'!G63="","",'Integrator tracking'!G63)</f>
        <v/>
      </c>
      <c r="M54" s="14" t="str">
        <f t="shared" si="0"/>
        <v/>
      </c>
      <c r="N54" s="14" t="str">
        <f>IF(F54="","",
_xlfn.CONCAT('Resource Checklist generator'!$A$2,UPPER('Resource Checklist generator'!$O$1),SUBSTITUTE(_xlfn.CONCAT(G54,"_",I54),"GAME.CHECKLIST_",""),"_",T54,'Resource Checklist generator'!$M$2,L54,'Resource Checklist generator'!$K$2,CHAR(10),
    'Resource Checklist generator'!$L$1,'Resource Checklist generator'!$N$2,'Resource Checklist generator'!$K$1,CHAR(10),
    'Resource Checklist generator'!$N$1
))</f>
        <v/>
      </c>
      <c r="O54" s="14" t="str">
        <f>IF(NOT(OR(U54=0,U54="")),_xlfn.CONCAT('Resource Checklist generator'!$G$2,U54,'Resource Checklist generator'!$H$2,CHAR(10),'Resource Checklist generator'!$I$2),"")</f>
        <v/>
      </c>
      <c r="P54" s="14" t="str">
        <f>IF(NOT(OR(V54=0,V54="")),_xlfn.CONCAT('Resource Checklist generator'!$J$2,V54,'Resource Checklist generator'!$H$2,CHAR(10),'Resource Checklist generator'!$L$2),"")</f>
        <v/>
      </c>
      <c r="Q54" s="14" t="str">
        <f>IF(F54="","",
    _xlfn.CONCAT('Resource Checklist generator'!$A$1,UPPER('Resource Checklist generator'!$O$1),SUBSTITUTE(_xlfn.CONCAT(G54,"_",I54),"GAME.CHECKLIST_",""),'Resource Checklist generator'!$B$1,CHAR(10),
    'Resource Checklist generator'!$C$1,G54,'Resource Checklist generator'!$D$1,I54,'Resource Checklist generator'!$E$1,CHAR(10),
    IF(K54="","",_xlfn.CONCAT('Resource Checklist generator'!$F$1,K54,'Resource Checklist generator'!$G$1,CHAR(10))),
    'Resource Checklist generator'!$J$1,'Resource Checklist generator'!$K$1,CHAR(10),
    'Resource Checklist generator'!$N$1)
)</f>
        <v/>
      </c>
      <c r="R54" s="14"/>
      <c r="S54" s="14" t="str">
        <f t="shared" si="1"/>
        <v/>
      </c>
      <c r="T54" s="14" t="str" cm="1">
        <f t="array" ref="T54">IF(Q54="","",MATCH(MID(Q54,1,255),MID($R$3:$R$999,1,255),0))</f>
        <v/>
      </c>
      <c r="U54" s="14"/>
      <c r="V54" s="14"/>
    </row>
    <row r="55" spans="2:22">
      <c r="B55" s="27"/>
      <c r="C55" s="46" t="str" cm="1">
        <f t="array" ref="C55">IF(B55="","",
       IF(OR(_xlfn._xlws.FILTER('Checklist.loc DATA'!$D$3:$D$3000,'Checklist.loc DATA'!$C$3:$C$3000=B55,"#no matching result in Checklist.loc DATA")="#no matching result found in Checklist.loc DATA",_xlfn._xlws.FILTER('Checklist.loc DATA'!$D$3:$D$3000,'Checklist.loc DATA'!$C$3:$C$3000=B55,"#no matching result in Checklist.loc DATA")="MISSING",_xlfn._xlws.FILTER('Checklist.loc DATA'!$D$3:$D$3000,'Checklist.loc DATA'!$C$3:$C$3000=B55,"#no matching result in Checklist.loc DATA")=""),
            IF(_xlfn._xlws.FILTER('GAME.CHECKLIST_ Integrator'!$C$2:$C$3000,'GAME.CHECKLIST_ Integrator'!$D$2:$D$3000=B55,"#no matching result in GAME.CHECKLIST Integrator")="0","#Text found in aircraft PAGE_Integrator but no matching entry name; check that you copy-pasted entry names",
                   _xlfn._xlws.FILTER('GAME.CHECKLIST_ Integrator'!$C$2:$C$3000,'GAME.CHECKLIST_ Integrator'!$D$2:$D$3000=B55,"#no matching result in GAME.CHECKLIST Integrator")),
           _xlfn._xlws.FILTER('Checklist.loc DATA'!$D$3:$D$3000,'Checklist.loc DATA'!$C$3:$C$3000=B55,"#no matching result in Checklist.loc DATA")))</f>
        <v/>
      </c>
      <c r="D55" s="53"/>
      <c r="E55" s="46" t="str" cm="1">
        <f t="array" ref="E55">IF(D55="","",
       IF(OR(_xlfn._xlws.FILTER('Checklist.loc DATA'!$D$3:$D$3000,'Checklist.loc DATA'!$C$3:$C$3000=D55,"#no matching result in Checklist.loc DATA")="#no matching result found in Checklist.loc DATA",_xlfn._xlws.FILTER('Checklist.loc DATA'!$D$3:$D$3000,'Checklist.loc DATA'!$C$3:$C$3000=D55,"#no matching result in Checklist.loc DATA")="MISSING",_xlfn._xlws.FILTER('Checklist.loc DATA'!$D$3:$D$3000,'Checklist.loc DATA'!$C$3:$C$3000=D55,"#no matching result in Checklist.loc DATA")=""),
            IF(_xlfn._xlws.FILTER('GAME.CHECKLIST_ Integrator'!$C$2:$C$3000,'GAME.CHECKLIST_ Integrator'!$D$2:$D$3000=D55,"#no matching result in GAME.CHECKLIST Integrator")="0","#Text found in aircraft PAGE_Integrator but no matching entry name; check that you copy-pasted entry names",
                   _xlfn._xlws.FILTER('GAME.CHECKLIST_ Integrator'!$C$2:$C$3000,'GAME.CHECKLIST_ Integrator'!$D$2:$D$3000=D55,"#no matching result in GAME.CHECKLIST Integrator")),
           _xlfn._xlws.FILTER('Checklist.loc DATA'!$D$3:$D$3000,'Checklist.loc DATA'!$C$3:$C$3000=D55,"#no matching result in Checklist.loc DATA")))</f>
        <v/>
      </c>
      <c r="F55" s="53"/>
      <c r="G55" s="46" t="str" cm="1">
        <f t="array" ref="G55">IF(F55="","",
       IF(OR(_xlfn._xlws.FILTER('Checklist.loc DATA'!$D$3:$D$3000,'Checklist.loc DATA'!$C$3:$C$3000=F55,"#no matching result in Checklist.loc DATA")="#no matching result found in Checklist.loc DATA",_xlfn._xlws.FILTER('Checklist.loc DATA'!$D$3:$D$3000,'Checklist.loc DATA'!$C$3:$C$3000=F55,"#no matching result in Checklist.loc DATA")="MISSING",_xlfn._xlws.FILTER('Checklist.loc DATA'!$D$3:$D$3000,'Checklist.loc DATA'!$C$3:$C$3000=F55,"#no matching result in Checklist.loc DATA")=""),
            IF(_xlfn._xlws.FILTER('GAME.CHECKLIST_ Integrator'!$C$2:$C$3000,'GAME.CHECKLIST_ Integrator'!$D$2:$D$3000=F55,"#no matching result in GAME.CHECKLIST Integrator")="0","#Text found in aircraft PAGE_Integrator but no matching entry name; check that you copy-pasted entry names",
                   _xlfn._xlws.FILTER('GAME.CHECKLIST_ Integrator'!$C$2:$C$3000,'GAME.CHECKLIST_ Integrator'!$D$2:$D$3000=F55,"#no matching result in GAME.CHECKLIST Integrator")),
           _xlfn._xlws.FILTER('Checklist.loc DATA'!$D$3:$D$3000,'Checklist.loc DATA'!$C$3:$C$3000=F55,"#no matching result in Checklist.loc DATA")))</f>
        <v/>
      </c>
      <c r="H55" s="62"/>
      <c r="I55" s="46" t="str" cm="1">
        <f t="array" ref="I55">IF(H55="","",
       IF(OR(_xlfn._xlws.FILTER('Checklist.loc DATA'!$D$3:$D$3000,'Checklist.loc DATA'!$C$3:$C$3000=H55,"#no matching result in Checklist.loc DATA")="#no matching result found in Checklist.loc DATA",_xlfn._xlws.FILTER('Checklist.loc DATA'!$D$3:$D$3000,'Checklist.loc DATA'!$C$3:$C$3000=H55,"#no matching result in Checklist.loc DATA")="MISSING",_xlfn._xlws.FILTER('Checklist.loc DATA'!$D$3:$D$3000,'Checklist.loc DATA'!$C$3:$C$3000=H55,"#no matching result in Checklist.loc DATA")=""),
            IF(_xlfn._xlws.FILTER('GAME.CHECKLIST_ Integrator'!$C$2:$C$3000,'GAME.CHECKLIST_ Integrator'!$D$2:$D$3000=H55,"#no matching result in GAME.CHECKLIST Integrator")="0","#Text found in aircraft PAGE_Integrator but no matching entry name; check that you copy-pasted entry names",
                   _xlfn._xlws.FILTER('GAME.CHECKLIST_ Integrator'!$C$2:$C$3000,'GAME.CHECKLIST_ Integrator'!$D$2:$D$3000=H55,"#no matching result in GAME.CHECKLIST Integrator")),
           _xlfn._xlws.FILTER('Checklist.loc DATA'!$D$3:$D$3000,'Checklist.loc DATA'!$C$3:$C$3000=H55,"#no matching result in Checklist.loc DATA")))</f>
        <v/>
      </c>
      <c r="J55" s="29">
        <v>0</v>
      </c>
      <c r="K55" s="46" t="str" cm="1">
        <f t="array" ref="K55">IF(OR(J55="",J55=0),"",
       IF(OR(_xlfn._xlws.FILTER('Checklist.loc DATA'!$E$3:$E$3000,'Checklist.loc DATA'!$D$3:$D$3000=J55,"#no matching result in Checklist.loc DATA")="#no matching result found in Checklist.loc DATA",_xlfn._xlws.FILTER('Checklist.loc DATA'!$E$3:$E$3000,'Checklist.loc DATA'!$D$3:$D$3000=J55,"#no matching result in Checklist.loc DATA")="MISSING",_xlfn._xlws.FILTER('Checklist.loc DATA'!$E$3:$E$3000,'Checklist.loc DATA'!$D$3:$D$3000=J55,"#no matching result in Checklist.loc DATA")=""),
          IF(_xlfn._xlws.FILTER('CLUE. Integrator'!$C$2:$C$3000,'CLUE. Integrator'!$D$2:$D$3000=J55,"#no matching result in aircraft CLUE_Integrator")="0","#Text found in aircraft CLUE_Integrator but no matching entry name; check that you copy-pasted entry names",
                   _xlfn._xlws.FILTER('CLUE. Integrator'!$C$2:$C$3000,'CLUE. Integrator'!$D$2:$D$3000=J55,"#no matching result in aircraft CLUE_Integrator")),
           _xlfn._xlws.FILTER('Checklist.loc DATA'!$E$3:$E$3000,'Checklist.loc DATA'!$D$3:$D$3000=J55,"#no matching result in Checklist.loc DATA")))</f>
        <v/>
      </c>
      <c r="L55" s="63" t="str">
        <f>IF('Integrator tracking'!G64="","",'Integrator tracking'!G64)</f>
        <v/>
      </c>
      <c r="M55" s="14" t="str">
        <f t="shared" si="0"/>
        <v/>
      </c>
      <c r="N55" s="14" t="str">
        <f>IF(F55="","",
_xlfn.CONCAT('Resource Checklist generator'!$A$2,UPPER('Resource Checklist generator'!$O$1),SUBSTITUTE(_xlfn.CONCAT(G55,"_",I55),"GAME.CHECKLIST_",""),"_",T55,'Resource Checklist generator'!$M$2,L55,'Resource Checklist generator'!$K$2,CHAR(10),
    'Resource Checklist generator'!$L$1,'Resource Checklist generator'!$N$2,'Resource Checklist generator'!$K$1,CHAR(10),
    'Resource Checklist generator'!$N$1
))</f>
        <v/>
      </c>
      <c r="O55" s="14" t="str">
        <f>IF(NOT(OR(U55=0,U55="")),_xlfn.CONCAT('Resource Checklist generator'!$G$2,U55,'Resource Checklist generator'!$H$2,CHAR(10),'Resource Checklist generator'!$I$2),"")</f>
        <v/>
      </c>
      <c r="P55" s="14" t="str">
        <f>IF(NOT(OR(V55=0,V55="")),_xlfn.CONCAT('Resource Checklist generator'!$J$2,V55,'Resource Checklist generator'!$H$2,CHAR(10),'Resource Checklist generator'!$L$2),"")</f>
        <v/>
      </c>
      <c r="Q55" s="14" t="str">
        <f>IF(F55="","",
    _xlfn.CONCAT('Resource Checklist generator'!$A$1,UPPER('Resource Checklist generator'!$O$1),SUBSTITUTE(_xlfn.CONCAT(G55,"_",I55),"GAME.CHECKLIST_",""),'Resource Checklist generator'!$B$1,CHAR(10),
    'Resource Checklist generator'!$C$1,G55,'Resource Checklist generator'!$D$1,I55,'Resource Checklist generator'!$E$1,CHAR(10),
    IF(K55="","",_xlfn.CONCAT('Resource Checklist generator'!$F$1,K55,'Resource Checklist generator'!$G$1,CHAR(10))),
    'Resource Checklist generator'!$J$1,'Resource Checklist generator'!$K$1,CHAR(10),
    'Resource Checklist generator'!$N$1)
)</f>
        <v/>
      </c>
      <c r="R55" s="14"/>
      <c r="S55" s="14" t="str">
        <f t="shared" si="1"/>
        <v/>
      </c>
      <c r="T55" s="14" t="str" cm="1">
        <f t="array" ref="T55">IF(Q55="","",MATCH(MID(Q55,1,255),MID($R$3:$R$999,1,255),0))</f>
        <v/>
      </c>
      <c r="U55" s="14"/>
      <c r="V55" s="14"/>
    </row>
    <row r="56" spans="2:22">
      <c r="B56" s="28"/>
      <c r="C56" s="46" t="str" cm="1">
        <f t="array" ref="C56">IF(B56="","",
       IF(OR(_xlfn._xlws.FILTER('Checklist.loc DATA'!$D$3:$D$3000,'Checklist.loc DATA'!$C$3:$C$3000=B56,"#no matching result in Checklist.loc DATA")="#no matching result found in Checklist.loc DATA",_xlfn._xlws.FILTER('Checklist.loc DATA'!$D$3:$D$3000,'Checklist.loc DATA'!$C$3:$C$3000=B56,"#no matching result in Checklist.loc DATA")="MISSING",_xlfn._xlws.FILTER('Checklist.loc DATA'!$D$3:$D$3000,'Checklist.loc DATA'!$C$3:$C$3000=B56,"#no matching result in Checklist.loc DATA")=""),
            IF(_xlfn._xlws.FILTER('GAME.CHECKLIST_ Integrator'!$C$2:$C$3000,'GAME.CHECKLIST_ Integrator'!$D$2:$D$3000=B56,"#no matching result in GAME.CHECKLIST Integrator")="0","#Text found in aircraft PAGE_Integrator but no matching entry name; check that you copy-pasted entry names",
                   _xlfn._xlws.FILTER('GAME.CHECKLIST_ Integrator'!$C$2:$C$3000,'GAME.CHECKLIST_ Integrator'!$D$2:$D$3000=B56,"#no matching result in GAME.CHECKLIST Integrator")),
           _xlfn._xlws.FILTER('Checklist.loc DATA'!$D$3:$D$3000,'Checklist.loc DATA'!$C$3:$C$3000=B56,"#no matching result in Checklist.loc DATA")))</f>
        <v/>
      </c>
      <c r="D56" s="52"/>
      <c r="E56" s="46" t="str" cm="1">
        <f t="array" ref="E56">IF(D56="","",
       IF(OR(_xlfn._xlws.FILTER('Checklist.loc DATA'!$D$3:$D$3000,'Checklist.loc DATA'!$C$3:$C$3000=D56,"#no matching result in Checklist.loc DATA")="#no matching result found in Checklist.loc DATA",_xlfn._xlws.FILTER('Checklist.loc DATA'!$D$3:$D$3000,'Checklist.loc DATA'!$C$3:$C$3000=D56,"#no matching result in Checklist.loc DATA")="MISSING",_xlfn._xlws.FILTER('Checklist.loc DATA'!$D$3:$D$3000,'Checklist.loc DATA'!$C$3:$C$3000=D56,"#no matching result in Checklist.loc DATA")=""),
            IF(_xlfn._xlws.FILTER('GAME.CHECKLIST_ Integrator'!$C$2:$C$3000,'GAME.CHECKLIST_ Integrator'!$D$2:$D$3000=D56,"#no matching result in GAME.CHECKLIST Integrator")="0","#Text found in aircraft PAGE_Integrator but no matching entry name; check that you copy-pasted entry names",
                   _xlfn._xlws.FILTER('GAME.CHECKLIST_ Integrator'!$C$2:$C$3000,'GAME.CHECKLIST_ Integrator'!$D$2:$D$3000=D56,"#no matching result in GAME.CHECKLIST Integrator")),
           _xlfn._xlws.FILTER('Checklist.loc DATA'!$D$3:$D$3000,'Checklist.loc DATA'!$C$3:$C$3000=D56,"#no matching result in Checklist.loc DATA")))</f>
        <v/>
      </c>
      <c r="F56" s="52"/>
      <c r="G56" s="46" t="str" cm="1">
        <f t="array" ref="G56">IF(F56="","",
       IF(OR(_xlfn._xlws.FILTER('Checklist.loc DATA'!$D$3:$D$3000,'Checklist.loc DATA'!$C$3:$C$3000=F56,"#no matching result in Checklist.loc DATA")="#no matching result found in Checklist.loc DATA",_xlfn._xlws.FILTER('Checklist.loc DATA'!$D$3:$D$3000,'Checklist.loc DATA'!$C$3:$C$3000=F56,"#no matching result in Checklist.loc DATA")="MISSING",_xlfn._xlws.FILTER('Checklist.loc DATA'!$D$3:$D$3000,'Checklist.loc DATA'!$C$3:$C$3000=F56,"#no matching result in Checklist.loc DATA")=""),
            IF(_xlfn._xlws.FILTER('GAME.CHECKLIST_ Integrator'!$C$2:$C$3000,'GAME.CHECKLIST_ Integrator'!$D$2:$D$3000=F56,"#no matching result in GAME.CHECKLIST Integrator")="0","#Text found in aircraft PAGE_Integrator but no matching entry name; check that you copy-pasted entry names",
                   _xlfn._xlws.FILTER('GAME.CHECKLIST_ Integrator'!$C$2:$C$3000,'GAME.CHECKLIST_ Integrator'!$D$2:$D$3000=F56,"#no matching result in GAME.CHECKLIST Integrator")),
           _xlfn._xlws.FILTER('Checklist.loc DATA'!$D$3:$D$3000,'Checklist.loc DATA'!$C$3:$C$3000=F56,"#no matching result in Checklist.loc DATA")))</f>
        <v/>
      </c>
      <c r="H56" s="61"/>
      <c r="I56" s="46" t="str" cm="1">
        <f t="array" ref="I56">IF(H56="","",
       IF(OR(_xlfn._xlws.FILTER('Checklist.loc DATA'!$D$3:$D$3000,'Checklist.loc DATA'!$C$3:$C$3000=H56,"#no matching result in Checklist.loc DATA")="#no matching result found in Checklist.loc DATA",_xlfn._xlws.FILTER('Checklist.loc DATA'!$D$3:$D$3000,'Checklist.loc DATA'!$C$3:$C$3000=H56,"#no matching result in Checklist.loc DATA")="MISSING",_xlfn._xlws.FILTER('Checklist.loc DATA'!$D$3:$D$3000,'Checklist.loc DATA'!$C$3:$C$3000=H56,"#no matching result in Checklist.loc DATA")=""),
            IF(_xlfn._xlws.FILTER('GAME.CHECKLIST_ Integrator'!$C$2:$C$3000,'GAME.CHECKLIST_ Integrator'!$D$2:$D$3000=H56,"#no matching result in GAME.CHECKLIST Integrator")="0","#Text found in aircraft PAGE_Integrator but no matching entry name; check that you copy-pasted entry names",
                   _xlfn._xlws.FILTER('GAME.CHECKLIST_ Integrator'!$C$2:$C$3000,'GAME.CHECKLIST_ Integrator'!$D$2:$D$3000=H56,"#no matching result in GAME.CHECKLIST Integrator")),
           _xlfn._xlws.FILTER('Checklist.loc DATA'!$D$3:$D$3000,'Checklist.loc DATA'!$C$3:$C$3000=H56,"#no matching result in Checklist.loc DATA")))</f>
        <v/>
      </c>
      <c r="J56" s="48">
        <v>0</v>
      </c>
      <c r="K56" s="46" t="str" cm="1">
        <f t="array" ref="K56">IF(OR(J56="",J56=0),"",
       IF(OR(_xlfn._xlws.FILTER('Checklist.loc DATA'!$E$3:$E$3000,'Checklist.loc DATA'!$D$3:$D$3000=J56,"#no matching result in Checklist.loc DATA")="#no matching result found in Checklist.loc DATA",_xlfn._xlws.FILTER('Checklist.loc DATA'!$E$3:$E$3000,'Checklist.loc DATA'!$D$3:$D$3000=J56,"#no matching result in Checklist.loc DATA")="MISSING",_xlfn._xlws.FILTER('Checklist.loc DATA'!$E$3:$E$3000,'Checklist.loc DATA'!$D$3:$D$3000=J56,"#no matching result in Checklist.loc DATA")=""),
          IF(_xlfn._xlws.FILTER('CLUE. Integrator'!$C$2:$C$3000,'CLUE. Integrator'!$D$2:$D$3000=J56,"#no matching result in aircraft CLUE_Integrator")="0","#Text found in aircraft CLUE_Integrator but no matching entry name; check that you copy-pasted entry names",
                   _xlfn._xlws.FILTER('CLUE. Integrator'!$C$2:$C$3000,'CLUE. Integrator'!$D$2:$D$3000=J56,"#no matching result in aircraft CLUE_Integrator")),
           _xlfn._xlws.FILTER('Checklist.loc DATA'!$E$3:$E$3000,'Checklist.loc DATA'!$D$3:$D$3000=J56,"#no matching result in Checklist.loc DATA")))</f>
        <v/>
      </c>
      <c r="L56" s="63" t="str">
        <f>IF('Integrator tracking'!G65="","",'Integrator tracking'!G65)</f>
        <v/>
      </c>
      <c r="M56" s="14" t="str">
        <f t="shared" si="0"/>
        <v/>
      </c>
      <c r="N56" s="14" t="str">
        <f>IF(F56="","",
_xlfn.CONCAT('Resource Checklist generator'!$A$2,UPPER('Resource Checklist generator'!$O$1),SUBSTITUTE(_xlfn.CONCAT(G56,"_",I56),"GAME.CHECKLIST_",""),"_",T56,'Resource Checklist generator'!$M$2,L56,'Resource Checklist generator'!$K$2,CHAR(10),
    'Resource Checklist generator'!$L$1,'Resource Checklist generator'!$N$2,'Resource Checklist generator'!$K$1,CHAR(10),
    'Resource Checklist generator'!$N$1
))</f>
        <v/>
      </c>
      <c r="O56" s="14" t="str">
        <f>IF(NOT(OR(U56=0,U56="")),_xlfn.CONCAT('Resource Checklist generator'!$G$2,U56,'Resource Checklist generator'!$H$2,CHAR(10),'Resource Checklist generator'!$I$2),"")</f>
        <v/>
      </c>
      <c r="P56" s="14" t="str">
        <f>IF(NOT(OR(V56=0,V56="")),_xlfn.CONCAT('Resource Checklist generator'!$J$2,V56,'Resource Checklist generator'!$H$2,CHAR(10),'Resource Checklist generator'!$L$2),"")</f>
        <v/>
      </c>
      <c r="Q56" s="14" t="str">
        <f>IF(F56="","",
    _xlfn.CONCAT('Resource Checklist generator'!$A$1,UPPER('Resource Checklist generator'!$O$1),SUBSTITUTE(_xlfn.CONCAT(G56,"_",I56),"GAME.CHECKLIST_",""),'Resource Checklist generator'!$B$1,CHAR(10),
    'Resource Checklist generator'!$C$1,G56,'Resource Checklist generator'!$D$1,I56,'Resource Checklist generator'!$E$1,CHAR(10),
    IF(K56="","",_xlfn.CONCAT('Resource Checklist generator'!$F$1,K56,'Resource Checklist generator'!$G$1,CHAR(10))),
    'Resource Checklist generator'!$J$1,'Resource Checklist generator'!$K$1,CHAR(10),
    'Resource Checklist generator'!$N$1)
)</f>
        <v/>
      </c>
      <c r="R56" s="14"/>
      <c r="S56" s="14" t="str">
        <f t="shared" si="1"/>
        <v/>
      </c>
      <c r="T56" s="14" t="str" cm="1">
        <f t="array" ref="T56">IF(Q56="","",MATCH(MID(Q56,1,255),MID($R$3:$R$999,1,255),0))</f>
        <v/>
      </c>
      <c r="U56" s="14"/>
      <c r="V56" s="14"/>
    </row>
    <row r="57" spans="2:22">
      <c r="B57" s="27"/>
      <c r="C57" s="46" t="str" cm="1">
        <f t="array" ref="C57">IF(B57="","",
       IF(OR(_xlfn._xlws.FILTER('Checklist.loc DATA'!$D$3:$D$3000,'Checklist.loc DATA'!$C$3:$C$3000=B57,"#no matching result in Checklist.loc DATA")="#no matching result found in Checklist.loc DATA",_xlfn._xlws.FILTER('Checklist.loc DATA'!$D$3:$D$3000,'Checklist.loc DATA'!$C$3:$C$3000=B57,"#no matching result in Checklist.loc DATA")="MISSING",_xlfn._xlws.FILTER('Checklist.loc DATA'!$D$3:$D$3000,'Checklist.loc DATA'!$C$3:$C$3000=B57,"#no matching result in Checklist.loc DATA")=""),
            IF(_xlfn._xlws.FILTER('GAME.CHECKLIST_ Integrator'!$C$2:$C$3000,'GAME.CHECKLIST_ Integrator'!$D$2:$D$3000=B57,"#no matching result in GAME.CHECKLIST Integrator")="0","#Text found in aircraft PAGE_Integrator but no matching entry name; check that you copy-pasted entry names",
                   _xlfn._xlws.FILTER('GAME.CHECKLIST_ Integrator'!$C$2:$C$3000,'GAME.CHECKLIST_ Integrator'!$D$2:$D$3000=B57,"#no matching result in GAME.CHECKLIST Integrator")),
           _xlfn._xlws.FILTER('Checklist.loc DATA'!$D$3:$D$3000,'Checklist.loc DATA'!$C$3:$C$3000=B57,"#no matching result in Checklist.loc DATA")))</f>
        <v/>
      </c>
      <c r="D57" s="53"/>
      <c r="E57" s="46" t="str" cm="1">
        <f t="array" ref="E57">IF(D57="","",
       IF(OR(_xlfn._xlws.FILTER('Checklist.loc DATA'!$D$3:$D$3000,'Checklist.loc DATA'!$C$3:$C$3000=D57,"#no matching result in Checklist.loc DATA")="#no matching result found in Checklist.loc DATA",_xlfn._xlws.FILTER('Checklist.loc DATA'!$D$3:$D$3000,'Checklist.loc DATA'!$C$3:$C$3000=D57,"#no matching result in Checklist.loc DATA")="MISSING",_xlfn._xlws.FILTER('Checklist.loc DATA'!$D$3:$D$3000,'Checklist.loc DATA'!$C$3:$C$3000=D57,"#no matching result in Checklist.loc DATA")=""),
            IF(_xlfn._xlws.FILTER('GAME.CHECKLIST_ Integrator'!$C$2:$C$3000,'GAME.CHECKLIST_ Integrator'!$D$2:$D$3000=D57,"#no matching result in GAME.CHECKLIST Integrator")="0","#Text found in aircraft PAGE_Integrator but no matching entry name; check that you copy-pasted entry names",
                   _xlfn._xlws.FILTER('GAME.CHECKLIST_ Integrator'!$C$2:$C$3000,'GAME.CHECKLIST_ Integrator'!$D$2:$D$3000=D57,"#no matching result in GAME.CHECKLIST Integrator")),
           _xlfn._xlws.FILTER('Checklist.loc DATA'!$D$3:$D$3000,'Checklist.loc DATA'!$C$3:$C$3000=D57,"#no matching result in Checklist.loc DATA")))</f>
        <v/>
      </c>
      <c r="F57" s="53"/>
      <c r="G57" s="46" t="str" cm="1">
        <f t="array" ref="G57">IF(F57="","",
       IF(OR(_xlfn._xlws.FILTER('Checklist.loc DATA'!$D$3:$D$3000,'Checklist.loc DATA'!$C$3:$C$3000=F57,"#no matching result in Checklist.loc DATA")="#no matching result found in Checklist.loc DATA",_xlfn._xlws.FILTER('Checklist.loc DATA'!$D$3:$D$3000,'Checklist.loc DATA'!$C$3:$C$3000=F57,"#no matching result in Checklist.loc DATA")="MISSING",_xlfn._xlws.FILTER('Checklist.loc DATA'!$D$3:$D$3000,'Checklist.loc DATA'!$C$3:$C$3000=F57,"#no matching result in Checklist.loc DATA")=""),
            IF(_xlfn._xlws.FILTER('GAME.CHECKLIST_ Integrator'!$C$2:$C$3000,'GAME.CHECKLIST_ Integrator'!$D$2:$D$3000=F57,"#no matching result in GAME.CHECKLIST Integrator")="0","#Text found in aircraft PAGE_Integrator but no matching entry name; check that you copy-pasted entry names",
                   _xlfn._xlws.FILTER('GAME.CHECKLIST_ Integrator'!$C$2:$C$3000,'GAME.CHECKLIST_ Integrator'!$D$2:$D$3000=F57,"#no matching result in GAME.CHECKLIST Integrator")),
           _xlfn._xlws.FILTER('Checklist.loc DATA'!$D$3:$D$3000,'Checklist.loc DATA'!$C$3:$C$3000=F57,"#no matching result in Checklist.loc DATA")))</f>
        <v/>
      </c>
      <c r="H57" s="62"/>
      <c r="I57" s="46" t="str" cm="1">
        <f t="array" ref="I57">IF(H57="","",
       IF(OR(_xlfn._xlws.FILTER('Checklist.loc DATA'!$D$3:$D$3000,'Checklist.loc DATA'!$C$3:$C$3000=H57,"#no matching result in Checklist.loc DATA")="#no matching result found in Checklist.loc DATA",_xlfn._xlws.FILTER('Checklist.loc DATA'!$D$3:$D$3000,'Checklist.loc DATA'!$C$3:$C$3000=H57,"#no matching result in Checklist.loc DATA")="MISSING",_xlfn._xlws.FILTER('Checklist.loc DATA'!$D$3:$D$3000,'Checklist.loc DATA'!$C$3:$C$3000=H57,"#no matching result in Checklist.loc DATA")=""),
            IF(_xlfn._xlws.FILTER('GAME.CHECKLIST_ Integrator'!$C$2:$C$3000,'GAME.CHECKLIST_ Integrator'!$D$2:$D$3000=H57,"#no matching result in GAME.CHECKLIST Integrator")="0","#Text found in aircraft PAGE_Integrator but no matching entry name; check that you copy-pasted entry names",
                   _xlfn._xlws.FILTER('GAME.CHECKLIST_ Integrator'!$C$2:$C$3000,'GAME.CHECKLIST_ Integrator'!$D$2:$D$3000=H57,"#no matching result in GAME.CHECKLIST Integrator")),
           _xlfn._xlws.FILTER('Checklist.loc DATA'!$D$3:$D$3000,'Checklist.loc DATA'!$C$3:$C$3000=H57,"#no matching result in Checklist.loc DATA")))</f>
        <v/>
      </c>
      <c r="J57" s="29">
        <v>0</v>
      </c>
      <c r="K57" s="46" t="str" cm="1">
        <f t="array" ref="K57">IF(OR(J57="",J57=0),"",
       IF(OR(_xlfn._xlws.FILTER('Checklist.loc DATA'!$E$3:$E$3000,'Checklist.loc DATA'!$D$3:$D$3000=J57,"#no matching result in Checklist.loc DATA")="#no matching result found in Checklist.loc DATA",_xlfn._xlws.FILTER('Checklist.loc DATA'!$E$3:$E$3000,'Checklist.loc DATA'!$D$3:$D$3000=J57,"#no matching result in Checklist.loc DATA")="MISSING",_xlfn._xlws.FILTER('Checklist.loc DATA'!$E$3:$E$3000,'Checklist.loc DATA'!$D$3:$D$3000=J57,"#no matching result in Checklist.loc DATA")=""),
          IF(_xlfn._xlws.FILTER('CLUE. Integrator'!$C$2:$C$3000,'CLUE. Integrator'!$D$2:$D$3000=J57,"#no matching result in aircraft CLUE_Integrator")="0","#Text found in aircraft CLUE_Integrator but no matching entry name; check that you copy-pasted entry names",
                   _xlfn._xlws.FILTER('CLUE. Integrator'!$C$2:$C$3000,'CLUE. Integrator'!$D$2:$D$3000=J57,"#no matching result in aircraft CLUE_Integrator")),
           _xlfn._xlws.FILTER('Checklist.loc DATA'!$E$3:$E$3000,'Checklist.loc DATA'!$D$3:$D$3000=J57,"#no matching result in Checklist.loc DATA")))</f>
        <v/>
      </c>
      <c r="L57" s="63" t="str">
        <f>IF('Integrator tracking'!G66="","",'Integrator tracking'!G66)</f>
        <v/>
      </c>
      <c r="M57" s="14" t="str">
        <f t="shared" si="0"/>
        <v/>
      </c>
      <c r="N57" s="14" t="str">
        <f>IF(F57="","",
_xlfn.CONCAT('Resource Checklist generator'!$A$2,UPPER('Resource Checklist generator'!$O$1),SUBSTITUTE(_xlfn.CONCAT(G57,"_",I57),"GAME.CHECKLIST_",""),"_",T57,'Resource Checklist generator'!$M$2,L57,'Resource Checklist generator'!$K$2,CHAR(10),
    'Resource Checklist generator'!$L$1,'Resource Checklist generator'!$N$2,'Resource Checklist generator'!$K$1,CHAR(10),
    'Resource Checklist generator'!$N$1
))</f>
        <v/>
      </c>
      <c r="O57" s="14" t="str">
        <f>IF(NOT(OR(U57=0,U57="")),_xlfn.CONCAT('Resource Checklist generator'!$G$2,U57,'Resource Checklist generator'!$H$2,CHAR(10),'Resource Checklist generator'!$I$2),"")</f>
        <v/>
      </c>
      <c r="P57" s="14" t="str">
        <f>IF(NOT(OR(V57=0,V57="")),_xlfn.CONCAT('Resource Checklist generator'!$J$2,V57,'Resource Checklist generator'!$H$2,CHAR(10),'Resource Checklist generator'!$L$2),"")</f>
        <v/>
      </c>
      <c r="Q57" s="14" t="str">
        <f>IF(F57="","",
    _xlfn.CONCAT('Resource Checklist generator'!$A$1,UPPER('Resource Checklist generator'!$O$1),SUBSTITUTE(_xlfn.CONCAT(G57,"_",I57),"GAME.CHECKLIST_",""),'Resource Checklist generator'!$B$1,CHAR(10),
    'Resource Checklist generator'!$C$1,G57,'Resource Checklist generator'!$D$1,I57,'Resource Checklist generator'!$E$1,CHAR(10),
    IF(K57="","",_xlfn.CONCAT('Resource Checklist generator'!$F$1,K57,'Resource Checklist generator'!$G$1,CHAR(10))),
    'Resource Checklist generator'!$J$1,'Resource Checklist generator'!$K$1,CHAR(10),
    'Resource Checklist generator'!$N$1)
)</f>
        <v/>
      </c>
      <c r="R57" s="14"/>
      <c r="S57" s="14" t="str">
        <f t="shared" si="1"/>
        <v/>
      </c>
      <c r="T57" s="14" t="str" cm="1">
        <f t="array" ref="T57">IF(Q57="","",MATCH(MID(Q57,1,255),MID($R$3:$R$999,1,255),0))</f>
        <v/>
      </c>
      <c r="U57" s="14"/>
      <c r="V57" s="14"/>
    </row>
    <row r="58" spans="2:22">
      <c r="B58" s="28"/>
      <c r="C58" s="46" t="str" cm="1">
        <f t="array" ref="C58">IF(B58="","",
       IF(OR(_xlfn._xlws.FILTER('Checklist.loc DATA'!$D$3:$D$3000,'Checklist.loc DATA'!$C$3:$C$3000=B58,"#no matching result in Checklist.loc DATA")="#no matching result found in Checklist.loc DATA",_xlfn._xlws.FILTER('Checklist.loc DATA'!$D$3:$D$3000,'Checklist.loc DATA'!$C$3:$C$3000=B58,"#no matching result in Checklist.loc DATA")="MISSING",_xlfn._xlws.FILTER('Checklist.loc DATA'!$D$3:$D$3000,'Checklist.loc DATA'!$C$3:$C$3000=B58,"#no matching result in Checklist.loc DATA")=""),
            IF(_xlfn._xlws.FILTER('GAME.CHECKLIST_ Integrator'!$C$2:$C$3000,'GAME.CHECKLIST_ Integrator'!$D$2:$D$3000=B58,"#no matching result in GAME.CHECKLIST Integrator")="0","#Text found in aircraft PAGE_Integrator but no matching entry name; check that you copy-pasted entry names",
                   _xlfn._xlws.FILTER('GAME.CHECKLIST_ Integrator'!$C$2:$C$3000,'GAME.CHECKLIST_ Integrator'!$D$2:$D$3000=B58,"#no matching result in GAME.CHECKLIST Integrator")),
           _xlfn._xlws.FILTER('Checklist.loc DATA'!$D$3:$D$3000,'Checklist.loc DATA'!$C$3:$C$3000=B58,"#no matching result in Checklist.loc DATA")))</f>
        <v/>
      </c>
      <c r="D58" s="52"/>
      <c r="E58" s="46" t="str" cm="1">
        <f t="array" ref="E58">IF(D58="","",
       IF(OR(_xlfn._xlws.FILTER('Checklist.loc DATA'!$D$3:$D$3000,'Checklist.loc DATA'!$C$3:$C$3000=D58,"#no matching result in Checklist.loc DATA")="#no matching result found in Checklist.loc DATA",_xlfn._xlws.FILTER('Checklist.loc DATA'!$D$3:$D$3000,'Checklist.loc DATA'!$C$3:$C$3000=D58,"#no matching result in Checklist.loc DATA")="MISSING",_xlfn._xlws.FILTER('Checklist.loc DATA'!$D$3:$D$3000,'Checklist.loc DATA'!$C$3:$C$3000=D58,"#no matching result in Checklist.loc DATA")=""),
            IF(_xlfn._xlws.FILTER('GAME.CHECKLIST_ Integrator'!$C$2:$C$3000,'GAME.CHECKLIST_ Integrator'!$D$2:$D$3000=D58,"#no matching result in GAME.CHECKLIST Integrator")="0","#Text found in aircraft PAGE_Integrator but no matching entry name; check that you copy-pasted entry names",
                   _xlfn._xlws.FILTER('GAME.CHECKLIST_ Integrator'!$C$2:$C$3000,'GAME.CHECKLIST_ Integrator'!$D$2:$D$3000=D58,"#no matching result in GAME.CHECKLIST Integrator")),
           _xlfn._xlws.FILTER('Checklist.loc DATA'!$D$3:$D$3000,'Checklist.loc DATA'!$C$3:$C$3000=D58,"#no matching result in Checklist.loc DATA")))</f>
        <v/>
      </c>
      <c r="F58" s="52"/>
      <c r="G58" s="46" t="str" cm="1">
        <f t="array" ref="G58">IF(F58="","",
       IF(OR(_xlfn._xlws.FILTER('Checklist.loc DATA'!$D$3:$D$3000,'Checklist.loc DATA'!$C$3:$C$3000=F58,"#no matching result in Checklist.loc DATA")="#no matching result found in Checklist.loc DATA",_xlfn._xlws.FILTER('Checklist.loc DATA'!$D$3:$D$3000,'Checklist.loc DATA'!$C$3:$C$3000=F58,"#no matching result in Checklist.loc DATA")="MISSING",_xlfn._xlws.FILTER('Checklist.loc DATA'!$D$3:$D$3000,'Checklist.loc DATA'!$C$3:$C$3000=F58,"#no matching result in Checklist.loc DATA")=""),
            IF(_xlfn._xlws.FILTER('GAME.CHECKLIST_ Integrator'!$C$2:$C$3000,'GAME.CHECKLIST_ Integrator'!$D$2:$D$3000=F58,"#no matching result in GAME.CHECKLIST Integrator")="0","#Text found in aircraft PAGE_Integrator but no matching entry name; check that you copy-pasted entry names",
                   _xlfn._xlws.FILTER('GAME.CHECKLIST_ Integrator'!$C$2:$C$3000,'GAME.CHECKLIST_ Integrator'!$D$2:$D$3000=F58,"#no matching result in GAME.CHECKLIST Integrator")),
           _xlfn._xlws.FILTER('Checklist.loc DATA'!$D$3:$D$3000,'Checklist.loc DATA'!$C$3:$C$3000=F58,"#no matching result in Checklist.loc DATA")))</f>
        <v/>
      </c>
      <c r="H58" s="61"/>
      <c r="I58" s="46" t="str" cm="1">
        <f t="array" ref="I58">IF(H58="","",
       IF(OR(_xlfn._xlws.FILTER('Checklist.loc DATA'!$D$3:$D$3000,'Checklist.loc DATA'!$C$3:$C$3000=H58,"#no matching result in Checklist.loc DATA")="#no matching result found in Checklist.loc DATA",_xlfn._xlws.FILTER('Checklist.loc DATA'!$D$3:$D$3000,'Checklist.loc DATA'!$C$3:$C$3000=H58,"#no matching result in Checklist.loc DATA")="MISSING",_xlfn._xlws.FILTER('Checklist.loc DATA'!$D$3:$D$3000,'Checklist.loc DATA'!$C$3:$C$3000=H58,"#no matching result in Checklist.loc DATA")=""),
            IF(_xlfn._xlws.FILTER('GAME.CHECKLIST_ Integrator'!$C$2:$C$3000,'GAME.CHECKLIST_ Integrator'!$D$2:$D$3000=H58,"#no matching result in GAME.CHECKLIST Integrator")="0","#Text found in aircraft PAGE_Integrator but no matching entry name; check that you copy-pasted entry names",
                   _xlfn._xlws.FILTER('GAME.CHECKLIST_ Integrator'!$C$2:$C$3000,'GAME.CHECKLIST_ Integrator'!$D$2:$D$3000=H58,"#no matching result in GAME.CHECKLIST Integrator")),
           _xlfn._xlws.FILTER('Checklist.loc DATA'!$D$3:$D$3000,'Checklist.loc DATA'!$C$3:$C$3000=H58,"#no matching result in Checklist.loc DATA")))</f>
        <v/>
      </c>
      <c r="J58" s="48">
        <v>0</v>
      </c>
      <c r="K58" s="46" t="str" cm="1">
        <f t="array" ref="K58">IF(OR(J58="",J58=0),"",
       IF(OR(_xlfn._xlws.FILTER('Checklist.loc DATA'!$E$3:$E$3000,'Checklist.loc DATA'!$D$3:$D$3000=J58,"#no matching result in Checklist.loc DATA")="#no matching result found in Checklist.loc DATA",_xlfn._xlws.FILTER('Checklist.loc DATA'!$E$3:$E$3000,'Checklist.loc DATA'!$D$3:$D$3000=J58,"#no matching result in Checklist.loc DATA")="MISSING",_xlfn._xlws.FILTER('Checklist.loc DATA'!$E$3:$E$3000,'Checklist.loc DATA'!$D$3:$D$3000=J58,"#no matching result in Checklist.loc DATA")=""),
          IF(_xlfn._xlws.FILTER('CLUE. Integrator'!$C$2:$C$3000,'CLUE. Integrator'!$D$2:$D$3000=J58,"#no matching result in aircraft CLUE_Integrator")="0","#Text found in aircraft CLUE_Integrator but no matching entry name; check that you copy-pasted entry names",
                   _xlfn._xlws.FILTER('CLUE. Integrator'!$C$2:$C$3000,'CLUE. Integrator'!$D$2:$D$3000=J58,"#no matching result in aircraft CLUE_Integrator")),
           _xlfn._xlws.FILTER('Checklist.loc DATA'!$E$3:$E$3000,'Checklist.loc DATA'!$D$3:$D$3000=J58,"#no matching result in Checklist.loc DATA")))</f>
        <v/>
      </c>
      <c r="L58" s="63" t="str">
        <f>IF('Integrator tracking'!G67="","",'Integrator tracking'!G67)</f>
        <v/>
      </c>
      <c r="M58" s="14" t="str">
        <f t="shared" si="0"/>
        <v/>
      </c>
      <c r="N58" s="14" t="str">
        <f>IF(F58="","",
_xlfn.CONCAT('Resource Checklist generator'!$A$2,UPPER('Resource Checklist generator'!$O$1),SUBSTITUTE(_xlfn.CONCAT(G58,"_",I58),"GAME.CHECKLIST_",""),"_",T58,'Resource Checklist generator'!$M$2,L58,'Resource Checklist generator'!$K$2,CHAR(10),
    'Resource Checklist generator'!$L$1,'Resource Checklist generator'!$N$2,'Resource Checklist generator'!$K$1,CHAR(10),
    'Resource Checklist generator'!$N$1
))</f>
        <v/>
      </c>
      <c r="O58" s="14" t="str">
        <f>IF(NOT(OR(U58=0,U58="")),_xlfn.CONCAT('Resource Checklist generator'!$G$2,U58,'Resource Checklist generator'!$H$2,CHAR(10),'Resource Checklist generator'!$I$2),"")</f>
        <v/>
      </c>
      <c r="P58" s="14" t="str">
        <f>IF(NOT(OR(V58=0,V58="")),_xlfn.CONCAT('Resource Checklist generator'!$J$2,V58,'Resource Checklist generator'!$H$2,CHAR(10),'Resource Checklist generator'!$L$2),"")</f>
        <v/>
      </c>
      <c r="Q58" s="14" t="str">
        <f>IF(F58="","",
    _xlfn.CONCAT('Resource Checklist generator'!$A$1,UPPER('Resource Checklist generator'!$O$1),SUBSTITUTE(_xlfn.CONCAT(G58,"_",I58),"GAME.CHECKLIST_",""),'Resource Checklist generator'!$B$1,CHAR(10),
    'Resource Checklist generator'!$C$1,G58,'Resource Checklist generator'!$D$1,I58,'Resource Checklist generator'!$E$1,CHAR(10),
    IF(K58="","",_xlfn.CONCAT('Resource Checklist generator'!$F$1,K58,'Resource Checklist generator'!$G$1,CHAR(10))),
    'Resource Checklist generator'!$J$1,'Resource Checklist generator'!$K$1,CHAR(10),
    'Resource Checklist generator'!$N$1)
)</f>
        <v/>
      </c>
      <c r="R58" s="14"/>
      <c r="S58" s="14" t="str">
        <f t="shared" si="1"/>
        <v/>
      </c>
      <c r="T58" s="14" t="str" cm="1">
        <f t="array" ref="T58">IF(Q58="","",MATCH(MID(Q58,1,255),MID($R$3:$R$999,1,255),0))</f>
        <v/>
      </c>
      <c r="U58" s="14"/>
      <c r="V58" s="14"/>
    </row>
    <row r="59" spans="2:22">
      <c r="B59" s="27"/>
      <c r="C59" s="46" t="str" cm="1">
        <f t="array" ref="C59">IF(B59="","",
       IF(OR(_xlfn._xlws.FILTER('Checklist.loc DATA'!$D$3:$D$3000,'Checklist.loc DATA'!$C$3:$C$3000=B59,"#no matching result in Checklist.loc DATA")="#no matching result found in Checklist.loc DATA",_xlfn._xlws.FILTER('Checklist.loc DATA'!$D$3:$D$3000,'Checklist.loc DATA'!$C$3:$C$3000=B59,"#no matching result in Checklist.loc DATA")="MISSING",_xlfn._xlws.FILTER('Checklist.loc DATA'!$D$3:$D$3000,'Checklist.loc DATA'!$C$3:$C$3000=B59,"#no matching result in Checklist.loc DATA")=""),
            IF(_xlfn._xlws.FILTER('GAME.CHECKLIST_ Integrator'!$C$2:$C$3000,'GAME.CHECKLIST_ Integrator'!$D$2:$D$3000=B59,"#no matching result in GAME.CHECKLIST Integrator")="0","#Text found in aircraft PAGE_Integrator but no matching entry name; check that you copy-pasted entry names",
                   _xlfn._xlws.FILTER('GAME.CHECKLIST_ Integrator'!$C$2:$C$3000,'GAME.CHECKLIST_ Integrator'!$D$2:$D$3000=B59,"#no matching result in GAME.CHECKLIST Integrator")),
           _xlfn._xlws.FILTER('Checklist.loc DATA'!$D$3:$D$3000,'Checklist.loc DATA'!$C$3:$C$3000=B59,"#no matching result in Checklist.loc DATA")))</f>
        <v/>
      </c>
      <c r="D59" s="53"/>
      <c r="E59" s="46" t="str" cm="1">
        <f t="array" ref="E59">IF(D59="","",
       IF(OR(_xlfn._xlws.FILTER('Checklist.loc DATA'!$D$3:$D$3000,'Checklist.loc DATA'!$C$3:$C$3000=D59,"#no matching result in Checklist.loc DATA")="#no matching result found in Checklist.loc DATA",_xlfn._xlws.FILTER('Checklist.loc DATA'!$D$3:$D$3000,'Checklist.loc DATA'!$C$3:$C$3000=D59,"#no matching result in Checklist.loc DATA")="MISSING",_xlfn._xlws.FILTER('Checklist.loc DATA'!$D$3:$D$3000,'Checklist.loc DATA'!$C$3:$C$3000=D59,"#no matching result in Checklist.loc DATA")=""),
            IF(_xlfn._xlws.FILTER('GAME.CHECKLIST_ Integrator'!$C$2:$C$3000,'GAME.CHECKLIST_ Integrator'!$D$2:$D$3000=D59,"#no matching result in GAME.CHECKLIST Integrator")="0","#Text found in aircraft PAGE_Integrator but no matching entry name; check that you copy-pasted entry names",
                   _xlfn._xlws.FILTER('GAME.CHECKLIST_ Integrator'!$C$2:$C$3000,'GAME.CHECKLIST_ Integrator'!$D$2:$D$3000=D59,"#no matching result in GAME.CHECKLIST Integrator")),
           _xlfn._xlws.FILTER('Checklist.loc DATA'!$D$3:$D$3000,'Checklist.loc DATA'!$C$3:$C$3000=D59,"#no matching result in Checklist.loc DATA")))</f>
        <v/>
      </c>
      <c r="F59" s="53"/>
      <c r="G59" s="46" t="str" cm="1">
        <f t="array" ref="G59">IF(F59="","",
       IF(OR(_xlfn._xlws.FILTER('Checklist.loc DATA'!$D$3:$D$3000,'Checklist.loc DATA'!$C$3:$C$3000=F59,"#no matching result in Checklist.loc DATA")="#no matching result found in Checklist.loc DATA",_xlfn._xlws.FILTER('Checklist.loc DATA'!$D$3:$D$3000,'Checklist.loc DATA'!$C$3:$C$3000=F59,"#no matching result in Checklist.loc DATA")="MISSING",_xlfn._xlws.FILTER('Checklist.loc DATA'!$D$3:$D$3000,'Checklist.loc DATA'!$C$3:$C$3000=F59,"#no matching result in Checklist.loc DATA")=""),
            IF(_xlfn._xlws.FILTER('GAME.CHECKLIST_ Integrator'!$C$2:$C$3000,'GAME.CHECKLIST_ Integrator'!$D$2:$D$3000=F59,"#no matching result in GAME.CHECKLIST Integrator")="0","#Text found in aircraft PAGE_Integrator but no matching entry name; check that you copy-pasted entry names",
                   _xlfn._xlws.FILTER('GAME.CHECKLIST_ Integrator'!$C$2:$C$3000,'GAME.CHECKLIST_ Integrator'!$D$2:$D$3000=F59,"#no matching result in GAME.CHECKLIST Integrator")),
           _xlfn._xlws.FILTER('Checklist.loc DATA'!$D$3:$D$3000,'Checklist.loc DATA'!$C$3:$C$3000=F59,"#no matching result in Checklist.loc DATA")))</f>
        <v/>
      </c>
      <c r="H59" s="62"/>
      <c r="I59" s="46" t="str" cm="1">
        <f t="array" ref="I59">IF(H59="","",
       IF(OR(_xlfn._xlws.FILTER('Checklist.loc DATA'!$D$3:$D$3000,'Checklist.loc DATA'!$C$3:$C$3000=H59,"#no matching result in Checklist.loc DATA")="#no matching result found in Checklist.loc DATA",_xlfn._xlws.FILTER('Checklist.loc DATA'!$D$3:$D$3000,'Checklist.loc DATA'!$C$3:$C$3000=H59,"#no matching result in Checklist.loc DATA")="MISSING",_xlfn._xlws.FILTER('Checklist.loc DATA'!$D$3:$D$3000,'Checklist.loc DATA'!$C$3:$C$3000=H59,"#no matching result in Checklist.loc DATA")=""),
            IF(_xlfn._xlws.FILTER('GAME.CHECKLIST_ Integrator'!$C$2:$C$3000,'GAME.CHECKLIST_ Integrator'!$D$2:$D$3000=H59,"#no matching result in GAME.CHECKLIST Integrator")="0","#Text found in aircraft PAGE_Integrator but no matching entry name; check that you copy-pasted entry names",
                   _xlfn._xlws.FILTER('GAME.CHECKLIST_ Integrator'!$C$2:$C$3000,'GAME.CHECKLIST_ Integrator'!$D$2:$D$3000=H59,"#no matching result in GAME.CHECKLIST Integrator")),
           _xlfn._xlws.FILTER('Checklist.loc DATA'!$D$3:$D$3000,'Checklist.loc DATA'!$C$3:$C$3000=H59,"#no matching result in Checklist.loc DATA")))</f>
        <v/>
      </c>
      <c r="J59" s="29">
        <v>0</v>
      </c>
      <c r="K59" s="46" t="str" cm="1">
        <f t="array" ref="K59">IF(OR(J59="",J59=0),"",
       IF(OR(_xlfn._xlws.FILTER('Checklist.loc DATA'!$E$3:$E$3000,'Checklist.loc DATA'!$D$3:$D$3000=J59,"#no matching result in Checklist.loc DATA")="#no matching result found in Checklist.loc DATA",_xlfn._xlws.FILTER('Checklist.loc DATA'!$E$3:$E$3000,'Checklist.loc DATA'!$D$3:$D$3000=J59,"#no matching result in Checklist.loc DATA")="MISSING",_xlfn._xlws.FILTER('Checklist.loc DATA'!$E$3:$E$3000,'Checklist.loc DATA'!$D$3:$D$3000=J59,"#no matching result in Checklist.loc DATA")=""),
          IF(_xlfn._xlws.FILTER('CLUE. Integrator'!$C$2:$C$3000,'CLUE. Integrator'!$D$2:$D$3000=J59,"#no matching result in aircraft CLUE_Integrator")="0","#Text found in aircraft CLUE_Integrator but no matching entry name; check that you copy-pasted entry names",
                   _xlfn._xlws.FILTER('CLUE. Integrator'!$C$2:$C$3000,'CLUE. Integrator'!$D$2:$D$3000=J59,"#no matching result in aircraft CLUE_Integrator")),
           _xlfn._xlws.FILTER('Checklist.loc DATA'!$E$3:$E$3000,'Checklist.loc DATA'!$D$3:$D$3000=J59,"#no matching result in Checklist.loc DATA")))</f>
        <v/>
      </c>
      <c r="L59" s="63" t="str">
        <f>IF('Integrator tracking'!G68="","",'Integrator tracking'!G68)</f>
        <v/>
      </c>
      <c r="M59" s="14" t="str">
        <f t="shared" si="0"/>
        <v/>
      </c>
      <c r="N59" s="14" t="str">
        <f>IF(F59="","",
_xlfn.CONCAT('Resource Checklist generator'!$A$2,UPPER('Resource Checklist generator'!$O$1),SUBSTITUTE(_xlfn.CONCAT(G59,"_",I59),"GAME.CHECKLIST_",""),"_",T59,'Resource Checklist generator'!$M$2,L59,'Resource Checklist generator'!$K$2,CHAR(10),
    'Resource Checklist generator'!$L$1,'Resource Checklist generator'!$N$2,'Resource Checklist generator'!$K$1,CHAR(10),
    'Resource Checklist generator'!$N$1
))</f>
        <v/>
      </c>
      <c r="O59" s="14" t="str">
        <f>IF(NOT(OR(U59=0,U59="")),_xlfn.CONCAT('Resource Checklist generator'!$G$2,U59,'Resource Checklist generator'!$H$2,CHAR(10),'Resource Checklist generator'!$I$2),"")</f>
        <v/>
      </c>
      <c r="P59" s="14" t="str">
        <f>IF(NOT(OR(V59=0,V59="")),_xlfn.CONCAT('Resource Checklist generator'!$J$2,V59,'Resource Checklist generator'!$H$2,CHAR(10),'Resource Checklist generator'!$L$2),"")</f>
        <v/>
      </c>
      <c r="Q59" s="14" t="str">
        <f>IF(F59="","",
    _xlfn.CONCAT('Resource Checklist generator'!$A$1,UPPER('Resource Checklist generator'!$O$1),SUBSTITUTE(_xlfn.CONCAT(G59,"_",I59),"GAME.CHECKLIST_",""),'Resource Checklist generator'!$B$1,CHAR(10),
    'Resource Checklist generator'!$C$1,G59,'Resource Checklist generator'!$D$1,I59,'Resource Checklist generator'!$E$1,CHAR(10),
    IF(K59="","",_xlfn.CONCAT('Resource Checklist generator'!$F$1,K59,'Resource Checklist generator'!$G$1,CHAR(10))),
    'Resource Checklist generator'!$J$1,'Resource Checklist generator'!$K$1,CHAR(10),
    'Resource Checklist generator'!$N$1)
)</f>
        <v/>
      </c>
      <c r="R59" s="14"/>
      <c r="S59" s="14" t="str">
        <f t="shared" si="1"/>
        <v/>
      </c>
      <c r="T59" s="14" t="str" cm="1">
        <f t="array" ref="T59">IF(Q59="","",MATCH(MID(Q59,1,255),MID($R$3:$R$999,1,255),0))</f>
        <v/>
      </c>
      <c r="U59" s="14"/>
      <c r="V59" s="14"/>
    </row>
    <row r="60" spans="2:22">
      <c r="B60" s="28"/>
      <c r="C60" s="46" t="str" cm="1">
        <f t="array" ref="C60">IF(B60="","",
       IF(OR(_xlfn._xlws.FILTER('Checklist.loc DATA'!$D$3:$D$3000,'Checklist.loc DATA'!$C$3:$C$3000=B60,"#no matching result in Checklist.loc DATA")="#no matching result found in Checklist.loc DATA",_xlfn._xlws.FILTER('Checklist.loc DATA'!$D$3:$D$3000,'Checklist.loc DATA'!$C$3:$C$3000=B60,"#no matching result in Checklist.loc DATA")="MISSING",_xlfn._xlws.FILTER('Checklist.loc DATA'!$D$3:$D$3000,'Checklist.loc DATA'!$C$3:$C$3000=B60,"#no matching result in Checklist.loc DATA")=""),
            IF(_xlfn._xlws.FILTER('GAME.CHECKLIST_ Integrator'!$C$2:$C$3000,'GAME.CHECKLIST_ Integrator'!$D$2:$D$3000=B60,"#no matching result in GAME.CHECKLIST Integrator")="0","#Text found in aircraft PAGE_Integrator but no matching entry name; check that you copy-pasted entry names",
                   _xlfn._xlws.FILTER('GAME.CHECKLIST_ Integrator'!$C$2:$C$3000,'GAME.CHECKLIST_ Integrator'!$D$2:$D$3000=B60,"#no matching result in GAME.CHECKLIST Integrator")),
           _xlfn._xlws.FILTER('Checklist.loc DATA'!$D$3:$D$3000,'Checklist.loc DATA'!$C$3:$C$3000=B60,"#no matching result in Checklist.loc DATA")))</f>
        <v/>
      </c>
      <c r="D60" s="52"/>
      <c r="E60" s="46" t="str" cm="1">
        <f t="array" ref="E60">IF(D60="","",
       IF(OR(_xlfn._xlws.FILTER('Checklist.loc DATA'!$D$3:$D$3000,'Checklist.loc DATA'!$C$3:$C$3000=D60,"#no matching result in Checklist.loc DATA")="#no matching result found in Checklist.loc DATA",_xlfn._xlws.FILTER('Checklist.loc DATA'!$D$3:$D$3000,'Checklist.loc DATA'!$C$3:$C$3000=D60,"#no matching result in Checklist.loc DATA")="MISSING",_xlfn._xlws.FILTER('Checklist.loc DATA'!$D$3:$D$3000,'Checklist.loc DATA'!$C$3:$C$3000=D60,"#no matching result in Checklist.loc DATA")=""),
            IF(_xlfn._xlws.FILTER('GAME.CHECKLIST_ Integrator'!$C$2:$C$3000,'GAME.CHECKLIST_ Integrator'!$D$2:$D$3000=D60,"#no matching result in GAME.CHECKLIST Integrator")="0","#Text found in aircraft PAGE_Integrator but no matching entry name; check that you copy-pasted entry names",
                   _xlfn._xlws.FILTER('GAME.CHECKLIST_ Integrator'!$C$2:$C$3000,'GAME.CHECKLIST_ Integrator'!$D$2:$D$3000=D60,"#no matching result in GAME.CHECKLIST Integrator")),
           _xlfn._xlws.FILTER('Checklist.loc DATA'!$D$3:$D$3000,'Checklist.loc DATA'!$C$3:$C$3000=D60,"#no matching result in Checklist.loc DATA")))</f>
        <v/>
      </c>
      <c r="F60" s="52"/>
      <c r="G60" s="46" t="str" cm="1">
        <f t="array" ref="G60">IF(F60="","",
       IF(OR(_xlfn._xlws.FILTER('Checklist.loc DATA'!$D$3:$D$3000,'Checklist.loc DATA'!$C$3:$C$3000=F60,"#no matching result in Checklist.loc DATA")="#no matching result found in Checklist.loc DATA",_xlfn._xlws.FILTER('Checklist.loc DATA'!$D$3:$D$3000,'Checklist.loc DATA'!$C$3:$C$3000=F60,"#no matching result in Checklist.loc DATA")="MISSING",_xlfn._xlws.FILTER('Checklist.loc DATA'!$D$3:$D$3000,'Checklist.loc DATA'!$C$3:$C$3000=F60,"#no matching result in Checklist.loc DATA")=""),
            IF(_xlfn._xlws.FILTER('GAME.CHECKLIST_ Integrator'!$C$2:$C$3000,'GAME.CHECKLIST_ Integrator'!$D$2:$D$3000=F60,"#no matching result in GAME.CHECKLIST Integrator")="0","#Text found in aircraft PAGE_Integrator but no matching entry name; check that you copy-pasted entry names",
                   _xlfn._xlws.FILTER('GAME.CHECKLIST_ Integrator'!$C$2:$C$3000,'GAME.CHECKLIST_ Integrator'!$D$2:$D$3000=F60,"#no matching result in GAME.CHECKLIST Integrator")),
           _xlfn._xlws.FILTER('Checklist.loc DATA'!$D$3:$D$3000,'Checklist.loc DATA'!$C$3:$C$3000=F60,"#no matching result in Checklist.loc DATA")))</f>
        <v/>
      </c>
      <c r="H60" s="61"/>
      <c r="I60" s="46" t="str" cm="1">
        <f t="array" ref="I60">IF(H60="","",
       IF(OR(_xlfn._xlws.FILTER('Checklist.loc DATA'!$D$3:$D$3000,'Checklist.loc DATA'!$C$3:$C$3000=H60,"#no matching result in Checklist.loc DATA")="#no matching result found in Checklist.loc DATA",_xlfn._xlws.FILTER('Checklist.loc DATA'!$D$3:$D$3000,'Checklist.loc DATA'!$C$3:$C$3000=H60,"#no matching result in Checklist.loc DATA")="MISSING",_xlfn._xlws.FILTER('Checklist.loc DATA'!$D$3:$D$3000,'Checklist.loc DATA'!$C$3:$C$3000=H60,"#no matching result in Checklist.loc DATA")=""),
            IF(_xlfn._xlws.FILTER('GAME.CHECKLIST_ Integrator'!$C$2:$C$3000,'GAME.CHECKLIST_ Integrator'!$D$2:$D$3000=H60,"#no matching result in GAME.CHECKLIST Integrator")="0","#Text found in aircraft PAGE_Integrator but no matching entry name; check that you copy-pasted entry names",
                   _xlfn._xlws.FILTER('GAME.CHECKLIST_ Integrator'!$C$2:$C$3000,'GAME.CHECKLIST_ Integrator'!$D$2:$D$3000=H60,"#no matching result in GAME.CHECKLIST Integrator")),
           _xlfn._xlws.FILTER('Checklist.loc DATA'!$D$3:$D$3000,'Checklist.loc DATA'!$C$3:$C$3000=H60,"#no matching result in Checklist.loc DATA")))</f>
        <v/>
      </c>
      <c r="J60" s="48">
        <v>0</v>
      </c>
      <c r="K60" s="46" t="str" cm="1">
        <f t="array" ref="K60">IF(OR(J60="",J60=0),"",
       IF(OR(_xlfn._xlws.FILTER('Checklist.loc DATA'!$E$3:$E$3000,'Checklist.loc DATA'!$D$3:$D$3000=J60,"#no matching result in Checklist.loc DATA")="#no matching result found in Checklist.loc DATA",_xlfn._xlws.FILTER('Checklist.loc DATA'!$E$3:$E$3000,'Checklist.loc DATA'!$D$3:$D$3000=J60,"#no matching result in Checklist.loc DATA")="MISSING",_xlfn._xlws.FILTER('Checklist.loc DATA'!$E$3:$E$3000,'Checklist.loc DATA'!$D$3:$D$3000=J60,"#no matching result in Checklist.loc DATA")=""),
          IF(_xlfn._xlws.FILTER('CLUE. Integrator'!$C$2:$C$3000,'CLUE. Integrator'!$D$2:$D$3000=J60,"#no matching result in aircraft CLUE_Integrator")="0","#Text found in aircraft CLUE_Integrator but no matching entry name; check that you copy-pasted entry names",
                   _xlfn._xlws.FILTER('CLUE. Integrator'!$C$2:$C$3000,'CLUE. Integrator'!$D$2:$D$3000=J60,"#no matching result in aircraft CLUE_Integrator")),
           _xlfn._xlws.FILTER('Checklist.loc DATA'!$E$3:$E$3000,'Checklist.loc DATA'!$D$3:$D$3000=J60,"#no matching result in Checklist.loc DATA")))</f>
        <v/>
      </c>
      <c r="L60" s="63" t="str">
        <f>IF('Integrator tracking'!G69="","",'Integrator tracking'!G69)</f>
        <v/>
      </c>
      <c r="M60" s="14" t="str">
        <f t="shared" si="0"/>
        <v/>
      </c>
      <c r="N60" s="14" t="str">
        <f>IF(F60="","",
_xlfn.CONCAT('Resource Checklist generator'!$A$2,UPPER('Resource Checklist generator'!$O$1),SUBSTITUTE(_xlfn.CONCAT(G60,"_",I60),"GAME.CHECKLIST_",""),"_",T60,'Resource Checklist generator'!$M$2,L60,'Resource Checklist generator'!$K$2,CHAR(10),
    'Resource Checklist generator'!$L$1,'Resource Checklist generator'!$N$2,'Resource Checklist generator'!$K$1,CHAR(10),
    'Resource Checklist generator'!$N$1
))</f>
        <v/>
      </c>
      <c r="O60" s="14" t="str">
        <f>IF(NOT(OR(U60=0,U60="")),_xlfn.CONCAT('Resource Checklist generator'!$G$2,U60,'Resource Checklist generator'!$H$2,CHAR(10),'Resource Checklist generator'!$I$2),"")</f>
        <v/>
      </c>
      <c r="P60" s="14" t="str">
        <f>IF(NOT(OR(V60=0,V60="")),_xlfn.CONCAT('Resource Checklist generator'!$J$2,V60,'Resource Checklist generator'!$H$2,CHAR(10),'Resource Checklist generator'!$L$2),"")</f>
        <v/>
      </c>
      <c r="Q60" s="14" t="str">
        <f>IF(F60="","",
    _xlfn.CONCAT('Resource Checklist generator'!$A$1,UPPER('Resource Checklist generator'!$O$1),SUBSTITUTE(_xlfn.CONCAT(G60,"_",I60),"GAME.CHECKLIST_",""),'Resource Checklist generator'!$B$1,CHAR(10),
    'Resource Checklist generator'!$C$1,G60,'Resource Checklist generator'!$D$1,I60,'Resource Checklist generator'!$E$1,CHAR(10),
    IF(K60="","",_xlfn.CONCAT('Resource Checklist generator'!$F$1,K60,'Resource Checklist generator'!$G$1,CHAR(10))),
    'Resource Checklist generator'!$J$1,'Resource Checklist generator'!$K$1,CHAR(10),
    'Resource Checklist generator'!$N$1)
)</f>
        <v/>
      </c>
      <c r="R60" s="14"/>
      <c r="S60" s="14" t="str">
        <f t="shared" si="1"/>
        <v/>
      </c>
      <c r="T60" s="14" t="str" cm="1">
        <f t="array" ref="T60">IF(Q60="","",MATCH(MID(Q60,1,255),MID($R$3:$R$999,1,255),0))</f>
        <v/>
      </c>
      <c r="U60" s="14"/>
      <c r="V60" s="14"/>
    </row>
    <row r="61" spans="2:22">
      <c r="B61" s="27"/>
      <c r="C61" s="46" t="str" cm="1">
        <f t="array" ref="C61">IF(B61="","",
       IF(OR(_xlfn._xlws.FILTER('Checklist.loc DATA'!$D$3:$D$3000,'Checklist.loc DATA'!$C$3:$C$3000=B61,"#no matching result in Checklist.loc DATA")="#no matching result found in Checklist.loc DATA",_xlfn._xlws.FILTER('Checklist.loc DATA'!$D$3:$D$3000,'Checklist.loc DATA'!$C$3:$C$3000=B61,"#no matching result in Checklist.loc DATA")="MISSING",_xlfn._xlws.FILTER('Checklist.loc DATA'!$D$3:$D$3000,'Checklist.loc DATA'!$C$3:$C$3000=B61,"#no matching result in Checklist.loc DATA")=""),
            IF(_xlfn._xlws.FILTER('GAME.CHECKLIST_ Integrator'!$C$2:$C$3000,'GAME.CHECKLIST_ Integrator'!$D$2:$D$3000=B61,"#no matching result in GAME.CHECKLIST Integrator")="0","#Text found in aircraft PAGE_Integrator but no matching entry name; check that you copy-pasted entry names",
                   _xlfn._xlws.FILTER('GAME.CHECKLIST_ Integrator'!$C$2:$C$3000,'GAME.CHECKLIST_ Integrator'!$D$2:$D$3000=B61,"#no matching result in GAME.CHECKLIST Integrator")),
           _xlfn._xlws.FILTER('Checklist.loc DATA'!$D$3:$D$3000,'Checklist.loc DATA'!$C$3:$C$3000=B61,"#no matching result in Checklist.loc DATA")))</f>
        <v/>
      </c>
      <c r="D61" s="53"/>
      <c r="E61" s="46" t="str" cm="1">
        <f t="array" ref="E61">IF(D61="","",
       IF(OR(_xlfn._xlws.FILTER('Checklist.loc DATA'!$D$3:$D$3000,'Checklist.loc DATA'!$C$3:$C$3000=D61,"#no matching result in Checklist.loc DATA")="#no matching result found in Checklist.loc DATA",_xlfn._xlws.FILTER('Checklist.loc DATA'!$D$3:$D$3000,'Checklist.loc DATA'!$C$3:$C$3000=D61,"#no matching result in Checklist.loc DATA")="MISSING",_xlfn._xlws.FILTER('Checklist.loc DATA'!$D$3:$D$3000,'Checklist.loc DATA'!$C$3:$C$3000=D61,"#no matching result in Checklist.loc DATA")=""),
            IF(_xlfn._xlws.FILTER('GAME.CHECKLIST_ Integrator'!$C$2:$C$3000,'GAME.CHECKLIST_ Integrator'!$D$2:$D$3000=D61,"#no matching result in GAME.CHECKLIST Integrator")="0","#Text found in aircraft PAGE_Integrator but no matching entry name; check that you copy-pasted entry names",
                   _xlfn._xlws.FILTER('GAME.CHECKLIST_ Integrator'!$C$2:$C$3000,'GAME.CHECKLIST_ Integrator'!$D$2:$D$3000=D61,"#no matching result in GAME.CHECKLIST Integrator")),
           _xlfn._xlws.FILTER('Checklist.loc DATA'!$D$3:$D$3000,'Checklist.loc DATA'!$C$3:$C$3000=D61,"#no matching result in Checklist.loc DATA")))</f>
        <v/>
      </c>
      <c r="F61" s="53"/>
      <c r="G61" s="46" t="str" cm="1">
        <f t="array" ref="G61">IF(F61="","",
       IF(OR(_xlfn._xlws.FILTER('Checklist.loc DATA'!$D$3:$D$3000,'Checklist.loc DATA'!$C$3:$C$3000=F61,"#no matching result in Checklist.loc DATA")="#no matching result found in Checklist.loc DATA",_xlfn._xlws.FILTER('Checklist.loc DATA'!$D$3:$D$3000,'Checklist.loc DATA'!$C$3:$C$3000=F61,"#no matching result in Checklist.loc DATA")="MISSING",_xlfn._xlws.FILTER('Checklist.loc DATA'!$D$3:$D$3000,'Checklist.loc DATA'!$C$3:$C$3000=F61,"#no matching result in Checklist.loc DATA")=""),
            IF(_xlfn._xlws.FILTER('GAME.CHECKLIST_ Integrator'!$C$2:$C$3000,'GAME.CHECKLIST_ Integrator'!$D$2:$D$3000=F61,"#no matching result in GAME.CHECKLIST Integrator")="0","#Text found in aircraft PAGE_Integrator but no matching entry name; check that you copy-pasted entry names",
                   _xlfn._xlws.FILTER('GAME.CHECKLIST_ Integrator'!$C$2:$C$3000,'GAME.CHECKLIST_ Integrator'!$D$2:$D$3000=F61,"#no matching result in GAME.CHECKLIST Integrator")),
           _xlfn._xlws.FILTER('Checklist.loc DATA'!$D$3:$D$3000,'Checklist.loc DATA'!$C$3:$C$3000=F61,"#no matching result in Checklist.loc DATA")))</f>
        <v/>
      </c>
      <c r="H61" s="62"/>
      <c r="I61" s="46" t="str" cm="1">
        <f t="array" ref="I61">IF(H61="","",
       IF(OR(_xlfn._xlws.FILTER('Checklist.loc DATA'!$D$3:$D$3000,'Checklist.loc DATA'!$C$3:$C$3000=H61,"#no matching result in Checklist.loc DATA")="#no matching result found in Checklist.loc DATA",_xlfn._xlws.FILTER('Checklist.loc DATA'!$D$3:$D$3000,'Checklist.loc DATA'!$C$3:$C$3000=H61,"#no matching result in Checklist.loc DATA")="MISSING",_xlfn._xlws.FILTER('Checklist.loc DATA'!$D$3:$D$3000,'Checklist.loc DATA'!$C$3:$C$3000=H61,"#no matching result in Checklist.loc DATA")=""),
            IF(_xlfn._xlws.FILTER('GAME.CHECKLIST_ Integrator'!$C$2:$C$3000,'GAME.CHECKLIST_ Integrator'!$D$2:$D$3000=H61,"#no matching result in GAME.CHECKLIST Integrator")="0","#Text found in aircraft PAGE_Integrator but no matching entry name; check that you copy-pasted entry names",
                   _xlfn._xlws.FILTER('GAME.CHECKLIST_ Integrator'!$C$2:$C$3000,'GAME.CHECKLIST_ Integrator'!$D$2:$D$3000=H61,"#no matching result in GAME.CHECKLIST Integrator")),
           _xlfn._xlws.FILTER('Checklist.loc DATA'!$D$3:$D$3000,'Checklist.loc DATA'!$C$3:$C$3000=H61,"#no matching result in Checklist.loc DATA")))</f>
        <v/>
      </c>
      <c r="J61" s="29">
        <v>0</v>
      </c>
      <c r="K61" s="46" t="str" cm="1">
        <f t="array" ref="K61">IF(OR(J61="",J61=0),"",
       IF(OR(_xlfn._xlws.FILTER('Checklist.loc DATA'!$E$3:$E$3000,'Checklist.loc DATA'!$D$3:$D$3000=J61,"#no matching result in Checklist.loc DATA")="#no matching result found in Checklist.loc DATA",_xlfn._xlws.FILTER('Checklist.loc DATA'!$E$3:$E$3000,'Checklist.loc DATA'!$D$3:$D$3000=J61,"#no matching result in Checklist.loc DATA")="MISSING",_xlfn._xlws.FILTER('Checklist.loc DATA'!$E$3:$E$3000,'Checklist.loc DATA'!$D$3:$D$3000=J61,"#no matching result in Checklist.loc DATA")=""),
          IF(_xlfn._xlws.FILTER('CLUE. Integrator'!$C$2:$C$3000,'CLUE. Integrator'!$D$2:$D$3000=J61,"#no matching result in aircraft CLUE_Integrator")="0","#Text found in aircraft CLUE_Integrator but no matching entry name; check that you copy-pasted entry names",
                   _xlfn._xlws.FILTER('CLUE. Integrator'!$C$2:$C$3000,'CLUE. Integrator'!$D$2:$D$3000=J61,"#no matching result in aircraft CLUE_Integrator")),
           _xlfn._xlws.FILTER('Checklist.loc DATA'!$E$3:$E$3000,'Checklist.loc DATA'!$D$3:$D$3000=J61,"#no matching result in Checklist.loc DATA")))</f>
        <v/>
      </c>
      <c r="L61" s="63" t="str">
        <f>IF('Integrator tracking'!G70="","",'Integrator tracking'!G70)</f>
        <v/>
      </c>
      <c r="M61" s="14" t="str">
        <f t="shared" si="0"/>
        <v/>
      </c>
      <c r="N61" s="14" t="str">
        <f>IF(F61="","",
_xlfn.CONCAT('Resource Checklist generator'!$A$2,UPPER('Resource Checklist generator'!$O$1),SUBSTITUTE(_xlfn.CONCAT(G61,"_",I61),"GAME.CHECKLIST_",""),"_",T61,'Resource Checklist generator'!$M$2,L61,'Resource Checklist generator'!$K$2,CHAR(10),
    'Resource Checklist generator'!$L$1,'Resource Checklist generator'!$N$2,'Resource Checklist generator'!$K$1,CHAR(10),
    'Resource Checklist generator'!$N$1
))</f>
        <v/>
      </c>
      <c r="O61" s="14" t="str">
        <f>IF(NOT(OR(U61=0,U61="")),_xlfn.CONCAT('Resource Checklist generator'!$G$2,U61,'Resource Checklist generator'!$H$2,CHAR(10),'Resource Checklist generator'!$I$2),"")</f>
        <v/>
      </c>
      <c r="P61" s="14" t="str">
        <f>IF(NOT(OR(V61=0,V61="")),_xlfn.CONCAT('Resource Checklist generator'!$J$2,V61,'Resource Checklist generator'!$H$2,CHAR(10),'Resource Checklist generator'!$L$2),"")</f>
        <v/>
      </c>
      <c r="Q61" s="14" t="str">
        <f>IF(F61="","",
    _xlfn.CONCAT('Resource Checklist generator'!$A$1,UPPER('Resource Checklist generator'!$O$1),SUBSTITUTE(_xlfn.CONCAT(G61,"_",I61),"GAME.CHECKLIST_",""),'Resource Checklist generator'!$B$1,CHAR(10),
    'Resource Checklist generator'!$C$1,G61,'Resource Checklist generator'!$D$1,I61,'Resource Checklist generator'!$E$1,CHAR(10),
    IF(K61="","",_xlfn.CONCAT('Resource Checklist generator'!$F$1,K61,'Resource Checklist generator'!$G$1,CHAR(10))),
    'Resource Checklist generator'!$J$1,'Resource Checklist generator'!$K$1,CHAR(10),
    'Resource Checklist generator'!$N$1)
)</f>
        <v/>
      </c>
      <c r="R61" s="14"/>
      <c r="S61" s="14" t="str">
        <f t="shared" si="1"/>
        <v/>
      </c>
      <c r="T61" s="14" t="str" cm="1">
        <f t="array" ref="T61">IF(Q61="","",MATCH(MID(Q61,1,255),MID($R$3:$R$999,1,255),0))</f>
        <v/>
      </c>
      <c r="U61" s="14"/>
      <c r="V61" s="14"/>
    </row>
    <row r="62" spans="2:22">
      <c r="B62" s="28"/>
      <c r="C62" s="46" t="str" cm="1">
        <f t="array" ref="C62">IF(B62="","",
       IF(OR(_xlfn._xlws.FILTER('Checklist.loc DATA'!$D$3:$D$3000,'Checklist.loc DATA'!$C$3:$C$3000=B62,"#no matching result in Checklist.loc DATA")="#no matching result found in Checklist.loc DATA",_xlfn._xlws.FILTER('Checklist.loc DATA'!$D$3:$D$3000,'Checklist.loc DATA'!$C$3:$C$3000=B62,"#no matching result in Checklist.loc DATA")="MISSING",_xlfn._xlws.FILTER('Checklist.loc DATA'!$D$3:$D$3000,'Checklist.loc DATA'!$C$3:$C$3000=B62,"#no matching result in Checklist.loc DATA")=""),
            IF(_xlfn._xlws.FILTER('GAME.CHECKLIST_ Integrator'!$C$2:$C$3000,'GAME.CHECKLIST_ Integrator'!$D$2:$D$3000=B62,"#no matching result in GAME.CHECKLIST Integrator")="0","#Text found in aircraft PAGE_Integrator but no matching entry name; check that you copy-pasted entry names",
                   _xlfn._xlws.FILTER('GAME.CHECKLIST_ Integrator'!$C$2:$C$3000,'GAME.CHECKLIST_ Integrator'!$D$2:$D$3000=B62,"#no matching result in GAME.CHECKLIST Integrator")),
           _xlfn._xlws.FILTER('Checklist.loc DATA'!$D$3:$D$3000,'Checklist.loc DATA'!$C$3:$C$3000=B62,"#no matching result in Checklist.loc DATA")))</f>
        <v/>
      </c>
      <c r="D62" s="52"/>
      <c r="E62" s="46" t="str" cm="1">
        <f t="array" ref="E62">IF(D62="","",
       IF(OR(_xlfn._xlws.FILTER('Checklist.loc DATA'!$D$3:$D$3000,'Checklist.loc DATA'!$C$3:$C$3000=D62,"#no matching result in Checklist.loc DATA")="#no matching result found in Checklist.loc DATA",_xlfn._xlws.FILTER('Checklist.loc DATA'!$D$3:$D$3000,'Checklist.loc DATA'!$C$3:$C$3000=D62,"#no matching result in Checklist.loc DATA")="MISSING",_xlfn._xlws.FILTER('Checklist.loc DATA'!$D$3:$D$3000,'Checklist.loc DATA'!$C$3:$C$3000=D62,"#no matching result in Checklist.loc DATA")=""),
            IF(_xlfn._xlws.FILTER('GAME.CHECKLIST_ Integrator'!$C$2:$C$3000,'GAME.CHECKLIST_ Integrator'!$D$2:$D$3000=D62,"#no matching result in GAME.CHECKLIST Integrator")="0","#Text found in aircraft PAGE_Integrator but no matching entry name; check that you copy-pasted entry names",
                   _xlfn._xlws.FILTER('GAME.CHECKLIST_ Integrator'!$C$2:$C$3000,'GAME.CHECKLIST_ Integrator'!$D$2:$D$3000=D62,"#no matching result in GAME.CHECKLIST Integrator")),
           _xlfn._xlws.FILTER('Checklist.loc DATA'!$D$3:$D$3000,'Checklist.loc DATA'!$C$3:$C$3000=D62,"#no matching result in Checklist.loc DATA")))</f>
        <v/>
      </c>
      <c r="F62" s="52"/>
      <c r="G62" s="46" t="str" cm="1">
        <f t="array" ref="G62">IF(F62="","",
       IF(OR(_xlfn._xlws.FILTER('Checklist.loc DATA'!$D$3:$D$3000,'Checklist.loc DATA'!$C$3:$C$3000=F62,"#no matching result in Checklist.loc DATA")="#no matching result found in Checklist.loc DATA",_xlfn._xlws.FILTER('Checklist.loc DATA'!$D$3:$D$3000,'Checklist.loc DATA'!$C$3:$C$3000=F62,"#no matching result in Checklist.loc DATA")="MISSING",_xlfn._xlws.FILTER('Checklist.loc DATA'!$D$3:$D$3000,'Checklist.loc DATA'!$C$3:$C$3000=F62,"#no matching result in Checklist.loc DATA")=""),
            IF(_xlfn._xlws.FILTER('GAME.CHECKLIST_ Integrator'!$C$2:$C$3000,'GAME.CHECKLIST_ Integrator'!$D$2:$D$3000=F62,"#no matching result in GAME.CHECKLIST Integrator")="0","#Text found in aircraft PAGE_Integrator but no matching entry name; check that you copy-pasted entry names",
                   _xlfn._xlws.FILTER('GAME.CHECKLIST_ Integrator'!$C$2:$C$3000,'GAME.CHECKLIST_ Integrator'!$D$2:$D$3000=F62,"#no matching result in GAME.CHECKLIST Integrator")),
           _xlfn._xlws.FILTER('Checklist.loc DATA'!$D$3:$D$3000,'Checklist.loc DATA'!$C$3:$C$3000=F62,"#no matching result in Checklist.loc DATA")))</f>
        <v/>
      </c>
      <c r="H62" s="61"/>
      <c r="I62" s="46" t="str" cm="1">
        <f t="array" ref="I62">IF(H62="","",
       IF(OR(_xlfn._xlws.FILTER('Checklist.loc DATA'!$D$3:$D$3000,'Checklist.loc DATA'!$C$3:$C$3000=H62,"#no matching result in Checklist.loc DATA")="#no matching result found in Checklist.loc DATA",_xlfn._xlws.FILTER('Checklist.loc DATA'!$D$3:$D$3000,'Checklist.loc DATA'!$C$3:$C$3000=H62,"#no matching result in Checklist.loc DATA")="MISSING",_xlfn._xlws.FILTER('Checklist.loc DATA'!$D$3:$D$3000,'Checklist.loc DATA'!$C$3:$C$3000=H62,"#no matching result in Checklist.loc DATA")=""),
            IF(_xlfn._xlws.FILTER('GAME.CHECKLIST_ Integrator'!$C$2:$C$3000,'GAME.CHECKLIST_ Integrator'!$D$2:$D$3000=H62,"#no matching result in GAME.CHECKLIST Integrator")="0","#Text found in aircraft PAGE_Integrator but no matching entry name; check that you copy-pasted entry names",
                   _xlfn._xlws.FILTER('GAME.CHECKLIST_ Integrator'!$C$2:$C$3000,'GAME.CHECKLIST_ Integrator'!$D$2:$D$3000=H62,"#no matching result in GAME.CHECKLIST Integrator")),
           _xlfn._xlws.FILTER('Checklist.loc DATA'!$D$3:$D$3000,'Checklist.loc DATA'!$C$3:$C$3000=H62,"#no matching result in Checklist.loc DATA")))</f>
        <v/>
      </c>
      <c r="J62" s="48">
        <v>0</v>
      </c>
      <c r="K62" s="46" t="str" cm="1">
        <f t="array" ref="K62">IF(OR(J62="",J62=0),"",
       IF(OR(_xlfn._xlws.FILTER('Checklist.loc DATA'!$E$3:$E$3000,'Checklist.loc DATA'!$D$3:$D$3000=J62,"#no matching result in Checklist.loc DATA")="#no matching result found in Checklist.loc DATA",_xlfn._xlws.FILTER('Checklist.loc DATA'!$E$3:$E$3000,'Checklist.loc DATA'!$D$3:$D$3000=J62,"#no matching result in Checklist.loc DATA")="MISSING",_xlfn._xlws.FILTER('Checklist.loc DATA'!$E$3:$E$3000,'Checklist.loc DATA'!$D$3:$D$3000=J62,"#no matching result in Checklist.loc DATA")=""),
          IF(_xlfn._xlws.FILTER('CLUE. Integrator'!$C$2:$C$3000,'CLUE. Integrator'!$D$2:$D$3000=J62,"#no matching result in aircraft CLUE_Integrator")="0","#Text found in aircraft CLUE_Integrator but no matching entry name; check that you copy-pasted entry names",
                   _xlfn._xlws.FILTER('CLUE. Integrator'!$C$2:$C$3000,'CLUE. Integrator'!$D$2:$D$3000=J62,"#no matching result in aircraft CLUE_Integrator")),
           _xlfn._xlws.FILTER('Checklist.loc DATA'!$E$3:$E$3000,'Checklist.loc DATA'!$D$3:$D$3000=J62,"#no matching result in Checklist.loc DATA")))</f>
        <v/>
      </c>
      <c r="L62" s="63" t="str">
        <f>IF('Integrator tracking'!G71="","",'Integrator tracking'!G71)</f>
        <v/>
      </c>
      <c r="M62" s="14" t="str">
        <f t="shared" si="0"/>
        <v/>
      </c>
      <c r="N62" s="14" t="str">
        <f>IF(F62="","",
_xlfn.CONCAT('Resource Checklist generator'!$A$2,UPPER('Resource Checklist generator'!$O$1),SUBSTITUTE(_xlfn.CONCAT(G62,"_",I62),"GAME.CHECKLIST_",""),"_",T62,'Resource Checklist generator'!$M$2,L62,'Resource Checklist generator'!$K$2,CHAR(10),
    'Resource Checklist generator'!$L$1,'Resource Checklist generator'!$N$2,'Resource Checklist generator'!$K$1,CHAR(10),
    'Resource Checklist generator'!$N$1
))</f>
        <v/>
      </c>
      <c r="O62" s="14" t="str">
        <f>IF(NOT(OR(U62=0,U62="")),_xlfn.CONCAT('Resource Checklist generator'!$G$2,U62,'Resource Checklist generator'!$H$2,CHAR(10),'Resource Checklist generator'!$I$2),"")</f>
        <v/>
      </c>
      <c r="P62" s="14" t="str">
        <f>IF(NOT(OR(V62=0,V62="")),_xlfn.CONCAT('Resource Checklist generator'!$J$2,V62,'Resource Checklist generator'!$H$2,CHAR(10),'Resource Checklist generator'!$L$2),"")</f>
        <v/>
      </c>
      <c r="Q62" s="14" t="str">
        <f>IF(F62="","",
    _xlfn.CONCAT('Resource Checklist generator'!$A$1,UPPER('Resource Checklist generator'!$O$1),SUBSTITUTE(_xlfn.CONCAT(G62,"_",I62),"GAME.CHECKLIST_",""),'Resource Checklist generator'!$B$1,CHAR(10),
    'Resource Checklist generator'!$C$1,G62,'Resource Checklist generator'!$D$1,I62,'Resource Checklist generator'!$E$1,CHAR(10),
    IF(K62="","",_xlfn.CONCAT('Resource Checklist generator'!$F$1,K62,'Resource Checklist generator'!$G$1,CHAR(10))),
    'Resource Checklist generator'!$J$1,'Resource Checklist generator'!$K$1,CHAR(10),
    'Resource Checklist generator'!$N$1)
)</f>
        <v/>
      </c>
      <c r="R62" s="14"/>
      <c r="S62" s="14" t="str">
        <f t="shared" si="1"/>
        <v/>
      </c>
      <c r="T62" s="14" t="str" cm="1">
        <f t="array" ref="T62">IF(Q62="","",MATCH(MID(Q62,1,255),MID($R$3:$R$999,1,255),0))</f>
        <v/>
      </c>
      <c r="U62" s="14"/>
      <c r="V62" s="14"/>
    </row>
    <row r="63" spans="2:22">
      <c r="B63" s="27"/>
      <c r="C63" s="46" t="str" cm="1">
        <f t="array" ref="C63">IF(B63="","",
       IF(OR(_xlfn._xlws.FILTER('Checklist.loc DATA'!$D$3:$D$3000,'Checklist.loc DATA'!$C$3:$C$3000=B63,"#no matching result in Checklist.loc DATA")="#no matching result found in Checklist.loc DATA",_xlfn._xlws.FILTER('Checklist.loc DATA'!$D$3:$D$3000,'Checklist.loc DATA'!$C$3:$C$3000=B63,"#no matching result in Checklist.loc DATA")="MISSING",_xlfn._xlws.FILTER('Checklist.loc DATA'!$D$3:$D$3000,'Checklist.loc DATA'!$C$3:$C$3000=B63,"#no matching result in Checklist.loc DATA")=""),
            IF(_xlfn._xlws.FILTER('GAME.CHECKLIST_ Integrator'!$C$2:$C$3000,'GAME.CHECKLIST_ Integrator'!$D$2:$D$3000=B63,"#no matching result in GAME.CHECKLIST Integrator")="0","#Text found in aircraft PAGE_Integrator but no matching entry name; check that you copy-pasted entry names",
                   _xlfn._xlws.FILTER('GAME.CHECKLIST_ Integrator'!$C$2:$C$3000,'GAME.CHECKLIST_ Integrator'!$D$2:$D$3000=B63,"#no matching result in GAME.CHECKLIST Integrator")),
           _xlfn._xlws.FILTER('Checklist.loc DATA'!$D$3:$D$3000,'Checklist.loc DATA'!$C$3:$C$3000=B63,"#no matching result in Checklist.loc DATA")))</f>
        <v/>
      </c>
      <c r="D63" s="53"/>
      <c r="E63" s="46" t="str" cm="1">
        <f t="array" ref="E63">IF(D63="","",
       IF(OR(_xlfn._xlws.FILTER('Checklist.loc DATA'!$D$3:$D$3000,'Checklist.loc DATA'!$C$3:$C$3000=D63,"#no matching result in Checklist.loc DATA")="#no matching result found in Checklist.loc DATA",_xlfn._xlws.FILTER('Checklist.loc DATA'!$D$3:$D$3000,'Checklist.loc DATA'!$C$3:$C$3000=D63,"#no matching result in Checklist.loc DATA")="MISSING",_xlfn._xlws.FILTER('Checklist.loc DATA'!$D$3:$D$3000,'Checklist.loc DATA'!$C$3:$C$3000=D63,"#no matching result in Checklist.loc DATA")=""),
            IF(_xlfn._xlws.FILTER('GAME.CHECKLIST_ Integrator'!$C$2:$C$3000,'GAME.CHECKLIST_ Integrator'!$D$2:$D$3000=D63,"#no matching result in GAME.CHECKLIST Integrator")="0","#Text found in aircraft PAGE_Integrator but no matching entry name; check that you copy-pasted entry names",
                   _xlfn._xlws.FILTER('GAME.CHECKLIST_ Integrator'!$C$2:$C$3000,'GAME.CHECKLIST_ Integrator'!$D$2:$D$3000=D63,"#no matching result in GAME.CHECKLIST Integrator")),
           _xlfn._xlws.FILTER('Checklist.loc DATA'!$D$3:$D$3000,'Checklist.loc DATA'!$C$3:$C$3000=D63,"#no matching result in Checklist.loc DATA")))</f>
        <v/>
      </c>
      <c r="F63" s="53"/>
      <c r="G63" s="46" t="str" cm="1">
        <f t="array" ref="G63">IF(F63="","",
       IF(OR(_xlfn._xlws.FILTER('Checklist.loc DATA'!$D$3:$D$3000,'Checklist.loc DATA'!$C$3:$C$3000=F63,"#no matching result in Checklist.loc DATA")="#no matching result found in Checklist.loc DATA",_xlfn._xlws.FILTER('Checklist.loc DATA'!$D$3:$D$3000,'Checklist.loc DATA'!$C$3:$C$3000=F63,"#no matching result in Checklist.loc DATA")="MISSING",_xlfn._xlws.FILTER('Checklist.loc DATA'!$D$3:$D$3000,'Checklist.loc DATA'!$C$3:$C$3000=F63,"#no matching result in Checklist.loc DATA")=""),
            IF(_xlfn._xlws.FILTER('GAME.CHECKLIST_ Integrator'!$C$2:$C$3000,'GAME.CHECKLIST_ Integrator'!$D$2:$D$3000=F63,"#no matching result in GAME.CHECKLIST Integrator")="0","#Text found in aircraft PAGE_Integrator but no matching entry name; check that you copy-pasted entry names",
                   _xlfn._xlws.FILTER('GAME.CHECKLIST_ Integrator'!$C$2:$C$3000,'GAME.CHECKLIST_ Integrator'!$D$2:$D$3000=F63,"#no matching result in GAME.CHECKLIST Integrator")),
           _xlfn._xlws.FILTER('Checklist.loc DATA'!$D$3:$D$3000,'Checklist.loc DATA'!$C$3:$C$3000=F63,"#no matching result in Checklist.loc DATA")))</f>
        <v/>
      </c>
      <c r="H63" s="62"/>
      <c r="I63" s="46" t="str" cm="1">
        <f t="array" ref="I63">IF(H63="","",
       IF(OR(_xlfn._xlws.FILTER('Checklist.loc DATA'!$D$3:$D$3000,'Checklist.loc DATA'!$C$3:$C$3000=H63,"#no matching result in Checklist.loc DATA")="#no matching result found in Checklist.loc DATA",_xlfn._xlws.FILTER('Checklist.loc DATA'!$D$3:$D$3000,'Checklist.loc DATA'!$C$3:$C$3000=H63,"#no matching result in Checklist.loc DATA")="MISSING",_xlfn._xlws.FILTER('Checklist.loc DATA'!$D$3:$D$3000,'Checklist.loc DATA'!$C$3:$C$3000=H63,"#no matching result in Checklist.loc DATA")=""),
            IF(_xlfn._xlws.FILTER('GAME.CHECKLIST_ Integrator'!$C$2:$C$3000,'GAME.CHECKLIST_ Integrator'!$D$2:$D$3000=H63,"#no matching result in GAME.CHECKLIST Integrator")="0","#Text found in aircraft PAGE_Integrator but no matching entry name; check that you copy-pasted entry names",
                   _xlfn._xlws.FILTER('GAME.CHECKLIST_ Integrator'!$C$2:$C$3000,'GAME.CHECKLIST_ Integrator'!$D$2:$D$3000=H63,"#no matching result in GAME.CHECKLIST Integrator")),
           _xlfn._xlws.FILTER('Checklist.loc DATA'!$D$3:$D$3000,'Checklist.loc DATA'!$C$3:$C$3000=H63,"#no matching result in Checklist.loc DATA")))</f>
        <v/>
      </c>
      <c r="J63" s="29">
        <v>0</v>
      </c>
      <c r="K63" s="46" t="str" cm="1">
        <f t="array" ref="K63">IF(OR(J63="",J63=0),"",
       IF(OR(_xlfn._xlws.FILTER('Checklist.loc DATA'!$E$3:$E$3000,'Checklist.loc DATA'!$D$3:$D$3000=J63,"#no matching result in Checklist.loc DATA")="#no matching result found in Checklist.loc DATA",_xlfn._xlws.FILTER('Checklist.loc DATA'!$E$3:$E$3000,'Checklist.loc DATA'!$D$3:$D$3000=J63,"#no matching result in Checklist.loc DATA")="MISSING",_xlfn._xlws.FILTER('Checklist.loc DATA'!$E$3:$E$3000,'Checklist.loc DATA'!$D$3:$D$3000=J63,"#no matching result in Checklist.loc DATA")=""),
          IF(_xlfn._xlws.FILTER('CLUE. Integrator'!$C$2:$C$3000,'CLUE. Integrator'!$D$2:$D$3000=J63,"#no matching result in aircraft CLUE_Integrator")="0","#Text found in aircraft CLUE_Integrator but no matching entry name; check that you copy-pasted entry names",
                   _xlfn._xlws.FILTER('CLUE. Integrator'!$C$2:$C$3000,'CLUE. Integrator'!$D$2:$D$3000=J63,"#no matching result in aircraft CLUE_Integrator")),
           _xlfn._xlws.FILTER('Checklist.loc DATA'!$E$3:$E$3000,'Checklist.loc DATA'!$D$3:$D$3000=J63,"#no matching result in Checklist.loc DATA")))</f>
        <v/>
      </c>
      <c r="L63" s="63" t="str">
        <f>IF('Integrator tracking'!G72="","",'Integrator tracking'!G72)</f>
        <v/>
      </c>
      <c r="M63" s="14" t="str">
        <f t="shared" si="0"/>
        <v/>
      </c>
      <c r="N63" s="14" t="str">
        <f>IF(F63="","",
_xlfn.CONCAT('Resource Checklist generator'!$A$2,UPPER('Resource Checklist generator'!$O$1),SUBSTITUTE(_xlfn.CONCAT(G63,"_",I63),"GAME.CHECKLIST_",""),"_",T63,'Resource Checklist generator'!$M$2,L63,'Resource Checklist generator'!$K$2,CHAR(10),
    'Resource Checklist generator'!$L$1,'Resource Checklist generator'!$N$2,'Resource Checklist generator'!$K$1,CHAR(10),
    'Resource Checklist generator'!$N$1
))</f>
        <v/>
      </c>
      <c r="O63" s="14" t="str">
        <f>IF(NOT(OR(U63=0,U63="")),_xlfn.CONCAT('Resource Checklist generator'!$G$2,U63,'Resource Checklist generator'!$H$2,CHAR(10),'Resource Checklist generator'!$I$2),"")</f>
        <v/>
      </c>
      <c r="P63" s="14" t="str">
        <f>IF(NOT(OR(V63=0,V63="")),_xlfn.CONCAT('Resource Checklist generator'!$J$2,V63,'Resource Checklist generator'!$H$2,CHAR(10),'Resource Checklist generator'!$L$2),"")</f>
        <v/>
      </c>
      <c r="Q63" s="14" t="str">
        <f>IF(F63="","",
    _xlfn.CONCAT('Resource Checklist generator'!$A$1,UPPER('Resource Checklist generator'!$O$1),SUBSTITUTE(_xlfn.CONCAT(G63,"_",I63),"GAME.CHECKLIST_",""),'Resource Checklist generator'!$B$1,CHAR(10),
    'Resource Checklist generator'!$C$1,G63,'Resource Checklist generator'!$D$1,I63,'Resource Checklist generator'!$E$1,CHAR(10),
    IF(K63="","",_xlfn.CONCAT('Resource Checklist generator'!$F$1,K63,'Resource Checklist generator'!$G$1,CHAR(10))),
    'Resource Checklist generator'!$J$1,'Resource Checklist generator'!$K$1,CHAR(10),
    'Resource Checklist generator'!$N$1)
)</f>
        <v/>
      </c>
      <c r="R63" s="14"/>
      <c r="S63" s="14" t="str">
        <f t="shared" si="1"/>
        <v/>
      </c>
      <c r="T63" s="14" t="str" cm="1">
        <f t="array" ref="T63">IF(Q63="","",MATCH(MID(Q63,1,255),MID($R$3:$R$999,1,255),0))</f>
        <v/>
      </c>
      <c r="U63" s="14"/>
      <c r="V63" s="14"/>
    </row>
    <row r="64" spans="2:22">
      <c r="B64" s="28"/>
      <c r="C64" s="46" t="str" cm="1">
        <f t="array" ref="C64">IF(B64="","",
       IF(OR(_xlfn._xlws.FILTER('Checklist.loc DATA'!$D$3:$D$3000,'Checklist.loc DATA'!$C$3:$C$3000=B64,"#no matching result in Checklist.loc DATA")="#no matching result found in Checklist.loc DATA",_xlfn._xlws.FILTER('Checklist.loc DATA'!$D$3:$D$3000,'Checklist.loc DATA'!$C$3:$C$3000=B64,"#no matching result in Checklist.loc DATA")="MISSING",_xlfn._xlws.FILTER('Checklist.loc DATA'!$D$3:$D$3000,'Checklist.loc DATA'!$C$3:$C$3000=B64,"#no matching result in Checklist.loc DATA")=""),
            IF(_xlfn._xlws.FILTER('GAME.CHECKLIST_ Integrator'!$C$2:$C$3000,'GAME.CHECKLIST_ Integrator'!$D$2:$D$3000=B64,"#no matching result in GAME.CHECKLIST Integrator")="0","#Text found in aircraft PAGE_Integrator but no matching entry name; check that you copy-pasted entry names",
                   _xlfn._xlws.FILTER('GAME.CHECKLIST_ Integrator'!$C$2:$C$3000,'GAME.CHECKLIST_ Integrator'!$D$2:$D$3000=B64,"#no matching result in GAME.CHECKLIST Integrator")),
           _xlfn._xlws.FILTER('Checklist.loc DATA'!$D$3:$D$3000,'Checklist.loc DATA'!$C$3:$C$3000=B64,"#no matching result in Checklist.loc DATA")))</f>
        <v/>
      </c>
      <c r="D64" s="52"/>
      <c r="E64" s="46" t="str" cm="1">
        <f t="array" ref="E64">IF(D64="","",
       IF(OR(_xlfn._xlws.FILTER('Checklist.loc DATA'!$D$3:$D$3000,'Checklist.loc DATA'!$C$3:$C$3000=D64,"#no matching result in Checklist.loc DATA")="#no matching result found in Checklist.loc DATA",_xlfn._xlws.FILTER('Checklist.loc DATA'!$D$3:$D$3000,'Checklist.loc DATA'!$C$3:$C$3000=D64,"#no matching result in Checklist.loc DATA")="MISSING",_xlfn._xlws.FILTER('Checklist.loc DATA'!$D$3:$D$3000,'Checklist.loc DATA'!$C$3:$C$3000=D64,"#no matching result in Checklist.loc DATA")=""),
            IF(_xlfn._xlws.FILTER('GAME.CHECKLIST_ Integrator'!$C$2:$C$3000,'GAME.CHECKLIST_ Integrator'!$D$2:$D$3000=D64,"#no matching result in GAME.CHECKLIST Integrator")="0","#Text found in aircraft PAGE_Integrator but no matching entry name; check that you copy-pasted entry names",
                   _xlfn._xlws.FILTER('GAME.CHECKLIST_ Integrator'!$C$2:$C$3000,'GAME.CHECKLIST_ Integrator'!$D$2:$D$3000=D64,"#no matching result in GAME.CHECKLIST Integrator")),
           _xlfn._xlws.FILTER('Checklist.loc DATA'!$D$3:$D$3000,'Checklist.loc DATA'!$C$3:$C$3000=D64,"#no matching result in Checklist.loc DATA")))</f>
        <v/>
      </c>
      <c r="F64" s="52"/>
      <c r="G64" s="46" t="str" cm="1">
        <f t="array" ref="G64">IF(F64="","",
       IF(OR(_xlfn._xlws.FILTER('Checklist.loc DATA'!$D$3:$D$3000,'Checklist.loc DATA'!$C$3:$C$3000=F64,"#no matching result in Checklist.loc DATA")="#no matching result found in Checklist.loc DATA",_xlfn._xlws.FILTER('Checklist.loc DATA'!$D$3:$D$3000,'Checklist.loc DATA'!$C$3:$C$3000=F64,"#no matching result in Checklist.loc DATA")="MISSING",_xlfn._xlws.FILTER('Checklist.loc DATA'!$D$3:$D$3000,'Checklist.loc DATA'!$C$3:$C$3000=F64,"#no matching result in Checklist.loc DATA")=""),
            IF(_xlfn._xlws.FILTER('GAME.CHECKLIST_ Integrator'!$C$2:$C$3000,'GAME.CHECKLIST_ Integrator'!$D$2:$D$3000=F64,"#no matching result in GAME.CHECKLIST Integrator")="0","#Text found in aircraft PAGE_Integrator but no matching entry name; check that you copy-pasted entry names",
                   _xlfn._xlws.FILTER('GAME.CHECKLIST_ Integrator'!$C$2:$C$3000,'GAME.CHECKLIST_ Integrator'!$D$2:$D$3000=F64,"#no matching result in GAME.CHECKLIST Integrator")),
           _xlfn._xlws.FILTER('Checklist.loc DATA'!$D$3:$D$3000,'Checklist.loc DATA'!$C$3:$C$3000=F64,"#no matching result in Checklist.loc DATA")))</f>
        <v/>
      </c>
      <c r="H64" s="61"/>
      <c r="I64" s="46" t="str" cm="1">
        <f t="array" ref="I64">IF(H64="","",
       IF(OR(_xlfn._xlws.FILTER('Checklist.loc DATA'!$D$3:$D$3000,'Checklist.loc DATA'!$C$3:$C$3000=H64,"#no matching result in Checklist.loc DATA")="#no matching result found in Checklist.loc DATA",_xlfn._xlws.FILTER('Checklist.loc DATA'!$D$3:$D$3000,'Checklist.loc DATA'!$C$3:$C$3000=H64,"#no matching result in Checklist.loc DATA")="MISSING",_xlfn._xlws.FILTER('Checklist.loc DATA'!$D$3:$D$3000,'Checklist.loc DATA'!$C$3:$C$3000=H64,"#no matching result in Checklist.loc DATA")=""),
            IF(_xlfn._xlws.FILTER('GAME.CHECKLIST_ Integrator'!$C$2:$C$3000,'GAME.CHECKLIST_ Integrator'!$D$2:$D$3000=H64,"#no matching result in GAME.CHECKLIST Integrator")="0","#Text found in aircraft PAGE_Integrator but no matching entry name; check that you copy-pasted entry names",
                   _xlfn._xlws.FILTER('GAME.CHECKLIST_ Integrator'!$C$2:$C$3000,'GAME.CHECKLIST_ Integrator'!$D$2:$D$3000=H64,"#no matching result in GAME.CHECKLIST Integrator")),
           _xlfn._xlws.FILTER('Checklist.loc DATA'!$D$3:$D$3000,'Checklist.loc DATA'!$C$3:$C$3000=H64,"#no matching result in Checklist.loc DATA")))</f>
        <v/>
      </c>
      <c r="J64" s="48">
        <v>0</v>
      </c>
      <c r="K64" s="46" t="str" cm="1">
        <f t="array" ref="K64">IF(OR(J64="",J64=0),"",
       IF(OR(_xlfn._xlws.FILTER('Checklist.loc DATA'!$E$3:$E$3000,'Checklist.loc DATA'!$D$3:$D$3000=J64,"#no matching result in Checklist.loc DATA")="#no matching result found in Checklist.loc DATA",_xlfn._xlws.FILTER('Checklist.loc DATA'!$E$3:$E$3000,'Checklist.loc DATA'!$D$3:$D$3000=J64,"#no matching result in Checklist.loc DATA")="MISSING",_xlfn._xlws.FILTER('Checklist.loc DATA'!$E$3:$E$3000,'Checklist.loc DATA'!$D$3:$D$3000=J64,"#no matching result in Checklist.loc DATA")=""),
          IF(_xlfn._xlws.FILTER('CLUE. Integrator'!$C$2:$C$3000,'CLUE. Integrator'!$D$2:$D$3000=J64,"#no matching result in aircraft CLUE_Integrator")="0","#Text found in aircraft CLUE_Integrator but no matching entry name; check that you copy-pasted entry names",
                   _xlfn._xlws.FILTER('CLUE. Integrator'!$C$2:$C$3000,'CLUE. Integrator'!$D$2:$D$3000=J64,"#no matching result in aircraft CLUE_Integrator")),
           _xlfn._xlws.FILTER('Checklist.loc DATA'!$E$3:$E$3000,'Checklist.loc DATA'!$D$3:$D$3000=J64,"#no matching result in Checklist.loc DATA")))</f>
        <v/>
      </c>
      <c r="L64" s="63" t="str">
        <f>IF('Integrator tracking'!G73="","",'Integrator tracking'!G73)</f>
        <v/>
      </c>
      <c r="M64" s="14" t="str">
        <f t="shared" si="0"/>
        <v/>
      </c>
      <c r="N64" s="14" t="str">
        <f>IF(F64="","",
_xlfn.CONCAT('Resource Checklist generator'!$A$2,UPPER('Resource Checklist generator'!$O$1),SUBSTITUTE(_xlfn.CONCAT(G64,"_",I64),"GAME.CHECKLIST_",""),"_",T64,'Resource Checklist generator'!$M$2,L64,'Resource Checklist generator'!$K$2,CHAR(10),
    'Resource Checklist generator'!$L$1,'Resource Checklist generator'!$N$2,'Resource Checklist generator'!$K$1,CHAR(10),
    'Resource Checklist generator'!$N$1
))</f>
        <v/>
      </c>
      <c r="O64" s="14" t="str">
        <f>IF(NOT(OR(U64=0,U64="")),_xlfn.CONCAT('Resource Checklist generator'!$G$2,U64,'Resource Checklist generator'!$H$2,CHAR(10),'Resource Checklist generator'!$I$2),"")</f>
        <v/>
      </c>
      <c r="P64" s="14" t="str">
        <f>IF(NOT(OR(V64=0,V64="")),_xlfn.CONCAT('Resource Checklist generator'!$J$2,V64,'Resource Checklist generator'!$H$2,CHAR(10),'Resource Checklist generator'!$L$2),"")</f>
        <v/>
      </c>
      <c r="Q64" s="14" t="str">
        <f>IF(F64="","",
    _xlfn.CONCAT('Resource Checklist generator'!$A$1,UPPER('Resource Checklist generator'!$O$1),SUBSTITUTE(_xlfn.CONCAT(G64,"_",I64),"GAME.CHECKLIST_",""),'Resource Checklist generator'!$B$1,CHAR(10),
    'Resource Checklist generator'!$C$1,G64,'Resource Checklist generator'!$D$1,I64,'Resource Checklist generator'!$E$1,CHAR(10),
    IF(K64="","",_xlfn.CONCAT('Resource Checklist generator'!$F$1,K64,'Resource Checklist generator'!$G$1,CHAR(10))),
    'Resource Checklist generator'!$J$1,'Resource Checklist generator'!$K$1,CHAR(10),
    'Resource Checklist generator'!$N$1)
)</f>
        <v/>
      </c>
      <c r="R64" s="14"/>
      <c r="S64" s="14" t="str">
        <f t="shared" si="1"/>
        <v/>
      </c>
      <c r="T64" s="14" t="str" cm="1">
        <f t="array" ref="T64">IF(Q64="","",MATCH(MID(Q64,1,255),MID($R$3:$R$999,1,255),0))</f>
        <v/>
      </c>
      <c r="U64" s="14"/>
      <c r="V64" s="14"/>
    </row>
    <row r="65" spans="2:22">
      <c r="B65" s="27"/>
      <c r="C65" s="46" t="str" cm="1">
        <f t="array" ref="C65">IF(B65="","",
       IF(OR(_xlfn._xlws.FILTER('Checklist.loc DATA'!$D$3:$D$3000,'Checklist.loc DATA'!$C$3:$C$3000=B65,"#no matching result in Checklist.loc DATA")="#no matching result found in Checklist.loc DATA",_xlfn._xlws.FILTER('Checklist.loc DATA'!$D$3:$D$3000,'Checklist.loc DATA'!$C$3:$C$3000=B65,"#no matching result in Checklist.loc DATA")="MISSING",_xlfn._xlws.FILTER('Checklist.loc DATA'!$D$3:$D$3000,'Checklist.loc DATA'!$C$3:$C$3000=B65,"#no matching result in Checklist.loc DATA")=""),
            IF(_xlfn._xlws.FILTER('GAME.CHECKLIST_ Integrator'!$C$2:$C$3000,'GAME.CHECKLIST_ Integrator'!$D$2:$D$3000=B65,"#no matching result in GAME.CHECKLIST Integrator")="0","#Text found in aircraft PAGE_Integrator but no matching entry name; check that you copy-pasted entry names",
                   _xlfn._xlws.FILTER('GAME.CHECKLIST_ Integrator'!$C$2:$C$3000,'GAME.CHECKLIST_ Integrator'!$D$2:$D$3000=B65,"#no matching result in GAME.CHECKLIST Integrator")),
           _xlfn._xlws.FILTER('Checklist.loc DATA'!$D$3:$D$3000,'Checklist.loc DATA'!$C$3:$C$3000=B65,"#no matching result in Checklist.loc DATA")))</f>
        <v/>
      </c>
      <c r="D65" s="53"/>
      <c r="E65" s="46" t="str" cm="1">
        <f t="array" ref="E65">IF(D65="","",
       IF(OR(_xlfn._xlws.FILTER('Checklist.loc DATA'!$D$3:$D$3000,'Checklist.loc DATA'!$C$3:$C$3000=D65,"#no matching result in Checklist.loc DATA")="#no matching result found in Checklist.loc DATA",_xlfn._xlws.FILTER('Checklist.loc DATA'!$D$3:$D$3000,'Checklist.loc DATA'!$C$3:$C$3000=D65,"#no matching result in Checklist.loc DATA")="MISSING",_xlfn._xlws.FILTER('Checklist.loc DATA'!$D$3:$D$3000,'Checklist.loc DATA'!$C$3:$C$3000=D65,"#no matching result in Checklist.loc DATA")=""),
            IF(_xlfn._xlws.FILTER('GAME.CHECKLIST_ Integrator'!$C$2:$C$3000,'GAME.CHECKLIST_ Integrator'!$D$2:$D$3000=D65,"#no matching result in GAME.CHECKLIST Integrator")="0","#Text found in aircraft PAGE_Integrator but no matching entry name; check that you copy-pasted entry names",
                   _xlfn._xlws.FILTER('GAME.CHECKLIST_ Integrator'!$C$2:$C$3000,'GAME.CHECKLIST_ Integrator'!$D$2:$D$3000=D65,"#no matching result in GAME.CHECKLIST Integrator")),
           _xlfn._xlws.FILTER('Checklist.loc DATA'!$D$3:$D$3000,'Checklist.loc DATA'!$C$3:$C$3000=D65,"#no matching result in Checklist.loc DATA")))</f>
        <v/>
      </c>
      <c r="F65" s="53"/>
      <c r="G65" s="46" t="str" cm="1">
        <f t="array" ref="G65">IF(F65="","",
       IF(OR(_xlfn._xlws.FILTER('Checklist.loc DATA'!$D$3:$D$3000,'Checklist.loc DATA'!$C$3:$C$3000=F65,"#no matching result in Checklist.loc DATA")="#no matching result found in Checklist.loc DATA",_xlfn._xlws.FILTER('Checklist.loc DATA'!$D$3:$D$3000,'Checklist.loc DATA'!$C$3:$C$3000=F65,"#no matching result in Checklist.loc DATA")="MISSING",_xlfn._xlws.FILTER('Checklist.loc DATA'!$D$3:$D$3000,'Checklist.loc DATA'!$C$3:$C$3000=F65,"#no matching result in Checklist.loc DATA")=""),
            IF(_xlfn._xlws.FILTER('GAME.CHECKLIST_ Integrator'!$C$2:$C$3000,'GAME.CHECKLIST_ Integrator'!$D$2:$D$3000=F65,"#no matching result in GAME.CHECKLIST Integrator")="0","#Text found in aircraft PAGE_Integrator but no matching entry name; check that you copy-pasted entry names",
                   _xlfn._xlws.FILTER('GAME.CHECKLIST_ Integrator'!$C$2:$C$3000,'GAME.CHECKLIST_ Integrator'!$D$2:$D$3000=F65,"#no matching result in GAME.CHECKLIST Integrator")),
           _xlfn._xlws.FILTER('Checklist.loc DATA'!$D$3:$D$3000,'Checklist.loc DATA'!$C$3:$C$3000=F65,"#no matching result in Checklist.loc DATA")))</f>
        <v/>
      </c>
      <c r="H65" s="62"/>
      <c r="I65" s="46" t="str" cm="1">
        <f t="array" ref="I65">IF(H65="","",
       IF(OR(_xlfn._xlws.FILTER('Checklist.loc DATA'!$D$3:$D$3000,'Checklist.loc DATA'!$C$3:$C$3000=H65,"#no matching result in Checklist.loc DATA")="#no matching result found in Checklist.loc DATA",_xlfn._xlws.FILTER('Checklist.loc DATA'!$D$3:$D$3000,'Checklist.loc DATA'!$C$3:$C$3000=H65,"#no matching result in Checklist.loc DATA")="MISSING",_xlfn._xlws.FILTER('Checklist.loc DATA'!$D$3:$D$3000,'Checklist.loc DATA'!$C$3:$C$3000=H65,"#no matching result in Checklist.loc DATA")=""),
            IF(_xlfn._xlws.FILTER('GAME.CHECKLIST_ Integrator'!$C$2:$C$3000,'GAME.CHECKLIST_ Integrator'!$D$2:$D$3000=H65,"#no matching result in GAME.CHECKLIST Integrator")="0","#Text found in aircraft PAGE_Integrator but no matching entry name; check that you copy-pasted entry names",
                   _xlfn._xlws.FILTER('GAME.CHECKLIST_ Integrator'!$C$2:$C$3000,'GAME.CHECKLIST_ Integrator'!$D$2:$D$3000=H65,"#no matching result in GAME.CHECKLIST Integrator")),
           _xlfn._xlws.FILTER('Checklist.loc DATA'!$D$3:$D$3000,'Checklist.loc DATA'!$C$3:$C$3000=H65,"#no matching result in Checklist.loc DATA")))</f>
        <v/>
      </c>
      <c r="J65" s="29">
        <v>0</v>
      </c>
      <c r="K65" s="46" t="str" cm="1">
        <f t="array" ref="K65">IF(OR(J65="",J65=0),"",
       IF(OR(_xlfn._xlws.FILTER('Checklist.loc DATA'!$E$3:$E$3000,'Checklist.loc DATA'!$D$3:$D$3000=J65,"#no matching result in Checklist.loc DATA")="#no matching result found in Checklist.loc DATA",_xlfn._xlws.FILTER('Checklist.loc DATA'!$E$3:$E$3000,'Checklist.loc DATA'!$D$3:$D$3000=J65,"#no matching result in Checklist.loc DATA")="MISSING",_xlfn._xlws.FILTER('Checklist.loc DATA'!$E$3:$E$3000,'Checklist.loc DATA'!$D$3:$D$3000=J65,"#no matching result in Checklist.loc DATA")=""),
          IF(_xlfn._xlws.FILTER('CLUE. Integrator'!$C$2:$C$3000,'CLUE. Integrator'!$D$2:$D$3000=J65,"#no matching result in aircraft CLUE_Integrator")="0","#Text found in aircraft CLUE_Integrator but no matching entry name; check that you copy-pasted entry names",
                   _xlfn._xlws.FILTER('CLUE. Integrator'!$C$2:$C$3000,'CLUE. Integrator'!$D$2:$D$3000=J65,"#no matching result in aircraft CLUE_Integrator")),
           _xlfn._xlws.FILTER('Checklist.loc DATA'!$E$3:$E$3000,'Checklist.loc DATA'!$D$3:$D$3000=J65,"#no matching result in Checklist.loc DATA")))</f>
        <v/>
      </c>
      <c r="L65" s="63" t="str">
        <f>IF('Integrator tracking'!G74="","",'Integrator tracking'!G74)</f>
        <v/>
      </c>
      <c r="M65" s="14" t="str">
        <f t="shared" si="0"/>
        <v/>
      </c>
      <c r="N65" s="14" t="str">
        <f>IF(F65="","",
_xlfn.CONCAT('Resource Checklist generator'!$A$2,UPPER('Resource Checklist generator'!$O$1),SUBSTITUTE(_xlfn.CONCAT(G65,"_",I65),"GAME.CHECKLIST_",""),"_",T65,'Resource Checklist generator'!$M$2,L65,'Resource Checklist generator'!$K$2,CHAR(10),
    'Resource Checklist generator'!$L$1,'Resource Checklist generator'!$N$2,'Resource Checklist generator'!$K$1,CHAR(10),
    'Resource Checklist generator'!$N$1
))</f>
        <v/>
      </c>
      <c r="O65" s="14" t="str">
        <f>IF(NOT(OR(U65=0,U65="")),_xlfn.CONCAT('Resource Checklist generator'!$G$2,U65,'Resource Checklist generator'!$H$2,CHAR(10),'Resource Checklist generator'!$I$2),"")</f>
        <v/>
      </c>
      <c r="P65" s="14" t="str">
        <f>IF(NOT(OR(V65=0,V65="")),_xlfn.CONCAT('Resource Checklist generator'!$J$2,V65,'Resource Checklist generator'!$H$2,CHAR(10),'Resource Checklist generator'!$L$2),"")</f>
        <v/>
      </c>
      <c r="Q65" s="14" t="str">
        <f>IF(F65="","",
    _xlfn.CONCAT('Resource Checklist generator'!$A$1,UPPER('Resource Checklist generator'!$O$1),SUBSTITUTE(_xlfn.CONCAT(G65,"_",I65),"GAME.CHECKLIST_",""),'Resource Checklist generator'!$B$1,CHAR(10),
    'Resource Checklist generator'!$C$1,G65,'Resource Checklist generator'!$D$1,I65,'Resource Checklist generator'!$E$1,CHAR(10),
    IF(K65="","",_xlfn.CONCAT('Resource Checklist generator'!$F$1,K65,'Resource Checklist generator'!$G$1,CHAR(10))),
    'Resource Checklist generator'!$J$1,'Resource Checklist generator'!$K$1,CHAR(10),
    'Resource Checklist generator'!$N$1)
)</f>
        <v/>
      </c>
      <c r="R65" s="14"/>
      <c r="S65" s="14" t="str">
        <f t="shared" si="1"/>
        <v/>
      </c>
      <c r="T65" s="14" t="str" cm="1">
        <f t="array" ref="T65">IF(Q65="","",MATCH(MID(Q65,1,255),MID($R$3:$R$999,1,255),0))</f>
        <v/>
      </c>
      <c r="U65" s="14"/>
      <c r="V65" s="14"/>
    </row>
    <row r="66" spans="2:22">
      <c r="B66" s="28"/>
      <c r="C66" s="46" t="str" cm="1">
        <f t="array" ref="C66">IF(B66="","",
       IF(OR(_xlfn._xlws.FILTER('Checklist.loc DATA'!$D$3:$D$3000,'Checklist.loc DATA'!$C$3:$C$3000=B66,"#no matching result in Checklist.loc DATA")="#no matching result found in Checklist.loc DATA",_xlfn._xlws.FILTER('Checklist.loc DATA'!$D$3:$D$3000,'Checklist.loc DATA'!$C$3:$C$3000=B66,"#no matching result in Checklist.loc DATA")="MISSING",_xlfn._xlws.FILTER('Checklist.loc DATA'!$D$3:$D$3000,'Checklist.loc DATA'!$C$3:$C$3000=B66,"#no matching result in Checklist.loc DATA")=""),
            IF(_xlfn._xlws.FILTER('GAME.CHECKLIST_ Integrator'!$C$2:$C$3000,'GAME.CHECKLIST_ Integrator'!$D$2:$D$3000=B66,"#no matching result in GAME.CHECKLIST Integrator")="0","#Text found in aircraft PAGE_Integrator but no matching entry name; check that you copy-pasted entry names",
                   _xlfn._xlws.FILTER('GAME.CHECKLIST_ Integrator'!$C$2:$C$3000,'GAME.CHECKLIST_ Integrator'!$D$2:$D$3000=B66,"#no matching result in GAME.CHECKLIST Integrator")),
           _xlfn._xlws.FILTER('Checklist.loc DATA'!$D$3:$D$3000,'Checklist.loc DATA'!$C$3:$C$3000=B66,"#no matching result in Checklist.loc DATA")))</f>
        <v/>
      </c>
      <c r="D66" s="52"/>
      <c r="E66" s="46" t="str" cm="1">
        <f t="array" ref="E66">IF(D66="","",
       IF(OR(_xlfn._xlws.FILTER('Checklist.loc DATA'!$D$3:$D$3000,'Checklist.loc DATA'!$C$3:$C$3000=D66,"#no matching result in Checklist.loc DATA")="#no matching result found in Checklist.loc DATA",_xlfn._xlws.FILTER('Checklist.loc DATA'!$D$3:$D$3000,'Checklist.loc DATA'!$C$3:$C$3000=D66,"#no matching result in Checklist.loc DATA")="MISSING",_xlfn._xlws.FILTER('Checklist.loc DATA'!$D$3:$D$3000,'Checklist.loc DATA'!$C$3:$C$3000=D66,"#no matching result in Checklist.loc DATA")=""),
            IF(_xlfn._xlws.FILTER('GAME.CHECKLIST_ Integrator'!$C$2:$C$3000,'GAME.CHECKLIST_ Integrator'!$D$2:$D$3000=D66,"#no matching result in GAME.CHECKLIST Integrator")="0","#Text found in aircraft PAGE_Integrator but no matching entry name; check that you copy-pasted entry names",
                   _xlfn._xlws.FILTER('GAME.CHECKLIST_ Integrator'!$C$2:$C$3000,'GAME.CHECKLIST_ Integrator'!$D$2:$D$3000=D66,"#no matching result in GAME.CHECKLIST Integrator")),
           _xlfn._xlws.FILTER('Checklist.loc DATA'!$D$3:$D$3000,'Checklist.loc DATA'!$C$3:$C$3000=D66,"#no matching result in Checklist.loc DATA")))</f>
        <v/>
      </c>
      <c r="F66" s="52"/>
      <c r="G66" s="46" t="str" cm="1">
        <f t="array" ref="G66">IF(F66="","",
       IF(OR(_xlfn._xlws.FILTER('Checklist.loc DATA'!$D$3:$D$3000,'Checklist.loc DATA'!$C$3:$C$3000=F66,"#no matching result in Checklist.loc DATA")="#no matching result found in Checklist.loc DATA",_xlfn._xlws.FILTER('Checklist.loc DATA'!$D$3:$D$3000,'Checklist.loc DATA'!$C$3:$C$3000=F66,"#no matching result in Checklist.loc DATA")="MISSING",_xlfn._xlws.FILTER('Checklist.loc DATA'!$D$3:$D$3000,'Checklist.loc DATA'!$C$3:$C$3000=F66,"#no matching result in Checklist.loc DATA")=""),
            IF(_xlfn._xlws.FILTER('GAME.CHECKLIST_ Integrator'!$C$2:$C$3000,'GAME.CHECKLIST_ Integrator'!$D$2:$D$3000=F66,"#no matching result in GAME.CHECKLIST Integrator")="0","#Text found in aircraft PAGE_Integrator but no matching entry name; check that you copy-pasted entry names",
                   _xlfn._xlws.FILTER('GAME.CHECKLIST_ Integrator'!$C$2:$C$3000,'GAME.CHECKLIST_ Integrator'!$D$2:$D$3000=F66,"#no matching result in GAME.CHECKLIST Integrator")),
           _xlfn._xlws.FILTER('Checklist.loc DATA'!$D$3:$D$3000,'Checklist.loc DATA'!$C$3:$C$3000=F66,"#no matching result in Checklist.loc DATA")))</f>
        <v/>
      </c>
      <c r="H66" s="61"/>
      <c r="I66" s="46" t="str" cm="1">
        <f t="array" ref="I66">IF(H66="","",
       IF(OR(_xlfn._xlws.FILTER('Checklist.loc DATA'!$D$3:$D$3000,'Checklist.loc DATA'!$C$3:$C$3000=H66,"#no matching result in Checklist.loc DATA")="#no matching result found in Checklist.loc DATA",_xlfn._xlws.FILTER('Checklist.loc DATA'!$D$3:$D$3000,'Checklist.loc DATA'!$C$3:$C$3000=H66,"#no matching result in Checklist.loc DATA")="MISSING",_xlfn._xlws.FILTER('Checklist.loc DATA'!$D$3:$D$3000,'Checklist.loc DATA'!$C$3:$C$3000=H66,"#no matching result in Checklist.loc DATA")=""),
            IF(_xlfn._xlws.FILTER('GAME.CHECKLIST_ Integrator'!$C$2:$C$3000,'GAME.CHECKLIST_ Integrator'!$D$2:$D$3000=H66,"#no matching result in GAME.CHECKLIST Integrator")="0","#Text found in aircraft PAGE_Integrator but no matching entry name; check that you copy-pasted entry names",
                   _xlfn._xlws.FILTER('GAME.CHECKLIST_ Integrator'!$C$2:$C$3000,'GAME.CHECKLIST_ Integrator'!$D$2:$D$3000=H66,"#no matching result in GAME.CHECKLIST Integrator")),
           _xlfn._xlws.FILTER('Checklist.loc DATA'!$D$3:$D$3000,'Checklist.loc DATA'!$C$3:$C$3000=H66,"#no matching result in Checklist.loc DATA")))</f>
        <v/>
      </c>
      <c r="J66" s="48">
        <v>0</v>
      </c>
      <c r="K66" s="46" t="str" cm="1">
        <f t="array" ref="K66">IF(OR(J66="",J66=0),"",
       IF(OR(_xlfn._xlws.FILTER('Checklist.loc DATA'!$E$3:$E$3000,'Checklist.loc DATA'!$D$3:$D$3000=J66,"#no matching result in Checklist.loc DATA")="#no matching result found in Checklist.loc DATA",_xlfn._xlws.FILTER('Checklist.loc DATA'!$E$3:$E$3000,'Checklist.loc DATA'!$D$3:$D$3000=J66,"#no matching result in Checklist.loc DATA")="MISSING",_xlfn._xlws.FILTER('Checklist.loc DATA'!$E$3:$E$3000,'Checklist.loc DATA'!$D$3:$D$3000=J66,"#no matching result in Checklist.loc DATA")=""),
          IF(_xlfn._xlws.FILTER('CLUE. Integrator'!$C$2:$C$3000,'CLUE. Integrator'!$D$2:$D$3000=J66,"#no matching result in aircraft CLUE_Integrator")="0","#Text found in aircraft CLUE_Integrator but no matching entry name; check that you copy-pasted entry names",
                   _xlfn._xlws.FILTER('CLUE. Integrator'!$C$2:$C$3000,'CLUE. Integrator'!$D$2:$D$3000=J66,"#no matching result in aircraft CLUE_Integrator")),
           _xlfn._xlws.FILTER('Checklist.loc DATA'!$E$3:$E$3000,'Checklist.loc DATA'!$D$3:$D$3000=J66,"#no matching result in Checklist.loc DATA")))</f>
        <v/>
      </c>
      <c r="L66" s="63" t="str">
        <f>IF('Integrator tracking'!G75="","",'Integrator tracking'!G75)</f>
        <v/>
      </c>
      <c r="M66" s="14" t="str">
        <f t="shared" si="0"/>
        <v/>
      </c>
      <c r="N66" s="14" t="str">
        <f>IF(F66="","",
_xlfn.CONCAT('Resource Checklist generator'!$A$2,UPPER('Resource Checklist generator'!$O$1),SUBSTITUTE(_xlfn.CONCAT(G66,"_",I66),"GAME.CHECKLIST_",""),"_",T66,'Resource Checklist generator'!$M$2,L66,'Resource Checklist generator'!$K$2,CHAR(10),
    'Resource Checklist generator'!$L$1,'Resource Checklist generator'!$N$2,'Resource Checklist generator'!$K$1,CHAR(10),
    'Resource Checklist generator'!$N$1
))</f>
        <v/>
      </c>
      <c r="O66" s="14" t="str">
        <f>IF(NOT(OR(U66=0,U66="")),_xlfn.CONCAT('Resource Checklist generator'!$G$2,U66,'Resource Checklist generator'!$H$2,CHAR(10),'Resource Checklist generator'!$I$2),"")</f>
        <v/>
      </c>
      <c r="P66" s="14" t="str">
        <f>IF(NOT(OR(V66=0,V66="")),_xlfn.CONCAT('Resource Checklist generator'!$J$2,V66,'Resource Checklist generator'!$H$2,CHAR(10),'Resource Checklist generator'!$L$2),"")</f>
        <v/>
      </c>
      <c r="Q66" s="14" t="str">
        <f>IF(F66="","",
    _xlfn.CONCAT('Resource Checklist generator'!$A$1,UPPER('Resource Checklist generator'!$O$1),SUBSTITUTE(_xlfn.CONCAT(G66,"_",I66),"GAME.CHECKLIST_",""),'Resource Checklist generator'!$B$1,CHAR(10),
    'Resource Checklist generator'!$C$1,G66,'Resource Checklist generator'!$D$1,I66,'Resource Checklist generator'!$E$1,CHAR(10),
    IF(K66="","",_xlfn.CONCAT('Resource Checklist generator'!$F$1,K66,'Resource Checklist generator'!$G$1,CHAR(10))),
    'Resource Checklist generator'!$J$1,'Resource Checklist generator'!$K$1,CHAR(10),
    'Resource Checklist generator'!$N$1)
)</f>
        <v/>
      </c>
      <c r="R66" s="14"/>
      <c r="S66" s="14" t="str">
        <f t="shared" si="1"/>
        <v/>
      </c>
      <c r="T66" s="14" t="str" cm="1">
        <f t="array" ref="T66">IF(Q66="","",MATCH(MID(Q66,1,255),MID($R$3:$R$999,1,255),0))</f>
        <v/>
      </c>
      <c r="U66" s="14"/>
      <c r="V66" s="14"/>
    </row>
    <row r="67" spans="2:22">
      <c r="B67" s="27"/>
      <c r="C67" s="46" t="str" cm="1">
        <f t="array" ref="C67">IF(B67="","",
       IF(OR(_xlfn._xlws.FILTER('Checklist.loc DATA'!$D$3:$D$3000,'Checklist.loc DATA'!$C$3:$C$3000=B67,"#no matching result in Checklist.loc DATA")="#no matching result found in Checklist.loc DATA",_xlfn._xlws.FILTER('Checklist.loc DATA'!$D$3:$D$3000,'Checklist.loc DATA'!$C$3:$C$3000=B67,"#no matching result in Checklist.loc DATA")="MISSING",_xlfn._xlws.FILTER('Checklist.loc DATA'!$D$3:$D$3000,'Checklist.loc DATA'!$C$3:$C$3000=B67,"#no matching result in Checklist.loc DATA")=""),
            IF(_xlfn._xlws.FILTER('GAME.CHECKLIST_ Integrator'!$C$2:$C$3000,'GAME.CHECKLIST_ Integrator'!$D$2:$D$3000=B67,"#no matching result in GAME.CHECKLIST Integrator")="0","#Text found in aircraft PAGE_Integrator but no matching entry name; check that you copy-pasted entry names",
                   _xlfn._xlws.FILTER('GAME.CHECKLIST_ Integrator'!$C$2:$C$3000,'GAME.CHECKLIST_ Integrator'!$D$2:$D$3000=B67,"#no matching result in GAME.CHECKLIST Integrator")),
           _xlfn._xlws.FILTER('Checklist.loc DATA'!$D$3:$D$3000,'Checklist.loc DATA'!$C$3:$C$3000=B67,"#no matching result in Checklist.loc DATA")))</f>
        <v/>
      </c>
      <c r="D67" s="53"/>
      <c r="E67" s="46" t="str" cm="1">
        <f t="array" ref="E67">IF(D67="","",
       IF(OR(_xlfn._xlws.FILTER('Checklist.loc DATA'!$D$3:$D$3000,'Checklist.loc DATA'!$C$3:$C$3000=D67,"#no matching result in Checklist.loc DATA")="#no matching result found in Checklist.loc DATA",_xlfn._xlws.FILTER('Checklist.loc DATA'!$D$3:$D$3000,'Checklist.loc DATA'!$C$3:$C$3000=D67,"#no matching result in Checklist.loc DATA")="MISSING",_xlfn._xlws.FILTER('Checklist.loc DATA'!$D$3:$D$3000,'Checklist.loc DATA'!$C$3:$C$3000=D67,"#no matching result in Checklist.loc DATA")=""),
            IF(_xlfn._xlws.FILTER('GAME.CHECKLIST_ Integrator'!$C$2:$C$3000,'GAME.CHECKLIST_ Integrator'!$D$2:$D$3000=D67,"#no matching result in GAME.CHECKLIST Integrator")="0","#Text found in aircraft PAGE_Integrator but no matching entry name; check that you copy-pasted entry names",
                   _xlfn._xlws.FILTER('GAME.CHECKLIST_ Integrator'!$C$2:$C$3000,'GAME.CHECKLIST_ Integrator'!$D$2:$D$3000=D67,"#no matching result in GAME.CHECKLIST Integrator")),
           _xlfn._xlws.FILTER('Checklist.loc DATA'!$D$3:$D$3000,'Checklist.loc DATA'!$C$3:$C$3000=D67,"#no matching result in Checklist.loc DATA")))</f>
        <v/>
      </c>
      <c r="F67" s="53"/>
      <c r="G67" s="46" t="str" cm="1">
        <f t="array" ref="G67">IF(F67="","",
       IF(OR(_xlfn._xlws.FILTER('Checklist.loc DATA'!$D$3:$D$3000,'Checklist.loc DATA'!$C$3:$C$3000=F67,"#no matching result in Checklist.loc DATA")="#no matching result found in Checklist.loc DATA",_xlfn._xlws.FILTER('Checklist.loc DATA'!$D$3:$D$3000,'Checklist.loc DATA'!$C$3:$C$3000=F67,"#no matching result in Checklist.loc DATA")="MISSING",_xlfn._xlws.FILTER('Checklist.loc DATA'!$D$3:$D$3000,'Checklist.loc DATA'!$C$3:$C$3000=F67,"#no matching result in Checklist.loc DATA")=""),
            IF(_xlfn._xlws.FILTER('GAME.CHECKLIST_ Integrator'!$C$2:$C$3000,'GAME.CHECKLIST_ Integrator'!$D$2:$D$3000=F67,"#no matching result in GAME.CHECKLIST Integrator")="0","#Text found in aircraft PAGE_Integrator but no matching entry name; check that you copy-pasted entry names",
                   _xlfn._xlws.FILTER('GAME.CHECKLIST_ Integrator'!$C$2:$C$3000,'GAME.CHECKLIST_ Integrator'!$D$2:$D$3000=F67,"#no matching result in GAME.CHECKLIST Integrator")),
           _xlfn._xlws.FILTER('Checklist.loc DATA'!$D$3:$D$3000,'Checklist.loc DATA'!$C$3:$C$3000=F67,"#no matching result in Checklist.loc DATA")))</f>
        <v/>
      </c>
      <c r="H67" s="62"/>
      <c r="I67" s="46" t="str" cm="1">
        <f t="array" ref="I67">IF(H67="","",
       IF(OR(_xlfn._xlws.FILTER('Checklist.loc DATA'!$D$3:$D$3000,'Checklist.loc DATA'!$C$3:$C$3000=H67,"#no matching result in Checklist.loc DATA")="#no matching result found in Checklist.loc DATA",_xlfn._xlws.FILTER('Checklist.loc DATA'!$D$3:$D$3000,'Checklist.loc DATA'!$C$3:$C$3000=H67,"#no matching result in Checklist.loc DATA")="MISSING",_xlfn._xlws.FILTER('Checklist.loc DATA'!$D$3:$D$3000,'Checklist.loc DATA'!$C$3:$C$3000=H67,"#no matching result in Checklist.loc DATA")=""),
            IF(_xlfn._xlws.FILTER('GAME.CHECKLIST_ Integrator'!$C$2:$C$3000,'GAME.CHECKLIST_ Integrator'!$D$2:$D$3000=H67,"#no matching result in GAME.CHECKLIST Integrator")="0","#Text found in aircraft PAGE_Integrator but no matching entry name; check that you copy-pasted entry names",
                   _xlfn._xlws.FILTER('GAME.CHECKLIST_ Integrator'!$C$2:$C$3000,'GAME.CHECKLIST_ Integrator'!$D$2:$D$3000=H67,"#no matching result in GAME.CHECKLIST Integrator")),
           _xlfn._xlws.FILTER('Checklist.loc DATA'!$D$3:$D$3000,'Checklist.loc DATA'!$C$3:$C$3000=H67,"#no matching result in Checklist.loc DATA")))</f>
        <v/>
      </c>
      <c r="J67" s="29">
        <v>0</v>
      </c>
      <c r="K67" s="46" t="str" cm="1">
        <f t="array" ref="K67">IF(OR(J67="",J67=0),"",
       IF(OR(_xlfn._xlws.FILTER('Checklist.loc DATA'!$E$3:$E$3000,'Checklist.loc DATA'!$D$3:$D$3000=J67,"#no matching result in Checklist.loc DATA")="#no matching result found in Checklist.loc DATA",_xlfn._xlws.FILTER('Checklist.loc DATA'!$E$3:$E$3000,'Checklist.loc DATA'!$D$3:$D$3000=J67,"#no matching result in Checklist.loc DATA")="MISSING",_xlfn._xlws.FILTER('Checklist.loc DATA'!$E$3:$E$3000,'Checklist.loc DATA'!$D$3:$D$3000=J67,"#no matching result in Checklist.loc DATA")=""),
          IF(_xlfn._xlws.FILTER('CLUE. Integrator'!$C$2:$C$3000,'CLUE. Integrator'!$D$2:$D$3000=J67,"#no matching result in aircraft CLUE_Integrator")="0","#Text found in aircraft CLUE_Integrator but no matching entry name; check that you copy-pasted entry names",
                   _xlfn._xlws.FILTER('CLUE. Integrator'!$C$2:$C$3000,'CLUE. Integrator'!$D$2:$D$3000=J67,"#no matching result in aircraft CLUE_Integrator")),
           _xlfn._xlws.FILTER('Checklist.loc DATA'!$E$3:$E$3000,'Checklist.loc DATA'!$D$3:$D$3000=J67,"#no matching result in Checklist.loc DATA")))</f>
        <v/>
      </c>
      <c r="L67" s="63" t="str">
        <f>IF('Integrator tracking'!G76="","",'Integrator tracking'!G76)</f>
        <v/>
      </c>
      <c r="M67" s="14" t="str">
        <f t="shared" si="0"/>
        <v/>
      </c>
      <c r="N67" s="14" t="str">
        <f>IF(F67="","",
_xlfn.CONCAT('Resource Checklist generator'!$A$2,UPPER('Resource Checklist generator'!$O$1),SUBSTITUTE(_xlfn.CONCAT(G67,"_",I67),"GAME.CHECKLIST_",""),"_",T67,'Resource Checklist generator'!$M$2,L67,'Resource Checklist generator'!$K$2,CHAR(10),
    'Resource Checklist generator'!$L$1,'Resource Checklist generator'!$N$2,'Resource Checklist generator'!$K$1,CHAR(10),
    'Resource Checklist generator'!$N$1
))</f>
        <v/>
      </c>
      <c r="O67" s="14" t="str">
        <f>IF(NOT(OR(U67=0,U67="")),_xlfn.CONCAT('Resource Checklist generator'!$G$2,U67,'Resource Checklist generator'!$H$2,CHAR(10),'Resource Checklist generator'!$I$2),"")</f>
        <v/>
      </c>
      <c r="P67" s="14" t="str">
        <f>IF(NOT(OR(V67=0,V67="")),_xlfn.CONCAT('Resource Checklist generator'!$J$2,V67,'Resource Checklist generator'!$H$2,CHAR(10),'Resource Checklist generator'!$L$2),"")</f>
        <v/>
      </c>
      <c r="Q67" s="14" t="str">
        <f>IF(F67="","",
    _xlfn.CONCAT('Resource Checklist generator'!$A$1,UPPER('Resource Checklist generator'!$O$1),SUBSTITUTE(_xlfn.CONCAT(G67,"_",I67),"GAME.CHECKLIST_",""),'Resource Checklist generator'!$B$1,CHAR(10),
    'Resource Checklist generator'!$C$1,G67,'Resource Checklist generator'!$D$1,I67,'Resource Checklist generator'!$E$1,CHAR(10),
    IF(K67="","",_xlfn.CONCAT('Resource Checklist generator'!$F$1,K67,'Resource Checklist generator'!$G$1,CHAR(10))),
    'Resource Checklist generator'!$J$1,'Resource Checklist generator'!$K$1,CHAR(10),
    'Resource Checklist generator'!$N$1)
)</f>
        <v/>
      </c>
      <c r="R67" s="14"/>
      <c r="S67" s="14" t="str">
        <f t="shared" si="1"/>
        <v/>
      </c>
      <c r="T67" s="14" t="str" cm="1">
        <f t="array" ref="T67">IF(Q67="","",MATCH(MID(Q67,1,255),MID($R$3:$R$999,1,255),0))</f>
        <v/>
      </c>
      <c r="U67" s="14"/>
      <c r="V67" s="14"/>
    </row>
    <row r="68" spans="2:22">
      <c r="B68" s="28"/>
      <c r="C68" s="46" t="str" cm="1">
        <f t="array" ref="C68">IF(B68="","",
       IF(OR(_xlfn._xlws.FILTER('Checklist.loc DATA'!$D$3:$D$3000,'Checklist.loc DATA'!$C$3:$C$3000=B68,"#no matching result in Checklist.loc DATA")="#no matching result found in Checklist.loc DATA",_xlfn._xlws.FILTER('Checklist.loc DATA'!$D$3:$D$3000,'Checklist.loc DATA'!$C$3:$C$3000=B68,"#no matching result in Checklist.loc DATA")="MISSING",_xlfn._xlws.FILTER('Checklist.loc DATA'!$D$3:$D$3000,'Checklist.loc DATA'!$C$3:$C$3000=B68,"#no matching result in Checklist.loc DATA")=""),
            IF(_xlfn._xlws.FILTER('GAME.CHECKLIST_ Integrator'!$C$2:$C$3000,'GAME.CHECKLIST_ Integrator'!$D$2:$D$3000=B68,"#no matching result in GAME.CHECKLIST Integrator")="0","#Text found in aircraft PAGE_Integrator but no matching entry name; check that you copy-pasted entry names",
                   _xlfn._xlws.FILTER('GAME.CHECKLIST_ Integrator'!$C$2:$C$3000,'GAME.CHECKLIST_ Integrator'!$D$2:$D$3000=B68,"#no matching result in GAME.CHECKLIST Integrator")),
           _xlfn._xlws.FILTER('Checklist.loc DATA'!$D$3:$D$3000,'Checklist.loc DATA'!$C$3:$C$3000=B68,"#no matching result in Checklist.loc DATA")))</f>
        <v/>
      </c>
      <c r="D68" s="52"/>
      <c r="E68" s="46" t="str" cm="1">
        <f t="array" ref="E68">IF(D68="","",
       IF(OR(_xlfn._xlws.FILTER('Checklist.loc DATA'!$D$3:$D$3000,'Checklist.loc DATA'!$C$3:$C$3000=D68,"#no matching result in Checklist.loc DATA")="#no matching result found in Checklist.loc DATA",_xlfn._xlws.FILTER('Checklist.loc DATA'!$D$3:$D$3000,'Checklist.loc DATA'!$C$3:$C$3000=D68,"#no matching result in Checklist.loc DATA")="MISSING",_xlfn._xlws.FILTER('Checklist.loc DATA'!$D$3:$D$3000,'Checklist.loc DATA'!$C$3:$C$3000=D68,"#no matching result in Checklist.loc DATA")=""),
            IF(_xlfn._xlws.FILTER('GAME.CHECKLIST_ Integrator'!$C$2:$C$3000,'GAME.CHECKLIST_ Integrator'!$D$2:$D$3000=D68,"#no matching result in GAME.CHECKLIST Integrator")="0","#Text found in aircraft PAGE_Integrator but no matching entry name; check that you copy-pasted entry names",
                   _xlfn._xlws.FILTER('GAME.CHECKLIST_ Integrator'!$C$2:$C$3000,'GAME.CHECKLIST_ Integrator'!$D$2:$D$3000=D68,"#no matching result in GAME.CHECKLIST Integrator")),
           _xlfn._xlws.FILTER('Checklist.loc DATA'!$D$3:$D$3000,'Checklist.loc DATA'!$C$3:$C$3000=D68,"#no matching result in Checklist.loc DATA")))</f>
        <v/>
      </c>
      <c r="F68" s="52"/>
      <c r="G68" s="46" t="str" cm="1">
        <f t="array" ref="G68">IF(F68="","",
       IF(OR(_xlfn._xlws.FILTER('Checklist.loc DATA'!$D$3:$D$3000,'Checklist.loc DATA'!$C$3:$C$3000=F68,"#no matching result in Checklist.loc DATA")="#no matching result found in Checklist.loc DATA",_xlfn._xlws.FILTER('Checklist.loc DATA'!$D$3:$D$3000,'Checklist.loc DATA'!$C$3:$C$3000=F68,"#no matching result in Checklist.loc DATA")="MISSING",_xlfn._xlws.FILTER('Checklist.loc DATA'!$D$3:$D$3000,'Checklist.loc DATA'!$C$3:$C$3000=F68,"#no matching result in Checklist.loc DATA")=""),
            IF(_xlfn._xlws.FILTER('GAME.CHECKLIST_ Integrator'!$C$2:$C$3000,'GAME.CHECKLIST_ Integrator'!$D$2:$D$3000=F68,"#no matching result in GAME.CHECKLIST Integrator")="0","#Text found in aircraft PAGE_Integrator but no matching entry name; check that you copy-pasted entry names",
                   _xlfn._xlws.FILTER('GAME.CHECKLIST_ Integrator'!$C$2:$C$3000,'GAME.CHECKLIST_ Integrator'!$D$2:$D$3000=F68,"#no matching result in GAME.CHECKLIST Integrator")),
           _xlfn._xlws.FILTER('Checklist.loc DATA'!$D$3:$D$3000,'Checklist.loc DATA'!$C$3:$C$3000=F68,"#no matching result in Checklist.loc DATA")))</f>
        <v/>
      </c>
      <c r="H68" s="61"/>
      <c r="I68" s="46" t="str" cm="1">
        <f t="array" ref="I68">IF(H68="","",
       IF(OR(_xlfn._xlws.FILTER('Checklist.loc DATA'!$D$3:$D$3000,'Checklist.loc DATA'!$C$3:$C$3000=H68,"#no matching result in Checklist.loc DATA")="#no matching result found in Checklist.loc DATA",_xlfn._xlws.FILTER('Checklist.loc DATA'!$D$3:$D$3000,'Checklist.loc DATA'!$C$3:$C$3000=H68,"#no matching result in Checklist.loc DATA")="MISSING",_xlfn._xlws.FILTER('Checklist.loc DATA'!$D$3:$D$3000,'Checklist.loc DATA'!$C$3:$C$3000=H68,"#no matching result in Checklist.loc DATA")=""),
            IF(_xlfn._xlws.FILTER('GAME.CHECKLIST_ Integrator'!$C$2:$C$3000,'GAME.CHECKLIST_ Integrator'!$D$2:$D$3000=H68,"#no matching result in GAME.CHECKLIST Integrator")="0","#Text found in aircraft PAGE_Integrator but no matching entry name; check that you copy-pasted entry names",
                   _xlfn._xlws.FILTER('GAME.CHECKLIST_ Integrator'!$C$2:$C$3000,'GAME.CHECKLIST_ Integrator'!$D$2:$D$3000=H68,"#no matching result in GAME.CHECKLIST Integrator")),
           _xlfn._xlws.FILTER('Checklist.loc DATA'!$D$3:$D$3000,'Checklist.loc DATA'!$C$3:$C$3000=H68,"#no matching result in Checklist.loc DATA")))</f>
        <v/>
      </c>
      <c r="J68" s="48">
        <v>0</v>
      </c>
      <c r="K68" s="46" t="str" cm="1">
        <f t="array" ref="K68">IF(OR(J68="",J68=0),"",
       IF(OR(_xlfn._xlws.FILTER('Checklist.loc DATA'!$E$3:$E$3000,'Checklist.loc DATA'!$D$3:$D$3000=J68,"#no matching result in Checklist.loc DATA")="#no matching result found in Checklist.loc DATA",_xlfn._xlws.FILTER('Checklist.loc DATA'!$E$3:$E$3000,'Checklist.loc DATA'!$D$3:$D$3000=J68,"#no matching result in Checklist.loc DATA")="MISSING",_xlfn._xlws.FILTER('Checklist.loc DATA'!$E$3:$E$3000,'Checklist.loc DATA'!$D$3:$D$3000=J68,"#no matching result in Checklist.loc DATA")=""),
          IF(_xlfn._xlws.FILTER('CLUE. Integrator'!$C$2:$C$3000,'CLUE. Integrator'!$D$2:$D$3000=J68,"#no matching result in aircraft CLUE_Integrator")="0","#Text found in aircraft CLUE_Integrator but no matching entry name; check that you copy-pasted entry names",
                   _xlfn._xlws.FILTER('CLUE. Integrator'!$C$2:$C$3000,'CLUE. Integrator'!$D$2:$D$3000=J68,"#no matching result in aircraft CLUE_Integrator")),
           _xlfn._xlws.FILTER('Checklist.loc DATA'!$E$3:$E$3000,'Checklist.loc DATA'!$D$3:$D$3000=J68,"#no matching result in Checklist.loc DATA")))</f>
        <v/>
      </c>
      <c r="L68" s="63" t="str">
        <f>IF('Integrator tracking'!G77="","",'Integrator tracking'!G77)</f>
        <v/>
      </c>
      <c r="M68" s="14" t="str">
        <f t="shared" ref="M68:M131" si="2">IF(NOT(OR(R68=0,R68="")),SUBSTITUTE(R68,_xlfn.CONCAT("""&gt;",CHAR(10),"&lt;CheckpointDesc"),_xlfn.CONCAT("_",S68,"""&gt;",CHAR(10),"&lt;CheckpointDesc")),"")</f>
        <v/>
      </c>
      <c r="N68" s="14" t="str">
        <f>IF(F68="","",
_xlfn.CONCAT('Resource Checklist generator'!$A$2,UPPER('Resource Checklist generator'!$O$1),SUBSTITUTE(_xlfn.CONCAT(G68,"_",I68),"GAME.CHECKLIST_",""),"_",T68,'Resource Checklist generator'!$M$2,L68,'Resource Checklist generator'!$K$2,CHAR(10),
    'Resource Checklist generator'!$L$1,'Resource Checklist generator'!$N$2,'Resource Checklist generator'!$K$1,CHAR(10),
    'Resource Checklist generator'!$N$1
))</f>
        <v/>
      </c>
      <c r="O68" s="14" t="str">
        <f>IF(NOT(OR(U68=0,U68="")),_xlfn.CONCAT('Resource Checklist generator'!$G$2,U68,'Resource Checklist generator'!$H$2,CHAR(10),'Resource Checklist generator'!$I$2),"")</f>
        <v/>
      </c>
      <c r="P68" s="14" t="str">
        <f>IF(NOT(OR(V68=0,V68="")),_xlfn.CONCAT('Resource Checklist generator'!$J$2,V68,'Resource Checklist generator'!$H$2,CHAR(10),'Resource Checklist generator'!$L$2),"")</f>
        <v/>
      </c>
      <c r="Q68" s="14" t="str">
        <f>IF(F68="","",
    _xlfn.CONCAT('Resource Checklist generator'!$A$1,UPPER('Resource Checklist generator'!$O$1),SUBSTITUTE(_xlfn.CONCAT(G68,"_",I68),"GAME.CHECKLIST_",""),'Resource Checklist generator'!$B$1,CHAR(10),
    'Resource Checklist generator'!$C$1,G68,'Resource Checklist generator'!$D$1,I68,'Resource Checklist generator'!$E$1,CHAR(10),
    IF(K68="","",_xlfn.CONCAT('Resource Checklist generator'!$F$1,K68,'Resource Checklist generator'!$G$1,CHAR(10))),
    'Resource Checklist generator'!$J$1,'Resource Checklist generator'!$K$1,CHAR(10),
    'Resource Checklist generator'!$N$1)
)</f>
        <v/>
      </c>
      <c r="R68" s="14"/>
      <c r="S68" s="14" t="str">
        <f t="shared" ref="S68:S131" si="3">IF(R68="","",ROW()-2)</f>
        <v/>
      </c>
      <c r="T68" s="14" t="str" cm="1">
        <f t="array" ref="T68">IF(Q68="","",MATCH(MID(Q68,1,255),MID($R$3:$R$999,1,255),0))</f>
        <v/>
      </c>
      <c r="U68" s="14"/>
      <c r="V68" s="14"/>
    </row>
    <row r="69" spans="2:22">
      <c r="B69" s="27"/>
      <c r="C69" s="46" t="str" cm="1">
        <f t="array" ref="C69">IF(B69="","",
       IF(OR(_xlfn._xlws.FILTER('Checklist.loc DATA'!$D$3:$D$3000,'Checklist.loc DATA'!$C$3:$C$3000=B69,"#no matching result in Checklist.loc DATA")="#no matching result found in Checklist.loc DATA",_xlfn._xlws.FILTER('Checklist.loc DATA'!$D$3:$D$3000,'Checklist.loc DATA'!$C$3:$C$3000=B69,"#no matching result in Checklist.loc DATA")="MISSING",_xlfn._xlws.FILTER('Checklist.loc DATA'!$D$3:$D$3000,'Checklist.loc DATA'!$C$3:$C$3000=B69,"#no matching result in Checklist.loc DATA")=""),
            IF(_xlfn._xlws.FILTER('GAME.CHECKLIST_ Integrator'!$C$2:$C$3000,'GAME.CHECKLIST_ Integrator'!$D$2:$D$3000=B69,"#no matching result in GAME.CHECKLIST Integrator")="0","#Text found in aircraft PAGE_Integrator but no matching entry name; check that you copy-pasted entry names",
                   _xlfn._xlws.FILTER('GAME.CHECKLIST_ Integrator'!$C$2:$C$3000,'GAME.CHECKLIST_ Integrator'!$D$2:$D$3000=B69,"#no matching result in GAME.CHECKLIST Integrator")),
           _xlfn._xlws.FILTER('Checklist.loc DATA'!$D$3:$D$3000,'Checklist.loc DATA'!$C$3:$C$3000=B69,"#no matching result in Checklist.loc DATA")))</f>
        <v/>
      </c>
      <c r="D69" s="53"/>
      <c r="E69" s="46" t="str" cm="1">
        <f t="array" ref="E69">IF(D69="","",
       IF(OR(_xlfn._xlws.FILTER('Checklist.loc DATA'!$D$3:$D$3000,'Checklist.loc DATA'!$C$3:$C$3000=D69,"#no matching result in Checklist.loc DATA")="#no matching result found in Checklist.loc DATA",_xlfn._xlws.FILTER('Checklist.loc DATA'!$D$3:$D$3000,'Checklist.loc DATA'!$C$3:$C$3000=D69,"#no matching result in Checklist.loc DATA")="MISSING",_xlfn._xlws.FILTER('Checklist.loc DATA'!$D$3:$D$3000,'Checklist.loc DATA'!$C$3:$C$3000=D69,"#no matching result in Checklist.loc DATA")=""),
            IF(_xlfn._xlws.FILTER('GAME.CHECKLIST_ Integrator'!$C$2:$C$3000,'GAME.CHECKLIST_ Integrator'!$D$2:$D$3000=D69,"#no matching result in GAME.CHECKLIST Integrator")="0","#Text found in aircraft PAGE_Integrator but no matching entry name; check that you copy-pasted entry names",
                   _xlfn._xlws.FILTER('GAME.CHECKLIST_ Integrator'!$C$2:$C$3000,'GAME.CHECKLIST_ Integrator'!$D$2:$D$3000=D69,"#no matching result in GAME.CHECKLIST Integrator")),
           _xlfn._xlws.FILTER('Checklist.loc DATA'!$D$3:$D$3000,'Checklist.loc DATA'!$C$3:$C$3000=D69,"#no matching result in Checklist.loc DATA")))</f>
        <v/>
      </c>
      <c r="F69" s="53"/>
      <c r="G69" s="46" t="str" cm="1">
        <f t="array" ref="G69">IF(F69="","",
       IF(OR(_xlfn._xlws.FILTER('Checklist.loc DATA'!$D$3:$D$3000,'Checklist.loc DATA'!$C$3:$C$3000=F69,"#no matching result in Checklist.loc DATA")="#no matching result found in Checklist.loc DATA",_xlfn._xlws.FILTER('Checklist.loc DATA'!$D$3:$D$3000,'Checklist.loc DATA'!$C$3:$C$3000=F69,"#no matching result in Checklist.loc DATA")="MISSING",_xlfn._xlws.FILTER('Checklist.loc DATA'!$D$3:$D$3000,'Checklist.loc DATA'!$C$3:$C$3000=F69,"#no matching result in Checklist.loc DATA")=""),
            IF(_xlfn._xlws.FILTER('GAME.CHECKLIST_ Integrator'!$C$2:$C$3000,'GAME.CHECKLIST_ Integrator'!$D$2:$D$3000=F69,"#no matching result in GAME.CHECKLIST Integrator")="0","#Text found in aircraft PAGE_Integrator but no matching entry name; check that you copy-pasted entry names",
                   _xlfn._xlws.FILTER('GAME.CHECKLIST_ Integrator'!$C$2:$C$3000,'GAME.CHECKLIST_ Integrator'!$D$2:$D$3000=F69,"#no matching result in GAME.CHECKLIST Integrator")),
           _xlfn._xlws.FILTER('Checklist.loc DATA'!$D$3:$D$3000,'Checklist.loc DATA'!$C$3:$C$3000=F69,"#no matching result in Checklist.loc DATA")))</f>
        <v/>
      </c>
      <c r="H69" s="62"/>
      <c r="I69" s="46" t="str" cm="1">
        <f t="array" ref="I69">IF(H69="","",
       IF(OR(_xlfn._xlws.FILTER('Checklist.loc DATA'!$D$3:$D$3000,'Checklist.loc DATA'!$C$3:$C$3000=H69,"#no matching result in Checklist.loc DATA")="#no matching result found in Checklist.loc DATA",_xlfn._xlws.FILTER('Checklist.loc DATA'!$D$3:$D$3000,'Checklist.loc DATA'!$C$3:$C$3000=H69,"#no matching result in Checklist.loc DATA")="MISSING",_xlfn._xlws.FILTER('Checklist.loc DATA'!$D$3:$D$3000,'Checklist.loc DATA'!$C$3:$C$3000=H69,"#no matching result in Checklist.loc DATA")=""),
            IF(_xlfn._xlws.FILTER('GAME.CHECKLIST_ Integrator'!$C$2:$C$3000,'GAME.CHECKLIST_ Integrator'!$D$2:$D$3000=H69,"#no matching result in GAME.CHECKLIST Integrator")="0","#Text found in aircraft PAGE_Integrator but no matching entry name; check that you copy-pasted entry names",
                   _xlfn._xlws.FILTER('GAME.CHECKLIST_ Integrator'!$C$2:$C$3000,'GAME.CHECKLIST_ Integrator'!$D$2:$D$3000=H69,"#no matching result in GAME.CHECKLIST Integrator")),
           _xlfn._xlws.FILTER('Checklist.loc DATA'!$D$3:$D$3000,'Checklist.loc DATA'!$C$3:$C$3000=H69,"#no matching result in Checklist.loc DATA")))</f>
        <v/>
      </c>
      <c r="J69" s="29">
        <v>0</v>
      </c>
      <c r="K69" s="46" t="str" cm="1">
        <f t="array" ref="K69">IF(OR(J69="",J69=0),"",
       IF(OR(_xlfn._xlws.FILTER('Checklist.loc DATA'!$E$3:$E$3000,'Checklist.loc DATA'!$D$3:$D$3000=J69,"#no matching result in Checklist.loc DATA")="#no matching result found in Checklist.loc DATA",_xlfn._xlws.FILTER('Checklist.loc DATA'!$E$3:$E$3000,'Checklist.loc DATA'!$D$3:$D$3000=J69,"#no matching result in Checklist.loc DATA")="MISSING",_xlfn._xlws.FILTER('Checklist.loc DATA'!$E$3:$E$3000,'Checklist.loc DATA'!$D$3:$D$3000=J69,"#no matching result in Checklist.loc DATA")=""),
          IF(_xlfn._xlws.FILTER('CLUE. Integrator'!$C$2:$C$3000,'CLUE. Integrator'!$D$2:$D$3000=J69,"#no matching result in aircraft CLUE_Integrator")="0","#Text found in aircraft CLUE_Integrator but no matching entry name; check that you copy-pasted entry names",
                   _xlfn._xlws.FILTER('CLUE. Integrator'!$C$2:$C$3000,'CLUE. Integrator'!$D$2:$D$3000=J69,"#no matching result in aircraft CLUE_Integrator")),
           _xlfn._xlws.FILTER('Checklist.loc DATA'!$E$3:$E$3000,'Checklist.loc DATA'!$D$3:$D$3000=J69,"#no matching result in Checklist.loc DATA")))</f>
        <v/>
      </c>
      <c r="L69" s="63" t="str">
        <f>IF('Integrator tracking'!G78="","",'Integrator tracking'!G78)</f>
        <v/>
      </c>
      <c r="M69" s="14" t="str">
        <f t="shared" si="2"/>
        <v/>
      </c>
      <c r="N69" s="14" t="str">
        <f>IF(F69="","",
_xlfn.CONCAT('Resource Checklist generator'!$A$2,UPPER('Resource Checklist generator'!$O$1),SUBSTITUTE(_xlfn.CONCAT(G69,"_",I69),"GAME.CHECKLIST_",""),"_",T69,'Resource Checklist generator'!$M$2,L69,'Resource Checklist generator'!$K$2,CHAR(10),
    'Resource Checklist generator'!$L$1,'Resource Checklist generator'!$N$2,'Resource Checklist generator'!$K$1,CHAR(10),
    'Resource Checklist generator'!$N$1
))</f>
        <v/>
      </c>
      <c r="O69" s="14" t="str">
        <f>IF(NOT(OR(U69=0,U69="")),_xlfn.CONCAT('Resource Checklist generator'!$G$2,U69,'Resource Checklist generator'!$H$2,CHAR(10),'Resource Checklist generator'!$I$2),"")</f>
        <v/>
      </c>
      <c r="P69" s="14" t="str">
        <f>IF(NOT(OR(V69=0,V69="")),_xlfn.CONCAT('Resource Checklist generator'!$J$2,V69,'Resource Checklist generator'!$H$2,CHAR(10),'Resource Checklist generator'!$L$2),"")</f>
        <v/>
      </c>
      <c r="Q69" s="14" t="str">
        <f>IF(F69="","",
    _xlfn.CONCAT('Resource Checklist generator'!$A$1,UPPER('Resource Checklist generator'!$O$1),SUBSTITUTE(_xlfn.CONCAT(G69,"_",I69),"GAME.CHECKLIST_",""),'Resource Checklist generator'!$B$1,CHAR(10),
    'Resource Checklist generator'!$C$1,G69,'Resource Checklist generator'!$D$1,I69,'Resource Checklist generator'!$E$1,CHAR(10),
    IF(K69="","",_xlfn.CONCAT('Resource Checklist generator'!$F$1,K69,'Resource Checklist generator'!$G$1,CHAR(10))),
    'Resource Checklist generator'!$J$1,'Resource Checklist generator'!$K$1,CHAR(10),
    'Resource Checklist generator'!$N$1)
)</f>
        <v/>
      </c>
      <c r="R69" s="14"/>
      <c r="S69" s="14" t="str">
        <f t="shared" si="3"/>
        <v/>
      </c>
      <c r="T69" s="14" t="str" cm="1">
        <f t="array" ref="T69">IF(Q69="","",MATCH(MID(Q69,1,255),MID($R$3:$R$999,1,255),0))</f>
        <v/>
      </c>
      <c r="U69" s="14"/>
      <c r="V69" s="14"/>
    </row>
    <row r="70" spans="2:22">
      <c r="B70" s="28"/>
      <c r="C70" s="46" t="str" cm="1">
        <f t="array" ref="C70">IF(B70="","",
       IF(OR(_xlfn._xlws.FILTER('Checklist.loc DATA'!$D$3:$D$3000,'Checklist.loc DATA'!$C$3:$C$3000=B70,"#no matching result in Checklist.loc DATA")="#no matching result found in Checklist.loc DATA",_xlfn._xlws.FILTER('Checklist.loc DATA'!$D$3:$D$3000,'Checklist.loc DATA'!$C$3:$C$3000=B70,"#no matching result in Checklist.loc DATA")="MISSING",_xlfn._xlws.FILTER('Checklist.loc DATA'!$D$3:$D$3000,'Checklist.loc DATA'!$C$3:$C$3000=B70,"#no matching result in Checklist.loc DATA")=""),
            IF(_xlfn._xlws.FILTER('GAME.CHECKLIST_ Integrator'!$C$2:$C$3000,'GAME.CHECKLIST_ Integrator'!$D$2:$D$3000=B70,"#no matching result in GAME.CHECKLIST Integrator")="0","#Text found in aircraft PAGE_Integrator but no matching entry name; check that you copy-pasted entry names",
                   _xlfn._xlws.FILTER('GAME.CHECKLIST_ Integrator'!$C$2:$C$3000,'GAME.CHECKLIST_ Integrator'!$D$2:$D$3000=B70,"#no matching result in GAME.CHECKLIST Integrator")),
           _xlfn._xlws.FILTER('Checklist.loc DATA'!$D$3:$D$3000,'Checklist.loc DATA'!$C$3:$C$3000=B70,"#no matching result in Checklist.loc DATA")))</f>
        <v/>
      </c>
      <c r="D70" s="52"/>
      <c r="E70" s="46" t="str" cm="1">
        <f t="array" ref="E70">IF(D70="","",
       IF(OR(_xlfn._xlws.FILTER('Checklist.loc DATA'!$D$3:$D$3000,'Checklist.loc DATA'!$C$3:$C$3000=D70,"#no matching result in Checklist.loc DATA")="#no matching result found in Checklist.loc DATA",_xlfn._xlws.FILTER('Checklist.loc DATA'!$D$3:$D$3000,'Checklist.loc DATA'!$C$3:$C$3000=D70,"#no matching result in Checklist.loc DATA")="MISSING",_xlfn._xlws.FILTER('Checklist.loc DATA'!$D$3:$D$3000,'Checklist.loc DATA'!$C$3:$C$3000=D70,"#no matching result in Checklist.loc DATA")=""),
            IF(_xlfn._xlws.FILTER('GAME.CHECKLIST_ Integrator'!$C$2:$C$3000,'GAME.CHECKLIST_ Integrator'!$D$2:$D$3000=D70,"#no matching result in GAME.CHECKLIST Integrator")="0","#Text found in aircraft PAGE_Integrator but no matching entry name; check that you copy-pasted entry names",
                   _xlfn._xlws.FILTER('GAME.CHECKLIST_ Integrator'!$C$2:$C$3000,'GAME.CHECKLIST_ Integrator'!$D$2:$D$3000=D70,"#no matching result in GAME.CHECKLIST Integrator")),
           _xlfn._xlws.FILTER('Checklist.loc DATA'!$D$3:$D$3000,'Checklist.loc DATA'!$C$3:$C$3000=D70,"#no matching result in Checklist.loc DATA")))</f>
        <v/>
      </c>
      <c r="F70" s="52"/>
      <c r="G70" s="46" t="str" cm="1">
        <f t="array" ref="G70">IF(F70="","",
       IF(OR(_xlfn._xlws.FILTER('Checklist.loc DATA'!$D$3:$D$3000,'Checklist.loc DATA'!$C$3:$C$3000=F70,"#no matching result in Checklist.loc DATA")="#no matching result found in Checklist.loc DATA",_xlfn._xlws.FILTER('Checklist.loc DATA'!$D$3:$D$3000,'Checklist.loc DATA'!$C$3:$C$3000=F70,"#no matching result in Checklist.loc DATA")="MISSING",_xlfn._xlws.FILTER('Checklist.loc DATA'!$D$3:$D$3000,'Checklist.loc DATA'!$C$3:$C$3000=F70,"#no matching result in Checklist.loc DATA")=""),
            IF(_xlfn._xlws.FILTER('GAME.CHECKLIST_ Integrator'!$C$2:$C$3000,'GAME.CHECKLIST_ Integrator'!$D$2:$D$3000=F70,"#no matching result in GAME.CHECKLIST Integrator")="0","#Text found in aircraft PAGE_Integrator but no matching entry name; check that you copy-pasted entry names",
                   _xlfn._xlws.FILTER('GAME.CHECKLIST_ Integrator'!$C$2:$C$3000,'GAME.CHECKLIST_ Integrator'!$D$2:$D$3000=F70,"#no matching result in GAME.CHECKLIST Integrator")),
           _xlfn._xlws.FILTER('Checklist.loc DATA'!$D$3:$D$3000,'Checklist.loc DATA'!$C$3:$C$3000=F70,"#no matching result in Checklist.loc DATA")))</f>
        <v/>
      </c>
      <c r="H70" s="61"/>
      <c r="I70" s="46" t="str" cm="1">
        <f t="array" ref="I70">IF(H70="","",
       IF(OR(_xlfn._xlws.FILTER('Checklist.loc DATA'!$D$3:$D$3000,'Checklist.loc DATA'!$C$3:$C$3000=H70,"#no matching result in Checklist.loc DATA")="#no matching result found in Checklist.loc DATA",_xlfn._xlws.FILTER('Checklist.loc DATA'!$D$3:$D$3000,'Checklist.loc DATA'!$C$3:$C$3000=H70,"#no matching result in Checklist.loc DATA")="MISSING",_xlfn._xlws.FILTER('Checklist.loc DATA'!$D$3:$D$3000,'Checklist.loc DATA'!$C$3:$C$3000=H70,"#no matching result in Checklist.loc DATA")=""),
            IF(_xlfn._xlws.FILTER('GAME.CHECKLIST_ Integrator'!$C$2:$C$3000,'GAME.CHECKLIST_ Integrator'!$D$2:$D$3000=H70,"#no matching result in GAME.CHECKLIST Integrator")="0","#Text found in aircraft PAGE_Integrator but no matching entry name; check that you copy-pasted entry names",
                   _xlfn._xlws.FILTER('GAME.CHECKLIST_ Integrator'!$C$2:$C$3000,'GAME.CHECKLIST_ Integrator'!$D$2:$D$3000=H70,"#no matching result in GAME.CHECKLIST Integrator")),
           _xlfn._xlws.FILTER('Checklist.loc DATA'!$D$3:$D$3000,'Checklist.loc DATA'!$C$3:$C$3000=H70,"#no matching result in Checklist.loc DATA")))</f>
        <v/>
      </c>
      <c r="J70" s="48">
        <v>0</v>
      </c>
      <c r="K70" s="46" t="str" cm="1">
        <f t="array" ref="K70">IF(OR(J70="",J70=0),"",
       IF(OR(_xlfn._xlws.FILTER('Checklist.loc DATA'!$E$3:$E$3000,'Checklist.loc DATA'!$D$3:$D$3000=J70,"#no matching result in Checklist.loc DATA")="#no matching result found in Checklist.loc DATA",_xlfn._xlws.FILTER('Checklist.loc DATA'!$E$3:$E$3000,'Checklist.loc DATA'!$D$3:$D$3000=J70,"#no matching result in Checklist.loc DATA")="MISSING",_xlfn._xlws.FILTER('Checklist.loc DATA'!$E$3:$E$3000,'Checklist.loc DATA'!$D$3:$D$3000=J70,"#no matching result in Checklist.loc DATA")=""),
          IF(_xlfn._xlws.FILTER('CLUE. Integrator'!$C$2:$C$3000,'CLUE. Integrator'!$D$2:$D$3000=J70,"#no matching result in aircraft CLUE_Integrator")="0","#Text found in aircraft CLUE_Integrator but no matching entry name; check that you copy-pasted entry names",
                   _xlfn._xlws.FILTER('CLUE. Integrator'!$C$2:$C$3000,'CLUE. Integrator'!$D$2:$D$3000=J70,"#no matching result in aircraft CLUE_Integrator")),
           _xlfn._xlws.FILTER('Checklist.loc DATA'!$E$3:$E$3000,'Checklist.loc DATA'!$D$3:$D$3000=J70,"#no matching result in Checklist.loc DATA")))</f>
        <v/>
      </c>
      <c r="L70" s="63" t="str">
        <f>IF('Integrator tracking'!G79="","",'Integrator tracking'!G79)</f>
        <v/>
      </c>
      <c r="M70" s="14" t="str">
        <f t="shared" si="2"/>
        <v/>
      </c>
      <c r="N70" s="14" t="str">
        <f>IF(F70="","",
_xlfn.CONCAT('Resource Checklist generator'!$A$2,UPPER('Resource Checklist generator'!$O$1),SUBSTITUTE(_xlfn.CONCAT(G70,"_",I70),"GAME.CHECKLIST_",""),"_",T70,'Resource Checklist generator'!$M$2,L70,'Resource Checklist generator'!$K$2,CHAR(10),
    'Resource Checklist generator'!$L$1,'Resource Checklist generator'!$N$2,'Resource Checklist generator'!$K$1,CHAR(10),
    'Resource Checklist generator'!$N$1
))</f>
        <v/>
      </c>
      <c r="O70" s="14" t="str">
        <f>IF(NOT(OR(U70=0,U70="")),_xlfn.CONCAT('Resource Checklist generator'!$G$2,U70,'Resource Checklist generator'!$H$2,CHAR(10),'Resource Checklist generator'!$I$2),"")</f>
        <v/>
      </c>
      <c r="P70" s="14" t="str">
        <f>IF(NOT(OR(V70=0,V70="")),_xlfn.CONCAT('Resource Checklist generator'!$J$2,V70,'Resource Checklist generator'!$H$2,CHAR(10),'Resource Checklist generator'!$L$2),"")</f>
        <v/>
      </c>
      <c r="Q70" s="14" t="str">
        <f>IF(F70="","",
    _xlfn.CONCAT('Resource Checklist generator'!$A$1,UPPER('Resource Checklist generator'!$O$1),SUBSTITUTE(_xlfn.CONCAT(G70,"_",I70),"GAME.CHECKLIST_",""),'Resource Checklist generator'!$B$1,CHAR(10),
    'Resource Checklist generator'!$C$1,G70,'Resource Checklist generator'!$D$1,I70,'Resource Checklist generator'!$E$1,CHAR(10),
    IF(K70="","",_xlfn.CONCAT('Resource Checklist generator'!$F$1,K70,'Resource Checklist generator'!$G$1,CHAR(10))),
    'Resource Checklist generator'!$J$1,'Resource Checklist generator'!$K$1,CHAR(10),
    'Resource Checklist generator'!$N$1)
)</f>
        <v/>
      </c>
      <c r="R70" s="14"/>
      <c r="S70" s="14" t="str">
        <f t="shared" si="3"/>
        <v/>
      </c>
      <c r="T70" s="14" t="str" cm="1">
        <f t="array" ref="T70">IF(Q70="","",MATCH(MID(Q70,1,255),MID($R$3:$R$999,1,255),0))</f>
        <v/>
      </c>
      <c r="U70" s="14"/>
      <c r="V70" s="14"/>
    </row>
    <row r="71" spans="2:22">
      <c r="B71" s="27"/>
      <c r="C71" s="46" t="str" cm="1">
        <f t="array" ref="C71">IF(B71="","",
       IF(OR(_xlfn._xlws.FILTER('Checklist.loc DATA'!$D$3:$D$3000,'Checklist.loc DATA'!$C$3:$C$3000=B71,"#no matching result in Checklist.loc DATA")="#no matching result found in Checklist.loc DATA",_xlfn._xlws.FILTER('Checklist.loc DATA'!$D$3:$D$3000,'Checklist.loc DATA'!$C$3:$C$3000=B71,"#no matching result in Checklist.loc DATA")="MISSING",_xlfn._xlws.FILTER('Checklist.loc DATA'!$D$3:$D$3000,'Checklist.loc DATA'!$C$3:$C$3000=B71,"#no matching result in Checklist.loc DATA")=""),
            IF(_xlfn._xlws.FILTER('GAME.CHECKLIST_ Integrator'!$C$2:$C$3000,'GAME.CHECKLIST_ Integrator'!$D$2:$D$3000=B71,"#no matching result in GAME.CHECKLIST Integrator")="0","#Text found in aircraft PAGE_Integrator but no matching entry name; check that you copy-pasted entry names",
                   _xlfn._xlws.FILTER('GAME.CHECKLIST_ Integrator'!$C$2:$C$3000,'GAME.CHECKLIST_ Integrator'!$D$2:$D$3000=B71,"#no matching result in GAME.CHECKLIST Integrator")),
           _xlfn._xlws.FILTER('Checklist.loc DATA'!$D$3:$D$3000,'Checklist.loc DATA'!$C$3:$C$3000=B71,"#no matching result in Checklist.loc DATA")))</f>
        <v/>
      </c>
      <c r="D71" s="53"/>
      <c r="E71" s="46" t="str" cm="1">
        <f t="array" ref="E71">IF(D71="","",
       IF(OR(_xlfn._xlws.FILTER('Checklist.loc DATA'!$D$3:$D$3000,'Checklist.loc DATA'!$C$3:$C$3000=D71,"#no matching result in Checklist.loc DATA")="#no matching result found in Checklist.loc DATA",_xlfn._xlws.FILTER('Checklist.loc DATA'!$D$3:$D$3000,'Checklist.loc DATA'!$C$3:$C$3000=D71,"#no matching result in Checklist.loc DATA")="MISSING",_xlfn._xlws.FILTER('Checklist.loc DATA'!$D$3:$D$3000,'Checklist.loc DATA'!$C$3:$C$3000=D71,"#no matching result in Checklist.loc DATA")=""),
            IF(_xlfn._xlws.FILTER('GAME.CHECKLIST_ Integrator'!$C$2:$C$3000,'GAME.CHECKLIST_ Integrator'!$D$2:$D$3000=D71,"#no matching result in GAME.CHECKLIST Integrator")="0","#Text found in aircraft PAGE_Integrator but no matching entry name; check that you copy-pasted entry names",
                   _xlfn._xlws.FILTER('GAME.CHECKLIST_ Integrator'!$C$2:$C$3000,'GAME.CHECKLIST_ Integrator'!$D$2:$D$3000=D71,"#no matching result in GAME.CHECKLIST Integrator")),
           _xlfn._xlws.FILTER('Checklist.loc DATA'!$D$3:$D$3000,'Checklist.loc DATA'!$C$3:$C$3000=D71,"#no matching result in Checklist.loc DATA")))</f>
        <v/>
      </c>
      <c r="F71" s="53"/>
      <c r="G71" s="46" t="str" cm="1">
        <f t="array" ref="G71">IF(F71="","",
       IF(OR(_xlfn._xlws.FILTER('Checklist.loc DATA'!$D$3:$D$3000,'Checklist.loc DATA'!$C$3:$C$3000=F71,"#no matching result in Checklist.loc DATA")="#no matching result found in Checklist.loc DATA",_xlfn._xlws.FILTER('Checklist.loc DATA'!$D$3:$D$3000,'Checklist.loc DATA'!$C$3:$C$3000=F71,"#no matching result in Checklist.loc DATA")="MISSING",_xlfn._xlws.FILTER('Checklist.loc DATA'!$D$3:$D$3000,'Checklist.loc DATA'!$C$3:$C$3000=F71,"#no matching result in Checklist.loc DATA")=""),
            IF(_xlfn._xlws.FILTER('GAME.CHECKLIST_ Integrator'!$C$2:$C$3000,'GAME.CHECKLIST_ Integrator'!$D$2:$D$3000=F71,"#no matching result in GAME.CHECKLIST Integrator")="0","#Text found in aircraft PAGE_Integrator but no matching entry name; check that you copy-pasted entry names",
                   _xlfn._xlws.FILTER('GAME.CHECKLIST_ Integrator'!$C$2:$C$3000,'GAME.CHECKLIST_ Integrator'!$D$2:$D$3000=F71,"#no matching result in GAME.CHECKLIST Integrator")),
           _xlfn._xlws.FILTER('Checklist.loc DATA'!$D$3:$D$3000,'Checklist.loc DATA'!$C$3:$C$3000=F71,"#no matching result in Checklist.loc DATA")))</f>
        <v/>
      </c>
      <c r="H71" s="62"/>
      <c r="I71" s="46" t="str" cm="1">
        <f t="array" ref="I71">IF(H71="","",
       IF(OR(_xlfn._xlws.FILTER('Checklist.loc DATA'!$D$3:$D$3000,'Checklist.loc DATA'!$C$3:$C$3000=H71,"#no matching result in Checklist.loc DATA")="#no matching result found in Checklist.loc DATA",_xlfn._xlws.FILTER('Checklist.loc DATA'!$D$3:$D$3000,'Checklist.loc DATA'!$C$3:$C$3000=H71,"#no matching result in Checklist.loc DATA")="MISSING",_xlfn._xlws.FILTER('Checklist.loc DATA'!$D$3:$D$3000,'Checklist.loc DATA'!$C$3:$C$3000=H71,"#no matching result in Checklist.loc DATA")=""),
            IF(_xlfn._xlws.FILTER('GAME.CHECKLIST_ Integrator'!$C$2:$C$3000,'GAME.CHECKLIST_ Integrator'!$D$2:$D$3000=H71,"#no matching result in GAME.CHECKLIST Integrator")="0","#Text found in aircraft PAGE_Integrator but no matching entry name; check that you copy-pasted entry names",
                   _xlfn._xlws.FILTER('GAME.CHECKLIST_ Integrator'!$C$2:$C$3000,'GAME.CHECKLIST_ Integrator'!$D$2:$D$3000=H71,"#no matching result in GAME.CHECKLIST Integrator")),
           _xlfn._xlws.FILTER('Checklist.loc DATA'!$D$3:$D$3000,'Checklist.loc DATA'!$C$3:$C$3000=H71,"#no matching result in Checklist.loc DATA")))</f>
        <v/>
      </c>
      <c r="J71" s="29">
        <v>0</v>
      </c>
      <c r="K71" s="46" t="str" cm="1">
        <f t="array" ref="K71">IF(OR(J71="",J71=0),"",
       IF(OR(_xlfn._xlws.FILTER('Checklist.loc DATA'!$E$3:$E$3000,'Checklist.loc DATA'!$D$3:$D$3000=J71,"#no matching result in Checklist.loc DATA")="#no matching result found in Checklist.loc DATA",_xlfn._xlws.FILTER('Checklist.loc DATA'!$E$3:$E$3000,'Checklist.loc DATA'!$D$3:$D$3000=J71,"#no matching result in Checklist.loc DATA")="MISSING",_xlfn._xlws.FILTER('Checklist.loc DATA'!$E$3:$E$3000,'Checklist.loc DATA'!$D$3:$D$3000=J71,"#no matching result in Checklist.loc DATA")=""),
          IF(_xlfn._xlws.FILTER('CLUE. Integrator'!$C$2:$C$3000,'CLUE. Integrator'!$D$2:$D$3000=J71,"#no matching result in aircraft CLUE_Integrator")="0","#Text found in aircraft CLUE_Integrator but no matching entry name; check that you copy-pasted entry names",
                   _xlfn._xlws.FILTER('CLUE. Integrator'!$C$2:$C$3000,'CLUE. Integrator'!$D$2:$D$3000=J71,"#no matching result in aircraft CLUE_Integrator")),
           _xlfn._xlws.FILTER('Checklist.loc DATA'!$E$3:$E$3000,'Checklist.loc DATA'!$D$3:$D$3000=J71,"#no matching result in Checklist.loc DATA")))</f>
        <v/>
      </c>
      <c r="L71" s="63" t="str">
        <f>IF('Integrator tracking'!G80="","",'Integrator tracking'!G80)</f>
        <v/>
      </c>
      <c r="M71" s="14" t="str">
        <f t="shared" si="2"/>
        <v/>
      </c>
      <c r="N71" s="14" t="str">
        <f>IF(F71="","",
_xlfn.CONCAT('Resource Checklist generator'!$A$2,UPPER('Resource Checklist generator'!$O$1),SUBSTITUTE(_xlfn.CONCAT(G71,"_",I71),"GAME.CHECKLIST_",""),"_",T71,'Resource Checklist generator'!$M$2,L71,'Resource Checklist generator'!$K$2,CHAR(10),
    'Resource Checklist generator'!$L$1,'Resource Checklist generator'!$N$2,'Resource Checklist generator'!$K$1,CHAR(10),
    'Resource Checklist generator'!$N$1
))</f>
        <v/>
      </c>
      <c r="O71" s="14" t="str">
        <f>IF(NOT(OR(U71=0,U71="")),_xlfn.CONCAT('Resource Checklist generator'!$G$2,U71,'Resource Checklist generator'!$H$2,CHAR(10),'Resource Checklist generator'!$I$2),"")</f>
        <v/>
      </c>
      <c r="P71" s="14" t="str">
        <f>IF(NOT(OR(V71=0,V71="")),_xlfn.CONCAT('Resource Checklist generator'!$J$2,V71,'Resource Checklist generator'!$H$2,CHAR(10),'Resource Checklist generator'!$L$2),"")</f>
        <v/>
      </c>
      <c r="Q71" s="14" t="str">
        <f>IF(F71="","",
    _xlfn.CONCAT('Resource Checklist generator'!$A$1,UPPER('Resource Checklist generator'!$O$1),SUBSTITUTE(_xlfn.CONCAT(G71,"_",I71),"GAME.CHECKLIST_",""),'Resource Checklist generator'!$B$1,CHAR(10),
    'Resource Checklist generator'!$C$1,G71,'Resource Checklist generator'!$D$1,I71,'Resource Checklist generator'!$E$1,CHAR(10),
    IF(K71="","",_xlfn.CONCAT('Resource Checklist generator'!$F$1,K71,'Resource Checklist generator'!$G$1,CHAR(10))),
    'Resource Checklist generator'!$J$1,'Resource Checklist generator'!$K$1,CHAR(10),
    'Resource Checklist generator'!$N$1)
)</f>
        <v/>
      </c>
      <c r="R71" s="14"/>
      <c r="S71" s="14" t="str">
        <f t="shared" si="3"/>
        <v/>
      </c>
      <c r="T71" s="14" t="str" cm="1">
        <f t="array" ref="T71">IF(Q71="","",MATCH(MID(Q71,1,255),MID($R$3:$R$999,1,255),0))</f>
        <v/>
      </c>
      <c r="U71" s="14"/>
      <c r="V71" s="14"/>
    </row>
    <row r="72" spans="2:22">
      <c r="B72" s="28"/>
      <c r="C72" s="46" t="str" cm="1">
        <f t="array" ref="C72">IF(B72="","",
       IF(OR(_xlfn._xlws.FILTER('Checklist.loc DATA'!$D$3:$D$3000,'Checklist.loc DATA'!$C$3:$C$3000=B72,"#no matching result in Checklist.loc DATA")="#no matching result found in Checklist.loc DATA",_xlfn._xlws.FILTER('Checklist.loc DATA'!$D$3:$D$3000,'Checklist.loc DATA'!$C$3:$C$3000=B72,"#no matching result in Checklist.loc DATA")="MISSING",_xlfn._xlws.FILTER('Checklist.loc DATA'!$D$3:$D$3000,'Checklist.loc DATA'!$C$3:$C$3000=B72,"#no matching result in Checklist.loc DATA")=""),
            IF(_xlfn._xlws.FILTER('GAME.CHECKLIST_ Integrator'!$C$2:$C$3000,'GAME.CHECKLIST_ Integrator'!$D$2:$D$3000=B72,"#no matching result in GAME.CHECKLIST Integrator")="0","#Text found in aircraft PAGE_Integrator but no matching entry name; check that you copy-pasted entry names",
                   _xlfn._xlws.FILTER('GAME.CHECKLIST_ Integrator'!$C$2:$C$3000,'GAME.CHECKLIST_ Integrator'!$D$2:$D$3000=B72,"#no matching result in GAME.CHECKLIST Integrator")),
           _xlfn._xlws.FILTER('Checklist.loc DATA'!$D$3:$D$3000,'Checklist.loc DATA'!$C$3:$C$3000=B72,"#no matching result in Checklist.loc DATA")))</f>
        <v/>
      </c>
      <c r="D72" s="52"/>
      <c r="E72" s="46" t="str" cm="1">
        <f t="array" ref="E72">IF(D72="","",
       IF(OR(_xlfn._xlws.FILTER('Checklist.loc DATA'!$D$3:$D$3000,'Checklist.loc DATA'!$C$3:$C$3000=D72,"#no matching result in Checklist.loc DATA")="#no matching result found in Checklist.loc DATA",_xlfn._xlws.FILTER('Checklist.loc DATA'!$D$3:$D$3000,'Checklist.loc DATA'!$C$3:$C$3000=D72,"#no matching result in Checklist.loc DATA")="MISSING",_xlfn._xlws.FILTER('Checklist.loc DATA'!$D$3:$D$3000,'Checklist.loc DATA'!$C$3:$C$3000=D72,"#no matching result in Checklist.loc DATA")=""),
            IF(_xlfn._xlws.FILTER('GAME.CHECKLIST_ Integrator'!$C$2:$C$3000,'GAME.CHECKLIST_ Integrator'!$D$2:$D$3000=D72,"#no matching result in GAME.CHECKLIST Integrator")="0","#Text found in aircraft PAGE_Integrator but no matching entry name; check that you copy-pasted entry names",
                   _xlfn._xlws.FILTER('GAME.CHECKLIST_ Integrator'!$C$2:$C$3000,'GAME.CHECKLIST_ Integrator'!$D$2:$D$3000=D72,"#no matching result in GAME.CHECKLIST Integrator")),
           _xlfn._xlws.FILTER('Checklist.loc DATA'!$D$3:$D$3000,'Checklist.loc DATA'!$C$3:$C$3000=D72,"#no matching result in Checklist.loc DATA")))</f>
        <v/>
      </c>
      <c r="F72" s="52"/>
      <c r="G72" s="46" t="str" cm="1">
        <f t="array" ref="G72">IF(F72="","",
       IF(OR(_xlfn._xlws.FILTER('Checklist.loc DATA'!$D$3:$D$3000,'Checklist.loc DATA'!$C$3:$C$3000=F72,"#no matching result in Checklist.loc DATA")="#no matching result found in Checklist.loc DATA",_xlfn._xlws.FILTER('Checklist.loc DATA'!$D$3:$D$3000,'Checklist.loc DATA'!$C$3:$C$3000=F72,"#no matching result in Checklist.loc DATA")="MISSING",_xlfn._xlws.FILTER('Checklist.loc DATA'!$D$3:$D$3000,'Checklist.loc DATA'!$C$3:$C$3000=F72,"#no matching result in Checklist.loc DATA")=""),
            IF(_xlfn._xlws.FILTER('GAME.CHECKLIST_ Integrator'!$C$2:$C$3000,'GAME.CHECKLIST_ Integrator'!$D$2:$D$3000=F72,"#no matching result in GAME.CHECKLIST Integrator")="0","#Text found in aircraft PAGE_Integrator but no matching entry name; check that you copy-pasted entry names",
                   _xlfn._xlws.FILTER('GAME.CHECKLIST_ Integrator'!$C$2:$C$3000,'GAME.CHECKLIST_ Integrator'!$D$2:$D$3000=F72,"#no matching result in GAME.CHECKLIST Integrator")),
           _xlfn._xlws.FILTER('Checklist.loc DATA'!$D$3:$D$3000,'Checklist.loc DATA'!$C$3:$C$3000=F72,"#no matching result in Checklist.loc DATA")))</f>
        <v/>
      </c>
      <c r="H72" s="61"/>
      <c r="I72" s="46" t="str" cm="1">
        <f t="array" ref="I72">IF(H72="","",
       IF(OR(_xlfn._xlws.FILTER('Checklist.loc DATA'!$D$3:$D$3000,'Checklist.loc DATA'!$C$3:$C$3000=H72,"#no matching result in Checklist.loc DATA")="#no matching result found in Checklist.loc DATA",_xlfn._xlws.FILTER('Checklist.loc DATA'!$D$3:$D$3000,'Checklist.loc DATA'!$C$3:$C$3000=H72,"#no matching result in Checklist.loc DATA")="MISSING",_xlfn._xlws.FILTER('Checklist.loc DATA'!$D$3:$D$3000,'Checklist.loc DATA'!$C$3:$C$3000=H72,"#no matching result in Checklist.loc DATA")=""),
            IF(_xlfn._xlws.FILTER('GAME.CHECKLIST_ Integrator'!$C$2:$C$3000,'GAME.CHECKLIST_ Integrator'!$D$2:$D$3000=H72,"#no matching result in GAME.CHECKLIST Integrator")="0","#Text found in aircraft PAGE_Integrator but no matching entry name; check that you copy-pasted entry names",
                   _xlfn._xlws.FILTER('GAME.CHECKLIST_ Integrator'!$C$2:$C$3000,'GAME.CHECKLIST_ Integrator'!$D$2:$D$3000=H72,"#no matching result in GAME.CHECKLIST Integrator")),
           _xlfn._xlws.FILTER('Checklist.loc DATA'!$D$3:$D$3000,'Checklist.loc DATA'!$C$3:$C$3000=H72,"#no matching result in Checklist.loc DATA")))</f>
        <v/>
      </c>
      <c r="J72" s="48">
        <v>0</v>
      </c>
      <c r="K72" s="46" t="str" cm="1">
        <f t="array" ref="K72">IF(OR(J72="",J72=0),"",
       IF(OR(_xlfn._xlws.FILTER('Checklist.loc DATA'!$E$3:$E$3000,'Checklist.loc DATA'!$D$3:$D$3000=J72,"#no matching result in Checklist.loc DATA")="#no matching result found in Checklist.loc DATA",_xlfn._xlws.FILTER('Checklist.loc DATA'!$E$3:$E$3000,'Checklist.loc DATA'!$D$3:$D$3000=J72,"#no matching result in Checklist.loc DATA")="MISSING",_xlfn._xlws.FILTER('Checklist.loc DATA'!$E$3:$E$3000,'Checklist.loc DATA'!$D$3:$D$3000=J72,"#no matching result in Checklist.loc DATA")=""),
          IF(_xlfn._xlws.FILTER('CLUE. Integrator'!$C$2:$C$3000,'CLUE. Integrator'!$D$2:$D$3000=J72,"#no matching result in aircraft CLUE_Integrator")="0","#Text found in aircraft CLUE_Integrator but no matching entry name; check that you copy-pasted entry names",
                   _xlfn._xlws.FILTER('CLUE. Integrator'!$C$2:$C$3000,'CLUE. Integrator'!$D$2:$D$3000=J72,"#no matching result in aircraft CLUE_Integrator")),
           _xlfn._xlws.FILTER('Checklist.loc DATA'!$E$3:$E$3000,'Checklist.loc DATA'!$D$3:$D$3000=J72,"#no matching result in Checklist.loc DATA")))</f>
        <v/>
      </c>
      <c r="L72" s="63" t="str">
        <f>IF('Integrator tracking'!G81="","",'Integrator tracking'!G81)</f>
        <v/>
      </c>
      <c r="M72" s="14" t="str">
        <f t="shared" si="2"/>
        <v/>
      </c>
      <c r="N72" s="14" t="str">
        <f>IF(F72="","",
_xlfn.CONCAT('Resource Checklist generator'!$A$2,UPPER('Resource Checklist generator'!$O$1),SUBSTITUTE(_xlfn.CONCAT(G72,"_",I72),"GAME.CHECKLIST_",""),"_",T72,'Resource Checklist generator'!$M$2,L72,'Resource Checklist generator'!$K$2,CHAR(10),
    'Resource Checklist generator'!$L$1,'Resource Checklist generator'!$N$2,'Resource Checklist generator'!$K$1,CHAR(10),
    'Resource Checklist generator'!$N$1
))</f>
        <v/>
      </c>
      <c r="O72" s="14" t="str">
        <f>IF(NOT(OR(U72=0,U72="")),_xlfn.CONCAT('Resource Checklist generator'!$G$2,U72,'Resource Checklist generator'!$H$2,CHAR(10),'Resource Checklist generator'!$I$2),"")</f>
        <v/>
      </c>
      <c r="P72" s="14" t="str">
        <f>IF(NOT(OR(V72=0,V72="")),_xlfn.CONCAT('Resource Checklist generator'!$J$2,V72,'Resource Checklist generator'!$H$2,CHAR(10),'Resource Checklist generator'!$L$2),"")</f>
        <v/>
      </c>
      <c r="Q72" s="14" t="str">
        <f>IF(F72="","",
    _xlfn.CONCAT('Resource Checklist generator'!$A$1,UPPER('Resource Checklist generator'!$O$1),SUBSTITUTE(_xlfn.CONCAT(G72,"_",I72),"GAME.CHECKLIST_",""),'Resource Checklist generator'!$B$1,CHAR(10),
    'Resource Checklist generator'!$C$1,G72,'Resource Checklist generator'!$D$1,I72,'Resource Checklist generator'!$E$1,CHAR(10),
    IF(K72="","",_xlfn.CONCAT('Resource Checklist generator'!$F$1,K72,'Resource Checklist generator'!$G$1,CHAR(10))),
    'Resource Checklist generator'!$J$1,'Resource Checklist generator'!$K$1,CHAR(10),
    'Resource Checklist generator'!$N$1)
)</f>
        <v/>
      </c>
      <c r="R72" s="14"/>
      <c r="S72" s="14" t="str">
        <f t="shared" si="3"/>
        <v/>
      </c>
      <c r="T72" s="14" t="str" cm="1">
        <f t="array" ref="T72">IF(Q72="","",MATCH(MID(Q72,1,255),MID($R$3:$R$999,1,255),0))</f>
        <v/>
      </c>
      <c r="U72" s="14"/>
      <c r="V72" s="14"/>
    </row>
    <row r="73" spans="2:22">
      <c r="B73" s="27"/>
      <c r="C73" s="46" t="str" cm="1">
        <f t="array" ref="C73">IF(B73="","",
       IF(OR(_xlfn._xlws.FILTER('Checklist.loc DATA'!$D$3:$D$3000,'Checklist.loc DATA'!$C$3:$C$3000=B73,"#no matching result in Checklist.loc DATA")="#no matching result found in Checklist.loc DATA",_xlfn._xlws.FILTER('Checklist.loc DATA'!$D$3:$D$3000,'Checklist.loc DATA'!$C$3:$C$3000=B73,"#no matching result in Checklist.loc DATA")="MISSING",_xlfn._xlws.FILTER('Checklist.loc DATA'!$D$3:$D$3000,'Checklist.loc DATA'!$C$3:$C$3000=B73,"#no matching result in Checklist.loc DATA")=""),
            IF(_xlfn._xlws.FILTER('GAME.CHECKLIST_ Integrator'!$C$2:$C$3000,'GAME.CHECKLIST_ Integrator'!$D$2:$D$3000=B73,"#no matching result in GAME.CHECKLIST Integrator")="0","#Text found in aircraft PAGE_Integrator but no matching entry name; check that you copy-pasted entry names",
                   _xlfn._xlws.FILTER('GAME.CHECKLIST_ Integrator'!$C$2:$C$3000,'GAME.CHECKLIST_ Integrator'!$D$2:$D$3000=B73,"#no matching result in GAME.CHECKLIST Integrator")),
           _xlfn._xlws.FILTER('Checklist.loc DATA'!$D$3:$D$3000,'Checklist.loc DATA'!$C$3:$C$3000=B73,"#no matching result in Checklist.loc DATA")))</f>
        <v/>
      </c>
      <c r="D73" s="53"/>
      <c r="E73" s="46" t="str" cm="1">
        <f t="array" ref="E73">IF(D73="","",
       IF(OR(_xlfn._xlws.FILTER('Checklist.loc DATA'!$D$3:$D$3000,'Checklist.loc DATA'!$C$3:$C$3000=D73,"#no matching result in Checklist.loc DATA")="#no matching result found in Checklist.loc DATA",_xlfn._xlws.FILTER('Checklist.loc DATA'!$D$3:$D$3000,'Checklist.loc DATA'!$C$3:$C$3000=D73,"#no matching result in Checklist.loc DATA")="MISSING",_xlfn._xlws.FILTER('Checklist.loc DATA'!$D$3:$D$3000,'Checklist.loc DATA'!$C$3:$C$3000=D73,"#no matching result in Checklist.loc DATA")=""),
            IF(_xlfn._xlws.FILTER('GAME.CHECKLIST_ Integrator'!$C$2:$C$3000,'GAME.CHECKLIST_ Integrator'!$D$2:$D$3000=D73,"#no matching result in GAME.CHECKLIST Integrator")="0","#Text found in aircraft PAGE_Integrator but no matching entry name; check that you copy-pasted entry names",
                   _xlfn._xlws.FILTER('GAME.CHECKLIST_ Integrator'!$C$2:$C$3000,'GAME.CHECKLIST_ Integrator'!$D$2:$D$3000=D73,"#no matching result in GAME.CHECKLIST Integrator")),
           _xlfn._xlws.FILTER('Checklist.loc DATA'!$D$3:$D$3000,'Checklist.loc DATA'!$C$3:$C$3000=D73,"#no matching result in Checklist.loc DATA")))</f>
        <v/>
      </c>
      <c r="F73" s="53"/>
      <c r="G73" s="46" t="str" cm="1">
        <f t="array" ref="G73">IF(F73="","",
       IF(OR(_xlfn._xlws.FILTER('Checklist.loc DATA'!$D$3:$D$3000,'Checklist.loc DATA'!$C$3:$C$3000=F73,"#no matching result in Checklist.loc DATA")="#no matching result found in Checklist.loc DATA",_xlfn._xlws.FILTER('Checklist.loc DATA'!$D$3:$D$3000,'Checklist.loc DATA'!$C$3:$C$3000=F73,"#no matching result in Checklist.loc DATA")="MISSING",_xlfn._xlws.FILTER('Checklist.loc DATA'!$D$3:$D$3000,'Checklist.loc DATA'!$C$3:$C$3000=F73,"#no matching result in Checklist.loc DATA")=""),
            IF(_xlfn._xlws.FILTER('GAME.CHECKLIST_ Integrator'!$C$2:$C$3000,'GAME.CHECKLIST_ Integrator'!$D$2:$D$3000=F73,"#no matching result in GAME.CHECKLIST Integrator")="0","#Text found in aircraft PAGE_Integrator but no matching entry name; check that you copy-pasted entry names",
                   _xlfn._xlws.FILTER('GAME.CHECKLIST_ Integrator'!$C$2:$C$3000,'GAME.CHECKLIST_ Integrator'!$D$2:$D$3000=F73,"#no matching result in GAME.CHECKLIST Integrator")),
           _xlfn._xlws.FILTER('Checklist.loc DATA'!$D$3:$D$3000,'Checklist.loc DATA'!$C$3:$C$3000=F73,"#no matching result in Checklist.loc DATA")))</f>
        <v/>
      </c>
      <c r="H73" s="62"/>
      <c r="I73" s="46" t="str" cm="1">
        <f t="array" ref="I73">IF(H73="","",
       IF(OR(_xlfn._xlws.FILTER('Checklist.loc DATA'!$D$3:$D$3000,'Checklist.loc DATA'!$C$3:$C$3000=H73,"#no matching result in Checklist.loc DATA")="#no matching result found in Checklist.loc DATA",_xlfn._xlws.FILTER('Checklist.loc DATA'!$D$3:$D$3000,'Checklist.loc DATA'!$C$3:$C$3000=H73,"#no matching result in Checklist.loc DATA")="MISSING",_xlfn._xlws.FILTER('Checklist.loc DATA'!$D$3:$D$3000,'Checklist.loc DATA'!$C$3:$C$3000=H73,"#no matching result in Checklist.loc DATA")=""),
            IF(_xlfn._xlws.FILTER('GAME.CHECKLIST_ Integrator'!$C$2:$C$3000,'GAME.CHECKLIST_ Integrator'!$D$2:$D$3000=H73,"#no matching result in GAME.CHECKLIST Integrator")="0","#Text found in aircraft PAGE_Integrator but no matching entry name; check that you copy-pasted entry names",
                   _xlfn._xlws.FILTER('GAME.CHECKLIST_ Integrator'!$C$2:$C$3000,'GAME.CHECKLIST_ Integrator'!$D$2:$D$3000=H73,"#no matching result in GAME.CHECKLIST Integrator")),
           _xlfn._xlws.FILTER('Checklist.loc DATA'!$D$3:$D$3000,'Checklist.loc DATA'!$C$3:$C$3000=H73,"#no matching result in Checklist.loc DATA")))</f>
        <v/>
      </c>
      <c r="J73" s="29">
        <v>0</v>
      </c>
      <c r="K73" s="46" t="str" cm="1">
        <f t="array" ref="K73">IF(OR(J73="",J73=0),"",
       IF(OR(_xlfn._xlws.FILTER('Checklist.loc DATA'!$E$3:$E$3000,'Checklist.loc DATA'!$D$3:$D$3000=J73,"#no matching result in Checklist.loc DATA")="#no matching result found in Checklist.loc DATA",_xlfn._xlws.FILTER('Checklist.loc DATA'!$E$3:$E$3000,'Checklist.loc DATA'!$D$3:$D$3000=J73,"#no matching result in Checklist.loc DATA")="MISSING",_xlfn._xlws.FILTER('Checklist.loc DATA'!$E$3:$E$3000,'Checklist.loc DATA'!$D$3:$D$3000=J73,"#no matching result in Checklist.loc DATA")=""),
          IF(_xlfn._xlws.FILTER('CLUE. Integrator'!$C$2:$C$3000,'CLUE. Integrator'!$D$2:$D$3000=J73,"#no matching result in aircraft CLUE_Integrator")="0","#Text found in aircraft CLUE_Integrator but no matching entry name; check that you copy-pasted entry names",
                   _xlfn._xlws.FILTER('CLUE. Integrator'!$C$2:$C$3000,'CLUE. Integrator'!$D$2:$D$3000=J73,"#no matching result in aircraft CLUE_Integrator")),
           _xlfn._xlws.FILTER('Checklist.loc DATA'!$E$3:$E$3000,'Checklist.loc DATA'!$D$3:$D$3000=J73,"#no matching result in Checklist.loc DATA")))</f>
        <v/>
      </c>
      <c r="L73" s="63" t="str">
        <f>IF('Integrator tracking'!G82="","",'Integrator tracking'!G82)</f>
        <v/>
      </c>
      <c r="M73" s="14" t="str">
        <f t="shared" si="2"/>
        <v/>
      </c>
      <c r="N73" s="14" t="str">
        <f>IF(F73="","",
_xlfn.CONCAT('Resource Checklist generator'!$A$2,UPPER('Resource Checklist generator'!$O$1),SUBSTITUTE(_xlfn.CONCAT(G73,"_",I73),"GAME.CHECKLIST_",""),"_",T73,'Resource Checklist generator'!$M$2,L73,'Resource Checklist generator'!$K$2,CHAR(10),
    'Resource Checklist generator'!$L$1,'Resource Checklist generator'!$N$2,'Resource Checklist generator'!$K$1,CHAR(10),
    'Resource Checklist generator'!$N$1
))</f>
        <v/>
      </c>
      <c r="O73" s="14" t="str">
        <f>IF(NOT(OR(U73=0,U73="")),_xlfn.CONCAT('Resource Checklist generator'!$G$2,U73,'Resource Checklist generator'!$H$2,CHAR(10),'Resource Checklist generator'!$I$2),"")</f>
        <v/>
      </c>
      <c r="P73" s="14" t="str">
        <f>IF(NOT(OR(V73=0,V73="")),_xlfn.CONCAT('Resource Checklist generator'!$J$2,V73,'Resource Checklist generator'!$H$2,CHAR(10),'Resource Checklist generator'!$L$2),"")</f>
        <v/>
      </c>
      <c r="Q73" s="14" t="str">
        <f>IF(F73="","",
    _xlfn.CONCAT('Resource Checklist generator'!$A$1,UPPER('Resource Checklist generator'!$O$1),SUBSTITUTE(_xlfn.CONCAT(G73,"_",I73),"GAME.CHECKLIST_",""),'Resource Checklist generator'!$B$1,CHAR(10),
    'Resource Checklist generator'!$C$1,G73,'Resource Checklist generator'!$D$1,I73,'Resource Checklist generator'!$E$1,CHAR(10),
    IF(K73="","",_xlfn.CONCAT('Resource Checklist generator'!$F$1,K73,'Resource Checklist generator'!$G$1,CHAR(10))),
    'Resource Checklist generator'!$J$1,'Resource Checklist generator'!$K$1,CHAR(10),
    'Resource Checklist generator'!$N$1)
)</f>
        <v/>
      </c>
      <c r="R73" s="14"/>
      <c r="S73" s="14" t="str">
        <f t="shared" si="3"/>
        <v/>
      </c>
      <c r="T73" s="14" t="str" cm="1">
        <f t="array" ref="T73">IF(Q73="","",MATCH(MID(Q73,1,255),MID($R$3:$R$999,1,255),0))</f>
        <v/>
      </c>
      <c r="U73" s="14"/>
      <c r="V73" s="14"/>
    </row>
    <row r="74" spans="2:22">
      <c r="B74" s="28"/>
      <c r="C74" s="46" t="str" cm="1">
        <f t="array" ref="C74">IF(B74="","",
       IF(OR(_xlfn._xlws.FILTER('Checklist.loc DATA'!$D$3:$D$3000,'Checklist.loc DATA'!$C$3:$C$3000=B74,"#no matching result in Checklist.loc DATA")="#no matching result found in Checklist.loc DATA",_xlfn._xlws.FILTER('Checklist.loc DATA'!$D$3:$D$3000,'Checklist.loc DATA'!$C$3:$C$3000=B74,"#no matching result in Checklist.loc DATA")="MISSING",_xlfn._xlws.FILTER('Checklist.loc DATA'!$D$3:$D$3000,'Checklist.loc DATA'!$C$3:$C$3000=B74,"#no matching result in Checklist.loc DATA")=""),
            IF(_xlfn._xlws.FILTER('GAME.CHECKLIST_ Integrator'!$C$2:$C$3000,'GAME.CHECKLIST_ Integrator'!$D$2:$D$3000=B74,"#no matching result in GAME.CHECKLIST Integrator")="0","#Text found in aircraft PAGE_Integrator but no matching entry name; check that you copy-pasted entry names",
                   _xlfn._xlws.FILTER('GAME.CHECKLIST_ Integrator'!$C$2:$C$3000,'GAME.CHECKLIST_ Integrator'!$D$2:$D$3000=B74,"#no matching result in GAME.CHECKLIST Integrator")),
           _xlfn._xlws.FILTER('Checklist.loc DATA'!$D$3:$D$3000,'Checklist.loc DATA'!$C$3:$C$3000=B74,"#no matching result in Checklist.loc DATA")))</f>
        <v/>
      </c>
      <c r="D74" s="52"/>
      <c r="E74" s="46" t="str" cm="1">
        <f t="array" ref="E74">IF(D74="","",
       IF(OR(_xlfn._xlws.FILTER('Checklist.loc DATA'!$D$3:$D$3000,'Checklist.loc DATA'!$C$3:$C$3000=D74,"#no matching result in Checklist.loc DATA")="#no matching result found in Checklist.loc DATA",_xlfn._xlws.FILTER('Checklist.loc DATA'!$D$3:$D$3000,'Checklist.loc DATA'!$C$3:$C$3000=D74,"#no matching result in Checklist.loc DATA")="MISSING",_xlfn._xlws.FILTER('Checklist.loc DATA'!$D$3:$D$3000,'Checklist.loc DATA'!$C$3:$C$3000=D74,"#no matching result in Checklist.loc DATA")=""),
            IF(_xlfn._xlws.FILTER('GAME.CHECKLIST_ Integrator'!$C$2:$C$3000,'GAME.CHECKLIST_ Integrator'!$D$2:$D$3000=D74,"#no matching result in GAME.CHECKLIST Integrator")="0","#Text found in aircraft PAGE_Integrator but no matching entry name; check that you copy-pasted entry names",
                   _xlfn._xlws.FILTER('GAME.CHECKLIST_ Integrator'!$C$2:$C$3000,'GAME.CHECKLIST_ Integrator'!$D$2:$D$3000=D74,"#no matching result in GAME.CHECKLIST Integrator")),
           _xlfn._xlws.FILTER('Checklist.loc DATA'!$D$3:$D$3000,'Checklist.loc DATA'!$C$3:$C$3000=D74,"#no matching result in Checklist.loc DATA")))</f>
        <v/>
      </c>
      <c r="F74" s="52"/>
      <c r="G74" s="46" t="str" cm="1">
        <f t="array" ref="G74">IF(F74="","",
       IF(OR(_xlfn._xlws.FILTER('Checklist.loc DATA'!$D$3:$D$3000,'Checklist.loc DATA'!$C$3:$C$3000=F74,"#no matching result in Checklist.loc DATA")="#no matching result found in Checklist.loc DATA",_xlfn._xlws.FILTER('Checklist.loc DATA'!$D$3:$D$3000,'Checklist.loc DATA'!$C$3:$C$3000=F74,"#no matching result in Checklist.loc DATA")="MISSING",_xlfn._xlws.FILTER('Checklist.loc DATA'!$D$3:$D$3000,'Checklist.loc DATA'!$C$3:$C$3000=F74,"#no matching result in Checklist.loc DATA")=""),
            IF(_xlfn._xlws.FILTER('GAME.CHECKLIST_ Integrator'!$C$2:$C$3000,'GAME.CHECKLIST_ Integrator'!$D$2:$D$3000=F74,"#no matching result in GAME.CHECKLIST Integrator")="0","#Text found in aircraft PAGE_Integrator but no matching entry name; check that you copy-pasted entry names",
                   _xlfn._xlws.FILTER('GAME.CHECKLIST_ Integrator'!$C$2:$C$3000,'GAME.CHECKLIST_ Integrator'!$D$2:$D$3000=F74,"#no matching result in GAME.CHECKLIST Integrator")),
           _xlfn._xlws.FILTER('Checklist.loc DATA'!$D$3:$D$3000,'Checklist.loc DATA'!$C$3:$C$3000=F74,"#no matching result in Checklist.loc DATA")))</f>
        <v/>
      </c>
      <c r="H74" s="61"/>
      <c r="I74" s="46" t="str" cm="1">
        <f t="array" ref="I74">IF(H74="","",
       IF(OR(_xlfn._xlws.FILTER('Checklist.loc DATA'!$D$3:$D$3000,'Checklist.loc DATA'!$C$3:$C$3000=H74,"#no matching result in Checklist.loc DATA")="#no matching result found in Checklist.loc DATA",_xlfn._xlws.FILTER('Checklist.loc DATA'!$D$3:$D$3000,'Checklist.loc DATA'!$C$3:$C$3000=H74,"#no matching result in Checklist.loc DATA")="MISSING",_xlfn._xlws.FILTER('Checklist.loc DATA'!$D$3:$D$3000,'Checklist.loc DATA'!$C$3:$C$3000=H74,"#no matching result in Checklist.loc DATA")=""),
            IF(_xlfn._xlws.FILTER('GAME.CHECKLIST_ Integrator'!$C$2:$C$3000,'GAME.CHECKLIST_ Integrator'!$D$2:$D$3000=H74,"#no matching result in GAME.CHECKLIST Integrator")="0","#Text found in aircraft PAGE_Integrator but no matching entry name; check that you copy-pasted entry names",
                   _xlfn._xlws.FILTER('GAME.CHECKLIST_ Integrator'!$C$2:$C$3000,'GAME.CHECKLIST_ Integrator'!$D$2:$D$3000=H74,"#no matching result in GAME.CHECKLIST Integrator")),
           _xlfn._xlws.FILTER('Checklist.loc DATA'!$D$3:$D$3000,'Checklist.loc DATA'!$C$3:$C$3000=H74,"#no matching result in Checklist.loc DATA")))</f>
        <v/>
      </c>
      <c r="J74" s="48">
        <v>0</v>
      </c>
      <c r="K74" s="46" t="str" cm="1">
        <f t="array" ref="K74">IF(OR(J74="",J74=0),"",
       IF(OR(_xlfn._xlws.FILTER('Checklist.loc DATA'!$E$3:$E$3000,'Checklist.loc DATA'!$D$3:$D$3000=J74,"#no matching result in Checklist.loc DATA")="#no matching result found in Checklist.loc DATA",_xlfn._xlws.FILTER('Checklist.loc DATA'!$E$3:$E$3000,'Checklist.loc DATA'!$D$3:$D$3000=J74,"#no matching result in Checklist.loc DATA")="MISSING",_xlfn._xlws.FILTER('Checklist.loc DATA'!$E$3:$E$3000,'Checklist.loc DATA'!$D$3:$D$3000=J74,"#no matching result in Checklist.loc DATA")=""),
          IF(_xlfn._xlws.FILTER('CLUE. Integrator'!$C$2:$C$3000,'CLUE. Integrator'!$D$2:$D$3000=J74,"#no matching result in aircraft CLUE_Integrator")="0","#Text found in aircraft CLUE_Integrator but no matching entry name; check that you copy-pasted entry names",
                   _xlfn._xlws.FILTER('CLUE. Integrator'!$C$2:$C$3000,'CLUE. Integrator'!$D$2:$D$3000=J74,"#no matching result in aircraft CLUE_Integrator")),
           _xlfn._xlws.FILTER('Checklist.loc DATA'!$E$3:$E$3000,'Checklist.loc DATA'!$D$3:$D$3000=J74,"#no matching result in Checklist.loc DATA")))</f>
        <v/>
      </c>
      <c r="L74" s="63" t="str">
        <f>IF('Integrator tracking'!G83="","",'Integrator tracking'!G83)</f>
        <v/>
      </c>
      <c r="M74" s="14" t="str">
        <f t="shared" si="2"/>
        <v/>
      </c>
      <c r="N74" s="14" t="str">
        <f>IF(F74="","",
_xlfn.CONCAT('Resource Checklist generator'!$A$2,UPPER('Resource Checklist generator'!$O$1),SUBSTITUTE(_xlfn.CONCAT(G74,"_",I74),"GAME.CHECKLIST_",""),"_",T74,'Resource Checklist generator'!$M$2,L74,'Resource Checklist generator'!$K$2,CHAR(10),
    'Resource Checklist generator'!$L$1,'Resource Checklist generator'!$N$2,'Resource Checklist generator'!$K$1,CHAR(10),
    'Resource Checklist generator'!$N$1
))</f>
        <v/>
      </c>
      <c r="O74" s="14" t="str">
        <f>IF(NOT(OR(U74=0,U74="")),_xlfn.CONCAT('Resource Checklist generator'!$G$2,U74,'Resource Checklist generator'!$H$2,CHAR(10),'Resource Checklist generator'!$I$2),"")</f>
        <v/>
      </c>
      <c r="P74" s="14" t="str">
        <f>IF(NOT(OR(V74=0,V74="")),_xlfn.CONCAT('Resource Checklist generator'!$J$2,V74,'Resource Checklist generator'!$H$2,CHAR(10),'Resource Checklist generator'!$L$2),"")</f>
        <v/>
      </c>
      <c r="Q74" s="14" t="str">
        <f>IF(F74="","",
    _xlfn.CONCAT('Resource Checklist generator'!$A$1,UPPER('Resource Checklist generator'!$O$1),SUBSTITUTE(_xlfn.CONCAT(G74,"_",I74),"GAME.CHECKLIST_",""),'Resource Checklist generator'!$B$1,CHAR(10),
    'Resource Checklist generator'!$C$1,G74,'Resource Checklist generator'!$D$1,I74,'Resource Checklist generator'!$E$1,CHAR(10),
    IF(K74="","",_xlfn.CONCAT('Resource Checklist generator'!$F$1,K74,'Resource Checklist generator'!$G$1,CHAR(10))),
    'Resource Checklist generator'!$J$1,'Resource Checklist generator'!$K$1,CHAR(10),
    'Resource Checklist generator'!$N$1)
)</f>
        <v/>
      </c>
      <c r="R74" s="14"/>
      <c r="S74" s="14" t="str">
        <f t="shared" si="3"/>
        <v/>
      </c>
      <c r="T74" s="14" t="str" cm="1">
        <f t="array" ref="T74">IF(Q74="","",MATCH(MID(Q74,1,255),MID($R$3:$R$999,1,255),0))</f>
        <v/>
      </c>
      <c r="U74" s="14"/>
      <c r="V74" s="14"/>
    </row>
    <row r="75" spans="2:22">
      <c r="B75" s="27"/>
      <c r="C75" s="46" t="str" cm="1">
        <f t="array" ref="C75">IF(B75="","",
       IF(OR(_xlfn._xlws.FILTER('Checklist.loc DATA'!$D$3:$D$3000,'Checklist.loc DATA'!$C$3:$C$3000=B75,"#no matching result in Checklist.loc DATA")="#no matching result found in Checklist.loc DATA",_xlfn._xlws.FILTER('Checklist.loc DATA'!$D$3:$D$3000,'Checklist.loc DATA'!$C$3:$C$3000=B75,"#no matching result in Checklist.loc DATA")="MISSING",_xlfn._xlws.FILTER('Checklist.loc DATA'!$D$3:$D$3000,'Checklist.loc DATA'!$C$3:$C$3000=B75,"#no matching result in Checklist.loc DATA")=""),
            IF(_xlfn._xlws.FILTER('GAME.CHECKLIST_ Integrator'!$C$2:$C$3000,'GAME.CHECKLIST_ Integrator'!$D$2:$D$3000=B75,"#no matching result in GAME.CHECKLIST Integrator")="0","#Text found in aircraft PAGE_Integrator but no matching entry name; check that you copy-pasted entry names",
                   _xlfn._xlws.FILTER('GAME.CHECKLIST_ Integrator'!$C$2:$C$3000,'GAME.CHECKLIST_ Integrator'!$D$2:$D$3000=B75,"#no matching result in GAME.CHECKLIST Integrator")),
           _xlfn._xlws.FILTER('Checklist.loc DATA'!$D$3:$D$3000,'Checklist.loc DATA'!$C$3:$C$3000=B75,"#no matching result in Checklist.loc DATA")))</f>
        <v/>
      </c>
      <c r="D75" s="53"/>
      <c r="E75" s="46" t="str" cm="1">
        <f t="array" ref="E75">IF(D75="","",
       IF(OR(_xlfn._xlws.FILTER('Checklist.loc DATA'!$D$3:$D$3000,'Checklist.loc DATA'!$C$3:$C$3000=D75,"#no matching result in Checklist.loc DATA")="#no matching result found in Checklist.loc DATA",_xlfn._xlws.FILTER('Checklist.loc DATA'!$D$3:$D$3000,'Checklist.loc DATA'!$C$3:$C$3000=D75,"#no matching result in Checklist.loc DATA")="MISSING",_xlfn._xlws.FILTER('Checklist.loc DATA'!$D$3:$D$3000,'Checklist.loc DATA'!$C$3:$C$3000=D75,"#no matching result in Checklist.loc DATA")=""),
            IF(_xlfn._xlws.FILTER('GAME.CHECKLIST_ Integrator'!$C$2:$C$3000,'GAME.CHECKLIST_ Integrator'!$D$2:$D$3000=D75,"#no matching result in GAME.CHECKLIST Integrator")="0","#Text found in aircraft PAGE_Integrator but no matching entry name; check that you copy-pasted entry names",
                   _xlfn._xlws.FILTER('GAME.CHECKLIST_ Integrator'!$C$2:$C$3000,'GAME.CHECKLIST_ Integrator'!$D$2:$D$3000=D75,"#no matching result in GAME.CHECKLIST Integrator")),
           _xlfn._xlws.FILTER('Checklist.loc DATA'!$D$3:$D$3000,'Checklist.loc DATA'!$C$3:$C$3000=D75,"#no matching result in Checklist.loc DATA")))</f>
        <v/>
      </c>
      <c r="F75" s="53"/>
      <c r="G75" s="46" t="str" cm="1">
        <f t="array" ref="G75">IF(F75="","",
       IF(OR(_xlfn._xlws.FILTER('Checklist.loc DATA'!$D$3:$D$3000,'Checklist.loc DATA'!$C$3:$C$3000=F75,"#no matching result in Checklist.loc DATA")="#no matching result found in Checklist.loc DATA",_xlfn._xlws.FILTER('Checklist.loc DATA'!$D$3:$D$3000,'Checklist.loc DATA'!$C$3:$C$3000=F75,"#no matching result in Checklist.loc DATA")="MISSING",_xlfn._xlws.FILTER('Checklist.loc DATA'!$D$3:$D$3000,'Checklist.loc DATA'!$C$3:$C$3000=F75,"#no matching result in Checklist.loc DATA")=""),
            IF(_xlfn._xlws.FILTER('GAME.CHECKLIST_ Integrator'!$C$2:$C$3000,'GAME.CHECKLIST_ Integrator'!$D$2:$D$3000=F75,"#no matching result in GAME.CHECKLIST Integrator")="0","#Text found in aircraft PAGE_Integrator but no matching entry name; check that you copy-pasted entry names",
                   _xlfn._xlws.FILTER('GAME.CHECKLIST_ Integrator'!$C$2:$C$3000,'GAME.CHECKLIST_ Integrator'!$D$2:$D$3000=F75,"#no matching result in GAME.CHECKLIST Integrator")),
           _xlfn._xlws.FILTER('Checklist.loc DATA'!$D$3:$D$3000,'Checklist.loc DATA'!$C$3:$C$3000=F75,"#no matching result in Checklist.loc DATA")))</f>
        <v/>
      </c>
      <c r="H75" s="62"/>
      <c r="I75" s="46" t="str" cm="1">
        <f t="array" ref="I75">IF(H75="","",
       IF(OR(_xlfn._xlws.FILTER('Checklist.loc DATA'!$D$3:$D$3000,'Checklist.loc DATA'!$C$3:$C$3000=H75,"#no matching result in Checklist.loc DATA")="#no matching result found in Checklist.loc DATA",_xlfn._xlws.FILTER('Checklist.loc DATA'!$D$3:$D$3000,'Checklist.loc DATA'!$C$3:$C$3000=H75,"#no matching result in Checklist.loc DATA")="MISSING",_xlfn._xlws.FILTER('Checklist.loc DATA'!$D$3:$D$3000,'Checklist.loc DATA'!$C$3:$C$3000=H75,"#no matching result in Checklist.loc DATA")=""),
            IF(_xlfn._xlws.FILTER('GAME.CHECKLIST_ Integrator'!$C$2:$C$3000,'GAME.CHECKLIST_ Integrator'!$D$2:$D$3000=H75,"#no matching result in GAME.CHECKLIST Integrator")="0","#Text found in aircraft PAGE_Integrator but no matching entry name; check that you copy-pasted entry names",
                   _xlfn._xlws.FILTER('GAME.CHECKLIST_ Integrator'!$C$2:$C$3000,'GAME.CHECKLIST_ Integrator'!$D$2:$D$3000=H75,"#no matching result in GAME.CHECKLIST Integrator")),
           _xlfn._xlws.FILTER('Checklist.loc DATA'!$D$3:$D$3000,'Checklist.loc DATA'!$C$3:$C$3000=H75,"#no matching result in Checklist.loc DATA")))</f>
        <v/>
      </c>
      <c r="J75" s="29">
        <v>0</v>
      </c>
      <c r="K75" s="46" t="str" cm="1">
        <f t="array" ref="K75">IF(OR(J75="",J75=0),"",
       IF(OR(_xlfn._xlws.FILTER('Checklist.loc DATA'!$E$3:$E$3000,'Checklist.loc DATA'!$D$3:$D$3000=J75,"#no matching result in Checklist.loc DATA")="#no matching result found in Checklist.loc DATA",_xlfn._xlws.FILTER('Checklist.loc DATA'!$E$3:$E$3000,'Checklist.loc DATA'!$D$3:$D$3000=J75,"#no matching result in Checklist.loc DATA")="MISSING",_xlfn._xlws.FILTER('Checklist.loc DATA'!$E$3:$E$3000,'Checklist.loc DATA'!$D$3:$D$3000=J75,"#no matching result in Checklist.loc DATA")=""),
          IF(_xlfn._xlws.FILTER('CLUE. Integrator'!$C$2:$C$3000,'CLUE. Integrator'!$D$2:$D$3000=J75,"#no matching result in aircraft CLUE_Integrator")="0","#Text found in aircraft CLUE_Integrator but no matching entry name; check that you copy-pasted entry names",
                   _xlfn._xlws.FILTER('CLUE. Integrator'!$C$2:$C$3000,'CLUE. Integrator'!$D$2:$D$3000=J75,"#no matching result in aircraft CLUE_Integrator")),
           _xlfn._xlws.FILTER('Checklist.loc DATA'!$E$3:$E$3000,'Checklist.loc DATA'!$D$3:$D$3000=J75,"#no matching result in Checklist.loc DATA")))</f>
        <v/>
      </c>
      <c r="L75" s="63" t="str">
        <f>IF('Integrator tracking'!G84="","",'Integrator tracking'!G84)</f>
        <v/>
      </c>
      <c r="M75" s="14" t="str">
        <f t="shared" si="2"/>
        <v/>
      </c>
      <c r="N75" s="14" t="str">
        <f>IF(F75="","",
_xlfn.CONCAT('Resource Checklist generator'!$A$2,UPPER('Resource Checklist generator'!$O$1),SUBSTITUTE(_xlfn.CONCAT(G75,"_",I75),"GAME.CHECKLIST_",""),"_",T75,'Resource Checklist generator'!$M$2,L75,'Resource Checklist generator'!$K$2,CHAR(10),
    'Resource Checklist generator'!$L$1,'Resource Checklist generator'!$N$2,'Resource Checklist generator'!$K$1,CHAR(10),
    'Resource Checklist generator'!$N$1
))</f>
        <v/>
      </c>
      <c r="O75" s="14" t="str">
        <f>IF(NOT(OR(U75=0,U75="")),_xlfn.CONCAT('Resource Checklist generator'!$G$2,U75,'Resource Checklist generator'!$H$2,CHAR(10),'Resource Checklist generator'!$I$2),"")</f>
        <v/>
      </c>
      <c r="P75" s="14" t="str">
        <f>IF(NOT(OR(V75=0,V75="")),_xlfn.CONCAT('Resource Checklist generator'!$J$2,V75,'Resource Checklist generator'!$H$2,CHAR(10),'Resource Checklist generator'!$L$2),"")</f>
        <v/>
      </c>
      <c r="Q75" s="14" t="str">
        <f>IF(F75="","",
    _xlfn.CONCAT('Resource Checklist generator'!$A$1,UPPER('Resource Checklist generator'!$O$1),SUBSTITUTE(_xlfn.CONCAT(G75,"_",I75),"GAME.CHECKLIST_",""),'Resource Checklist generator'!$B$1,CHAR(10),
    'Resource Checklist generator'!$C$1,G75,'Resource Checklist generator'!$D$1,I75,'Resource Checklist generator'!$E$1,CHAR(10),
    IF(K75="","",_xlfn.CONCAT('Resource Checklist generator'!$F$1,K75,'Resource Checklist generator'!$G$1,CHAR(10))),
    'Resource Checklist generator'!$J$1,'Resource Checklist generator'!$K$1,CHAR(10),
    'Resource Checklist generator'!$N$1)
)</f>
        <v/>
      </c>
      <c r="R75" s="14"/>
      <c r="S75" s="14" t="str">
        <f t="shared" si="3"/>
        <v/>
      </c>
      <c r="T75" s="14" t="str" cm="1">
        <f t="array" ref="T75">IF(Q75="","",MATCH(MID(Q75,1,255),MID($R$3:$R$999,1,255),0))</f>
        <v/>
      </c>
      <c r="U75" s="14"/>
      <c r="V75" s="14"/>
    </row>
    <row r="76" spans="2:22">
      <c r="B76" s="28"/>
      <c r="C76" s="46" t="str" cm="1">
        <f t="array" ref="C76">IF(B76="","",
       IF(OR(_xlfn._xlws.FILTER('Checklist.loc DATA'!$D$3:$D$3000,'Checklist.loc DATA'!$C$3:$C$3000=B76,"#no matching result in Checklist.loc DATA")="#no matching result found in Checklist.loc DATA",_xlfn._xlws.FILTER('Checklist.loc DATA'!$D$3:$D$3000,'Checklist.loc DATA'!$C$3:$C$3000=B76,"#no matching result in Checklist.loc DATA")="MISSING",_xlfn._xlws.FILTER('Checklist.loc DATA'!$D$3:$D$3000,'Checklist.loc DATA'!$C$3:$C$3000=B76,"#no matching result in Checklist.loc DATA")=""),
            IF(_xlfn._xlws.FILTER('GAME.CHECKLIST_ Integrator'!$C$2:$C$3000,'GAME.CHECKLIST_ Integrator'!$D$2:$D$3000=B76,"#no matching result in GAME.CHECKLIST Integrator")="0","#Text found in aircraft PAGE_Integrator but no matching entry name; check that you copy-pasted entry names",
                   _xlfn._xlws.FILTER('GAME.CHECKLIST_ Integrator'!$C$2:$C$3000,'GAME.CHECKLIST_ Integrator'!$D$2:$D$3000=B76,"#no matching result in GAME.CHECKLIST Integrator")),
           _xlfn._xlws.FILTER('Checklist.loc DATA'!$D$3:$D$3000,'Checklist.loc DATA'!$C$3:$C$3000=B76,"#no matching result in Checklist.loc DATA")))</f>
        <v/>
      </c>
      <c r="D76" s="52"/>
      <c r="E76" s="46" t="str" cm="1">
        <f t="array" ref="E76">IF(D76="","",
       IF(OR(_xlfn._xlws.FILTER('Checklist.loc DATA'!$D$3:$D$3000,'Checklist.loc DATA'!$C$3:$C$3000=D76,"#no matching result in Checklist.loc DATA")="#no matching result found in Checklist.loc DATA",_xlfn._xlws.FILTER('Checklist.loc DATA'!$D$3:$D$3000,'Checklist.loc DATA'!$C$3:$C$3000=D76,"#no matching result in Checklist.loc DATA")="MISSING",_xlfn._xlws.FILTER('Checklist.loc DATA'!$D$3:$D$3000,'Checklist.loc DATA'!$C$3:$C$3000=D76,"#no matching result in Checklist.loc DATA")=""),
            IF(_xlfn._xlws.FILTER('GAME.CHECKLIST_ Integrator'!$C$2:$C$3000,'GAME.CHECKLIST_ Integrator'!$D$2:$D$3000=D76,"#no matching result in GAME.CHECKLIST Integrator")="0","#Text found in aircraft PAGE_Integrator but no matching entry name; check that you copy-pasted entry names",
                   _xlfn._xlws.FILTER('GAME.CHECKLIST_ Integrator'!$C$2:$C$3000,'GAME.CHECKLIST_ Integrator'!$D$2:$D$3000=D76,"#no matching result in GAME.CHECKLIST Integrator")),
           _xlfn._xlws.FILTER('Checklist.loc DATA'!$D$3:$D$3000,'Checklist.loc DATA'!$C$3:$C$3000=D76,"#no matching result in Checklist.loc DATA")))</f>
        <v/>
      </c>
      <c r="F76" s="52"/>
      <c r="G76" s="46" t="str" cm="1">
        <f t="array" ref="G76">IF(F76="","",
       IF(OR(_xlfn._xlws.FILTER('Checklist.loc DATA'!$D$3:$D$3000,'Checklist.loc DATA'!$C$3:$C$3000=F76,"#no matching result in Checklist.loc DATA")="#no matching result found in Checklist.loc DATA",_xlfn._xlws.FILTER('Checklist.loc DATA'!$D$3:$D$3000,'Checklist.loc DATA'!$C$3:$C$3000=F76,"#no matching result in Checklist.loc DATA")="MISSING",_xlfn._xlws.FILTER('Checklist.loc DATA'!$D$3:$D$3000,'Checklist.loc DATA'!$C$3:$C$3000=F76,"#no matching result in Checklist.loc DATA")=""),
            IF(_xlfn._xlws.FILTER('GAME.CHECKLIST_ Integrator'!$C$2:$C$3000,'GAME.CHECKLIST_ Integrator'!$D$2:$D$3000=F76,"#no matching result in GAME.CHECKLIST Integrator")="0","#Text found in aircraft PAGE_Integrator but no matching entry name; check that you copy-pasted entry names",
                   _xlfn._xlws.FILTER('GAME.CHECKLIST_ Integrator'!$C$2:$C$3000,'GAME.CHECKLIST_ Integrator'!$D$2:$D$3000=F76,"#no matching result in GAME.CHECKLIST Integrator")),
           _xlfn._xlws.FILTER('Checklist.loc DATA'!$D$3:$D$3000,'Checklist.loc DATA'!$C$3:$C$3000=F76,"#no matching result in Checklist.loc DATA")))</f>
        <v/>
      </c>
      <c r="H76" s="61"/>
      <c r="I76" s="46" t="str" cm="1">
        <f t="array" ref="I76">IF(H76="","",
       IF(OR(_xlfn._xlws.FILTER('Checklist.loc DATA'!$D$3:$D$3000,'Checklist.loc DATA'!$C$3:$C$3000=H76,"#no matching result in Checklist.loc DATA")="#no matching result found in Checklist.loc DATA",_xlfn._xlws.FILTER('Checklist.loc DATA'!$D$3:$D$3000,'Checklist.loc DATA'!$C$3:$C$3000=H76,"#no matching result in Checklist.loc DATA")="MISSING",_xlfn._xlws.FILTER('Checklist.loc DATA'!$D$3:$D$3000,'Checklist.loc DATA'!$C$3:$C$3000=H76,"#no matching result in Checklist.loc DATA")=""),
            IF(_xlfn._xlws.FILTER('GAME.CHECKLIST_ Integrator'!$C$2:$C$3000,'GAME.CHECKLIST_ Integrator'!$D$2:$D$3000=H76,"#no matching result in GAME.CHECKLIST Integrator")="0","#Text found in aircraft PAGE_Integrator but no matching entry name; check that you copy-pasted entry names",
                   _xlfn._xlws.FILTER('GAME.CHECKLIST_ Integrator'!$C$2:$C$3000,'GAME.CHECKLIST_ Integrator'!$D$2:$D$3000=H76,"#no matching result in GAME.CHECKLIST Integrator")),
           _xlfn._xlws.FILTER('Checklist.loc DATA'!$D$3:$D$3000,'Checklist.loc DATA'!$C$3:$C$3000=H76,"#no matching result in Checklist.loc DATA")))</f>
        <v/>
      </c>
      <c r="J76" s="48">
        <v>0</v>
      </c>
      <c r="K76" s="46" t="str" cm="1">
        <f t="array" ref="K76">IF(OR(J76="",J76=0),"",
       IF(OR(_xlfn._xlws.FILTER('Checklist.loc DATA'!$E$3:$E$3000,'Checklist.loc DATA'!$D$3:$D$3000=J76,"#no matching result in Checklist.loc DATA")="#no matching result found in Checklist.loc DATA",_xlfn._xlws.FILTER('Checklist.loc DATA'!$E$3:$E$3000,'Checklist.loc DATA'!$D$3:$D$3000=J76,"#no matching result in Checklist.loc DATA")="MISSING",_xlfn._xlws.FILTER('Checklist.loc DATA'!$E$3:$E$3000,'Checklist.loc DATA'!$D$3:$D$3000=J76,"#no matching result in Checklist.loc DATA")=""),
          IF(_xlfn._xlws.FILTER('CLUE. Integrator'!$C$2:$C$3000,'CLUE. Integrator'!$D$2:$D$3000=J76,"#no matching result in aircraft CLUE_Integrator")="0","#Text found in aircraft CLUE_Integrator but no matching entry name; check that you copy-pasted entry names",
                   _xlfn._xlws.FILTER('CLUE. Integrator'!$C$2:$C$3000,'CLUE. Integrator'!$D$2:$D$3000=J76,"#no matching result in aircraft CLUE_Integrator")),
           _xlfn._xlws.FILTER('Checklist.loc DATA'!$E$3:$E$3000,'Checklist.loc DATA'!$D$3:$D$3000=J76,"#no matching result in Checklist.loc DATA")))</f>
        <v/>
      </c>
      <c r="L76" s="63" t="str">
        <f>IF('Integrator tracking'!G85="","",'Integrator tracking'!G85)</f>
        <v/>
      </c>
      <c r="M76" s="14" t="str">
        <f t="shared" si="2"/>
        <v/>
      </c>
      <c r="N76" s="14" t="str">
        <f>IF(F76="","",
_xlfn.CONCAT('Resource Checklist generator'!$A$2,UPPER('Resource Checklist generator'!$O$1),SUBSTITUTE(_xlfn.CONCAT(G76,"_",I76),"GAME.CHECKLIST_",""),"_",T76,'Resource Checklist generator'!$M$2,L76,'Resource Checklist generator'!$K$2,CHAR(10),
    'Resource Checklist generator'!$L$1,'Resource Checklist generator'!$N$2,'Resource Checklist generator'!$K$1,CHAR(10),
    'Resource Checklist generator'!$N$1
))</f>
        <v/>
      </c>
      <c r="O76" s="14" t="str">
        <f>IF(NOT(OR(U76=0,U76="")),_xlfn.CONCAT('Resource Checklist generator'!$G$2,U76,'Resource Checklist generator'!$H$2,CHAR(10),'Resource Checklist generator'!$I$2),"")</f>
        <v/>
      </c>
      <c r="P76" s="14" t="str">
        <f>IF(NOT(OR(V76=0,V76="")),_xlfn.CONCAT('Resource Checklist generator'!$J$2,V76,'Resource Checklist generator'!$H$2,CHAR(10),'Resource Checklist generator'!$L$2),"")</f>
        <v/>
      </c>
      <c r="Q76" s="14" t="str">
        <f>IF(F76="","",
    _xlfn.CONCAT('Resource Checklist generator'!$A$1,UPPER('Resource Checklist generator'!$O$1),SUBSTITUTE(_xlfn.CONCAT(G76,"_",I76),"GAME.CHECKLIST_",""),'Resource Checklist generator'!$B$1,CHAR(10),
    'Resource Checklist generator'!$C$1,G76,'Resource Checklist generator'!$D$1,I76,'Resource Checklist generator'!$E$1,CHAR(10),
    IF(K76="","",_xlfn.CONCAT('Resource Checklist generator'!$F$1,K76,'Resource Checklist generator'!$G$1,CHAR(10))),
    'Resource Checklist generator'!$J$1,'Resource Checklist generator'!$K$1,CHAR(10),
    'Resource Checklist generator'!$N$1)
)</f>
        <v/>
      </c>
      <c r="R76" s="14"/>
      <c r="S76" s="14" t="str">
        <f t="shared" si="3"/>
        <v/>
      </c>
      <c r="T76" s="14" t="str" cm="1">
        <f t="array" ref="T76">IF(Q76="","",MATCH(MID(Q76,1,255),MID($R$3:$R$999,1,255),0))</f>
        <v/>
      </c>
      <c r="U76" s="14"/>
      <c r="V76" s="14"/>
    </row>
    <row r="77" spans="2:22">
      <c r="B77" s="27"/>
      <c r="C77" s="46" t="str" cm="1">
        <f t="array" ref="C77">IF(B77="","",
       IF(OR(_xlfn._xlws.FILTER('Checklist.loc DATA'!$D$3:$D$3000,'Checklist.loc DATA'!$C$3:$C$3000=B77,"#no matching result in Checklist.loc DATA")="#no matching result found in Checklist.loc DATA",_xlfn._xlws.FILTER('Checklist.loc DATA'!$D$3:$D$3000,'Checklist.loc DATA'!$C$3:$C$3000=B77,"#no matching result in Checklist.loc DATA")="MISSING",_xlfn._xlws.FILTER('Checklist.loc DATA'!$D$3:$D$3000,'Checklist.loc DATA'!$C$3:$C$3000=B77,"#no matching result in Checklist.loc DATA")=""),
            IF(_xlfn._xlws.FILTER('GAME.CHECKLIST_ Integrator'!$C$2:$C$3000,'GAME.CHECKLIST_ Integrator'!$D$2:$D$3000=B77,"#no matching result in GAME.CHECKLIST Integrator")="0","#Text found in aircraft PAGE_Integrator but no matching entry name; check that you copy-pasted entry names",
                   _xlfn._xlws.FILTER('GAME.CHECKLIST_ Integrator'!$C$2:$C$3000,'GAME.CHECKLIST_ Integrator'!$D$2:$D$3000=B77,"#no matching result in GAME.CHECKLIST Integrator")),
           _xlfn._xlws.FILTER('Checklist.loc DATA'!$D$3:$D$3000,'Checklist.loc DATA'!$C$3:$C$3000=B77,"#no matching result in Checklist.loc DATA")))</f>
        <v/>
      </c>
      <c r="D77" s="53"/>
      <c r="E77" s="46" t="str" cm="1">
        <f t="array" ref="E77">IF(D77="","",
       IF(OR(_xlfn._xlws.FILTER('Checklist.loc DATA'!$D$3:$D$3000,'Checklist.loc DATA'!$C$3:$C$3000=D77,"#no matching result in Checklist.loc DATA")="#no matching result found in Checklist.loc DATA",_xlfn._xlws.FILTER('Checklist.loc DATA'!$D$3:$D$3000,'Checklist.loc DATA'!$C$3:$C$3000=D77,"#no matching result in Checklist.loc DATA")="MISSING",_xlfn._xlws.FILTER('Checklist.loc DATA'!$D$3:$D$3000,'Checklist.loc DATA'!$C$3:$C$3000=D77,"#no matching result in Checklist.loc DATA")=""),
            IF(_xlfn._xlws.FILTER('GAME.CHECKLIST_ Integrator'!$C$2:$C$3000,'GAME.CHECKLIST_ Integrator'!$D$2:$D$3000=D77,"#no matching result in GAME.CHECKLIST Integrator")="0","#Text found in aircraft PAGE_Integrator but no matching entry name; check that you copy-pasted entry names",
                   _xlfn._xlws.FILTER('GAME.CHECKLIST_ Integrator'!$C$2:$C$3000,'GAME.CHECKLIST_ Integrator'!$D$2:$D$3000=D77,"#no matching result in GAME.CHECKLIST Integrator")),
           _xlfn._xlws.FILTER('Checklist.loc DATA'!$D$3:$D$3000,'Checklist.loc DATA'!$C$3:$C$3000=D77,"#no matching result in Checklist.loc DATA")))</f>
        <v/>
      </c>
      <c r="F77" s="53"/>
      <c r="G77" s="46" t="str" cm="1">
        <f t="array" ref="G77">IF(F77="","",
       IF(OR(_xlfn._xlws.FILTER('Checklist.loc DATA'!$D$3:$D$3000,'Checklist.loc DATA'!$C$3:$C$3000=F77,"#no matching result in Checklist.loc DATA")="#no matching result found in Checklist.loc DATA",_xlfn._xlws.FILTER('Checklist.loc DATA'!$D$3:$D$3000,'Checklist.loc DATA'!$C$3:$C$3000=F77,"#no matching result in Checklist.loc DATA")="MISSING",_xlfn._xlws.FILTER('Checklist.loc DATA'!$D$3:$D$3000,'Checklist.loc DATA'!$C$3:$C$3000=F77,"#no matching result in Checklist.loc DATA")=""),
            IF(_xlfn._xlws.FILTER('GAME.CHECKLIST_ Integrator'!$C$2:$C$3000,'GAME.CHECKLIST_ Integrator'!$D$2:$D$3000=F77,"#no matching result in GAME.CHECKLIST Integrator")="0","#Text found in aircraft PAGE_Integrator but no matching entry name; check that you copy-pasted entry names",
                   _xlfn._xlws.FILTER('GAME.CHECKLIST_ Integrator'!$C$2:$C$3000,'GAME.CHECKLIST_ Integrator'!$D$2:$D$3000=F77,"#no matching result in GAME.CHECKLIST Integrator")),
           _xlfn._xlws.FILTER('Checklist.loc DATA'!$D$3:$D$3000,'Checklist.loc DATA'!$C$3:$C$3000=F77,"#no matching result in Checklist.loc DATA")))</f>
        <v/>
      </c>
      <c r="H77" s="62"/>
      <c r="I77" s="46" t="str" cm="1">
        <f t="array" ref="I77">IF(H77="","",
       IF(OR(_xlfn._xlws.FILTER('Checklist.loc DATA'!$D$3:$D$3000,'Checklist.loc DATA'!$C$3:$C$3000=H77,"#no matching result in Checklist.loc DATA")="#no matching result found in Checklist.loc DATA",_xlfn._xlws.FILTER('Checklist.loc DATA'!$D$3:$D$3000,'Checklist.loc DATA'!$C$3:$C$3000=H77,"#no matching result in Checklist.loc DATA")="MISSING",_xlfn._xlws.FILTER('Checklist.loc DATA'!$D$3:$D$3000,'Checklist.loc DATA'!$C$3:$C$3000=H77,"#no matching result in Checklist.loc DATA")=""),
            IF(_xlfn._xlws.FILTER('GAME.CHECKLIST_ Integrator'!$C$2:$C$3000,'GAME.CHECKLIST_ Integrator'!$D$2:$D$3000=H77,"#no matching result in GAME.CHECKLIST Integrator")="0","#Text found in aircraft PAGE_Integrator but no matching entry name; check that you copy-pasted entry names",
                   _xlfn._xlws.FILTER('GAME.CHECKLIST_ Integrator'!$C$2:$C$3000,'GAME.CHECKLIST_ Integrator'!$D$2:$D$3000=H77,"#no matching result in GAME.CHECKLIST Integrator")),
           _xlfn._xlws.FILTER('Checklist.loc DATA'!$D$3:$D$3000,'Checklist.loc DATA'!$C$3:$C$3000=H77,"#no matching result in Checklist.loc DATA")))</f>
        <v/>
      </c>
      <c r="J77" s="29">
        <v>0</v>
      </c>
      <c r="K77" s="46" t="str" cm="1">
        <f t="array" ref="K77">IF(OR(J77="",J77=0),"",
       IF(OR(_xlfn._xlws.FILTER('Checklist.loc DATA'!$E$3:$E$3000,'Checklist.loc DATA'!$D$3:$D$3000=J77,"#no matching result in Checklist.loc DATA")="#no matching result found in Checklist.loc DATA",_xlfn._xlws.FILTER('Checklist.loc DATA'!$E$3:$E$3000,'Checklist.loc DATA'!$D$3:$D$3000=J77,"#no matching result in Checklist.loc DATA")="MISSING",_xlfn._xlws.FILTER('Checklist.loc DATA'!$E$3:$E$3000,'Checklist.loc DATA'!$D$3:$D$3000=J77,"#no matching result in Checklist.loc DATA")=""),
          IF(_xlfn._xlws.FILTER('CLUE. Integrator'!$C$2:$C$3000,'CLUE. Integrator'!$D$2:$D$3000=J77,"#no matching result in aircraft CLUE_Integrator")="0","#Text found in aircraft CLUE_Integrator but no matching entry name; check that you copy-pasted entry names",
                   _xlfn._xlws.FILTER('CLUE. Integrator'!$C$2:$C$3000,'CLUE. Integrator'!$D$2:$D$3000=J77,"#no matching result in aircraft CLUE_Integrator")),
           _xlfn._xlws.FILTER('Checklist.loc DATA'!$E$3:$E$3000,'Checklist.loc DATA'!$D$3:$D$3000=J77,"#no matching result in Checklist.loc DATA")))</f>
        <v/>
      </c>
      <c r="L77" s="63" t="str">
        <f>IF('Integrator tracking'!G86="","",'Integrator tracking'!G86)</f>
        <v/>
      </c>
      <c r="M77" s="14" t="str">
        <f t="shared" si="2"/>
        <v/>
      </c>
      <c r="N77" s="14" t="str">
        <f>IF(F77="","",
_xlfn.CONCAT('Resource Checklist generator'!$A$2,UPPER('Resource Checklist generator'!$O$1),SUBSTITUTE(_xlfn.CONCAT(G77,"_",I77),"GAME.CHECKLIST_",""),"_",T77,'Resource Checklist generator'!$M$2,L77,'Resource Checklist generator'!$K$2,CHAR(10),
    'Resource Checklist generator'!$L$1,'Resource Checklist generator'!$N$2,'Resource Checklist generator'!$K$1,CHAR(10),
    'Resource Checklist generator'!$N$1
))</f>
        <v/>
      </c>
      <c r="O77" s="14" t="str">
        <f>IF(NOT(OR(U77=0,U77="")),_xlfn.CONCAT('Resource Checklist generator'!$G$2,U77,'Resource Checklist generator'!$H$2,CHAR(10),'Resource Checklist generator'!$I$2),"")</f>
        <v/>
      </c>
      <c r="P77" s="14" t="str">
        <f>IF(NOT(OR(V77=0,V77="")),_xlfn.CONCAT('Resource Checklist generator'!$J$2,V77,'Resource Checklist generator'!$H$2,CHAR(10),'Resource Checklist generator'!$L$2),"")</f>
        <v/>
      </c>
      <c r="Q77" s="14" t="str">
        <f>IF(F77="","",
    _xlfn.CONCAT('Resource Checklist generator'!$A$1,UPPER('Resource Checklist generator'!$O$1),SUBSTITUTE(_xlfn.CONCAT(G77,"_",I77),"GAME.CHECKLIST_",""),'Resource Checklist generator'!$B$1,CHAR(10),
    'Resource Checklist generator'!$C$1,G77,'Resource Checklist generator'!$D$1,I77,'Resource Checklist generator'!$E$1,CHAR(10),
    IF(K77="","",_xlfn.CONCAT('Resource Checklist generator'!$F$1,K77,'Resource Checklist generator'!$G$1,CHAR(10))),
    'Resource Checklist generator'!$J$1,'Resource Checklist generator'!$K$1,CHAR(10),
    'Resource Checklist generator'!$N$1)
)</f>
        <v/>
      </c>
      <c r="R77" s="14"/>
      <c r="S77" s="14" t="str">
        <f t="shared" si="3"/>
        <v/>
      </c>
      <c r="T77" s="14" t="str" cm="1">
        <f t="array" ref="T77">IF(Q77="","",MATCH(MID(Q77,1,255),MID($R$3:$R$999,1,255),0))</f>
        <v/>
      </c>
      <c r="U77" s="14"/>
      <c r="V77" s="14"/>
    </row>
    <row r="78" spans="2:22">
      <c r="B78" s="28"/>
      <c r="C78" s="46" t="str" cm="1">
        <f t="array" ref="C78">IF(B78="","",
       IF(OR(_xlfn._xlws.FILTER('Checklist.loc DATA'!$D$3:$D$3000,'Checklist.loc DATA'!$C$3:$C$3000=B78,"#no matching result in Checklist.loc DATA")="#no matching result found in Checklist.loc DATA",_xlfn._xlws.FILTER('Checklist.loc DATA'!$D$3:$D$3000,'Checklist.loc DATA'!$C$3:$C$3000=B78,"#no matching result in Checklist.loc DATA")="MISSING",_xlfn._xlws.FILTER('Checklist.loc DATA'!$D$3:$D$3000,'Checklist.loc DATA'!$C$3:$C$3000=B78,"#no matching result in Checklist.loc DATA")=""),
            IF(_xlfn._xlws.FILTER('GAME.CHECKLIST_ Integrator'!$C$2:$C$3000,'GAME.CHECKLIST_ Integrator'!$D$2:$D$3000=B78,"#no matching result in GAME.CHECKLIST Integrator")="0","#Text found in aircraft PAGE_Integrator but no matching entry name; check that you copy-pasted entry names",
                   _xlfn._xlws.FILTER('GAME.CHECKLIST_ Integrator'!$C$2:$C$3000,'GAME.CHECKLIST_ Integrator'!$D$2:$D$3000=B78,"#no matching result in GAME.CHECKLIST Integrator")),
           _xlfn._xlws.FILTER('Checklist.loc DATA'!$D$3:$D$3000,'Checklist.loc DATA'!$C$3:$C$3000=B78,"#no matching result in Checklist.loc DATA")))</f>
        <v/>
      </c>
      <c r="D78" s="52"/>
      <c r="E78" s="46" t="str" cm="1">
        <f t="array" ref="E78">IF(D78="","",
       IF(OR(_xlfn._xlws.FILTER('Checklist.loc DATA'!$D$3:$D$3000,'Checklist.loc DATA'!$C$3:$C$3000=D78,"#no matching result in Checklist.loc DATA")="#no matching result found in Checklist.loc DATA",_xlfn._xlws.FILTER('Checklist.loc DATA'!$D$3:$D$3000,'Checklist.loc DATA'!$C$3:$C$3000=D78,"#no matching result in Checklist.loc DATA")="MISSING",_xlfn._xlws.FILTER('Checklist.loc DATA'!$D$3:$D$3000,'Checklist.loc DATA'!$C$3:$C$3000=D78,"#no matching result in Checklist.loc DATA")=""),
            IF(_xlfn._xlws.FILTER('GAME.CHECKLIST_ Integrator'!$C$2:$C$3000,'GAME.CHECKLIST_ Integrator'!$D$2:$D$3000=D78,"#no matching result in GAME.CHECKLIST Integrator")="0","#Text found in aircraft PAGE_Integrator but no matching entry name; check that you copy-pasted entry names",
                   _xlfn._xlws.FILTER('GAME.CHECKLIST_ Integrator'!$C$2:$C$3000,'GAME.CHECKLIST_ Integrator'!$D$2:$D$3000=D78,"#no matching result in GAME.CHECKLIST Integrator")),
           _xlfn._xlws.FILTER('Checklist.loc DATA'!$D$3:$D$3000,'Checklist.loc DATA'!$C$3:$C$3000=D78,"#no matching result in Checklist.loc DATA")))</f>
        <v/>
      </c>
      <c r="F78" s="52"/>
      <c r="G78" s="46" t="str" cm="1">
        <f t="array" ref="G78">IF(F78="","",
       IF(OR(_xlfn._xlws.FILTER('Checklist.loc DATA'!$D$3:$D$3000,'Checklist.loc DATA'!$C$3:$C$3000=F78,"#no matching result in Checklist.loc DATA")="#no matching result found in Checklist.loc DATA",_xlfn._xlws.FILTER('Checklist.loc DATA'!$D$3:$D$3000,'Checklist.loc DATA'!$C$3:$C$3000=F78,"#no matching result in Checklist.loc DATA")="MISSING",_xlfn._xlws.FILTER('Checklist.loc DATA'!$D$3:$D$3000,'Checklist.loc DATA'!$C$3:$C$3000=F78,"#no matching result in Checklist.loc DATA")=""),
            IF(_xlfn._xlws.FILTER('GAME.CHECKLIST_ Integrator'!$C$2:$C$3000,'GAME.CHECKLIST_ Integrator'!$D$2:$D$3000=F78,"#no matching result in GAME.CHECKLIST Integrator")="0","#Text found in aircraft PAGE_Integrator but no matching entry name; check that you copy-pasted entry names",
                   _xlfn._xlws.FILTER('GAME.CHECKLIST_ Integrator'!$C$2:$C$3000,'GAME.CHECKLIST_ Integrator'!$D$2:$D$3000=F78,"#no matching result in GAME.CHECKLIST Integrator")),
           _xlfn._xlws.FILTER('Checklist.loc DATA'!$D$3:$D$3000,'Checklist.loc DATA'!$C$3:$C$3000=F78,"#no matching result in Checklist.loc DATA")))</f>
        <v/>
      </c>
      <c r="H78" s="61"/>
      <c r="I78" s="46" t="str" cm="1">
        <f t="array" ref="I78">IF(H78="","",
       IF(OR(_xlfn._xlws.FILTER('Checklist.loc DATA'!$D$3:$D$3000,'Checklist.loc DATA'!$C$3:$C$3000=H78,"#no matching result in Checklist.loc DATA")="#no matching result found in Checklist.loc DATA",_xlfn._xlws.FILTER('Checklist.loc DATA'!$D$3:$D$3000,'Checklist.loc DATA'!$C$3:$C$3000=H78,"#no matching result in Checklist.loc DATA")="MISSING",_xlfn._xlws.FILTER('Checklist.loc DATA'!$D$3:$D$3000,'Checklist.loc DATA'!$C$3:$C$3000=H78,"#no matching result in Checklist.loc DATA")=""),
            IF(_xlfn._xlws.FILTER('GAME.CHECKLIST_ Integrator'!$C$2:$C$3000,'GAME.CHECKLIST_ Integrator'!$D$2:$D$3000=H78,"#no matching result in GAME.CHECKLIST Integrator")="0","#Text found in aircraft PAGE_Integrator but no matching entry name; check that you copy-pasted entry names",
                   _xlfn._xlws.FILTER('GAME.CHECKLIST_ Integrator'!$C$2:$C$3000,'GAME.CHECKLIST_ Integrator'!$D$2:$D$3000=H78,"#no matching result in GAME.CHECKLIST Integrator")),
           _xlfn._xlws.FILTER('Checklist.loc DATA'!$D$3:$D$3000,'Checklist.loc DATA'!$C$3:$C$3000=H78,"#no matching result in Checklist.loc DATA")))</f>
        <v/>
      </c>
      <c r="J78" s="48">
        <v>0</v>
      </c>
      <c r="K78" s="46" t="str" cm="1">
        <f t="array" ref="K78">IF(OR(J78="",J78=0),"",
       IF(OR(_xlfn._xlws.FILTER('Checklist.loc DATA'!$E$3:$E$3000,'Checklist.loc DATA'!$D$3:$D$3000=J78,"#no matching result in Checklist.loc DATA")="#no matching result found in Checklist.loc DATA",_xlfn._xlws.FILTER('Checklist.loc DATA'!$E$3:$E$3000,'Checklist.loc DATA'!$D$3:$D$3000=J78,"#no matching result in Checklist.loc DATA")="MISSING",_xlfn._xlws.FILTER('Checklist.loc DATA'!$E$3:$E$3000,'Checklist.loc DATA'!$D$3:$D$3000=J78,"#no matching result in Checklist.loc DATA")=""),
          IF(_xlfn._xlws.FILTER('CLUE. Integrator'!$C$2:$C$3000,'CLUE. Integrator'!$D$2:$D$3000=J78,"#no matching result in aircraft CLUE_Integrator")="0","#Text found in aircraft CLUE_Integrator but no matching entry name; check that you copy-pasted entry names",
                   _xlfn._xlws.FILTER('CLUE. Integrator'!$C$2:$C$3000,'CLUE. Integrator'!$D$2:$D$3000=J78,"#no matching result in aircraft CLUE_Integrator")),
           _xlfn._xlws.FILTER('Checklist.loc DATA'!$E$3:$E$3000,'Checklist.loc DATA'!$D$3:$D$3000=J78,"#no matching result in Checklist.loc DATA")))</f>
        <v/>
      </c>
      <c r="L78" s="63" t="str">
        <f>IF('Integrator tracking'!G87="","",'Integrator tracking'!G87)</f>
        <v/>
      </c>
      <c r="M78" s="14" t="str">
        <f t="shared" si="2"/>
        <v/>
      </c>
      <c r="N78" s="14" t="str">
        <f>IF(F78="","",
_xlfn.CONCAT('Resource Checklist generator'!$A$2,UPPER('Resource Checklist generator'!$O$1),SUBSTITUTE(_xlfn.CONCAT(G78,"_",I78),"GAME.CHECKLIST_",""),"_",T78,'Resource Checklist generator'!$M$2,L78,'Resource Checklist generator'!$K$2,CHAR(10),
    'Resource Checklist generator'!$L$1,'Resource Checklist generator'!$N$2,'Resource Checklist generator'!$K$1,CHAR(10),
    'Resource Checklist generator'!$N$1
))</f>
        <v/>
      </c>
      <c r="O78" s="14" t="str">
        <f>IF(NOT(OR(U78=0,U78="")),_xlfn.CONCAT('Resource Checklist generator'!$G$2,U78,'Resource Checklist generator'!$H$2,CHAR(10),'Resource Checklist generator'!$I$2),"")</f>
        <v/>
      </c>
      <c r="P78" s="14" t="str">
        <f>IF(NOT(OR(V78=0,V78="")),_xlfn.CONCAT('Resource Checklist generator'!$J$2,V78,'Resource Checklist generator'!$H$2,CHAR(10),'Resource Checklist generator'!$L$2),"")</f>
        <v/>
      </c>
      <c r="Q78" s="14" t="str">
        <f>IF(F78="","",
    _xlfn.CONCAT('Resource Checklist generator'!$A$1,UPPER('Resource Checklist generator'!$O$1),SUBSTITUTE(_xlfn.CONCAT(G78,"_",I78),"GAME.CHECKLIST_",""),'Resource Checklist generator'!$B$1,CHAR(10),
    'Resource Checklist generator'!$C$1,G78,'Resource Checklist generator'!$D$1,I78,'Resource Checklist generator'!$E$1,CHAR(10),
    IF(K78="","",_xlfn.CONCAT('Resource Checklist generator'!$F$1,K78,'Resource Checklist generator'!$G$1,CHAR(10))),
    'Resource Checklist generator'!$J$1,'Resource Checklist generator'!$K$1,CHAR(10),
    'Resource Checklist generator'!$N$1)
)</f>
        <v/>
      </c>
      <c r="R78" s="14"/>
      <c r="S78" s="14" t="str">
        <f t="shared" si="3"/>
        <v/>
      </c>
      <c r="T78" s="14" t="str" cm="1">
        <f t="array" ref="T78">IF(Q78="","",MATCH(MID(Q78,1,255),MID($R$3:$R$999,1,255),0))</f>
        <v/>
      </c>
      <c r="U78" s="14"/>
      <c r="V78" s="14"/>
    </row>
    <row r="79" spans="2:22">
      <c r="B79" s="27"/>
      <c r="C79" s="46" t="str" cm="1">
        <f t="array" ref="C79">IF(B79="","",
       IF(OR(_xlfn._xlws.FILTER('Checklist.loc DATA'!$D$3:$D$3000,'Checklist.loc DATA'!$C$3:$C$3000=B79,"#no matching result in Checklist.loc DATA")="#no matching result found in Checklist.loc DATA",_xlfn._xlws.FILTER('Checklist.loc DATA'!$D$3:$D$3000,'Checklist.loc DATA'!$C$3:$C$3000=B79,"#no matching result in Checklist.loc DATA")="MISSING",_xlfn._xlws.FILTER('Checklist.loc DATA'!$D$3:$D$3000,'Checklist.loc DATA'!$C$3:$C$3000=B79,"#no matching result in Checklist.loc DATA")=""),
            IF(_xlfn._xlws.FILTER('GAME.CHECKLIST_ Integrator'!$C$2:$C$3000,'GAME.CHECKLIST_ Integrator'!$D$2:$D$3000=B79,"#no matching result in GAME.CHECKLIST Integrator")="0","#Text found in aircraft PAGE_Integrator but no matching entry name; check that you copy-pasted entry names",
                   _xlfn._xlws.FILTER('GAME.CHECKLIST_ Integrator'!$C$2:$C$3000,'GAME.CHECKLIST_ Integrator'!$D$2:$D$3000=B79,"#no matching result in GAME.CHECKLIST Integrator")),
           _xlfn._xlws.FILTER('Checklist.loc DATA'!$D$3:$D$3000,'Checklist.loc DATA'!$C$3:$C$3000=B79,"#no matching result in Checklist.loc DATA")))</f>
        <v/>
      </c>
      <c r="D79" s="53"/>
      <c r="E79" s="46" t="str" cm="1">
        <f t="array" ref="E79">IF(D79="","",
       IF(OR(_xlfn._xlws.FILTER('Checklist.loc DATA'!$D$3:$D$3000,'Checklist.loc DATA'!$C$3:$C$3000=D79,"#no matching result in Checklist.loc DATA")="#no matching result found in Checklist.loc DATA",_xlfn._xlws.FILTER('Checklist.loc DATA'!$D$3:$D$3000,'Checklist.loc DATA'!$C$3:$C$3000=D79,"#no matching result in Checklist.loc DATA")="MISSING",_xlfn._xlws.FILTER('Checklist.loc DATA'!$D$3:$D$3000,'Checklist.loc DATA'!$C$3:$C$3000=D79,"#no matching result in Checklist.loc DATA")=""),
            IF(_xlfn._xlws.FILTER('GAME.CHECKLIST_ Integrator'!$C$2:$C$3000,'GAME.CHECKLIST_ Integrator'!$D$2:$D$3000=D79,"#no matching result in GAME.CHECKLIST Integrator")="0","#Text found in aircraft PAGE_Integrator but no matching entry name; check that you copy-pasted entry names",
                   _xlfn._xlws.FILTER('GAME.CHECKLIST_ Integrator'!$C$2:$C$3000,'GAME.CHECKLIST_ Integrator'!$D$2:$D$3000=D79,"#no matching result in GAME.CHECKLIST Integrator")),
           _xlfn._xlws.FILTER('Checklist.loc DATA'!$D$3:$D$3000,'Checklist.loc DATA'!$C$3:$C$3000=D79,"#no matching result in Checklist.loc DATA")))</f>
        <v/>
      </c>
      <c r="F79" s="53"/>
      <c r="G79" s="46" t="str" cm="1">
        <f t="array" ref="G79">IF(F79="","",
       IF(OR(_xlfn._xlws.FILTER('Checklist.loc DATA'!$D$3:$D$3000,'Checklist.loc DATA'!$C$3:$C$3000=F79,"#no matching result in Checklist.loc DATA")="#no matching result found in Checklist.loc DATA",_xlfn._xlws.FILTER('Checklist.loc DATA'!$D$3:$D$3000,'Checklist.loc DATA'!$C$3:$C$3000=F79,"#no matching result in Checklist.loc DATA")="MISSING",_xlfn._xlws.FILTER('Checklist.loc DATA'!$D$3:$D$3000,'Checklist.loc DATA'!$C$3:$C$3000=F79,"#no matching result in Checklist.loc DATA")=""),
            IF(_xlfn._xlws.FILTER('GAME.CHECKLIST_ Integrator'!$C$2:$C$3000,'GAME.CHECKLIST_ Integrator'!$D$2:$D$3000=F79,"#no matching result in GAME.CHECKLIST Integrator")="0","#Text found in aircraft PAGE_Integrator but no matching entry name; check that you copy-pasted entry names",
                   _xlfn._xlws.FILTER('GAME.CHECKLIST_ Integrator'!$C$2:$C$3000,'GAME.CHECKLIST_ Integrator'!$D$2:$D$3000=F79,"#no matching result in GAME.CHECKLIST Integrator")),
           _xlfn._xlws.FILTER('Checklist.loc DATA'!$D$3:$D$3000,'Checklist.loc DATA'!$C$3:$C$3000=F79,"#no matching result in Checklist.loc DATA")))</f>
        <v/>
      </c>
      <c r="H79" s="62"/>
      <c r="I79" s="46" t="str" cm="1">
        <f t="array" ref="I79">IF(H79="","",
       IF(OR(_xlfn._xlws.FILTER('Checklist.loc DATA'!$D$3:$D$3000,'Checklist.loc DATA'!$C$3:$C$3000=H79,"#no matching result in Checklist.loc DATA")="#no matching result found in Checklist.loc DATA",_xlfn._xlws.FILTER('Checklist.loc DATA'!$D$3:$D$3000,'Checklist.loc DATA'!$C$3:$C$3000=H79,"#no matching result in Checklist.loc DATA")="MISSING",_xlfn._xlws.FILTER('Checklist.loc DATA'!$D$3:$D$3000,'Checklist.loc DATA'!$C$3:$C$3000=H79,"#no matching result in Checklist.loc DATA")=""),
            IF(_xlfn._xlws.FILTER('GAME.CHECKLIST_ Integrator'!$C$2:$C$3000,'GAME.CHECKLIST_ Integrator'!$D$2:$D$3000=H79,"#no matching result in GAME.CHECKLIST Integrator")="0","#Text found in aircraft PAGE_Integrator but no matching entry name; check that you copy-pasted entry names",
                   _xlfn._xlws.FILTER('GAME.CHECKLIST_ Integrator'!$C$2:$C$3000,'GAME.CHECKLIST_ Integrator'!$D$2:$D$3000=H79,"#no matching result in GAME.CHECKLIST Integrator")),
           _xlfn._xlws.FILTER('Checklist.loc DATA'!$D$3:$D$3000,'Checklist.loc DATA'!$C$3:$C$3000=H79,"#no matching result in Checklist.loc DATA")))</f>
        <v/>
      </c>
      <c r="J79" s="29">
        <v>0</v>
      </c>
      <c r="K79" s="46" t="str" cm="1">
        <f t="array" ref="K79">IF(OR(J79="",J79=0),"",
       IF(OR(_xlfn._xlws.FILTER('Checklist.loc DATA'!$E$3:$E$3000,'Checklist.loc DATA'!$D$3:$D$3000=J79,"#no matching result in Checklist.loc DATA")="#no matching result found in Checklist.loc DATA",_xlfn._xlws.FILTER('Checklist.loc DATA'!$E$3:$E$3000,'Checklist.loc DATA'!$D$3:$D$3000=J79,"#no matching result in Checklist.loc DATA")="MISSING",_xlfn._xlws.FILTER('Checklist.loc DATA'!$E$3:$E$3000,'Checklist.loc DATA'!$D$3:$D$3000=J79,"#no matching result in Checklist.loc DATA")=""),
          IF(_xlfn._xlws.FILTER('CLUE. Integrator'!$C$2:$C$3000,'CLUE. Integrator'!$D$2:$D$3000=J79,"#no matching result in aircraft CLUE_Integrator")="0","#Text found in aircraft CLUE_Integrator but no matching entry name; check that you copy-pasted entry names",
                   _xlfn._xlws.FILTER('CLUE. Integrator'!$C$2:$C$3000,'CLUE. Integrator'!$D$2:$D$3000=J79,"#no matching result in aircraft CLUE_Integrator")),
           _xlfn._xlws.FILTER('Checklist.loc DATA'!$E$3:$E$3000,'Checklist.loc DATA'!$D$3:$D$3000=J79,"#no matching result in Checklist.loc DATA")))</f>
        <v/>
      </c>
      <c r="L79" s="63" t="str">
        <f>IF('Integrator tracking'!G88="","",'Integrator tracking'!G88)</f>
        <v/>
      </c>
      <c r="M79" s="14" t="str">
        <f t="shared" si="2"/>
        <v/>
      </c>
      <c r="N79" s="14" t="str">
        <f>IF(F79="","",
_xlfn.CONCAT('Resource Checklist generator'!$A$2,UPPER('Resource Checklist generator'!$O$1),SUBSTITUTE(_xlfn.CONCAT(G79,"_",I79),"GAME.CHECKLIST_",""),"_",T79,'Resource Checklist generator'!$M$2,L79,'Resource Checklist generator'!$K$2,CHAR(10),
    'Resource Checklist generator'!$L$1,'Resource Checklist generator'!$N$2,'Resource Checklist generator'!$K$1,CHAR(10),
    'Resource Checklist generator'!$N$1
))</f>
        <v/>
      </c>
      <c r="O79" s="14" t="str">
        <f>IF(NOT(OR(U79=0,U79="")),_xlfn.CONCAT('Resource Checklist generator'!$G$2,U79,'Resource Checklist generator'!$H$2,CHAR(10),'Resource Checklist generator'!$I$2),"")</f>
        <v/>
      </c>
      <c r="P79" s="14" t="str">
        <f>IF(NOT(OR(V79=0,V79="")),_xlfn.CONCAT('Resource Checklist generator'!$J$2,V79,'Resource Checklist generator'!$H$2,CHAR(10),'Resource Checklist generator'!$L$2),"")</f>
        <v/>
      </c>
      <c r="Q79" s="14" t="str">
        <f>IF(F79="","",
    _xlfn.CONCAT('Resource Checklist generator'!$A$1,UPPER('Resource Checklist generator'!$O$1),SUBSTITUTE(_xlfn.CONCAT(G79,"_",I79),"GAME.CHECKLIST_",""),'Resource Checklist generator'!$B$1,CHAR(10),
    'Resource Checklist generator'!$C$1,G79,'Resource Checklist generator'!$D$1,I79,'Resource Checklist generator'!$E$1,CHAR(10),
    IF(K79="","",_xlfn.CONCAT('Resource Checklist generator'!$F$1,K79,'Resource Checklist generator'!$G$1,CHAR(10))),
    'Resource Checklist generator'!$J$1,'Resource Checklist generator'!$K$1,CHAR(10),
    'Resource Checklist generator'!$N$1)
)</f>
        <v/>
      </c>
      <c r="R79" s="14"/>
      <c r="S79" s="14" t="str">
        <f t="shared" si="3"/>
        <v/>
      </c>
      <c r="T79" s="14" t="str" cm="1">
        <f t="array" ref="T79">IF(Q79="","",MATCH(MID(Q79,1,255),MID($R$3:$R$999,1,255),0))</f>
        <v/>
      </c>
      <c r="U79" s="14"/>
      <c r="V79" s="14"/>
    </row>
    <row r="80" spans="2:22">
      <c r="B80" s="28"/>
      <c r="C80" s="46" t="str" cm="1">
        <f t="array" ref="C80">IF(B80="","",
       IF(OR(_xlfn._xlws.FILTER('Checklist.loc DATA'!$D$3:$D$3000,'Checklist.loc DATA'!$C$3:$C$3000=B80,"#no matching result in Checklist.loc DATA")="#no matching result found in Checklist.loc DATA",_xlfn._xlws.FILTER('Checklist.loc DATA'!$D$3:$D$3000,'Checklist.loc DATA'!$C$3:$C$3000=B80,"#no matching result in Checklist.loc DATA")="MISSING",_xlfn._xlws.FILTER('Checklist.loc DATA'!$D$3:$D$3000,'Checklist.loc DATA'!$C$3:$C$3000=B80,"#no matching result in Checklist.loc DATA")=""),
            IF(_xlfn._xlws.FILTER('GAME.CHECKLIST_ Integrator'!$C$2:$C$3000,'GAME.CHECKLIST_ Integrator'!$D$2:$D$3000=B80,"#no matching result in GAME.CHECKLIST Integrator")="0","#Text found in aircraft PAGE_Integrator but no matching entry name; check that you copy-pasted entry names",
                   _xlfn._xlws.FILTER('GAME.CHECKLIST_ Integrator'!$C$2:$C$3000,'GAME.CHECKLIST_ Integrator'!$D$2:$D$3000=B80,"#no matching result in GAME.CHECKLIST Integrator")),
           _xlfn._xlws.FILTER('Checklist.loc DATA'!$D$3:$D$3000,'Checklist.loc DATA'!$C$3:$C$3000=B80,"#no matching result in Checklist.loc DATA")))</f>
        <v/>
      </c>
      <c r="D80" s="52"/>
      <c r="E80" s="46" t="str" cm="1">
        <f t="array" ref="E80">IF(D80="","",
       IF(OR(_xlfn._xlws.FILTER('Checklist.loc DATA'!$D$3:$D$3000,'Checklist.loc DATA'!$C$3:$C$3000=D80,"#no matching result in Checklist.loc DATA")="#no matching result found in Checklist.loc DATA",_xlfn._xlws.FILTER('Checklist.loc DATA'!$D$3:$D$3000,'Checklist.loc DATA'!$C$3:$C$3000=D80,"#no matching result in Checklist.loc DATA")="MISSING",_xlfn._xlws.FILTER('Checklist.loc DATA'!$D$3:$D$3000,'Checklist.loc DATA'!$C$3:$C$3000=D80,"#no matching result in Checklist.loc DATA")=""),
            IF(_xlfn._xlws.FILTER('GAME.CHECKLIST_ Integrator'!$C$2:$C$3000,'GAME.CHECKLIST_ Integrator'!$D$2:$D$3000=D80,"#no matching result in GAME.CHECKLIST Integrator")="0","#Text found in aircraft PAGE_Integrator but no matching entry name; check that you copy-pasted entry names",
                   _xlfn._xlws.FILTER('GAME.CHECKLIST_ Integrator'!$C$2:$C$3000,'GAME.CHECKLIST_ Integrator'!$D$2:$D$3000=D80,"#no matching result in GAME.CHECKLIST Integrator")),
           _xlfn._xlws.FILTER('Checklist.loc DATA'!$D$3:$D$3000,'Checklist.loc DATA'!$C$3:$C$3000=D80,"#no matching result in Checklist.loc DATA")))</f>
        <v/>
      </c>
      <c r="F80" s="52"/>
      <c r="G80" s="46" t="str" cm="1">
        <f t="array" ref="G80">IF(F80="","",
       IF(OR(_xlfn._xlws.FILTER('Checklist.loc DATA'!$D$3:$D$3000,'Checklist.loc DATA'!$C$3:$C$3000=F80,"#no matching result in Checklist.loc DATA")="#no matching result found in Checklist.loc DATA",_xlfn._xlws.FILTER('Checklist.loc DATA'!$D$3:$D$3000,'Checklist.loc DATA'!$C$3:$C$3000=F80,"#no matching result in Checklist.loc DATA")="MISSING",_xlfn._xlws.FILTER('Checklist.loc DATA'!$D$3:$D$3000,'Checklist.loc DATA'!$C$3:$C$3000=F80,"#no matching result in Checklist.loc DATA")=""),
            IF(_xlfn._xlws.FILTER('GAME.CHECKLIST_ Integrator'!$C$2:$C$3000,'GAME.CHECKLIST_ Integrator'!$D$2:$D$3000=F80,"#no matching result in GAME.CHECKLIST Integrator")="0","#Text found in aircraft PAGE_Integrator but no matching entry name; check that you copy-pasted entry names",
                   _xlfn._xlws.FILTER('GAME.CHECKLIST_ Integrator'!$C$2:$C$3000,'GAME.CHECKLIST_ Integrator'!$D$2:$D$3000=F80,"#no matching result in GAME.CHECKLIST Integrator")),
           _xlfn._xlws.FILTER('Checklist.loc DATA'!$D$3:$D$3000,'Checklist.loc DATA'!$C$3:$C$3000=F80,"#no matching result in Checklist.loc DATA")))</f>
        <v/>
      </c>
      <c r="H80" s="61"/>
      <c r="I80" s="46" t="str" cm="1">
        <f t="array" ref="I80">IF(H80="","",
       IF(OR(_xlfn._xlws.FILTER('Checklist.loc DATA'!$D$3:$D$3000,'Checklist.loc DATA'!$C$3:$C$3000=H80,"#no matching result in Checklist.loc DATA")="#no matching result found in Checklist.loc DATA",_xlfn._xlws.FILTER('Checklist.loc DATA'!$D$3:$D$3000,'Checklist.loc DATA'!$C$3:$C$3000=H80,"#no matching result in Checklist.loc DATA")="MISSING",_xlfn._xlws.FILTER('Checklist.loc DATA'!$D$3:$D$3000,'Checklist.loc DATA'!$C$3:$C$3000=H80,"#no matching result in Checklist.loc DATA")=""),
            IF(_xlfn._xlws.FILTER('GAME.CHECKLIST_ Integrator'!$C$2:$C$3000,'GAME.CHECKLIST_ Integrator'!$D$2:$D$3000=H80,"#no matching result in GAME.CHECKLIST Integrator")="0","#Text found in aircraft PAGE_Integrator but no matching entry name; check that you copy-pasted entry names",
                   _xlfn._xlws.FILTER('GAME.CHECKLIST_ Integrator'!$C$2:$C$3000,'GAME.CHECKLIST_ Integrator'!$D$2:$D$3000=H80,"#no matching result in GAME.CHECKLIST Integrator")),
           _xlfn._xlws.FILTER('Checklist.loc DATA'!$D$3:$D$3000,'Checklist.loc DATA'!$C$3:$C$3000=H80,"#no matching result in Checklist.loc DATA")))</f>
        <v/>
      </c>
      <c r="J80" s="48">
        <v>0</v>
      </c>
      <c r="K80" s="46" t="str" cm="1">
        <f t="array" ref="K80">IF(OR(J80="",J80=0),"",
       IF(OR(_xlfn._xlws.FILTER('Checklist.loc DATA'!$E$3:$E$3000,'Checklist.loc DATA'!$D$3:$D$3000=J80,"#no matching result in Checklist.loc DATA")="#no matching result found in Checklist.loc DATA",_xlfn._xlws.FILTER('Checklist.loc DATA'!$E$3:$E$3000,'Checklist.loc DATA'!$D$3:$D$3000=J80,"#no matching result in Checklist.loc DATA")="MISSING",_xlfn._xlws.FILTER('Checklist.loc DATA'!$E$3:$E$3000,'Checklist.loc DATA'!$D$3:$D$3000=J80,"#no matching result in Checklist.loc DATA")=""),
          IF(_xlfn._xlws.FILTER('CLUE. Integrator'!$C$2:$C$3000,'CLUE. Integrator'!$D$2:$D$3000=J80,"#no matching result in aircraft CLUE_Integrator")="0","#Text found in aircraft CLUE_Integrator but no matching entry name; check that you copy-pasted entry names",
                   _xlfn._xlws.FILTER('CLUE. Integrator'!$C$2:$C$3000,'CLUE. Integrator'!$D$2:$D$3000=J80,"#no matching result in aircraft CLUE_Integrator")),
           _xlfn._xlws.FILTER('Checklist.loc DATA'!$E$3:$E$3000,'Checklist.loc DATA'!$D$3:$D$3000=J80,"#no matching result in Checklist.loc DATA")))</f>
        <v/>
      </c>
      <c r="L80" s="63" t="str">
        <f>IF('Integrator tracking'!G89="","",'Integrator tracking'!G89)</f>
        <v/>
      </c>
      <c r="M80" s="14" t="str">
        <f t="shared" si="2"/>
        <v/>
      </c>
      <c r="N80" s="14" t="str">
        <f>IF(F80="","",
_xlfn.CONCAT('Resource Checklist generator'!$A$2,UPPER('Resource Checklist generator'!$O$1),SUBSTITUTE(_xlfn.CONCAT(G80,"_",I80),"GAME.CHECKLIST_",""),"_",T80,'Resource Checklist generator'!$M$2,L80,'Resource Checklist generator'!$K$2,CHAR(10),
    'Resource Checklist generator'!$L$1,'Resource Checklist generator'!$N$2,'Resource Checklist generator'!$K$1,CHAR(10),
    'Resource Checklist generator'!$N$1
))</f>
        <v/>
      </c>
      <c r="O80" s="14" t="str">
        <f>IF(NOT(OR(U80=0,U80="")),_xlfn.CONCAT('Resource Checklist generator'!$G$2,U80,'Resource Checklist generator'!$H$2,CHAR(10),'Resource Checklist generator'!$I$2),"")</f>
        <v/>
      </c>
      <c r="P80" s="14" t="str">
        <f>IF(NOT(OR(V80=0,V80="")),_xlfn.CONCAT('Resource Checklist generator'!$J$2,V80,'Resource Checklist generator'!$H$2,CHAR(10),'Resource Checklist generator'!$L$2),"")</f>
        <v/>
      </c>
      <c r="Q80" s="14" t="str">
        <f>IF(F80="","",
    _xlfn.CONCAT('Resource Checklist generator'!$A$1,UPPER('Resource Checklist generator'!$O$1),SUBSTITUTE(_xlfn.CONCAT(G80,"_",I80),"GAME.CHECKLIST_",""),'Resource Checklist generator'!$B$1,CHAR(10),
    'Resource Checklist generator'!$C$1,G80,'Resource Checklist generator'!$D$1,I80,'Resource Checklist generator'!$E$1,CHAR(10),
    IF(K80="","",_xlfn.CONCAT('Resource Checklist generator'!$F$1,K80,'Resource Checklist generator'!$G$1,CHAR(10))),
    'Resource Checklist generator'!$J$1,'Resource Checklist generator'!$K$1,CHAR(10),
    'Resource Checklist generator'!$N$1)
)</f>
        <v/>
      </c>
      <c r="R80" s="14"/>
      <c r="S80" s="14" t="str">
        <f t="shared" si="3"/>
        <v/>
      </c>
      <c r="T80" s="14" t="str" cm="1">
        <f t="array" ref="T80">IF(Q80="","",MATCH(MID(Q80,1,255),MID($R$3:$R$999,1,255),0))</f>
        <v/>
      </c>
      <c r="U80" s="14"/>
      <c r="V80" s="14"/>
    </row>
    <row r="81" spans="2:22">
      <c r="B81" s="27"/>
      <c r="C81" s="46" t="str" cm="1">
        <f t="array" ref="C81">IF(B81="","",
       IF(OR(_xlfn._xlws.FILTER('Checklist.loc DATA'!$D$3:$D$3000,'Checklist.loc DATA'!$C$3:$C$3000=B81,"#no matching result in Checklist.loc DATA")="#no matching result found in Checklist.loc DATA",_xlfn._xlws.FILTER('Checklist.loc DATA'!$D$3:$D$3000,'Checklist.loc DATA'!$C$3:$C$3000=B81,"#no matching result in Checklist.loc DATA")="MISSING",_xlfn._xlws.FILTER('Checklist.loc DATA'!$D$3:$D$3000,'Checklist.loc DATA'!$C$3:$C$3000=B81,"#no matching result in Checklist.loc DATA")=""),
            IF(_xlfn._xlws.FILTER('GAME.CHECKLIST_ Integrator'!$C$2:$C$3000,'GAME.CHECKLIST_ Integrator'!$D$2:$D$3000=B81,"#no matching result in GAME.CHECKLIST Integrator")="0","#Text found in aircraft PAGE_Integrator but no matching entry name; check that you copy-pasted entry names",
                   _xlfn._xlws.FILTER('GAME.CHECKLIST_ Integrator'!$C$2:$C$3000,'GAME.CHECKLIST_ Integrator'!$D$2:$D$3000=B81,"#no matching result in GAME.CHECKLIST Integrator")),
           _xlfn._xlws.FILTER('Checklist.loc DATA'!$D$3:$D$3000,'Checklist.loc DATA'!$C$3:$C$3000=B81,"#no matching result in Checklist.loc DATA")))</f>
        <v/>
      </c>
      <c r="D81" s="53"/>
      <c r="E81" s="46" t="str" cm="1">
        <f t="array" ref="E81">IF(D81="","",
       IF(OR(_xlfn._xlws.FILTER('Checklist.loc DATA'!$D$3:$D$3000,'Checklist.loc DATA'!$C$3:$C$3000=D81,"#no matching result in Checklist.loc DATA")="#no matching result found in Checklist.loc DATA",_xlfn._xlws.FILTER('Checklist.loc DATA'!$D$3:$D$3000,'Checklist.loc DATA'!$C$3:$C$3000=D81,"#no matching result in Checklist.loc DATA")="MISSING",_xlfn._xlws.FILTER('Checklist.loc DATA'!$D$3:$D$3000,'Checklist.loc DATA'!$C$3:$C$3000=D81,"#no matching result in Checklist.loc DATA")=""),
            IF(_xlfn._xlws.FILTER('GAME.CHECKLIST_ Integrator'!$C$2:$C$3000,'GAME.CHECKLIST_ Integrator'!$D$2:$D$3000=D81,"#no matching result in GAME.CHECKLIST Integrator")="0","#Text found in aircraft PAGE_Integrator but no matching entry name; check that you copy-pasted entry names",
                   _xlfn._xlws.FILTER('GAME.CHECKLIST_ Integrator'!$C$2:$C$3000,'GAME.CHECKLIST_ Integrator'!$D$2:$D$3000=D81,"#no matching result in GAME.CHECKLIST Integrator")),
           _xlfn._xlws.FILTER('Checklist.loc DATA'!$D$3:$D$3000,'Checklist.loc DATA'!$C$3:$C$3000=D81,"#no matching result in Checklist.loc DATA")))</f>
        <v/>
      </c>
      <c r="F81" s="53"/>
      <c r="G81" s="46" t="str" cm="1">
        <f t="array" ref="G81">IF(F81="","",
       IF(OR(_xlfn._xlws.FILTER('Checklist.loc DATA'!$D$3:$D$3000,'Checklist.loc DATA'!$C$3:$C$3000=F81,"#no matching result in Checklist.loc DATA")="#no matching result found in Checklist.loc DATA",_xlfn._xlws.FILTER('Checklist.loc DATA'!$D$3:$D$3000,'Checklist.loc DATA'!$C$3:$C$3000=F81,"#no matching result in Checklist.loc DATA")="MISSING",_xlfn._xlws.FILTER('Checklist.loc DATA'!$D$3:$D$3000,'Checklist.loc DATA'!$C$3:$C$3000=F81,"#no matching result in Checklist.loc DATA")=""),
            IF(_xlfn._xlws.FILTER('GAME.CHECKLIST_ Integrator'!$C$2:$C$3000,'GAME.CHECKLIST_ Integrator'!$D$2:$D$3000=F81,"#no matching result in GAME.CHECKLIST Integrator")="0","#Text found in aircraft PAGE_Integrator but no matching entry name; check that you copy-pasted entry names",
                   _xlfn._xlws.FILTER('GAME.CHECKLIST_ Integrator'!$C$2:$C$3000,'GAME.CHECKLIST_ Integrator'!$D$2:$D$3000=F81,"#no matching result in GAME.CHECKLIST Integrator")),
           _xlfn._xlws.FILTER('Checklist.loc DATA'!$D$3:$D$3000,'Checklist.loc DATA'!$C$3:$C$3000=F81,"#no matching result in Checklist.loc DATA")))</f>
        <v/>
      </c>
      <c r="H81" s="62"/>
      <c r="I81" s="46" t="str" cm="1">
        <f t="array" ref="I81">IF(H81="","",
       IF(OR(_xlfn._xlws.FILTER('Checklist.loc DATA'!$D$3:$D$3000,'Checklist.loc DATA'!$C$3:$C$3000=H81,"#no matching result in Checklist.loc DATA")="#no matching result found in Checklist.loc DATA",_xlfn._xlws.FILTER('Checklist.loc DATA'!$D$3:$D$3000,'Checklist.loc DATA'!$C$3:$C$3000=H81,"#no matching result in Checklist.loc DATA")="MISSING",_xlfn._xlws.FILTER('Checklist.loc DATA'!$D$3:$D$3000,'Checklist.loc DATA'!$C$3:$C$3000=H81,"#no matching result in Checklist.loc DATA")=""),
            IF(_xlfn._xlws.FILTER('GAME.CHECKLIST_ Integrator'!$C$2:$C$3000,'GAME.CHECKLIST_ Integrator'!$D$2:$D$3000=H81,"#no matching result in GAME.CHECKLIST Integrator")="0","#Text found in aircraft PAGE_Integrator but no matching entry name; check that you copy-pasted entry names",
                   _xlfn._xlws.FILTER('GAME.CHECKLIST_ Integrator'!$C$2:$C$3000,'GAME.CHECKLIST_ Integrator'!$D$2:$D$3000=H81,"#no matching result in GAME.CHECKLIST Integrator")),
           _xlfn._xlws.FILTER('Checklist.loc DATA'!$D$3:$D$3000,'Checklist.loc DATA'!$C$3:$C$3000=H81,"#no matching result in Checklist.loc DATA")))</f>
        <v/>
      </c>
      <c r="J81" s="29">
        <v>0</v>
      </c>
      <c r="K81" s="46" t="str" cm="1">
        <f t="array" ref="K81">IF(OR(J81="",J81=0),"",
       IF(OR(_xlfn._xlws.FILTER('Checklist.loc DATA'!$E$3:$E$3000,'Checklist.loc DATA'!$D$3:$D$3000=J81,"#no matching result in Checklist.loc DATA")="#no matching result found in Checklist.loc DATA",_xlfn._xlws.FILTER('Checklist.loc DATA'!$E$3:$E$3000,'Checklist.loc DATA'!$D$3:$D$3000=J81,"#no matching result in Checklist.loc DATA")="MISSING",_xlfn._xlws.FILTER('Checklist.loc DATA'!$E$3:$E$3000,'Checklist.loc DATA'!$D$3:$D$3000=J81,"#no matching result in Checklist.loc DATA")=""),
          IF(_xlfn._xlws.FILTER('CLUE. Integrator'!$C$2:$C$3000,'CLUE. Integrator'!$D$2:$D$3000=J81,"#no matching result in aircraft CLUE_Integrator")="0","#Text found in aircraft CLUE_Integrator but no matching entry name; check that you copy-pasted entry names",
                   _xlfn._xlws.FILTER('CLUE. Integrator'!$C$2:$C$3000,'CLUE. Integrator'!$D$2:$D$3000=J81,"#no matching result in aircraft CLUE_Integrator")),
           _xlfn._xlws.FILTER('Checklist.loc DATA'!$E$3:$E$3000,'Checklist.loc DATA'!$D$3:$D$3000=J81,"#no matching result in Checklist.loc DATA")))</f>
        <v/>
      </c>
      <c r="L81" s="63" t="str">
        <f>IF('Integrator tracking'!G90="","",'Integrator tracking'!G90)</f>
        <v/>
      </c>
      <c r="M81" s="14" t="str">
        <f t="shared" si="2"/>
        <v/>
      </c>
      <c r="N81" s="14" t="str">
        <f>IF(F81="","",
_xlfn.CONCAT('Resource Checklist generator'!$A$2,UPPER('Resource Checklist generator'!$O$1),SUBSTITUTE(_xlfn.CONCAT(G81,"_",I81),"GAME.CHECKLIST_",""),"_",T81,'Resource Checklist generator'!$M$2,L81,'Resource Checklist generator'!$K$2,CHAR(10),
    'Resource Checklist generator'!$L$1,'Resource Checklist generator'!$N$2,'Resource Checklist generator'!$K$1,CHAR(10),
    'Resource Checklist generator'!$N$1
))</f>
        <v/>
      </c>
      <c r="O81" s="14" t="str">
        <f>IF(NOT(OR(U81=0,U81="")),_xlfn.CONCAT('Resource Checklist generator'!$G$2,U81,'Resource Checklist generator'!$H$2,CHAR(10),'Resource Checklist generator'!$I$2),"")</f>
        <v/>
      </c>
      <c r="P81" s="14" t="str">
        <f>IF(NOT(OR(V81=0,V81="")),_xlfn.CONCAT('Resource Checklist generator'!$J$2,V81,'Resource Checklist generator'!$H$2,CHAR(10),'Resource Checklist generator'!$L$2),"")</f>
        <v/>
      </c>
      <c r="Q81" s="14" t="str">
        <f>IF(F81="","",
    _xlfn.CONCAT('Resource Checklist generator'!$A$1,UPPER('Resource Checklist generator'!$O$1),SUBSTITUTE(_xlfn.CONCAT(G81,"_",I81),"GAME.CHECKLIST_",""),'Resource Checklist generator'!$B$1,CHAR(10),
    'Resource Checklist generator'!$C$1,G81,'Resource Checklist generator'!$D$1,I81,'Resource Checklist generator'!$E$1,CHAR(10),
    IF(K81="","",_xlfn.CONCAT('Resource Checklist generator'!$F$1,K81,'Resource Checklist generator'!$G$1,CHAR(10))),
    'Resource Checklist generator'!$J$1,'Resource Checklist generator'!$K$1,CHAR(10),
    'Resource Checklist generator'!$N$1)
)</f>
        <v/>
      </c>
      <c r="R81" s="14"/>
      <c r="S81" s="14" t="str">
        <f t="shared" si="3"/>
        <v/>
      </c>
      <c r="T81" s="14" t="str" cm="1">
        <f t="array" ref="T81">IF(Q81="","",MATCH(MID(Q81,1,255),MID($R$3:$R$999,1,255),0))</f>
        <v/>
      </c>
      <c r="U81" s="14"/>
      <c r="V81" s="14"/>
    </row>
    <row r="82" spans="2:22">
      <c r="B82" s="28"/>
      <c r="C82" s="46" t="str" cm="1">
        <f t="array" ref="C82">IF(B82="","",
       IF(OR(_xlfn._xlws.FILTER('Checklist.loc DATA'!$D$3:$D$3000,'Checklist.loc DATA'!$C$3:$C$3000=B82,"#no matching result in Checklist.loc DATA")="#no matching result found in Checklist.loc DATA",_xlfn._xlws.FILTER('Checklist.loc DATA'!$D$3:$D$3000,'Checklist.loc DATA'!$C$3:$C$3000=B82,"#no matching result in Checklist.loc DATA")="MISSING",_xlfn._xlws.FILTER('Checklist.loc DATA'!$D$3:$D$3000,'Checklist.loc DATA'!$C$3:$C$3000=B82,"#no matching result in Checklist.loc DATA")=""),
            IF(_xlfn._xlws.FILTER('GAME.CHECKLIST_ Integrator'!$C$2:$C$3000,'GAME.CHECKLIST_ Integrator'!$D$2:$D$3000=B82,"#no matching result in GAME.CHECKLIST Integrator")="0","#Text found in aircraft PAGE_Integrator but no matching entry name; check that you copy-pasted entry names",
                   _xlfn._xlws.FILTER('GAME.CHECKLIST_ Integrator'!$C$2:$C$3000,'GAME.CHECKLIST_ Integrator'!$D$2:$D$3000=B82,"#no matching result in GAME.CHECKLIST Integrator")),
           _xlfn._xlws.FILTER('Checklist.loc DATA'!$D$3:$D$3000,'Checklist.loc DATA'!$C$3:$C$3000=B82,"#no matching result in Checklist.loc DATA")))</f>
        <v/>
      </c>
      <c r="D82" s="52"/>
      <c r="E82" s="46" t="str" cm="1">
        <f t="array" ref="E82">IF(D82="","",
       IF(OR(_xlfn._xlws.FILTER('Checklist.loc DATA'!$D$3:$D$3000,'Checklist.loc DATA'!$C$3:$C$3000=D82,"#no matching result in Checklist.loc DATA")="#no matching result found in Checklist.loc DATA",_xlfn._xlws.FILTER('Checklist.loc DATA'!$D$3:$D$3000,'Checklist.loc DATA'!$C$3:$C$3000=D82,"#no matching result in Checklist.loc DATA")="MISSING",_xlfn._xlws.FILTER('Checklist.loc DATA'!$D$3:$D$3000,'Checklist.loc DATA'!$C$3:$C$3000=D82,"#no matching result in Checklist.loc DATA")=""),
            IF(_xlfn._xlws.FILTER('GAME.CHECKLIST_ Integrator'!$C$2:$C$3000,'GAME.CHECKLIST_ Integrator'!$D$2:$D$3000=D82,"#no matching result in GAME.CHECKLIST Integrator")="0","#Text found in aircraft PAGE_Integrator but no matching entry name; check that you copy-pasted entry names",
                   _xlfn._xlws.FILTER('GAME.CHECKLIST_ Integrator'!$C$2:$C$3000,'GAME.CHECKLIST_ Integrator'!$D$2:$D$3000=D82,"#no matching result in GAME.CHECKLIST Integrator")),
           _xlfn._xlws.FILTER('Checklist.loc DATA'!$D$3:$D$3000,'Checklist.loc DATA'!$C$3:$C$3000=D82,"#no matching result in Checklist.loc DATA")))</f>
        <v/>
      </c>
      <c r="F82" s="52"/>
      <c r="G82" s="46" t="str" cm="1">
        <f t="array" ref="G82">IF(F82="","",
       IF(OR(_xlfn._xlws.FILTER('Checklist.loc DATA'!$D$3:$D$3000,'Checklist.loc DATA'!$C$3:$C$3000=F82,"#no matching result in Checklist.loc DATA")="#no matching result found in Checklist.loc DATA",_xlfn._xlws.FILTER('Checklist.loc DATA'!$D$3:$D$3000,'Checklist.loc DATA'!$C$3:$C$3000=F82,"#no matching result in Checklist.loc DATA")="MISSING",_xlfn._xlws.FILTER('Checklist.loc DATA'!$D$3:$D$3000,'Checklist.loc DATA'!$C$3:$C$3000=F82,"#no matching result in Checklist.loc DATA")=""),
            IF(_xlfn._xlws.FILTER('GAME.CHECKLIST_ Integrator'!$C$2:$C$3000,'GAME.CHECKLIST_ Integrator'!$D$2:$D$3000=F82,"#no matching result in GAME.CHECKLIST Integrator")="0","#Text found in aircraft PAGE_Integrator but no matching entry name; check that you copy-pasted entry names",
                   _xlfn._xlws.FILTER('GAME.CHECKLIST_ Integrator'!$C$2:$C$3000,'GAME.CHECKLIST_ Integrator'!$D$2:$D$3000=F82,"#no matching result in GAME.CHECKLIST Integrator")),
           _xlfn._xlws.FILTER('Checklist.loc DATA'!$D$3:$D$3000,'Checklist.loc DATA'!$C$3:$C$3000=F82,"#no matching result in Checklist.loc DATA")))</f>
        <v/>
      </c>
      <c r="H82" s="61"/>
      <c r="I82" s="46" t="str" cm="1">
        <f t="array" ref="I82">IF(H82="","",
       IF(OR(_xlfn._xlws.FILTER('Checklist.loc DATA'!$D$3:$D$3000,'Checklist.loc DATA'!$C$3:$C$3000=H82,"#no matching result in Checklist.loc DATA")="#no matching result found in Checklist.loc DATA",_xlfn._xlws.FILTER('Checklist.loc DATA'!$D$3:$D$3000,'Checklist.loc DATA'!$C$3:$C$3000=H82,"#no matching result in Checklist.loc DATA")="MISSING",_xlfn._xlws.FILTER('Checklist.loc DATA'!$D$3:$D$3000,'Checklist.loc DATA'!$C$3:$C$3000=H82,"#no matching result in Checklist.loc DATA")=""),
            IF(_xlfn._xlws.FILTER('GAME.CHECKLIST_ Integrator'!$C$2:$C$3000,'GAME.CHECKLIST_ Integrator'!$D$2:$D$3000=H82,"#no matching result in GAME.CHECKLIST Integrator")="0","#Text found in aircraft PAGE_Integrator but no matching entry name; check that you copy-pasted entry names",
                   _xlfn._xlws.FILTER('GAME.CHECKLIST_ Integrator'!$C$2:$C$3000,'GAME.CHECKLIST_ Integrator'!$D$2:$D$3000=H82,"#no matching result in GAME.CHECKLIST Integrator")),
           _xlfn._xlws.FILTER('Checklist.loc DATA'!$D$3:$D$3000,'Checklist.loc DATA'!$C$3:$C$3000=H82,"#no matching result in Checklist.loc DATA")))</f>
        <v/>
      </c>
      <c r="J82" s="48">
        <v>0</v>
      </c>
      <c r="K82" s="46" t="str" cm="1">
        <f t="array" ref="K82">IF(OR(J82="",J82=0),"",
       IF(OR(_xlfn._xlws.FILTER('Checklist.loc DATA'!$E$3:$E$3000,'Checklist.loc DATA'!$D$3:$D$3000=J82,"#no matching result in Checklist.loc DATA")="#no matching result found in Checklist.loc DATA",_xlfn._xlws.FILTER('Checklist.loc DATA'!$E$3:$E$3000,'Checklist.loc DATA'!$D$3:$D$3000=J82,"#no matching result in Checklist.loc DATA")="MISSING",_xlfn._xlws.FILTER('Checklist.loc DATA'!$E$3:$E$3000,'Checklist.loc DATA'!$D$3:$D$3000=J82,"#no matching result in Checklist.loc DATA")=""),
          IF(_xlfn._xlws.FILTER('CLUE. Integrator'!$C$2:$C$3000,'CLUE. Integrator'!$D$2:$D$3000=J82,"#no matching result in aircraft CLUE_Integrator")="0","#Text found in aircraft CLUE_Integrator but no matching entry name; check that you copy-pasted entry names",
                   _xlfn._xlws.FILTER('CLUE. Integrator'!$C$2:$C$3000,'CLUE. Integrator'!$D$2:$D$3000=J82,"#no matching result in aircraft CLUE_Integrator")),
           _xlfn._xlws.FILTER('Checklist.loc DATA'!$E$3:$E$3000,'Checklist.loc DATA'!$D$3:$D$3000=J82,"#no matching result in Checklist.loc DATA")))</f>
        <v/>
      </c>
      <c r="L82" s="63" t="str">
        <f>IF('Integrator tracking'!G91="","",'Integrator tracking'!G91)</f>
        <v/>
      </c>
      <c r="M82" s="14" t="str">
        <f t="shared" si="2"/>
        <v/>
      </c>
      <c r="N82" s="14" t="str">
        <f>IF(F82="","",
_xlfn.CONCAT('Resource Checklist generator'!$A$2,UPPER('Resource Checklist generator'!$O$1),SUBSTITUTE(_xlfn.CONCAT(G82,"_",I82),"GAME.CHECKLIST_",""),"_",T82,'Resource Checklist generator'!$M$2,L82,'Resource Checklist generator'!$K$2,CHAR(10),
    'Resource Checklist generator'!$L$1,'Resource Checklist generator'!$N$2,'Resource Checklist generator'!$K$1,CHAR(10),
    'Resource Checklist generator'!$N$1
))</f>
        <v/>
      </c>
      <c r="O82" s="14" t="str">
        <f>IF(NOT(OR(U82=0,U82="")),_xlfn.CONCAT('Resource Checklist generator'!$G$2,U82,'Resource Checklist generator'!$H$2,CHAR(10),'Resource Checklist generator'!$I$2),"")</f>
        <v/>
      </c>
      <c r="P82" s="14" t="str">
        <f>IF(NOT(OR(V82=0,V82="")),_xlfn.CONCAT('Resource Checklist generator'!$J$2,V82,'Resource Checklist generator'!$H$2,CHAR(10),'Resource Checklist generator'!$L$2),"")</f>
        <v/>
      </c>
      <c r="Q82" s="14" t="str">
        <f>IF(F82="","",
    _xlfn.CONCAT('Resource Checklist generator'!$A$1,UPPER('Resource Checklist generator'!$O$1),SUBSTITUTE(_xlfn.CONCAT(G82,"_",I82),"GAME.CHECKLIST_",""),'Resource Checklist generator'!$B$1,CHAR(10),
    'Resource Checklist generator'!$C$1,G82,'Resource Checklist generator'!$D$1,I82,'Resource Checklist generator'!$E$1,CHAR(10),
    IF(K82="","",_xlfn.CONCAT('Resource Checklist generator'!$F$1,K82,'Resource Checklist generator'!$G$1,CHAR(10))),
    'Resource Checklist generator'!$J$1,'Resource Checklist generator'!$K$1,CHAR(10),
    'Resource Checklist generator'!$N$1)
)</f>
        <v/>
      </c>
      <c r="R82" s="14"/>
      <c r="S82" s="14" t="str">
        <f t="shared" si="3"/>
        <v/>
      </c>
      <c r="T82" s="14" t="str" cm="1">
        <f t="array" ref="T82">IF(Q82="","",MATCH(MID(Q82,1,255),MID($R$3:$R$999,1,255),0))</f>
        <v/>
      </c>
      <c r="U82" s="14"/>
      <c r="V82" s="14"/>
    </row>
    <row r="83" spans="2:22">
      <c r="B83" s="27"/>
      <c r="C83" s="46" t="str" cm="1">
        <f t="array" ref="C83">IF(B83="","",
       IF(OR(_xlfn._xlws.FILTER('Checklist.loc DATA'!$D$3:$D$3000,'Checklist.loc DATA'!$C$3:$C$3000=B83,"#no matching result in Checklist.loc DATA")="#no matching result found in Checklist.loc DATA",_xlfn._xlws.FILTER('Checklist.loc DATA'!$D$3:$D$3000,'Checklist.loc DATA'!$C$3:$C$3000=B83,"#no matching result in Checklist.loc DATA")="MISSING",_xlfn._xlws.FILTER('Checklist.loc DATA'!$D$3:$D$3000,'Checklist.loc DATA'!$C$3:$C$3000=B83,"#no matching result in Checklist.loc DATA")=""),
            IF(_xlfn._xlws.FILTER('GAME.CHECKLIST_ Integrator'!$C$2:$C$3000,'GAME.CHECKLIST_ Integrator'!$D$2:$D$3000=B83,"#no matching result in GAME.CHECKLIST Integrator")="0","#Text found in aircraft PAGE_Integrator but no matching entry name; check that you copy-pasted entry names",
                   _xlfn._xlws.FILTER('GAME.CHECKLIST_ Integrator'!$C$2:$C$3000,'GAME.CHECKLIST_ Integrator'!$D$2:$D$3000=B83,"#no matching result in GAME.CHECKLIST Integrator")),
           _xlfn._xlws.FILTER('Checklist.loc DATA'!$D$3:$D$3000,'Checklist.loc DATA'!$C$3:$C$3000=B83,"#no matching result in Checklist.loc DATA")))</f>
        <v/>
      </c>
      <c r="D83" s="53"/>
      <c r="E83" s="46" t="str" cm="1">
        <f t="array" ref="E83">IF(D83="","",
       IF(OR(_xlfn._xlws.FILTER('Checklist.loc DATA'!$D$3:$D$3000,'Checklist.loc DATA'!$C$3:$C$3000=D83,"#no matching result in Checklist.loc DATA")="#no matching result found in Checklist.loc DATA",_xlfn._xlws.FILTER('Checklist.loc DATA'!$D$3:$D$3000,'Checklist.loc DATA'!$C$3:$C$3000=D83,"#no matching result in Checklist.loc DATA")="MISSING",_xlfn._xlws.FILTER('Checklist.loc DATA'!$D$3:$D$3000,'Checklist.loc DATA'!$C$3:$C$3000=D83,"#no matching result in Checklist.loc DATA")=""),
            IF(_xlfn._xlws.FILTER('GAME.CHECKLIST_ Integrator'!$C$2:$C$3000,'GAME.CHECKLIST_ Integrator'!$D$2:$D$3000=D83,"#no matching result in GAME.CHECKLIST Integrator")="0","#Text found in aircraft PAGE_Integrator but no matching entry name; check that you copy-pasted entry names",
                   _xlfn._xlws.FILTER('GAME.CHECKLIST_ Integrator'!$C$2:$C$3000,'GAME.CHECKLIST_ Integrator'!$D$2:$D$3000=D83,"#no matching result in GAME.CHECKLIST Integrator")),
           _xlfn._xlws.FILTER('Checklist.loc DATA'!$D$3:$D$3000,'Checklist.loc DATA'!$C$3:$C$3000=D83,"#no matching result in Checklist.loc DATA")))</f>
        <v/>
      </c>
      <c r="F83" s="53"/>
      <c r="G83" s="46" t="str" cm="1">
        <f t="array" ref="G83">IF(F83="","",
       IF(OR(_xlfn._xlws.FILTER('Checklist.loc DATA'!$D$3:$D$3000,'Checklist.loc DATA'!$C$3:$C$3000=F83,"#no matching result in Checklist.loc DATA")="#no matching result found in Checklist.loc DATA",_xlfn._xlws.FILTER('Checklist.loc DATA'!$D$3:$D$3000,'Checklist.loc DATA'!$C$3:$C$3000=F83,"#no matching result in Checklist.loc DATA")="MISSING",_xlfn._xlws.FILTER('Checklist.loc DATA'!$D$3:$D$3000,'Checklist.loc DATA'!$C$3:$C$3000=F83,"#no matching result in Checklist.loc DATA")=""),
            IF(_xlfn._xlws.FILTER('GAME.CHECKLIST_ Integrator'!$C$2:$C$3000,'GAME.CHECKLIST_ Integrator'!$D$2:$D$3000=F83,"#no matching result in GAME.CHECKLIST Integrator")="0","#Text found in aircraft PAGE_Integrator but no matching entry name; check that you copy-pasted entry names",
                   _xlfn._xlws.FILTER('GAME.CHECKLIST_ Integrator'!$C$2:$C$3000,'GAME.CHECKLIST_ Integrator'!$D$2:$D$3000=F83,"#no matching result in GAME.CHECKLIST Integrator")),
           _xlfn._xlws.FILTER('Checklist.loc DATA'!$D$3:$D$3000,'Checklist.loc DATA'!$C$3:$C$3000=F83,"#no matching result in Checklist.loc DATA")))</f>
        <v/>
      </c>
      <c r="H83" s="62"/>
      <c r="I83" s="46" t="str" cm="1">
        <f t="array" ref="I83">IF(H83="","",
       IF(OR(_xlfn._xlws.FILTER('Checklist.loc DATA'!$D$3:$D$3000,'Checklist.loc DATA'!$C$3:$C$3000=H83,"#no matching result in Checklist.loc DATA")="#no matching result found in Checklist.loc DATA",_xlfn._xlws.FILTER('Checklist.loc DATA'!$D$3:$D$3000,'Checklist.loc DATA'!$C$3:$C$3000=H83,"#no matching result in Checklist.loc DATA")="MISSING",_xlfn._xlws.FILTER('Checklist.loc DATA'!$D$3:$D$3000,'Checklist.loc DATA'!$C$3:$C$3000=H83,"#no matching result in Checklist.loc DATA")=""),
            IF(_xlfn._xlws.FILTER('GAME.CHECKLIST_ Integrator'!$C$2:$C$3000,'GAME.CHECKLIST_ Integrator'!$D$2:$D$3000=H83,"#no matching result in GAME.CHECKLIST Integrator")="0","#Text found in aircraft PAGE_Integrator but no matching entry name; check that you copy-pasted entry names",
                   _xlfn._xlws.FILTER('GAME.CHECKLIST_ Integrator'!$C$2:$C$3000,'GAME.CHECKLIST_ Integrator'!$D$2:$D$3000=H83,"#no matching result in GAME.CHECKLIST Integrator")),
           _xlfn._xlws.FILTER('Checklist.loc DATA'!$D$3:$D$3000,'Checklist.loc DATA'!$C$3:$C$3000=H83,"#no matching result in Checklist.loc DATA")))</f>
        <v/>
      </c>
      <c r="J83" s="29">
        <v>0</v>
      </c>
      <c r="K83" s="46" t="str" cm="1">
        <f t="array" ref="K83">IF(OR(J83="",J83=0),"",
       IF(OR(_xlfn._xlws.FILTER('Checklist.loc DATA'!$E$3:$E$3000,'Checklist.loc DATA'!$D$3:$D$3000=J83,"#no matching result in Checklist.loc DATA")="#no matching result found in Checklist.loc DATA",_xlfn._xlws.FILTER('Checklist.loc DATA'!$E$3:$E$3000,'Checklist.loc DATA'!$D$3:$D$3000=J83,"#no matching result in Checklist.loc DATA")="MISSING",_xlfn._xlws.FILTER('Checklist.loc DATA'!$E$3:$E$3000,'Checklist.loc DATA'!$D$3:$D$3000=J83,"#no matching result in Checklist.loc DATA")=""),
          IF(_xlfn._xlws.FILTER('CLUE. Integrator'!$C$2:$C$3000,'CLUE. Integrator'!$D$2:$D$3000=J83,"#no matching result in aircraft CLUE_Integrator")="0","#Text found in aircraft CLUE_Integrator but no matching entry name; check that you copy-pasted entry names",
                   _xlfn._xlws.FILTER('CLUE. Integrator'!$C$2:$C$3000,'CLUE. Integrator'!$D$2:$D$3000=J83,"#no matching result in aircraft CLUE_Integrator")),
           _xlfn._xlws.FILTER('Checklist.loc DATA'!$E$3:$E$3000,'Checklist.loc DATA'!$D$3:$D$3000=J83,"#no matching result in Checklist.loc DATA")))</f>
        <v/>
      </c>
      <c r="L83" s="63" t="str">
        <f>IF('Integrator tracking'!G92="","",'Integrator tracking'!G92)</f>
        <v/>
      </c>
      <c r="M83" s="14" t="str">
        <f t="shared" si="2"/>
        <v/>
      </c>
      <c r="N83" s="14" t="str">
        <f>IF(F83="","",
_xlfn.CONCAT('Resource Checklist generator'!$A$2,UPPER('Resource Checklist generator'!$O$1),SUBSTITUTE(_xlfn.CONCAT(G83,"_",I83),"GAME.CHECKLIST_",""),"_",T83,'Resource Checklist generator'!$M$2,L83,'Resource Checklist generator'!$K$2,CHAR(10),
    'Resource Checklist generator'!$L$1,'Resource Checklist generator'!$N$2,'Resource Checklist generator'!$K$1,CHAR(10),
    'Resource Checklist generator'!$N$1
))</f>
        <v/>
      </c>
      <c r="O83" s="14" t="str">
        <f>IF(NOT(OR(U83=0,U83="")),_xlfn.CONCAT('Resource Checklist generator'!$G$2,U83,'Resource Checklist generator'!$H$2,CHAR(10),'Resource Checklist generator'!$I$2),"")</f>
        <v/>
      </c>
      <c r="P83" s="14" t="str">
        <f>IF(NOT(OR(V83=0,V83="")),_xlfn.CONCAT('Resource Checklist generator'!$J$2,V83,'Resource Checklist generator'!$H$2,CHAR(10),'Resource Checklist generator'!$L$2),"")</f>
        <v/>
      </c>
      <c r="Q83" s="14" t="str">
        <f>IF(F83="","",
    _xlfn.CONCAT('Resource Checklist generator'!$A$1,UPPER('Resource Checklist generator'!$O$1),SUBSTITUTE(_xlfn.CONCAT(G83,"_",I83),"GAME.CHECKLIST_",""),'Resource Checklist generator'!$B$1,CHAR(10),
    'Resource Checklist generator'!$C$1,G83,'Resource Checklist generator'!$D$1,I83,'Resource Checklist generator'!$E$1,CHAR(10),
    IF(K83="","",_xlfn.CONCAT('Resource Checklist generator'!$F$1,K83,'Resource Checklist generator'!$G$1,CHAR(10))),
    'Resource Checklist generator'!$J$1,'Resource Checklist generator'!$K$1,CHAR(10),
    'Resource Checklist generator'!$N$1)
)</f>
        <v/>
      </c>
      <c r="R83" s="14"/>
      <c r="S83" s="14" t="str">
        <f t="shared" si="3"/>
        <v/>
      </c>
      <c r="T83" s="14" t="str" cm="1">
        <f t="array" ref="T83">IF(Q83="","",MATCH(MID(Q83,1,255),MID($R$3:$R$999,1,255),0))</f>
        <v/>
      </c>
      <c r="U83" s="14"/>
      <c r="V83" s="14"/>
    </row>
    <row r="84" spans="2:22">
      <c r="B84" s="28"/>
      <c r="C84" s="46" t="str" cm="1">
        <f t="array" ref="C84">IF(B84="","",
       IF(OR(_xlfn._xlws.FILTER('Checklist.loc DATA'!$D$3:$D$3000,'Checklist.loc DATA'!$C$3:$C$3000=B84,"#no matching result in Checklist.loc DATA")="#no matching result found in Checklist.loc DATA",_xlfn._xlws.FILTER('Checklist.loc DATA'!$D$3:$D$3000,'Checklist.loc DATA'!$C$3:$C$3000=B84,"#no matching result in Checklist.loc DATA")="MISSING",_xlfn._xlws.FILTER('Checklist.loc DATA'!$D$3:$D$3000,'Checklist.loc DATA'!$C$3:$C$3000=B84,"#no matching result in Checklist.loc DATA")=""),
            IF(_xlfn._xlws.FILTER('GAME.CHECKLIST_ Integrator'!$C$2:$C$3000,'GAME.CHECKLIST_ Integrator'!$D$2:$D$3000=B84,"#no matching result in GAME.CHECKLIST Integrator")="0","#Text found in aircraft PAGE_Integrator but no matching entry name; check that you copy-pasted entry names",
                   _xlfn._xlws.FILTER('GAME.CHECKLIST_ Integrator'!$C$2:$C$3000,'GAME.CHECKLIST_ Integrator'!$D$2:$D$3000=B84,"#no matching result in GAME.CHECKLIST Integrator")),
           _xlfn._xlws.FILTER('Checklist.loc DATA'!$D$3:$D$3000,'Checklist.loc DATA'!$C$3:$C$3000=B84,"#no matching result in Checklist.loc DATA")))</f>
        <v/>
      </c>
      <c r="D84" s="52"/>
      <c r="E84" s="46" t="str" cm="1">
        <f t="array" ref="E84">IF(D84="","",
       IF(OR(_xlfn._xlws.FILTER('Checklist.loc DATA'!$D$3:$D$3000,'Checklist.loc DATA'!$C$3:$C$3000=D84,"#no matching result in Checklist.loc DATA")="#no matching result found in Checklist.loc DATA",_xlfn._xlws.FILTER('Checklist.loc DATA'!$D$3:$D$3000,'Checklist.loc DATA'!$C$3:$C$3000=D84,"#no matching result in Checklist.loc DATA")="MISSING",_xlfn._xlws.FILTER('Checklist.loc DATA'!$D$3:$D$3000,'Checklist.loc DATA'!$C$3:$C$3000=D84,"#no matching result in Checklist.loc DATA")=""),
            IF(_xlfn._xlws.FILTER('GAME.CHECKLIST_ Integrator'!$C$2:$C$3000,'GAME.CHECKLIST_ Integrator'!$D$2:$D$3000=D84,"#no matching result in GAME.CHECKLIST Integrator")="0","#Text found in aircraft PAGE_Integrator but no matching entry name; check that you copy-pasted entry names",
                   _xlfn._xlws.FILTER('GAME.CHECKLIST_ Integrator'!$C$2:$C$3000,'GAME.CHECKLIST_ Integrator'!$D$2:$D$3000=D84,"#no matching result in GAME.CHECKLIST Integrator")),
           _xlfn._xlws.FILTER('Checklist.loc DATA'!$D$3:$D$3000,'Checklist.loc DATA'!$C$3:$C$3000=D84,"#no matching result in Checklist.loc DATA")))</f>
        <v/>
      </c>
      <c r="F84" s="52"/>
      <c r="G84" s="46" t="str" cm="1">
        <f t="array" ref="G84">IF(F84="","",
       IF(OR(_xlfn._xlws.FILTER('Checklist.loc DATA'!$D$3:$D$3000,'Checklist.loc DATA'!$C$3:$C$3000=F84,"#no matching result in Checklist.loc DATA")="#no matching result found in Checklist.loc DATA",_xlfn._xlws.FILTER('Checklist.loc DATA'!$D$3:$D$3000,'Checklist.loc DATA'!$C$3:$C$3000=F84,"#no matching result in Checklist.loc DATA")="MISSING",_xlfn._xlws.FILTER('Checklist.loc DATA'!$D$3:$D$3000,'Checklist.loc DATA'!$C$3:$C$3000=F84,"#no matching result in Checklist.loc DATA")=""),
            IF(_xlfn._xlws.FILTER('GAME.CHECKLIST_ Integrator'!$C$2:$C$3000,'GAME.CHECKLIST_ Integrator'!$D$2:$D$3000=F84,"#no matching result in GAME.CHECKLIST Integrator")="0","#Text found in aircraft PAGE_Integrator but no matching entry name; check that you copy-pasted entry names",
                   _xlfn._xlws.FILTER('GAME.CHECKLIST_ Integrator'!$C$2:$C$3000,'GAME.CHECKLIST_ Integrator'!$D$2:$D$3000=F84,"#no matching result in GAME.CHECKLIST Integrator")),
           _xlfn._xlws.FILTER('Checklist.loc DATA'!$D$3:$D$3000,'Checklist.loc DATA'!$C$3:$C$3000=F84,"#no matching result in Checklist.loc DATA")))</f>
        <v/>
      </c>
      <c r="H84" s="61"/>
      <c r="I84" s="46" t="str" cm="1">
        <f t="array" ref="I84">IF(H84="","",
       IF(OR(_xlfn._xlws.FILTER('Checklist.loc DATA'!$D$3:$D$3000,'Checklist.loc DATA'!$C$3:$C$3000=H84,"#no matching result in Checklist.loc DATA")="#no matching result found in Checklist.loc DATA",_xlfn._xlws.FILTER('Checklist.loc DATA'!$D$3:$D$3000,'Checklist.loc DATA'!$C$3:$C$3000=H84,"#no matching result in Checklist.loc DATA")="MISSING",_xlfn._xlws.FILTER('Checklist.loc DATA'!$D$3:$D$3000,'Checklist.loc DATA'!$C$3:$C$3000=H84,"#no matching result in Checklist.loc DATA")=""),
            IF(_xlfn._xlws.FILTER('GAME.CHECKLIST_ Integrator'!$C$2:$C$3000,'GAME.CHECKLIST_ Integrator'!$D$2:$D$3000=H84,"#no matching result in GAME.CHECKLIST Integrator")="0","#Text found in aircraft PAGE_Integrator but no matching entry name; check that you copy-pasted entry names",
                   _xlfn._xlws.FILTER('GAME.CHECKLIST_ Integrator'!$C$2:$C$3000,'GAME.CHECKLIST_ Integrator'!$D$2:$D$3000=H84,"#no matching result in GAME.CHECKLIST Integrator")),
           _xlfn._xlws.FILTER('Checklist.loc DATA'!$D$3:$D$3000,'Checklist.loc DATA'!$C$3:$C$3000=H84,"#no matching result in Checklist.loc DATA")))</f>
        <v/>
      </c>
      <c r="J84" s="48">
        <v>0</v>
      </c>
      <c r="K84" s="46" t="str" cm="1">
        <f t="array" ref="K84">IF(OR(J84="",J84=0),"",
       IF(OR(_xlfn._xlws.FILTER('Checklist.loc DATA'!$E$3:$E$3000,'Checklist.loc DATA'!$D$3:$D$3000=J84,"#no matching result in Checklist.loc DATA")="#no matching result found in Checklist.loc DATA",_xlfn._xlws.FILTER('Checklist.loc DATA'!$E$3:$E$3000,'Checklist.loc DATA'!$D$3:$D$3000=J84,"#no matching result in Checklist.loc DATA")="MISSING",_xlfn._xlws.FILTER('Checklist.loc DATA'!$E$3:$E$3000,'Checklist.loc DATA'!$D$3:$D$3000=J84,"#no matching result in Checklist.loc DATA")=""),
          IF(_xlfn._xlws.FILTER('CLUE. Integrator'!$C$2:$C$3000,'CLUE. Integrator'!$D$2:$D$3000=J84,"#no matching result in aircraft CLUE_Integrator")="0","#Text found in aircraft CLUE_Integrator but no matching entry name; check that you copy-pasted entry names",
                   _xlfn._xlws.FILTER('CLUE. Integrator'!$C$2:$C$3000,'CLUE. Integrator'!$D$2:$D$3000=J84,"#no matching result in aircraft CLUE_Integrator")),
           _xlfn._xlws.FILTER('Checklist.loc DATA'!$E$3:$E$3000,'Checklist.loc DATA'!$D$3:$D$3000=J84,"#no matching result in Checklist.loc DATA")))</f>
        <v/>
      </c>
      <c r="L84" s="63" t="str">
        <f>IF('Integrator tracking'!G93="","",'Integrator tracking'!G93)</f>
        <v/>
      </c>
      <c r="M84" s="14" t="str">
        <f t="shared" si="2"/>
        <v/>
      </c>
      <c r="N84" s="14" t="str">
        <f>IF(F84="","",
_xlfn.CONCAT('Resource Checklist generator'!$A$2,UPPER('Resource Checklist generator'!$O$1),SUBSTITUTE(_xlfn.CONCAT(G84,"_",I84),"GAME.CHECKLIST_",""),"_",T84,'Resource Checklist generator'!$M$2,L84,'Resource Checklist generator'!$K$2,CHAR(10),
    'Resource Checklist generator'!$L$1,'Resource Checklist generator'!$N$2,'Resource Checklist generator'!$K$1,CHAR(10),
    'Resource Checklist generator'!$N$1
))</f>
        <v/>
      </c>
      <c r="O84" s="14" t="str">
        <f>IF(NOT(OR(U84=0,U84="")),_xlfn.CONCAT('Resource Checklist generator'!$G$2,U84,'Resource Checklist generator'!$H$2,CHAR(10),'Resource Checklist generator'!$I$2),"")</f>
        <v/>
      </c>
      <c r="P84" s="14" t="str">
        <f>IF(NOT(OR(V84=0,V84="")),_xlfn.CONCAT('Resource Checklist generator'!$J$2,V84,'Resource Checklist generator'!$H$2,CHAR(10),'Resource Checklist generator'!$L$2),"")</f>
        <v/>
      </c>
      <c r="Q84" s="14" t="str">
        <f>IF(F84="","",
    _xlfn.CONCAT('Resource Checklist generator'!$A$1,UPPER('Resource Checklist generator'!$O$1),SUBSTITUTE(_xlfn.CONCAT(G84,"_",I84),"GAME.CHECKLIST_",""),'Resource Checklist generator'!$B$1,CHAR(10),
    'Resource Checklist generator'!$C$1,G84,'Resource Checklist generator'!$D$1,I84,'Resource Checklist generator'!$E$1,CHAR(10),
    IF(K84="","",_xlfn.CONCAT('Resource Checklist generator'!$F$1,K84,'Resource Checklist generator'!$G$1,CHAR(10))),
    'Resource Checklist generator'!$J$1,'Resource Checklist generator'!$K$1,CHAR(10),
    'Resource Checklist generator'!$N$1)
)</f>
        <v/>
      </c>
      <c r="R84" s="14"/>
      <c r="S84" s="14" t="str">
        <f t="shared" si="3"/>
        <v/>
      </c>
      <c r="T84" s="14" t="str" cm="1">
        <f t="array" ref="T84">IF(Q84="","",MATCH(MID(Q84,1,255),MID($R$3:$R$999,1,255),0))</f>
        <v/>
      </c>
      <c r="U84" s="14"/>
      <c r="V84" s="14"/>
    </row>
    <row r="85" spans="2:22">
      <c r="B85" s="27"/>
      <c r="C85" s="46" t="str" cm="1">
        <f t="array" ref="C85">IF(B85="","",
       IF(OR(_xlfn._xlws.FILTER('Checklist.loc DATA'!$D$3:$D$3000,'Checklist.loc DATA'!$C$3:$C$3000=B85,"#no matching result in Checklist.loc DATA")="#no matching result found in Checklist.loc DATA",_xlfn._xlws.FILTER('Checklist.loc DATA'!$D$3:$D$3000,'Checklist.loc DATA'!$C$3:$C$3000=B85,"#no matching result in Checklist.loc DATA")="MISSING",_xlfn._xlws.FILTER('Checklist.loc DATA'!$D$3:$D$3000,'Checklist.loc DATA'!$C$3:$C$3000=B85,"#no matching result in Checklist.loc DATA")=""),
            IF(_xlfn._xlws.FILTER('GAME.CHECKLIST_ Integrator'!$C$2:$C$3000,'GAME.CHECKLIST_ Integrator'!$D$2:$D$3000=B85,"#no matching result in GAME.CHECKLIST Integrator")="0","#Text found in aircraft PAGE_Integrator but no matching entry name; check that you copy-pasted entry names",
                   _xlfn._xlws.FILTER('GAME.CHECKLIST_ Integrator'!$C$2:$C$3000,'GAME.CHECKLIST_ Integrator'!$D$2:$D$3000=B85,"#no matching result in GAME.CHECKLIST Integrator")),
           _xlfn._xlws.FILTER('Checklist.loc DATA'!$D$3:$D$3000,'Checklist.loc DATA'!$C$3:$C$3000=B85,"#no matching result in Checklist.loc DATA")))</f>
        <v/>
      </c>
      <c r="D85" s="53"/>
      <c r="E85" s="46" t="str" cm="1">
        <f t="array" ref="E85">IF(D85="","",
       IF(OR(_xlfn._xlws.FILTER('Checklist.loc DATA'!$D$3:$D$3000,'Checklist.loc DATA'!$C$3:$C$3000=D85,"#no matching result in Checklist.loc DATA")="#no matching result found in Checklist.loc DATA",_xlfn._xlws.FILTER('Checklist.loc DATA'!$D$3:$D$3000,'Checklist.loc DATA'!$C$3:$C$3000=D85,"#no matching result in Checklist.loc DATA")="MISSING",_xlfn._xlws.FILTER('Checklist.loc DATA'!$D$3:$D$3000,'Checklist.loc DATA'!$C$3:$C$3000=D85,"#no matching result in Checklist.loc DATA")=""),
            IF(_xlfn._xlws.FILTER('GAME.CHECKLIST_ Integrator'!$C$2:$C$3000,'GAME.CHECKLIST_ Integrator'!$D$2:$D$3000=D85,"#no matching result in GAME.CHECKLIST Integrator")="0","#Text found in aircraft PAGE_Integrator but no matching entry name; check that you copy-pasted entry names",
                   _xlfn._xlws.FILTER('GAME.CHECKLIST_ Integrator'!$C$2:$C$3000,'GAME.CHECKLIST_ Integrator'!$D$2:$D$3000=D85,"#no matching result in GAME.CHECKLIST Integrator")),
           _xlfn._xlws.FILTER('Checklist.loc DATA'!$D$3:$D$3000,'Checklist.loc DATA'!$C$3:$C$3000=D85,"#no matching result in Checklist.loc DATA")))</f>
        <v/>
      </c>
      <c r="F85" s="53"/>
      <c r="G85" s="46" t="str" cm="1">
        <f t="array" ref="G85">IF(F85="","",
       IF(OR(_xlfn._xlws.FILTER('Checklist.loc DATA'!$D$3:$D$3000,'Checklist.loc DATA'!$C$3:$C$3000=F85,"#no matching result in Checklist.loc DATA")="#no matching result found in Checklist.loc DATA",_xlfn._xlws.FILTER('Checklist.loc DATA'!$D$3:$D$3000,'Checklist.loc DATA'!$C$3:$C$3000=F85,"#no matching result in Checklist.loc DATA")="MISSING",_xlfn._xlws.FILTER('Checklist.loc DATA'!$D$3:$D$3000,'Checklist.loc DATA'!$C$3:$C$3000=F85,"#no matching result in Checklist.loc DATA")=""),
            IF(_xlfn._xlws.FILTER('GAME.CHECKLIST_ Integrator'!$C$2:$C$3000,'GAME.CHECKLIST_ Integrator'!$D$2:$D$3000=F85,"#no matching result in GAME.CHECKLIST Integrator")="0","#Text found in aircraft PAGE_Integrator but no matching entry name; check that you copy-pasted entry names",
                   _xlfn._xlws.FILTER('GAME.CHECKLIST_ Integrator'!$C$2:$C$3000,'GAME.CHECKLIST_ Integrator'!$D$2:$D$3000=F85,"#no matching result in GAME.CHECKLIST Integrator")),
           _xlfn._xlws.FILTER('Checklist.loc DATA'!$D$3:$D$3000,'Checklist.loc DATA'!$C$3:$C$3000=F85,"#no matching result in Checklist.loc DATA")))</f>
        <v/>
      </c>
      <c r="H85" s="62"/>
      <c r="I85" s="46" t="str" cm="1">
        <f t="array" ref="I85">IF(H85="","",
       IF(OR(_xlfn._xlws.FILTER('Checklist.loc DATA'!$D$3:$D$3000,'Checklist.loc DATA'!$C$3:$C$3000=H85,"#no matching result in Checklist.loc DATA")="#no matching result found in Checklist.loc DATA",_xlfn._xlws.FILTER('Checklist.loc DATA'!$D$3:$D$3000,'Checklist.loc DATA'!$C$3:$C$3000=H85,"#no matching result in Checklist.loc DATA")="MISSING",_xlfn._xlws.FILTER('Checklist.loc DATA'!$D$3:$D$3000,'Checklist.loc DATA'!$C$3:$C$3000=H85,"#no matching result in Checklist.loc DATA")=""),
            IF(_xlfn._xlws.FILTER('GAME.CHECKLIST_ Integrator'!$C$2:$C$3000,'GAME.CHECKLIST_ Integrator'!$D$2:$D$3000=H85,"#no matching result in GAME.CHECKLIST Integrator")="0","#Text found in aircraft PAGE_Integrator but no matching entry name; check that you copy-pasted entry names",
                   _xlfn._xlws.FILTER('GAME.CHECKLIST_ Integrator'!$C$2:$C$3000,'GAME.CHECKLIST_ Integrator'!$D$2:$D$3000=H85,"#no matching result in GAME.CHECKLIST Integrator")),
           _xlfn._xlws.FILTER('Checklist.loc DATA'!$D$3:$D$3000,'Checklist.loc DATA'!$C$3:$C$3000=H85,"#no matching result in Checklist.loc DATA")))</f>
        <v/>
      </c>
      <c r="J85" s="29">
        <v>0</v>
      </c>
      <c r="K85" s="46" t="str" cm="1">
        <f t="array" ref="K85">IF(OR(J85="",J85=0),"",
       IF(OR(_xlfn._xlws.FILTER('Checklist.loc DATA'!$E$3:$E$3000,'Checklist.loc DATA'!$D$3:$D$3000=J85,"#no matching result in Checklist.loc DATA")="#no matching result found in Checklist.loc DATA",_xlfn._xlws.FILTER('Checklist.loc DATA'!$E$3:$E$3000,'Checklist.loc DATA'!$D$3:$D$3000=J85,"#no matching result in Checklist.loc DATA")="MISSING",_xlfn._xlws.FILTER('Checklist.loc DATA'!$E$3:$E$3000,'Checklist.loc DATA'!$D$3:$D$3000=J85,"#no matching result in Checklist.loc DATA")=""),
          IF(_xlfn._xlws.FILTER('CLUE. Integrator'!$C$2:$C$3000,'CLUE. Integrator'!$D$2:$D$3000=J85,"#no matching result in aircraft CLUE_Integrator")="0","#Text found in aircraft CLUE_Integrator but no matching entry name; check that you copy-pasted entry names",
                   _xlfn._xlws.FILTER('CLUE. Integrator'!$C$2:$C$3000,'CLUE. Integrator'!$D$2:$D$3000=J85,"#no matching result in aircraft CLUE_Integrator")),
           _xlfn._xlws.FILTER('Checklist.loc DATA'!$E$3:$E$3000,'Checklist.loc DATA'!$D$3:$D$3000=J85,"#no matching result in Checklist.loc DATA")))</f>
        <v/>
      </c>
      <c r="L85" s="63" t="str">
        <f>IF('Integrator tracking'!G94="","",'Integrator tracking'!G94)</f>
        <v/>
      </c>
      <c r="M85" s="14" t="str">
        <f t="shared" si="2"/>
        <v/>
      </c>
      <c r="N85" s="14" t="str">
        <f>IF(F85="","",
_xlfn.CONCAT('Resource Checklist generator'!$A$2,UPPER('Resource Checklist generator'!$O$1),SUBSTITUTE(_xlfn.CONCAT(G85,"_",I85),"GAME.CHECKLIST_",""),"_",T85,'Resource Checklist generator'!$M$2,L85,'Resource Checklist generator'!$K$2,CHAR(10),
    'Resource Checklist generator'!$L$1,'Resource Checklist generator'!$N$2,'Resource Checklist generator'!$K$1,CHAR(10),
    'Resource Checklist generator'!$N$1
))</f>
        <v/>
      </c>
      <c r="O85" s="14" t="str">
        <f>IF(NOT(OR(U85=0,U85="")),_xlfn.CONCAT('Resource Checklist generator'!$G$2,U85,'Resource Checklist generator'!$H$2,CHAR(10),'Resource Checklist generator'!$I$2),"")</f>
        <v/>
      </c>
      <c r="P85" s="14" t="str">
        <f>IF(NOT(OR(V85=0,V85="")),_xlfn.CONCAT('Resource Checklist generator'!$J$2,V85,'Resource Checklist generator'!$H$2,CHAR(10),'Resource Checklist generator'!$L$2),"")</f>
        <v/>
      </c>
      <c r="Q85" s="14" t="str">
        <f>IF(F85="","",
    _xlfn.CONCAT('Resource Checklist generator'!$A$1,UPPER('Resource Checklist generator'!$O$1),SUBSTITUTE(_xlfn.CONCAT(G85,"_",I85),"GAME.CHECKLIST_",""),'Resource Checklist generator'!$B$1,CHAR(10),
    'Resource Checklist generator'!$C$1,G85,'Resource Checklist generator'!$D$1,I85,'Resource Checklist generator'!$E$1,CHAR(10),
    IF(K85="","",_xlfn.CONCAT('Resource Checklist generator'!$F$1,K85,'Resource Checklist generator'!$G$1,CHAR(10))),
    'Resource Checklist generator'!$J$1,'Resource Checklist generator'!$K$1,CHAR(10),
    'Resource Checklist generator'!$N$1)
)</f>
        <v/>
      </c>
      <c r="R85" s="14"/>
      <c r="S85" s="14" t="str">
        <f t="shared" si="3"/>
        <v/>
      </c>
      <c r="T85" s="14" t="str" cm="1">
        <f t="array" ref="T85">IF(Q85="","",MATCH(MID(Q85,1,255),MID($R$3:$R$999,1,255),0))</f>
        <v/>
      </c>
      <c r="U85" s="14"/>
      <c r="V85" s="14"/>
    </row>
    <row r="86" spans="2:22">
      <c r="B86" s="28"/>
      <c r="C86" s="46" t="str" cm="1">
        <f t="array" ref="C86">IF(B86="","",
       IF(OR(_xlfn._xlws.FILTER('Checklist.loc DATA'!$D$3:$D$3000,'Checklist.loc DATA'!$C$3:$C$3000=B86,"#no matching result in Checklist.loc DATA")="#no matching result found in Checklist.loc DATA",_xlfn._xlws.FILTER('Checklist.loc DATA'!$D$3:$D$3000,'Checklist.loc DATA'!$C$3:$C$3000=B86,"#no matching result in Checklist.loc DATA")="MISSING",_xlfn._xlws.FILTER('Checklist.loc DATA'!$D$3:$D$3000,'Checklist.loc DATA'!$C$3:$C$3000=B86,"#no matching result in Checklist.loc DATA")=""),
            IF(_xlfn._xlws.FILTER('GAME.CHECKLIST_ Integrator'!$C$2:$C$3000,'GAME.CHECKLIST_ Integrator'!$D$2:$D$3000=B86,"#no matching result in GAME.CHECKLIST Integrator")="0","#Text found in aircraft PAGE_Integrator but no matching entry name; check that you copy-pasted entry names",
                   _xlfn._xlws.FILTER('GAME.CHECKLIST_ Integrator'!$C$2:$C$3000,'GAME.CHECKLIST_ Integrator'!$D$2:$D$3000=B86,"#no matching result in GAME.CHECKLIST Integrator")),
           _xlfn._xlws.FILTER('Checklist.loc DATA'!$D$3:$D$3000,'Checklist.loc DATA'!$C$3:$C$3000=B86,"#no matching result in Checklist.loc DATA")))</f>
        <v/>
      </c>
      <c r="D86" s="52"/>
      <c r="E86" s="46" t="str" cm="1">
        <f t="array" ref="E86">IF(D86="","",
       IF(OR(_xlfn._xlws.FILTER('Checklist.loc DATA'!$D$3:$D$3000,'Checklist.loc DATA'!$C$3:$C$3000=D86,"#no matching result in Checklist.loc DATA")="#no matching result found in Checklist.loc DATA",_xlfn._xlws.FILTER('Checklist.loc DATA'!$D$3:$D$3000,'Checklist.loc DATA'!$C$3:$C$3000=D86,"#no matching result in Checklist.loc DATA")="MISSING",_xlfn._xlws.FILTER('Checklist.loc DATA'!$D$3:$D$3000,'Checklist.loc DATA'!$C$3:$C$3000=D86,"#no matching result in Checklist.loc DATA")=""),
            IF(_xlfn._xlws.FILTER('GAME.CHECKLIST_ Integrator'!$C$2:$C$3000,'GAME.CHECKLIST_ Integrator'!$D$2:$D$3000=D86,"#no matching result in GAME.CHECKLIST Integrator")="0","#Text found in aircraft PAGE_Integrator but no matching entry name; check that you copy-pasted entry names",
                   _xlfn._xlws.FILTER('GAME.CHECKLIST_ Integrator'!$C$2:$C$3000,'GAME.CHECKLIST_ Integrator'!$D$2:$D$3000=D86,"#no matching result in GAME.CHECKLIST Integrator")),
           _xlfn._xlws.FILTER('Checklist.loc DATA'!$D$3:$D$3000,'Checklist.loc DATA'!$C$3:$C$3000=D86,"#no matching result in Checklist.loc DATA")))</f>
        <v/>
      </c>
      <c r="F86" s="52"/>
      <c r="G86" s="46" t="str" cm="1">
        <f t="array" ref="G86">IF(F86="","",
       IF(OR(_xlfn._xlws.FILTER('Checklist.loc DATA'!$D$3:$D$3000,'Checklist.loc DATA'!$C$3:$C$3000=F86,"#no matching result in Checklist.loc DATA")="#no matching result found in Checklist.loc DATA",_xlfn._xlws.FILTER('Checklist.loc DATA'!$D$3:$D$3000,'Checklist.loc DATA'!$C$3:$C$3000=F86,"#no matching result in Checklist.loc DATA")="MISSING",_xlfn._xlws.FILTER('Checklist.loc DATA'!$D$3:$D$3000,'Checklist.loc DATA'!$C$3:$C$3000=F86,"#no matching result in Checklist.loc DATA")=""),
            IF(_xlfn._xlws.FILTER('GAME.CHECKLIST_ Integrator'!$C$2:$C$3000,'GAME.CHECKLIST_ Integrator'!$D$2:$D$3000=F86,"#no matching result in GAME.CHECKLIST Integrator")="0","#Text found in aircraft PAGE_Integrator but no matching entry name; check that you copy-pasted entry names",
                   _xlfn._xlws.FILTER('GAME.CHECKLIST_ Integrator'!$C$2:$C$3000,'GAME.CHECKLIST_ Integrator'!$D$2:$D$3000=F86,"#no matching result in GAME.CHECKLIST Integrator")),
           _xlfn._xlws.FILTER('Checklist.loc DATA'!$D$3:$D$3000,'Checklist.loc DATA'!$C$3:$C$3000=F86,"#no matching result in Checklist.loc DATA")))</f>
        <v/>
      </c>
      <c r="H86" s="61"/>
      <c r="I86" s="46" t="str" cm="1">
        <f t="array" ref="I86">IF(H86="","",
       IF(OR(_xlfn._xlws.FILTER('Checklist.loc DATA'!$D$3:$D$3000,'Checklist.loc DATA'!$C$3:$C$3000=H86,"#no matching result in Checklist.loc DATA")="#no matching result found in Checklist.loc DATA",_xlfn._xlws.FILTER('Checklist.loc DATA'!$D$3:$D$3000,'Checklist.loc DATA'!$C$3:$C$3000=H86,"#no matching result in Checklist.loc DATA")="MISSING",_xlfn._xlws.FILTER('Checklist.loc DATA'!$D$3:$D$3000,'Checklist.loc DATA'!$C$3:$C$3000=H86,"#no matching result in Checklist.loc DATA")=""),
            IF(_xlfn._xlws.FILTER('GAME.CHECKLIST_ Integrator'!$C$2:$C$3000,'GAME.CHECKLIST_ Integrator'!$D$2:$D$3000=H86,"#no matching result in GAME.CHECKLIST Integrator")="0","#Text found in aircraft PAGE_Integrator but no matching entry name; check that you copy-pasted entry names",
                   _xlfn._xlws.FILTER('GAME.CHECKLIST_ Integrator'!$C$2:$C$3000,'GAME.CHECKLIST_ Integrator'!$D$2:$D$3000=H86,"#no matching result in GAME.CHECKLIST Integrator")),
           _xlfn._xlws.FILTER('Checklist.loc DATA'!$D$3:$D$3000,'Checklist.loc DATA'!$C$3:$C$3000=H86,"#no matching result in Checklist.loc DATA")))</f>
        <v/>
      </c>
      <c r="J86" s="48">
        <v>0</v>
      </c>
      <c r="K86" s="46" t="str" cm="1">
        <f t="array" ref="K86">IF(OR(J86="",J86=0),"",
       IF(OR(_xlfn._xlws.FILTER('Checklist.loc DATA'!$E$3:$E$3000,'Checklist.loc DATA'!$D$3:$D$3000=J86,"#no matching result in Checklist.loc DATA")="#no matching result found in Checklist.loc DATA",_xlfn._xlws.FILTER('Checklist.loc DATA'!$E$3:$E$3000,'Checklist.loc DATA'!$D$3:$D$3000=J86,"#no matching result in Checklist.loc DATA")="MISSING",_xlfn._xlws.FILTER('Checklist.loc DATA'!$E$3:$E$3000,'Checklist.loc DATA'!$D$3:$D$3000=J86,"#no matching result in Checklist.loc DATA")=""),
          IF(_xlfn._xlws.FILTER('CLUE. Integrator'!$C$2:$C$3000,'CLUE. Integrator'!$D$2:$D$3000=J86,"#no matching result in aircraft CLUE_Integrator")="0","#Text found in aircraft CLUE_Integrator but no matching entry name; check that you copy-pasted entry names",
                   _xlfn._xlws.FILTER('CLUE. Integrator'!$C$2:$C$3000,'CLUE. Integrator'!$D$2:$D$3000=J86,"#no matching result in aircraft CLUE_Integrator")),
           _xlfn._xlws.FILTER('Checklist.loc DATA'!$E$3:$E$3000,'Checklist.loc DATA'!$D$3:$D$3000=J86,"#no matching result in Checklist.loc DATA")))</f>
        <v/>
      </c>
      <c r="L86" s="63" t="str">
        <f>IF('Integrator tracking'!G95="","",'Integrator tracking'!G95)</f>
        <v/>
      </c>
      <c r="M86" s="14" t="str">
        <f t="shared" si="2"/>
        <v/>
      </c>
      <c r="N86" s="14" t="str">
        <f>IF(F86="","",
_xlfn.CONCAT('Resource Checklist generator'!$A$2,UPPER('Resource Checklist generator'!$O$1),SUBSTITUTE(_xlfn.CONCAT(G86,"_",I86),"GAME.CHECKLIST_",""),"_",T86,'Resource Checklist generator'!$M$2,L86,'Resource Checklist generator'!$K$2,CHAR(10),
    'Resource Checklist generator'!$L$1,'Resource Checklist generator'!$N$2,'Resource Checklist generator'!$K$1,CHAR(10),
    'Resource Checklist generator'!$N$1
))</f>
        <v/>
      </c>
      <c r="O86" s="14" t="str">
        <f>IF(NOT(OR(U86=0,U86="")),_xlfn.CONCAT('Resource Checklist generator'!$G$2,U86,'Resource Checklist generator'!$H$2,CHAR(10),'Resource Checklist generator'!$I$2),"")</f>
        <v/>
      </c>
      <c r="P86" s="14" t="str">
        <f>IF(NOT(OR(V86=0,V86="")),_xlfn.CONCAT('Resource Checklist generator'!$J$2,V86,'Resource Checklist generator'!$H$2,CHAR(10),'Resource Checklist generator'!$L$2),"")</f>
        <v/>
      </c>
      <c r="Q86" s="14" t="str">
        <f>IF(F86="","",
    _xlfn.CONCAT('Resource Checklist generator'!$A$1,UPPER('Resource Checklist generator'!$O$1),SUBSTITUTE(_xlfn.CONCAT(G86,"_",I86),"GAME.CHECKLIST_",""),'Resource Checklist generator'!$B$1,CHAR(10),
    'Resource Checklist generator'!$C$1,G86,'Resource Checklist generator'!$D$1,I86,'Resource Checklist generator'!$E$1,CHAR(10),
    IF(K86="","",_xlfn.CONCAT('Resource Checklist generator'!$F$1,K86,'Resource Checklist generator'!$G$1,CHAR(10))),
    'Resource Checklist generator'!$J$1,'Resource Checklist generator'!$K$1,CHAR(10),
    'Resource Checklist generator'!$N$1)
)</f>
        <v/>
      </c>
      <c r="R86" s="14"/>
      <c r="S86" s="14" t="str">
        <f t="shared" si="3"/>
        <v/>
      </c>
      <c r="T86" s="14" t="str" cm="1">
        <f t="array" ref="T86">IF(Q86="","",MATCH(MID(Q86,1,255),MID($R$3:$R$999,1,255),0))</f>
        <v/>
      </c>
      <c r="U86" s="14"/>
      <c r="V86" s="14"/>
    </row>
    <row r="87" spans="2:22">
      <c r="B87" s="27"/>
      <c r="C87" s="46" t="str" cm="1">
        <f t="array" ref="C87">IF(B87="","",
       IF(OR(_xlfn._xlws.FILTER('Checklist.loc DATA'!$D$3:$D$3000,'Checklist.loc DATA'!$C$3:$C$3000=B87,"#no matching result in Checklist.loc DATA")="#no matching result found in Checklist.loc DATA",_xlfn._xlws.FILTER('Checklist.loc DATA'!$D$3:$D$3000,'Checklist.loc DATA'!$C$3:$C$3000=B87,"#no matching result in Checklist.loc DATA")="MISSING",_xlfn._xlws.FILTER('Checklist.loc DATA'!$D$3:$D$3000,'Checklist.loc DATA'!$C$3:$C$3000=B87,"#no matching result in Checklist.loc DATA")=""),
            IF(_xlfn._xlws.FILTER('GAME.CHECKLIST_ Integrator'!$C$2:$C$3000,'GAME.CHECKLIST_ Integrator'!$D$2:$D$3000=B87,"#no matching result in GAME.CHECKLIST Integrator")="0","#Text found in aircraft PAGE_Integrator but no matching entry name; check that you copy-pasted entry names",
                   _xlfn._xlws.FILTER('GAME.CHECKLIST_ Integrator'!$C$2:$C$3000,'GAME.CHECKLIST_ Integrator'!$D$2:$D$3000=B87,"#no matching result in GAME.CHECKLIST Integrator")),
           _xlfn._xlws.FILTER('Checklist.loc DATA'!$D$3:$D$3000,'Checklist.loc DATA'!$C$3:$C$3000=B87,"#no matching result in Checklist.loc DATA")))</f>
        <v/>
      </c>
      <c r="D87" s="53"/>
      <c r="E87" s="46" t="str" cm="1">
        <f t="array" ref="E87">IF(D87="","",
       IF(OR(_xlfn._xlws.FILTER('Checklist.loc DATA'!$D$3:$D$3000,'Checklist.loc DATA'!$C$3:$C$3000=D87,"#no matching result in Checklist.loc DATA")="#no matching result found in Checklist.loc DATA",_xlfn._xlws.FILTER('Checklist.loc DATA'!$D$3:$D$3000,'Checklist.loc DATA'!$C$3:$C$3000=D87,"#no matching result in Checklist.loc DATA")="MISSING",_xlfn._xlws.FILTER('Checklist.loc DATA'!$D$3:$D$3000,'Checklist.loc DATA'!$C$3:$C$3000=D87,"#no matching result in Checklist.loc DATA")=""),
            IF(_xlfn._xlws.FILTER('GAME.CHECKLIST_ Integrator'!$C$2:$C$3000,'GAME.CHECKLIST_ Integrator'!$D$2:$D$3000=D87,"#no matching result in GAME.CHECKLIST Integrator")="0","#Text found in aircraft PAGE_Integrator but no matching entry name; check that you copy-pasted entry names",
                   _xlfn._xlws.FILTER('GAME.CHECKLIST_ Integrator'!$C$2:$C$3000,'GAME.CHECKLIST_ Integrator'!$D$2:$D$3000=D87,"#no matching result in GAME.CHECKLIST Integrator")),
           _xlfn._xlws.FILTER('Checklist.loc DATA'!$D$3:$D$3000,'Checklist.loc DATA'!$C$3:$C$3000=D87,"#no matching result in Checklist.loc DATA")))</f>
        <v/>
      </c>
      <c r="F87" s="53"/>
      <c r="G87" s="46" t="str" cm="1">
        <f t="array" ref="G87">IF(F87="","",
       IF(OR(_xlfn._xlws.FILTER('Checklist.loc DATA'!$D$3:$D$3000,'Checklist.loc DATA'!$C$3:$C$3000=F87,"#no matching result in Checklist.loc DATA")="#no matching result found in Checklist.loc DATA",_xlfn._xlws.FILTER('Checklist.loc DATA'!$D$3:$D$3000,'Checklist.loc DATA'!$C$3:$C$3000=F87,"#no matching result in Checklist.loc DATA")="MISSING",_xlfn._xlws.FILTER('Checklist.loc DATA'!$D$3:$D$3000,'Checklist.loc DATA'!$C$3:$C$3000=F87,"#no matching result in Checklist.loc DATA")=""),
            IF(_xlfn._xlws.FILTER('GAME.CHECKLIST_ Integrator'!$C$2:$C$3000,'GAME.CHECKLIST_ Integrator'!$D$2:$D$3000=F87,"#no matching result in GAME.CHECKLIST Integrator")="0","#Text found in aircraft PAGE_Integrator but no matching entry name; check that you copy-pasted entry names",
                   _xlfn._xlws.FILTER('GAME.CHECKLIST_ Integrator'!$C$2:$C$3000,'GAME.CHECKLIST_ Integrator'!$D$2:$D$3000=F87,"#no matching result in GAME.CHECKLIST Integrator")),
           _xlfn._xlws.FILTER('Checklist.loc DATA'!$D$3:$D$3000,'Checklist.loc DATA'!$C$3:$C$3000=F87,"#no matching result in Checklist.loc DATA")))</f>
        <v/>
      </c>
      <c r="H87" s="62"/>
      <c r="I87" s="46" t="str" cm="1">
        <f t="array" ref="I87">IF(H87="","",
       IF(OR(_xlfn._xlws.FILTER('Checklist.loc DATA'!$D$3:$D$3000,'Checklist.loc DATA'!$C$3:$C$3000=H87,"#no matching result in Checklist.loc DATA")="#no matching result found in Checklist.loc DATA",_xlfn._xlws.FILTER('Checklist.loc DATA'!$D$3:$D$3000,'Checklist.loc DATA'!$C$3:$C$3000=H87,"#no matching result in Checklist.loc DATA")="MISSING",_xlfn._xlws.FILTER('Checklist.loc DATA'!$D$3:$D$3000,'Checklist.loc DATA'!$C$3:$C$3000=H87,"#no matching result in Checklist.loc DATA")=""),
            IF(_xlfn._xlws.FILTER('GAME.CHECKLIST_ Integrator'!$C$2:$C$3000,'GAME.CHECKLIST_ Integrator'!$D$2:$D$3000=H87,"#no matching result in GAME.CHECKLIST Integrator")="0","#Text found in aircraft PAGE_Integrator but no matching entry name; check that you copy-pasted entry names",
                   _xlfn._xlws.FILTER('GAME.CHECKLIST_ Integrator'!$C$2:$C$3000,'GAME.CHECKLIST_ Integrator'!$D$2:$D$3000=H87,"#no matching result in GAME.CHECKLIST Integrator")),
           _xlfn._xlws.FILTER('Checklist.loc DATA'!$D$3:$D$3000,'Checklist.loc DATA'!$C$3:$C$3000=H87,"#no matching result in Checklist.loc DATA")))</f>
        <v/>
      </c>
      <c r="J87" s="29">
        <v>0</v>
      </c>
      <c r="K87" s="46" t="str" cm="1">
        <f t="array" ref="K87">IF(OR(J87="",J87=0),"",
       IF(OR(_xlfn._xlws.FILTER('Checklist.loc DATA'!$E$3:$E$3000,'Checklist.loc DATA'!$D$3:$D$3000=J87,"#no matching result in Checklist.loc DATA")="#no matching result found in Checklist.loc DATA",_xlfn._xlws.FILTER('Checklist.loc DATA'!$E$3:$E$3000,'Checklist.loc DATA'!$D$3:$D$3000=J87,"#no matching result in Checklist.loc DATA")="MISSING",_xlfn._xlws.FILTER('Checklist.loc DATA'!$E$3:$E$3000,'Checklist.loc DATA'!$D$3:$D$3000=J87,"#no matching result in Checklist.loc DATA")=""),
          IF(_xlfn._xlws.FILTER('CLUE. Integrator'!$C$2:$C$3000,'CLUE. Integrator'!$D$2:$D$3000=J87,"#no matching result in aircraft CLUE_Integrator")="0","#Text found in aircraft CLUE_Integrator but no matching entry name; check that you copy-pasted entry names",
                   _xlfn._xlws.FILTER('CLUE. Integrator'!$C$2:$C$3000,'CLUE. Integrator'!$D$2:$D$3000=J87,"#no matching result in aircraft CLUE_Integrator")),
           _xlfn._xlws.FILTER('Checklist.loc DATA'!$E$3:$E$3000,'Checklist.loc DATA'!$D$3:$D$3000=J87,"#no matching result in Checklist.loc DATA")))</f>
        <v/>
      </c>
      <c r="L87" s="63" t="str">
        <f>IF('Integrator tracking'!G96="","",'Integrator tracking'!G96)</f>
        <v/>
      </c>
      <c r="M87" s="14" t="str">
        <f t="shared" si="2"/>
        <v/>
      </c>
      <c r="N87" s="14" t="str">
        <f>IF(F87="","",
_xlfn.CONCAT('Resource Checklist generator'!$A$2,UPPER('Resource Checklist generator'!$O$1),SUBSTITUTE(_xlfn.CONCAT(G87,"_",I87),"GAME.CHECKLIST_",""),"_",T87,'Resource Checklist generator'!$M$2,L87,'Resource Checklist generator'!$K$2,CHAR(10),
    'Resource Checklist generator'!$L$1,'Resource Checklist generator'!$N$2,'Resource Checklist generator'!$K$1,CHAR(10),
    'Resource Checklist generator'!$N$1
))</f>
        <v/>
      </c>
      <c r="O87" s="14" t="str">
        <f>IF(NOT(OR(U87=0,U87="")),_xlfn.CONCAT('Resource Checklist generator'!$G$2,U87,'Resource Checklist generator'!$H$2,CHAR(10),'Resource Checklist generator'!$I$2),"")</f>
        <v/>
      </c>
      <c r="P87" s="14" t="str">
        <f>IF(NOT(OR(V87=0,V87="")),_xlfn.CONCAT('Resource Checklist generator'!$J$2,V87,'Resource Checklist generator'!$H$2,CHAR(10),'Resource Checklist generator'!$L$2),"")</f>
        <v/>
      </c>
      <c r="Q87" s="14" t="str">
        <f>IF(F87="","",
    _xlfn.CONCAT('Resource Checklist generator'!$A$1,UPPER('Resource Checklist generator'!$O$1),SUBSTITUTE(_xlfn.CONCAT(G87,"_",I87),"GAME.CHECKLIST_",""),'Resource Checklist generator'!$B$1,CHAR(10),
    'Resource Checklist generator'!$C$1,G87,'Resource Checklist generator'!$D$1,I87,'Resource Checklist generator'!$E$1,CHAR(10),
    IF(K87="","",_xlfn.CONCAT('Resource Checklist generator'!$F$1,K87,'Resource Checklist generator'!$G$1,CHAR(10))),
    'Resource Checklist generator'!$J$1,'Resource Checklist generator'!$K$1,CHAR(10),
    'Resource Checklist generator'!$N$1)
)</f>
        <v/>
      </c>
      <c r="R87" s="14"/>
      <c r="S87" s="14" t="str">
        <f t="shared" si="3"/>
        <v/>
      </c>
      <c r="T87" s="14" t="str" cm="1">
        <f t="array" ref="T87">IF(Q87="","",MATCH(MID(Q87,1,255),MID($R$3:$R$999,1,255),0))</f>
        <v/>
      </c>
      <c r="U87" s="14"/>
      <c r="V87" s="14"/>
    </row>
    <row r="88" spans="2:22">
      <c r="B88" s="28"/>
      <c r="C88" s="46" t="str" cm="1">
        <f t="array" ref="C88">IF(B88="","",
       IF(OR(_xlfn._xlws.FILTER('Checklist.loc DATA'!$D$3:$D$3000,'Checklist.loc DATA'!$C$3:$C$3000=B88,"#no matching result in Checklist.loc DATA")="#no matching result found in Checklist.loc DATA",_xlfn._xlws.FILTER('Checklist.loc DATA'!$D$3:$D$3000,'Checklist.loc DATA'!$C$3:$C$3000=B88,"#no matching result in Checklist.loc DATA")="MISSING",_xlfn._xlws.FILTER('Checklist.loc DATA'!$D$3:$D$3000,'Checklist.loc DATA'!$C$3:$C$3000=B88,"#no matching result in Checklist.loc DATA")=""),
            IF(_xlfn._xlws.FILTER('GAME.CHECKLIST_ Integrator'!$C$2:$C$3000,'GAME.CHECKLIST_ Integrator'!$D$2:$D$3000=B88,"#no matching result in GAME.CHECKLIST Integrator")="0","#Text found in aircraft PAGE_Integrator but no matching entry name; check that you copy-pasted entry names",
                   _xlfn._xlws.FILTER('GAME.CHECKLIST_ Integrator'!$C$2:$C$3000,'GAME.CHECKLIST_ Integrator'!$D$2:$D$3000=B88,"#no matching result in GAME.CHECKLIST Integrator")),
           _xlfn._xlws.FILTER('Checklist.loc DATA'!$D$3:$D$3000,'Checklist.loc DATA'!$C$3:$C$3000=B88,"#no matching result in Checklist.loc DATA")))</f>
        <v/>
      </c>
      <c r="D88" s="52"/>
      <c r="E88" s="46" t="str" cm="1">
        <f t="array" ref="E88">IF(D88="","",
       IF(OR(_xlfn._xlws.FILTER('Checklist.loc DATA'!$D$3:$D$3000,'Checklist.loc DATA'!$C$3:$C$3000=D88,"#no matching result in Checklist.loc DATA")="#no matching result found in Checklist.loc DATA",_xlfn._xlws.FILTER('Checklist.loc DATA'!$D$3:$D$3000,'Checklist.loc DATA'!$C$3:$C$3000=D88,"#no matching result in Checklist.loc DATA")="MISSING",_xlfn._xlws.FILTER('Checklist.loc DATA'!$D$3:$D$3000,'Checklist.loc DATA'!$C$3:$C$3000=D88,"#no matching result in Checklist.loc DATA")=""),
            IF(_xlfn._xlws.FILTER('GAME.CHECKLIST_ Integrator'!$C$2:$C$3000,'GAME.CHECKLIST_ Integrator'!$D$2:$D$3000=D88,"#no matching result in GAME.CHECKLIST Integrator")="0","#Text found in aircraft PAGE_Integrator but no matching entry name; check that you copy-pasted entry names",
                   _xlfn._xlws.FILTER('GAME.CHECKLIST_ Integrator'!$C$2:$C$3000,'GAME.CHECKLIST_ Integrator'!$D$2:$D$3000=D88,"#no matching result in GAME.CHECKLIST Integrator")),
           _xlfn._xlws.FILTER('Checklist.loc DATA'!$D$3:$D$3000,'Checklist.loc DATA'!$C$3:$C$3000=D88,"#no matching result in Checklist.loc DATA")))</f>
        <v/>
      </c>
      <c r="F88" s="52"/>
      <c r="G88" s="46" t="str" cm="1">
        <f t="array" ref="G88">IF(F88="","",
       IF(OR(_xlfn._xlws.FILTER('Checklist.loc DATA'!$D$3:$D$3000,'Checklist.loc DATA'!$C$3:$C$3000=F88,"#no matching result in Checklist.loc DATA")="#no matching result found in Checklist.loc DATA",_xlfn._xlws.FILTER('Checklist.loc DATA'!$D$3:$D$3000,'Checklist.loc DATA'!$C$3:$C$3000=F88,"#no matching result in Checklist.loc DATA")="MISSING",_xlfn._xlws.FILTER('Checklist.loc DATA'!$D$3:$D$3000,'Checklist.loc DATA'!$C$3:$C$3000=F88,"#no matching result in Checklist.loc DATA")=""),
            IF(_xlfn._xlws.FILTER('GAME.CHECKLIST_ Integrator'!$C$2:$C$3000,'GAME.CHECKLIST_ Integrator'!$D$2:$D$3000=F88,"#no matching result in GAME.CHECKLIST Integrator")="0","#Text found in aircraft PAGE_Integrator but no matching entry name; check that you copy-pasted entry names",
                   _xlfn._xlws.FILTER('GAME.CHECKLIST_ Integrator'!$C$2:$C$3000,'GAME.CHECKLIST_ Integrator'!$D$2:$D$3000=F88,"#no matching result in GAME.CHECKLIST Integrator")),
           _xlfn._xlws.FILTER('Checklist.loc DATA'!$D$3:$D$3000,'Checklist.loc DATA'!$C$3:$C$3000=F88,"#no matching result in Checklist.loc DATA")))</f>
        <v/>
      </c>
      <c r="H88" s="61"/>
      <c r="I88" s="46" t="str" cm="1">
        <f t="array" ref="I88">IF(H88="","",
       IF(OR(_xlfn._xlws.FILTER('Checklist.loc DATA'!$D$3:$D$3000,'Checklist.loc DATA'!$C$3:$C$3000=H88,"#no matching result in Checklist.loc DATA")="#no matching result found in Checklist.loc DATA",_xlfn._xlws.FILTER('Checklist.loc DATA'!$D$3:$D$3000,'Checklist.loc DATA'!$C$3:$C$3000=H88,"#no matching result in Checklist.loc DATA")="MISSING",_xlfn._xlws.FILTER('Checklist.loc DATA'!$D$3:$D$3000,'Checklist.loc DATA'!$C$3:$C$3000=H88,"#no matching result in Checklist.loc DATA")=""),
            IF(_xlfn._xlws.FILTER('GAME.CHECKLIST_ Integrator'!$C$2:$C$3000,'GAME.CHECKLIST_ Integrator'!$D$2:$D$3000=H88,"#no matching result in GAME.CHECKLIST Integrator")="0","#Text found in aircraft PAGE_Integrator but no matching entry name; check that you copy-pasted entry names",
                   _xlfn._xlws.FILTER('GAME.CHECKLIST_ Integrator'!$C$2:$C$3000,'GAME.CHECKLIST_ Integrator'!$D$2:$D$3000=H88,"#no matching result in GAME.CHECKLIST Integrator")),
           _xlfn._xlws.FILTER('Checklist.loc DATA'!$D$3:$D$3000,'Checklist.loc DATA'!$C$3:$C$3000=H88,"#no matching result in Checklist.loc DATA")))</f>
        <v/>
      </c>
      <c r="J88" s="48">
        <v>0</v>
      </c>
      <c r="K88" s="46" t="str" cm="1">
        <f t="array" ref="K88">IF(OR(J88="",J88=0),"",
       IF(OR(_xlfn._xlws.FILTER('Checklist.loc DATA'!$E$3:$E$3000,'Checklist.loc DATA'!$D$3:$D$3000=J88,"#no matching result in Checklist.loc DATA")="#no matching result found in Checklist.loc DATA",_xlfn._xlws.FILTER('Checklist.loc DATA'!$E$3:$E$3000,'Checklist.loc DATA'!$D$3:$D$3000=J88,"#no matching result in Checklist.loc DATA")="MISSING",_xlfn._xlws.FILTER('Checklist.loc DATA'!$E$3:$E$3000,'Checklist.loc DATA'!$D$3:$D$3000=J88,"#no matching result in Checklist.loc DATA")=""),
          IF(_xlfn._xlws.FILTER('CLUE. Integrator'!$C$2:$C$3000,'CLUE. Integrator'!$D$2:$D$3000=J88,"#no matching result in aircraft CLUE_Integrator")="0","#Text found in aircraft CLUE_Integrator but no matching entry name; check that you copy-pasted entry names",
                   _xlfn._xlws.FILTER('CLUE. Integrator'!$C$2:$C$3000,'CLUE. Integrator'!$D$2:$D$3000=J88,"#no matching result in aircraft CLUE_Integrator")),
           _xlfn._xlws.FILTER('Checklist.loc DATA'!$E$3:$E$3000,'Checklist.loc DATA'!$D$3:$D$3000=J88,"#no matching result in Checklist.loc DATA")))</f>
        <v/>
      </c>
      <c r="L88" s="63" t="str">
        <f>IF('Integrator tracking'!G97="","",'Integrator tracking'!G97)</f>
        <v/>
      </c>
      <c r="M88" s="14" t="str">
        <f t="shared" si="2"/>
        <v/>
      </c>
      <c r="N88" s="14" t="str">
        <f>IF(F88="","",
_xlfn.CONCAT('Resource Checklist generator'!$A$2,UPPER('Resource Checklist generator'!$O$1),SUBSTITUTE(_xlfn.CONCAT(G88,"_",I88),"GAME.CHECKLIST_",""),"_",T88,'Resource Checklist generator'!$M$2,L88,'Resource Checklist generator'!$K$2,CHAR(10),
    'Resource Checklist generator'!$L$1,'Resource Checklist generator'!$N$2,'Resource Checklist generator'!$K$1,CHAR(10),
    'Resource Checklist generator'!$N$1
))</f>
        <v/>
      </c>
      <c r="O88" s="14" t="str">
        <f>IF(NOT(OR(U88=0,U88="")),_xlfn.CONCAT('Resource Checklist generator'!$G$2,U88,'Resource Checklist generator'!$H$2,CHAR(10),'Resource Checklist generator'!$I$2),"")</f>
        <v/>
      </c>
      <c r="P88" s="14" t="str">
        <f>IF(NOT(OR(V88=0,V88="")),_xlfn.CONCAT('Resource Checklist generator'!$J$2,V88,'Resource Checklist generator'!$H$2,CHAR(10),'Resource Checklist generator'!$L$2),"")</f>
        <v/>
      </c>
      <c r="Q88" s="14" t="str">
        <f>IF(F88="","",
    _xlfn.CONCAT('Resource Checklist generator'!$A$1,UPPER('Resource Checklist generator'!$O$1),SUBSTITUTE(_xlfn.CONCAT(G88,"_",I88),"GAME.CHECKLIST_",""),'Resource Checklist generator'!$B$1,CHAR(10),
    'Resource Checklist generator'!$C$1,G88,'Resource Checklist generator'!$D$1,I88,'Resource Checklist generator'!$E$1,CHAR(10),
    IF(K88="","",_xlfn.CONCAT('Resource Checklist generator'!$F$1,K88,'Resource Checklist generator'!$G$1,CHAR(10))),
    'Resource Checklist generator'!$J$1,'Resource Checklist generator'!$K$1,CHAR(10),
    'Resource Checklist generator'!$N$1)
)</f>
        <v/>
      </c>
      <c r="R88" s="14"/>
      <c r="S88" s="14" t="str">
        <f t="shared" si="3"/>
        <v/>
      </c>
      <c r="T88" s="14" t="str" cm="1">
        <f t="array" ref="T88">IF(Q88="","",MATCH(MID(Q88,1,255),MID($R$3:$R$999,1,255),0))</f>
        <v/>
      </c>
      <c r="U88" s="14"/>
      <c r="V88" s="14"/>
    </row>
    <row r="89" spans="2:22">
      <c r="B89" s="27"/>
      <c r="C89" s="46" t="str" cm="1">
        <f t="array" ref="C89">IF(B89="","",
       IF(OR(_xlfn._xlws.FILTER('Checklist.loc DATA'!$D$3:$D$3000,'Checklist.loc DATA'!$C$3:$C$3000=B89,"#no matching result in Checklist.loc DATA")="#no matching result found in Checklist.loc DATA",_xlfn._xlws.FILTER('Checklist.loc DATA'!$D$3:$D$3000,'Checklist.loc DATA'!$C$3:$C$3000=B89,"#no matching result in Checklist.loc DATA")="MISSING",_xlfn._xlws.FILTER('Checklist.loc DATA'!$D$3:$D$3000,'Checklist.loc DATA'!$C$3:$C$3000=B89,"#no matching result in Checklist.loc DATA")=""),
            IF(_xlfn._xlws.FILTER('GAME.CHECKLIST_ Integrator'!$C$2:$C$3000,'GAME.CHECKLIST_ Integrator'!$D$2:$D$3000=B89,"#no matching result in GAME.CHECKLIST Integrator")="0","#Text found in aircraft PAGE_Integrator but no matching entry name; check that you copy-pasted entry names",
                   _xlfn._xlws.FILTER('GAME.CHECKLIST_ Integrator'!$C$2:$C$3000,'GAME.CHECKLIST_ Integrator'!$D$2:$D$3000=B89,"#no matching result in GAME.CHECKLIST Integrator")),
           _xlfn._xlws.FILTER('Checklist.loc DATA'!$D$3:$D$3000,'Checklist.loc DATA'!$C$3:$C$3000=B89,"#no matching result in Checklist.loc DATA")))</f>
        <v/>
      </c>
      <c r="D89" s="53"/>
      <c r="E89" s="46" t="str" cm="1">
        <f t="array" ref="E89">IF(D89="","",
       IF(OR(_xlfn._xlws.FILTER('Checklist.loc DATA'!$D$3:$D$3000,'Checklist.loc DATA'!$C$3:$C$3000=D89,"#no matching result in Checklist.loc DATA")="#no matching result found in Checklist.loc DATA",_xlfn._xlws.FILTER('Checklist.loc DATA'!$D$3:$D$3000,'Checklist.loc DATA'!$C$3:$C$3000=D89,"#no matching result in Checklist.loc DATA")="MISSING",_xlfn._xlws.FILTER('Checklist.loc DATA'!$D$3:$D$3000,'Checklist.loc DATA'!$C$3:$C$3000=D89,"#no matching result in Checklist.loc DATA")=""),
            IF(_xlfn._xlws.FILTER('GAME.CHECKLIST_ Integrator'!$C$2:$C$3000,'GAME.CHECKLIST_ Integrator'!$D$2:$D$3000=D89,"#no matching result in GAME.CHECKLIST Integrator")="0","#Text found in aircraft PAGE_Integrator but no matching entry name; check that you copy-pasted entry names",
                   _xlfn._xlws.FILTER('GAME.CHECKLIST_ Integrator'!$C$2:$C$3000,'GAME.CHECKLIST_ Integrator'!$D$2:$D$3000=D89,"#no matching result in GAME.CHECKLIST Integrator")),
           _xlfn._xlws.FILTER('Checklist.loc DATA'!$D$3:$D$3000,'Checklist.loc DATA'!$C$3:$C$3000=D89,"#no matching result in Checklist.loc DATA")))</f>
        <v/>
      </c>
      <c r="F89" s="53"/>
      <c r="G89" s="46" t="str" cm="1">
        <f t="array" ref="G89">IF(F89="","",
       IF(OR(_xlfn._xlws.FILTER('Checklist.loc DATA'!$D$3:$D$3000,'Checklist.loc DATA'!$C$3:$C$3000=F89,"#no matching result in Checklist.loc DATA")="#no matching result found in Checklist.loc DATA",_xlfn._xlws.FILTER('Checklist.loc DATA'!$D$3:$D$3000,'Checklist.loc DATA'!$C$3:$C$3000=F89,"#no matching result in Checklist.loc DATA")="MISSING",_xlfn._xlws.FILTER('Checklist.loc DATA'!$D$3:$D$3000,'Checklist.loc DATA'!$C$3:$C$3000=F89,"#no matching result in Checklist.loc DATA")=""),
            IF(_xlfn._xlws.FILTER('GAME.CHECKLIST_ Integrator'!$C$2:$C$3000,'GAME.CHECKLIST_ Integrator'!$D$2:$D$3000=F89,"#no matching result in GAME.CHECKLIST Integrator")="0","#Text found in aircraft PAGE_Integrator but no matching entry name; check that you copy-pasted entry names",
                   _xlfn._xlws.FILTER('GAME.CHECKLIST_ Integrator'!$C$2:$C$3000,'GAME.CHECKLIST_ Integrator'!$D$2:$D$3000=F89,"#no matching result in GAME.CHECKLIST Integrator")),
           _xlfn._xlws.FILTER('Checklist.loc DATA'!$D$3:$D$3000,'Checklist.loc DATA'!$C$3:$C$3000=F89,"#no matching result in Checklist.loc DATA")))</f>
        <v/>
      </c>
      <c r="H89" s="62"/>
      <c r="I89" s="46" t="str" cm="1">
        <f t="array" ref="I89">IF(H89="","",
       IF(OR(_xlfn._xlws.FILTER('Checklist.loc DATA'!$D$3:$D$3000,'Checklist.loc DATA'!$C$3:$C$3000=H89,"#no matching result in Checklist.loc DATA")="#no matching result found in Checklist.loc DATA",_xlfn._xlws.FILTER('Checklist.loc DATA'!$D$3:$D$3000,'Checklist.loc DATA'!$C$3:$C$3000=H89,"#no matching result in Checklist.loc DATA")="MISSING",_xlfn._xlws.FILTER('Checklist.loc DATA'!$D$3:$D$3000,'Checklist.loc DATA'!$C$3:$C$3000=H89,"#no matching result in Checklist.loc DATA")=""),
            IF(_xlfn._xlws.FILTER('GAME.CHECKLIST_ Integrator'!$C$2:$C$3000,'GAME.CHECKLIST_ Integrator'!$D$2:$D$3000=H89,"#no matching result in GAME.CHECKLIST Integrator")="0","#Text found in aircraft PAGE_Integrator but no matching entry name; check that you copy-pasted entry names",
                   _xlfn._xlws.FILTER('GAME.CHECKLIST_ Integrator'!$C$2:$C$3000,'GAME.CHECKLIST_ Integrator'!$D$2:$D$3000=H89,"#no matching result in GAME.CHECKLIST Integrator")),
           _xlfn._xlws.FILTER('Checklist.loc DATA'!$D$3:$D$3000,'Checklist.loc DATA'!$C$3:$C$3000=H89,"#no matching result in Checklist.loc DATA")))</f>
        <v/>
      </c>
      <c r="J89" s="29">
        <v>0</v>
      </c>
      <c r="K89" s="46" t="str" cm="1">
        <f t="array" ref="K89">IF(OR(J89="",J89=0),"",
       IF(OR(_xlfn._xlws.FILTER('Checklist.loc DATA'!$E$3:$E$3000,'Checklist.loc DATA'!$D$3:$D$3000=J89,"#no matching result in Checklist.loc DATA")="#no matching result found in Checklist.loc DATA",_xlfn._xlws.FILTER('Checklist.loc DATA'!$E$3:$E$3000,'Checklist.loc DATA'!$D$3:$D$3000=J89,"#no matching result in Checklist.loc DATA")="MISSING",_xlfn._xlws.FILTER('Checklist.loc DATA'!$E$3:$E$3000,'Checklist.loc DATA'!$D$3:$D$3000=J89,"#no matching result in Checklist.loc DATA")=""),
          IF(_xlfn._xlws.FILTER('CLUE. Integrator'!$C$2:$C$3000,'CLUE. Integrator'!$D$2:$D$3000=J89,"#no matching result in aircraft CLUE_Integrator")="0","#Text found in aircraft CLUE_Integrator but no matching entry name; check that you copy-pasted entry names",
                   _xlfn._xlws.FILTER('CLUE. Integrator'!$C$2:$C$3000,'CLUE. Integrator'!$D$2:$D$3000=J89,"#no matching result in aircraft CLUE_Integrator")),
           _xlfn._xlws.FILTER('Checklist.loc DATA'!$E$3:$E$3000,'Checklist.loc DATA'!$D$3:$D$3000=J89,"#no matching result in Checklist.loc DATA")))</f>
        <v/>
      </c>
      <c r="L89" s="63" t="str">
        <f>IF('Integrator tracking'!G98="","",'Integrator tracking'!G98)</f>
        <v/>
      </c>
      <c r="M89" s="14" t="str">
        <f t="shared" si="2"/>
        <v/>
      </c>
      <c r="N89" s="14" t="str">
        <f>IF(F89="","",
_xlfn.CONCAT('Resource Checklist generator'!$A$2,UPPER('Resource Checklist generator'!$O$1),SUBSTITUTE(_xlfn.CONCAT(G89,"_",I89),"GAME.CHECKLIST_",""),"_",T89,'Resource Checklist generator'!$M$2,L89,'Resource Checklist generator'!$K$2,CHAR(10),
    'Resource Checklist generator'!$L$1,'Resource Checklist generator'!$N$2,'Resource Checklist generator'!$K$1,CHAR(10),
    'Resource Checklist generator'!$N$1
))</f>
        <v/>
      </c>
      <c r="O89" s="14" t="str">
        <f>IF(NOT(OR(U89=0,U89="")),_xlfn.CONCAT('Resource Checklist generator'!$G$2,U89,'Resource Checklist generator'!$H$2,CHAR(10),'Resource Checklist generator'!$I$2),"")</f>
        <v/>
      </c>
      <c r="P89" s="14" t="str">
        <f>IF(NOT(OR(V89=0,V89="")),_xlfn.CONCAT('Resource Checklist generator'!$J$2,V89,'Resource Checklist generator'!$H$2,CHAR(10),'Resource Checklist generator'!$L$2),"")</f>
        <v/>
      </c>
      <c r="Q89" s="14" t="str">
        <f>IF(F89="","",
    _xlfn.CONCAT('Resource Checklist generator'!$A$1,UPPER('Resource Checklist generator'!$O$1),SUBSTITUTE(_xlfn.CONCAT(G89,"_",I89),"GAME.CHECKLIST_",""),'Resource Checklist generator'!$B$1,CHAR(10),
    'Resource Checklist generator'!$C$1,G89,'Resource Checklist generator'!$D$1,I89,'Resource Checklist generator'!$E$1,CHAR(10),
    IF(K89="","",_xlfn.CONCAT('Resource Checklist generator'!$F$1,K89,'Resource Checklist generator'!$G$1,CHAR(10))),
    'Resource Checklist generator'!$J$1,'Resource Checklist generator'!$K$1,CHAR(10),
    'Resource Checklist generator'!$N$1)
)</f>
        <v/>
      </c>
      <c r="R89" s="14"/>
      <c r="S89" s="14" t="str">
        <f t="shared" si="3"/>
        <v/>
      </c>
      <c r="T89" s="14" t="str" cm="1">
        <f t="array" ref="T89">IF(Q89="","",MATCH(MID(Q89,1,255),MID($R$3:$R$999,1,255),0))</f>
        <v/>
      </c>
      <c r="U89" s="14"/>
      <c r="V89" s="14"/>
    </row>
    <row r="90" spans="2:22">
      <c r="B90" s="28"/>
      <c r="C90" s="46" t="str" cm="1">
        <f t="array" ref="C90">IF(B90="","",
       IF(OR(_xlfn._xlws.FILTER('Checklist.loc DATA'!$D$3:$D$3000,'Checklist.loc DATA'!$C$3:$C$3000=B90,"#no matching result in Checklist.loc DATA")="#no matching result found in Checklist.loc DATA",_xlfn._xlws.FILTER('Checklist.loc DATA'!$D$3:$D$3000,'Checklist.loc DATA'!$C$3:$C$3000=B90,"#no matching result in Checklist.loc DATA")="MISSING",_xlfn._xlws.FILTER('Checklist.loc DATA'!$D$3:$D$3000,'Checklist.loc DATA'!$C$3:$C$3000=B90,"#no matching result in Checklist.loc DATA")=""),
            IF(_xlfn._xlws.FILTER('GAME.CHECKLIST_ Integrator'!$C$2:$C$3000,'GAME.CHECKLIST_ Integrator'!$D$2:$D$3000=B90,"#no matching result in GAME.CHECKLIST Integrator")="0","#Text found in aircraft PAGE_Integrator but no matching entry name; check that you copy-pasted entry names",
                   _xlfn._xlws.FILTER('GAME.CHECKLIST_ Integrator'!$C$2:$C$3000,'GAME.CHECKLIST_ Integrator'!$D$2:$D$3000=B90,"#no matching result in GAME.CHECKLIST Integrator")),
           _xlfn._xlws.FILTER('Checklist.loc DATA'!$D$3:$D$3000,'Checklist.loc DATA'!$C$3:$C$3000=B90,"#no matching result in Checklist.loc DATA")))</f>
        <v/>
      </c>
      <c r="D90" s="52"/>
      <c r="E90" s="46" t="str" cm="1">
        <f t="array" ref="E90">IF(D90="","",
       IF(OR(_xlfn._xlws.FILTER('Checklist.loc DATA'!$D$3:$D$3000,'Checklist.loc DATA'!$C$3:$C$3000=D90,"#no matching result in Checklist.loc DATA")="#no matching result found in Checklist.loc DATA",_xlfn._xlws.FILTER('Checklist.loc DATA'!$D$3:$D$3000,'Checklist.loc DATA'!$C$3:$C$3000=D90,"#no matching result in Checklist.loc DATA")="MISSING",_xlfn._xlws.FILTER('Checklist.loc DATA'!$D$3:$D$3000,'Checklist.loc DATA'!$C$3:$C$3000=D90,"#no matching result in Checklist.loc DATA")=""),
            IF(_xlfn._xlws.FILTER('GAME.CHECKLIST_ Integrator'!$C$2:$C$3000,'GAME.CHECKLIST_ Integrator'!$D$2:$D$3000=D90,"#no matching result in GAME.CHECKLIST Integrator")="0","#Text found in aircraft PAGE_Integrator but no matching entry name; check that you copy-pasted entry names",
                   _xlfn._xlws.FILTER('GAME.CHECKLIST_ Integrator'!$C$2:$C$3000,'GAME.CHECKLIST_ Integrator'!$D$2:$D$3000=D90,"#no matching result in GAME.CHECKLIST Integrator")),
           _xlfn._xlws.FILTER('Checklist.loc DATA'!$D$3:$D$3000,'Checklist.loc DATA'!$C$3:$C$3000=D90,"#no matching result in Checklist.loc DATA")))</f>
        <v/>
      </c>
      <c r="F90" s="52"/>
      <c r="G90" s="46" t="str" cm="1">
        <f t="array" ref="G90">IF(F90="","",
       IF(OR(_xlfn._xlws.FILTER('Checklist.loc DATA'!$D$3:$D$3000,'Checklist.loc DATA'!$C$3:$C$3000=F90,"#no matching result in Checklist.loc DATA")="#no matching result found in Checklist.loc DATA",_xlfn._xlws.FILTER('Checklist.loc DATA'!$D$3:$D$3000,'Checklist.loc DATA'!$C$3:$C$3000=F90,"#no matching result in Checklist.loc DATA")="MISSING",_xlfn._xlws.FILTER('Checklist.loc DATA'!$D$3:$D$3000,'Checklist.loc DATA'!$C$3:$C$3000=F90,"#no matching result in Checklist.loc DATA")=""),
            IF(_xlfn._xlws.FILTER('GAME.CHECKLIST_ Integrator'!$C$2:$C$3000,'GAME.CHECKLIST_ Integrator'!$D$2:$D$3000=F90,"#no matching result in GAME.CHECKLIST Integrator")="0","#Text found in aircraft PAGE_Integrator but no matching entry name; check that you copy-pasted entry names",
                   _xlfn._xlws.FILTER('GAME.CHECKLIST_ Integrator'!$C$2:$C$3000,'GAME.CHECKLIST_ Integrator'!$D$2:$D$3000=F90,"#no matching result in GAME.CHECKLIST Integrator")),
           _xlfn._xlws.FILTER('Checklist.loc DATA'!$D$3:$D$3000,'Checklist.loc DATA'!$C$3:$C$3000=F90,"#no matching result in Checklist.loc DATA")))</f>
        <v/>
      </c>
      <c r="H90" s="61"/>
      <c r="I90" s="46" t="str" cm="1">
        <f t="array" ref="I90">IF(H90="","",
       IF(OR(_xlfn._xlws.FILTER('Checklist.loc DATA'!$D$3:$D$3000,'Checklist.loc DATA'!$C$3:$C$3000=H90,"#no matching result in Checklist.loc DATA")="#no matching result found in Checklist.loc DATA",_xlfn._xlws.FILTER('Checklist.loc DATA'!$D$3:$D$3000,'Checklist.loc DATA'!$C$3:$C$3000=H90,"#no matching result in Checklist.loc DATA")="MISSING",_xlfn._xlws.FILTER('Checklist.loc DATA'!$D$3:$D$3000,'Checklist.loc DATA'!$C$3:$C$3000=H90,"#no matching result in Checklist.loc DATA")=""),
            IF(_xlfn._xlws.FILTER('GAME.CHECKLIST_ Integrator'!$C$2:$C$3000,'GAME.CHECKLIST_ Integrator'!$D$2:$D$3000=H90,"#no matching result in GAME.CHECKLIST Integrator")="0","#Text found in aircraft PAGE_Integrator but no matching entry name; check that you copy-pasted entry names",
                   _xlfn._xlws.FILTER('GAME.CHECKLIST_ Integrator'!$C$2:$C$3000,'GAME.CHECKLIST_ Integrator'!$D$2:$D$3000=H90,"#no matching result in GAME.CHECKLIST Integrator")),
           _xlfn._xlws.FILTER('Checklist.loc DATA'!$D$3:$D$3000,'Checklist.loc DATA'!$C$3:$C$3000=H90,"#no matching result in Checklist.loc DATA")))</f>
        <v/>
      </c>
      <c r="J90" s="48">
        <v>0</v>
      </c>
      <c r="K90" s="46" t="str" cm="1">
        <f t="array" ref="K90">IF(OR(J90="",J90=0),"",
       IF(OR(_xlfn._xlws.FILTER('Checklist.loc DATA'!$E$3:$E$3000,'Checklist.loc DATA'!$D$3:$D$3000=J90,"#no matching result in Checklist.loc DATA")="#no matching result found in Checklist.loc DATA",_xlfn._xlws.FILTER('Checklist.loc DATA'!$E$3:$E$3000,'Checklist.loc DATA'!$D$3:$D$3000=J90,"#no matching result in Checklist.loc DATA")="MISSING",_xlfn._xlws.FILTER('Checklist.loc DATA'!$E$3:$E$3000,'Checklist.loc DATA'!$D$3:$D$3000=J90,"#no matching result in Checklist.loc DATA")=""),
          IF(_xlfn._xlws.FILTER('CLUE. Integrator'!$C$2:$C$3000,'CLUE. Integrator'!$D$2:$D$3000=J90,"#no matching result in aircraft CLUE_Integrator")="0","#Text found in aircraft CLUE_Integrator but no matching entry name; check that you copy-pasted entry names",
                   _xlfn._xlws.FILTER('CLUE. Integrator'!$C$2:$C$3000,'CLUE. Integrator'!$D$2:$D$3000=J90,"#no matching result in aircraft CLUE_Integrator")),
           _xlfn._xlws.FILTER('Checklist.loc DATA'!$E$3:$E$3000,'Checklist.loc DATA'!$D$3:$D$3000=J90,"#no matching result in Checklist.loc DATA")))</f>
        <v/>
      </c>
      <c r="L90" s="63" t="str">
        <f>IF('Integrator tracking'!G99="","",'Integrator tracking'!G99)</f>
        <v/>
      </c>
      <c r="M90" s="14" t="str">
        <f t="shared" si="2"/>
        <v/>
      </c>
      <c r="N90" s="14" t="str">
        <f>IF(F90="","",
_xlfn.CONCAT('Resource Checklist generator'!$A$2,UPPER('Resource Checklist generator'!$O$1),SUBSTITUTE(_xlfn.CONCAT(G90,"_",I90),"GAME.CHECKLIST_",""),"_",T90,'Resource Checklist generator'!$M$2,L90,'Resource Checklist generator'!$K$2,CHAR(10),
    'Resource Checklist generator'!$L$1,'Resource Checklist generator'!$N$2,'Resource Checklist generator'!$K$1,CHAR(10),
    'Resource Checklist generator'!$N$1
))</f>
        <v/>
      </c>
      <c r="O90" s="14" t="str">
        <f>IF(NOT(OR(U90=0,U90="")),_xlfn.CONCAT('Resource Checklist generator'!$G$2,U90,'Resource Checklist generator'!$H$2,CHAR(10),'Resource Checklist generator'!$I$2),"")</f>
        <v/>
      </c>
      <c r="P90" s="14" t="str">
        <f>IF(NOT(OR(V90=0,V90="")),_xlfn.CONCAT('Resource Checklist generator'!$J$2,V90,'Resource Checklist generator'!$H$2,CHAR(10),'Resource Checklist generator'!$L$2),"")</f>
        <v/>
      </c>
      <c r="Q90" s="14" t="str">
        <f>IF(F90="","",
    _xlfn.CONCAT('Resource Checklist generator'!$A$1,UPPER('Resource Checklist generator'!$O$1),SUBSTITUTE(_xlfn.CONCAT(G90,"_",I90),"GAME.CHECKLIST_",""),'Resource Checklist generator'!$B$1,CHAR(10),
    'Resource Checklist generator'!$C$1,G90,'Resource Checklist generator'!$D$1,I90,'Resource Checklist generator'!$E$1,CHAR(10),
    IF(K90="","",_xlfn.CONCAT('Resource Checklist generator'!$F$1,K90,'Resource Checklist generator'!$G$1,CHAR(10))),
    'Resource Checklist generator'!$J$1,'Resource Checklist generator'!$K$1,CHAR(10),
    'Resource Checklist generator'!$N$1)
)</f>
        <v/>
      </c>
      <c r="R90" s="14"/>
      <c r="S90" s="14" t="str">
        <f t="shared" si="3"/>
        <v/>
      </c>
      <c r="T90" s="14" t="str" cm="1">
        <f t="array" ref="T90">IF(Q90="","",MATCH(MID(Q90,1,255),MID($R$3:$R$999,1,255),0))</f>
        <v/>
      </c>
      <c r="U90" s="14"/>
      <c r="V90" s="14"/>
    </row>
    <row r="91" spans="2:22">
      <c r="B91" s="27"/>
      <c r="C91" s="46" t="str" cm="1">
        <f t="array" ref="C91">IF(B91="","",
       IF(OR(_xlfn._xlws.FILTER('Checklist.loc DATA'!$D$3:$D$3000,'Checklist.loc DATA'!$C$3:$C$3000=B91,"#no matching result in Checklist.loc DATA")="#no matching result found in Checklist.loc DATA",_xlfn._xlws.FILTER('Checklist.loc DATA'!$D$3:$D$3000,'Checklist.loc DATA'!$C$3:$C$3000=B91,"#no matching result in Checklist.loc DATA")="MISSING",_xlfn._xlws.FILTER('Checklist.loc DATA'!$D$3:$D$3000,'Checklist.loc DATA'!$C$3:$C$3000=B91,"#no matching result in Checklist.loc DATA")=""),
            IF(_xlfn._xlws.FILTER('GAME.CHECKLIST_ Integrator'!$C$2:$C$3000,'GAME.CHECKLIST_ Integrator'!$D$2:$D$3000=B91,"#no matching result in GAME.CHECKLIST Integrator")="0","#Text found in aircraft PAGE_Integrator but no matching entry name; check that you copy-pasted entry names",
                   _xlfn._xlws.FILTER('GAME.CHECKLIST_ Integrator'!$C$2:$C$3000,'GAME.CHECKLIST_ Integrator'!$D$2:$D$3000=B91,"#no matching result in GAME.CHECKLIST Integrator")),
           _xlfn._xlws.FILTER('Checklist.loc DATA'!$D$3:$D$3000,'Checklist.loc DATA'!$C$3:$C$3000=B91,"#no matching result in Checklist.loc DATA")))</f>
        <v/>
      </c>
      <c r="D91" s="53"/>
      <c r="E91" s="46" t="str" cm="1">
        <f t="array" ref="E91">IF(D91="","",
       IF(OR(_xlfn._xlws.FILTER('Checklist.loc DATA'!$D$3:$D$3000,'Checklist.loc DATA'!$C$3:$C$3000=D91,"#no matching result in Checklist.loc DATA")="#no matching result found in Checklist.loc DATA",_xlfn._xlws.FILTER('Checklist.loc DATA'!$D$3:$D$3000,'Checklist.loc DATA'!$C$3:$C$3000=D91,"#no matching result in Checklist.loc DATA")="MISSING",_xlfn._xlws.FILTER('Checklist.loc DATA'!$D$3:$D$3000,'Checklist.loc DATA'!$C$3:$C$3000=D91,"#no matching result in Checklist.loc DATA")=""),
            IF(_xlfn._xlws.FILTER('GAME.CHECKLIST_ Integrator'!$C$2:$C$3000,'GAME.CHECKLIST_ Integrator'!$D$2:$D$3000=D91,"#no matching result in GAME.CHECKLIST Integrator")="0","#Text found in aircraft PAGE_Integrator but no matching entry name; check that you copy-pasted entry names",
                   _xlfn._xlws.FILTER('GAME.CHECKLIST_ Integrator'!$C$2:$C$3000,'GAME.CHECKLIST_ Integrator'!$D$2:$D$3000=D91,"#no matching result in GAME.CHECKLIST Integrator")),
           _xlfn._xlws.FILTER('Checklist.loc DATA'!$D$3:$D$3000,'Checklist.loc DATA'!$C$3:$C$3000=D91,"#no matching result in Checklist.loc DATA")))</f>
        <v/>
      </c>
      <c r="F91" s="53"/>
      <c r="G91" s="46" t="str" cm="1">
        <f t="array" ref="G91">IF(F91="","",
       IF(OR(_xlfn._xlws.FILTER('Checklist.loc DATA'!$D$3:$D$3000,'Checklist.loc DATA'!$C$3:$C$3000=F91,"#no matching result in Checklist.loc DATA")="#no matching result found in Checklist.loc DATA",_xlfn._xlws.FILTER('Checklist.loc DATA'!$D$3:$D$3000,'Checklist.loc DATA'!$C$3:$C$3000=F91,"#no matching result in Checklist.loc DATA")="MISSING",_xlfn._xlws.FILTER('Checklist.loc DATA'!$D$3:$D$3000,'Checklist.loc DATA'!$C$3:$C$3000=F91,"#no matching result in Checklist.loc DATA")=""),
            IF(_xlfn._xlws.FILTER('GAME.CHECKLIST_ Integrator'!$C$2:$C$3000,'GAME.CHECKLIST_ Integrator'!$D$2:$D$3000=F91,"#no matching result in GAME.CHECKLIST Integrator")="0","#Text found in aircraft PAGE_Integrator but no matching entry name; check that you copy-pasted entry names",
                   _xlfn._xlws.FILTER('GAME.CHECKLIST_ Integrator'!$C$2:$C$3000,'GAME.CHECKLIST_ Integrator'!$D$2:$D$3000=F91,"#no matching result in GAME.CHECKLIST Integrator")),
           _xlfn._xlws.FILTER('Checklist.loc DATA'!$D$3:$D$3000,'Checklist.loc DATA'!$C$3:$C$3000=F91,"#no matching result in Checklist.loc DATA")))</f>
        <v/>
      </c>
      <c r="H91" s="62"/>
      <c r="I91" s="46" t="str" cm="1">
        <f t="array" ref="I91">IF(H91="","",
       IF(OR(_xlfn._xlws.FILTER('Checklist.loc DATA'!$D$3:$D$3000,'Checklist.loc DATA'!$C$3:$C$3000=H91,"#no matching result in Checklist.loc DATA")="#no matching result found in Checklist.loc DATA",_xlfn._xlws.FILTER('Checklist.loc DATA'!$D$3:$D$3000,'Checklist.loc DATA'!$C$3:$C$3000=H91,"#no matching result in Checklist.loc DATA")="MISSING",_xlfn._xlws.FILTER('Checklist.loc DATA'!$D$3:$D$3000,'Checklist.loc DATA'!$C$3:$C$3000=H91,"#no matching result in Checklist.loc DATA")=""),
            IF(_xlfn._xlws.FILTER('GAME.CHECKLIST_ Integrator'!$C$2:$C$3000,'GAME.CHECKLIST_ Integrator'!$D$2:$D$3000=H91,"#no matching result in GAME.CHECKLIST Integrator")="0","#Text found in aircraft PAGE_Integrator but no matching entry name; check that you copy-pasted entry names",
                   _xlfn._xlws.FILTER('GAME.CHECKLIST_ Integrator'!$C$2:$C$3000,'GAME.CHECKLIST_ Integrator'!$D$2:$D$3000=H91,"#no matching result in GAME.CHECKLIST Integrator")),
           _xlfn._xlws.FILTER('Checklist.loc DATA'!$D$3:$D$3000,'Checklist.loc DATA'!$C$3:$C$3000=H91,"#no matching result in Checklist.loc DATA")))</f>
        <v/>
      </c>
      <c r="J91" s="29">
        <v>0</v>
      </c>
      <c r="K91" s="46" t="str" cm="1">
        <f t="array" ref="K91">IF(OR(J91="",J91=0),"",
       IF(OR(_xlfn._xlws.FILTER('Checklist.loc DATA'!$E$3:$E$3000,'Checklist.loc DATA'!$D$3:$D$3000=J91,"#no matching result in Checklist.loc DATA")="#no matching result found in Checklist.loc DATA",_xlfn._xlws.FILTER('Checklist.loc DATA'!$E$3:$E$3000,'Checklist.loc DATA'!$D$3:$D$3000=J91,"#no matching result in Checklist.loc DATA")="MISSING",_xlfn._xlws.FILTER('Checklist.loc DATA'!$E$3:$E$3000,'Checklist.loc DATA'!$D$3:$D$3000=J91,"#no matching result in Checklist.loc DATA")=""),
          IF(_xlfn._xlws.FILTER('CLUE. Integrator'!$C$2:$C$3000,'CLUE. Integrator'!$D$2:$D$3000=J91,"#no matching result in aircraft CLUE_Integrator")="0","#Text found in aircraft CLUE_Integrator but no matching entry name; check that you copy-pasted entry names",
                   _xlfn._xlws.FILTER('CLUE. Integrator'!$C$2:$C$3000,'CLUE. Integrator'!$D$2:$D$3000=J91,"#no matching result in aircraft CLUE_Integrator")),
           _xlfn._xlws.FILTER('Checklist.loc DATA'!$E$3:$E$3000,'Checklist.loc DATA'!$D$3:$D$3000=J91,"#no matching result in Checklist.loc DATA")))</f>
        <v/>
      </c>
      <c r="L91" s="63" t="str">
        <f>IF('Integrator tracking'!G100="","",'Integrator tracking'!G100)</f>
        <v/>
      </c>
      <c r="M91" s="14" t="str">
        <f t="shared" si="2"/>
        <v/>
      </c>
      <c r="N91" s="14" t="str">
        <f>IF(F91="","",
_xlfn.CONCAT('Resource Checklist generator'!$A$2,UPPER('Resource Checklist generator'!$O$1),SUBSTITUTE(_xlfn.CONCAT(G91,"_",I91),"GAME.CHECKLIST_",""),"_",T91,'Resource Checklist generator'!$M$2,L91,'Resource Checklist generator'!$K$2,CHAR(10),
    'Resource Checklist generator'!$L$1,'Resource Checklist generator'!$N$2,'Resource Checklist generator'!$K$1,CHAR(10),
    'Resource Checklist generator'!$N$1
))</f>
        <v/>
      </c>
      <c r="O91" s="14" t="str">
        <f>IF(NOT(OR(U91=0,U91="")),_xlfn.CONCAT('Resource Checklist generator'!$G$2,U91,'Resource Checklist generator'!$H$2,CHAR(10),'Resource Checklist generator'!$I$2),"")</f>
        <v/>
      </c>
      <c r="P91" s="14" t="str">
        <f>IF(NOT(OR(V91=0,V91="")),_xlfn.CONCAT('Resource Checklist generator'!$J$2,V91,'Resource Checklist generator'!$H$2,CHAR(10),'Resource Checklist generator'!$L$2),"")</f>
        <v/>
      </c>
      <c r="Q91" s="14" t="str">
        <f>IF(F91="","",
    _xlfn.CONCAT('Resource Checklist generator'!$A$1,UPPER('Resource Checklist generator'!$O$1),SUBSTITUTE(_xlfn.CONCAT(G91,"_",I91),"GAME.CHECKLIST_",""),'Resource Checklist generator'!$B$1,CHAR(10),
    'Resource Checklist generator'!$C$1,G91,'Resource Checklist generator'!$D$1,I91,'Resource Checklist generator'!$E$1,CHAR(10),
    IF(K91="","",_xlfn.CONCAT('Resource Checklist generator'!$F$1,K91,'Resource Checklist generator'!$G$1,CHAR(10))),
    'Resource Checklist generator'!$J$1,'Resource Checklist generator'!$K$1,CHAR(10),
    'Resource Checklist generator'!$N$1)
)</f>
        <v/>
      </c>
      <c r="R91" s="14"/>
      <c r="S91" s="14" t="str">
        <f t="shared" si="3"/>
        <v/>
      </c>
      <c r="T91" s="14" t="str" cm="1">
        <f t="array" ref="T91">IF(Q91="","",MATCH(MID(Q91,1,255),MID($R$3:$R$999,1,255),0))</f>
        <v/>
      </c>
      <c r="U91" s="14"/>
      <c r="V91" s="14"/>
    </row>
    <row r="92" spans="2:22">
      <c r="B92" s="28"/>
      <c r="C92" s="46" t="str" cm="1">
        <f t="array" ref="C92">IF(B92="","",
       IF(OR(_xlfn._xlws.FILTER('Checklist.loc DATA'!$D$3:$D$3000,'Checklist.loc DATA'!$C$3:$C$3000=B92,"#no matching result in Checklist.loc DATA")="#no matching result found in Checklist.loc DATA",_xlfn._xlws.FILTER('Checklist.loc DATA'!$D$3:$D$3000,'Checklist.loc DATA'!$C$3:$C$3000=B92,"#no matching result in Checklist.loc DATA")="MISSING",_xlfn._xlws.FILTER('Checklist.loc DATA'!$D$3:$D$3000,'Checklist.loc DATA'!$C$3:$C$3000=B92,"#no matching result in Checklist.loc DATA")=""),
            IF(_xlfn._xlws.FILTER('GAME.CHECKLIST_ Integrator'!$C$2:$C$3000,'GAME.CHECKLIST_ Integrator'!$D$2:$D$3000=B92,"#no matching result in GAME.CHECKLIST Integrator")="0","#Text found in aircraft PAGE_Integrator but no matching entry name; check that you copy-pasted entry names",
                   _xlfn._xlws.FILTER('GAME.CHECKLIST_ Integrator'!$C$2:$C$3000,'GAME.CHECKLIST_ Integrator'!$D$2:$D$3000=B92,"#no matching result in GAME.CHECKLIST Integrator")),
           _xlfn._xlws.FILTER('Checklist.loc DATA'!$D$3:$D$3000,'Checklist.loc DATA'!$C$3:$C$3000=B92,"#no matching result in Checklist.loc DATA")))</f>
        <v/>
      </c>
      <c r="D92" s="52"/>
      <c r="E92" s="46" t="str" cm="1">
        <f t="array" ref="E92">IF(D92="","",
       IF(OR(_xlfn._xlws.FILTER('Checklist.loc DATA'!$D$3:$D$3000,'Checklist.loc DATA'!$C$3:$C$3000=D92,"#no matching result in Checklist.loc DATA")="#no matching result found in Checklist.loc DATA",_xlfn._xlws.FILTER('Checklist.loc DATA'!$D$3:$D$3000,'Checklist.loc DATA'!$C$3:$C$3000=D92,"#no matching result in Checklist.loc DATA")="MISSING",_xlfn._xlws.FILTER('Checklist.loc DATA'!$D$3:$D$3000,'Checklist.loc DATA'!$C$3:$C$3000=D92,"#no matching result in Checklist.loc DATA")=""),
            IF(_xlfn._xlws.FILTER('GAME.CHECKLIST_ Integrator'!$C$2:$C$3000,'GAME.CHECKLIST_ Integrator'!$D$2:$D$3000=D92,"#no matching result in GAME.CHECKLIST Integrator")="0","#Text found in aircraft PAGE_Integrator but no matching entry name; check that you copy-pasted entry names",
                   _xlfn._xlws.FILTER('GAME.CHECKLIST_ Integrator'!$C$2:$C$3000,'GAME.CHECKLIST_ Integrator'!$D$2:$D$3000=D92,"#no matching result in GAME.CHECKLIST Integrator")),
           _xlfn._xlws.FILTER('Checklist.loc DATA'!$D$3:$D$3000,'Checklist.loc DATA'!$C$3:$C$3000=D92,"#no matching result in Checklist.loc DATA")))</f>
        <v/>
      </c>
      <c r="F92" s="52"/>
      <c r="G92" s="46" t="str" cm="1">
        <f t="array" ref="G92">IF(F92="","",
       IF(OR(_xlfn._xlws.FILTER('Checklist.loc DATA'!$D$3:$D$3000,'Checklist.loc DATA'!$C$3:$C$3000=F92,"#no matching result in Checklist.loc DATA")="#no matching result found in Checklist.loc DATA",_xlfn._xlws.FILTER('Checklist.loc DATA'!$D$3:$D$3000,'Checklist.loc DATA'!$C$3:$C$3000=F92,"#no matching result in Checklist.loc DATA")="MISSING",_xlfn._xlws.FILTER('Checklist.loc DATA'!$D$3:$D$3000,'Checklist.loc DATA'!$C$3:$C$3000=F92,"#no matching result in Checklist.loc DATA")=""),
            IF(_xlfn._xlws.FILTER('GAME.CHECKLIST_ Integrator'!$C$2:$C$3000,'GAME.CHECKLIST_ Integrator'!$D$2:$D$3000=F92,"#no matching result in GAME.CHECKLIST Integrator")="0","#Text found in aircraft PAGE_Integrator but no matching entry name; check that you copy-pasted entry names",
                   _xlfn._xlws.FILTER('GAME.CHECKLIST_ Integrator'!$C$2:$C$3000,'GAME.CHECKLIST_ Integrator'!$D$2:$D$3000=F92,"#no matching result in GAME.CHECKLIST Integrator")),
           _xlfn._xlws.FILTER('Checklist.loc DATA'!$D$3:$D$3000,'Checklist.loc DATA'!$C$3:$C$3000=F92,"#no matching result in Checklist.loc DATA")))</f>
        <v/>
      </c>
      <c r="H92" s="61"/>
      <c r="I92" s="46" t="str" cm="1">
        <f t="array" ref="I92">IF(H92="","",
       IF(OR(_xlfn._xlws.FILTER('Checklist.loc DATA'!$D$3:$D$3000,'Checklist.loc DATA'!$C$3:$C$3000=H92,"#no matching result in Checklist.loc DATA")="#no matching result found in Checklist.loc DATA",_xlfn._xlws.FILTER('Checklist.loc DATA'!$D$3:$D$3000,'Checklist.loc DATA'!$C$3:$C$3000=H92,"#no matching result in Checklist.loc DATA")="MISSING",_xlfn._xlws.FILTER('Checklist.loc DATA'!$D$3:$D$3000,'Checklist.loc DATA'!$C$3:$C$3000=H92,"#no matching result in Checklist.loc DATA")=""),
            IF(_xlfn._xlws.FILTER('GAME.CHECKLIST_ Integrator'!$C$2:$C$3000,'GAME.CHECKLIST_ Integrator'!$D$2:$D$3000=H92,"#no matching result in GAME.CHECKLIST Integrator")="0","#Text found in aircraft PAGE_Integrator but no matching entry name; check that you copy-pasted entry names",
                   _xlfn._xlws.FILTER('GAME.CHECKLIST_ Integrator'!$C$2:$C$3000,'GAME.CHECKLIST_ Integrator'!$D$2:$D$3000=H92,"#no matching result in GAME.CHECKLIST Integrator")),
           _xlfn._xlws.FILTER('Checklist.loc DATA'!$D$3:$D$3000,'Checklist.loc DATA'!$C$3:$C$3000=H92,"#no matching result in Checklist.loc DATA")))</f>
        <v/>
      </c>
      <c r="J92" s="48">
        <v>0</v>
      </c>
      <c r="K92" s="46" t="str" cm="1">
        <f t="array" ref="K92">IF(OR(J92="",J92=0),"",
       IF(OR(_xlfn._xlws.FILTER('Checklist.loc DATA'!$E$3:$E$3000,'Checklist.loc DATA'!$D$3:$D$3000=J92,"#no matching result in Checklist.loc DATA")="#no matching result found in Checklist.loc DATA",_xlfn._xlws.FILTER('Checklist.loc DATA'!$E$3:$E$3000,'Checklist.loc DATA'!$D$3:$D$3000=J92,"#no matching result in Checklist.loc DATA")="MISSING",_xlfn._xlws.FILTER('Checklist.loc DATA'!$E$3:$E$3000,'Checklist.loc DATA'!$D$3:$D$3000=J92,"#no matching result in Checklist.loc DATA")=""),
          IF(_xlfn._xlws.FILTER('CLUE. Integrator'!$C$2:$C$3000,'CLUE. Integrator'!$D$2:$D$3000=J92,"#no matching result in aircraft CLUE_Integrator")="0","#Text found in aircraft CLUE_Integrator but no matching entry name; check that you copy-pasted entry names",
                   _xlfn._xlws.FILTER('CLUE. Integrator'!$C$2:$C$3000,'CLUE. Integrator'!$D$2:$D$3000=J92,"#no matching result in aircraft CLUE_Integrator")),
           _xlfn._xlws.FILTER('Checklist.loc DATA'!$E$3:$E$3000,'Checklist.loc DATA'!$D$3:$D$3000=J92,"#no matching result in Checklist.loc DATA")))</f>
        <v/>
      </c>
      <c r="L92" s="63" t="str">
        <f>IF('Integrator tracking'!G101="","",'Integrator tracking'!G101)</f>
        <v/>
      </c>
      <c r="M92" s="14" t="str">
        <f t="shared" si="2"/>
        <v/>
      </c>
      <c r="N92" s="14" t="str">
        <f>IF(F92="","",
_xlfn.CONCAT('Resource Checklist generator'!$A$2,UPPER('Resource Checklist generator'!$O$1),SUBSTITUTE(_xlfn.CONCAT(G92,"_",I92),"GAME.CHECKLIST_",""),"_",T92,'Resource Checklist generator'!$M$2,L92,'Resource Checklist generator'!$K$2,CHAR(10),
    'Resource Checklist generator'!$L$1,'Resource Checklist generator'!$N$2,'Resource Checklist generator'!$K$1,CHAR(10),
    'Resource Checklist generator'!$N$1
))</f>
        <v/>
      </c>
      <c r="O92" s="14" t="str">
        <f>IF(NOT(OR(U92=0,U92="")),_xlfn.CONCAT('Resource Checklist generator'!$G$2,U92,'Resource Checklist generator'!$H$2,CHAR(10),'Resource Checklist generator'!$I$2),"")</f>
        <v/>
      </c>
      <c r="P92" s="14" t="str">
        <f>IF(NOT(OR(V92=0,V92="")),_xlfn.CONCAT('Resource Checklist generator'!$J$2,V92,'Resource Checklist generator'!$H$2,CHAR(10),'Resource Checklist generator'!$L$2),"")</f>
        <v/>
      </c>
      <c r="Q92" s="14" t="str">
        <f>IF(F92="","",
    _xlfn.CONCAT('Resource Checklist generator'!$A$1,UPPER('Resource Checklist generator'!$O$1),SUBSTITUTE(_xlfn.CONCAT(G92,"_",I92),"GAME.CHECKLIST_",""),'Resource Checklist generator'!$B$1,CHAR(10),
    'Resource Checklist generator'!$C$1,G92,'Resource Checklist generator'!$D$1,I92,'Resource Checklist generator'!$E$1,CHAR(10),
    IF(K92="","",_xlfn.CONCAT('Resource Checklist generator'!$F$1,K92,'Resource Checklist generator'!$G$1,CHAR(10))),
    'Resource Checklist generator'!$J$1,'Resource Checklist generator'!$K$1,CHAR(10),
    'Resource Checklist generator'!$N$1)
)</f>
        <v/>
      </c>
      <c r="R92" s="14"/>
      <c r="S92" s="14" t="str">
        <f t="shared" si="3"/>
        <v/>
      </c>
      <c r="T92" s="14" t="str" cm="1">
        <f t="array" ref="T92">IF(Q92="","",MATCH(MID(Q92,1,255),MID($R$3:$R$999,1,255),0))</f>
        <v/>
      </c>
      <c r="U92" s="14"/>
      <c r="V92" s="14"/>
    </row>
    <row r="93" spans="2:22">
      <c r="B93" s="27"/>
      <c r="C93" s="46" t="str" cm="1">
        <f t="array" ref="C93">IF(B93="","",
       IF(OR(_xlfn._xlws.FILTER('Checklist.loc DATA'!$D$3:$D$3000,'Checklist.loc DATA'!$C$3:$C$3000=B93,"#no matching result in Checklist.loc DATA")="#no matching result found in Checklist.loc DATA",_xlfn._xlws.FILTER('Checklist.loc DATA'!$D$3:$D$3000,'Checklist.loc DATA'!$C$3:$C$3000=B93,"#no matching result in Checklist.loc DATA")="MISSING",_xlfn._xlws.FILTER('Checklist.loc DATA'!$D$3:$D$3000,'Checklist.loc DATA'!$C$3:$C$3000=B93,"#no matching result in Checklist.loc DATA")=""),
            IF(_xlfn._xlws.FILTER('GAME.CHECKLIST_ Integrator'!$C$2:$C$3000,'GAME.CHECKLIST_ Integrator'!$D$2:$D$3000=B93,"#no matching result in GAME.CHECKLIST Integrator")="0","#Text found in aircraft PAGE_Integrator but no matching entry name; check that you copy-pasted entry names",
                   _xlfn._xlws.FILTER('GAME.CHECKLIST_ Integrator'!$C$2:$C$3000,'GAME.CHECKLIST_ Integrator'!$D$2:$D$3000=B93,"#no matching result in GAME.CHECKLIST Integrator")),
           _xlfn._xlws.FILTER('Checklist.loc DATA'!$D$3:$D$3000,'Checklist.loc DATA'!$C$3:$C$3000=B93,"#no matching result in Checklist.loc DATA")))</f>
        <v/>
      </c>
      <c r="D93" s="53"/>
      <c r="E93" s="46" t="str" cm="1">
        <f t="array" ref="E93">IF(D93="","",
       IF(OR(_xlfn._xlws.FILTER('Checklist.loc DATA'!$D$3:$D$3000,'Checklist.loc DATA'!$C$3:$C$3000=D93,"#no matching result in Checklist.loc DATA")="#no matching result found in Checklist.loc DATA",_xlfn._xlws.FILTER('Checklist.loc DATA'!$D$3:$D$3000,'Checklist.loc DATA'!$C$3:$C$3000=D93,"#no matching result in Checklist.loc DATA")="MISSING",_xlfn._xlws.FILTER('Checklist.loc DATA'!$D$3:$D$3000,'Checklist.loc DATA'!$C$3:$C$3000=D93,"#no matching result in Checklist.loc DATA")=""),
            IF(_xlfn._xlws.FILTER('GAME.CHECKLIST_ Integrator'!$C$2:$C$3000,'GAME.CHECKLIST_ Integrator'!$D$2:$D$3000=D93,"#no matching result in GAME.CHECKLIST Integrator")="0","#Text found in aircraft PAGE_Integrator but no matching entry name; check that you copy-pasted entry names",
                   _xlfn._xlws.FILTER('GAME.CHECKLIST_ Integrator'!$C$2:$C$3000,'GAME.CHECKLIST_ Integrator'!$D$2:$D$3000=D93,"#no matching result in GAME.CHECKLIST Integrator")),
           _xlfn._xlws.FILTER('Checklist.loc DATA'!$D$3:$D$3000,'Checklist.loc DATA'!$C$3:$C$3000=D93,"#no matching result in Checklist.loc DATA")))</f>
        <v/>
      </c>
      <c r="F93" s="53"/>
      <c r="G93" s="46" t="str" cm="1">
        <f t="array" ref="G93">IF(F93="","",
       IF(OR(_xlfn._xlws.FILTER('Checklist.loc DATA'!$D$3:$D$3000,'Checklist.loc DATA'!$C$3:$C$3000=F93,"#no matching result in Checklist.loc DATA")="#no matching result found in Checklist.loc DATA",_xlfn._xlws.FILTER('Checklist.loc DATA'!$D$3:$D$3000,'Checklist.loc DATA'!$C$3:$C$3000=F93,"#no matching result in Checklist.loc DATA")="MISSING",_xlfn._xlws.FILTER('Checklist.loc DATA'!$D$3:$D$3000,'Checklist.loc DATA'!$C$3:$C$3000=F93,"#no matching result in Checklist.loc DATA")=""),
            IF(_xlfn._xlws.FILTER('GAME.CHECKLIST_ Integrator'!$C$2:$C$3000,'GAME.CHECKLIST_ Integrator'!$D$2:$D$3000=F93,"#no matching result in GAME.CHECKLIST Integrator")="0","#Text found in aircraft PAGE_Integrator but no matching entry name; check that you copy-pasted entry names",
                   _xlfn._xlws.FILTER('GAME.CHECKLIST_ Integrator'!$C$2:$C$3000,'GAME.CHECKLIST_ Integrator'!$D$2:$D$3000=F93,"#no matching result in GAME.CHECKLIST Integrator")),
           _xlfn._xlws.FILTER('Checklist.loc DATA'!$D$3:$D$3000,'Checklist.loc DATA'!$C$3:$C$3000=F93,"#no matching result in Checklist.loc DATA")))</f>
        <v/>
      </c>
      <c r="H93" s="62"/>
      <c r="I93" s="46" t="str" cm="1">
        <f t="array" ref="I93">IF(H93="","",
       IF(OR(_xlfn._xlws.FILTER('Checklist.loc DATA'!$D$3:$D$3000,'Checklist.loc DATA'!$C$3:$C$3000=H93,"#no matching result in Checklist.loc DATA")="#no matching result found in Checklist.loc DATA",_xlfn._xlws.FILTER('Checklist.loc DATA'!$D$3:$D$3000,'Checklist.loc DATA'!$C$3:$C$3000=H93,"#no matching result in Checklist.loc DATA")="MISSING",_xlfn._xlws.FILTER('Checklist.loc DATA'!$D$3:$D$3000,'Checklist.loc DATA'!$C$3:$C$3000=H93,"#no matching result in Checklist.loc DATA")=""),
            IF(_xlfn._xlws.FILTER('GAME.CHECKLIST_ Integrator'!$C$2:$C$3000,'GAME.CHECKLIST_ Integrator'!$D$2:$D$3000=H93,"#no matching result in GAME.CHECKLIST Integrator")="0","#Text found in aircraft PAGE_Integrator but no matching entry name; check that you copy-pasted entry names",
                   _xlfn._xlws.FILTER('GAME.CHECKLIST_ Integrator'!$C$2:$C$3000,'GAME.CHECKLIST_ Integrator'!$D$2:$D$3000=H93,"#no matching result in GAME.CHECKLIST Integrator")),
           _xlfn._xlws.FILTER('Checklist.loc DATA'!$D$3:$D$3000,'Checklist.loc DATA'!$C$3:$C$3000=H93,"#no matching result in Checklist.loc DATA")))</f>
        <v/>
      </c>
      <c r="J93" s="29">
        <v>0</v>
      </c>
      <c r="K93" s="46" t="str" cm="1">
        <f t="array" ref="K93">IF(OR(J93="",J93=0),"",
       IF(OR(_xlfn._xlws.FILTER('Checklist.loc DATA'!$E$3:$E$3000,'Checklist.loc DATA'!$D$3:$D$3000=J93,"#no matching result in Checklist.loc DATA")="#no matching result found in Checklist.loc DATA",_xlfn._xlws.FILTER('Checklist.loc DATA'!$E$3:$E$3000,'Checklist.loc DATA'!$D$3:$D$3000=J93,"#no matching result in Checklist.loc DATA")="MISSING",_xlfn._xlws.FILTER('Checklist.loc DATA'!$E$3:$E$3000,'Checklist.loc DATA'!$D$3:$D$3000=J93,"#no matching result in Checklist.loc DATA")=""),
          IF(_xlfn._xlws.FILTER('CLUE. Integrator'!$C$2:$C$3000,'CLUE. Integrator'!$D$2:$D$3000=J93,"#no matching result in aircraft CLUE_Integrator")="0","#Text found in aircraft CLUE_Integrator but no matching entry name; check that you copy-pasted entry names",
                   _xlfn._xlws.FILTER('CLUE. Integrator'!$C$2:$C$3000,'CLUE. Integrator'!$D$2:$D$3000=J93,"#no matching result in aircraft CLUE_Integrator")),
           _xlfn._xlws.FILTER('Checklist.loc DATA'!$E$3:$E$3000,'Checklist.loc DATA'!$D$3:$D$3000=J93,"#no matching result in Checklist.loc DATA")))</f>
        <v/>
      </c>
      <c r="L93" s="63" t="str">
        <f>IF('Integrator tracking'!G102="","",'Integrator tracking'!G102)</f>
        <v/>
      </c>
      <c r="M93" s="14" t="str">
        <f t="shared" si="2"/>
        <v/>
      </c>
      <c r="N93" s="14" t="str">
        <f>IF(F93="","",
_xlfn.CONCAT('Resource Checklist generator'!$A$2,UPPER('Resource Checklist generator'!$O$1),SUBSTITUTE(_xlfn.CONCAT(G93,"_",I93),"GAME.CHECKLIST_",""),"_",T93,'Resource Checklist generator'!$M$2,L93,'Resource Checklist generator'!$K$2,CHAR(10),
    'Resource Checklist generator'!$L$1,'Resource Checklist generator'!$N$2,'Resource Checklist generator'!$K$1,CHAR(10),
    'Resource Checklist generator'!$N$1
))</f>
        <v/>
      </c>
      <c r="O93" s="14" t="str">
        <f>IF(NOT(OR(U93=0,U93="")),_xlfn.CONCAT('Resource Checklist generator'!$G$2,U93,'Resource Checklist generator'!$H$2,CHAR(10),'Resource Checklist generator'!$I$2),"")</f>
        <v/>
      </c>
      <c r="P93" s="14" t="str">
        <f>IF(NOT(OR(V93=0,V93="")),_xlfn.CONCAT('Resource Checklist generator'!$J$2,V93,'Resource Checklist generator'!$H$2,CHAR(10),'Resource Checklist generator'!$L$2),"")</f>
        <v/>
      </c>
      <c r="Q93" s="14" t="str">
        <f>IF(F93="","",
    _xlfn.CONCAT('Resource Checklist generator'!$A$1,UPPER('Resource Checklist generator'!$O$1),SUBSTITUTE(_xlfn.CONCAT(G93,"_",I93),"GAME.CHECKLIST_",""),'Resource Checklist generator'!$B$1,CHAR(10),
    'Resource Checklist generator'!$C$1,G93,'Resource Checklist generator'!$D$1,I93,'Resource Checklist generator'!$E$1,CHAR(10),
    IF(K93="","",_xlfn.CONCAT('Resource Checklist generator'!$F$1,K93,'Resource Checklist generator'!$G$1,CHAR(10))),
    'Resource Checklist generator'!$J$1,'Resource Checklist generator'!$K$1,CHAR(10),
    'Resource Checklist generator'!$N$1)
)</f>
        <v/>
      </c>
      <c r="R93" s="14"/>
      <c r="S93" s="14" t="str">
        <f t="shared" si="3"/>
        <v/>
      </c>
      <c r="T93" s="14" t="str" cm="1">
        <f t="array" ref="T93">IF(Q93="","",MATCH(MID(Q93,1,255),MID($R$3:$R$999,1,255),0))</f>
        <v/>
      </c>
      <c r="U93" s="14"/>
      <c r="V93" s="14"/>
    </row>
    <row r="94" spans="2:22">
      <c r="B94" s="28"/>
      <c r="C94" s="46" t="str" cm="1">
        <f t="array" ref="C94">IF(B94="","",
       IF(OR(_xlfn._xlws.FILTER('Checklist.loc DATA'!$D$3:$D$3000,'Checklist.loc DATA'!$C$3:$C$3000=B94,"#no matching result in Checklist.loc DATA")="#no matching result found in Checklist.loc DATA",_xlfn._xlws.FILTER('Checklist.loc DATA'!$D$3:$D$3000,'Checklist.loc DATA'!$C$3:$C$3000=B94,"#no matching result in Checklist.loc DATA")="MISSING",_xlfn._xlws.FILTER('Checklist.loc DATA'!$D$3:$D$3000,'Checklist.loc DATA'!$C$3:$C$3000=B94,"#no matching result in Checklist.loc DATA")=""),
            IF(_xlfn._xlws.FILTER('GAME.CHECKLIST_ Integrator'!$C$2:$C$3000,'GAME.CHECKLIST_ Integrator'!$D$2:$D$3000=B94,"#no matching result in GAME.CHECKLIST Integrator")="0","#Text found in aircraft PAGE_Integrator but no matching entry name; check that you copy-pasted entry names",
                   _xlfn._xlws.FILTER('GAME.CHECKLIST_ Integrator'!$C$2:$C$3000,'GAME.CHECKLIST_ Integrator'!$D$2:$D$3000=B94,"#no matching result in GAME.CHECKLIST Integrator")),
           _xlfn._xlws.FILTER('Checklist.loc DATA'!$D$3:$D$3000,'Checklist.loc DATA'!$C$3:$C$3000=B94,"#no matching result in Checklist.loc DATA")))</f>
        <v/>
      </c>
      <c r="D94" s="52"/>
      <c r="E94" s="46" t="str" cm="1">
        <f t="array" ref="E94">IF(D94="","",
       IF(OR(_xlfn._xlws.FILTER('Checklist.loc DATA'!$D$3:$D$3000,'Checklist.loc DATA'!$C$3:$C$3000=D94,"#no matching result in Checklist.loc DATA")="#no matching result found in Checklist.loc DATA",_xlfn._xlws.FILTER('Checklist.loc DATA'!$D$3:$D$3000,'Checklist.loc DATA'!$C$3:$C$3000=D94,"#no matching result in Checklist.loc DATA")="MISSING",_xlfn._xlws.FILTER('Checklist.loc DATA'!$D$3:$D$3000,'Checklist.loc DATA'!$C$3:$C$3000=D94,"#no matching result in Checklist.loc DATA")=""),
            IF(_xlfn._xlws.FILTER('GAME.CHECKLIST_ Integrator'!$C$2:$C$3000,'GAME.CHECKLIST_ Integrator'!$D$2:$D$3000=D94,"#no matching result in GAME.CHECKLIST Integrator")="0","#Text found in aircraft PAGE_Integrator but no matching entry name; check that you copy-pasted entry names",
                   _xlfn._xlws.FILTER('GAME.CHECKLIST_ Integrator'!$C$2:$C$3000,'GAME.CHECKLIST_ Integrator'!$D$2:$D$3000=D94,"#no matching result in GAME.CHECKLIST Integrator")),
           _xlfn._xlws.FILTER('Checklist.loc DATA'!$D$3:$D$3000,'Checklist.loc DATA'!$C$3:$C$3000=D94,"#no matching result in Checklist.loc DATA")))</f>
        <v/>
      </c>
      <c r="F94" s="52"/>
      <c r="G94" s="46" t="str" cm="1">
        <f t="array" ref="G94">IF(F94="","",
       IF(OR(_xlfn._xlws.FILTER('Checklist.loc DATA'!$D$3:$D$3000,'Checklist.loc DATA'!$C$3:$C$3000=F94,"#no matching result in Checklist.loc DATA")="#no matching result found in Checklist.loc DATA",_xlfn._xlws.FILTER('Checklist.loc DATA'!$D$3:$D$3000,'Checklist.loc DATA'!$C$3:$C$3000=F94,"#no matching result in Checklist.loc DATA")="MISSING",_xlfn._xlws.FILTER('Checklist.loc DATA'!$D$3:$D$3000,'Checklist.loc DATA'!$C$3:$C$3000=F94,"#no matching result in Checklist.loc DATA")=""),
            IF(_xlfn._xlws.FILTER('GAME.CHECKLIST_ Integrator'!$C$2:$C$3000,'GAME.CHECKLIST_ Integrator'!$D$2:$D$3000=F94,"#no matching result in GAME.CHECKLIST Integrator")="0","#Text found in aircraft PAGE_Integrator but no matching entry name; check that you copy-pasted entry names",
                   _xlfn._xlws.FILTER('GAME.CHECKLIST_ Integrator'!$C$2:$C$3000,'GAME.CHECKLIST_ Integrator'!$D$2:$D$3000=F94,"#no matching result in GAME.CHECKLIST Integrator")),
           _xlfn._xlws.FILTER('Checklist.loc DATA'!$D$3:$D$3000,'Checklist.loc DATA'!$C$3:$C$3000=F94,"#no matching result in Checklist.loc DATA")))</f>
        <v/>
      </c>
      <c r="H94" s="61"/>
      <c r="I94" s="46" t="str" cm="1">
        <f t="array" ref="I94">IF(H94="","",
       IF(OR(_xlfn._xlws.FILTER('Checklist.loc DATA'!$D$3:$D$3000,'Checklist.loc DATA'!$C$3:$C$3000=H94,"#no matching result in Checklist.loc DATA")="#no matching result found in Checklist.loc DATA",_xlfn._xlws.FILTER('Checklist.loc DATA'!$D$3:$D$3000,'Checklist.loc DATA'!$C$3:$C$3000=H94,"#no matching result in Checklist.loc DATA")="MISSING",_xlfn._xlws.FILTER('Checklist.loc DATA'!$D$3:$D$3000,'Checklist.loc DATA'!$C$3:$C$3000=H94,"#no matching result in Checklist.loc DATA")=""),
            IF(_xlfn._xlws.FILTER('GAME.CHECKLIST_ Integrator'!$C$2:$C$3000,'GAME.CHECKLIST_ Integrator'!$D$2:$D$3000=H94,"#no matching result in GAME.CHECKLIST Integrator")="0","#Text found in aircraft PAGE_Integrator but no matching entry name; check that you copy-pasted entry names",
                   _xlfn._xlws.FILTER('GAME.CHECKLIST_ Integrator'!$C$2:$C$3000,'GAME.CHECKLIST_ Integrator'!$D$2:$D$3000=H94,"#no matching result in GAME.CHECKLIST Integrator")),
           _xlfn._xlws.FILTER('Checklist.loc DATA'!$D$3:$D$3000,'Checklist.loc DATA'!$C$3:$C$3000=H94,"#no matching result in Checklist.loc DATA")))</f>
        <v/>
      </c>
      <c r="J94" s="48">
        <v>0</v>
      </c>
      <c r="K94" s="46" t="str" cm="1">
        <f t="array" ref="K94">IF(OR(J94="",J94=0),"",
       IF(OR(_xlfn._xlws.FILTER('Checklist.loc DATA'!$E$3:$E$3000,'Checklist.loc DATA'!$D$3:$D$3000=J94,"#no matching result in Checklist.loc DATA")="#no matching result found in Checklist.loc DATA",_xlfn._xlws.FILTER('Checklist.loc DATA'!$E$3:$E$3000,'Checklist.loc DATA'!$D$3:$D$3000=J94,"#no matching result in Checklist.loc DATA")="MISSING",_xlfn._xlws.FILTER('Checklist.loc DATA'!$E$3:$E$3000,'Checklist.loc DATA'!$D$3:$D$3000=J94,"#no matching result in Checklist.loc DATA")=""),
          IF(_xlfn._xlws.FILTER('CLUE. Integrator'!$C$2:$C$3000,'CLUE. Integrator'!$D$2:$D$3000=J94,"#no matching result in aircraft CLUE_Integrator")="0","#Text found in aircraft CLUE_Integrator but no matching entry name; check that you copy-pasted entry names",
                   _xlfn._xlws.FILTER('CLUE. Integrator'!$C$2:$C$3000,'CLUE. Integrator'!$D$2:$D$3000=J94,"#no matching result in aircraft CLUE_Integrator")),
           _xlfn._xlws.FILTER('Checklist.loc DATA'!$E$3:$E$3000,'Checklist.loc DATA'!$D$3:$D$3000=J94,"#no matching result in Checklist.loc DATA")))</f>
        <v/>
      </c>
      <c r="L94" s="63" t="str">
        <f>IF('Integrator tracking'!G103="","",'Integrator tracking'!G103)</f>
        <v/>
      </c>
      <c r="M94" s="14" t="str">
        <f t="shared" si="2"/>
        <v/>
      </c>
      <c r="N94" s="14" t="str">
        <f>IF(F94="","",
_xlfn.CONCAT('Resource Checklist generator'!$A$2,UPPER('Resource Checklist generator'!$O$1),SUBSTITUTE(_xlfn.CONCAT(G94,"_",I94),"GAME.CHECKLIST_",""),"_",T94,'Resource Checklist generator'!$M$2,L94,'Resource Checklist generator'!$K$2,CHAR(10),
    'Resource Checklist generator'!$L$1,'Resource Checklist generator'!$N$2,'Resource Checklist generator'!$K$1,CHAR(10),
    'Resource Checklist generator'!$N$1
))</f>
        <v/>
      </c>
      <c r="O94" s="14" t="str">
        <f>IF(NOT(OR(U94=0,U94="")),_xlfn.CONCAT('Resource Checklist generator'!$G$2,U94,'Resource Checklist generator'!$H$2,CHAR(10),'Resource Checklist generator'!$I$2),"")</f>
        <v/>
      </c>
      <c r="P94" s="14" t="str">
        <f>IF(NOT(OR(V94=0,V94="")),_xlfn.CONCAT('Resource Checklist generator'!$J$2,V94,'Resource Checklist generator'!$H$2,CHAR(10),'Resource Checklist generator'!$L$2),"")</f>
        <v/>
      </c>
      <c r="Q94" s="14" t="str">
        <f>IF(F94="","",
    _xlfn.CONCAT('Resource Checklist generator'!$A$1,UPPER('Resource Checklist generator'!$O$1),SUBSTITUTE(_xlfn.CONCAT(G94,"_",I94),"GAME.CHECKLIST_",""),'Resource Checklist generator'!$B$1,CHAR(10),
    'Resource Checklist generator'!$C$1,G94,'Resource Checklist generator'!$D$1,I94,'Resource Checklist generator'!$E$1,CHAR(10),
    IF(K94="","",_xlfn.CONCAT('Resource Checklist generator'!$F$1,K94,'Resource Checklist generator'!$G$1,CHAR(10))),
    'Resource Checklist generator'!$J$1,'Resource Checklist generator'!$K$1,CHAR(10),
    'Resource Checklist generator'!$N$1)
)</f>
        <v/>
      </c>
      <c r="R94" s="14"/>
      <c r="S94" s="14" t="str">
        <f t="shared" si="3"/>
        <v/>
      </c>
      <c r="T94" s="14" t="str" cm="1">
        <f t="array" ref="T94">IF(Q94="","",MATCH(MID(Q94,1,255),MID($R$3:$R$999,1,255),0))</f>
        <v/>
      </c>
      <c r="U94" s="14"/>
      <c r="V94" s="14"/>
    </row>
    <row r="95" spans="2:22">
      <c r="B95" s="27"/>
      <c r="C95" s="46" t="str" cm="1">
        <f t="array" ref="C95">IF(B95="","",
       IF(OR(_xlfn._xlws.FILTER('Checklist.loc DATA'!$D$3:$D$3000,'Checklist.loc DATA'!$C$3:$C$3000=B95,"#no matching result in Checklist.loc DATA")="#no matching result found in Checklist.loc DATA",_xlfn._xlws.FILTER('Checklist.loc DATA'!$D$3:$D$3000,'Checklist.loc DATA'!$C$3:$C$3000=B95,"#no matching result in Checklist.loc DATA")="MISSING",_xlfn._xlws.FILTER('Checklist.loc DATA'!$D$3:$D$3000,'Checklist.loc DATA'!$C$3:$C$3000=B95,"#no matching result in Checklist.loc DATA")=""),
            IF(_xlfn._xlws.FILTER('GAME.CHECKLIST_ Integrator'!$C$2:$C$3000,'GAME.CHECKLIST_ Integrator'!$D$2:$D$3000=B95,"#no matching result in GAME.CHECKLIST Integrator")="0","#Text found in aircraft PAGE_Integrator but no matching entry name; check that you copy-pasted entry names",
                   _xlfn._xlws.FILTER('GAME.CHECKLIST_ Integrator'!$C$2:$C$3000,'GAME.CHECKLIST_ Integrator'!$D$2:$D$3000=B95,"#no matching result in GAME.CHECKLIST Integrator")),
           _xlfn._xlws.FILTER('Checklist.loc DATA'!$D$3:$D$3000,'Checklist.loc DATA'!$C$3:$C$3000=B95,"#no matching result in Checklist.loc DATA")))</f>
        <v/>
      </c>
      <c r="D95" s="53"/>
      <c r="E95" s="46" t="str" cm="1">
        <f t="array" ref="E95">IF(D95="","",
       IF(OR(_xlfn._xlws.FILTER('Checklist.loc DATA'!$D$3:$D$3000,'Checklist.loc DATA'!$C$3:$C$3000=D95,"#no matching result in Checklist.loc DATA")="#no matching result found in Checklist.loc DATA",_xlfn._xlws.FILTER('Checklist.loc DATA'!$D$3:$D$3000,'Checklist.loc DATA'!$C$3:$C$3000=D95,"#no matching result in Checklist.loc DATA")="MISSING",_xlfn._xlws.FILTER('Checklist.loc DATA'!$D$3:$D$3000,'Checklist.loc DATA'!$C$3:$C$3000=D95,"#no matching result in Checklist.loc DATA")=""),
            IF(_xlfn._xlws.FILTER('GAME.CHECKLIST_ Integrator'!$C$2:$C$3000,'GAME.CHECKLIST_ Integrator'!$D$2:$D$3000=D95,"#no matching result in GAME.CHECKLIST Integrator")="0","#Text found in aircraft PAGE_Integrator but no matching entry name; check that you copy-pasted entry names",
                   _xlfn._xlws.FILTER('GAME.CHECKLIST_ Integrator'!$C$2:$C$3000,'GAME.CHECKLIST_ Integrator'!$D$2:$D$3000=D95,"#no matching result in GAME.CHECKLIST Integrator")),
           _xlfn._xlws.FILTER('Checklist.loc DATA'!$D$3:$D$3000,'Checklist.loc DATA'!$C$3:$C$3000=D95,"#no matching result in Checklist.loc DATA")))</f>
        <v/>
      </c>
      <c r="F95" s="53"/>
      <c r="G95" s="46" t="str" cm="1">
        <f t="array" ref="G95">IF(F95="","",
       IF(OR(_xlfn._xlws.FILTER('Checklist.loc DATA'!$D$3:$D$3000,'Checklist.loc DATA'!$C$3:$C$3000=F95,"#no matching result in Checklist.loc DATA")="#no matching result found in Checklist.loc DATA",_xlfn._xlws.FILTER('Checklist.loc DATA'!$D$3:$D$3000,'Checklist.loc DATA'!$C$3:$C$3000=F95,"#no matching result in Checklist.loc DATA")="MISSING",_xlfn._xlws.FILTER('Checklist.loc DATA'!$D$3:$D$3000,'Checklist.loc DATA'!$C$3:$C$3000=F95,"#no matching result in Checklist.loc DATA")=""),
            IF(_xlfn._xlws.FILTER('GAME.CHECKLIST_ Integrator'!$C$2:$C$3000,'GAME.CHECKLIST_ Integrator'!$D$2:$D$3000=F95,"#no matching result in GAME.CHECKLIST Integrator")="0","#Text found in aircraft PAGE_Integrator but no matching entry name; check that you copy-pasted entry names",
                   _xlfn._xlws.FILTER('GAME.CHECKLIST_ Integrator'!$C$2:$C$3000,'GAME.CHECKLIST_ Integrator'!$D$2:$D$3000=F95,"#no matching result in GAME.CHECKLIST Integrator")),
           _xlfn._xlws.FILTER('Checklist.loc DATA'!$D$3:$D$3000,'Checklist.loc DATA'!$C$3:$C$3000=F95,"#no matching result in Checklist.loc DATA")))</f>
        <v/>
      </c>
      <c r="H95" s="62"/>
      <c r="I95" s="46" t="str" cm="1">
        <f t="array" ref="I95">IF(H95="","",
       IF(OR(_xlfn._xlws.FILTER('Checklist.loc DATA'!$D$3:$D$3000,'Checklist.loc DATA'!$C$3:$C$3000=H95,"#no matching result in Checklist.loc DATA")="#no matching result found in Checklist.loc DATA",_xlfn._xlws.FILTER('Checklist.loc DATA'!$D$3:$D$3000,'Checklist.loc DATA'!$C$3:$C$3000=H95,"#no matching result in Checklist.loc DATA")="MISSING",_xlfn._xlws.FILTER('Checklist.loc DATA'!$D$3:$D$3000,'Checklist.loc DATA'!$C$3:$C$3000=H95,"#no matching result in Checklist.loc DATA")=""),
            IF(_xlfn._xlws.FILTER('GAME.CHECKLIST_ Integrator'!$C$2:$C$3000,'GAME.CHECKLIST_ Integrator'!$D$2:$D$3000=H95,"#no matching result in GAME.CHECKLIST Integrator")="0","#Text found in aircraft PAGE_Integrator but no matching entry name; check that you copy-pasted entry names",
                   _xlfn._xlws.FILTER('GAME.CHECKLIST_ Integrator'!$C$2:$C$3000,'GAME.CHECKLIST_ Integrator'!$D$2:$D$3000=H95,"#no matching result in GAME.CHECKLIST Integrator")),
           _xlfn._xlws.FILTER('Checklist.loc DATA'!$D$3:$D$3000,'Checklist.loc DATA'!$C$3:$C$3000=H95,"#no matching result in Checklist.loc DATA")))</f>
        <v/>
      </c>
      <c r="J95" s="29">
        <v>0</v>
      </c>
      <c r="K95" s="46" t="str" cm="1">
        <f t="array" ref="K95">IF(OR(J95="",J95=0),"",
       IF(OR(_xlfn._xlws.FILTER('Checklist.loc DATA'!$E$3:$E$3000,'Checklist.loc DATA'!$D$3:$D$3000=J95,"#no matching result in Checklist.loc DATA")="#no matching result found in Checklist.loc DATA",_xlfn._xlws.FILTER('Checklist.loc DATA'!$E$3:$E$3000,'Checklist.loc DATA'!$D$3:$D$3000=J95,"#no matching result in Checklist.loc DATA")="MISSING",_xlfn._xlws.FILTER('Checklist.loc DATA'!$E$3:$E$3000,'Checklist.loc DATA'!$D$3:$D$3000=J95,"#no matching result in Checklist.loc DATA")=""),
          IF(_xlfn._xlws.FILTER('CLUE. Integrator'!$C$2:$C$3000,'CLUE. Integrator'!$D$2:$D$3000=J95,"#no matching result in aircraft CLUE_Integrator")="0","#Text found in aircraft CLUE_Integrator but no matching entry name; check that you copy-pasted entry names",
                   _xlfn._xlws.FILTER('CLUE. Integrator'!$C$2:$C$3000,'CLUE. Integrator'!$D$2:$D$3000=J95,"#no matching result in aircraft CLUE_Integrator")),
           _xlfn._xlws.FILTER('Checklist.loc DATA'!$E$3:$E$3000,'Checklist.loc DATA'!$D$3:$D$3000=J95,"#no matching result in Checklist.loc DATA")))</f>
        <v/>
      </c>
      <c r="L95" s="63" t="str">
        <f>IF('Integrator tracking'!G104="","",'Integrator tracking'!G104)</f>
        <v/>
      </c>
      <c r="M95" s="14" t="str">
        <f t="shared" si="2"/>
        <v/>
      </c>
      <c r="N95" s="14" t="str">
        <f>IF(F95="","",
_xlfn.CONCAT('Resource Checklist generator'!$A$2,UPPER('Resource Checklist generator'!$O$1),SUBSTITUTE(_xlfn.CONCAT(G95,"_",I95),"GAME.CHECKLIST_",""),"_",T95,'Resource Checklist generator'!$M$2,L95,'Resource Checklist generator'!$K$2,CHAR(10),
    'Resource Checklist generator'!$L$1,'Resource Checklist generator'!$N$2,'Resource Checklist generator'!$K$1,CHAR(10),
    'Resource Checklist generator'!$N$1
))</f>
        <v/>
      </c>
      <c r="O95" s="14" t="str">
        <f>IF(NOT(OR(U95=0,U95="")),_xlfn.CONCAT('Resource Checklist generator'!$G$2,U95,'Resource Checklist generator'!$H$2,CHAR(10),'Resource Checklist generator'!$I$2),"")</f>
        <v/>
      </c>
      <c r="P95" s="14" t="str">
        <f>IF(NOT(OR(V95=0,V95="")),_xlfn.CONCAT('Resource Checklist generator'!$J$2,V95,'Resource Checklist generator'!$H$2,CHAR(10),'Resource Checklist generator'!$L$2),"")</f>
        <v/>
      </c>
      <c r="Q95" s="14" t="str">
        <f>IF(F95="","",
    _xlfn.CONCAT('Resource Checklist generator'!$A$1,UPPER('Resource Checklist generator'!$O$1),SUBSTITUTE(_xlfn.CONCAT(G95,"_",I95),"GAME.CHECKLIST_",""),'Resource Checklist generator'!$B$1,CHAR(10),
    'Resource Checklist generator'!$C$1,G95,'Resource Checklist generator'!$D$1,I95,'Resource Checklist generator'!$E$1,CHAR(10),
    IF(K95="","",_xlfn.CONCAT('Resource Checklist generator'!$F$1,K95,'Resource Checklist generator'!$G$1,CHAR(10))),
    'Resource Checklist generator'!$J$1,'Resource Checklist generator'!$K$1,CHAR(10),
    'Resource Checklist generator'!$N$1)
)</f>
        <v/>
      </c>
      <c r="R95" s="14"/>
      <c r="S95" s="14" t="str">
        <f t="shared" si="3"/>
        <v/>
      </c>
      <c r="T95" s="14" t="str" cm="1">
        <f t="array" ref="T95">IF(Q95="","",MATCH(MID(Q95,1,255),MID($R$3:$R$999,1,255),0))</f>
        <v/>
      </c>
      <c r="U95" s="14"/>
      <c r="V95" s="14"/>
    </row>
    <row r="96" spans="2:22">
      <c r="B96" s="28"/>
      <c r="C96" s="46" t="str" cm="1">
        <f t="array" ref="C96">IF(B96="","",
       IF(OR(_xlfn._xlws.FILTER('Checklist.loc DATA'!$D$3:$D$3000,'Checklist.loc DATA'!$C$3:$C$3000=B96,"#no matching result in Checklist.loc DATA")="#no matching result found in Checklist.loc DATA",_xlfn._xlws.FILTER('Checklist.loc DATA'!$D$3:$D$3000,'Checklist.loc DATA'!$C$3:$C$3000=B96,"#no matching result in Checklist.loc DATA")="MISSING",_xlfn._xlws.FILTER('Checklist.loc DATA'!$D$3:$D$3000,'Checklist.loc DATA'!$C$3:$C$3000=B96,"#no matching result in Checklist.loc DATA")=""),
            IF(_xlfn._xlws.FILTER('GAME.CHECKLIST_ Integrator'!$C$2:$C$3000,'GAME.CHECKLIST_ Integrator'!$D$2:$D$3000=B96,"#no matching result in GAME.CHECKLIST Integrator")="0","#Text found in aircraft PAGE_Integrator but no matching entry name; check that you copy-pasted entry names",
                   _xlfn._xlws.FILTER('GAME.CHECKLIST_ Integrator'!$C$2:$C$3000,'GAME.CHECKLIST_ Integrator'!$D$2:$D$3000=B96,"#no matching result in GAME.CHECKLIST Integrator")),
           _xlfn._xlws.FILTER('Checklist.loc DATA'!$D$3:$D$3000,'Checklist.loc DATA'!$C$3:$C$3000=B96,"#no matching result in Checklist.loc DATA")))</f>
        <v/>
      </c>
      <c r="D96" s="52"/>
      <c r="E96" s="46" t="str" cm="1">
        <f t="array" ref="E96">IF(D96="","",
       IF(OR(_xlfn._xlws.FILTER('Checklist.loc DATA'!$D$3:$D$3000,'Checklist.loc DATA'!$C$3:$C$3000=D96,"#no matching result in Checklist.loc DATA")="#no matching result found in Checklist.loc DATA",_xlfn._xlws.FILTER('Checklist.loc DATA'!$D$3:$D$3000,'Checklist.loc DATA'!$C$3:$C$3000=D96,"#no matching result in Checklist.loc DATA")="MISSING",_xlfn._xlws.FILTER('Checklist.loc DATA'!$D$3:$D$3000,'Checklist.loc DATA'!$C$3:$C$3000=D96,"#no matching result in Checklist.loc DATA")=""),
            IF(_xlfn._xlws.FILTER('GAME.CHECKLIST_ Integrator'!$C$2:$C$3000,'GAME.CHECKLIST_ Integrator'!$D$2:$D$3000=D96,"#no matching result in GAME.CHECKLIST Integrator")="0","#Text found in aircraft PAGE_Integrator but no matching entry name; check that you copy-pasted entry names",
                   _xlfn._xlws.FILTER('GAME.CHECKLIST_ Integrator'!$C$2:$C$3000,'GAME.CHECKLIST_ Integrator'!$D$2:$D$3000=D96,"#no matching result in GAME.CHECKLIST Integrator")),
           _xlfn._xlws.FILTER('Checklist.loc DATA'!$D$3:$D$3000,'Checklist.loc DATA'!$C$3:$C$3000=D96,"#no matching result in Checklist.loc DATA")))</f>
        <v/>
      </c>
      <c r="F96" s="52"/>
      <c r="G96" s="46" t="str" cm="1">
        <f t="array" ref="G96">IF(F96="","",
       IF(OR(_xlfn._xlws.FILTER('Checklist.loc DATA'!$D$3:$D$3000,'Checklist.loc DATA'!$C$3:$C$3000=F96,"#no matching result in Checklist.loc DATA")="#no matching result found in Checklist.loc DATA",_xlfn._xlws.FILTER('Checklist.loc DATA'!$D$3:$D$3000,'Checklist.loc DATA'!$C$3:$C$3000=F96,"#no matching result in Checklist.loc DATA")="MISSING",_xlfn._xlws.FILTER('Checklist.loc DATA'!$D$3:$D$3000,'Checklist.loc DATA'!$C$3:$C$3000=F96,"#no matching result in Checklist.loc DATA")=""),
            IF(_xlfn._xlws.FILTER('GAME.CHECKLIST_ Integrator'!$C$2:$C$3000,'GAME.CHECKLIST_ Integrator'!$D$2:$D$3000=F96,"#no matching result in GAME.CHECKLIST Integrator")="0","#Text found in aircraft PAGE_Integrator but no matching entry name; check that you copy-pasted entry names",
                   _xlfn._xlws.FILTER('GAME.CHECKLIST_ Integrator'!$C$2:$C$3000,'GAME.CHECKLIST_ Integrator'!$D$2:$D$3000=F96,"#no matching result in GAME.CHECKLIST Integrator")),
           _xlfn._xlws.FILTER('Checklist.loc DATA'!$D$3:$D$3000,'Checklist.loc DATA'!$C$3:$C$3000=F96,"#no matching result in Checklist.loc DATA")))</f>
        <v/>
      </c>
      <c r="H96" s="61"/>
      <c r="I96" s="46" t="str" cm="1">
        <f t="array" ref="I96">IF(H96="","",
       IF(OR(_xlfn._xlws.FILTER('Checklist.loc DATA'!$D$3:$D$3000,'Checklist.loc DATA'!$C$3:$C$3000=H96,"#no matching result in Checklist.loc DATA")="#no matching result found in Checklist.loc DATA",_xlfn._xlws.FILTER('Checklist.loc DATA'!$D$3:$D$3000,'Checklist.loc DATA'!$C$3:$C$3000=H96,"#no matching result in Checklist.loc DATA")="MISSING",_xlfn._xlws.FILTER('Checklist.loc DATA'!$D$3:$D$3000,'Checklist.loc DATA'!$C$3:$C$3000=H96,"#no matching result in Checklist.loc DATA")=""),
            IF(_xlfn._xlws.FILTER('GAME.CHECKLIST_ Integrator'!$C$2:$C$3000,'GAME.CHECKLIST_ Integrator'!$D$2:$D$3000=H96,"#no matching result in GAME.CHECKLIST Integrator")="0","#Text found in aircraft PAGE_Integrator but no matching entry name; check that you copy-pasted entry names",
                   _xlfn._xlws.FILTER('GAME.CHECKLIST_ Integrator'!$C$2:$C$3000,'GAME.CHECKLIST_ Integrator'!$D$2:$D$3000=H96,"#no matching result in GAME.CHECKLIST Integrator")),
           _xlfn._xlws.FILTER('Checklist.loc DATA'!$D$3:$D$3000,'Checklist.loc DATA'!$C$3:$C$3000=H96,"#no matching result in Checklist.loc DATA")))</f>
        <v/>
      </c>
      <c r="J96" s="48">
        <v>0</v>
      </c>
      <c r="K96" s="46" t="str" cm="1">
        <f t="array" ref="K96">IF(OR(J96="",J96=0),"",
       IF(OR(_xlfn._xlws.FILTER('Checklist.loc DATA'!$E$3:$E$3000,'Checklist.loc DATA'!$D$3:$D$3000=J96,"#no matching result in Checklist.loc DATA")="#no matching result found in Checklist.loc DATA",_xlfn._xlws.FILTER('Checklist.loc DATA'!$E$3:$E$3000,'Checklist.loc DATA'!$D$3:$D$3000=J96,"#no matching result in Checklist.loc DATA")="MISSING",_xlfn._xlws.FILTER('Checklist.loc DATA'!$E$3:$E$3000,'Checklist.loc DATA'!$D$3:$D$3000=J96,"#no matching result in Checklist.loc DATA")=""),
          IF(_xlfn._xlws.FILTER('CLUE. Integrator'!$C$2:$C$3000,'CLUE. Integrator'!$D$2:$D$3000=J96,"#no matching result in aircraft CLUE_Integrator")="0","#Text found in aircraft CLUE_Integrator but no matching entry name; check that you copy-pasted entry names",
                   _xlfn._xlws.FILTER('CLUE. Integrator'!$C$2:$C$3000,'CLUE. Integrator'!$D$2:$D$3000=J96,"#no matching result in aircraft CLUE_Integrator")),
           _xlfn._xlws.FILTER('Checklist.loc DATA'!$E$3:$E$3000,'Checklist.loc DATA'!$D$3:$D$3000=J96,"#no matching result in Checklist.loc DATA")))</f>
        <v/>
      </c>
      <c r="L96" s="63" t="str">
        <f>IF('Integrator tracking'!G105="","",'Integrator tracking'!G105)</f>
        <v/>
      </c>
      <c r="M96" s="14" t="str">
        <f t="shared" si="2"/>
        <v/>
      </c>
      <c r="N96" s="14" t="str">
        <f>IF(F96="","",
_xlfn.CONCAT('Resource Checklist generator'!$A$2,UPPER('Resource Checklist generator'!$O$1),SUBSTITUTE(_xlfn.CONCAT(G96,"_",I96),"GAME.CHECKLIST_",""),"_",T96,'Resource Checklist generator'!$M$2,L96,'Resource Checklist generator'!$K$2,CHAR(10),
    'Resource Checklist generator'!$L$1,'Resource Checklist generator'!$N$2,'Resource Checklist generator'!$K$1,CHAR(10),
    'Resource Checklist generator'!$N$1
))</f>
        <v/>
      </c>
      <c r="O96" s="14" t="str">
        <f>IF(NOT(OR(U96=0,U96="")),_xlfn.CONCAT('Resource Checklist generator'!$G$2,U96,'Resource Checklist generator'!$H$2,CHAR(10),'Resource Checklist generator'!$I$2),"")</f>
        <v/>
      </c>
      <c r="P96" s="14" t="str">
        <f>IF(NOT(OR(V96=0,V96="")),_xlfn.CONCAT('Resource Checklist generator'!$J$2,V96,'Resource Checklist generator'!$H$2,CHAR(10),'Resource Checklist generator'!$L$2),"")</f>
        <v/>
      </c>
      <c r="Q96" s="14" t="str">
        <f>IF(F96="","",
    _xlfn.CONCAT('Resource Checklist generator'!$A$1,UPPER('Resource Checklist generator'!$O$1),SUBSTITUTE(_xlfn.CONCAT(G96,"_",I96),"GAME.CHECKLIST_",""),'Resource Checklist generator'!$B$1,CHAR(10),
    'Resource Checklist generator'!$C$1,G96,'Resource Checklist generator'!$D$1,I96,'Resource Checklist generator'!$E$1,CHAR(10),
    IF(K96="","",_xlfn.CONCAT('Resource Checklist generator'!$F$1,K96,'Resource Checklist generator'!$G$1,CHAR(10))),
    'Resource Checklist generator'!$J$1,'Resource Checklist generator'!$K$1,CHAR(10),
    'Resource Checklist generator'!$N$1)
)</f>
        <v/>
      </c>
      <c r="R96" s="14"/>
      <c r="S96" s="14" t="str">
        <f t="shared" si="3"/>
        <v/>
      </c>
      <c r="T96" s="14" t="str" cm="1">
        <f t="array" ref="T96">IF(Q96="","",MATCH(MID(Q96,1,255),MID($R$3:$R$999,1,255),0))</f>
        <v/>
      </c>
      <c r="U96" s="14"/>
      <c r="V96" s="14"/>
    </row>
    <row r="97" spans="2:22">
      <c r="B97" s="27"/>
      <c r="C97" s="46" t="str" cm="1">
        <f t="array" ref="C97">IF(B97="","",
       IF(OR(_xlfn._xlws.FILTER('Checklist.loc DATA'!$D$3:$D$3000,'Checklist.loc DATA'!$C$3:$C$3000=B97,"#no matching result in Checklist.loc DATA")="#no matching result found in Checklist.loc DATA",_xlfn._xlws.FILTER('Checklist.loc DATA'!$D$3:$D$3000,'Checklist.loc DATA'!$C$3:$C$3000=B97,"#no matching result in Checklist.loc DATA")="MISSING",_xlfn._xlws.FILTER('Checklist.loc DATA'!$D$3:$D$3000,'Checklist.loc DATA'!$C$3:$C$3000=B97,"#no matching result in Checklist.loc DATA")=""),
            IF(_xlfn._xlws.FILTER('GAME.CHECKLIST_ Integrator'!$C$2:$C$3000,'GAME.CHECKLIST_ Integrator'!$D$2:$D$3000=B97,"#no matching result in GAME.CHECKLIST Integrator")="0","#Text found in aircraft PAGE_Integrator but no matching entry name; check that you copy-pasted entry names",
                   _xlfn._xlws.FILTER('GAME.CHECKLIST_ Integrator'!$C$2:$C$3000,'GAME.CHECKLIST_ Integrator'!$D$2:$D$3000=B97,"#no matching result in GAME.CHECKLIST Integrator")),
           _xlfn._xlws.FILTER('Checklist.loc DATA'!$D$3:$D$3000,'Checklist.loc DATA'!$C$3:$C$3000=B97,"#no matching result in Checklist.loc DATA")))</f>
        <v/>
      </c>
      <c r="D97" s="53"/>
      <c r="E97" s="46" t="str" cm="1">
        <f t="array" ref="E97">IF(D97="","",
       IF(OR(_xlfn._xlws.FILTER('Checklist.loc DATA'!$D$3:$D$3000,'Checklist.loc DATA'!$C$3:$C$3000=D97,"#no matching result in Checklist.loc DATA")="#no matching result found in Checklist.loc DATA",_xlfn._xlws.FILTER('Checklist.loc DATA'!$D$3:$D$3000,'Checklist.loc DATA'!$C$3:$C$3000=D97,"#no matching result in Checklist.loc DATA")="MISSING",_xlfn._xlws.FILTER('Checklist.loc DATA'!$D$3:$D$3000,'Checklist.loc DATA'!$C$3:$C$3000=D97,"#no matching result in Checklist.loc DATA")=""),
            IF(_xlfn._xlws.FILTER('GAME.CHECKLIST_ Integrator'!$C$2:$C$3000,'GAME.CHECKLIST_ Integrator'!$D$2:$D$3000=D97,"#no matching result in GAME.CHECKLIST Integrator")="0","#Text found in aircraft PAGE_Integrator but no matching entry name; check that you copy-pasted entry names",
                   _xlfn._xlws.FILTER('GAME.CHECKLIST_ Integrator'!$C$2:$C$3000,'GAME.CHECKLIST_ Integrator'!$D$2:$D$3000=D97,"#no matching result in GAME.CHECKLIST Integrator")),
           _xlfn._xlws.FILTER('Checklist.loc DATA'!$D$3:$D$3000,'Checklist.loc DATA'!$C$3:$C$3000=D97,"#no matching result in Checklist.loc DATA")))</f>
        <v/>
      </c>
      <c r="F97" s="53"/>
      <c r="G97" s="46" t="str" cm="1">
        <f t="array" ref="G97">IF(F97="","",
       IF(OR(_xlfn._xlws.FILTER('Checklist.loc DATA'!$D$3:$D$3000,'Checklist.loc DATA'!$C$3:$C$3000=F97,"#no matching result in Checklist.loc DATA")="#no matching result found in Checklist.loc DATA",_xlfn._xlws.FILTER('Checklist.loc DATA'!$D$3:$D$3000,'Checklist.loc DATA'!$C$3:$C$3000=F97,"#no matching result in Checklist.loc DATA")="MISSING",_xlfn._xlws.FILTER('Checklist.loc DATA'!$D$3:$D$3000,'Checklist.loc DATA'!$C$3:$C$3000=F97,"#no matching result in Checklist.loc DATA")=""),
            IF(_xlfn._xlws.FILTER('GAME.CHECKLIST_ Integrator'!$C$2:$C$3000,'GAME.CHECKLIST_ Integrator'!$D$2:$D$3000=F97,"#no matching result in GAME.CHECKLIST Integrator")="0","#Text found in aircraft PAGE_Integrator but no matching entry name; check that you copy-pasted entry names",
                   _xlfn._xlws.FILTER('GAME.CHECKLIST_ Integrator'!$C$2:$C$3000,'GAME.CHECKLIST_ Integrator'!$D$2:$D$3000=F97,"#no matching result in GAME.CHECKLIST Integrator")),
           _xlfn._xlws.FILTER('Checklist.loc DATA'!$D$3:$D$3000,'Checklist.loc DATA'!$C$3:$C$3000=F97,"#no matching result in Checklist.loc DATA")))</f>
        <v/>
      </c>
      <c r="H97" s="62"/>
      <c r="I97" s="46" t="str" cm="1">
        <f t="array" ref="I97">IF(H97="","",
       IF(OR(_xlfn._xlws.FILTER('Checklist.loc DATA'!$D$3:$D$3000,'Checklist.loc DATA'!$C$3:$C$3000=H97,"#no matching result in Checklist.loc DATA")="#no matching result found in Checklist.loc DATA",_xlfn._xlws.FILTER('Checklist.loc DATA'!$D$3:$D$3000,'Checklist.loc DATA'!$C$3:$C$3000=H97,"#no matching result in Checklist.loc DATA")="MISSING",_xlfn._xlws.FILTER('Checklist.loc DATA'!$D$3:$D$3000,'Checklist.loc DATA'!$C$3:$C$3000=H97,"#no matching result in Checklist.loc DATA")=""),
            IF(_xlfn._xlws.FILTER('GAME.CHECKLIST_ Integrator'!$C$2:$C$3000,'GAME.CHECKLIST_ Integrator'!$D$2:$D$3000=H97,"#no matching result in GAME.CHECKLIST Integrator")="0","#Text found in aircraft PAGE_Integrator but no matching entry name; check that you copy-pasted entry names",
                   _xlfn._xlws.FILTER('GAME.CHECKLIST_ Integrator'!$C$2:$C$3000,'GAME.CHECKLIST_ Integrator'!$D$2:$D$3000=H97,"#no matching result in GAME.CHECKLIST Integrator")),
           _xlfn._xlws.FILTER('Checklist.loc DATA'!$D$3:$D$3000,'Checklist.loc DATA'!$C$3:$C$3000=H97,"#no matching result in Checklist.loc DATA")))</f>
        <v/>
      </c>
      <c r="J97" s="29">
        <v>0</v>
      </c>
      <c r="K97" s="46" t="str" cm="1">
        <f t="array" ref="K97">IF(OR(J97="",J97=0),"",
       IF(OR(_xlfn._xlws.FILTER('Checklist.loc DATA'!$E$3:$E$3000,'Checklist.loc DATA'!$D$3:$D$3000=J97,"#no matching result in Checklist.loc DATA")="#no matching result found in Checklist.loc DATA",_xlfn._xlws.FILTER('Checklist.loc DATA'!$E$3:$E$3000,'Checklist.loc DATA'!$D$3:$D$3000=J97,"#no matching result in Checklist.loc DATA")="MISSING",_xlfn._xlws.FILTER('Checklist.loc DATA'!$E$3:$E$3000,'Checklist.loc DATA'!$D$3:$D$3000=J97,"#no matching result in Checklist.loc DATA")=""),
          IF(_xlfn._xlws.FILTER('CLUE. Integrator'!$C$2:$C$3000,'CLUE. Integrator'!$D$2:$D$3000=J97,"#no matching result in aircraft CLUE_Integrator")="0","#Text found in aircraft CLUE_Integrator but no matching entry name; check that you copy-pasted entry names",
                   _xlfn._xlws.FILTER('CLUE. Integrator'!$C$2:$C$3000,'CLUE. Integrator'!$D$2:$D$3000=J97,"#no matching result in aircraft CLUE_Integrator")),
           _xlfn._xlws.FILTER('Checklist.loc DATA'!$E$3:$E$3000,'Checklist.loc DATA'!$D$3:$D$3000=J97,"#no matching result in Checklist.loc DATA")))</f>
        <v/>
      </c>
      <c r="L97" s="63" t="str">
        <f>IF('Integrator tracking'!G106="","",'Integrator tracking'!G106)</f>
        <v/>
      </c>
      <c r="M97" s="14" t="str">
        <f t="shared" si="2"/>
        <v/>
      </c>
      <c r="N97" s="14" t="str">
        <f>IF(F97="","",
_xlfn.CONCAT('Resource Checklist generator'!$A$2,UPPER('Resource Checklist generator'!$O$1),SUBSTITUTE(_xlfn.CONCAT(G97,"_",I97),"GAME.CHECKLIST_",""),"_",T97,'Resource Checklist generator'!$M$2,L97,'Resource Checklist generator'!$K$2,CHAR(10),
    'Resource Checklist generator'!$L$1,'Resource Checklist generator'!$N$2,'Resource Checklist generator'!$K$1,CHAR(10),
    'Resource Checklist generator'!$N$1
))</f>
        <v/>
      </c>
      <c r="O97" s="14" t="str">
        <f>IF(NOT(OR(U97=0,U97="")),_xlfn.CONCAT('Resource Checklist generator'!$G$2,U97,'Resource Checklist generator'!$H$2,CHAR(10),'Resource Checklist generator'!$I$2),"")</f>
        <v/>
      </c>
      <c r="P97" s="14" t="str">
        <f>IF(NOT(OR(V97=0,V97="")),_xlfn.CONCAT('Resource Checklist generator'!$J$2,V97,'Resource Checklist generator'!$H$2,CHAR(10),'Resource Checklist generator'!$L$2),"")</f>
        <v/>
      </c>
      <c r="Q97" s="14" t="str">
        <f>IF(F97="","",
    _xlfn.CONCAT('Resource Checklist generator'!$A$1,UPPER('Resource Checklist generator'!$O$1),SUBSTITUTE(_xlfn.CONCAT(G97,"_",I97),"GAME.CHECKLIST_",""),'Resource Checklist generator'!$B$1,CHAR(10),
    'Resource Checklist generator'!$C$1,G97,'Resource Checklist generator'!$D$1,I97,'Resource Checklist generator'!$E$1,CHAR(10),
    IF(K97="","",_xlfn.CONCAT('Resource Checklist generator'!$F$1,K97,'Resource Checklist generator'!$G$1,CHAR(10))),
    'Resource Checklist generator'!$J$1,'Resource Checklist generator'!$K$1,CHAR(10),
    'Resource Checklist generator'!$N$1)
)</f>
        <v/>
      </c>
      <c r="R97" s="14"/>
      <c r="S97" s="14" t="str">
        <f t="shared" si="3"/>
        <v/>
      </c>
      <c r="T97" s="14" t="str" cm="1">
        <f t="array" ref="T97">IF(Q97="","",MATCH(MID(Q97,1,255),MID($R$3:$R$999,1,255),0))</f>
        <v/>
      </c>
      <c r="U97" s="14"/>
      <c r="V97" s="14"/>
    </row>
    <row r="98" spans="2:22">
      <c r="B98" s="28"/>
      <c r="C98" s="46" t="str" cm="1">
        <f t="array" ref="C98">IF(B98="","",
       IF(OR(_xlfn._xlws.FILTER('Checklist.loc DATA'!$D$3:$D$3000,'Checklist.loc DATA'!$C$3:$C$3000=B98,"#no matching result in Checklist.loc DATA")="#no matching result found in Checklist.loc DATA",_xlfn._xlws.FILTER('Checklist.loc DATA'!$D$3:$D$3000,'Checklist.loc DATA'!$C$3:$C$3000=B98,"#no matching result in Checklist.loc DATA")="MISSING",_xlfn._xlws.FILTER('Checklist.loc DATA'!$D$3:$D$3000,'Checklist.loc DATA'!$C$3:$C$3000=B98,"#no matching result in Checklist.loc DATA")=""),
            IF(_xlfn._xlws.FILTER('GAME.CHECKLIST_ Integrator'!$C$2:$C$3000,'GAME.CHECKLIST_ Integrator'!$D$2:$D$3000=B98,"#no matching result in GAME.CHECKLIST Integrator")="0","#Text found in aircraft PAGE_Integrator but no matching entry name; check that you copy-pasted entry names",
                   _xlfn._xlws.FILTER('GAME.CHECKLIST_ Integrator'!$C$2:$C$3000,'GAME.CHECKLIST_ Integrator'!$D$2:$D$3000=B98,"#no matching result in GAME.CHECKLIST Integrator")),
           _xlfn._xlws.FILTER('Checklist.loc DATA'!$D$3:$D$3000,'Checklist.loc DATA'!$C$3:$C$3000=B98,"#no matching result in Checklist.loc DATA")))</f>
        <v/>
      </c>
      <c r="D98" s="52"/>
      <c r="E98" s="46" t="str" cm="1">
        <f t="array" ref="E98">IF(D98="","",
       IF(OR(_xlfn._xlws.FILTER('Checklist.loc DATA'!$D$3:$D$3000,'Checklist.loc DATA'!$C$3:$C$3000=D98,"#no matching result in Checklist.loc DATA")="#no matching result found in Checklist.loc DATA",_xlfn._xlws.FILTER('Checklist.loc DATA'!$D$3:$D$3000,'Checklist.loc DATA'!$C$3:$C$3000=D98,"#no matching result in Checklist.loc DATA")="MISSING",_xlfn._xlws.FILTER('Checklist.loc DATA'!$D$3:$D$3000,'Checklist.loc DATA'!$C$3:$C$3000=D98,"#no matching result in Checklist.loc DATA")=""),
            IF(_xlfn._xlws.FILTER('GAME.CHECKLIST_ Integrator'!$C$2:$C$3000,'GAME.CHECKLIST_ Integrator'!$D$2:$D$3000=D98,"#no matching result in GAME.CHECKLIST Integrator")="0","#Text found in aircraft PAGE_Integrator but no matching entry name; check that you copy-pasted entry names",
                   _xlfn._xlws.FILTER('GAME.CHECKLIST_ Integrator'!$C$2:$C$3000,'GAME.CHECKLIST_ Integrator'!$D$2:$D$3000=D98,"#no matching result in GAME.CHECKLIST Integrator")),
           _xlfn._xlws.FILTER('Checklist.loc DATA'!$D$3:$D$3000,'Checklist.loc DATA'!$C$3:$C$3000=D98,"#no matching result in Checklist.loc DATA")))</f>
        <v/>
      </c>
      <c r="F98" s="52"/>
      <c r="G98" s="46" t="str" cm="1">
        <f t="array" ref="G98">IF(F98="","",
       IF(OR(_xlfn._xlws.FILTER('Checklist.loc DATA'!$D$3:$D$3000,'Checklist.loc DATA'!$C$3:$C$3000=F98,"#no matching result in Checklist.loc DATA")="#no matching result found in Checklist.loc DATA",_xlfn._xlws.FILTER('Checklist.loc DATA'!$D$3:$D$3000,'Checklist.loc DATA'!$C$3:$C$3000=F98,"#no matching result in Checklist.loc DATA")="MISSING",_xlfn._xlws.FILTER('Checklist.loc DATA'!$D$3:$D$3000,'Checklist.loc DATA'!$C$3:$C$3000=F98,"#no matching result in Checklist.loc DATA")=""),
            IF(_xlfn._xlws.FILTER('GAME.CHECKLIST_ Integrator'!$C$2:$C$3000,'GAME.CHECKLIST_ Integrator'!$D$2:$D$3000=F98,"#no matching result in GAME.CHECKLIST Integrator")="0","#Text found in aircraft PAGE_Integrator but no matching entry name; check that you copy-pasted entry names",
                   _xlfn._xlws.FILTER('GAME.CHECKLIST_ Integrator'!$C$2:$C$3000,'GAME.CHECKLIST_ Integrator'!$D$2:$D$3000=F98,"#no matching result in GAME.CHECKLIST Integrator")),
           _xlfn._xlws.FILTER('Checklist.loc DATA'!$D$3:$D$3000,'Checklist.loc DATA'!$C$3:$C$3000=F98,"#no matching result in Checklist.loc DATA")))</f>
        <v/>
      </c>
      <c r="H98" s="61"/>
      <c r="I98" s="46" t="str" cm="1">
        <f t="array" ref="I98">IF(H98="","",
       IF(OR(_xlfn._xlws.FILTER('Checklist.loc DATA'!$D$3:$D$3000,'Checklist.loc DATA'!$C$3:$C$3000=H98,"#no matching result in Checklist.loc DATA")="#no matching result found in Checklist.loc DATA",_xlfn._xlws.FILTER('Checklist.loc DATA'!$D$3:$D$3000,'Checklist.loc DATA'!$C$3:$C$3000=H98,"#no matching result in Checklist.loc DATA")="MISSING",_xlfn._xlws.FILTER('Checklist.loc DATA'!$D$3:$D$3000,'Checklist.loc DATA'!$C$3:$C$3000=H98,"#no matching result in Checklist.loc DATA")=""),
            IF(_xlfn._xlws.FILTER('GAME.CHECKLIST_ Integrator'!$C$2:$C$3000,'GAME.CHECKLIST_ Integrator'!$D$2:$D$3000=H98,"#no matching result in GAME.CHECKLIST Integrator")="0","#Text found in aircraft PAGE_Integrator but no matching entry name; check that you copy-pasted entry names",
                   _xlfn._xlws.FILTER('GAME.CHECKLIST_ Integrator'!$C$2:$C$3000,'GAME.CHECKLIST_ Integrator'!$D$2:$D$3000=H98,"#no matching result in GAME.CHECKLIST Integrator")),
           _xlfn._xlws.FILTER('Checklist.loc DATA'!$D$3:$D$3000,'Checklist.loc DATA'!$C$3:$C$3000=H98,"#no matching result in Checklist.loc DATA")))</f>
        <v/>
      </c>
      <c r="J98" s="48">
        <v>0</v>
      </c>
      <c r="K98" s="46" t="str" cm="1">
        <f t="array" ref="K98">IF(OR(J98="",J98=0),"",
       IF(OR(_xlfn._xlws.FILTER('Checklist.loc DATA'!$E$3:$E$3000,'Checklist.loc DATA'!$D$3:$D$3000=J98,"#no matching result in Checklist.loc DATA")="#no matching result found in Checklist.loc DATA",_xlfn._xlws.FILTER('Checklist.loc DATA'!$E$3:$E$3000,'Checklist.loc DATA'!$D$3:$D$3000=J98,"#no matching result in Checklist.loc DATA")="MISSING",_xlfn._xlws.FILTER('Checklist.loc DATA'!$E$3:$E$3000,'Checklist.loc DATA'!$D$3:$D$3000=J98,"#no matching result in Checklist.loc DATA")=""),
          IF(_xlfn._xlws.FILTER('CLUE. Integrator'!$C$2:$C$3000,'CLUE. Integrator'!$D$2:$D$3000=J98,"#no matching result in aircraft CLUE_Integrator")="0","#Text found in aircraft CLUE_Integrator but no matching entry name; check that you copy-pasted entry names",
                   _xlfn._xlws.FILTER('CLUE. Integrator'!$C$2:$C$3000,'CLUE. Integrator'!$D$2:$D$3000=J98,"#no matching result in aircraft CLUE_Integrator")),
           _xlfn._xlws.FILTER('Checklist.loc DATA'!$E$3:$E$3000,'Checklist.loc DATA'!$D$3:$D$3000=J98,"#no matching result in Checklist.loc DATA")))</f>
        <v/>
      </c>
      <c r="L98" s="63" t="str">
        <f>IF('Integrator tracking'!G107="","",'Integrator tracking'!G107)</f>
        <v/>
      </c>
      <c r="M98" s="14" t="str">
        <f t="shared" si="2"/>
        <v/>
      </c>
      <c r="N98" s="14" t="str">
        <f>IF(F98="","",
_xlfn.CONCAT('Resource Checklist generator'!$A$2,UPPER('Resource Checklist generator'!$O$1),SUBSTITUTE(_xlfn.CONCAT(G98,"_",I98),"GAME.CHECKLIST_",""),"_",T98,'Resource Checklist generator'!$M$2,L98,'Resource Checklist generator'!$K$2,CHAR(10),
    'Resource Checklist generator'!$L$1,'Resource Checklist generator'!$N$2,'Resource Checklist generator'!$K$1,CHAR(10),
    'Resource Checklist generator'!$N$1
))</f>
        <v/>
      </c>
      <c r="O98" s="14" t="str">
        <f>IF(NOT(OR(U98=0,U98="")),_xlfn.CONCAT('Resource Checklist generator'!$G$2,U98,'Resource Checklist generator'!$H$2,CHAR(10),'Resource Checklist generator'!$I$2),"")</f>
        <v/>
      </c>
      <c r="P98" s="14" t="str">
        <f>IF(NOT(OR(V98=0,V98="")),_xlfn.CONCAT('Resource Checklist generator'!$J$2,V98,'Resource Checklist generator'!$H$2,CHAR(10),'Resource Checklist generator'!$L$2),"")</f>
        <v/>
      </c>
      <c r="Q98" s="14" t="str">
        <f>IF(F98="","",
    _xlfn.CONCAT('Resource Checklist generator'!$A$1,UPPER('Resource Checklist generator'!$O$1),SUBSTITUTE(_xlfn.CONCAT(G98,"_",I98),"GAME.CHECKLIST_",""),'Resource Checklist generator'!$B$1,CHAR(10),
    'Resource Checklist generator'!$C$1,G98,'Resource Checklist generator'!$D$1,I98,'Resource Checklist generator'!$E$1,CHAR(10),
    IF(K98="","",_xlfn.CONCAT('Resource Checklist generator'!$F$1,K98,'Resource Checklist generator'!$G$1,CHAR(10))),
    'Resource Checklist generator'!$J$1,'Resource Checklist generator'!$K$1,CHAR(10),
    'Resource Checklist generator'!$N$1)
)</f>
        <v/>
      </c>
      <c r="R98" s="14"/>
      <c r="S98" s="14" t="str">
        <f t="shared" si="3"/>
        <v/>
      </c>
      <c r="T98" s="14" t="str" cm="1">
        <f t="array" ref="T98">IF(Q98="","",MATCH(MID(Q98,1,255),MID($R$3:$R$999,1,255),0))</f>
        <v/>
      </c>
      <c r="U98" s="14"/>
      <c r="V98" s="14"/>
    </row>
    <row r="99" spans="2:22">
      <c r="B99" s="27"/>
      <c r="C99" s="46" t="str" cm="1">
        <f t="array" ref="C99">IF(B99="","",
       IF(OR(_xlfn._xlws.FILTER('Checklist.loc DATA'!$D$3:$D$3000,'Checklist.loc DATA'!$C$3:$C$3000=B99,"#no matching result in Checklist.loc DATA")="#no matching result found in Checklist.loc DATA",_xlfn._xlws.FILTER('Checklist.loc DATA'!$D$3:$D$3000,'Checklist.loc DATA'!$C$3:$C$3000=B99,"#no matching result in Checklist.loc DATA")="MISSING",_xlfn._xlws.FILTER('Checklist.loc DATA'!$D$3:$D$3000,'Checklist.loc DATA'!$C$3:$C$3000=B99,"#no matching result in Checklist.loc DATA")=""),
            IF(_xlfn._xlws.FILTER('GAME.CHECKLIST_ Integrator'!$C$2:$C$3000,'GAME.CHECKLIST_ Integrator'!$D$2:$D$3000=B99,"#no matching result in GAME.CHECKLIST Integrator")="0","#Text found in aircraft PAGE_Integrator but no matching entry name; check that you copy-pasted entry names",
                   _xlfn._xlws.FILTER('GAME.CHECKLIST_ Integrator'!$C$2:$C$3000,'GAME.CHECKLIST_ Integrator'!$D$2:$D$3000=B99,"#no matching result in GAME.CHECKLIST Integrator")),
           _xlfn._xlws.FILTER('Checklist.loc DATA'!$D$3:$D$3000,'Checklist.loc DATA'!$C$3:$C$3000=B99,"#no matching result in Checklist.loc DATA")))</f>
        <v/>
      </c>
      <c r="D99" s="53"/>
      <c r="E99" s="46" t="str" cm="1">
        <f t="array" ref="E99">IF(D99="","",
       IF(OR(_xlfn._xlws.FILTER('Checklist.loc DATA'!$D$3:$D$3000,'Checklist.loc DATA'!$C$3:$C$3000=D99,"#no matching result in Checklist.loc DATA")="#no matching result found in Checklist.loc DATA",_xlfn._xlws.FILTER('Checklist.loc DATA'!$D$3:$D$3000,'Checklist.loc DATA'!$C$3:$C$3000=D99,"#no matching result in Checklist.loc DATA")="MISSING",_xlfn._xlws.FILTER('Checklist.loc DATA'!$D$3:$D$3000,'Checklist.loc DATA'!$C$3:$C$3000=D99,"#no matching result in Checklist.loc DATA")=""),
            IF(_xlfn._xlws.FILTER('GAME.CHECKLIST_ Integrator'!$C$2:$C$3000,'GAME.CHECKLIST_ Integrator'!$D$2:$D$3000=D99,"#no matching result in GAME.CHECKLIST Integrator")="0","#Text found in aircraft PAGE_Integrator but no matching entry name; check that you copy-pasted entry names",
                   _xlfn._xlws.FILTER('GAME.CHECKLIST_ Integrator'!$C$2:$C$3000,'GAME.CHECKLIST_ Integrator'!$D$2:$D$3000=D99,"#no matching result in GAME.CHECKLIST Integrator")),
           _xlfn._xlws.FILTER('Checklist.loc DATA'!$D$3:$D$3000,'Checklist.loc DATA'!$C$3:$C$3000=D99,"#no matching result in Checklist.loc DATA")))</f>
        <v/>
      </c>
      <c r="F99" s="53"/>
      <c r="G99" s="46" t="str" cm="1">
        <f t="array" ref="G99">IF(F99="","",
       IF(OR(_xlfn._xlws.FILTER('Checklist.loc DATA'!$D$3:$D$3000,'Checklist.loc DATA'!$C$3:$C$3000=F99,"#no matching result in Checklist.loc DATA")="#no matching result found in Checklist.loc DATA",_xlfn._xlws.FILTER('Checklist.loc DATA'!$D$3:$D$3000,'Checklist.loc DATA'!$C$3:$C$3000=F99,"#no matching result in Checklist.loc DATA")="MISSING",_xlfn._xlws.FILTER('Checklist.loc DATA'!$D$3:$D$3000,'Checklist.loc DATA'!$C$3:$C$3000=F99,"#no matching result in Checklist.loc DATA")=""),
            IF(_xlfn._xlws.FILTER('GAME.CHECKLIST_ Integrator'!$C$2:$C$3000,'GAME.CHECKLIST_ Integrator'!$D$2:$D$3000=F99,"#no matching result in GAME.CHECKLIST Integrator")="0","#Text found in aircraft PAGE_Integrator but no matching entry name; check that you copy-pasted entry names",
                   _xlfn._xlws.FILTER('GAME.CHECKLIST_ Integrator'!$C$2:$C$3000,'GAME.CHECKLIST_ Integrator'!$D$2:$D$3000=F99,"#no matching result in GAME.CHECKLIST Integrator")),
           _xlfn._xlws.FILTER('Checklist.loc DATA'!$D$3:$D$3000,'Checklist.loc DATA'!$C$3:$C$3000=F99,"#no matching result in Checklist.loc DATA")))</f>
        <v/>
      </c>
      <c r="H99" s="62"/>
      <c r="I99" s="46" t="str" cm="1">
        <f t="array" ref="I99">IF(H99="","",
       IF(OR(_xlfn._xlws.FILTER('Checklist.loc DATA'!$D$3:$D$3000,'Checklist.loc DATA'!$C$3:$C$3000=H99,"#no matching result in Checklist.loc DATA")="#no matching result found in Checklist.loc DATA",_xlfn._xlws.FILTER('Checklist.loc DATA'!$D$3:$D$3000,'Checklist.loc DATA'!$C$3:$C$3000=H99,"#no matching result in Checklist.loc DATA")="MISSING",_xlfn._xlws.FILTER('Checklist.loc DATA'!$D$3:$D$3000,'Checklist.loc DATA'!$C$3:$C$3000=H99,"#no matching result in Checklist.loc DATA")=""),
            IF(_xlfn._xlws.FILTER('GAME.CHECKLIST_ Integrator'!$C$2:$C$3000,'GAME.CHECKLIST_ Integrator'!$D$2:$D$3000=H99,"#no matching result in GAME.CHECKLIST Integrator")="0","#Text found in aircraft PAGE_Integrator but no matching entry name; check that you copy-pasted entry names",
                   _xlfn._xlws.FILTER('GAME.CHECKLIST_ Integrator'!$C$2:$C$3000,'GAME.CHECKLIST_ Integrator'!$D$2:$D$3000=H99,"#no matching result in GAME.CHECKLIST Integrator")),
           _xlfn._xlws.FILTER('Checklist.loc DATA'!$D$3:$D$3000,'Checklist.loc DATA'!$C$3:$C$3000=H99,"#no matching result in Checklist.loc DATA")))</f>
        <v/>
      </c>
      <c r="J99" s="29">
        <v>0</v>
      </c>
      <c r="K99" s="46" t="str" cm="1">
        <f t="array" ref="K99">IF(OR(J99="",J99=0),"",
       IF(OR(_xlfn._xlws.FILTER('Checklist.loc DATA'!$E$3:$E$3000,'Checklist.loc DATA'!$D$3:$D$3000=J99,"#no matching result in Checklist.loc DATA")="#no matching result found in Checklist.loc DATA",_xlfn._xlws.FILTER('Checklist.loc DATA'!$E$3:$E$3000,'Checklist.loc DATA'!$D$3:$D$3000=J99,"#no matching result in Checklist.loc DATA")="MISSING",_xlfn._xlws.FILTER('Checklist.loc DATA'!$E$3:$E$3000,'Checklist.loc DATA'!$D$3:$D$3000=J99,"#no matching result in Checklist.loc DATA")=""),
          IF(_xlfn._xlws.FILTER('CLUE. Integrator'!$C$2:$C$3000,'CLUE. Integrator'!$D$2:$D$3000=J99,"#no matching result in aircraft CLUE_Integrator")="0","#Text found in aircraft CLUE_Integrator but no matching entry name; check that you copy-pasted entry names",
                   _xlfn._xlws.FILTER('CLUE. Integrator'!$C$2:$C$3000,'CLUE. Integrator'!$D$2:$D$3000=J99,"#no matching result in aircraft CLUE_Integrator")),
           _xlfn._xlws.FILTER('Checklist.loc DATA'!$E$3:$E$3000,'Checklist.loc DATA'!$D$3:$D$3000=J99,"#no matching result in Checklist.loc DATA")))</f>
        <v/>
      </c>
      <c r="L99" s="63" t="str">
        <f>IF('Integrator tracking'!G108="","",'Integrator tracking'!G108)</f>
        <v/>
      </c>
      <c r="M99" s="14" t="str">
        <f t="shared" si="2"/>
        <v/>
      </c>
      <c r="N99" s="14" t="str">
        <f>IF(F99="","",
_xlfn.CONCAT('Resource Checklist generator'!$A$2,UPPER('Resource Checklist generator'!$O$1),SUBSTITUTE(_xlfn.CONCAT(G99,"_",I99),"GAME.CHECKLIST_",""),"_",T99,'Resource Checklist generator'!$M$2,L99,'Resource Checklist generator'!$K$2,CHAR(10),
    'Resource Checklist generator'!$L$1,'Resource Checklist generator'!$N$2,'Resource Checklist generator'!$K$1,CHAR(10),
    'Resource Checklist generator'!$N$1
))</f>
        <v/>
      </c>
      <c r="O99" s="14" t="str">
        <f>IF(NOT(OR(U99=0,U99="")),_xlfn.CONCAT('Resource Checklist generator'!$G$2,U99,'Resource Checklist generator'!$H$2,CHAR(10),'Resource Checklist generator'!$I$2),"")</f>
        <v/>
      </c>
      <c r="P99" s="14" t="str">
        <f>IF(NOT(OR(V99=0,V99="")),_xlfn.CONCAT('Resource Checklist generator'!$J$2,V99,'Resource Checklist generator'!$H$2,CHAR(10),'Resource Checklist generator'!$L$2),"")</f>
        <v/>
      </c>
      <c r="Q99" s="14" t="str">
        <f>IF(F99="","",
    _xlfn.CONCAT('Resource Checklist generator'!$A$1,UPPER('Resource Checklist generator'!$O$1),SUBSTITUTE(_xlfn.CONCAT(G99,"_",I99),"GAME.CHECKLIST_",""),'Resource Checklist generator'!$B$1,CHAR(10),
    'Resource Checklist generator'!$C$1,G99,'Resource Checklist generator'!$D$1,I99,'Resource Checklist generator'!$E$1,CHAR(10),
    IF(K99="","",_xlfn.CONCAT('Resource Checklist generator'!$F$1,K99,'Resource Checklist generator'!$G$1,CHAR(10))),
    'Resource Checklist generator'!$J$1,'Resource Checklist generator'!$K$1,CHAR(10),
    'Resource Checklist generator'!$N$1)
)</f>
        <v/>
      </c>
      <c r="R99" s="14"/>
      <c r="S99" s="14" t="str">
        <f t="shared" si="3"/>
        <v/>
      </c>
      <c r="T99" s="14" t="str" cm="1">
        <f t="array" ref="T99">IF(Q99="","",MATCH(MID(Q99,1,255),MID($R$3:$R$999,1,255),0))</f>
        <v/>
      </c>
      <c r="U99" s="14"/>
      <c r="V99" s="14"/>
    </row>
    <row r="100" spans="2:22">
      <c r="B100" s="28"/>
      <c r="C100" s="46" t="str" cm="1">
        <f t="array" ref="C100">IF(B100="","",
       IF(OR(_xlfn._xlws.FILTER('Checklist.loc DATA'!$D$3:$D$3000,'Checklist.loc DATA'!$C$3:$C$3000=B100,"#no matching result in Checklist.loc DATA")="#no matching result found in Checklist.loc DATA",_xlfn._xlws.FILTER('Checklist.loc DATA'!$D$3:$D$3000,'Checklist.loc DATA'!$C$3:$C$3000=B100,"#no matching result in Checklist.loc DATA")="MISSING",_xlfn._xlws.FILTER('Checklist.loc DATA'!$D$3:$D$3000,'Checklist.loc DATA'!$C$3:$C$3000=B100,"#no matching result in Checklist.loc DATA")=""),
            IF(_xlfn._xlws.FILTER('GAME.CHECKLIST_ Integrator'!$C$2:$C$3000,'GAME.CHECKLIST_ Integrator'!$D$2:$D$3000=B100,"#no matching result in GAME.CHECKLIST Integrator")="0","#Text found in aircraft PAGE_Integrator but no matching entry name; check that you copy-pasted entry names",
                   _xlfn._xlws.FILTER('GAME.CHECKLIST_ Integrator'!$C$2:$C$3000,'GAME.CHECKLIST_ Integrator'!$D$2:$D$3000=B100,"#no matching result in GAME.CHECKLIST Integrator")),
           _xlfn._xlws.FILTER('Checklist.loc DATA'!$D$3:$D$3000,'Checklist.loc DATA'!$C$3:$C$3000=B100,"#no matching result in Checklist.loc DATA")))</f>
        <v/>
      </c>
      <c r="D100" s="52"/>
      <c r="E100" s="46" t="str" cm="1">
        <f t="array" ref="E100">IF(D100="","",
       IF(OR(_xlfn._xlws.FILTER('Checklist.loc DATA'!$D$3:$D$3000,'Checklist.loc DATA'!$C$3:$C$3000=D100,"#no matching result in Checklist.loc DATA")="#no matching result found in Checklist.loc DATA",_xlfn._xlws.FILTER('Checklist.loc DATA'!$D$3:$D$3000,'Checklist.loc DATA'!$C$3:$C$3000=D100,"#no matching result in Checklist.loc DATA")="MISSING",_xlfn._xlws.FILTER('Checklist.loc DATA'!$D$3:$D$3000,'Checklist.loc DATA'!$C$3:$C$3000=D100,"#no matching result in Checklist.loc DATA")=""),
            IF(_xlfn._xlws.FILTER('GAME.CHECKLIST_ Integrator'!$C$2:$C$3000,'GAME.CHECKLIST_ Integrator'!$D$2:$D$3000=D100,"#no matching result in GAME.CHECKLIST Integrator")="0","#Text found in aircraft PAGE_Integrator but no matching entry name; check that you copy-pasted entry names",
                   _xlfn._xlws.FILTER('GAME.CHECKLIST_ Integrator'!$C$2:$C$3000,'GAME.CHECKLIST_ Integrator'!$D$2:$D$3000=D100,"#no matching result in GAME.CHECKLIST Integrator")),
           _xlfn._xlws.FILTER('Checklist.loc DATA'!$D$3:$D$3000,'Checklist.loc DATA'!$C$3:$C$3000=D100,"#no matching result in Checklist.loc DATA")))</f>
        <v/>
      </c>
      <c r="F100" s="52"/>
      <c r="G100" s="46" t="str" cm="1">
        <f t="array" ref="G100">IF(F100="","",
       IF(OR(_xlfn._xlws.FILTER('Checklist.loc DATA'!$D$3:$D$3000,'Checklist.loc DATA'!$C$3:$C$3000=F100,"#no matching result in Checklist.loc DATA")="#no matching result found in Checklist.loc DATA",_xlfn._xlws.FILTER('Checklist.loc DATA'!$D$3:$D$3000,'Checklist.loc DATA'!$C$3:$C$3000=F100,"#no matching result in Checklist.loc DATA")="MISSING",_xlfn._xlws.FILTER('Checklist.loc DATA'!$D$3:$D$3000,'Checklist.loc DATA'!$C$3:$C$3000=F100,"#no matching result in Checklist.loc DATA")=""),
            IF(_xlfn._xlws.FILTER('GAME.CHECKLIST_ Integrator'!$C$2:$C$3000,'GAME.CHECKLIST_ Integrator'!$D$2:$D$3000=F100,"#no matching result in GAME.CHECKLIST Integrator")="0","#Text found in aircraft PAGE_Integrator but no matching entry name; check that you copy-pasted entry names",
                   _xlfn._xlws.FILTER('GAME.CHECKLIST_ Integrator'!$C$2:$C$3000,'GAME.CHECKLIST_ Integrator'!$D$2:$D$3000=F100,"#no matching result in GAME.CHECKLIST Integrator")),
           _xlfn._xlws.FILTER('Checklist.loc DATA'!$D$3:$D$3000,'Checklist.loc DATA'!$C$3:$C$3000=F100,"#no matching result in Checklist.loc DATA")))</f>
        <v/>
      </c>
      <c r="H100" s="61"/>
      <c r="I100" s="46" t="str" cm="1">
        <f t="array" ref="I100">IF(H100="","",
       IF(OR(_xlfn._xlws.FILTER('Checklist.loc DATA'!$D$3:$D$3000,'Checklist.loc DATA'!$C$3:$C$3000=H100,"#no matching result in Checklist.loc DATA")="#no matching result found in Checklist.loc DATA",_xlfn._xlws.FILTER('Checklist.loc DATA'!$D$3:$D$3000,'Checklist.loc DATA'!$C$3:$C$3000=H100,"#no matching result in Checklist.loc DATA")="MISSING",_xlfn._xlws.FILTER('Checklist.loc DATA'!$D$3:$D$3000,'Checklist.loc DATA'!$C$3:$C$3000=H100,"#no matching result in Checklist.loc DATA")=""),
            IF(_xlfn._xlws.FILTER('GAME.CHECKLIST_ Integrator'!$C$2:$C$3000,'GAME.CHECKLIST_ Integrator'!$D$2:$D$3000=H100,"#no matching result in GAME.CHECKLIST Integrator")="0","#Text found in aircraft PAGE_Integrator but no matching entry name; check that you copy-pasted entry names",
                   _xlfn._xlws.FILTER('GAME.CHECKLIST_ Integrator'!$C$2:$C$3000,'GAME.CHECKLIST_ Integrator'!$D$2:$D$3000=H100,"#no matching result in GAME.CHECKLIST Integrator")),
           _xlfn._xlws.FILTER('Checklist.loc DATA'!$D$3:$D$3000,'Checklist.loc DATA'!$C$3:$C$3000=H100,"#no matching result in Checklist.loc DATA")))</f>
        <v/>
      </c>
      <c r="J100" s="48">
        <v>0</v>
      </c>
      <c r="K100" s="46" t="str" cm="1">
        <f t="array" ref="K100">IF(OR(J100="",J100=0),"",
       IF(OR(_xlfn._xlws.FILTER('Checklist.loc DATA'!$E$3:$E$3000,'Checklist.loc DATA'!$D$3:$D$3000=J100,"#no matching result in Checklist.loc DATA")="#no matching result found in Checklist.loc DATA",_xlfn._xlws.FILTER('Checklist.loc DATA'!$E$3:$E$3000,'Checklist.loc DATA'!$D$3:$D$3000=J100,"#no matching result in Checklist.loc DATA")="MISSING",_xlfn._xlws.FILTER('Checklist.loc DATA'!$E$3:$E$3000,'Checklist.loc DATA'!$D$3:$D$3000=J100,"#no matching result in Checklist.loc DATA")=""),
          IF(_xlfn._xlws.FILTER('CLUE. Integrator'!$C$2:$C$3000,'CLUE. Integrator'!$D$2:$D$3000=J100,"#no matching result in aircraft CLUE_Integrator")="0","#Text found in aircraft CLUE_Integrator but no matching entry name; check that you copy-pasted entry names",
                   _xlfn._xlws.FILTER('CLUE. Integrator'!$C$2:$C$3000,'CLUE. Integrator'!$D$2:$D$3000=J100,"#no matching result in aircraft CLUE_Integrator")),
           _xlfn._xlws.FILTER('Checklist.loc DATA'!$E$3:$E$3000,'Checklist.loc DATA'!$D$3:$D$3000=J100,"#no matching result in Checklist.loc DATA")))</f>
        <v/>
      </c>
      <c r="L100" s="63" t="str">
        <f>IF('Integrator tracking'!G109="","",'Integrator tracking'!G109)</f>
        <v/>
      </c>
      <c r="M100" s="14" t="str">
        <f t="shared" si="2"/>
        <v/>
      </c>
      <c r="N100" s="14" t="str">
        <f>IF(F100="","",
_xlfn.CONCAT('Resource Checklist generator'!$A$2,UPPER('Resource Checklist generator'!$O$1),SUBSTITUTE(_xlfn.CONCAT(G100,"_",I100),"GAME.CHECKLIST_",""),"_",T100,'Resource Checklist generator'!$M$2,L100,'Resource Checklist generator'!$K$2,CHAR(10),
    'Resource Checklist generator'!$L$1,'Resource Checklist generator'!$N$2,'Resource Checklist generator'!$K$1,CHAR(10),
    'Resource Checklist generator'!$N$1
))</f>
        <v/>
      </c>
      <c r="O100" s="14" t="str">
        <f>IF(NOT(OR(U100=0,U100="")),_xlfn.CONCAT('Resource Checklist generator'!$G$2,U100,'Resource Checklist generator'!$H$2,CHAR(10),'Resource Checklist generator'!$I$2),"")</f>
        <v/>
      </c>
      <c r="P100" s="14" t="str">
        <f>IF(NOT(OR(V100=0,V100="")),_xlfn.CONCAT('Resource Checklist generator'!$J$2,V100,'Resource Checklist generator'!$H$2,CHAR(10),'Resource Checklist generator'!$L$2),"")</f>
        <v/>
      </c>
      <c r="Q100" s="14" t="str">
        <f>IF(F100="","",
    _xlfn.CONCAT('Resource Checklist generator'!$A$1,UPPER('Resource Checklist generator'!$O$1),SUBSTITUTE(_xlfn.CONCAT(G100,"_",I100),"GAME.CHECKLIST_",""),'Resource Checklist generator'!$B$1,CHAR(10),
    'Resource Checklist generator'!$C$1,G100,'Resource Checklist generator'!$D$1,I100,'Resource Checklist generator'!$E$1,CHAR(10),
    IF(K100="","",_xlfn.CONCAT('Resource Checklist generator'!$F$1,K100,'Resource Checklist generator'!$G$1,CHAR(10))),
    'Resource Checklist generator'!$J$1,'Resource Checklist generator'!$K$1,CHAR(10),
    'Resource Checklist generator'!$N$1)
)</f>
        <v/>
      </c>
      <c r="R100" s="14"/>
      <c r="S100" s="14" t="str">
        <f t="shared" si="3"/>
        <v/>
      </c>
      <c r="T100" s="14" t="str" cm="1">
        <f t="array" ref="T100">IF(Q100="","",MATCH(MID(Q100,1,255),MID($R$3:$R$999,1,255),0))</f>
        <v/>
      </c>
      <c r="U100" s="14"/>
      <c r="V100" s="14"/>
    </row>
    <row r="101" spans="2:22">
      <c r="B101" s="27"/>
      <c r="C101" s="46" t="str" cm="1">
        <f t="array" ref="C101">IF(B101="","",
       IF(OR(_xlfn._xlws.FILTER('Checklist.loc DATA'!$D$3:$D$3000,'Checklist.loc DATA'!$C$3:$C$3000=B101,"#no matching result in Checklist.loc DATA")="#no matching result found in Checklist.loc DATA",_xlfn._xlws.FILTER('Checklist.loc DATA'!$D$3:$D$3000,'Checklist.loc DATA'!$C$3:$C$3000=B101,"#no matching result in Checklist.loc DATA")="MISSING",_xlfn._xlws.FILTER('Checklist.loc DATA'!$D$3:$D$3000,'Checklist.loc DATA'!$C$3:$C$3000=B101,"#no matching result in Checklist.loc DATA")=""),
            IF(_xlfn._xlws.FILTER('GAME.CHECKLIST_ Integrator'!$C$2:$C$3000,'GAME.CHECKLIST_ Integrator'!$D$2:$D$3000=B101,"#no matching result in GAME.CHECKLIST Integrator")="0","#Text found in aircraft PAGE_Integrator but no matching entry name; check that you copy-pasted entry names",
                   _xlfn._xlws.FILTER('GAME.CHECKLIST_ Integrator'!$C$2:$C$3000,'GAME.CHECKLIST_ Integrator'!$D$2:$D$3000=B101,"#no matching result in GAME.CHECKLIST Integrator")),
           _xlfn._xlws.FILTER('Checklist.loc DATA'!$D$3:$D$3000,'Checklist.loc DATA'!$C$3:$C$3000=B101,"#no matching result in Checklist.loc DATA")))</f>
        <v/>
      </c>
      <c r="D101" s="53"/>
      <c r="E101" s="46" t="str" cm="1">
        <f t="array" ref="E101">IF(D101="","",
       IF(OR(_xlfn._xlws.FILTER('Checklist.loc DATA'!$D$3:$D$3000,'Checklist.loc DATA'!$C$3:$C$3000=D101,"#no matching result in Checklist.loc DATA")="#no matching result found in Checklist.loc DATA",_xlfn._xlws.FILTER('Checklist.loc DATA'!$D$3:$D$3000,'Checklist.loc DATA'!$C$3:$C$3000=D101,"#no matching result in Checklist.loc DATA")="MISSING",_xlfn._xlws.FILTER('Checklist.loc DATA'!$D$3:$D$3000,'Checklist.loc DATA'!$C$3:$C$3000=D101,"#no matching result in Checklist.loc DATA")=""),
            IF(_xlfn._xlws.FILTER('GAME.CHECKLIST_ Integrator'!$C$2:$C$3000,'GAME.CHECKLIST_ Integrator'!$D$2:$D$3000=D101,"#no matching result in GAME.CHECKLIST Integrator")="0","#Text found in aircraft PAGE_Integrator but no matching entry name; check that you copy-pasted entry names",
                   _xlfn._xlws.FILTER('GAME.CHECKLIST_ Integrator'!$C$2:$C$3000,'GAME.CHECKLIST_ Integrator'!$D$2:$D$3000=D101,"#no matching result in GAME.CHECKLIST Integrator")),
           _xlfn._xlws.FILTER('Checklist.loc DATA'!$D$3:$D$3000,'Checklist.loc DATA'!$C$3:$C$3000=D101,"#no matching result in Checklist.loc DATA")))</f>
        <v/>
      </c>
      <c r="F101" s="53"/>
      <c r="G101" s="46" t="str" cm="1">
        <f t="array" ref="G101">IF(F101="","",
       IF(OR(_xlfn._xlws.FILTER('Checklist.loc DATA'!$D$3:$D$3000,'Checklist.loc DATA'!$C$3:$C$3000=F101,"#no matching result in Checklist.loc DATA")="#no matching result found in Checklist.loc DATA",_xlfn._xlws.FILTER('Checklist.loc DATA'!$D$3:$D$3000,'Checklist.loc DATA'!$C$3:$C$3000=F101,"#no matching result in Checklist.loc DATA")="MISSING",_xlfn._xlws.FILTER('Checklist.loc DATA'!$D$3:$D$3000,'Checklist.loc DATA'!$C$3:$C$3000=F101,"#no matching result in Checklist.loc DATA")=""),
            IF(_xlfn._xlws.FILTER('GAME.CHECKLIST_ Integrator'!$C$2:$C$3000,'GAME.CHECKLIST_ Integrator'!$D$2:$D$3000=F101,"#no matching result in GAME.CHECKLIST Integrator")="0","#Text found in aircraft PAGE_Integrator but no matching entry name; check that you copy-pasted entry names",
                   _xlfn._xlws.FILTER('GAME.CHECKLIST_ Integrator'!$C$2:$C$3000,'GAME.CHECKLIST_ Integrator'!$D$2:$D$3000=F101,"#no matching result in GAME.CHECKLIST Integrator")),
           _xlfn._xlws.FILTER('Checklist.loc DATA'!$D$3:$D$3000,'Checklist.loc DATA'!$C$3:$C$3000=F101,"#no matching result in Checklist.loc DATA")))</f>
        <v/>
      </c>
      <c r="H101" s="62"/>
      <c r="I101" s="46" t="str" cm="1">
        <f t="array" ref="I101">IF(H101="","",
       IF(OR(_xlfn._xlws.FILTER('Checklist.loc DATA'!$D$3:$D$3000,'Checklist.loc DATA'!$C$3:$C$3000=H101,"#no matching result in Checklist.loc DATA")="#no matching result found in Checklist.loc DATA",_xlfn._xlws.FILTER('Checklist.loc DATA'!$D$3:$D$3000,'Checklist.loc DATA'!$C$3:$C$3000=H101,"#no matching result in Checklist.loc DATA")="MISSING",_xlfn._xlws.FILTER('Checklist.loc DATA'!$D$3:$D$3000,'Checklist.loc DATA'!$C$3:$C$3000=H101,"#no matching result in Checklist.loc DATA")=""),
            IF(_xlfn._xlws.FILTER('GAME.CHECKLIST_ Integrator'!$C$2:$C$3000,'GAME.CHECKLIST_ Integrator'!$D$2:$D$3000=H101,"#no matching result in GAME.CHECKLIST Integrator")="0","#Text found in aircraft PAGE_Integrator but no matching entry name; check that you copy-pasted entry names",
                   _xlfn._xlws.FILTER('GAME.CHECKLIST_ Integrator'!$C$2:$C$3000,'GAME.CHECKLIST_ Integrator'!$D$2:$D$3000=H101,"#no matching result in GAME.CHECKLIST Integrator")),
           _xlfn._xlws.FILTER('Checklist.loc DATA'!$D$3:$D$3000,'Checklist.loc DATA'!$C$3:$C$3000=H101,"#no matching result in Checklist.loc DATA")))</f>
        <v/>
      </c>
      <c r="J101" s="29">
        <v>0</v>
      </c>
      <c r="K101" s="46" t="str" cm="1">
        <f t="array" ref="K101">IF(OR(J101="",J101=0),"",
       IF(OR(_xlfn._xlws.FILTER('Checklist.loc DATA'!$E$3:$E$3000,'Checklist.loc DATA'!$D$3:$D$3000=J101,"#no matching result in Checklist.loc DATA")="#no matching result found in Checklist.loc DATA",_xlfn._xlws.FILTER('Checklist.loc DATA'!$E$3:$E$3000,'Checklist.loc DATA'!$D$3:$D$3000=J101,"#no matching result in Checklist.loc DATA")="MISSING",_xlfn._xlws.FILTER('Checklist.loc DATA'!$E$3:$E$3000,'Checklist.loc DATA'!$D$3:$D$3000=J101,"#no matching result in Checklist.loc DATA")=""),
          IF(_xlfn._xlws.FILTER('CLUE. Integrator'!$C$2:$C$3000,'CLUE. Integrator'!$D$2:$D$3000=J101,"#no matching result in aircraft CLUE_Integrator")="0","#Text found in aircraft CLUE_Integrator but no matching entry name; check that you copy-pasted entry names",
                   _xlfn._xlws.FILTER('CLUE. Integrator'!$C$2:$C$3000,'CLUE. Integrator'!$D$2:$D$3000=J101,"#no matching result in aircraft CLUE_Integrator")),
           _xlfn._xlws.FILTER('Checklist.loc DATA'!$E$3:$E$3000,'Checklist.loc DATA'!$D$3:$D$3000=J101,"#no matching result in Checklist.loc DATA")))</f>
        <v/>
      </c>
      <c r="L101" s="63" t="str">
        <f>IF('Integrator tracking'!G110="","",'Integrator tracking'!G110)</f>
        <v/>
      </c>
      <c r="M101" s="14" t="str">
        <f t="shared" si="2"/>
        <v/>
      </c>
      <c r="N101" s="14" t="str">
        <f>IF(F101="","",
_xlfn.CONCAT('Resource Checklist generator'!$A$2,UPPER('Resource Checklist generator'!$O$1),SUBSTITUTE(_xlfn.CONCAT(G101,"_",I101),"GAME.CHECKLIST_",""),"_",T101,'Resource Checklist generator'!$M$2,L101,'Resource Checklist generator'!$K$2,CHAR(10),
    'Resource Checklist generator'!$L$1,'Resource Checklist generator'!$N$2,'Resource Checklist generator'!$K$1,CHAR(10),
    'Resource Checklist generator'!$N$1
))</f>
        <v/>
      </c>
      <c r="O101" s="14" t="str">
        <f>IF(NOT(OR(U101=0,U101="")),_xlfn.CONCAT('Resource Checklist generator'!$G$2,U101,'Resource Checklist generator'!$H$2,CHAR(10),'Resource Checklist generator'!$I$2),"")</f>
        <v/>
      </c>
      <c r="P101" s="14" t="str">
        <f>IF(NOT(OR(V101=0,V101="")),_xlfn.CONCAT('Resource Checklist generator'!$J$2,V101,'Resource Checklist generator'!$H$2,CHAR(10),'Resource Checklist generator'!$L$2),"")</f>
        <v/>
      </c>
      <c r="Q101" s="14" t="str">
        <f>IF(F101="","",
    _xlfn.CONCAT('Resource Checklist generator'!$A$1,UPPER('Resource Checklist generator'!$O$1),SUBSTITUTE(_xlfn.CONCAT(G101,"_",I101),"GAME.CHECKLIST_",""),'Resource Checklist generator'!$B$1,CHAR(10),
    'Resource Checklist generator'!$C$1,G101,'Resource Checklist generator'!$D$1,I101,'Resource Checklist generator'!$E$1,CHAR(10),
    IF(K101="","",_xlfn.CONCAT('Resource Checklist generator'!$F$1,K101,'Resource Checklist generator'!$G$1,CHAR(10))),
    'Resource Checklist generator'!$J$1,'Resource Checklist generator'!$K$1,CHAR(10),
    'Resource Checklist generator'!$N$1)
)</f>
        <v/>
      </c>
      <c r="R101" s="14"/>
      <c r="S101" s="14" t="str">
        <f t="shared" si="3"/>
        <v/>
      </c>
      <c r="T101" s="14" t="str" cm="1">
        <f t="array" ref="T101">IF(Q101="","",MATCH(MID(Q101,1,255),MID($R$3:$R$999,1,255),0))</f>
        <v/>
      </c>
      <c r="U101" s="14"/>
      <c r="V101" s="14"/>
    </row>
    <row r="102" spans="2:22">
      <c r="B102" s="28"/>
      <c r="C102" s="46" t="str" cm="1">
        <f t="array" ref="C102">IF(B102="","",
       IF(OR(_xlfn._xlws.FILTER('Checklist.loc DATA'!$D$3:$D$3000,'Checklist.loc DATA'!$C$3:$C$3000=B102,"#no matching result in Checklist.loc DATA")="#no matching result found in Checklist.loc DATA",_xlfn._xlws.FILTER('Checklist.loc DATA'!$D$3:$D$3000,'Checklist.loc DATA'!$C$3:$C$3000=B102,"#no matching result in Checklist.loc DATA")="MISSING",_xlfn._xlws.FILTER('Checklist.loc DATA'!$D$3:$D$3000,'Checklist.loc DATA'!$C$3:$C$3000=B102,"#no matching result in Checklist.loc DATA")=""),
            IF(_xlfn._xlws.FILTER('GAME.CHECKLIST_ Integrator'!$C$2:$C$3000,'GAME.CHECKLIST_ Integrator'!$D$2:$D$3000=B102,"#no matching result in GAME.CHECKLIST Integrator")="0","#Text found in aircraft PAGE_Integrator but no matching entry name; check that you copy-pasted entry names",
                   _xlfn._xlws.FILTER('GAME.CHECKLIST_ Integrator'!$C$2:$C$3000,'GAME.CHECKLIST_ Integrator'!$D$2:$D$3000=B102,"#no matching result in GAME.CHECKLIST Integrator")),
           _xlfn._xlws.FILTER('Checklist.loc DATA'!$D$3:$D$3000,'Checklist.loc DATA'!$C$3:$C$3000=B102,"#no matching result in Checklist.loc DATA")))</f>
        <v/>
      </c>
      <c r="D102" s="52"/>
      <c r="E102" s="46" t="str" cm="1">
        <f t="array" ref="E102">IF(D102="","",
       IF(OR(_xlfn._xlws.FILTER('Checklist.loc DATA'!$D$3:$D$3000,'Checklist.loc DATA'!$C$3:$C$3000=D102,"#no matching result in Checklist.loc DATA")="#no matching result found in Checklist.loc DATA",_xlfn._xlws.FILTER('Checklist.loc DATA'!$D$3:$D$3000,'Checklist.loc DATA'!$C$3:$C$3000=D102,"#no matching result in Checklist.loc DATA")="MISSING",_xlfn._xlws.FILTER('Checklist.loc DATA'!$D$3:$D$3000,'Checklist.loc DATA'!$C$3:$C$3000=D102,"#no matching result in Checklist.loc DATA")=""),
            IF(_xlfn._xlws.FILTER('GAME.CHECKLIST_ Integrator'!$C$2:$C$3000,'GAME.CHECKLIST_ Integrator'!$D$2:$D$3000=D102,"#no matching result in GAME.CHECKLIST Integrator")="0","#Text found in aircraft PAGE_Integrator but no matching entry name; check that you copy-pasted entry names",
                   _xlfn._xlws.FILTER('GAME.CHECKLIST_ Integrator'!$C$2:$C$3000,'GAME.CHECKLIST_ Integrator'!$D$2:$D$3000=D102,"#no matching result in GAME.CHECKLIST Integrator")),
           _xlfn._xlws.FILTER('Checklist.loc DATA'!$D$3:$D$3000,'Checklist.loc DATA'!$C$3:$C$3000=D102,"#no matching result in Checklist.loc DATA")))</f>
        <v/>
      </c>
      <c r="F102" s="52"/>
      <c r="G102" s="46" t="str" cm="1">
        <f t="array" ref="G102">IF(F102="","",
       IF(OR(_xlfn._xlws.FILTER('Checklist.loc DATA'!$D$3:$D$3000,'Checklist.loc DATA'!$C$3:$C$3000=F102,"#no matching result in Checklist.loc DATA")="#no matching result found in Checklist.loc DATA",_xlfn._xlws.FILTER('Checklist.loc DATA'!$D$3:$D$3000,'Checklist.loc DATA'!$C$3:$C$3000=F102,"#no matching result in Checklist.loc DATA")="MISSING",_xlfn._xlws.FILTER('Checklist.loc DATA'!$D$3:$D$3000,'Checklist.loc DATA'!$C$3:$C$3000=F102,"#no matching result in Checklist.loc DATA")=""),
            IF(_xlfn._xlws.FILTER('GAME.CHECKLIST_ Integrator'!$C$2:$C$3000,'GAME.CHECKLIST_ Integrator'!$D$2:$D$3000=F102,"#no matching result in GAME.CHECKLIST Integrator")="0","#Text found in aircraft PAGE_Integrator but no matching entry name; check that you copy-pasted entry names",
                   _xlfn._xlws.FILTER('GAME.CHECKLIST_ Integrator'!$C$2:$C$3000,'GAME.CHECKLIST_ Integrator'!$D$2:$D$3000=F102,"#no matching result in GAME.CHECKLIST Integrator")),
           _xlfn._xlws.FILTER('Checklist.loc DATA'!$D$3:$D$3000,'Checklist.loc DATA'!$C$3:$C$3000=F102,"#no matching result in Checklist.loc DATA")))</f>
        <v/>
      </c>
      <c r="H102" s="61"/>
      <c r="I102" s="46" t="str" cm="1">
        <f t="array" ref="I102">IF(H102="","",
       IF(OR(_xlfn._xlws.FILTER('Checklist.loc DATA'!$D$3:$D$3000,'Checklist.loc DATA'!$C$3:$C$3000=H102,"#no matching result in Checklist.loc DATA")="#no matching result found in Checklist.loc DATA",_xlfn._xlws.FILTER('Checklist.loc DATA'!$D$3:$D$3000,'Checklist.loc DATA'!$C$3:$C$3000=H102,"#no matching result in Checklist.loc DATA")="MISSING",_xlfn._xlws.FILTER('Checklist.loc DATA'!$D$3:$D$3000,'Checklist.loc DATA'!$C$3:$C$3000=H102,"#no matching result in Checklist.loc DATA")=""),
            IF(_xlfn._xlws.FILTER('GAME.CHECKLIST_ Integrator'!$C$2:$C$3000,'GAME.CHECKLIST_ Integrator'!$D$2:$D$3000=H102,"#no matching result in GAME.CHECKLIST Integrator")="0","#Text found in aircraft PAGE_Integrator but no matching entry name; check that you copy-pasted entry names",
                   _xlfn._xlws.FILTER('GAME.CHECKLIST_ Integrator'!$C$2:$C$3000,'GAME.CHECKLIST_ Integrator'!$D$2:$D$3000=H102,"#no matching result in GAME.CHECKLIST Integrator")),
           _xlfn._xlws.FILTER('Checklist.loc DATA'!$D$3:$D$3000,'Checklist.loc DATA'!$C$3:$C$3000=H102,"#no matching result in Checklist.loc DATA")))</f>
        <v/>
      </c>
      <c r="J102" s="48">
        <v>0</v>
      </c>
      <c r="K102" s="46" t="str" cm="1">
        <f t="array" ref="K102">IF(OR(J102="",J102=0),"",
       IF(OR(_xlfn._xlws.FILTER('Checklist.loc DATA'!$E$3:$E$3000,'Checklist.loc DATA'!$D$3:$D$3000=J102,"#no matching result in Checklist.loc DATA")="#no matching result found in Checklist.loc DATA",_xlfn._xlws.FILTER('Checklist.loc DATA'!$E$3:$E$3000,'Checklist.loc DATA'!$D$3:$D$3000=J102,"#no matching result in Checklist.loc DATA")="MISSING",_xlfn._xlws.FILTER('Checklist.loc DATA'!$E$3:$E$3000,'Checklist.loc DATA'!$D$3:$D$3000=J102,"#no matching result in Checklist.loc DATA")=""),
          IF(_xlfn._xlws.FILTER('CLUE. Integrator'!$C$2:$C$3000,'CLUE. Integrator'!$D$2:$D$3000=J102,"#no matching result in aircraft CLUE_Integrator")="0","#Text found in aircraft CLUE_Integrator but no matching entry name; check that you copy-pasted entry names",
                   _xlfn._xlws.FILTER('CLUE. Integrator'!$C$2:$C$3000,'CLUE. Integrator'!$D$2:$D$3000=J102,"#no matching result in aircraft CLUE_Integrator")),
           _xlfn._xlws.FILTER('Checklist.loc DATA'!$E$3:$E$3000,'Checklist.loc DATA'!$D$3:$D$3000=J102,"#no matching result in Checklist.loc DATA")))</f>
        <v/>
      </c>
      <c r="L102" s="63" t="str">
        <f>IF('Integrator tracking'!G111="","",'Integrator tracking'!G111)</f>
        <v/>
      </c>
      <c r="M102" s="14" t="str">
        <f t="shared" si="2"/>
        <v/>
      </c>
      <c r="N102" s="14" t="str">
        <f>IF(F102="","",
_xlfn.CONCAT('Resource Checklist generator'!$A$2,UPPER('Resource Checklist generator'!$O$1),SUBSTITUTE(_xlfn.CONCAT(G102,"_",I102),"GAME.CHECKLIST_",""),"_",T102,'Resource Checklist generator'!$M$2,L102,'Resource Checklist generator'!$K$2,CHAR(10),
    'Resource Checklist generator'!$L$1,'Resource Checklist generator'!$N$2,'Resource Checklist generator'!$K$1,CHAR(10),
    'Resource Checklist generator'!$N$1
))</f>
        <v/>
      </c>
      <c r="O102" s="14" t="str">
        <f>IF(NOT(OR(U102=0,U102="")),_xlfn.CONCAT('Resource Checklist generator'!$G$2,U102,'Resource Checklist generator'!$H$2,CHAR(10),'Resource Checklist generator'!$I$2),"")</f>
        <v/>
      </c>
      <c r="P102" s="14" t="str">
        <f>IF(NOT(OR(V102=0,V102="")),_xlfn.CONCAT('Resource Checklist generator'!$J$2,V102,'Resource Checklist generator'!$H$2,CHAR(10),'Resource Checklist generator'!$L$2),"")</f>
        <v/>
      </c>
      <c r="Q102" s="14" t="str">
        <f>IF(F102="","",
    _xlfn.CONCAT('Resource Checklist generator'!$A$1,UPPER('Resource Checklist generator'!$O$1),SUBSTITUTE(_xlfn.CONCAT(G102,"_",I102),"GAME.CHECKLIST_",""),'Resource Checklist generator'!$B$1,CHAR(10),
    'Resource Checklist generator'!$C$1,G102,'Resource Checklist generator'!$D$1,I102,'Resource Checklist generator'!$E$1,CHAR(10),
    IF(K102="","",_xlfn.CONCAT('Resource Checklist generator'!$F$1,K102,'Resource Checklist generator'!$G$1,CHAR(10))),
    'Resource Checklist generator'!$J$1,'Resource Checklist generator'!$K$1,CHAR(10),
    'Resource Checklist generator'!$N$1)
)</f>
        <v/>
      </c>
      <c r="R102" s="14"/>
      <c r="S102" s="14" t="str">
        <f t="shared" si="3"/>
        <v/>
      </c>
      <c r="T102" s="14" t="str" cm="1">
        <f t="array" ref="T102">IF(Q102="","",MATCH(MID(Q102,1,255),MID($R$3:$R$999,1,255),0))</f>
        <v/>
      </c>
      <c r="U102" s="14"/>
      <c r="V102" s="14"/>
    </row>
    <row r="103" spans="2:22">
      <c r="B103" s="27"/>
      <c r="C103" s="46" t="str" cm="1">
        <f t="array" ref="C103">IF(B103="","",
       IF(OR(_xlfn._xlws.FILTER('Checklist.loc DATA'!$D$3:$D$3000,'Checklist.loc DATA'!$C$3:$C$3000=B103,"#no matching result in Checklist.loc DATA")="#no matching result found in Checklist.loc DATA",_xlfn._xlws.FILTER('Checklist.loc DATA'!$D$3:$D$3000,'Checklist.loc DATA'!$C$3:$C$3000=B103,"#no matching result in Checklist.loc DATA")="MISSING",_xlfn._xlws.FILTER('Checklist.loc DATA'!$D$3:$D$3000,'Checklist.loc DATA'!$C$3:$C$3000=B103,"#no matching result in Checklist.loc DATA")=""),
            IF(_xlfn._xlws.FILTER('GAME.CHECKLIST_ Integrator'!$C$2:$C$3000,'GAME.CHECKLIST_ Integrator'!$D$2:$D$3000=B103,"#no matching result in GAME.CHECKLIST Integrator")="0","#Text found in aircraft PAGE_Integrator but no matching entry name; check that you copy-pasted entry names",
                   _xlfn._xlws.FILTER('GAME.CHECKLIST_ Integrator'!$C$2:$C$3000,'GAME.CHECKLIST_ Integrator'!$D$2:$D$3000=B103,"#no matching result in GAME.CHECKLIST Integrator")),
           _xlfn._xlws.FILTER('Checklist.loc DATA'!$D$3:$D$3000,'Checklist.loc DATA'!$C$3:$C$3000=B103,"#no matching result in Checklist.loc DATA")))</f>
        <v/>
      </c>
      <c r="D103" s="53"/>
      <c r="E103" s="46" t="str" cm="1">
        <f t="array" ref="E103">IF(D103="","",
       IF(OR(_xlfn._xlws.FILTER('Checklist.loc DATA'!$D$3:$D$3000,'Checklist.loc DATA'!$C$3:$C$3000=D103,"#no matching result in Checklist.loc DATA")="#no matching result found in Checklist.loc DATA",_xlfn._xlws.FILTER('Checklist.loc DATA'!$D$3:$D$3000,'Checklist.loc DATA'!$C$3:$C$3000=D103,"#no matching result in Checklist.loc DATA")="MISSING",_xlfn._xlws.FILTER('Checklist.loc DATA'!$D$3:$D$3000,'Checklist.loc DATA'!$C$3:$C$3000=D103,"#no matching result in Checklist.loc DATA")=""),
            IF(_xlfn._xlws.FILTER('GAME.CHECKLIST_ Integrator'!$C$2:$C$3000,'GAME.CHECKLIST_ Integrator'!$D$2:$D$3000=D103,"#no matching result in GAME.CHECKLIST Integrator")="0","#Text found in aircraft PAGE_Integrator but no matching entry name; check that you copy-pasted entry names",
                   _xlfn._xlws.FILTER('GAME.CHECKLIST_ Integrator'!$C$2:$C$3000,'GAME.CHECKLIST_ Integrator'!$D$2:$D$3000=D103,"#no matching result in GAME.CHECKLIST Integrator")),
           _xlfn._xlws.FILTER('Checklist.loc DATA'!$D$3:$D$3000,'Checklist.loc DATA'!$C$3:$C$3000=D103,"#no matching result in Checklist.loc DATA")))</f>
        <v/>
      </c>
      <c r="F103" s="53"/>
      <c r="G103" s="46" t="str" cm="1">
        <f t="array" ref="G103">IF(F103="","",
       IF(OR(_xlfn._xlws.FILTER('Checklist.loc DATA'!$D$3:$D$3000,'Checklist.loc DATA'!$C$3:$C$3000=F103,"#no matching result in Checklist.loc DATA")="#no matching result found in Checklist.loc DATA",_xlfn._xlws.FILTER('Checklist.loc DATA'!$D$3:$D$3000,'Checklist.loc DATA'!$C$3:$C$3000=F103,"#no matching result in Checklist.loc DATA")="MISSING",_xlfn._xlws.FILTER('Checklist.loc DATA'!$D$3:$D$3000,'Checklist.loc DATA'!$C$3:$C$3000=F103,"#no matching result in Checklist.loc DATA")=""),
            IF(_xlfn._xlws.FILTER('GAME.CHECKLIST_ Integrator'!$C$2:$C$3000,'GAME.CHECKLIST_ Integrator'!$D$2:$D$3000=F103,"#no matching result in GAME.CHECKLIST Integrator")="0","#Text found in aircraft PAGE_Integrator but no matching entry name; check that you copy-pasted entry names",
                   _xlfn._xlws.FILTER('GAME.CHECKLIST_ Integrator'!$C$2:$C$3000,'GAME.CHECKLIST_ Integrator'!$D$2:$D$3000=F103,"#no matching result in GAME.CHECKLIST Integrator")),
           _xlfn._xlws.FILTER('Checklist.loc DATA'!$D$3:$D$3000,'Checklist.loc DATA'!$C$3:$C$3000=F103,"#no matching result in Checklist.loc DATA")))</f>
        <v/>
      </c>
      <c r="H103" s="62"/>
      <c r="I103" s="46" t="str" cm="1">
        <f t="array" ref="I103">IF(H103="","",
       IF(OR(_xlfn._xlws.FILTER('Checklist.loc DATA'!$D$3:$D$3000,'Checklist.loc DATA'!$C$3:$C$3000=H103,"#no matching result in Checklist.loc DATA")="#no matching result found in Checklist.loc DATA",_xlfn._xlws.FILTER('Checklist.loc DATA'!$D$3:$D$3000,'Checklist.loc DATA'!$C$3:$C$3000=H103,"#no matching result in Checklist.loc DATA")="MISSING",_xlfn._xlws.FILTER('Checklist.loc DATA'!$D$3:$D$3000,'Checklist.loc DATA'!$C$3:$C$3000=H103,"#no matching result in Checklist.loc DATA")=""),
            IF(_xlfn._xlws.FILTER('GAME.CHECKLIST_ Integrator'!$C$2:$C$3000,'GAME.CHECKLIST_ Integrator'!$D$2:$D$3000=H103,"#no matching result in GAME.CHECKLIST Integrator")="0","#Text found in aircraft PAGE_Integrator but no matching entry name; check that you copy-pasted entry names",
                   _xlfn._xlws.FILTER('GAME.CHECKLIST_ Integrator'!$C$2:$C$3000,'GAME.CHECKLIST_ Integrator'!$D$2:$D$3000=H103,"#no matching result in GAME.CHECKLIST Integrator")),
           _xlfn._xlws.FILTER('Checklist.loc DATA'!$D$3:$D$3000,'Checklist.loc DATA'!$C$3:$C$3000=H103,"#no matching result in Checklist.loc DATA")))</f>
        <v/>
      </c>
      <c r="J103" s="29">
        <v>0</v>
      </c>
      <c r="K103" s="46" t="str" cm="1">
        <f t="array" ref="K103">IF(OR(J103="",J103=0),"",
       IF(OR(_xlfn._xlws.FILTER('Checklist.loc DATA'!$E$3:$E$3000,'Checklist.loc DATA'!$D$3:$D$3000=J103,"#no matching result in Checklist.loc DATA")="#no matching result found in Checklist.loc DATA",_xlfn._xlws.FILTER('Checklist.loc DATA'!$E$3:$E$3000,'Checklist.loc DATA'!$D$3:$D$3000=J103,"#no matching result in Checklist.loc DATA")="MISSING",_xlfn._xlws.FILTER('Checklist.loc DATA'!$E$3:$E$3000,'Checklist.loc DATA'!$D$3:$D$3000=J103,"#no matching result in Checklist.loc DATA")=""),
          IF(_xlfn._xlws.FILTER('CLUE. Integrator'!$C$2:$C$3000,'CLUE. Integrator'!$D$2:$D$3000=J103,"#no matching result in aircraft CLUE_Integrator")="0","#Text found in aircraft CLUE_Integrator but no matching entry name; check that you copy-pasted entry names",
                   _xlfn._xlws.FILTER('CLUE. Integrator'!$C$2:$C$3000,'CLUE. Integrator'!$D$2:$D$3000=J103,"#no matching result in aircraft CLUE_Integrator")),
           _xlfn._xlws.FILTER('Checklist.loc DATA'!$E$3:$E$3000,'Checklist.loc DATA'!$D$3:$D$3000=J103,"#no matching result in Checklist.loc DATA")))</f>
        <v/>
      </c>
      <c r="L103" s="63" t="str">
        <f>IF('Integrator tracking'!G112="","",'Integrator tracking'!G112)</f>
        <v/>
      </c>
      <c r="M103" s="14" t="str">
        <f t="shared" si="2"/>
        <v/>
      </c>
      <c r="N103" s="14" t="str">
        <f>IF(F103="","",
_xlfn.CONCAT('Resource Checklist generator'!$A$2,UPPER('Resource Checklist generator'!$O$1),SUBSTITUTE(_xlfn.CONCAT(G103,"_",I103),"GAME.CHECKLIST_",""),"_",T103,'Resource Checklist generator'!$M$2,L103,'Resource Checklist generator'!$K$2,CHAR(10),
    'Resource Checklist generator'!$L$1,'Resource Checklist generator'!$N$2,'Resource Checklist generator'!$K$1,CHAR(10),
    'Resource Checklist generator'!$N$1
))</f>
        <v/>
      </c>
      <c r="O103" s="14" t="str">
        <f>IF(NOT(OR(U103=0,U103="")),_xlfn.CONCAT('Resource Checklist generator'!$G$2,U103,'Resource Checklist generator'!$H$2,CHAR(10),'Resource Checklist generator'!$I$2),"")</f>
        <v/>
      </c>
      <c r="P103" s="14" t="str">
        <f>IF(NOT(OR(V103=0,V103="")),_xlfn.CONCAT('Resource Checklist generator'!$J$2,V103,'Resource Checklist generator'!$H$2,CHAR(10),'Resource Checklist generator'!$L$2),"")</f>
        <v/>
      </c>
      <c r="Q103" s="14" t="str">
        <f>IF(F103="","",
    _xlfn.CONCAT('Resource Checklist generator'!$A$1,UPPER('Resource Checklist generator'!$O$1),SUBSTITUTE(_xlfn.CONCAT(G103,"_",I103),"GAME.CHECKLIST_",""),'Resource Checklist generator'!$B$1,CHAR(10),
    'Resource Checklist generator'!$C$1,G103,'Resource Checklist generator'!$D$1,I103,'Resource Checklist generator'!$E$1,CHAR(10),
    IF(K103="","",_xlfn.CONCAT('Resource Checklist generator'!$F$1,K103,'Resource Checklist generator'!$G$1,CHAR(10))),
    'Resource Checklist generator'!$J$1,'Resource Checklist generator'!$K$1,CHAR(10),
    'Resource Checklist generator'!$N$1)
)</f>
        <v/>
      </c>
      <c r="R103" s="14"/>
      <c r="S103" s="14" t="str">
        <f t="shared" si="3"/>
        <v/>
      </c>
      <c r="T103" s="14" t="str" cm="1">
        <f t="array" ref="T103">IF(Q103="","",MATCH(MID(Q103,1,255),MID($R$3:$R$999,1,255),0))</f>
        <v/>
      </c>
      <c r="U103" s="14"/>
      <c r="V103" s="14"/>
    </row>
    <row r="104" spans="2:22">
      <c r="B104" s="28"/>
      <c r="C104" s="46" t="str" cm="1">
        <f t="array" ref="C104">IF(B104="","",
       IF(OR(_xlfn._xlws.FILTER('Checklist.loc DATA'!$D$3:$D$3000,'Checklist.loc DATA'!$C$3:$C$3000=B104,"#no matching result in Checklist.loc DATA")="#no matching result found in Checklist.loc DATA",_xlfn._xlws.FILTER('Checklist.loc DATA'!$D$3:$D$3000,'Checklist.loc DATA'!$C$3:$C$3000=B104,"#no matching result in Checklist.loc DATA")="MISSING",_xlfn._xlws.FILTER('Checklist.loc DATA'!$D$3:$D$3000,'Checklist.loc DATA'!$C$3:$C$3000=B104,"#no matching result in Checklist.loc DATA")=""),
            IF(_xlfn._xlws.FILTER('GAME.CHECKLIST_ Integrator'!$C$2:$C$3000,'GAME.CHECKLIST_ Integrator'!$D$2:$D$3000=B104,"#no matching result in GAME.CHECKLIST Integrator")="0","#Text found in aircraft PAGE_Integrator but no matching entry name; check that you copy-pasted entry names",
                   _xlfn._xlws.FILTER('GAME.CHECKLIST_ Integrator'!$C$2:$C$3000,'GAME.CHECKLIST_ Integrator'!$D$2:$D$3000=B104,"#no matching result in GAME.CHECKLIST Integrator")),
           _xlfn._xlws.FILTER('Checklist.loc DATA'!$D$3:$D$3000,'Checklist.loc DATA'!$C$3:$C$3000=B104,"#no matching result in Checklist.loc DATA")))</f>
        <v/>
      </c>
      <c r="D104" s="52"/>
      <c r="E104" s="46" t="str" cm="1">
        <f t="array" ref="E104">IF(D104="","",
       IF(OR(_xlfn._xlws.FILTER('Checklist.loc DATA'!$D$3:$D$3000,'Checklist.loc DATA'!$C$3:$C$3000=D104,"#no matching result in Checklist.loc DATA")="#no matching result found in Checklist.loc DATA",_xlfn._xlws.FILTER('Checklist.loc DATA'!$D$3:$D$3000,'Checklist.loc DATA'!$C$3:$C$3000=D104,"#no matching result in Checklist.loc DATA")="MISSING",_xlfn._xlws.FILTER('Checklist.loc DATA'!$D$3:$D$3000,'Checklist.loc DATA'!$C$3:$C$3000=D104,"#no matching result in Checklist.loc DATA")=""),
            IF(_xlfn._xlws.FILTER('GAME.CHECKLIST_ Integrator'!$C$2:$C$3000,'GAME.CHECKLIST_ Integrator'!$D$2:$D$3000=D104,"#no matching result in GAME.CHECKLIST Integrator")="0","#Text found in aircraft PAGE_Integrator but no matching entry name; check that you copy-pasted entry names",
                   _xlfn._xlws.FILTER('GAME.CHECKLIST_ Integrator'!$C$2:$C$3000,'GAME.CHECKLIST_ Integrator'!$D$2:$D$3000=D104,"#no matching result in GAME.CHECKLIST Integrator")),
           _xlfn._xlws.FILTER('Checklist.loc DATA'!$D$3:$D$3000,'Checklist.loc DATA'!$C$3:$C$3000=D104,"#no matching result in Checklist.loc DATA")))</f>
        <v/>
      </c>
      <c r="F104" s="52"/>
      <c r="G104" s="46" t="str" cm="1">
        <f t="array" ref="G104">IF(F104="","",
       IF(OR(_xlfn._xlws.FILTER('Checklist.loc DATA'!$D$3:$D$3000,'Checklist.loc DATA'!$C$3:$C$3000=F104,"#no matching result in Checklist.loc DATA")="#no matching result found in Checklist.loc DATA",_xlfn._xlws.FILTER('Checklist.loc DATA'!$D$3:$D$3000,'Checklist.loc DATA'!$C$3:$C$3000=F104,"#no matching result in Checklist.loc DATA")="MISSING",_xlfn._xlws.FILTER('Checklist.loc DATA'!$D$3:$D$3000,'Checklist.loc DATA'!$C$3:$C$3000=F104,"#no matching result in Checklist.loc DATA")=""),
            IF(_xlfn._xlws.FILTER('GAME.CHECKLIST_ Integrator'!$C$2:$C$3000,'GAME.CHECKLIST_ Integrator'!$D$2:$D$3000=F104,"#no matching result in GAME.CHECKLIST Integrator")="0","#Text found in aircraft PAGE_Integrator but no matching entry name; check that you copy-pasted entry names",
                   _xlfn._xlws.FILTER('GAME.CHECKLIST_ Integrator'!$C$2:$C$3000,'GAME.CHECKLIST_ Integrator'!$D$2:$D$3000=F104,"#no matching result in GAME.CHECKLIST Integrator")),
           _xlfn._xlws.FILTER('Checklist.loc DATA'!$D$3:$D$3000,'Checklist.loc DATA'!$C$3:$C$3000=F104,"#no matching result in Checklist.loc DATA")))</f>
        <v/>
      </c>
      <c r="H104" s="61"/>
      <c r="I104" s="46" t="str" cm="1">
        <f t="array" ref="I104">IF(H104="","",
       IF(OR(_xlfn._xlws.FILTER('Checklist.loc DATA'!$D$3:$D$3000,'Checklist.loc DATA'!$C$3:$C$3000=H104,"#no matching result in Checklist.loc DATA")="#no matching result found in Checklist.loc DATA",_xlfn._xlws.FILTER('Checklist.loc DATA'!$D$3:$D$3000,'Checklist.loc DATA'!$C$3:$C$3000=H104,"#no matching result in Checklist.loc DATA")="MISSING",_xlfn._xlws.FILTER('Checklist.loc DATA'!$D$3:$D$3000,'Checklist.loc DATA'!$C$3:$C$3000=H104,"#no matching result in Checklist.loc DATA")=""),
            IF(_xlfn._xlws.FILTER('GAME.CHECKLIST_ Integrator'!$C$2:$C$3000,'GAME.CHECKLIST_ Integrator'!$D$2:$D$3000=H104,"#no matching result in GAME.CHECKLIST Integrator")="0","#Text found in aircraft PAGE_Integrator but no matching entry name; check that you copy-pasted entry names",
                   _xlfn._xlws.FILTER('GAME.CHECKLIST_ Integrator'!$C$2:$C$3000,'GAME.CHECKLIST_ Integrator'!$D$2:$D$3000=H104,"#no matching result in GAME.CHECKLIST Integrator")),
           _xlfn._xlws.FILTER('Checklist.loc DATA'!$D$3:$D$3000,'Checklist.loc DATA'!$C$3:$C$3000=H104,"#no matching result in Checklist.loc DATA")))</f>
        <v/>
      </c>
      <c r="J104" s="48">
        <v>0</v>
      </c>
      <c r="K104" s="46" t="str" cm="1">
        <f t="array" ref="K104">IF(OR(J104="",J104=0),"",
       IF(OR(_xlfn._xlws.FILTER('Checklist.loc DATA'!$E$3:$E$3000,'Checklist.loc DATA'!$D$3:$D$3000=J104,"#no matching result in Checklist.loc DATA")="#no matching result found in Checklist.loc DATA",_xlfn._xlws.FILTER('Checklist.loc DATA'!$E$3:$E$3000,'Checklist.loc DATA'!$D$3:$D$3000=J104,"#no matching result in Checklist.loc DATA")="MISSING",_xlfn._xlws.FILTER('Checklist.loc DATA'!$E$3:$E$3000,'Checklist.loc DATA'!$D$3:$D$3000=J104,"#no matching result in Checklist.loc DATA")=""),
          IF(_xlfn._xlws.FILTER('CLUE. Integrator'!$C$2:$C$3000,'CLUE. Integrator'!$D$2:$D$3000=J104,"#no matching result in aircraft CLUE_Integrator")="0","#Text found in aircraft CLUE_Integrator but no matching entry name; check that you copy-pasted entry names",
                   _xlfn._xlws.FILTER('CLUE. Integrator'!$C$2:$C$3000,'CLUE. Integrator'!$D$2:$D$3000=J104,"#no matching result in aircraft CLUE_Integrator")),
           _xlfn._xlws.FILTER('Checklist.loc DATA'!$E$3:$E$3000,'Checklist.loc DATA'!$D$3:$D$3000=J104,"#no matching result in Checklist.loc DATA")))</f>
        <v/>
      </c>
      <c r="L104" s="63" t="str">
        <f>IF('Integrator tracking'!G113="","",'Integrator tracking'!G113)</f>
        <v/>
      </c>
      <c r="M104" s="14" t="str">
        <f t="shared" si="2"/>
        <v/>
      </c>
      <c r="N104" s="14" t="str">
        <f>IF(F104="","",
_xlfn.CONCAT('Resource Checklist generator'!$A$2,UPPER('Resource Checklist generator'!$O$1),SUBSTITUTE(_xlfn.CONCAT(G104,"_",I104),"GAME.CHECKLIST_",""),"_",T104,'Resource Checklist generator'!$M$2,L104,'Resource Checklist generator'!$K$2,CHAR(10),
    'Resource Checklist generator'!$L$1,'Resource Checklist generator'!$N$2,'Resource Checklist generator'!$K$1,CHAR(10),
    'Resource Checklist generator'!$N$1
))</f>
        <v/>
      </c>
      <c r="O104" s="14" t="str">
        <f>IF(NOT(OR(U104=0,U104="")),_xlfn.CONCAT('Resource Checklist generator'!$G$2,U104,'Resource Checklist generator'!$H$2,CHAR(10),'Resource Checklist generator'!$I$2),"")</f>
        <v/>
      </c>
      <c r="P104" s="14" t="str">
        <f>IF(NOT(OR(V104=0,V104="")),_xlfn.CONCAT('Resource Checklist generator'!$J$2,V104,'Resource Checklist generator'!$H$2,CHAR(10),'Resource Checklist generator'!$L$2),"")</f>
        <v/>
      </c>
      <c r="Q104" s="14" t="str">
        <f>IF(F104="","",
    _xlfn.CONCAT('Resource Checklist generator'!$A$1,UPPER('Resource Checklist generator'!$O$1),SUBSTITUTE(_xlfn.CONCAT(G104,"_",I104),"GAME.CHECKLIST_",""),'Resource Checklist generator'!$B$1,CHAR(10),
    'Resource Checklist generator'!$C$1,G104,'Resource Checklist generator'!$D$1,I104,'Resource Checklist generator'!$E$1,CHAR(10),
    IF(K104="","",_xlfn.CONCAT('Resource Checklist generator'!$F$1,K104,'Resource Checklist generator'!$G$1,CHAR(10))),
    'Resource Checklist generator'!$J$1,'Resource Checklist generator'!$K$1,CHAR(10),
    'Resource Checklist generator'!$N$1)
)</f>
        <v/>
      </c>
      <c r="R104" s="14"/>
      <c r="S104" s="14" t="str">
        <f t="shared" si="3"/>
        <v/>
      </c>
      <c r="T104" s="14" t="str" cm="1">
        <f t="array" ref="T104">IF(Q104="","",MATCH(MID(Q104,1,255),MID($R$3:$R$999,1,255),0))</f>
        <v/>
      </c>
      <c r="U104" s="14"/>
      <c r="V104" s="14"/>
    </row>
    <row r="105" spans="2:22">
      <c r="B105" s="27"/>
      <c r="C105" s="46" t="str" cm="1">
        <f t="array" ref="C105">IF(B105="","",
       IF(OR(_xlfn._xlws.FILTER('Checklist.loc DATA'!$D$3:$D$3000,'Checklist.loc DATA'!$C$3:$C$3000=B105,"#no matching result in Checklist.loc DATA")="#no matching result found in Checklist.loc DATA",_xlfn._xlws.FILTER('Checklist.loc DATA'!$D$3:$D$3000,'Checklist.loc DATA'!$C$3:$C$3000=B105,"#no matching result in Checklist.loc DATA")="MISSING",_xlfn._xlws.FILTER('Checklist.loc DATA'!$D$3:$D$3000,'Checklist.loc DATA'!$C$3:$C$3000=B105,"#no matching result in Checklist.loc DATA")=""),
            IF(_xlfn._xlws.FILTER('GAME.CHECKLIST_ Integrator'!$C$2:$C$3000,'GAME.CHECKLIST_ Integrator'!$D$2:$D$3000=B105,"#no matching result in GAME.CHECKLIST Integrator")="0","#Text found in aircraft PAGE_Integrator but no matching entry name; check that you copy-pasted entry names",
                   _xlfn._xlws.FILTER('GAME.CHECKLIST_ Integrator'!$C$2:$C$3000,'GAME.CHECKLIST_ Integrator'!$D$2:$D$3000=B105,"#no matching result in GAME.CHECKLIST Integrator")),
           _xlfn._xlws.FILTER('Checklist.loc DATA'!$D$3:$D$3000,'Checklist.loc DATA'!$C$3:$C$3000=B105,"#no matching result in Checklist.loc DATA")))</f>
        <v/>
      </c>
      <c r="D105" s="53"/>
      <c r="E105" s="46" t="str" cm="1">
        <f t="array" ref="E105">IF(D105="","",
       IF(OR(_xlfn._xlws.FILTER('Checklist.loc DATA'!$D$3:$D$3000,'Checklist.loc DATA'!$C$3:$C$3000=D105,"#no matching result in Checklist.loc DATA")="#no matching result found in Checklist.loc DATA",_xlfn._xlws.FILTER('Checklist.loc DATA'!$D$3:$D$3000,'Checklist.loc DATA'!$C$3:$C$3000=D105,"#no matching result in Checklist.loc DATA")="MISSING",_xlfn._xlws.FILTER('Checklist.loc DATA'!$D$3:$D$3000,'Checklist.loc DATA'!$C$3:$C$3000=D105,"#no matching result in Checklist.loc DATA")=""),
            IF(_xlfn._xlws.FILTER('GAME.CHECKLIST_ Integrator'!$C$2:$C$3000,'GAME.CHECKLIST_ Integrator'!$D$2:$D$3000=D105,"#no matching result in GAME.CHECKLIST Integrator")="0","#Text found in aircraft PAGE_Integrator but no matching entry name; check that you copy-pasted entry names",
                   _xlfn._xlws.FILTER('GAME.CHECKLIST_ Integrator'!$C$2:$C$3000,'GAME.CHECKLIST_ Integrator'!$D$2:$D$3000=D105,"#no matching result in GAME.CHECKLIST Integrator")),
           _xlfn._xlws.FILTER('Checklist.loc DATA'!$D$3:$D$3000,'Checklist.loc DATA'!$C$3:$C$3000=D105,"#no matching result in Checklist.loc DATA")))</f>
        <v/>
      </c>
      <c r="F105" s="53"/>
      <c r="G105" s="46" t="str" cm="1">
        <f t="array" ref="G105">IF(F105="","",
       IF(OR(_xlfn._xlws.FILTER('Checklist.loc DATA'!$D$3:$D$3000,'Checklist.loc DATA'!$C$3:$C$3000=F105,"#no matching result in Checklist.loc DATA")="#no matching result found in Checklist.loc DATA",_xlfn._xlws.FILTER('Checklist.loc DATA'!$D$3:$D$3000,'Checklist.loc DATA'!$C$3:$C$3000=F105,"#no matching result in Checklist.loc DATA")="MISSING",_xlfn._xlws.FILTER('Checklist.loc DATA'!$D$3:$D$3000,'Checklist.loc DATA'!$C$3:$C$3000=F105,"#no matching result in Checklist.loc DATA")=""),
            IF(_xlfn._xlws.FILTER('GAME.CHECKLIST_ Integrator'!$C$2:$C$3000,'GAME.CHECKLIST_ Integrator'!$D$2:$D$3000=F105,"#no matching result in GAME.CHECKLIST Integrator")="0","#Text found in aircraft PAGE_Integrator but no matching entry name; check that you copy-pasted entry names",
                   _xlfn._xlws.FILTER('GAME.CHECKLIST_ Integrator'!$C$2:$C$3000,'GAME.CHECKLIST_ Integrator'!$D$2:$D$3000=F105,"#no matching result in GAME.CHECKLIST Integrator")),
           _xlfn._xlws.FILTER('Checklist.loc DATA'!$D$3:$D$3000,'Checklist.loc DATA'!$C$3:$C$3000=F105,"#no matching result in Checklist.loc DATA")))</f>
        <v/>
      </c>
      <c r="H105" s="62"/>
      <c r="I105" s="46" t="str" cm="1">
        <f t="array" ref="I105">IF(H105="","",
       IF(OR(_xlfn._xlws.FILTER('Checklist.loc DATA'!$D$3:$D$3000,'Checklist.loc DATA'!$C$3:$C$3000=H105,"#no matching result in Checklist.loc DATA")="#no matching result found in Checklist.loc DATA",_xlfn._xlws.FILTER('Checklist.loc DATA'!$D$3:$D$3000,'Checklist.loc DATA'!$C$3:$C$3000=H105,"#no matching result in Checklist.loc DATA")="MISSING",_xlfn._xlws.FILTER('Checklist.loc DATA'!$D$3:$D$3000,'Checklist.loc DATA'!$C$3:$C$3000=H105,"#no matching result in Checklist.loc DATA")=""),
            IF(_xlfn._xlws.FILTER('GAME.CHECKLIST_ Integrator'!$C$2:$C$3000,'GAME.CHECKLIST_ Integrator'!$D$2:$D$3000=H105,"#no matching result in GAME.CHECKLIST Integrator")="0","#Text found in aircraft PAGE_Integrator but no matching entry name; check that you copy-pasted entry names",
                   _xlfn._xlws.FILTER('GAME.CHECKLIST_ Integrator'!$C$2:$C$3000,'GAME.CHECKLIST_ Integrator'!$D$2:$D$3000=H105,"#no matching result in GAME.CHECKLIST Integrator")),
           _xlfn._xlws.FILTER('Checklist.loc DATA'!$D$3:$D$3000,'Checklist.loc DATA'!$C$3:$C$3000=H105,"#no matching result in Checklist.loc DATA")))</f>
        <v/>
      </c>
      <c r="J105" s="29">
        <v>0</v>
      </c>
      <c r="K105" s="46" t="str" cm="1">
        <f t="array" ref="K105">IF(OR(J105="",J105=0),"",
       IF(OR(_xlfn._xlws.FILTER('Checklist.loc DATA'!$E$3:$E$3000,'Checklist.loc DATA'!$D$3:$D$3000=J105,"#no matching result in Checklist.loc DATA")="#no matching result found in Checklist.loc DATA",_xlfn._xlws.FILTER('Checklist.loc DATA'!$E$3:$E$3000,'Checklist.loc DATA'!$D$3:$D$3000=J105,"#no matching result in Checklist.loc DATA")="MISSING",_xlfn._xlws.FILTER('Checklist.loc DATA'!$E$3:$E$3000,'Checklist.loc DATA'!$D$3:$D$3000=J105,"#no matching result in Checklist.loc DATA")=""),
          IF(_xlfn._xlws.FILTER('CLUE. Integrator'!$C$2:$C$3000,'CLUE. Integrator'!$D$2:$D$3000=J105,"#no matching result in aircraft CLUE_Integrator")="0","#Text found in aircraft CLUE_Integrator but no matching entry name; check that you copy-pasted entry names",
                   _xlfn._xlws.FILTER('CLUE. Integrator'!$C$2:$C$3000,'CLUE. Integrator'!$D$2:$D$3000=J105,"#no matching result in aircraft CLUE_Integrator")),
           _xlfn._xlws.FILTER('Checklist.loc DATA'!$E$3:$E$3000,'Checklist.loc DATA'!$D$3:$D$3000=J105,"#no matching result in Checklist.loc DATA")))</f>
        <v/>
      </c>
      <c r="L105" s="63" t="str">
        <f>IF('Integrator tracking'!G114="","",'Integrator tracking'!G114)</f>
        <v/>
      </c>
      <c r="M105" s="14" t="str">
        <f t="shared" si="2"/>
        <v/>
      </c>
      <c r="N105" s="14" t="str">
        <f>IF(F105="","",
_xlfn.CONCAT('Resource Checklist generator'!$A$2,UPPER('Resource Checklist generator'!$O$1),SUBSTITUTE(_xlfn.CONCAT(G105,"_",I105),"GAME.CHECKLIST_",""),"_",T105,'Resource Checklist generator'!$M$2,L105,'Resource Checklist generator'!$K$2,CHAR(10),
    'Resource Checklist generator'!$L$1,'Resource Checklist generator'!$N$2,'Resource Checklist generator'!$K$1,CHAR(10),
    'Resource Checklist generator'!$N$1
))</f>
        <v/>
      </c>
      <c r="O105" s="14" t="str">
        <f>IF(NOT(OR(U105=0,U105="")),_xlfn.CONCAT('Resource Checklist generator'!$G$2,U105,'Resource Checklist generator'!$H$2,CHAR(10),'Resource Checklist generator'!$I$2),"")</f>
        <v/>
      </c>
      <c r="P105" s="14" t="str">
        <f>IF(NOT(OR(V105=0,V105="")),_xlfn.CONCAT('Resource Checklist generator'!$J$2,V105,'Resource Checklist generator'!$H$2,CHAR(10),'Resource Checklist generator'!$L$2),"")</f>
        <v/>
      </c>
      <c r="Q105" s="14" t="str">
        <f>IF(F105="","",
    _xlfn.CONCAT('Resource Checklist generator'!$A$1,UPPER('Resource Checklist generator'!$O$1),SUBSTITUTE(_xlfn.CONCAT(G105,"_",I105),"GAME.CHECKLIST_",""),'Resource Checklist generator'!$B$1,CHAR(10),
    'Resource Checklist generator'!$C$1,G105,'Resource Checklist generator'!$D$1,I105,'Resource Checklist generator'!$E$1,CHAR(10),
    IF(K105="","",_xlfn.CONCAT('Resource Checklist generator'!$F$1,K105,'Resource Checklist generator'!$G$1,CHAR(10))),
    'Resource Checklist generator'!$J$1,'Resource Checklist generator'!$K$1,CHAR(10),
    'Resource Checklist generator'!$N$1)
)</f>
        <v/>
      </c>
      <c r="R105" s="14"/>
      <c r="S105" s="14" t="str">
        <f t="shared" si="3"/>
        <v/>
      </c>
      <c r="T105" s="14" t="str" cm="1">
        <f t="array" ref="T105">IF(Q105="","",MATCH(MID(Q105,1,255),MID($R$3:$R$999,1,255),0))</f>
        <v/>
      </c>
      <c r="U105" s="14"/>
      <c r="V105" s="14"/>
    </row>
    <row r="106" spans="2:22">
      <c r="B106" s="28"/>
      <c r="C106" s="46" t="str" cm="1">
        <f t="array" ref="C106">IF(B106="","",
       IF(OR(_xlfn._xlws.FILTER('Checklist.loc DATA'!$D$3:$D$3000,'Checklist.loc DATA'!$C$3:$C$3000=B106,"#no matching result in Checklist.loc DATA")="#no matching result found in Checklist.loc DATA",_xlfn._xlws.FILTER('Checklist.loc DATA'!$D$3:$D$3000,'Checklist.loc DATA'!$C$3:$C$3000=B106,"#no matching result in Checklist.loc DATA")="MISSING",_xlfn._xlws.FILTER('Checklist.loc DATA'!$D$3:$D$3000,'Checklist.loc DATA'!$C$3:$C$3000=B106,"#no matching result in Checklist.loc DATA")=""),
            IF(_xlfn._xlws.FILTER('GAME.CHECKLIST_ Integrator'!$C$2:$C$3000,'GAME.CHECKLIST_ Integrator'!$D$2:$D$3000=B106,"#no matching result in GAME.CHECKLIST Integrator")="0","#Text found in aircraft PAGE_Integrator but no matching entry name; check that you copy-pasted entry names",
                   _xlfn._xlws.FILTER('GAME.CHECKLIST_ Integrator'!$C$2:$C$3000,'GAME.CHECKLIST_ Integrator'!$D$2:$D$3000=B106,"#no matching result in GAME.CHECKLIST Integrator")),
           _xlfn._xlws.FILTER('Checklist.loc DATA'!$D$3:$D$3000,'Checklist.loc DATA'!$C$3:$C$3000=B106,"#no matching result in Checklist.loc DATA")))</f>
        <v/>
      </c>
      <c r="D106" s="52"/>
      <c r="E106" s="46" t="str" cm="1">
        <f t="array" ref="E106">IF(D106="","",
       IF(OR(_xlfn._xlws.FILTER('Checklist.loc DATA'!$D$3:$D$3000,'Checklist.loc DATA'!$C$3:$C$3000=D106,"#no matching result in Checklist.loc DATA")="#no matching result found in Checklist.loc DATA",_xlfn._xlws.FILTER('Checklist.loc DATA'!$D$3:$D$3000,'Checklist.loc DATA'!$C$3:$C$3000=D106,"#no matching result in Checklist.loc DATA")="MISSING",_xlfn._xlws.FILTER('Checklist.loc DATA'!$D$3:$D$3000,'Checklist.loc DATA'!$C$3:$C$3000=D106,"#no matching result in Checklist.loc DATA")=""),
            IF(_xlfn._xlws.FILTER('GAME.CHECKLIST_ Integrator'!$C$2:$C$3000,'GAME.CHECKLIST_ Integrator'!$D$2:$D$3000=D106,"#no matching result in GAME.CHECKLIST Integrator")="0","#Text found in aircraft PAGE_Integrator but no matching entry name; check that you copy-pasted entry names",
                   _xlfn._xlws.FILTER('GAME.CHECKLIST_ Integrator'!$C$2:$C$3000,'GAME.CHECKLIST_ Integrator'!$D$2:$D$3000=D106,"#no matching result in GAME.CHECKLIST Integrator")),
           _xlfn._xlws.FILTER('Checklist.loc DATA'!$D$3:$D$3000,'Checklist.loc DATA'!$C$3:$C$3000=D106,"#no matching result in Checklist.loc DATA")))</f>
        <v/>
      </c>
      <c r="F106" s="52"/>
      <c r="G106" s="46" t="str" cm="1">
        <f t="array" ref="G106">IF(F106="","",
       IF(OR(_xlfn._xlws.FILTER('Checklist.loc DATA'!$D$3:$D$3000,'Checklist.loc DATA'!$C$3:$C$3000=F106,"#no matching result in Checklist.loc DATA")="#no matching result found in Checklist.loc DATA",_xlfn._xlws.FILTER('Checklist.loc DATA'!$D$3:$D$3000,'Checklist.loc DATA'!$C$3:$C$3000=F106,"#no matching result in Checklist.loc DATA")="MISSING",_xlfn._xlws.FILTER('Checklist.loc DATA'!$D$3:$D$3000,'Checklist.loc DATA'!$C$3:$C$3000=F106,"#no matching result in Checklist.loc DATA")=""),
            IF(_xlfn._xlws.FILTER('GAME.CHECKLIST_ Integrator'!$C$2:$C$3000,'GAME.CHECKLIST_ Integrator'!$D$2:$D$3000=F106,"#no matching result in GAME.CHECKLIST Integrator")="0","#Text found in aircraft PAGE_Integrator but no matching entry name; check that you copy-pasted entry names",
                   _xlfn._xlws.FILTER('GAME.CHECKLIST_ Integrator'!$C$2:$C$3000,'GAME.CHECKLIST_ Integrator'!$D$2:$D$3000=F106,"#no matching result in GAME.CHECKLIST Integrator")),
           _xlfn._xlws.FILTER('Checklist.loc DATA'!$D$3:$D$3000,'Checklist.loc DATA'!$C$3:$C$3000=F106,"#no matching result in Checklist.loc DATA")))</f>
        <v/>
      </c>
      <c r="H106" s="61"/>
      <c r="I106" s="46" t="str" cm="1">
        <f t="array" ref="I106">IF(H106="","",
       IF(OR(_xlfn._xlws.FILTER('Checklist.loc DATA'!$D$3:$D$3000,'Checklist.loc DATA'!$C$3:$C$3000=H106,"#no matching result in Checklist.loc DATA")="#no matching result found in Checklist.loc DATA",_xlfn._xlws.FILTER('Checklist.loc DATA'!$D$3:$D$3000,'Checklist.loc DATA'!$C$3:$C$3000=H106,"#no matching result in Checklist.loc DATA")="MISSING",_xlfn._xlws.FILTER('Checklist.loc DATA'!$D$3:$D$3000,'Checklist.loc DATA'!$C$3:$C$3000=H106,"#no matching result in Checklist.loc DATA")=""),
            IF(_xlfn._xlws.FILTER('GAME.CHECKLIST_ Integrator'!$C$2:$C$3000,'GAME.CHECKLIST_ Integrator'!$D$2:$D$3000=H106,"#no matching result in GAME.CHECKLIST Integrator")="0","#Text found in aircraft PAGE_Integrator but no matching entry name; check that you copy-pasted entry names",
                   _xlfn._xlws.FILTER('GAME.CHECKLIST_ Integrator'!$C$2:$C$3000,'GAME.CHECKLIST_ Integrator'!$D$2:$D$3000=H106,"#no matching result in GAME.CHECKLIST Integrator")),
           _xlfn._xlws.FILTER('Checklist.loc DATA'!$D$3:$D$3000,'Checklist.loc DATA'!$C$3:$C$3000=H106,"#no matching result in Checklist.loc DATA")))</f>
        <v/>
      </c>
      <c r="J106" s="48">
        <v>0</v>
      </c>
      <c r="K106" s="46" t="str" cm="1">
        <f t="array" ref="K106">IF(OR(J106="",J106=0),"",
       IF(OR(_xlfn._xlws.FILTER('Checklist.loc DATA'!$E$3:$E$3000,'Checklist.loc DATA'!$D$3:$D$3000=J106,"#no matching result in Checklist.loc DATA")="#no matching result found in Checklist.loc DATA",_xlfn._xlws.FILTER('Checklist.loc DATA'!$E$3:$E$3000,'Checklist.loc DATA'!$D$3:$D$3000=J106,"#no matching result in Checklist.loc DATA")="MISSING",_xlfn._xlws.FILTER('Checklist.loc DATA'!$E$3:$E$3000,'Checklist.loc DATA'!$D$3:$D$3000=J106,"#no matching result in Checklist.loc DATA")=""),
          IF(_xlfn._xlws.FILTER('CLUE. Integrator'!$C$2:$C$3000,'CLUE. Integrator'!$D$2:$D$3000=J106,"#no matching result in aircraft CLUE_Integrator")="0","#Text found in aircraft CLUE_Integrator but no matching entry name; check that you copy-pasted entry names",
                   _xlfn._xlws.FILTER('CLUE. Integrator'!$C$2:$C$3000,'CLUE. Integrator'!$D$2:$D$3000=J106,"#no matching result in aircraft CLUE_Integrator")),
           _xlfn._xlws.FILTER('Checklist.loc DATA'!$E$3:$E$3000,'Checklist.loc DATA'!$D$3:$D$3000=J106,"#no matching result in Checklist.loc DATA")))</f>
        <v/>
      </c>
      <c r="L106" s="63" t="str">
        <f>IF('Integrator tracking'!G115="","",'Integrator tracking'!G115)</f>
        <v/>
      </c>
      <c r="M106" s="14" t="str">
        <f t="shared" si="2"/>
        <v/>
      </c>
      <c r="N106" s="14" t="str">
        <f>IF(F106="","",
_xlfn.CONCAT('Resource Checklist generator'!$A$2,UPPER('Resource Checklist generator'!$O$1),SUBSTITUTE(_xlfn.CONCAT(G106,"_",I106),"GAME.CHECKLIST_",""),"_",T106,'Resource Checklist generator'!$M$2,L106,'Resource Checklist generator'!$K$2,CHAR(10),
    'Resource Checklist generator'!$L$1,'Resource Checklist generator'!$N$2,'Resource Checklist generator'!$K$1,CHAR(10),
    'Resource Checklist generator'!$N$1
))</f>
        <v/>
      </c>
      <c r="O106" s="14" t="str">
        <f>IF(NOT(OR(U106=0,U106="")),_xlfn.CONCAT('Resource Checklist generator'!$G$2,U106,'Resource Checklist generator'!$H$2,CHAR(10),'Resource Checklist generator'!$I$2),"")</f>
        <v/>
      </c>
      <c r="P106" s="14" t="str">
        <f>IF(NOT(OR(V106=0,V106="")),_xlfn.CONCAT('Resource Checklist generator'!$J$2,V106,'Resource Checklist generator'!$H$2,CHAR(10),'Resource Checklist generator'!$L$2),"")</f>
        <v/>
      </c>
      <c r="Q106" s="14" t="str">
        <f>IF(F106="","",
    _xlfn.CONCAT('Resource Checklist generator'!$A$1,UPPER('Resource Checklist generator'!$O$1),SUBSTITUTE(_xlfn.CONCAT(G106,"_",I106),"GAME.CHECKLIST_",""),'Resource Checklist generator'!$B$1,CHAR(10),
    'Resource Checklist generator'!$C$1,G106,'Resource Checklist generator'!$D$1,I106,'Resource Checklist generator'!$E$1,CHAR(10),
    IF(K106="","",_xlfn.CONCAT('Resource Checklist generator'!$F$1,K106,'Resource Checklist generator'!$G$1,CHAR(10))),
    'Resource Checklist generator'!$J$1,'Resource Checklist generator'!$K$1,CHAR(10),
    'Resource Checklist generator'!$N$1)
)</f>
        <v/>
      </c>
      <c r="R106" s="14"/>
      <c r="S106" s="14" t="str">
        <f t="shared" si="3"/>
        <v/>
      </c>
      <c r="T106" s="14" t="str" cm="1">
        <f t="array" ref="T106">IF(Q106="","",MATCH(MID(Q106,1,255),MID($R$3:$R$999,1,255),0))</f>
        <v/>
      </c>
      <c r="U106" s="14"/>
      <c r="V106" s="14"/>
    </row>
    <row r="107" spans="2:22">
      <c r="B107" s="27"/>
      <c r="C107" s="46" t="str" cm="1">
        <f t="array" ref="C107">IF(B107="","",
       IF(OR(_xlfn._xlws.FILTER('Checklist.loc DATA'!$D$3:$D$3000,'Checklist.loc DATA'!$C$3:$C$3000=B107,"#no matching result in Checklist.loc DATA")="#no matching result found in Checklist.loc DATA",_xlfn._xlws.FILTER('Checklist.loc DATA'!$D$3:$D$3000,'Checklist.loc DATA'!$C$3:$C$3000=B107,"#no matching result in Checklist.loc DATA")="MISSING",_xlfn._xlws.FILTER('Checklist.loc DATA'!$D$3:$D$3000,'Checklist.loc DATA'!$C$3:$C$3000=B107,"#no matching result in Checklist.loc DATA")=""),
            IF(_xlfn._xlws.FILTER('GAME.CHECKLIST_ Integrator'!$C$2:$C$3000,'GAME.CHECKLIST_ Integrator'!$D$2:$D$3000=B107,"#no matching result in GAME.CHECKLIST Integrator")="0","#Text found in aircraft PAGE_Integrator but no matching entry name; check that you copy-pasted entry names",
                   _xlfn._xlws.FILTER('GAME.CHECKLIST_ Integrator'!$C$2:$C$3000,'GAME.CHECKLIST_ Integrator'!$D$2:$D$3000=B107,"#no matching result in GAME.CHECKLIST Integrator")),
           _xlfn._xlws.FILTER('Checklist.loc DATA'!$D$3:$D$3000,'Checklist.loc DATA'!$C$3:$C$3000=B107,"#no matching result in Checklist.loc DATA")))</f>
        <v/>
      </c>
      <c r="D107" s="53"/>
      <c r="E107" s="46" t="str" cm="1">
        <f t="array" ref="E107">IF(D107="","",
       IF(OR(_xlfn._xlws.FILTER('Checklist.loc DATA'!$D$3:$D$3000,'Checklist.loc DATA'!$C$3:$C$3000=D107,"#no matching result in Checklist.loc DATA")="#no matching result found in Checklist.loc DATA",_xlfn._xlws.FILTER('Checklist.loc DATA'!$D$3:$D$3000,'Checklist.loc DATA'!$C$3:$C$3000=D107,"#no matching result in Checklist.loc DATA")="MISSING",_xlfn._xlws.FILTER('Checklist.loc DATA'!$D$3:$D$3000,'Checklist.loc DATA'!$C$3:$C$3000=D107,"#no matching result in Checklist.loc DATA")=""),
            IF(_xlfn._xlws.FILTER('GAME.CHECKLIST_ Integrator'!$C$2:$C$3000,'GAME.CHECKLIST_ Integrator'!$D$2:$D$3000=D107,"#no matching result in GAME.CHECKLIST Integrator")="0","#Text found in aircraft PAGE_Integrator but no matching entry name; check that you copy-pasted entry names",
                   _xlfn._xlws.FILTER('GAME.CHECKLIST_ Integrator'!$C$2:$C$3000,'GAME.CHECKLIST_ Integrator'!$D$2:$D$3000=D107,"#no matching result in GAME.CHECKLIST Integrator")),
           _xlfn._xlws.FILTER('Checklist.loc DATA'!$D$3:$D$3000,'Checklist.loc DATA'!$C$3:$C$3000=D107,"#no matching result in Checklist.loc DATA")))</f>
        <v/>
      </c>
      <c r="F107" s="53"/>
      <c r="G107" s="46" t="str" cm="1">
        <f t="array" ref="G107">IF(F107="","",
       IF(OR(_xlfn._xlws.FILTER('Checklist.loc DATA'!$D$3:$D$3000,'Checklist.loc DATA'!$C$3:$C$3000=F107,"#no matching result in Checklist.loc DATA")="#no matching result found in Checklist.loc DATA",_xlfn._xlws.FILTER('Checklist.loc DATA'!$D$3:$D$3000,'Checklist.loc DATA'!$C$3:$C$3000=F107,"#no matching result in Checklist.loc DATA")="MISSING",_xlfn._xlws.FILTER('Checklist.loc DATA'!$D$3:$D$3000,'Checklist.loc DATA'!$C$3:$C$3000=F107,"#no matching result in Checklist.loc DATA")=""),
            IF(_xlfn._xlws.FILTER('GAME.CHECKLIST_ Integrator'!$C$2:$C$3000,'GAME.CHECKLIST_ Integrator'!$D$2:$D$3000=F107,"#no matching result in GAME.CHECKLIST Integrator")="0","#Text found in aircraft PAGE_Integrator but no matching entry name; check that you copy-pasted entry names",
                   _xlfn._xlws.FILTER('GAME.CHECKLIST_ Integrator'!$C$2:$C$3000,'GAME.CHECKLIST_ Integrator'!$D$2:$D$3000=F107,"#no matching result in GAME.CHECKLIST Integrator")),
           _xlfn._xlws.FILTER('Checklist.loc DATA'!$D$3:$D$3000,'Checklist.loc DATA'!$C$3:$C$3000=F107,"#no matching result in Checklist.loc DATA")))</f>
        <v/>
      </c>
      <c r="H107" s="62"/>
      <c r="I107" s="46" t="str" cm="1">
        <f t="array" ref="I107">IF(H107="","",
       IF(OR(_xlfn._xlws.FILTER('Checklist.loc DATA'!$D$3:$D$3000,'Checklist.loc DATA'!$C$3:$C$3000=H107,"#no matching result in Checklist.loc DATA")="#no matching result found in Checklist.loc DATA",_xlfn._xlws.FILTER('Checklist.loc DATA'!$D$3:$D$3000,'Checklist.loc DATA'!$C$3:$C$3000=H107,"#no matching result in Checklist.loc DATA")="MISSING",_xlfn._xlws.FILTER('Checklist.loc DATA'!$D$3:$D$3000,'Checklist.loc DATA'!$C$3:$C$3000=H107,"#no matching result in Checklist.loc DATA")=""),
            IF(_xlfn._xlws.FILTER('GAME.CHECKLIST_ Integrator'!$C$2:$C$3000,'GAME.CHECKLIST_ Integrator'!$D$2:$D$3000=H107,"#no matching result in GAME.CHECKLIST Integrator")="0","#Text found in aircraft PAGE_Integrator but no matching entry name; check that you copy-pasted entry names",
                   _xlfn._xlws.FILTER('GAME.CHECKLIST_ Integrator'!$C$2:$C$3000,'GAME.CHECKLIST_ Integrator'!$D$2:$D$3000=H107,"#no matching result in GAME.CHECKLIST Integrator")),
           _xlfn._xlws.FILTER('Checklist.loc DATA'!$D$3:$D$3000,'Checklist.loc DATA'!$C$3:$C$3000=H107,"#no matching result in Checklist.loc DATA")))</f>
        <v/>
      </c>
      <c r="J107" s="29">
        <v>0</v>
      </c>
      <c r="K107" s="46" t="str" cm="1">
        <f t="array" ref="K107">IF(OR(J107="",J107=0),"",
       IF(OR(_xlfn._xlws.FILTER('Checklist.loc DATA'!$E$3:$E$3000,'Checklist.loc DATA'!$D$3:$D$3000=J107,"#no matching result in Checklist.loc DATA")="#no matching result found in Checklist.loc DATA",_xlfn._xlws.FILTER('Checklist.loc DATA'!$E$3:$E$3000,'Checklist.loc DATA'!$D$3:$D$3000=J107,"#no matching result in Checklist.loc DATA")="MISSING",_xlfn._xlws.FILTER('Checklist.loc DATA'!$E$3:$E$3000,'Checklist.loc DATA'!$D$3:$D$3000=J107,"#no matching result in Checklist.loc DATA")=""),
          IF(_xlfn._xlws.FILTER('CLUE. Integrator'!$C$2:$C$3000,'CLUE. Integrator'!$D$2:$D$3000=J107,"#no matching result in aircraft CLUE_Integrator")="0","#Text found in aircraft CLUE_Integrator but no matching entry name; check that you copy-pasted entry names",
                   _xlfn._xlws.FILTER('CLUE. Integrator'!$C$2:$C$3000,'CLUE. Integrator'!$D$2:$D$3000=J107,"#no matching result in aircraft CLUE_Integrator")),
           _xlfn._xlws.FILTER('Checklist.loc DATA'!$E$3:$E$3000,'Checklist.loc DATA'!$D$3:$D$3000=J107,"#no matching result in Checklist.loc DATA")))</f>
        <v/>
      </c>
      <c r="L107" s="63" t="str">
        <f>IF('Integrator tracking'!G116="","",'Integrator tracking'!G116)</f>
        <v/>
      </c>
      <c r="M107" s="14" t="str">
        <f t="shared" si="2"/>
        <v/>
      </c>
      <c r="N107" s="14" t="str">
        <f>IF(F107="","",
_xlfn.CONCAT('Resource Checklist generator'!$A$2,UPPER('Resource Checklist generator'!$O$1),SUBSTITUTE(_xlfn.CONCAT(G107,"_",I107),"GAME.CHECKLIST_",""),"_",T107,'Resource Checklist generator'!$M$2,L107,'Resource Checklist generator'!$K$2,CHAR(10),
    'Resource Checklist generator'!$L$1,'Resource Checklist generator'!$N$2,'Resource Checklist generator'!$K$1,CHAR(10),
    'Resource Checklist generator'!$N$1
))</f>
        <v/>
      </c>
      <c r="O107" s="14" t="str">
        <f>IF(NOT(OR(U107=0,U107="")),_xlfn.CONCAT('Resource Checklist generator'!$G$2,U107,'Resource Checklist generator'!$H$2,CHAR(10),'Resource Checklist generator'!$I$2),"")</f>
        <v/>
      </c>
      <c r="P107" s="14" t="str">
        <f>IF(NOT(OR(V107=0,V107="")),_xlfn.CONCAT('Resource Checklist generator'!$J$2,V107,'Resource Checklist generator'!$H$2,CHAR(10),'Resource Checklist generator'!$L$2),"")</f>
        <v/>
      </c>
      <c r="Q107" s="14" t="str">
        <f>IF(F107="","",
    _xlfn.CONCAT('Resource Checklist generator'!$A$1,UPPER('Resource Checklist generator'!$O$1),SUBSTITUTE(_xlfn.CONCAT(G107,"_",I107),"GAME.CHECKLIST_",""),'Resource Checklist generator'!$B$1,CHAR(10),
    'Resource Checklist generator'!$C$1,G107,'Resource Checklist generator'!$D$1,I107,'Resource Checklist generator'!$E$1,CHAR(10),
    IF(K107="","",_xlfn.CONCAT('Resource Checklist generator'!$F$1,K107,'Resource Checklist generator'!$G$1,CHAR(10))),
    'Resource Checklist generator'!$J$1,'Resource Checklist generator'!$K$1,CHAR(10),
    'Resource Checklist generator'!$N$1)
)</f>
        <v/>
      </c>
      <c r="R107" s="14"/>
      <c r="S107" s="14" t="str">
        <f t="shared" si="3"/>
        <v/>
      </c>
      <c r="T107" s="14" t="str" cm="1">
        <f t="array" ref="T107">IF(Q107="","",MATCH(MID(Q107,1,255),MID($R$3:$R$999,1,255),0))</f>
        <v/>
      </c>
      <c r="U107" s="14"/>
      <c r="V107" s="14"/>
    </row>
    <row r="108" spans="2:22">
      <c r="B108" s="28"/>
      <c r="C108" s="46" t="str" cm="1">
        <f t="array" ref="C108">IF(B108="","",
       IF(OR(_xlfn._xlws.FILTER('Checklist.loc DATA'!$D$3:$D$3000,'Checklist.loc DATA'!$C$3:$C$3000=B108,"#no matching result in Checklist.loc DATA")="#no matching result found in Checklist.loc DATA",_xlfn._xlws.FILTER('Checklist.loc DATA'!$D$3:$D$3000,'Checklist.loc DATA'!$C$3:$C$3000=B108,"#no matching result in Checklist.loc DATA")="MISSING",_xlfn._xlws.FILTER('Checklist.loc DATA'!$D$3:$D$3000,'Checklist.loc DATA'!$C$3:$C$3000=B108,"#no matching result in Checklist.loc DATA")=""),
            IF(_xlfn._xlws.FILTER('GAME.CHECKLIST_ Integrator'!$C$2:$C$3000,'GAME.CHECKLIST_ Integrator'!$D$2:$D$3000=B108,"#no matching result in GAME.CHECKLIST Integrator")="0","#Text found in aircraft PAGE_Integrator but no matching entry name; check that you copy-pasted entry names",
                   _xlfn._xlws.FILTER('GAME.CHECKLIST_ Integrator'!$C$2:$C$3000,'GAME.CHECKLIST_ Integrator'!$D$2:$D$3000=B108,"#no matching result in GAME.CHECKLIST Integrator")),
           _xlfn._xlws.FILTER('Checklist.loc DATA'!$D$3:$D$3000,'Checklist.loc DATA'!$C$3:$C$3000=B108,"#no matching result in Checklist.loc DATA")))</f>
        <v/>
      </c>
      <c r="D108" s="52"/>
      <c r="E108" s="46" t="str" cm="1">
        <f t="array" ref="E108">IF(D108="","",
       IF(OR(_xlfn._xlws.FILTER('Checklist.loc DATA'!$D$3:$D$3000,'Checklist.loc DATA'!$C$3:$C$3000=D108,"#no matching result in Checklist.loc DATA")="#no matching result found in Checklist.loc DATA",_xlfn._xlws.FILTER('Checklist.loc DATA'!$D$3:$D$3000,'Checklist.loc DATA'!$C$3:$C$3000=D108,"#no matching result in Checklist.loc DATA")="MISSING",_xlfn._xlws.FILTER('Checklist.loc DATA'!$D$3:$D$3000,'Checklist.loc DATA'!$C$3:$C$3000=D108,"#no matching result in Checklist.loc DATA")=""),
            IF(_xlfn._xlws.FILTER('GAME.CHECKLIST_ Integrator'!$C$2:$C$3000,'GAME.CHECKLIST_ Integrator'!$D$2:$D$3000=D108,"#no matching result in GAME.CHECKLIST Integrator")="0","#Text found in aircraft PAGE_Integrator but no matching entry name; check that you copy-pasted entry names",
                   _xlfn._xlws.FILTER('GAME.CHECKLIST_ Integrator'!$C$2:$C$3000,'GAME.CHECKLIST_ Integrator'!$D$2:$D$3000=D108,"#no matching result in GAME.CHECKLIST Integrator")),
           _xlfn._xlws.FILTER('Checklist.loc DATA'!$D$3:$D$3000,'Checklist.loc DATA'!$C$3:$C$3000=D108,"#no matching result in Checklist.loc DATA")))</f>
        <v/>
      </c>
      <c r="F108" s="52"/>
      <c r="G108" s="46" t="str" cm="1">
        <f t="array" ref="G108">IF(F108="","",
       IF(OR(_xlfn._xlws.FILTER('Checklist.loc DATA'!$D$3:$D$3000,'Checklist.loc DATA'!$C$3:$C$3000=F108,"#no matching result in Checklist.loc DATA")="#no matching result found in Checklist.loc DATA",_xlfn._xlws.FILTER('Checklist.loc DATA'!$D$3:$D$3000,'Checklist.loc DATA'!$C$3:$C$3000=F108,"#no matching result in Checklist.loc DATA")="MISSING",_xlfn._xlws.FILTER('Checklist.loc DATA'!$D$3:$D$3000,'Checklist.loc DATA'!$C$3:$C$3000=F108,"#no matching result in Checklist.loc DATA")=""),
            IF(_xlfn._xlws.FILTER('GAME.CHECKLIST_ Integrator'!$C$2:$C$3000,'GAME.CHECKLIST_ Integrator'!$D$2:$D$3000=F108,"#no matching result in GAME.CHECKLIST Integrator")="0","#Text found in aircraft PAGE_Integrator but no matching entry name; check that you copy-pasted entry names",
                   _xlfn._xlws.FILTER('GAME.CHECKLIST_ Integrator'!$C$2:$C$3000,'GAME.CHECKLIST_ Integrator'!$D$2:$D$3000=F108,"#no matching result in GAME.CHECKLIST Integrator")),
           _xlfn._xlws.FILTER('Checklist.loc DATA'!$D$3:$D$3000,'Checklist.loc DATA'!$C$3:$C$3000=F108,"#no matching result in Checklist.loc DATA")))</f>
        <v/>
      </c>
      <c r="H108" s="61"/>
      <c r="I108" s="46" t="str" cm="1">
        <f t="array" ref="I108">IF(H108="","",
       IF(OR(_xlfn._xlws.FILTER('Checklist.loc DATA'!$D$3:$D$3000,'Checklist.loc DATA'!$C$3:$C$3000=H108,"#no matching result in Checklist.loc DATA")="#no matching result found in Checklist.loc DATA",_xlfn._xlws.FILTER('Checklist.loc DATA'!$D$3:$D$3000,'Checklist.loc DATA'!$C$3:$C$3000=H108,"#no matching result in Checklist.loc DATA")="MISSING",_xlfn._xlws.FILTER('Checklist.loc DATA'!$D$3:$D$3000,'Checklist.loc DATA'!$C$3:$C$3000=H108,"#no matching result in Checklist.loc DATA")=""),
            IF(_xlfn._xlws.FILTER('GAME.CHECKLIST_ Integrator'!$C$2:$C$3000,'GAME.CHECKLIST_ Integrator'!$D$2:$D$3000=H108,"#no matching result in GAME.CHECKLIST Integrator")="0","#Text found in aircraft PAGE_Integrator but no matching entry name; check that you copy-pasted entry names",
                   _xlfn._xlws.FILTER('GAME.CHECKLIST_ Integrator'!$C$2:$C$3000,'GAME.CHECKLIST_ Integrator'!$D$2:$D$3000=H108,"#no matching result in GAME.CHECKLIST Integrator")),
           _xlfn._xlws.FILTER('Checklist.loc DATA'!$D$3:$D$3000,'Checklist.loc DATA'!$C$3:$C$3000=H108,"#no matching result in Checklist.loc DATA")))</f>
        <v/>
      </c>
      <c r="J108" s="48">
        <v>0</v>
      </c>
      <c r="K108" s="46" t="str" cm="1">
        <f t="array" ref="K108">IF(OR(J108="",J108=0),"",
       IF(OR(_xlfn._xlws.FILTER('Checklist.loc DATA'!$E$3:$E$3000,'Checklist.loc DATA'!$D$3:$D$3000=J108,"#no matching result in Checklist.loc DATA")="#no matching result found in Checklist.loc DATA",_xlfn._xlws.FILTER('Checklist.loc DATA'!$E$3:$E$3000,'Checklist.loc DATA'!$D$3:$D$3000=J108,"#no matching result in Checklist.loc DATA")="MISSING",_xlfn._xlws.FILTER('Checklist.loc DATA'!$E$3:$E$3000,'Checklist.loc DATA'!$D$3:$D$3000=J108,"#no matching result in Checklist.loc DATA")=""),
          IF(_xlfn._xlws.FILTER('CLUE. Integrator'!$C$2:$C$3000,'CLUE. Integrator'!$D$2:$D$3000=J108,"#no matching result in aircraft CLUE_Integrator")="0","#Text found in aircraft CLUE_Integrator but no matching entry name; check that you copy-pasted entry names",
                   _xlfn._xlws.FILTER('CLUE. Integrator'!$C$2:$C$3000,'CLUE. Integrator'!$D$2:$D$3000=J108,"#no matching result in aircraft CLUE_Integrator")),
           _xlfn._xlws.FILTER('Checklist.loc DATA'!$E$3:$E$3000,'Checklist.loc DATA'!$D$3:$D$3000=J108,"#no matching result in Checklist.loc DATA")))</f>
        <v/>
      </c>
      <c r="L108" s="63" t="str">
        <f>IF('Integrator tracking'!G117="","",'Integrator tracking'!G117)</f>
        <v/>
      </c>
      <c r="M108" s="14" t="str">
        <f t="shared" si="2"/>
        <v/>
      </c>
      <c r="N108" s="14" t="str">
        <f>IF(F108="","",
_xlfn.CONCAT('Resource Checklist generator'!$A$2,UPPER('Resource Checklist generator'!$O$1),SUBSTITUTE(_xlfn.CONCAT(G108,"_",I108),"GAME.CHECKLIST_",""),"_",T108,'Resource Checklist generator'!$M$2,L108,'Resource Checklist generator'!$K$2,CHAR(10),
    'Resource Checklist generator'!$L$1,'Resource Checklist generator'!$N$2,'Resource Checklist generator'!$K$1,CHAR(10),
    'Resource Checklist generator'!$N$1
))</f>
        <v/>
      </c>
      <c r="O108" s="14" t="str">
        <f>IF(NOT(OR(U108=0,U108="")),_xlfn.CONCAT('Resource Checklist generator'!$G$2,U108,'Resource Checklist generator'!$H$2,CHAR(10),'Resource Checklist generator'!$I$2),"")</f>
        <v/>
      </c>
      <c r="P108" s="14" t="str">
        <f>IF(NOT(OR(V108=0,V108="")),_xlfn.CONCAT('Resource Checklist generator'!$J$2,V108,'Resource Checklist generator'!$H$2,CHAR(10),'Resource Checklist generator'!$L$2),"")</f>
        <v/>
      </c>
      <c r="Q108" s="14" t="str">
        <f>IF(F108="","",
    _xlfn.CONCAT('Resource Checklist generator'!$A$1,UPPER('Resource Checklist generator'!$O$1),SUBSTITUTE(_xlfn.CONCAT(G108,"_",I108),"GAME.CHECKLIST_",""),'Resource Checklist generator'!$B$1,CHAR(10),
    'Resource Checklist generator'!$C$1,G108,'Resource Checklist generator'!$D$1,I108,'Resource Checklist generator'!$E$1,CHAR(10),
    IF(K108="","",_xlfn.CONCAT('Resource Checklist generator'!$F$1,K108,'Resource Checklist generator'!$G$1,CHAR(10))),
    'Resource Checklist generator'!$J$1,'Resource Checklist generator'!$K$1,CHAR(10),
    'Resource Checklist generator'!$N$1)
)</f>
        <v/>
      </c>
      <c r="R108" s="14"/>
      <c r="S108" s="14" t="str">
        <f t="shared" si="3"/>
        <v/>
      </c>
      <c r="T108" s="14" t="str" cm="1">
        <f t="array" ref="T108">IF(Q108="","",MATCH(MID(Q108,1,255),MID($R$3:$R$999,1,255),0))</f>
        <v/>
      </c>
      <c r="U108" s="14"/>
      <c r="V108" s="14"/>
    </row>
    <row r="109" spans="2:22">
      <c r="B109" s="27"/>
      <c r="C109" s="46" t="str" cm="1">
        <f t="array" ref="C109">IF(B109="","",
       IF(OR(_xlfn._xlws.FILTER('Checklist.loc DATA'!$D$3:$D$3000,'Checklist.loc DATA'!$C$3:$C$3000=B109,"#no matching result in Checklist.loc DATA")="#no matching result found in Checklist.loc DATA",_xlfn._xlws.FILTER('Checklist.loc DATA'!$D$3:$D$3000,'Checklist.loc DATA'!$C$3:$C$3000=B109,"#no matching result in Checklist.loc DATA")="MISSING",_xlfn._xlws.FILTER('Checklist.loc DATA'!$D$3:$D$3000,'Checklist.loc DATA'!$C$3:$C$3000=B109,"#no matching result in Checklist.loc DATA")=""),
            IF(_xlfn._xlws.FILTER('GAME.CHECKLIST_ Integrator'!$C$2:$C$3000,'GAME.CHECKLIST_ Integrator'!$D$2:$D$3000=B109,"#no matching result in GAME.CHECKLIST Integrator")="0","#Text found in aircraft PAGE_Integrator but no matching entry name; check that you copy-pasted entry names",
                   _xlfn._xlws.FILTER('GAME.CHECKLIST_ Integrator'!$C$2:$C$3000,'GAME.CHECKLIST_ Integrator'!$D$2:$D$3000=B109,"#no matching result in GAME.CHECKLIST Integrator")),
           _xlfn._xlws.FILTER('Checklist.loc DATA'!$D$3:$D$3000,'Checklist.loc DATA'!$C$3:$C$3000=B109,"#no matching result in Checklist.loc DATA")))</f>
        <v/>
      </c>
      <c r="D109" s="53"/>
      <c r="E109" s="46" t="str" cm="1">
        <f t="array" ref="E109">IF(D109="","",
       IF(OR(_xlfn._xlws.FILTER('Checklist.loc DATA'!$D$3:$D$3000,'Checklist.loc DATA'!$C$3:$C$3000=D109,"#no matching result in Checklist.loc DATA")="#no matching result found in Checklist.loc DATA",_xlfn._xlws.FILTER('Checklist.loc DATA'!$D$3:$D$3000,'Checklist.loc DATA'!$C$3:$C$3000=D109,"#no matching result in Checklist.loc DATA")="MISSING",_xlfn._xlws.FILTER('Checklist.loc DATA'!$D$3:$D$3000,'Checklist.loc DATA'!$C$3:$C$3000=D109,"#no matching result in Checklist.loc DATA")=""),
            IF(_xlfn._xlws.FILTER('GAME.CHECKLIST_ Integrator'!$C$2:$C$3000,'GAME.CHECKLIST_ Integrator'!$D$2:$D$3000=D109,"#no matching result in GAME.CHECKLIST Integrator")="0","#Text found in aircraft PAGE_Integrator but no matching entry name; check that you copy-pasted entry names",
                   _xlfn._xlws.FILTER('GAME.CHECKLIST_ Integrator'!$C$2:$C$3000,'GAME.CHECKLIST_ Integrator'!$D$2:$D$3000=D109,"#no matching result in GAME.CHECKLIST Integrator")),
           _xlfn._xlws.FILTER('Checklist.loc DATA'!$D$3:$D$3000,'Checklist.loc DATA'!$C$3:$C$3000=D109,"#no matching result in Checklist.loc DATA")))</f>
        <v/>
      </c>
      <c r="F109" s="53"/>
      <c r="G109" s="46" t="str" cm="1">
        <f t="array" ref="G109">IF(F109="","",
       IF(OR(_xlfn._xlws.FILTER('Checklist.loc DATA'!$D$3:$D$3000,'Checklist.loc DATA'!$C$3:$C$3000=F109,"#no matching result in Checklist.loc DATA")="#no matching result found in Checklist.loc DATA",_xlfn._xlws.FILTER('Checklist.loc DATA'!$D$3:$D$3000,'Checklist.loc DATA'!$C$3:$C$3000=F109,"#no matching result in Checklist.loc DATA")="MISSING",_xlfn._xlws.FILTER('Checklist.loc DATA'!$D$3:$D$3000,'Checklist.loc DATA'!$C$3:$C$3000=F109,"#no matching result in Checklist.loc DATA")=""),
            IF(_xlfn._xlws.FILTER('GAME.CHECKLIST_ Integrator'!$C$2:$C$3000,'GAME.CHECKLIST_ Integrator'!$D$2:$D$3000=F109,"#no matching result in GAME.CHECKLIST Integrator")="0","#Text found in aircraft PAGE_Integrator but no matching entry name; check that you copy-pasted entry names",
                   _xlfn._xlws.FILTER('GAME.CHECKLIST_ Integrator'!$C$2:$C$3000,'GAME.CHECKLIST_ Integrator'!$D$2:$D$3000=F109,"#no matching result in GAME.CHECKLIST Integrator")),
           _xlfn._xlws.FILTER('Checklist.loc DATA'!$D$3:$D$3000,'Checklist.loc DATA'!$C$3:$C$3000=F109,"#no matching result in Checklist.loc DATA")))</f>
        <v/>
      </c>
      <c r="H109" s="62"/>
      <c r="I109" s="46" t="str" cm="1">
        <f t="array" ref="I109">IF(H109="","",
       IF(OR(_xlfn._xlws.FILTER('Checklist.loc DATA'!$D$3:$D$3000,'Checklist.loc DATA'!$C$3:$C$3000=H109,"#no matching result in Checklist.loc DATA")="#no matching result found in Checklist.loc DATA",_xlfn._xlws.FILTER('Checklist.loc DATA'!$D$3:$D$3000,'Checklist.loc DATA'!$C$3:$C$3000=H109,"#no matching result in Checklist.loc DATA")="MISSING",_xlfn._xlws.FILTER('Checklist.loc DATA'!$D$3:$D$3000,'Checklist.loc DATA'!$C$3:$C$3000=H109,"#no matching result in Checklist.loc DATA")=""),
            IF(_xlfn._xlws.FILTER('GAME.CHECKLIST_ Integrator'!$C$2:$C$3000,'GAME.CHECKLIST_ Integrator'!$D$2:$D$3000=H109,"#no matching result in GAME.CHECKLIST Integrator")="0","#Text found in aircraft PAGE_Integrator but no matching entry name; check that you copy-pasted entry names",
                   _xlfn._xlws.FILTER('GAME.CHECKLIST_ Integrator'!$C$2:$C$3000,'GAME.CHECKLIST_ Integrator'!$D$2:$D$3000=H109,"#no matching result in GAME.CHECKLIST Integrator")),
           _xlfn._xlws.FILTER('Checklist.loc DATA'!$D$3:$D$3000,'Checklist.loc DATA'!$C$3:$C$3000=H109,"#no matching result in Checklist.loc DATA")))</f>
        <v/>
      </c>
      <c r="J109" s="29">
        <v>0</v>
      </c>
      <c r="K109" s="46" t="str" cm="1">
        <f t="array" ref="K109">IF(OR(J109="",J109=0),"",
       IF(OR(_xlfn._xlws.FILTER('Checklist.loc DATA'!$E$3:$E$3000,'Checklist.loc DATA'!$D$3:$D$3000=J109,"#no matching result in Checklist.loc DATA")="#no matching result found in Checklist.loc DATA",_xlfn._xlws.FILTER('Checklist.loc DATA'!$E$3:$E$3000,'Checklist.loc DATA'!$D$3:$D$3000=J109,"#no matching result in Checklist.loc DATA")="MISSING",_xlfn._xlws.FILTER('Checklist.loc DATA'!$E$3:$E$3000,'Checklist.loc DATA'!$D$3:$D$3000=J109,"#no matching result in Checklist.loc DATA")=""),
          IF(_xlfn._xlws.FILTER('CLUE. Integrator'!$C$2:$C$3000,'CLUE. Integrator'!$D$2:$D$3000=J109,"#no matching result in aircraft CLUE_Integrator")="0","#Text found in aircraft CLUE_Integrator but no matching entry name; check that you copy-pasted entry names",
                   _xlfn._xlws.FILTER('CLUE. Integrator'!$C$2:$C$3000,'CLUE. Integrator'!$D$2:$D$3000=J109,"#no matching result in aircraft CLUE_Integrator")),
           _xlfn._xlws.FILTER('Checklist.loc DATA'!$E$3:$E$3000,'Checklist.loc DATA'!$D$3:$D$3000=J109,"#no matching result in Checklist.loc DATA")))</f>
        <v/>
      </c>
      <c r="L109" s="63" t="str">
        <f>IF('Integrator tracking'!G118="","",'Integrator tracking'!G118)</f>
        <v/>
      </c>
      <c r="M109" s="14" t="str">
        <f t="shared" si="2"/>
        <v/>
      </c>
      <c r="N109" s="14" t="str">
        <f>IF(F109="","",
_xlfn.CONCAT('Resource Checklist generator'!$A$2,UPPER('Resource Checklist generator'!$O$1),SUBSTITUTE(_xlfn.CONCAT(G109,"_",I109),"GAME.CHECKLIST_",""),"_",T109,'Resource Checklist generator'!$M$2,L109,'Resource Checklist generator'!$K$2,CHAR(10),
    'Resource Checklist generator'!$L$1,'Resource Checklist generator'!$N$2,'Resource Checklist generator'!$K$1,CHAR(10),
    'Resource Checklist generator'!$N$1
))</f>
        <v/>
      </c>
      <c r="O109" s="14" t="str">
        <f>IF(NOT(OR(U109=0,U109="")),_xlfn.CONCAT('Resource Checklist generator'!$G$2,U109,'Resource Checklist generator'!$H$2,CHAR(10),'Resource Checklist generator'!$I$2),"")</f>
        <v/>
      </c>
      <c r="P109" s="14" t="str">
        <f>IF(NOT(OR(V109=0,V109="")),_xlfn.CONCAT('Resource Checklist generator'!$J$2,V109,'Resource Checklist generator'!$H$2,CHAR(10),'Resource Checklist generator'!$L$2),"")</f>
        <v/>
      </c>
      <c r="Q109" s="14" t="str">
        <f>IF(F109="","",
    _xlfn.CONCAT('Resource Checklist generator'!$A$1,UPPER('Resource Checklist generator'!$O$1),SUBSTITUTE(_xlfn.CONCAT(G109,"_",I109),"GAME.CHECKLIST_",""),'Resource Checklist generator'!$B$1,CHAR(10),
    'Resource Checklist generator'!$C$1,G109,'Resource Checklist generator'!$D$1,I109,'Resource Checklist generator'!$E$1,CHAR(10),
    IF(K109="","",_xlfn.CONCAT('Resource Checklist generator'!$F$1,K109,'Resource Checklist generator'!$G$1,CHAR(10))),
    'Resource Checklist generator'!$J$1,'Resource Checklist generator'!$K$1,CHAR(10),
    'Resource Checklist generator'!$N$1)
)</f>
        <v/>
      </c>
      <c r="R109" s="14"/>
      <c r="S109" s="14" t="str">
        <f t="shared" si="3"/>
        <v/>
      </c>
      <c r="T109" s="14" t="str" cm="1">
        <f t="array" ref="T109">IF(Q109="","",MATCH(MID(Q109,1,255),MID($R$3:$R$999,1,255),0))</f>
        <v/>
      </c>
      <c r="U109" s="14"/>
      <c r="V109" s="14"/>
    </row>
    <row r="110" spans="2:22">
      <c r="B110" s="28"/>
      <c r="C110" s="46" t="str" cm="1">
        <f t="array" ref="C110">IF(B110="","",
       IF(OR(_xlfn._xlws.FILTER('Checklist.loc DATA'!$D$3:$D$3000,'Checklist.loc DATA'!$C$3:$C$3000=B110,"#no matching result in Checklist.loc DATA")="#no matching result found in Checklist.loc DATA",_xlfn._xlws.FILTER('Checklist.loc DATA'!$D$3:$D$3000,'Checklist.loc DATA'!$C$3:$C$3000=B110,"#no matching result in Checklist.loc DATA")="MISSING",_xlfn._xlws.FILTER('Checklist.loc DATA'!$D$3:$D$3000,'Checklist.loc DATA'!$C$3:$C$3000=B110,"#no matching result in Checklist.loc DATA")=""),
            IF(_xlfn._xlws.FILTER('GAME.CHECKLIST_ Integrator'!$C$2:$C$3000,'GAME.CHECKLIST_ Integrator'!$D$2:$D$3000=B110,"#no matching result in GAME.CHECKLIST Integrator")="0","#Text found in aircraft PAGE_Integrator but no matching entry name; check that you copy-pasted entry names",
                   _xlfn._xlws.FILTER('GAME.CHECKLIST_ Integrator'!$C$2:$C$3000,'GAME.CHECKLIST_ Integrator'!$D$2:$D$3000=B110,"#no matching result in GAME.CHECKLIST Integrator")),
           _xlfn._xlws.FILTER('Checklist.loc DATA'!$D$3:$D$3000,'Checklist.loc DATA'!$C$3:$C$3000=B110,"#no matching result in Checklist.loc DATA")))</f>
        <v/>
      </c>
      <c r="D110" s="52"/>
      <c r="E110" s="46" t="str" cm="1">
        <f t="array" ref="E110">IF(D110="","",
       IF(OR(_xlfn._xlws.FILTER('Checklist.loc DATA'!$D$3:$D$3000,'Checklist.loc DATA'!$C$3:$C$3000=D110,"#no matching result in Checklist.loc DATA")="#no matching result found in Checklist.loc DATA",_xlfn._xlws.FILTER('Checklist.loc DATA'!$D$3:$D$3000,'Checklist.loc DATA'!$C$3:$C$3000=D110,"#no matching result in Checklist.loc DATA")="MISSING",_xlfn._xlws.FILTER('Checklist.loc DATA'!$D$3:$D$3000,'Checklist.loc DATA'!$C$3:$C$3000=D110,"#no matching result in Checklist.loc DATA")=""),
            IF(_xlfn._xlws.FILTER('GAME.CHECKLIST_ Integrator'!$C$2:$C$3000,'GAME.CHECKLIST_ Integrator'!$D$2:$D$3000=D110,"#no matching result in GAME.CHECKLIST Integrator")="0","#Text found in aircraft PAGE_Integrator but no matching entry name; check that you copy-pasted entry names",
                   _xlfn._xlws.FILTER('GAME.CHECKLIST_ Integrator'!$C$2:$C$3000,'GAME.CHECKLIST_ Integrator'!$D$2:$D$3000=D110,"#no matching result in GAME.CHECKLIST Integrator")),
           _xlfn._xlws.FILTER('Checklist.loc DATA'!$D$3:$D$3000,'Checklist.loc DATA'!$C$3:$C$3000=D110,"#no matching result in Checklist.loc DATA")))</f>
        <v/>
      </c>
      <c r="F110" s="52"/>
      <c r="G110" s="46" t="str" cm="1">
        <f t="array" ref="G110">IF(F110="","",
       IF(OR(_xlfn._xlws.FILTER('Checklist.loc DATA'!$D$3:$D$3000,'Checklist.loc DATA'!$C$3:$C$3000=F110,"#no matching result in Checklist.loc DATA")="#no matching result found in Checklist.loc DATA",_xlfn._xlws.FILTER('Checklist.loc DATA'!$D$3:$D$3000,'Checklist.loc DATA'!$C$3:$C$3000=F110,"#no matching result in Checklist.loc DATA")="MISSING",_xlfn._xlws.FILTER('Checklist.loc DATA'!$D$3:$D$3000,'Checklist.loc DATA'!$C$3:$C$3000=F110,"#no matching result in Checklist.loc DATA")=""),
            IF(_xlfn._xlws.FILTER('GAME.CHECKLIST_ Integrator'!$C$2:$C$3000,'GAME.CHECKLIST_ Integrator'!$D$2:$D$3000=F110,"#no matching result in GAME.CHECKLIST Integrator")="0","#Text found in aircraft PAGE_Integrator but no matching entry name; check that you copy-pasted entry names",
                   _xlfn._xlws.FILTER('GAME.CHECKLIST_ Integrator'!$C$2:$C$3000,'GAME.CHECKLIST_ Integrator'!$D$2:$D$3000=F110,"#no matching result in GAME.CHECKLIST Integrator")),
           _xlfn._xlws.FILTER('Checklist.loc DATA'!$D$3:$D$3000,'Checklist.loc DATA'!$C$3:$C$3000=F110,"#no matching result in Checklist.loc DATA")))</f>
        <v/>
      </c>
      <c r="H110" s="61"/>
      <c r="I110" s="46" t="str" cm="1">
        <f t="array" ref="I110">IF(H110="","",
       IF(OR(_xlfn._xlws.FILTER('Checklist.loc DATA'!$D$3:$D$3000,'Checklist.loc DATA'!$C$3:$C$3000=H110,"#no matching result in Checklist.loc DATA")="#no matching result found in Checklist.loc DATA",_xlfn._xlws.FILTER('Checklist.loc DATA'!$D$3:$D$3000,'Checklist.loc DATA'!$C$3:$C$3000=H110,"#no matching result in Checklist.loc DATA")="MISSING",_xlfn._xlws.FILTER('Checklist.loc DATA'!$D$3:$D$3000,'Checklist.loc DATA'!$C$3:$C$3000=H110,"#no matching result in Checklist.loc DATA")=""),
            IF(_xlfn._xlws.FILTER('GAME.CHECKLIST_ Integrator'!$C$2:$C$3000,'GAME.CHECKLIST_ Integrator'!$D$2:$D$3000=H110,"#no matching result in GAME.CHECKLIST Integrator")="0","#Text found in aircraft PAGE_Integrator but no matching entry name; check that you copy-pasted entry names",
                   _xlfn._xlws.FILTER('GAME.CHECKLIST_ Integrator'!$C$2:$C$3000,'GAME.CHECKLIST_ Integrator'!$D$2:$D$3000=H110,"#no matching result in GAME.CHECKLIST Integrator")),
           _xlfn._xlws.FILTER('Checklist.loc DATA'!$D$3:$D$3000,'Checklist.loc DATA'!$C$3:$C$3000=H110,"#no matching result in Checklist.loc DATA")))</f>
        <v/>
      </c>
      <c r="J110" s="48">
        <v>0</v>
      </c>
      <c r="K110" s="46" t="str" cm="1">
        <f t="array" ref="K110">IF(OR(J110="",J110=0),"",
       IF(OR(_xlfn._xlws.FILTER('Checklist.loc DATA'!$E$3:$E$3000,'Checklist.loc DATA'!$D$3:$D$3000=J110,"#no matching result in Checklist.loc DATA")="#no matching result found in Checklist.loc DATA",_xlfn._xlws.FILTER('Checklist.loc DATA'!$E$3:$E$3000,'Checklist.loc DATA'!$D$3:$D$3000=J110,"#no matching result in Checklist.loc DATA")="MISSING",_xlfn._xlws.FILTER('Checklist.loc DATA'!$E$3:$E$3000,'Checklist.loc DATA'!$D$3:$D$3000=J110,"#no matching result in Checklist.loc DATA")=""),
          IF(_xlfn._xlws.FILTER('CLUE. Integrator'!$C$2:$C$3000,'CLUE. Integrator'!$D$2:$D$3000=J110,"#no matching result in aircraft CLUE_Integrator")="0","#Text found in aircraft CLUE_Integrator but no matching entry name; check that you copy-pasted entry names",
                   _xlfn._xlws.FILTER('CLUE. Integrator'!$C$2:$C$3000,'CLUE. Integrator'!$D$2:$D$3000=J110,"#no matching result in aircraft CLUE_Integrator")),
           _xlfn._xlws.FILTER('Checklist.loc DATA'!$E$3:$E$3000,'Checklist.loc DATA'!$D$3:$D$3000=J110,"#no matching result in Checklist.loc DATA")))</f>
        <v/>
      </c>
      <c r="L110" s="63" t="str">
        <f>IF('Integrator tracking'!G119="","",'Integrator tracking'!G119)</f>
        <v/>
      </c>
      <c r="M110" s="14" t="str">
        <f t="shared" si="2"/>
        <v/>
      </c>
      <c r="N110" s="14" t="str">
        <f>IF(F110="","",
_xlfn.CONCAT('Resource Checklist generator'!$A$2,UPPER('Resource Checklist generator'!$O$1),SUBSTITUTE(_xlfn.CONCAT(G110,"_",I110),"GAME.CHECKLIST_",""),"_",T110,'Resource Checklist generator'!$M$2,L110,'Resource Checklist generator'!$K$2,CHAR(10),
    'Resource Checklist generator'!$L$1,'Resource Checklist generator'!$N$2,'Resource Checklist generator'!$K$1,CHAR(10),
    'Resource Checklist generator'!$N$1
))</f>
        <v/>
      </c>
      <c r="O110" s="14" t="str">
        <f>IF(NOT(OR(U110=0,U110="")),_xlfn.CONCAT('Resource Checklist generator'!$G$2,U110,'Resource Checklist generator'!$H$2,CHAR(10),'Resource Checklist generator'!$I$2),"")</f>
        <v/>
      </c>
      <c r="P110" s="14" t="str">
        <f>IF(NOT(OR(V110=0,V110="")),_xlfn.CONCAT('Resource Checklist generator'!$J$2,V110,'Resource Checklist generator'!$H$2,CHAR(10),'Resource Checklist generator'!$L$2),"")</f>
        <v/>
      </c>
      <c r="Q110" s="14" t="str">
        <f>IF(F110="","",
    _xlfn.CONCAT('Resource Checklist generator'!$A$1,UPPER('Resource Checklist generator'!$O$1),SUBSTITUTE(_xlfn.CONCAT(G110,"_",I110),"GAME.CHECKLIST_",""),'Resource Checklist generator'!$B$1,CHAR(10),
    'Resource Checklist generator'!$C$1,G110,'Resource Checklist generator'!$D$1,I110,'Resource Checklist generator'!$E$1,CHAR(10),
    IF(K110="","",_xlfn.CONCAT('Resource Checklist generator'!$F$1,K110,'Resource Checklist generator'!$G$1,CHAR(10))),
    'Resource Checklist generator'!$J$1,'Resource Checklist generator'!$K$1,CHAR(10),
    'Resource Checklist generator'!$N$1)
)</f>
        <v/>
      </c>
      <c r="R110" s="14"/>
      <c r="S110" s="14" t="str">
        <f t="shared" si="3"/>
        <v/>
      </c>
      <c r="T110" s="14" t="str" cm="1">
        <f t="array" ref="T110">IF(Q110="","",MATCH(MID(Q110,1,255),MID($R$3:$R$999,1,255),0))</f>
        <v/>
      </c>
      <c r="U110" s="14"/>
      <c r="V110" s="14"/>
    </row>
    <row r="111" spans="2:22">
      <c r="B111" s="27"/>
      <c r="C111" s="46" t="str" cm="1">
        <f t="array" ref="C111">IF(B111="","",
       IF(OR(_xlfn._xlws.FILTER('Checklist.loc DATA'!$D$3:$D$3000,'Checklist.loc DATA'!$C$3:$C$3000=B111,"#no matching result in Checklist.loc DATA")="#no matching result found in Checklist.loc DATA",_xlfn._xlws.FILTER('Checklist.loc DATA'!$D$3:$D$3000,'Checklist.loc DATA'!$C$3:$C$3000=B111,"#no matching result in Checklist.loc DATA")="MISSING",_xlfn._xlws.FILTER('Checklist.loc DATA'!$D$3:$D$3000,'Checklist.loc DATA'!$C$3:$C$3000=B111,"#no matching result in Checklist.loc DATA")=""),
            IF(_xlfn._xlws.FILTER('GAME.CHECKLIST_ Integrator'!$C$2:$C$3000,'GAME.CHECKLIST_ Integrator'!$D$2:$D$3000=B111,"#no matching result in GAME.CHECKLIST Integrator")="0","#Text found in aircraft PAGE_Integrator but no matching entry name; check that you copy-pasted entry names",
                   _xlfn._xlws.FILTER('GAME.CHECKLIST_ Integrator'!$C$2:$C$3000,'GAME.CHECKLIST_ Integrator'!$D$2:$D$3000=B111,"#no matching result in GAME.CHECKLIST Integrator")),
           _xlfn._xlws.FILTER('Checklist.loc DATA'!$D$3:$D$3000,'Checklist.loc DATA'!$C$3:$C$3000=B111,"#no matching result in Checklist.loc DATA")))</f>
        <v/>
      </c>
      <c r="D111" s="53"/>
      <c r="E111" s="46" t="str" cm="1">
        <f t="array" ref="E111">IF(D111="","",
       IF(OR(_xlfn._xlws.FILTER('Checklist.loc DATA'!$D$3:$D$3000,'Checklist.loc DATA'!$C$3:$C$3000=D111,"#no matching result in Checklist.loc DATA")="#no matching result found in Checklist.loc DATA",_xlfn._xlws.FILTER('Checklist.loc DATA'!$D$3:$D$3000,'Checklist.loc DATA'!$C$3:$C$3000=D111,"#no matching result in Checklist.loc DATA")="MISSING",_xlfn._xlws.FILTER('Checklist.loc DATA'!$D$3:$D$3000,'Checklist.loc DATA'!$C$3:$C$3000=D111,"#no matching result in Checklist.loc DATA")=""),
            IF(_xlfn._xlws.FILTER('GAME.CHECKLIST_ Integrator'!$C$2:$C$3000,'GAME.CHECKLIST_ Integrator'!$D$2:$D$3000=D111,"#no matching result in GAME.CHECKLIST Integrator")="0","#Text found in aircraft PAGE_Integrator but no matching entry name; check that you copy-pasted entry names",
                   _xlfn._xlws.FILTER('GAME.CHECKLIST_ Integrator'!$C$2:$C$3000,'GAME.CHECKLIST_ Integrator'!$D$2:$D$3000=D111,"#no matching result in GAME.CHECKLIST Integrator")),
           _xlfn._xlws.FILTER('Checklist.loc DATA'!$D$3:$D$3000,'Checklist.loc DATA'!$C$3:$C$3000=D111,"#no matching result in Checklist.loc DATA")))</f>
        <v/>
      </c>
      <c r="F111" s="53"/>
      <c r="G111" s="46" t="str" cm="1">
        <f t="array" ref="G111">IF(F111="","",
       IF(OR(_xlfn._xlws.FILTER('Checklist.loc DATA'!$D$3:$D$3000,'Checklist.loc DATA'!$C$3:$C$3000=F111,"#no matching result in Checklist.loc DATA")="#no matching result found in Checklist.loc DATA",_xlfn._xlws.FILTER('Checklist.loc DATA'!$D$3:$D$3000,'Checklist.loc DATA'!$C$3:$C$3000=F111,"#no matching result in Checklist.loc DATA")="MISSING",_xlfn._xlws.FILTER('Checklist.loc DATA'!$D$3:$D$3000,'Checklist.loc DATA'!$C$3:$C$3000=F111,"#no matching result in Checklist.loc DATA")=""),
            IF(_xlfn._xlws.FILTER('GAME.CHECKLIST_ Integrator'!$C$2:$C$3000,'GAME.CHECKLIST_ Integrator'!$D$2:$D$3000=F111,"#no matching result in GAME.CHECKLIST Integrator")="0","#Text found in aircraft PAGE_Integrator but no matching entry name; check that you copy-pasted entry names",
                   _xlfn._xlws.FILTER('GAME.CHECKLIST_ Integrator'!$C$2:$C$3000,'GAME.CHECKLIST_ Integrator'!$D$2:$D$3000=F111,"#no matching result in GAME.CHECKLIST Integrator")),
           _xlfn._xlws.FILTER('Checklist.loc DATA'!$D$3:$D$3000,'Checklist.loc DATA'!$C$3:$C$3000=F111,"#no matching result in Checklist.loc DATA")))</f>
        <v/>
      </c>
      <c r="H111" s="62"/>
      <c r="I111" s="46" t="str" cm="1">
        <f t="array" ref="I111">IF(H111="","",
       IF(OR(_xlfn._xlws.FILTER('Checklist.loc DATA'!$D$3:$D$3000,'Checklist.loc DATA'!$C$3:$C$3000=H111,"#no matching result in Checklist.loc DATA")="#no matching result found in Checklist.loc DATA",_xlfn._xlws.FILTER('Checklist.loc DATA'!$D$3:$D$3000,'Checklist.loc DATA'!$C$3:$C$3000=H111,"#no matching result in Checklist.loc DATA")="MISSING",_xlfn._xlws.FILTER('Checklist.loc DATA'!$D$3:$D$3000,'Checklist.loc DATA'!$C$3:$C$3000=H111,"#no matching result in Checklist.loc DATA")=""),
            IF(_xlfn._xlws.FILTER('GAME.CHECKLIST_ Integrator'!$C$2:$C$3000,'GAME.CHECKLIST_ Integrator'!$D$2:$D$3000=H111,"#no matching result in GAME.CHECKLIST Integrator")="0","#Text found in aircraft PAGE_Integrator but no matching entry name; check that you copy-pasted entry names",
                   _xlfn._xlws.FILTER('GAME.CHECKLIST_ Integrator'!$C$2:$C$3000,'GAME.CHECKLIST_ Integrator'!$D$2:$D$3000=H111,"#no matching result in GAME.CHECKLIST Integrator")),
           _xlfn._xlws.FILTER('Checklist.loc DATA'!$D$3:$D$3000,'Checklist.loc DATA'!$C$3:$C$3000=H111,"#no matching result in Checklist.loc DATA")))</f>
        <v/>
      </c>
      <c r="J111" s="29">
        <v>0</v>
      </c>
      <c r="K111" s="46" t="str" cm="1">
        <f t="array" ref="K111">IF(OR(J111="",J111=0),"",
       IF(OR(_xlfn._xlws.FILTER('Checklist.loc DATA'!$E$3:$E$3000,'Checklist.loc DATA'!$D$3:$D$3000=J111,"#no matching result in Checklist.loc DATA")="#no matching result found in Checklist.loc DATA",_xlfn._xlws.FILTER('Checklist.loc DATA'!$E$3:$E$3000,'Checklist.loc DATA'!$D$3:$D$3000=J111,"#no matching result in Checklist.loc DATA")="MISSING",_xlfn._xlws.FILTER('Checklist.loc DATA'!$E$3:$E$3000,'Checklist.loc DATA'!$D$3:$D$3000=J111,"#no matching result in Checklist.loc DATA")=""),
          IF(_xlfn._xlws.FILTER('CLUE. Integrator'!$C$2:$C$3000,'CLUE. Integrator'!$D$2:$D$3000=J111,"#no matching result in aircraft CLUE_Integrator")="0","#Text found in aircraft CLUE_Integrator but no matching entry name; check that you copy-pasted entry names",
                   _xlfn._xlws.FILTER('CLUE. Integrator'!$C$2:$C$3000,'CLUE. Integrator'!$D$2:$D$3000=J111,"#no matching result in aircraft CLUE_Integrator")),
           _xlfn._xlws.FILTER('Checklist.loc DATA'!$E$3:$E$3000,'Checklist.loc DATA'!$D$3:$D$3000=J111,"#no matching result in Checklist.loc DATA")))</f>
        <v/>
      </c>
      <c r="L111" s="63" t="str">
        <f>IF('Integrator tracking'!G120="","",'Integrator tracking'!G120)</f>
        <v/>
      </c>
      <c r="M111" s="14" t="str">
        <f t="shared" si="2"/>
        <v/>
      </c>
      <c r="N111" s="14" t="str">
        <f>IF(F111="","",
_xlfn.CONCAT('Resource Checklist generator'!$A$2,UPPER('Resource Checklist generator'!$O$1),SUBSTITUTE(_xlfn.CONCAT(G111,"_",I111),"GAME.CHECKLIST_",""),"_",T111,'Resource Checklist generator'!$M$2,L111,'Resource Checklist generator'!$K$2,CHAR(10),
    'Resource Checklist generator'!$L$1,'Resource Checklist generator'!$N$2,'Resource Checklist generator'!$K$1,CHAR(10),
    'Resource Checklist generator'!$N$1
))</f>
        <v/>
      </c>
      <c r="O111" s="14" t="str">
        <f>IF(NOT(OR(U111=0,U111="")),_xlfn.CONCAT('Resource Checklist generator'!$G$2,U111,'Resource Checklist generator'!$H$2,CHAR(10),'Resource Checklist generator'!$I$2),"")</f>
        <v/>
      </c>
      <c r="P111" s="14" t="str">
        <f>IF(NOT(OR(V111=0,V111="")),_xlfn.CONCAT('Resource Checklist generator'!$J$2,V111,'Resource Checklist generator'!$H$2,CHAR(10),'Resource Checklist generator'!$L$2),"")</f>
        <v/>
      </c>
      <c r="Q111" s="14" t="str">
        <f>IF(F111="","",
    _xlfn.CONCAT('Resource Checklist generator'!$A$1,UPPER('Resource Checklist generator'!$O$1),SUBSTITUTE(_xlfn.CONCAT(G111,"_",I111),"GAME.CHECKLIST_",""),'Resource Checklist generator'!$B$1,CHAR(10),
    'Resource Checklist generator'!$C$1,G111,'Resource Checklist generator'!$D$1,I111,'Resource Checklist generator'!$E$1,CHAR(10),
    IF(K111="","",_xlfn.CONCAT('Resource Checklist generator'!$F$1,K111,'Resource Checklist generator'!$G$1,CHAR(10))),
    'Resource Checklist generator'!$J$1,'Resource Checklist generator'!$K$1,CHAR(10),
    'Resource Checklist generator'!$N$1)
)</f>
        <v/>
      </c>
      <c r="R111" s="14"/>
      <c r="S111" s="14" t="str">
        <f t="shared" si="3"/>
        <v/>
      </c>
      <c r="T111" s="14" t="str" cm="1">
        <f t="array" ref="T111">IF(Q111="","",MATCH(MID(Q111,1,255),MID($R$3:$R$999,1,255),0))</f>
        <v/>
      </c>
      <c r="U111" s="14"/>
      <c r="V111" s="14"/>
    </row>
    <row r="112" spans="2:22">
      <c r="B112" s="28"/>
      <c r="C112" s="46" t="str" cm="1">
        <f t="array" ref="C112">IF(B112="","",
       IF(OR(_xlfn._xlws.FILTER('Checklist.loc DATA'!$D$3:$D$3000,'Checklist.loc DATA'!$C$3:$C$3000=B112,"#no matching result in Checklist.loc DATA")="#no matching result found in Checklist.loc DATA",_xlfn._xlws.FILTER('Checklist.loc DATA'!$D$3:$D$3000,'Checklist.loc DATA'!$C$3:$C$3000=B112,"#no matching result in Checklist.loc DATA")="MISSING",_xlfn._xlws.FILTER('Checklist.loc DATA'!$D$3:$D$3000,'Checklist.loc DATA'!$C$3:$C$3000=B112,"#no matching result in Checklist.loc DATA")=""),
            IF(_xlfn._xlws.FILTER('GAME.CHECKLIST_ Integrator'!$C$2:$C$3000,'GAME.CHECKLIST_ Integrator'!$D$2:$D$3000=B112,"#no matching result in GAME.CHECKLIST Integrator")="0","#Text found in aircraft PAGE_Integrator but no matching entry name; check that you copy-pasted entry names",
                   _xlfn._xlws.FILTER('GAME.CHECKLIST_ Integrator'!$C$2:$C$3000,'GAME.CHECKLIST_ Integrator'!$D$2:$D$3000=B112,"#no matching result in GAME.CHECKLIST Integrator")),
           _xlfn._xlws.FILTER('Checklist.loc DATA'!$D$3:$D$3000,'Checklist.loc DATA'!$C$3:$C$3000=B112,"#no matching result in Checklist.loc DATA")))</f>
        <v/>
      </c>
      <c r="D112" s="52"/>
      <c r="E112" s="46" t="str" cm="1">
        <f t="array" ref="E112">IF(D112="","",
       IF(OR(_xlfn._xlws.FILTER('Checklist.loc DATA'!$D$3:$D$3000,'Checklist.loc DATA'!$C$3:$C$3000=D112,"#no matching result in Checklist.loc DATA")="#no matching result found in Checklist.loc DATA",_xlfn._xlws.FILTER('Checklist.loc DATA'!$D$3:$D$3000,'Checklist.loc DATA'!$C$3:$C$3000=D112,"#no matching result in Checklist.loc DATA")="MISSING",_xlfn._xlws.FILTER('Checklist.loc DATA'!$D$3:$D$3000,'Checklist.loc DATA'!$C$3:$C$3000=D112,"#no matching result in Checklist.loc DATA")=""),
            IF(_xlfn._xlws.FILTER('GAME.CHECKLIST_ Integrator'!$C$2:$C$3000,'GAME.CHECKLIST_ Integrator'!$D$2:$D$3000=D112,"#no matching result in GAME.CHECKLIST Integrator")="0","#Text found in aircraft PAGE_Integrator but no matching entry name; check that you copy-pasted entry names",
                   _xlfn._xlws.FILTER('GAME.CHECKLIST_ Integrator'!$C$2:$C$3000,'GAME.CHECKLIST_ Integrator'!$D$2:$D$3000=D112,"#no matching result in GAME.CHECKLIST Integrator")),
           _xlfn._xlws.FILTER('Checklist.loc DATA'!$D$3:$D$3000,'Checklist.loc DATA'!$C$3:$C$3000=D112,"#no matching result in Checklist.loc DATA")))</f>
        <v/>
      </c>
      <c r="F112" s="52"/>
      <c r="G112" s="46" t="str" cm="1">
        <f t="array" ref="G112">IF(F112="","",
       IF(OR(_xlfn._xlws.FILTER('Checklist.loc DATA'!$D$3:$D$3000,'Checklist.loc DATA'!$C$3:$C$3000=F112,"#no matching result in Checklist.loc DATA")="#no matching result found in Checklist.loc DATA",_xlfn._xlws.FILTER('Checklist.loc DATA'!$D$3:$D$3000,'Checklist.loc DATA'!$C$3:$C$3000=F112,"#no matching result in Checklist.loc DATA")="MISSING",_xlfn._xlws.FILTER('Checklist.loc DATA'!$D$3:$D$3000,'Checklist.loc DATA'!$C$3:$C$3000=F112,"#no matching result in Checklist.loc DATA")=""),
            IF(_xlfn._xlws.FILTER('GAME.CHECKLIST_ Integrator'!$C$2:$C$3000,'GAME.CHECKLIST_ Integrator'!$D$2:$D$3000=F112,"#no matching result in GAME.CHECKLIST Integrator")="0","#Text found in aircraft PAGE_Integrator but no matching entry name; check that you copy-pasted entry names",
                   _xlfn._xlws.FILTER('GAME.CHECKLIST_ Integrator'!$C$2:$C$3000,'GAME.CHECKLIST_ Integrator'!$D$2:$D$3000=F112,"#no matching result in GAME.CHECKLIST Integrator")),
           _xlfn._xlws.FILTER('Checklist.loc DATA'!$D$3:$D$3000,'Checklist.loc DATA'!$C$3:$C$3000=F112,"#no matching result in Checklist.loc DATA")))</f>
        <v/>
      </c>
      <c r="H112" s="61"/>
      <c r="I112" s="46" t="str" cm="1">
        <f t="array" ref="I112">IF(H112="","",
       IF(OR(_xlfn._xlws.FILTER('Checklist.loc DATA'!$D$3:$D$3000,'Checklist.loc DATA'!$C$3:$C$3000=H112,"#no matching result in Checklist.loc DATA")="#no matching result found in Checklist.loc DATA",_xlfn._xlws.FILTER('Checklist.loc DATA'!$D$3:$D$3000,'Checklist.loc DATA'!$C$3:$C$3000=H112,"#no matching result in Checklist.loc DATA")="MISSING",_xlfn._xlws.FILTER('Checklist.loc DATA'!$D$3:$D$3000,'Checklist.loc DATA'!$C$3:$C$3000=H112,"#no matching result in Checklist.loc DATA")=""),
            IF(_xlfn._xlws.FILTER('GAME.CHECKLIST_ Integrator'!$C$2:$C$3000,'GAME.CHECKLIST_ Integrator'!$D$2:$D$3000=H112,"#no matching result in GAME.CHECKLIST Integrator")="0","#Text found in aircraft PAGE_Integrator but no matching entry name; check that you copy-pasted entry names",
                   _xlfn._xlws.FILTER('GAME.CHECKLIST_ Integrator'!$C$2:$C$3000,'GAME.CHECKLIST_ Integrator'!$D$2:$D$3000=H112,"#no matching result in GAME.CHECKLIST Integrator")),
           _xlfn._xlws.FILTER('Checklist.loc DATA'!$D$3:$D$3000,'Checklist.loc DATA'!$C$3:$C$3000=H112,"#no matching result in Checklist.loc DATA")))</f>
        <v/>
      </c>
      <c r="J112" s="48">
        <v>0</v>
      </c>
      <c r="K112" s="46" t="str" cm="1">
        <f t="array" ref="K112">IF(OR(J112="",J112=0),"",
       IF(OR(_xlfn._xlws.FILTER('Checklist.loc DATA'!$E$3:$E$3000,'Checklist.loc DATA'!$D$3:$D$3000=J112,"#no matching result in Checklist.loc DATA")="#no matching result found in Checklist.loc DATA",_xlfn._xlws.FILTER('Checklist.loc DATA'!$E$3:$E$3000,'Checklist.loc DATA'!$D$3:$D$3000=J112,"#no matching result in Checklist.loc DATA")="MISSING",_xlfn._xlws.FILTER('Checklist.loc DATA'!$E$3:$E$3000,'Checklist.loc DATA'!$D$3:$D$3000=J112,"#no matching result in Checklist.loc DATA")=""),
          IF(_xlfn._xlws.FILTER('CLUE. Integrator'!$C$2:$C$3000,'CLUE. Integrator'!$D$2:$D$3000=J112,"#no matching result in aircraft CLUE_Integrator")="0","#Text found in aircraft CLUE_Integrator but no matching entry name; check that you copy-pasted entry names",
                   _xlfn._xlws.FILTER('CLUE. Integrator'!$C$2:$C$3000,'CLUE. Integrator'!$D$2:$D$3000=J112,"#no matching result in aircraft CLUE_Integrator")),
           _xlfn._xlws.FILTER('Checklist.loc DATA'!$E$3:$E$3000,'Checklist.loc DATA'!$D$3:$D$3000=J112,"#no matching result in Checklist.loc DATA")))</f>
        <v/>
      </c>
      <c r="L112" s="63" t="str">
        <f>IF('Integrator tracking'!G121="","",'Integrator tracking'!G121)</f>
        <v/>
      </c>
      <c r="M112" s="14" t="str">
        <f t="shared" si="2"/>
        <v/>
      </c>
      <c r="N112" s="14" t="str">
        <f>IF(F112="","",
_xlfn.CONCAT('Resource Checklist generator'!$A$2,UPPER('Resource Checklist generator'!$O$1),SUBSTITUTE(_xlfn.CONCAT(G112,"_",I112),"GAME.CHECKLIST_",""),"_",T112,'Resource Checklist generator'!$M$2,L112,'Resource Checklist generator'!$K$2,CHAR(10),
    'Resource Checklist generator'!$L$1,'Resource Checklist generator'!$N$2,'Resource Checklist generator'!$K$1,CHAR(10),
    'Resource Checklist generator'!$N$1
))</f>
        <v/>
      </c>
      <c r="O112" s="14" t="str">
        <f>IF(NOT(OR(U112=0,U112="")),_xlfn.CONCAT('Resource Checklist generator'!$G$2,U112,'Resource Checklist generator'!$H$2,CHAR(10),'Resource Checklist generator'!$I$2),"")</f>
        <v/>
      </c>
      <c r="P112" s="14" t="str">
        <f>IF(NOT(OR(V112=0,V112="")),_xlfn.CONCAT('Resource Checklist generator'!$J$2,V112,'Resource Checklist generator'!$H$2,CHAR(10),'Resource Checklist generator'!$L$2),"")</f>
        <v/>
      </c>
      <c r="Q112" s="14" t="str">
        <f>IF(F112="","",
    _xlfn.CONCAT('Resource Checklist generator'!$A$1,UPPER('Resource Checklist generator'!$O$1),SUBSTITUTE(_xlfn.CONCAT(G112,"_",I112),"GAME.CHECKLIST_",""),'Resource Checklist generator'!$B$1,CHAR(10),
    'Resource Checklist generator'!$C$1,G112,'Resource Checklist generator'!$D$1,I112,'Resource Checklist generator'!$E$1,CHAR(10),
    IF(K112="","",_xlfn.CONCAT('Resource Checklist generator'!$F$1,K112,'Resource Checklist generator'!$G$1,CHAR(10))),
    'Resource Checklist generator'!$J$1,'Resource Checklist generator'!$K$1,CHAR(10),
    'Resource Checklist generator'!$N$1)
)</f>
        <v/>
      </c>
      <c r="R112" s="14"/>
      <c r="S112" s="14" t="str">
        <f t="shared" si="3"/>
        <v/>
      </c>
      <c r="T112" s="14" t="str" cm="1">
        <f t="array" ref="T112">IF(Q112="","",MATCH(MID(Q112,1,255),MID($R$3:$R$999,1,255),0))</f>
        <v/>
      </c>
      <c r="U112" s="14"/>
      <c r="V112" s="14"/>
    </row>
    <row r="113" spans="2:22">
      <c r="B113" s="27"/>
      <c r="C113" s="46" t="str" cm="1">
        <f t="array" ref="C113">IF(B113="","",
       IF(OR(_xlfn._xlws.FILTER('Checklist.loc DATA'!$D$3:$D$3000,'Checklist.loc DATA'!$C$3:$C$3000=B113,"#no matching result in Checklist.loc DATA")="#no matching result found in Checklist.loc DATA",_xlfn._xlws.FILTER('Checklist.loc DATA'!$D$3:$D$3000,'Checklist.loc DATA'!$C$3:$C$3000=B113,"#no matching result in Checklist.loc DATA")="MISSING",_xlfn._xlws.FILTER('Checklist.loc DATA'!$D$3:$D$3000,'Checklist.loc DATA'!$C$3:$C$3000=B113,"#no matching result in Checklist.loc DATA")=""),
            IF(_xlfn._xlws.FILTER('GAME.CHECKLIST_ Integrator'!$C$2:$C$3000,'GAME.CHECKLIST_ Integrator'!$D$2:$D$3000=B113,"#no matching result in GAME.CHECKLIST Integrator")="0","#Text found in aircraft PAGE_Integrator but no matching entry name; check that you copy-pasted entry names",
                   _xlfn._xlws.FILTER('GAME.CHECKLIST_ Integrator'!$C$2:$C$3000,'GAME.CHECKLIST_ Integrator'!$D$2:$D$3000=B113,"#no matching result in GAME.CHECKLIST Integrator")),
           _xlfn._xlws.FILTER('Checklist.loc DATA'!$D$3:$D$3000,'Checklist.loc DATA'!$C$3:$C$3000=B113,"#no matching result in Checklist.loc DATA")))</f>
        <v/>
      </c>
      <c r="D113" s="53"/>
      <c r="E113" s="46" t="str" cm="1">
        <f t="array" ref="E113">IF(D113="","",
       IF(OR(_xlfn._xlws.FILTER('Checklist.loc DATA'!$D$3:$D$3000,'Checklist.loc DATA'!$C$3:$C$3000=D113,"#no matching result in Checklist.loc DATA")="#no matching result found in Checklist.loc DATA",_xlfn._xlws.FILTER('Checklist.loc DATA'!$D$3:$D$3000,'Checklist.loc DATA'!$C$3:$C$3000=D113,"#no matching result in Checklist.loc DATA")="MISSING",_xlfn._xlws.FILTER('Checklist.loc DATA'!$D$3:$D$3000,'Checklist.loc DATA'!$C$3:$C$3000=D113,"#no matching result in Checklist.loc DATA")=""),
            IF(_xlfn._xlws.FILTER('GAME.CHECKLIST_ Integrator'!$C$2:$C$3000,'GAME.CHECKLIST_ Integrator'!$D$2:$D$3000=D113,"#no matching result in GAME.CHECKLIST Integrator")="0","#Text found in aircraft PAGE_Integrator but no matching entry name; check that you copy-pasted entry names",
                   _xlfn._xlws.FILTER('GAME.CHECKLIST_ Integrator'!$C$2:$C$3000,'GAME.CHECKLIST_ Integrator'!$D$2:$D$3000=D113,"#no matching result in GAME.CHECKLIST Integrator")),
           _xlfn._xlws.FILTER('Checklist.loc DATA'!$D$3:$D$3000,'Checklist.loc DATA'!$C$3:$C$3000=D113,"#no matching result in Checklist.loc DATA")))</f>
        <v/>
      </c>
      <c r="F113" s="53"/>
      <c r="G113" s="46" t="str" cm="1">
        <f t="array" ref="G113">IF(F113="","",
       IF(OR(_xlfn._xlws.FILTER('Checklist.loc DATA'!$D$3:$D$3000,'Checklist.loc DATA'!$C$3:$C$3000=F113,"#no matching result in Checklist.loc DATA")="#no matching result found in Checklist.loc DATA",_xlfn._xlws.FILTER('Checklist.loc DATA'!$D$3:$D$3000,'Checklist.loc DATA'!$C$3:$C$3000=F113,"#no matching result in Checklist.loc DATA")="MISSING",_xlfn._xlws.FILTER('Checklist.loc DATA'!$D$3:$D$3000,'Checklist.loc DATA'!$C$3:$C$3000=F113,"#no matching result in Checklist.loc DATA")=""),
            IF(_xlfn._xlws.FILTER('GAME.CHECKLIST_ Integrator'!$C$2:$C$3000,'GAME.CHECKLIST_ Integrator'!$D$2:$D$3000=F113,"#no matching result in GAME.CHECKLIST Integrator")="0","#Text found in aircraft PAGE_Integrator but no matching entry name; check that you copy-pasted entry names",
                   _xlfn._xlws.FILTER('GAME.CHECKLIST_ Integrator'!$C$2:$C$3000,'GAME.CHECKLIST_ Integrator'!$D$2:$D$3000=F113,"#no matching result in GAME.CHECKLIST Integrator")),
           _xlfn._xlws.FILTER('Checklist.loc DATA'!$D$3:$D$3000,'Checklist.loc DATA'!$C$3:$C$3000=F113,"#no matching result in Checklist.loc DATA")))</f>
        <v/>
      </c>
      <c r="H113" s="62"/>
      <c r="I113" s="46" t="str" cm="1">
        <f t="array" ref="I113">IF(H113="","",
       IF(OR(_xlfn._xlws.FILTER('Checklist.loc DATA'!$D$3:$D$3000,'Checklist.loc DATA'!$C$3:$C$3000=H113,"#no matching result in Checklist.loc DATA")="#no matching result found in Checklist.loc DATA",_xlfn._xlws.FILTER('Checklist.loc DATA'!$D$3:$D$3000,'Checklist.loc DATA'!$C$3:$C$3000=H113,"#no matching result in Checklist.loc DATA")="MISSING",_xlfn._xlws.FILTER('Checklist.loc DATA'!$D$3:$D$3000,'Checklist.loc DATA'!$C$3:$C$3000=H113,"#no matching result in Checklist.loc DATA")=""),
            IF(_xlfn._xlws.FILTER('GAME.CHECKLIST_ Integrator'!$C$2:$C$3000,'GAME.CHECKLIST_ Integrator'!$D$2:$D$3000=H113,"#no matching result in GAME.CHECKLIST Integrator")="0","#Text found in aircraft PAGE_Integrator but no matching entry name; check that you copy-pasted entry names",
                   _xlfn._xlws.FILTER('GAME.CHECKLIST_ Integrator'!$C$2:$C$3000,'GAME.CHECKLIST_ Integrator'!$D$2:$D$3000=H113,"#no matching result in GAME.CHECKLIST Integrator")),
           _xlfn._xlws.FILTER('Checklist.loc DATA'!$D$3:$D$3000,'Checklist.loc DATA'!$C$3:$C$3000=H113,"#no matching result in Checklist.loc DATA")))</f>
        <v/>
      </c>
      <c r="J113" s="29">
        <v>0</v>
      </c>
      <c r="K113" s="46" t="str" cm="1">
        <f t="array" ref="K113">IF(OR(J113="",J113=0),"",
       IF(OR(_xlfn._xlws.FILTER('Checklist.loc DATA'!$E$3:$E$3000,'Checklist.loc DATA'!$D$3:$D$3000=J113,"#no matching result in Checklist.loc DATA")="#no matching result found in Checklist.loc DATA",_xlfn._xlws.FILTER('Checklist.loc DATA'!$E$3:$E$3000,'Checklist.loc DATA'!$D$3:$D$3000=J113,"#no matching result in Checklist.loc DATA")="MISSING",_xlfn._xlws.FILTER('Checklist.loc DATA'!$E$3:$E$3000,'Checklist.loc DATA'!$D$3:$D$3000=J113,"#no matching result in Checklist.loc DATA")=""),
          IF(_xlfn._xlws.FILTER('CLUE. Integrator'!$C$2:$C$3000,'CLUE. Integrator'!$D$2:$D$3000=J113,"#no matching result in aircraft CLUE_Integrator")="0","#Text found in aircraft CLUE_Integrator but no matching entry name; check that you copy-pasted entry names",
                   _xlfn._xlws.FILTER('CLUE. Integrator'!$C$2:$C$3000,'CLUE. Integrator'!$D$2:$D$3000=J113,"#no matching result in aircraft CLUE_Integrator")),
           _xlfn._xlws.FILTER('Checklist.loc DATA'!$E$3:$E$3000,'Checklist.loc DATA'!$D$3:$D$3000=J113,"#no matching result in Checklist.loc DATA")))</f>
        <v/>
      </c>
      <c r="L113" s="63" t="str">
        <f>IF('Integrator tracking'!G122="","",'Integrator tracking'!G122)</f>
        <v/>
      </c>
      <c r="M113" s="14" t="str">
        <f t="shared" si="2"/>
        <v/>
      </c>
      <c r="N113" s="14" t="str">
        <f>IF(F113="","",
_xlfn.CONCAT('Resource Checklist generator'!$A$2,UPPER('Resource Checklist generator'!$O$1),SUBSTITUTE(_xlfn.CONCAT(G113,"_",I113),"GAME.CHECKLIST_",""),"_",T113,'Resource Checklist generator'!$M$2,L113,'Resource Checklist generator'!$K$2,CHAR(10),
    'Resource Checklist generator'!$L$1,'Resource Checklist generator'!$N$2,'Resource Checklist generator'!$K$1,CHAR(10),
    'Resource Checklist generator'!$N$1
))</f>
        <v/>
      </c>
      <c r="O113" s="14" t="str">
        <f>IF(NOT(OR(U113=0,U113="")),_xlfn.CONCAT('Resource Checklist generator'!$G$2,U113,'Resource Checklist generator'!$H$2,CHAR(10),'Resource Checklist generator'!$I$2),"")</f>
        <v/>
      </c>
      <c r="P113" s="14" t="str">
        <f>IF(NOT(OR(V113=0,V113="")),_xlfn.CONCAT('Resource Checklist generator'!$J$2,V113,'Resource Checklist generator'!$H$2,CHAR(10),'Resource Checklist generator'!$L$2),"")</f>
        <v/>
      </c>
      <c r="Q113" s="14" t="str">
        <f>IF(F113="","",
    _xlfn.CONCAT('Resource Checklist generator'!$A$1,UPPER('Resource Checklist generator'!$O$1),SUBSTITUTE(_xlfn.CONCAT(G113,"_",I113),"GAME.CHECKLIST_",""),'Resource Checklist generator'!$B$1,CHAR(10),
    'Resource Checklist generator'!$C$1,G113,'Resource Checklist generator'!$D$1,I113,'Resource Checklist generator'!$E$1,CHAR(10),
    IF(K113="","",_xlfn.CONCAT('Resource Checklist generator'!$F$1,K113,'Resource Checklist generator'!$G$1,CHAR(10))),
    'Resource Checklist generator'!$J$1,'Resource Checklist generator'!$K$1,CHAR(10),
    'Resource Checklist generator'!$N$1)
)</f>
        <v/>
      </c>
      <c r="R113" s="14"/>
      <c r="S113" s="14" t="str">
        <f t="shared" si="3"/>
        <v/>
      </c>
      <c r="T113" s="14" t="str" cm="1">
        <f t="array" ref="T113">IF(Q113="","",MATCH(MID(Q113,1,255),MID($R$3:$R$999,1,255),0))</f>
        <v/>
      </c>
      <c r="U113" s="14"/>
      <c r="V113" s="14"/>
    </row>
    <row r="114" spans="2:22">
      <c r="B114" s="28"/>
      <c r="C114" s="46" t="str" cm="1">
        <f t="array" ref="C114">IF(B114="","",
       IF(OR(_xlfn._xlws.FILTER('Checklist.loc DATA'!$D$3:$D$3000,'Checklist.loc DATA'!$C$3:$C$3000=B114,"#no matching result in Checklist.loc DATA")="#no matching result found in Checklist.loc DATA",_xlfn._xlws.FILTER('Checklist.loc DATA'!$D$3:$D$3000,'Checklist.loc DATA'!$C$3:$C$3000=B114,"#no matching result in Checklist.loc DATA")="MISSING",_xlfn._xlws.FILTER('Checklist.loc DATA'!$D$3:$D$3000,'Checklist.loc DATA'!$C$3:$C$3000=B114,"#no matching result in Checklist.loc DATA")=""),
            IF(_xlfn._xlws.FILTER('GAME.CHECKLIST_ Integrator'!$C$2:$C$3000,'GAME.CHECKLIST_ Integrator'!$D$2:$D$3000=B114,"#no matching result in GAME.CHECKLIST Integrator")="0","#Text found in aircraft PAGE_Integrator but no matching entry name; check that you copy-pasted entry names",
                   _xlfn._xlws.FILTER('GAME.CHECKLIST_ Integrator'!$C$2:$C$3000,'GAME.CHECKLIST_ Integrator'!$D$2:$D$3000=B114,"#no matching result in GAME.CHECKLIST Integrator")),
           _xlfn._xlws.FILTER('Checklist.loc DATA'!$D$3:$D$3000,'Checklist.loc DATA'!$C$3:$C$3000=B114,"#no matching result in Checklist.loc DATA")))</f>
        <v/>
      </c>
      <c r="D114" s="52"/>
      <c r="E114" s="46" t="str" cm="1">
        <f t="array" ref="E114">IF(D114="","",
       IF(OR(_xlfn._xlws.FILTER('Checklist.loc DATA'!$D$3:$D$3000,'Checklist.loc DATA'!$C$3:$C$3000=D114,"#no matching result in Checklist.loc DATA")="#no matching result found in Checklist.loc DATA",_xlfn._xlws.FILTER('Checklist.loc DATA'!$D$3:$D$3000,'Checklist.loc DATA'!$C$3:$C$3000=D114,"#no matching result in Checklist.loc DATA")="MISSING",_xlfn._xlws.FILTER('Checklist.loc DATA'!$D$3:$D$3000,'Checklist.loc DATA'!$C$3:$C$3000=D114,"#no matching result in Checklist.loc DATA")=""),
            IF(_xlfn._xlws.FILTER('GAME.CHECKLIST_ Integrator'!$C$2:$C$3000,'GAME.CHECKLIST_ Integrator'!$D$2:$D$3000=D114,"#no matching result in GAME.CHECKLIST Integrator")="0","#Text found in aircraft PAGE_Integrator but no matching entry name; check that you copy-pasted entry names",
                   _xlfn._xlws.FILTER('GAME.CHECKLIST_ Integrator'!$C$2:$C$3000,'GAME.CHECKLIST_ Integrator'!$D$2:$D$3000=D114,"#no matching result in GAME.CHECKLIST Integrator")),
           _xlfn._xlws.FILTER('Checklist.loc DATA'!$D$3:$D$3000,'Checklist.loc DATA'!$C$3:$C$3000=D114,"#no matching result in Checklist.loc DATA")))</f>
        <v/>
      </c>
      <c r="F114" s="52"/>
      <c r="G114" s="46" t="str" cm="1">
        <f t="array" ref="G114">IF(F114="","",
       IF(OR(_xlfn._xlws.FILTER('Checklist.loc DATA'!$D$3:$D$3000,'Checklist.loc DATA'!$C$3:$C$3000=F114,"#no matching result in Checklist.loc DATA")="#no matching result found in Checklist.loc DATA",_xlfn._xlws.FILTER('Checklist.loc DATA'!$D$3:$D$3000,'Checklist.loc DATA'!$C$3:$C$3000=F114,"#no matching result in Checklist.loc DATA")="MISSING",_xlfn._xlws.FILTER('Checklist.loc DATA'!$D$3:$D$3000,'Checklist.loc DATA'!$C$3:$C$3000=F114,"#no matching result in Checklist.loc DATA")=""),
            IF(_xlfn._xlws.FILTER('GAME.CHECKLIST_ Integrator'!$C$2:$C$3000,'GAME.CHECKLIST_ Integrator'!$D$2:$D$3000=F114,"#no matching result in GAME.CHECKLIST Integrator")="0","#Text found in aircraft PAGE_Integrator but no matching entry name; check that you copy-pasted entry names",
                   _xlfn._xlws.FILTER('GAME.CHECKLIST_ Integrator'!$C$2:$C$3000,'GAME.CHECKLIST_ Integrator'!$D$2:$D$3000=F114,"#no matching result in GAME.CHECKLIST Integrator")),
           _xlfn._xlws.FILTER('Checklist.loc DATA'!$D$3:$D$3000,'Checklist.loc DATA'!$C$3:$C$3000=F114,"#no matching result in Checklist.loc DATA")))</f>
        <v/>
      </c>
      <c r="H114" s="61"/>
      <c r="I114" s="46" t="str" cm="1">
        <f t="array" ref="I114">IF(H114="","",
       IF(OR(_xlfn._xlws.FILTER('Checklist.loc DATA'!$D$3:$D$3000,'Checklist.loc DATA'!$C$3:$C$3000=H114,"#no matching result in Checklist.loc DATA")="#no matching result found in Checklist.loc DATA",_xlfn._xlws.FILTER('Checklist.loc DATA'!$D$3:$D$3000,'Checklist.loc DATA'!$C$3:$C$3000=H114,"#no matching result in Checklist.loc DATA")="MISSING",_xlfn._xlws.FILTER('Checklist.loc DATA'!$D$3:$D$3000,'Checklist.loc DATA'!$C$3:$C$3000=H114,"#no matching result in Checklist.loc DATA")=""),
            IF(_xlfn._xlws.FILTER('GAME.CHECKLIST_ Integrator'!$C$2:$C$3000,'GAME.CHECKLIST_ Integrator'!$D$2:$D$3000=H114,"#no matching result in GAME.CHECKLIST Integrator")="0","#Text found in aircraft PAGE_Integrator but no matching entry name; check that you copy-pasted entry names",
                   _xlfn._xlws.FILTER('GAME.CHECKLIST_ Integrator'!$C$2:$C$3000,'GAME.CHECKLIST_ Integrator'!$D$2:$D$3000=H114,"#no matching result in GAME.CHECKLIST Integrator")),
           _xlfn._xlws.FILTER('Checklist.loc DATA'!$D$3:$D$3000,'Checklist.loc DATA'!$C$3:$C$3000=H114,"#no matching result in Checklist.loc DATA")))</f>
        <v/>
      </c>
      <c r="J114" s="48">
        <v>0</v>
      </c>
      <c r="K114" s="46" t="str" cm="1">
        <f t="array" ref="K114">IF(OR(J114="",J114=0),"",
       IF(OR(_xlfn._xlws.FILTER('Checklist.loc DATA'!$E$3:$E$3000,'Checklist.loc DATA'!$D$3:$D$3000=J114,"#no matching result in Checklist.loc DATA")="#no matching result found in Checklist.loc DATA",_xlfn._xlws.FILTER('Checklist.loc DATA'!$E$3:$E$3000,'Checklist.loc DATA'!$D$3:$D$3000=J114,"#no matching result in Checklist.loc DATA")="MISSING",_xlfn._xlws.FILTER('Checklist.loc DATA'!$E$3:$E$3000,'Checklist.loc DATA'!$D$3:$D$3000=J114,"#no matching result in Checklist.loc DATA")=""),
          IF(_xlfn._xlws.FILTER('CLUE. Integrator'!$C$2:$C$3000,'CLUE. Integrator'!$D$2:$D$3000=J114,"#no matching result in aircraft CLUE_Integrator")="0","#Text found in aircraft CLUE_Integrator but no matching entry name; check that you copy-pasted entry names",
                   _xlfn._xlws.FILTER('CLUE. Integrator'!$C$2:$C$3000,'CLUE. Integrator'!$D$2:$D$3000=J114,"#no matching result in aircraft CLUE_Integrator")),
           _xlfn._xlws.FILTER('Checklist.loc DATA'!$E$3:$E$3000,'Checklist.loc DATA'!$D$3:$D$3000=J114,"#no matching result in Checklist.loc DATA")))</f>
        <v/>
      </c>
      <c r="L114" s="63" t="str">
        <f>IF('Integrator tracking'!G123="","",'Integrator tracking'!G123)</f>
        <v/>
      </c>
      <c r="M114" s="14" t="str">
        <f t="shared" si="2"/>
        <v/>
      </c>
      <c r="N114" s="14" t="str">
        <f>IF(F114="","",
_xlfn.CONCAT('Resource Checklist generator'!$A$2,UPPER('Resource Checklist generator'!$O$1),SUBSTITUTE(_xlfn.CONCAT(G114,"_",I114),"GAME.CHECKLIST_",""),"_",T114,'Resource Checklist generator'!$M$2,L114,'Resource Checklist generator'!$K$2,CHAR(10),
    'Resource Checklist generator'!$L$1,'Resource Checklist generator'!$N$2,'Resource Checklist generator'!$K$1,CHAR(10),
    'Resource Checklist generator'!$N$1
))</f>
        <v/>
      </c>
      <c r="O114" s="14" t="str">
        <f>IF(NOT(OR(U114=0,U114="")),_xlfn.CONCAT('Resource Checklist generator'!$G$2,U114,'Resource Checklist generator'!$H$2,CHAR(10),'Resource Checklist generator'!$I$2),"")</f>
        <v/>
      </c>
      <c r="P114" s="14" t="str">
        <f>IF(NOT(OR(V114=0,V114="")),_xlfn.CONCAT('Resource Checklist generator'!$J$2,V114,'Resource Checklist generator'!$H$2,CHAR(10),'Resource Checklist generator'!$L$2),"")</f>
        <v/>
      </c>
      <c r="Q114" s="14" t="str">
        <f>IF(F114="","",
    _xlfn.CONCAT('Resource Checklist generator'!$A$1,UPPER('Resource Checklist generator'!$O$1),SUBSTITUTE(_xlfn.CONCAT(G114,"_",I114),"GAME.CHECKLIST_",""),'Resource Checklist generator'!$B$1,CHAR(10),
    'Resource Checklist generator'!$C$1,G114,'Resource Checklist generator'!$D$1,I114,'Resource Checklist generator'!$E$1,CHAR(10),
    IF(K114="","",_xlfn.CONCAT('Resource Checklist generator'!$F$1,K114,'Resource Checklist generator'!$G$1,CHAR(10))),
    'Resource Checklist generator'!$J$1,'Resource Checklist generator'!$K$1,CHAR(10),
    'Resource Checklist generator'!$N$1)
)</f>
        <v/>
      </c>
      <c r="R114" s="14"/>
      <c r="S114" s="14" t="str">
        <f t="shared" si="3"/>
        <v/>
      </c>
      <c r="T114" s="14" t="str" cm="1">
        <f t="array" ref="T114">IF(Q114="","",MATCH(MID(Q114,1,255),MID($R$3:$R$999,1,255),0))</f>
        <v/>
      </c>
      <c r="U114" s="14"/>
      <c r="V114" s="14"/>
    </row>
    <row r="115" spans="2:22">
      <c r="B115" s="27"/>
      <c r="C115" s="46" t="str" cm="1">
        <f t="array" ref="C115">IF(B115="","",
       IF(OR(_xlfn._xlws.FILTER('Checklist.loc DATA'!$D$3:$D$3000,'Checklist.loc DATA'!$C$3:$C$3000=B115,"#no matching result in Checklist.loc DATA")="#no matching result found in Checklist.loc DATA",_xlfn._xlws.FILTER('Checklist.loc DATA'!$D$3:$D$3000,'Checklist.loc DATA'!$C$3:$C$3000=B115,"#no matching result in Checklist.loc DATA")="MISSING",_xlfn._xlws.FILTER('Checklist.loc DATA'!$D$3:$D$3000,'Checklist.loc DATA'!$C$3:$C$3000=B115,"#no matching result in Checklist.loc DATA")=""),
            IF(_xlfn._xlws.FILTER('GAME.CHECKLIST_ Integrator'!$C$2:$C$3000,'GAME.CHECKLIST_ Integrator'!$D$2:$D$3000=B115,"#no matching result in GAME.CHECKLIST Integrator")="0","#Text found in aircraft PAGE_Integrator but no matching entry name; check that you copy-pasted entry names",
                   _xlfn._xlws.FILTER('GAME.CHECKLIST_ Integrator'!$C$2:$C$3000,'GAME.CHECKLIST_ Integrator'!$D$2:$D$3000=B115,"#no matching result in GAME.CHECKLIST Integrator")),
           _xlfn._xlws.FILTER('Checklist.loc DATA'!$D$3:$D$3000,'Checklist.loc DATA'!$C$3:$C$3000=B115,"#no matching result in Checklist.loc DATA")))</f>
        <v/>
      </c>
      <c r="D115" s="53"/>
      <c r="E115" s="46" t="str" cm="1">
        <f t="array" ref="E115">IF(D115="","",
       IF(OR(_xlfn._xlws.FILTER('Checklist.loc DATA'!$D$3:$D$3000,'Checklist.loc DATA'!$C$3:$C$3000=D115,"#no matching result in Checklist.loc DATA")="#no matching result found in Checklist.loc DATA",_xlfn._xlws.FILTER('Checklist.loc DATA'!$D$3:$D$3000,'Checklist.loc DATA'!$C$3:$C$3000=D115,"#no matching result in Checklist.loc DATA")="MISSING",_xlfn._xlws.FILTER('Checklist.loc DATA'!$D$3:$D$3000,'Checklist.loc DATA'!$C$3:$C$3000=D115,"#no matching result in Checklist.loc DATA")=""),
            IF(_xlfn._xlws.FILTER('GAME.CHECKLIST_ Integrator'!$C$2:$C$3000,'GAME.CHECKLIST_ Integrator'!$D$2:$D$3000=D115,"#no matching result in GAME.CHECKLIST Integrator")="0","#Text found in aircraft PAGE_Integrator but no matching entry name; check that you copy-pasted entry names",
                   _xlfn._xlws.FILTER('GAME.CHECKLIST_ Integrator'!$C$2:$C$3000,'GAME.CHECKLIST_ Integrator'!$D$2:$D$3000=D115,"#no matching result in GAME.CHECKLIST Integrator")),
           _xlfn._xlws.FILTER('Checklist.loc DATA'!$D$3:$D$3000,'Checklist.loc DATA'!$C$3:$C$3000=D115,"#no matching result in Checklist.loc DATA")))</f>
        <v/>
      </c>
      <c r="F115" s="53"/>
      <c r="G115" s="46" t="str" cm="1">
        <f t="array" ref="G115">IF(F115="","",
       IF(OR(_xlfn._xlws.FILTER('Checklist.loc DATA'!$D$3:$D$3000,'Checklist.loc DATA'!$C$3:$C$3000=F115,"#no matching result in Checklist.loc DATA")="#no matching result found in Checklist.loc DATA",_xlfn._xlws.FILTER('Checklist.loc DATA'!$D$3:$D$3000,'Checklist.loc DATA'!$C$3:$C$3000=F115,"#no matching result in Checklist.loc DATA")="MISSING",_xlfn._xlws.FILTER('Checklist.loc DATA'!$D$3:$D$3000,'Checklist.loc DATA'!$C$3:$C$3000=F115,"#no matching result in Checklist.loc DATA")=""),
            IF(_xlfn._xlws.FILTER('GAME.CHECKLIST_ Integrator'!$C$2:$C$3000,'GAME.CHECKLIST_ Integrator'!$D$2:$D$3000=F115,"#no matching result in GAME.CHECKLIST Integrator")="0","#Text found in aircraft PAGE_Integrator but no matching entry name; check that you copy-pasted entry names",
                   _xlfn._xlws.FILTER('GAME.CHECKLIST_ Integrator'!$C$2:$C$3000,'GAME.CHECKLIST_ Integrator'!$D$2:$D$3000=F115,"#no matching result in GAME.CHECKLIST Integrator")),
           _xlfn._xlws.FILTER('Checklist.loc DATA'!$D$3:$D$3000,'Checklist.loc DATA'!$C$3:$C$3000=F115,"#no matching result in Checklist.loc DATA")))</f>
        <v/>
      </c>
      <c r="H115" s="62"/>
      <c r="I115" s="46" t="str" cm="1">
        <f t="array" ref="I115">IF(H115="","",
       IF(OR(_xlfn._xlws.FILTER('Checklist.loc DATA'!$D$3:$D$3000,'Checklist.loc DATA'!$C$3:$C$3000=H115,"#no matching result in Checklist.loc DATA")="#no matching result found in Checklist.loc DATA",_xlfn._xlws.FILTER('Checklist.loc DATA'!$D$3:$D$3000,'Checklist.loc DATA'!$C$3:$C$3000=H115,"#no matching result in Checklist.loc DATA")="MISSING",_xlfn._xlws.FILTER('Checklist.loc DATA'!$D$3:$D$3000,'Checklist.loc DATA'!$C$3:$C$3000=H115,"#no matching result in Checklist.loc DATA")=""),
            IF(_xlfn._xlws.FILTER('GAME.CHECKLIST_ Integrator'!$C$2:$C$3000,'GAME.CHECKLIST_ Integrator'!$D$2:$D$3000=H115,"#no matching result in GAME.CHECKLIST Integrator")="0","#Text found in aircraft PAGE_Integrator but no matching entry name; check that you copy-pasted entry names",
                   _xlfn._xlws.FILTER('GAME.CHECKLIST_ Integrator'!$C$2:$C$3000,'GAME.CHECKLIST_ Integrator'!$D$2:$D$3000=H115,"#no matching result in GAME.CHECKLIST Integrator")),
           _xlfn._xlws.FILTER('Checklist.loc DATA'!$D$3:$D$3000,'Checklist.loc DATA'!$C$3:$C$3000=H115,"#no matching result in Checklist.loc DATA")))</f>
        <v/>
      </c>
      <c r="J115" s="29">
        <v>0</v>
      </c>
      <c r="K115" s="46" t="str" cm="1">
        <f t="array" ref="K115">IF(OR(J115="",J115=0),"",
       IF(OR(_xlfn._xlws.FILTER('Checklist.loc DATA'!$E$3:$E$3000,'Checklist.loc DATA'!$D$3:$D$3000=J115,"#no matching result in Checklist.loc DATA")="#no matching result found in Checklist.loc DATA",_xlfn._xlws.FILTER('Checklist.loc DATA'!$E$3:$E$3000,'Checklist.loc DATA'!$D$3:$D$3000=J115,"#no matching result in Checklist.loc DATA")="MISSING",_xlfn._xlws.FILTER('Checklist.loc DATA'!$E$3:$E$3000,'Checklist.loc DATA'!$D$3:$D$3000=J115,"#no matching result in Checklist.loc DATA")=""),
          IF(_xlfn._xlws.FILTER('CLUE. Integrator'!$C$2:$C$3000,'CLUE. Integrator'!$D$2:$D$3000=J115,"#no matching result in aircraft CLUE_Integrator")="0","#Text found in aircraft CLUE_Integrator but no matching entry name; check that you copy-pasted entry names",
                   _xlfn._xlws.FILTER('CLUE. Integrator'!$C$2:$C$3000,'CLUE. Integrator'!$D$2:$D$3000=J115,"#no matching result in aircraft CLUE_Integrator")),
           _xlfn._xlws.FILTER('Checklist.loc DATA'!$E$3:$E$3000,'Checklist.loc DATA'!$D$3:$D$3000=J115,"#no matching result in Checklist.loc DATA")))</f>
        <v/>
      </c>
      <c r="L115" s="63" t="str">
        <f>IF('Integrator tracking'!G124="","",'Integrator tracking'!G124)</f>
        <v/>
      </c>
      <c r="M115" s="14" t="str">
        <f t="shared" si="2"/>
        <v/>
      </c>
      <c r="N115" s="14" t="str">
        <f>IF(F115="","",
_xlfn.CONCAT('Resource Checklist generator'!$A$2,UPPER('Resource Checklist generator'!$O$1),SUBSTITUTE(_xlfn.CONCAT(G115,"_",I115),"GAME.CHECKLIST_",""),"_",T115,'Resource Checklist generator'!$M$2,L115,'Resource Checklist generator'!$K$2,CHAR(10),
    'Resource Checklist generator'!$L$1,'Resource Checklist generator'!$N$2,'Resource Checklist generator'!$K$1,CHAR(10),
    'Resource Checklist generator'!$N$1
))</f>
        <v/>
      </c>
      <c r="O115" s="14" t="str">
        <f>IF(NOT(OR(U115=0,U115="")),_xlfn.CONCAT('Resource Checklist generator'!$G$2,U115,'Resource Checklist generator'!$H$2,CHAR(10),'Resource Checklist generator'!$I$2),"")</f>
        <v/>
      </c>
      <c r="P115" s="14" t="str">
        <f>IF(NOT(OR(V115=0,V115="")),_xlfn.CONCAT('Resource Checklist generator'!$J$2,V115,'Resource Checklist generator'!$H$2,CHAR(10),'Resource Checklist generator'!$L$2),"")</f>
        <v/>
      </c>
      <c r="Q115" s="14" t="str">
        <f>IF(F115="","",
    _xlfn.CONCAT('Resource Checklist generator'!$A$1,UPPER('Resource Checklist generator'!$O$1),SUBSTITUTE(_xlfn.CONCAT(G115,"_",I115),"GAME.CHECKLIST_",""),'Resource Checklist generator'!$B$1,CHAR(10),
    'Resource Checklist generator'!$C$1,G115,'Resource Checklist generator'!$D$1,I115,'Resource Checklist generator'!$E$1,CHAR(10),
    IF(K115="","",_xlfn.CONCAT('Resource Checklist generator'!$F$1,K115,'Resource Checklist generator'!$G$1,CHAR(10))),
    'Resource Checklist generator'!$J$1,'Resource Checklist generator'!$K$1,CHAR(10),
    'Resource Checklist generator'!$N$1)
)</f>
        <v/>
      </c>
      <c r="R115" s="14"/>
      <c r="S115" s="14" t="str">
        <f t="shared" si="3"/>
        <v/>
      </c>
      <c r="T115" s="14" t="str" cm="1">
        <f t="array" ref="T115">IF(Q115="","",MATCH(MID(Q115,1,255),MID($R$3:$R$999,1,255),0))</f>
        <v/>
      </c>
      <c r="U115" s="14"/>
      <c r="V115" s="14"/>
    </row>
    <row r="116" spans="2:22">
      <c r="B116" s="28"/>
      <c r="C116" s="46" t="str" cm="1">
        <f t="array" ref="C116">IF(B116="","",
       IF(OR(_xlfn._xlws.FILTER('Checklist.loc DATA'!$D$3:$D$3000,'Checklist.loc DATA'!$C$3:$C$3000=B116,"#no matching result in Checklist.loc DATA")="#no matching result found in Checklist.loc DATA",_xlfn._xlws.FILTER('Checklist.loc DATA'!$D$3:$D$3000,'Checklist.loc DATA'!$C$3:$C$3000=B116,"#no matching result in Checklist.loc DATA")="MISSING",_xlfn._xlws.FILTER('Checklist.loc DATA'!$D$3:$D$3000,'Checklist.loc DATA'!$C$3:$C$3000=B116,"#no matching result in Checklist.loc DATA")=""),
            IF(_xlfn._xlws.FILTER('GAME.CHECKLIST_ Integrator'!$C$2:$C$3000,'GAME.CHECKLIST_ Integrator'!$D$2:$D$3000=B116,"#no matching result in GAME.CHECKLIST Integrator")="0","#Text found in aircraft PAGE_Integrator but no matching entry name; check that you copy-pasted entry names",
                   _xlfn._xlws.FILTER('GAME.CHECKLIST_ Integrator'!$C$2:$C$3000,'GAME.CHECKLIST_ Integrator'!$D$2:$D$3000=B116,"#no matching result in GAME.CHECKLIST Integrator")),
           _xlfn._xlws.FILTER('Checklist.loc DATA'!$D$3:$D$3000,'Checklist.loc DATA'!$C$3:$C$3000=B116,"#no matching result in Checklist.loc DATA")))</f>
        <v/>
      </c>
      <c r="D116" s="52"/>
      <c r="E116" s="46" t="str" cm="1">
        <f t="array" ref="E116">IF(D116="","",
       IF(OR(_xlfn._xlws.FILTER('Checklist.loc DATA'!$D$3:$D$3000,'Checklist.loc DATA'!$C$3:$C$3000=D116,"#no matching result in Checklist.loc DATA")="#no matching result found in Checklist.loc DATA",_xlfn._xlws.FILTER('Checklist.loc DATA'!$D$3:$D$3000,'Checklist.loc DATA'!$C$3:$C$3000=D116,"#no matching result in Checklist.loc DATA")="MISSING",_xlfn._xlws.FILTER('Checklist.loc DATA'!$D$3:$D$3000,'Checklist.loc DATA'!$C$3:$C$3000=D116,"#no matching result in Checklist.loc DATA")=""),
            IF(_xlfn._xlws.FILTER('GAME.CHECKLIST_ Integrator'!$C$2:$C$3000,'GAME.CHECKLIST_ Integrator'!$D$2:$D$3000=D116,"#no matching result in GAME.CHECKLIST Integrator")="0","#Text found in aircraft PAGE_Integrator but no matching entry name; check that you copy-pasted entry names",
                   _xlfn._xlws.FILTER('GAME.CHECKLIST_ Integrator'!$C$2:$C$3000,'GAME.CHECKLIST_ Integrator'!$D$2:$D$3000=D116,"#no matching result in GAME.CHECKLIST Integrator")),
           _xlfn._xlws.FILTER('Checklist.loc DATA'!$D$3:$D$3000,'Checklist.loc DATA'!$C$3:$C$3000=D116,"#no matching result in Checklist.loc DATA")))</f>
        <v/>
      </c>
      <c r="F116" s="52"/>
      <c r="G116" s="46" t="str" cm="1">
        <f t="array" ref="G116">IF(F116="","",
       IF(OR(_xlfn._xlws.FILTER('Checklist.loc DATA'!$D$3:$D$3000,'Checklist.loc DATA'!$C$3:$C$3000=F116,"#no matching result in Checklist.loc DATA")="#no matching result found in Checklist.loc DATA",_xlfn._xlws.FILTER('Checklist.loc DATA'!$D$3:$D$3000,'Checklist.loc DATA'!$C$3:$C$3000=F116,"#no matching result in Checklist.loc DATA")="MISSING",_xlfn._xlws.FILTER('Checklist.loc DATA'!$D$3:$D$3000,'Checklist.loc DATA'!$C$3:$C$3000=F116,"#no matching result in Checklist.loc DATA")=""),
            IF(_xlfn._xlws.FILTER('GAME.CHECKLIST_ Integrator'!$C$2:$C$3000,'GAME.CHECKLIST_ Integrator'!$D$2:$D$3000=F116,"#no matching result in GAME.CHECKLIST Integrator")="0","#Text found in aircraft PAGE_Integrator but no matching entry name; check that you copy-pasted entry names",
                   _xlfn._xlws.FILTER('GAME.CHECKLIST_ Integrator'!$C$2:$C$3000,'GAME.CHECKLIST_ Integrator'!$D$2:$D$3000=F116,"#no matching result in GAME.CHECKLIST Integrator")),
           _xlfn._xlws.FILTER('Checklist.loc DATA'!$D$3:$D$3000,'Checklist.loc DATA'!$C$3:$C$3000=F116,"#no matching result in Checklist.loc DATA")))</f>
        <v/>
      </c>
      <c r="H116" s="61"/>
      <c r="I116" s="46" t="str" cm="1">
        <f t="array" ref="I116">IF(H116="","",
       IF(OR(_xlfn._xlws.FILTER('Checklist.loc DATA'!$D$3:$D$3000,'Checklist.loc DATA'!$C$3:$C$3000=H116,"#no matching result in Checklist.loc DATA")="#no matching result found in Checklist.loc DATA",_xlfn._xlws.FILTER('Checklist.loc DATA'!$D$3:$D$3000,'Checklist.loc DATA'!$C$3:$C$3000=H116,"#no matching result in Checklist.loc DATA")="MISSING",_xlfn._xlws.FILTER('Checklist.loc DATA'!$D$3:$D$3000,'Checklist.loc DATA'!$C$3:$C$3000=H116,"#no matching result in Checklist.loc DATA")=""),
            IF(_xlfn._xlws.FILTER('GAME.CHECKLIST_ Integrator'!$C$2:$C$3000,'GAME.CHECKLIST_ Integrator'!$D$2:$D$3000=H116,"#no matching result in GAME.CHECKLIST Integrator")="0","#Text found in aircraft PAGE_Integrator but no matching entry name; check that you copy-pasted entry names",
                   _xlfn._xlws.FILTER('GAME.CHECKLIST_ Integrator'!$C$2:$C$3000,'GAME.CHECKLIST_ Integrator'!$D$2:$D$3000=H116,"#no matching result in GAME.CHECKLIST Integrator")),
           _xlfn._xlws.FILTER('Checklist.loc DATA'!$D$3:$D$3000,'Checklist.loc DATA'!$C$3:$C$3000=H116,"#no matching result in Checklist.loc DATA")))</f>
        <v/>
      </c>
      <c r="J116" s="48">
        <v>0</v>
      </c>
      <c r="K116" s="46" t="str" cm="1">
        <f t="array" ref="K116">IF(OR(J116="",J116=0),"",
       IF(OR(_xlfn._xlws.FILTER('Checklist.loc DATA'!$E$3:$E$3000,'Checklist.loc DATA'!$D$3:$D$3000=J116,"#no matching result in Checklist.loc DATA")="#no matching result found in Checklist.loc DATA",_xlfn._xlws.FILTER('Checklist.loc DATA'!$E$3:$E$3000,'Checklist.loc DATA'!$D$3:$D$3000=J116,"#no matching result in Checklist.loc DATA")="MISSING",_xlfn._xlws.FILTER('Checklist.loc DATA'!$E$3:$E$3000,'Checklist.loc DATA'!$D$3:$D$3000=J116,"#no matching result in Checklist.loc DATA")=""),
          IF(_xlfn._xlws.FILTER('CLUE. Integrator'!$C$2:$C$3000,'CLUE. Integrator'!$D$2:$D$3000=J116,"#no matching result in aircraft CLUE_Integrator")="0","#Text found in aircraft CLUE_Integrator but no matching entry name; check that you copy-pasted entry names",
                   _xlfn._xlws.FILTER('CLUE. Integrator'!$C$2:$C$3000,'CLUE. Integrator'!$D$2:$D$3000=J116,"#no matching result in aircraft CLUE_Integrator")),
           _xlfn._xlws.FILTER('Checklist.loc DATA'!$E$3:$E$3000,'Checklist.loc DATA'!$D$3:$D$3000=J116,"#no matching result in Checklist.loc DATA")))</f>
        <v/>
      </c>
      <c r="L116" s="63" t="str">
        <f>IF('Integrator tracking'!G125="","",'Integrator tracking'!G125)</f>
        <v/>
      </c>
      <c r="M116" s="14" t="str">
        <f t="shared" si="2"/>
        <v/>
      </c>
      <c r="N116" s="14" t="str">
        <f>IF(F116="","",
_xlfn.CONCAT('Resource Checklist generator'!$A$2,UPPER('Resource Checklist generator'!$O$1),SUBSTITUTE(_xlfn.CONCAT(G116,"_",I116),"GAME.CHECKLIST_",""),"_",T116,'Resource Checklist generator'!$M$2,L116,'Resource Checklist generator'!$K$2,CHAR(10),
    'Resource Checklist generator'!$L$1,'Resource Checklist generator'!$N$2,'Resource Checklist generator'!$K$1,CHAR(10),
    'Resource Checklist generator'!$N$1
))</f>
        <v/>
      </c>
      <c r="O116" s="14" t="str">
        <f>IF(NOT(OR(U116=0,U116="")),_xlfn.CONCAT('Resource Checklist generator'!$G$2,U116,'Resource Checklist generator'!$H$2,CHAR(10),'Resource Checklist generator'!$I$2),"")</f>
        <v/>
      </c>
      <c r="P116" s="14" t="str">
        <f>IF(NOT(OR(V116=0,V116="")),_xlfn.CONCAT('Resource Checklist generator'!$J$2,V116,'Resource Checklist generator'!$H$2,CHAR(10),'Resource Checklist generator'!$L$2),"")</f>
        <v/>
      </c>
      <c r="Q116" s="14" t="str">
        <f>IF(F116="","",
    _xlfn.CONCAT('Resource Checklist generator'!$A$1,UPPER('Resource Checklist generator'!$O$1),SUBSTITUTE(_xlfn.CONCAT(G116,"_",I116),"GAME.CHECKLIST_",""),'Resource Checklist generator'!$B$1,CHAR(10),
    'Resource Checklist generator'!$C$1,G116,'Resource Checklist generator'!$D$1,I116,'Resource Checklist generator'!$E$1,CHAR(10),
    IF(K116="","",_xlfn.CONCAT('Resource Checklist generator'!$F$1,K116,'Resource Checklist generator'!$G$1,CHAR(10))),
    'Resource Checklist generator'!$J$1,'Resource Checklist generator'!$K$1,CHAR(10),
    'Resource Checklist generator'!$N$1)
)</f>
        <v/>
      </c>
      <c r="R116" s="14"/>
      <c r="S116" s="14" t="str">
        <f t="shared" si="3"/>
        <v/>
      </c>
      <c r="T116" s="14" t="str" cm="1">
        <f t="array" ref="T116">IF(Q116="","",MATCH(MID(Q116,1,255),MID($R$3:$R$999,1,255),0))</f>
        <v/>
      </c>
      <c r="U116" s="14"/>
      <c r="V116" s="14"/>
    </row>
    <row r="117" spans="2:22">
      <c r="B117" s="27"/>
      <c r="C117" s="46" t="str" cm="1">
        <f t="array" ref="C117">IF(B117="","",
       IF(OR(_xlfn._xlws.FILTER('Checklist.loc DATA'!$D$3:$D$3000,'Checklist.loc DATA'!$C$3:$C$3000=B117,"#no matching result in Checklist.loc DATA")="#no matching result found in Checklist.loc DATA",_xlfn._xlws.FILTER('Checklist.loc DATA'!$D$3:$D$3000,'Checklist.loc DATA'!$C$3:$C$3000=B117,"#no matching result in Checklist.loc DATA")="MISSING",_xlfn._xlws.FILTER('Checklist.loc DATA'!$D$3:$D$3000,'Checklist.loc DATA'!$C$3:$C$3000=B117,"#no matching result in Checklist.loc DATA")=""),
            IF(_xlfn._xlws.FILTER('GAME.CHECKLIST_ Integrator'!$C$2:$C$3000,'GAME.CHECKLIST_ Integrator'!$D$2:$D$3000=B117,"#no matching result in GAME.CHECKLIST Integrator")="0","#Text found in aircraft PAGE_Integrator but no matching entry name; check that you copy-pasted entry names",
                   _xlfn._xlws.FILTER('GAME.CHECKLIST_ Integrator'!$C$2:$C$3000,'GAME.CHECKLIST_ Integrator'!$D$2:$D$3000=B117,"#no matching result in GAME.CHECKLIST Integrator")),
           _xlfn._xlws.FILTER('Checklist.loc DATA'!$D$3:$D$3000,'Checklist.loc DATA'!$C$3:$C$3000=B117,"#no matching result in Checklist.loc DATA")))</f>
        <v/>
      </c>
      <c r="D117" s="53"/>
      <c r="E117" s="46" t="str" cm="1">
        <f t="array" ref="E117">IF(D117="","",
       IF(OR(_xlfn._xlws.FILTER('Checklist.loc DATA'!$D$3:$D$3000,'Checklist.loc DATA'!$C$3:$C$3000=D117,"#no matching result in Checklist.loc DATA")="#no matching result found in Checklist.loc DATA",_xlfn._xlws.FILTER('Checklist.loc DATA'!$D$3:$D$3000,'Checklist.loc DATA'!$C$3:$C$3000=D117,"#no matching result in Checklist.loc DATA")="MISSING",_xlfn._xlws.FILTER('Checklist.loc DATA'!$D$3:$D$3000,'Checklist.loc DATA'!$C$3:$C$3000=D117,"#no matching result in Checklist.loc DATA")=""),
            IF(_xlfn._xlws.FILTER('GAME.CHECKLIST_ Integrator'!$C$2:$C$3000,'GAME.CHECKLIST_ Integrator'!$D$2:$D$3000=D117,"#no matching result in GAME.CHECKLIST Integrator")="0","#Text found in aircraft PAGE_Integrator but no matching entry name; check that you copy-pasted entry names",
                   _xlfn._xlws.FILTER('GAME.CHECKLIST_ Integrator'!$C$2:$C$3000,'GAME.CHECKLIST_ Integrator'!$D$2:$D$3000=D117,"#no matching result in GAME.CHECKLIST Integrator")),
           _xlfn._xlws.FILTER('Checklist.loc DATA'!$D$3:$D$3000,'Checklist.loc DATA'!$C$3:$C$3000=D117,"#no matching result in Checklist.loc DATA")))</f>
        <v/>
      </c>
      <c r="F117" s="53"/>
      <c r="G117" s="46" t="str" cm="1">
        <f t="array" ref="G117">IF(F117="","",
       IF(OR(_xlfn._xlws.FILTER('Checklist.loc DATA'!$D$3:$D$3000,'Checklist.loc DATA'!$C$3:$C$3000=F117,"#no matching result in Checklist.loc DATA")="#no matching result found in Checklist.loc DATA",_xlfn._xlws.FILTER('Checklist.loc DATA'!$D$3:$D$3000,'Checklist.loc DATA'!$C$3:$C$3000=F117,"#no matching result in Checklist.loc DATA")="MISSING",_xlfn._xlws.FILTER('Checklist.loc DATA'!$D$3:$D$3000,'Checklist.loc DATA'!$C$3:$C$3000=F117,"#no matching result in Checklist.loc DATA")=""),
            IF(_xlfn._xlws.FILTER('GAME.CHECKLIST_ Integrator'!$C$2:$C$3000,'GAME.CHECKLIST_ Integrator'!$D$2:$D$3000=F117,"#no matching result in GAME.CHECKLIST Integrator")="0","#Text found in aircraft PAGE_Integrator but no matching entry name; check that you copy-pasted entry names",
                   _xlfn._xlws.FILTER('GAME.CHECKLIST_ Integrator'!$C$2:$C$3000,'GAME.CHECKLIST_ Integrator'!$D$2:$D$3000=F117,"#no matching result in GAME.CHECKLIST Integrator")),
           _xlfn._xlws.FILTER('Checklist.loc DATA'!$D$3:$D$3000,'Checklist.loc DATA'!$C$3:$C$3000=F117,"#no matching result in Checklist.loc DATA")))</f>
        <v/>
      </c>
      <c r="H117" s="62"/>
      <c r="I117" s="46" t="str" cm="1">
        <f t="array" ref="I117">IF(H117="","",
       IF(OR(_xlfn._xlws.FILTER('Checklist.loc DATA'!$D$3:$D$3000,'Checklist.loc DATA'!$C$3:$C$3000=H117,"#no matching result in Checklist.loc DATA")="#no matching result found in Checklist.loc DATA",_xlfn._xlws.FILTER('Checklist.loc DATA'!$D$3:$D$3000,'Checklist.loc DATA'!$C$3:$C$3000=H117,"#no matching result in Checklist.loc DATA")="MISSING",_xlfn._xlws.FILTER('Checklist.loc DATA'!$D$3:$D$3000,'Checklist.loc DATA'!$C$3:$C$3000=H117,"#no matching result in Checklist.loc DATA")=""),
            IF(_xlfn._xlws.FILTER('GAME.CHECKLIST_ Integrator'!$C$2:$C$3000,'GAME.CHECKLIST_ Integrator'!$D$2:$D$3000=H117,"#no matching result in GAME.CHECKLIST Integrator")="0","#Text found in aircraft PAGE_Integrator but no matching entry name; check that you copy-pasted entry names",
                   _xlfn._xlws.FILTER('GAME.CHECKLIST_ Integrator'!$C$2:$C$3000,'GAME.CHECKLIST_ Integrator'!$D$2:$D$3000=H117,"#no matching result in GAME.CHECKLIST Integrator")),
           _xlfn._xlws.FILTER('Checklist.loc DATA'!$D$3:$D$3000,'Checklist.loc DATA'!$C$3:$C$3000=H117,"#no matching result in Checklist.loc DATA")))</f>
        <v/>
      </c>
      <c r="J117" s="29">
        <v>0</v>
      </c>
      <c r="K117" s="46" t="str" cm="1">
        <f t="array" ref="K117">IF(OR(J117="",J117=0),"",
       IF(OR(_xlfn._xlws.FILTER('Checklist.loc DATA'!$E$3:$E$3000,'Checklist.loc DATA'!$D$3:$D$3000=J117,"#no matching result in Checklist.loc DATA")="#no matching result found in Checklist.loc DATA",_xlfn._xlws.FILTER('Checklist.loc DATA'!$E$3:$E$3000,'Checklist.loc DATA'!$D$3:$D$3000=J117,"#no matching result in Checklist.loc DATA")="MISSING",_xlfn._xlws.FILTER('Checklist.loc DATA'!$E$3:$E$3000,'Checklist.loc DATA'!$D$3:$D$3000=J117,"#no matching result in Checklist.loc DATA")=""),
          IF(_xlfn._xlws.FILTER('CLUE. Integrator'!$C$2:$C$3000,'CLUE. Integrator'!$D$2:$D$3000=J117,"#no matching result in aircraft CLUE_Integrator")="0","#Text found in aircraft CLUE_Integrator but no matching entry name; check that you copy-pasted entry names",
                   _xlfn._xlws.FILTER('CLUE. Integrator'!$C$2:$C$3000,'CLUE. Integrator'!$D$2:$D$3000=J117,"#no matching result in aircraft CLUE_Integrator")),
           _xlfn._xlws.FILTER('Checklist.loc DATA'!$E$3:$E$3000,'Checklist.loc DATA'!$D$3:$D$3000=J117,"#no matching result in Checklist.loc DATA")))</f>
        <v/>
      </c>
      <c r="L117" s="63" t="str">
        <f>IF('Integrator tracking'!G126="","",'Integrator tracking'!G126)</f>
        <v/>
      </c>
      <c r="M117" s="14" t="str">
        <f t="shared" si="2"/>
        <v/>
      </c>
      <c r="N117" s="14" t="str">
        <f>IF(F117="","",
_xlfn.CONCAT('Resource Checklist generator'!$A$2,UPPER('Resource Checklist generator'!$O$1),SUBSTITUTE(_xlfn.CONCAT(G117,"_",I117),"GAME.CHECKLIST_",""),"_",T117,'Resource Checklist generator'!$M$2,L117,'Resource Checklist generator'!$K$2,CHAR(10),
    'Resource Checklist generator'!$L$1,'Resource Checklist generator'!$N$2,'Resource Checklist generator'!$K$1,CHAR(10),
    'Resource Checklist generator'!$N$1
))</f>
        <v/>
      </c>
      <c r="O117" s="14" t="str">
        <f>IF(NOT(OR(U117=0,U117="")),_xlfn.CONCAT('Resource Checklist generator'!$G$2,U117,'Resource Checklist generator'!$H$2,CHAR(10),'Resource Checklist generator'!$I$2),"")</f>
        <v/>
      </c>
      <c r="P117" s="14" t="str">
        <f>IF(NOT(OR(V117=0,V117="")),_xlfn.CONCAT('Resource Checklist generator'!$J$2,V117,'Resource Checklist generator'!$H$2,CHAR(10),'Resource Checklist generator'!$L$2),"")</f>
        <v/>
      </c>
      <c r="Q117" s="14" t="str">
        <f>IF(F117="","",
    _xlfn.CONCAT('Resource Checklist generator'!$A$1,UPPER('Resource Checklist generator'!$O$1),SUBSTITUTE(_xlfn.CONCAT(G117,"_",I117),"GAME.CHECKLIST_",""),'Resource Checklist generator'!$B$1,CHAR(10),
    'Resource Checklist generator'!$C$1,G117,'Resource Checklist generator'!$D$1,I117,'Resource Checklist generator'!$E$1,CHAR(10),
    IF(K117="","",_xlfn.CONCAT('Resource Checklist generator'!$F$1,K117,'Resource Checklist generator'!$G$1,CHAR(10))),
    'Resource Checklist generator'!$J$1,'Resource Checklist generator'!$K$1,CHAR(10),
    'Resource Checklist generator'!$N$1)
)</f>
        <v/>
      </c>
      <c r="R117" s="14"/>
      <c r="S117" s="14" t="str">
        <f t="shared" si="3"/>
        <v/>
      </c>
      <c r="T117" s="14" t="str" cm="1">
        <f t="array" ref="T117">IF(Q117="","",MATCH(MID(Q117,1,255),MID($R$3:$R$999,1,255),0))</f>
        <v/>
      </c>
      <c r="U117" s="14"/>
      <c r="V117" s="14"/>
    </row>
    <row r="118" spans="2:22">
      <c r="B118" s="28"/>
      <c r="C118" s="46" t="str" cm="1">
        <f t="array" ref="C118">IF(B118="","",
       IF(OR(_xlfn._xlws.FILTER('Checklist.loc DATA'!$D$3:$D$3000,'Checklist.loc DATA'!$C$3:$C$3000=B118,"#no matching result in Checklist.loc DATA")="#no matching result found in Checklist.loc DATA",_xlfn._xlws.FILTER('Checklist.loc DATA'!$D$3:$D$3000,'Checklist.loc DATA'!$C$3:$C$3000=B118,"#no matching result in Checklist.loc DATA")="MISSING",_xlfn._xlws.FILTER('Checklist.loc DATA'!$D$3:$D$3000,'Checklist.loc DATA'!$C$3:$C$3000=B118,"#no matching result in Checklist.loc DATA")=""),
            IF(_xlfn._xlws.FILTER('GAME.CHECKLIST_ Integrator'!$C$2:$C$3000,'GAME.CHECKLIST_ Integrator'!$D$2:$D$3000=B118,"#no matching result in GAME.CHECKLIST Integrator")="0","#Text found in aircraft PAGE_Integrator but no matching entry name; check that you copy-pasted entry names",
                   _xlfn._xlws.FILTER('GAME.CHECKLIST_ Integrator'!$C$2:$C$3000,'GAME.CHECKLIST_ Integrator'!$D$2:$D$3000=B118,"#no matching result in GAME.CHECKLIST Integrator")),
           _xlfn._xlws.FILTER('Checklist.loc DATA'!$D$3:$D$3000,'Checklist.loc DATA'!$C$3:$C$3000=B118,"#no matching result in Checklist.loc DATA")))</f>
        <v/>
      </c>
      <c r="D118" s="52"/>
      <c r="E118" s="46" t="str" cm="1">
        <f t="array" ref="E118">IF(D118="","",
       IF(OR(_xlfn._xlws.FILTER('Checklist.loc DATA'!$D$3:$D$3000,'Checklist.loc DATA'!$C$3:$C$3000=D118,"#no matching result in Checklist.loc DATA")="#no matching result found in Checklist.loc DATA",_xlfn._xlws.FILTER('Checklist.loc DATA'!$D$3:$D$3000,'Checklist.loc DATA'!$C$3:$C$3000=D118,"#no matching result in Checklist.loc DATA")="MISSING",_xlfn._xlws.FILTER('Checklist.loc DATA'!$D$3:$D$3000,'Checklist.loc DATA'!$C$3:$C$3000=D118,"#no matching result in Checklist.loc DATA")=""),
            IF(_xlfn._xlws.FILTER('GAME.CHECKLIST_ Integrator'!$C$2:$C$3000,'GAME.CHECKLIST_ Integrator'!$D$2:$D$3000=D118,"#no matching result in GAME.CHECKLIST Integrator")="0","#Text found in aircraft PAGE_Integrator but no matching entry name; check that you copy-pasted entry names",
                   _xlfn._xlws.FILTER('GAME.CHECKLIST_ Integrator'!$C$2:$C$3000,'GAME.CHECKLIST_ Integrator'!$D$2:$D$3000=D118,"#no matching result in GAME.CHECKLIST Integrator")),
           _xlfn._xlws.FILTER('Checklist.loc DATA'!$D$3:$D$3000,'Checklist.loc DATA'!$C$3:$C$3000=D118,"#no matching result in Checklist.loc DATA")))</f>
        <v/>
      </c>
      <c r="F118" s="52"/>
      <c r="G118" s="46" t="str" cm="1">
        <f t="array" ref="G118">IF(F118="","",
       IF(OR(_xlfn._xlws.FILTER('Checklist.loc DATA'!$D$3:$D$3000,'Checklist.loc DATA'!$C$3:$C$3000=F118,"#no matching result in Checklist.loc DATA")="#no matching result found in Checklist.loc DATA",_xlfn._xlws.FILTER('Checklist.loc DATA'!$D$3:$D$3000,'Checklist.loc DATA'!$C$3:$C$3000=F118,"#no matching result in Checklist.loc DATA")="MISSING",_xlfn._xlws.FILTER('Checklist.loc DATA'!$D$3:$D$3000,'Checklist.loc DATA'!$C$3:$C$3000=F118,"#no matching result in Checklist.loc DATA")=""),
            IF(_xlfn._xlws.FILTER('GAME.CHECKLIST_ Integrator'!$C$2:$C$3000,'GAME.CHECKLIST_ Integrator'!$D$2:$D$3000=F118,"#no matching result in GAME.CHECKLIST Integrator")="0","#Text found in aircraft PAGE_Integrator but no matching entry name; check that you copy-pasted entry names",
                   _xlfn._xlws.FILTER('GAME.CHECKLIST_ Integrator'!$C$2:$C$3000,'GAME.CHECKLIST_ Integrator'!$D$2:$D$3000=F118,"#no matching result in GAME.CHECKLIST Integrator")),
           _xlfn._xlws.FILTER('Checklist.loc DATA'!$D$3:$D$3000,'Checklist.loc DATA'!$C$3:$C$3000=F118,"#no matching result in Checklist.loc DATA")))</f>
        <v/>
      </c>
      <c r="H118" s="61"/>
      <c r="I118" s="46" t="str" cm="1">
        <f t="array" ref="I118">IF(H118="","",
       IF(OR(_xlfn._xlws.FILTER('Checklist.loc DATA'!$D$3:$D$3000,'Checklist.loc DATA'!$C$3:$C$3000=H118,"#no matching result in Checklist.loc DATA")="#no matching result found in Checklist.loc DATA",_xlfn._xlws.FILTER('Checklist.loc DATA'!$D$3:$D$3000,'Checklist.loc DATA'!$C$3:$C$3000=H118,"#no matching result in Checklist.loc DATA")="MISSING",_xlfn._xlws.FILTER('Checklist.loc DATA'!$D$3:$D$3000,'Checklist.loc DATA'!$C$3:$C$3000=H118,"#no matching result in Checklist.loc DATA")=""),
            IF(_xlfn._xlws.FILTER('GAME.CHECKLIST_ Integrator'!$C$2:$C$3000,'GAME.CHECKLIST_ Integrator'!$D$2:$D$3000=H118,"#no matching result in GAME.CHECKLIST Integrator")="0","#Text found in aircraft PAGE_Integrator but no matching entry name; check that you copy-pasted entry names",
                   _xlfn._xlws.FILTER('GAME.CHECKLIST_ Integrator'!$C$2:$C$3000,'GAME.CHECKLIST_ Integrator'!$D$2:$D$3000=H118,"#no matching result in GAME.CHECKLIST Integrator")),
           _xlfn._xlws.FILTER('Checklist.loc DATA'!$D$3:$D$3000,'Checklist.loc DATA'!$C$3:$C$3000=H118,"#no matching result in Checklist.loc DATA")))</f>
        <v/>
      </c>
      <c r="J118" s="48">
        <v>0</v>
      </c>
      <c r="K118" s="46" t="str" cm="1">
        <f t="array" ref="K118">IF(OR(J118="",J118=0),"",
       IF(OR(_xlfn._xlws.FILTER('Checklist.loc DATA'!$E$3:$E$3000,'Checklist.loc DATA'!$D$3:$D$3000=J118,"#no matching result in Checklist.loc DATA")="#no matching result found in Checklist.loc DATA",_xlfn._xlws.FILTER('Checklist.loc DATA'!$E$3:$E$3000,'Checklist.loc DATA'!$D$3:$D$3000=J118,"#no matching result in Checklist.loc DATA")="MISSING",_xlfn._xlws.FILTER('Checklist.loc DATA'!$E$3:$E$3000,'Checklist.loc DATA'!$D$3:$D$3000=J118,"#no matching result in Checklist.loc DATA")=""),
          IF(_xlfn._xlws.FILTER('CLUE. Integrator'!$C$2:$C$3000,'CLUE. Integrator'!$D$2:$D$3000=J118,"#no matching result in aircraft CLUE_Integrator")="0","#Text found in aircraft CLUE_Integrator but no matching entry name; check that you copy-pasted entry names",
                   _xlfn._xlws.FILTER('CLUE. Integrator'!$C$2:$C$3000,'CLUE. Integrator'!$D$2:$D$3000=J118,"#no matching result in aircraft CLUE_Integrator")),
           _xlfn._xlws.FILTER('Checklist.loc DATA'!$E$3:$E$3000,'Checklist.loc DATA'!$D$3:$D$3000=J118,"#no matching result in Checklist.loc DATA")))</f>
        <v/>
      </c>
      <c r="L118" s="63" t="str">
        <f>IF('Integrator tracking'!G127="","",'Integrator tracking'!G127)</f>
        <v/>
      </c>
      <c r="M118" s="14" t="str">
        <f t="shared" si="2"/>
        <v/>
      </c>
      <c r="N118" s="14" t="str">
        <f>IF(F118="","",
_xlfn.CONCAT('Resource Checklist generator'!$A$2,UPPER('Resource Checklist generator'!$O$1),SUBSTITUTE(_xlfn.CONCAT(G118,"_",I118),"GAME.CHECKLIST_",""),"_",T118,'Resource Checklist generator'!$M$2,L118,'Resource Checklist generator'!$K$2,CHAR(10),
    'Resource Checklist generator'!$L$1,'Resource Checklist generator'!$N$2,'Resource Checklist generator'!$K$1,CHAR(10),
    'Resource Checklist generator'!$N$1
))</f>
        <v/>
      </c>
      <c r="O118" s="14" t="str">
        <f>IF(NOT(OR(U118=0,U118="")),_xlfn.CONCAT('Resource Checklist generator'!$G$2,U118,'Resource Checklist generator'!$H$2,CHAR(10),'Resource Checklist generator'!$I$2),"")</f>
        <v/>
      </c>
      <c r="P118" s="14" t="str">
        <f>IF(NOT(OR(V118=0,V118="")),_xlfn.CONCAT('Resource Checklist generator'!$J$2,V118,'Resource Checklist generator'!$H$2,CHAR(10),'Resource Checklist generator'!$L$2),"")</f>
        <v/>
      </c>
      <c r="Q118" s="14" t="str">
        <f>IF(F118="","",
    _xlfn.CONCAT('Resource Checklist generator'!$A$1,UPPER('Resource Checklist generator'!$O$1),SUBSTITUTE(_xlfn.CONCAT(G118,"_",I118),"GAME.CHECKLIST_",""),'Resource Checklist generator'!$B$1,CHAR(10),
    'Resource Checklist generator'!$C$1,G118,'Resource Checklist generator'!$D$1,I118,'Resource Checklist generator'!$E$1,CHAR(10),
    IF(K118="","",_xlfn.CONCAT('Resource Checklist generator'!$F$1,K118,'Resource Checklist generator'!$G$1,CHAR(10))),
    'Resource Checklist generator'!$J$1,'Resource Checklist generator'!$K$1,CHAR(10),
    'Resource Checklist generator'!$N$1)
)</f>
        <v/>
      </c>
      <c r="R118" s="14"/>
      <c r="S118" s="14" t="str">
        <f t="shared" si="3"/>
        <v/>
      </c>
      <c r="T118" s="14" t="str" cm="1">
        <f t="array" ref="T118">IF(Q118="","",MATCH(MID(Q118,1,255),MID($R$3:$R$999,1,255),0))</f>
        <v/>
      </c>
      <c r="U118" s="14"/>
      <c r="V118" s="14"/>
    </row>
    <row r="119" spans="2:22">
      <c r="B119" s="27"/>
      <c r="C119" s="46" t="str" cm="1">
        <f t="array" ref="C119">IF(B119="","",
       IF(OR(_xlfn._xlws.FILTER('Checklist.loc DATA'!$D$3:$D$3000,'Checklist.loc DATA'!$C$3:$C$3000=B119,"#no matching result in Checklist.loc DATA")="#no matching result found in Checklist.loc DATA",_xlfn._xlws.FILTER('Checklist.loc DATA'!$D$3:$D$3000,'Checklist.loc DATA'!$C$3:$C$3000=B119,"#no matching result in Checklist.loc DATA")="MISSING",_xlfn._xlws.FILTER('Checklist.loc DATA'!$D$3:$D$3000,'Checklist.loc DATA'!$C$3:$C$3000=B119,"#no matching result in Checklist.loc DATA")=""),
            IF(_xlfn._xlws.FILTER('GAME.CHECKLIST_ Integrator'!$C$2:$C$3000,'GAME.CHECKLIST_ Integrator'!$D$2:$D$3000=B119,"#no matching result in GAME.CHECKLIST Integrator")="0","#Text found in aircraft PAGE_Integrator but no matching entry name; check that you copy-pasted entry names",
                   _xlfn._xlws.FILTER('GAME.CHECKLIST_ Integrator'!$C$2:$C$3000,'GAME.CHECKLIST_ Integrator'!$D$2:$D$3000=B119,"#no matching result in GAME.CHECKLIST Integrator")),
           _xlfn._xlws.FILTER('Checklist.loc DATA'!$D$3:$D$3000,'Checklist.loc DATA'!$C$3:$C$3000=B119,"#no matching result in Checklist.loc DATA")))</f>
        <v/>
      </c>
      <c r="D119" s="53"/>
      <c r="E119" s="46" t="str" cm="1">
        <f t="array" ref="E119">IF(D119="","",
       IF(OR(_xlfn._xlws.FILTER('Checklist.loc DATA'!$D$3:$D$3000,'Checklist.loc DATA'!$C$3:$C$3000=D119,"#no matching result in Checklist.loc DATA")="#no matching result found in Checklist.loc DATA",_xlfn._xlws.FILTER('Checklist.loc DATA'!$D$3:$D$3000,'Checklist.loc DATA'!$C$3:$C$3000=D119,"#no matching result in Checklist.loc DATA")="MISSING",_xlfn._xlws.FILTER('Checklist.loc DATA'!$D$3:$D$3000,'Checklist.loc DATA'!$C$3:$C$3000=D119,"#no matching result in Checklist.loc DATA")=""),
            IF(_xlfn._xlws.FILTER('GAME.CHECKLIST_ Integrator'!$C$2:$C$3000,'GAME.CHECKLIST_ Integrator'!$D$2:$D$3000=D119,"#no matching result in GAME.CHECKLIST Integrator")="0","#Text found in aircraft PAGE_Integrator but no matching entry name; check that you copy-pasted entry names",
                   _xlfn._xlws.FILTER('GAME.CHECKLIST_ Integrator'!$C$2:$C$3000,'GAME.CHECKLIST_ Integrator'!$D$2:$D$3000=D119,"#no matching result in GAME.CHECKLIST Integrator")),
           _xlfn._xlws.FILTER('Checklist.loc DATA'!$D$3:$D$3000,'Checklist.loc DATA'!$C$3:$C$3000=D119,"#no matching result in Checklist.loc DATA")))</f>
        <v/>
      </c>
      <c r="F119" s="53"/>
      <c r="G119" s="46" t="str" cm="1">
        <f t="array" ref="G119">IF(F119="","",
       IF(OR(_xlfn._xlws.FILTER('Checklist.loc DATA'!$D$3:$D$3000,'Checklist.loc DATA'!$C$3:$C$3000=F119,"#no matching result in Checklist.loc DATA")="#no matching result found in Checklist.loc DATA",_xlfn._xlws.FILTER('Checklist.loc DATA'!$D$3:$D$3000,'Checklist.loc DATA'!$C$3:$C$3000=F119,"#no matching result in Checklist.loc DATA")="MISSING",_xlfn._xlws.FILTER('Checklist.loc DATA'!$D$3:$D$3000,'Checklist.loc DATA'!$C$3:$C$3000=F119,"#no matching result in Checklist.loc DATA")=""),
            IF(_xlfn._xlws.FILTER('GAME.CHECKLIST_ Integrator'!$C$2:$C$3000,'GAME.CHECKLIST_ Integrator'!$D$2:$D$3000=F119,"#no matching result in GAME.CHECKLIST Integrator")="0","#Text found in aircraft PAGE_Integrator but no matching entry name; check that you copy-pasted entry names",
                   _xlfn._xlws.FILTER('GAME.CHECKLIST_ Integrator'!$C$2:$C$3000,'GAME.CHECKLIST_ Integrator'!$D$2:$D$3000=F119,"#no matching result in GAME.CHECKLIST Integrator")),
           _xlfn._xlws.FILTER('Checklist.loc DATA'!$D$3:$D$3000,'Checklist.loc DATA'!$C$3:$C$3000=F119,"#no matching result in Checklist.loc DATA")))</f>
        <v/>
      </c>
      <c r="H119" s="62"/>
      <c r="I119" s="46" t="str" cm="1">
        <f t="array" ref="I119">IF(H119="","",
       IF(OR(_xlfn._xlws.FILTER('Checklist.loc DATA'!$D$3:$D$3000,'Checklist.loc DATA'!$C$3:$C$3000=H119,"#no matching result in Checklist.loc DATA")="#no matching result found in Checklist.loc DATA",_xlfn._xlws.FILTER('Checklist.loc DATA'!$D$3:$D$3000,'Checklist.loc DATA'!$C$3:$C$3000=H119,"#no matching result in Checklist.loc DATA")="MISSING",_xlfn._xlws.FILTER('Checklist.loc DATA'!$D$3:$D$3000,'Checklist.loc DATA'!$C$3:$C$3000=H119,"#no matching result in Checklist.loc DATA")=""),
            IF(_xlfn._xlws.FILTER('GAME.CHECKLIST_ Integrator'!$C$2:$C$3000,'GAME.CHECKLIST_ Integrator'!$D$2:$D$3000=H119,"#no matching result in GAME.CHECKLIST Integrator")="0","#Text found in aircraft PAGE_Integrator but no matching entry name; check that you copy-pasted entry names",
                   _xlfn._xlws.FILTER('GAME.CHECKLIST_ Integrator'!$C$2:$C$3000,'GAME.CHECKLIST_ Integrator'!$D$2:$D$3000=H119,"#no matching result in GAME.CHECKLIST Integrator")),
           _xlfn._xlws.FILTER('Checklist.loc DATA'!$D$3:$D$3000,'Checklist.loc DATA'!$C$3:$C$3000=H119,"#no matching result in Checklist.loc DATA")))</f>
        <v/>
      </c>
      <c r="J119" s="29">
        <v>0</v>
      </c>
      <c r="K119" s="46" t="str" cm="1">
        <f t="array" ref="K119">IF(OR(J119="",J119=0),"",
       IF(OR(_xlfn._xlws.FILTER('Checklist.loc DATA'!$E$3:$E$3000,'Checklist.loc DATA'!$D$3:$D$3000=J119,"#no matching result in Checklist.loc DATA")="#no matching result found in Checklist.loc DATA",_xlfn._xlws.FILTER('Checklist.loc DATA'!$E$3:$E$3000,'Checklist.loc DATA'!$D$3:$D$3000=J119,"#no matching result in Checklist.loc DATA")="MISSING",_xlfn._xlws.FILTER('Checklist.loc DATA'!$E$3:$E$3000,'Checklist.loc DATA'!$D$3:$D$3000=J119,"#no matching result in Checklist.loc DATA")=""),
          IF(_xlfn._xlws.FILTER('CLUE. Integrator'!$C$2:$C$3000,'CLUE. Integrator'!$D$2:$D$3000=J119,"#no matching result in aircraft CLUE_Integrator")="0","#Text found in aircraft CLUE_Integrator but no matching entry name; check that you copy-pasted entry names",
                   _xlfn._xlws.FILTER('CLUE. Integrator'!$C$2:$C$3000,'CLUE. Integrator'!$D$2:$D$3000=J119,"#no matching result in aircraft CLUE_Integrator")),
           _xlfn._xlws.FILTER('Checklist.loc DATA'!$E$3:$E$3000,'Checklist.loc DATA'!$D$3:$D$3000=J119,"#no matching result in Checklist.loc DATA")))</f>
        <v/>
      </c>
      <c r="L119" s="63" t="str">
        <f>IF('Integrator tracking'!G128="","",'Integrator tracking'!G128)</f>
        <v/>
      </c>
      <c r="M119" s="14" t="str">
        <f t="shared" si="2"/>
        <v/>
      </c>
      <c r="N119" s="14" t="str">
        <f>IF(F119="","",
_xlfn.CONCAT('Resource Checklist generator'!$A$2,UPPER('Resource Checklist generator'!$O$1),SUBSTITUTE(_xlfn.CONCAT(G119,"_",I119),"GAME.CHECKLIST_",""),"_",T119,'Resource Checklist generator'!$M$2,L119,'Resource Checklist generator'!$K$2,CHAR(10),
    'Resource Checklist generator'!$L$1,'Resource Checklist generator'!$N$2,'Resource Checklist generator'!$K$1,CHAR(10),
    'Resource Checklist generator'!$N$1
))</f>
        <v/>
      </c>
      <c r="O119" s="14" t="str">
        <f>IF(NOT(OR(U119=0,U119="")),_xlfn.CONCAT('Resource Checklist generator'!$G$2,U119,'Resource Checklist generator'!$H$2,CHAR(10),'Resource Checklist generator'!$I$2),"")</f>
        <v/>
      </c>
      <c r="P119" s="14" t="str">
        <f>IF(NOT(OR(V119=0,V119="")),_xlfn.CONCAT('Resource Checklist generator'!$J$2,V119,'Resource Checklist generator'!$H$2,CHAR(10),'Resource Checklist generator'!$L$2),"")</f>
        <v/>
      </c>
      <c r="Q119" s="14" t="str">
        <f>IF(F119="","",
    _xlfn.CONCAT('Resource Checklist generator'!$A$1,UPPER('Resource Checklist generator'!$O$1),SUBSTITUTE(_xlfn.CONCAT(G119,"_",I119),"GAME.CHECKLIST_",""),'Resource Checklist generator'!$B$1,CHAR(10),
    'Resource Checklist generator'!$C$1,G119,'Resource Checklist generator'!$D$1,I119,'Resource Checklist generator'!$E$1,CHAR(10),
    IF(K119="","",_xlfn.CONCAT('Resource Checklist generator'!$F$1,K119,'Resource Checklist generator'!$G$1,CHAR(10))),
    'Resource Checklist generator'!$J$1,'Resource Checklist generator'!$K$1,CHAR(10),
    'Resource Checklist generator'!$N$1)
)</f>
        <v/>
      </c>
      <c r="R119" s="14"/>
      <c r="S119" s="14" t="str">
        <f t="shared" si="3"/>
        <v/>
      </c>
      <c r="T119" s="14" t="str" cm="1">
        <f t="array" ref="T119">IF(Q119="","",MATCH(MID(Q119,1,255),MID($R$3:$R$999,1,255),0))</f>
        <v/>
      </c>
      <c r="U119" s="14"/>
      <c r="V119" s="14"/>
    </row>
    <row r="120" spans="2:22">
      <c r="B120" s="28"/>
      <c r="C120" s="46" t="str" cm="1">
        <f t="array" ref="C120">IF(B120="","",
       IF(OR(_xlfn._xlws.FILTER('Checklist.loc DATA'!$D$3:$D$3000,'Checklist.loc DATA'!$C$3:$C$3000=B120,"#no matching result in Checklist.loc DATA")="#no matching result found in Checklist.loc DATA",_xlfn._xlws.FILTER('Checklist.loc DATA'!$D$3:$D$3000,'Checklist.loc DATA'!$C$3:$C$3000=B120,"#no matching result in Checklist.loc DATA")="MISSING",_xlfn._xlws.FILTER('Checklist.loc DATA'!$D$3:$D$3000,'Checklist.loc DATA'!$C$3:$C$3000=B120,"#no matching result in Checklist.loc DATA")=""),
            IF(_xlfn._xlws.FILTER('GAME.CHECKLIST_ Integrator'!$C$2:$C$3000,'GAME.CHECKLIST_ Integrator'!$D$2:$D$3000=B120,"#no matching result in GAME.CHECKLIST Integrator")="0","#Text found in aircraft PAGE_Integrator but no matching entry name; check that you copy-pasted entry names",
                   _xlfn._xlws.FILTER('GAME.CHECKLIST_ Integrator'!$C$2:$C$3000,'GAME.CHECKLIST_ Integrator'!$D$2:$D$3000=B120,"#no matching result in GAME.CHECKLIST Integrator")),
           _xlfn._xlws.FILTER('Checklist.loc DATA'!$D$3:$D$3000,'Checklist.loc DATA'!$C$3:$C$3000=B120,"#no matching result in Checklist.loc DATA")))</f>
        <v/>
      </c>
      <c r="D120" s="52"/>
      <c r="E120" s="46" t="str" cm="1">
        <f t="array" ref="E120">IF(D120="","",
       IF(OR(_xlfn._xlws.FILTER('Checklist.loc DATA'!$D$3:$D$3000,'Checklist.loc DATA'!$C$3:$C$3000=D120,"#no matching result in Checklist.loc DATA")="#no matching result found in Checklist.loc DATA",_xlfn._xlws.FILTER('Checklist.loc DATA'!$D$3:$D$3000,'Checklist.loc DATA'!$C$3:$C$3000=D120,"#no matching result in Checklist.loc DATA")="MISSING",_xlfn._xlws.FILTER('Checklist.loc DATA'!$D$3:$D$3000,'Checklist.loc DATA'!$C$3:$C$3000=D120,"#no matching result in Checklist.loc DATA")=""),
            IF(_xlfn._xlws.FILTER('GAME.CHECKLIST_ Integrator'!$C$2:$C$3000,'GAME.CHECKLIST_ Integrator'!$D$2:$D$3000=D120,"#no matching result in GAME.CHECKLIST Integrator")="0","#Text found in aircraft PAGE_Integrator but no matching entry name; check that you copy-pasted entry names",
                   _xlfn._xlws.FILTER('GAME.CHECKLIST_ Integrator'!$C$2:$C$3000,'GAME.CHECKLIST_ Integrator'!$D$2:$D$3000=D120,"#no matching result in GAME.CHECKLIST Integrator")),
           _xlfn._xlws.FILTER('Checklist.loc DATA'!$D$3:$D$3000,'Checklist.loc DATA'!$C$3:$C$3000=D120,"#no matching result in Checklist.loc DATA")))</f>
        <v/>
      </c>
      <c r="F120" s="52"/>
      <c r="G120" s="46" t="str" cm="1">
        <f t="array" ref="G120">IF(F120="","",
       IF(OR(_xlfn._xlws.FILTER('Checklist.loc DATA'!$D$3:$D$3000,'Checklist.loc DATA'!$C$3:$C$3000=F120,"#no matching result in Checklist.loc DATA")="#no matching result found in Checklist.loc DATA",_xlfn._xlws.FILTER('Checklist.loc DATA'!$D$3:$D$3000,'Checklist.loc DATA'!$C$3:$C$3000=F120,"#no matching result in Checklist.loc DATA")="MISSING",_xlfn._xlws.FILTER('Checklist.loc DATA'!$D$3:$D$3000,'Checklist.loc DATA'!$C$3:$C$3000=F120,"#no matching result in Checklist.loc DATA")=""),
            IF(_xlfn._xlws.FILTER('GAME.CHECKLIST_ Integrator'!$C$2:$C$3000,'GAME.CHECKLIST_ Integrator'!$D$2:$D$3000=F120,"#no matching result in GAME.CHECKLIST Integrator")="0","#Text found in aircraft PAGE_Integrator but no matching entry name; check that you copy-pasted entry names",
                   _xlfn._xlws.FILTER('GAME.CHECKLIST_ Integrator'!$C$2:$C$3000,'GAME.CHECKLIST_ Integrator'!$D$2:$D$3000=F120,"#no matching result in GAME.CHECKLIST Integrator")),
           _xlfn._xlws.FILTER('Checklist.loc DATA'!$D$3:$D$3000,'Checklist.loc DATA'!$C$3:$C$3000=F120,"#no matching result in Checklist.loc DATA")))</f>
        <v/>
      </c>
      <c r="H120" s="61"/>
      <c r="I120" s="46" t="str" cm="1">
        <f t="array" ref="I120">IF(H120="","",
       IF(OR(_xlfn._xlws.FILTER('Checklist.loc DATA'!$D$3:$D$3000,'Checklist.loc DATA'!$C$3:$C$3000=H120,"#no matching result in Checklist.loc DATA")="#no matching result found in Checklist.loc DATA",_xlfn._xlws.FILTER('Checklist.loc DATA'!$D$3:$D$3000,'Checklist.loc DATA'!$C$3:$C$3000=H120,"#no matching result in Checklist.loc DATA")="MISSING",_xlfn._xlws.FILTER('Checklist.loc DATA'!$D$3:$D$3000,'Checklist.loc DATA'!$C$3:$C$3000=H120,"#no matching result in Checklist.loc DATA")=""),
            IF(_xlfn._xlws.FILTER('GAME.CHECKLIST_ Integrator'!$C$2:$C$3000,'GAME.CHECKLIST_ Integrator'!$D$2:$D$3000=H120,"#no matching result in GAME.CHECKLIST Integrator")="0","#Text found in aircraft PAGE_Integrator but no matching entry name; check that you copy-pasted entry names",
                   _xlfn._xlws.FILTER('GAME.CHECKLIST_ Integrator'!$C$2:$C$3000,'GAME.CHECKLIST_ Integrator'!$D$2:$D$3000=H120,"#no matching result in GAME.CHECKLIST Integrator")),
           _xlfn._xlws.FILTER('Checklist.loc DATA'!$D$3:$D$3000,'Checklist.loc DATA'!$C$3:$C$3000=H120,"#no matching result in Checklist.loc DATA")))</f>
        <v/>
      </c>
      <c r="J120" s="48">
        <v>0</v>
      </c>
      <c r="K120" s="46" t="str" cm="1">
        <f t="array" ref="K120">IF(OR(J120="",J120=0),"",
       IF(OR(_xlfn._xlws.FILTER('Checklist.loc DATA'!$E$3:$E$3000,'Checklist.loc DATA'!$D$3:$D$3000=J120,"#no matching result in Checklist.loc DATA")="#no matching result found in Checklist.loc DATA",_xlfn._xlws.FILTER('Checklist.loc DATA'!$E$3:$E$3000,'Checklist.loc DATA'!$D$3:$D$3000=J120,"#no matching result in Checklist.loc DATA")="MISSING",_xlfn._xlws.FILTER('Checklist.loc DATA'!$E$3:$E$3000,'Checklist.loc DATA'!$D$3:$D$3000=J120,"#no matching result in Checklist.loc DATA")=""),
          IF(_xlfn._xlws.FILTER('CLUE. Integrator'!$C$2:$C$3000,'CLUE. Integrator'!$D$2:$D$3000=J120,"#no matching result in aircraft CLUE_Integrator")="0","#Text found in aircraft CLUE_Integrator but no matching entry name; check that you copy-pasted entry names",
                   _xlfn._xlws.FILTER('CLUE. Integrator'!$C$2:$C$3000,'CLUE. Integrator'!$D$2:$D$3000=J120,"#no matching result in aircraft CLUE_Integrator")),
           _xlfn._xlws.FILTER('Checklist.loc DATA'!$E$3:$E$3000,'Checklist.loc DATA'!$D$3:$D$3000=J120,"#no matching result in Checklist.loc DATA")))</f>
        <v/>
      </c>
      <c r="L120" s="63" t="str">
        <f>IF('Integrator tracking'!G129="","",'Integrator tracking'!G129)</f>
        <v/>
      </c>
      <c r="M120" s="14" t="str">
        <f t="shared" si="2"/>
        <v/>
      </c>
      <c r="N120" s="14" t="str">
        <f>IF(F120="","",
_xlfn.CONCAT('Resource Checklist generator'!$A$2,UPPER('Resource Checklist generator'!$O$1),SUBSTITUTE(_xlfn.CONCAT(G120,"_",I120),"GAME.CHECKLIST_",""),"_",T120,'Resource Checklist generator'!$M$2,L120,'Resource Checklist generator'!$K$2,CHAR(10),
    'Resource Checklist generator'!$L$1,'Resource Checklist generator'!$N$2,'Resource Checklist generator'!$K$1,CHAR(10),
    'Resource Checklist generator'!$N$1
))</f>
        <v/>
      </c>
      <c r="O120" s="14" t="str">
        <f>IF(NOT(OR(U120=0,U120="")),_xlfn.CONCAT('Resource Checklist generator'!$G$2,U120,'Resource Checklist generator'!$H$2,CHAR(10),'Resource Checklist generator'!$I$2),"")</f>
        <v/>
      </c>
      <c r="P120" s="14" t="str">
        <f>IF(NOT(OR(V120=0,V120="")),_xlfn.CONCAT('Resource Checklist generator'!$J$2,V120,'Resource Checklist generator'!$H$2,CHAR(10),'Resource Checklist generator'!$L$2),"")</f>
        <v/>
      </c>
      <c r="Q120" s="14" t="str">
        <f>IF(F120="","",
    _xlfn.CONCAT('Resource Checklist generator'!$A$1,UPPER('Resource Checklist generator'!$O$1),SUBSTITUTE(_xlfn.CONCAT(G120,"_",I120),"GAME.CHECKLIST_",""),'Resource Checklist generator'!$B$1,CHAR(10),
    'Resource Checklist generator'!$C$1,G120,'Resource Checklist generator'!$D$1,I120,'Resource Checklist generator'!$E$1,CHAR(10),
    IF(K120="","",_xlfn.CONCAT('Resource Checklist generator'!$F$1,K120,'Resource Checklist generator'!$G$1,CHAR(10))),
    'Resource Checklist generator'!$J$1,'Resource Checklist generator'!$K$1,CHAR(10),
    'Resource Checklist generator'!$N$1)
)</f>
        <v/>
      </c>
      <c r="R120" s="14"/>
      <c r="S120" s="14" t="str">
        <f t="shared" si="3"/>
        <v/>
      </c>
      <c r="T120" s="14" t="str" cm="1">
        <f t="array" ref="T120">IF(Q120="","",MATCH(MID(Q120,1,255),MID($R$3:$R$999,1,255),0))</f>
        <v/>
      </c>
      <c r="U120" s="14"/>
      <c r="V120" s="14"/>
    </row>
    <row r="121" spans="2:22">
      <c r="B121" s="27"/>
      <c r="C121" s="46" t="str" cm="1">
        <f t="array" ref="C121">IF(B121="","",
       IF(OR(_xlfn._xlws.FILTER('Checklist.loc DATA'!$D$3:$D$3000,'Checklist.loc DATA'!$C$3:$C$3000=B121,"#no matching result in Checklist.loc DATA")="#no matching result found in Checklist.loc DATA",_xlfn._xlws.FILTER('Checklist.loc DATA'!$D$3:$D$3000,'Checklist.loc DATA'!$C$3:$C$3000=B121,"#no matching result in Checklist.loc DATA")="MISSING",_xlfn._xlws.FILTER('Checklist.loc DATA'!$D$3:$D$3000,'Checklist.loc DATA'!$C$3:$C$3000=B121,"#no matching result in Checklist.loc DATA")=""),
            IF(_xlfn._xlws.FILTER('GAME.CHECKLIST_ Integrator'!$C$2:$C$3000,'GAME.CHECKLIST_ Integrator'!$D$2:$D$3000=B121,"#no matching result in GAME.CHECKLIST Integrator")="0","#Text found in aircraft PAGE_Integrator but no matching entry name; check that you copy-pasted entry names",
                   _xlfn._xlws.FILTER('GAME.CHECKLIST_ Integrator'!$C$2:$C$3000,'GAME.CHECKLIST_ Integrator'!$D$2:$D$3000=B121,"#no matching result in GAME.CHECKLIST Integrator")),
           _xlfn._xlws.FILTER('Checklist.loc DATA'!$D$3:$D$3000,'Checklist.loc DATA'!$C$3:$C$3000=B121,"#no matching result in Checklist.loc DATA")))</f>
        <v/>
      </c>
      <c r="D121" s="53"/>
      <c r="E121" s="46" t="str" cm="1">
        <f t="array" ref="E121">IF(D121="","",
       IF(OR(_xlfn._xlws.FILTER('Checklist.loc DATA'!$D$3:$D$3000,'Checklist.loc DATA'!$C$3:$C$3000=D121,"#no matching result in Checklist.loc DATA")="#no matching result found in Checklist.loc DATA",_xlfn._xlws.FILTER('Checklist.loc DATA'!$D$3:$D$3000,'Checklist.loc DATA'!$C$3:$C$3000=D121,"#no matching result in Checklist.loc DATA")="MISSING",_xlfn._xlws.FILTER('Checklist.loc DATA'!$D$3:$D$3000,'Checklist.loc DATA'!$C$3:$C$3000=D121,"#no matching result in Checklist.loc DATA")=""),
            IF(_xlfn._xlws.FILTER('GAME.CHECKLIST_ Integrator'!$C$2:$C$3000,'GAME.CHECKLIST_ Integrator'!$D$2:$D$3000=D121,"#no matching result in GAME.CHECKLIST Integrator")="0","#Text found in aircraft PAGE_Integrator but no matching entry name; check that you copy-pasted entry names",
                   _xlfn._xlws.FILTER('GAME.CHECKLIST_ Integrator'!$C$2:$C$3000,'GAME.CHECKLIST_ Integrator'!$D$2:$D$3000=D121,"#no matching result in GAME.CHECKLIST Integrator")),
           _xlfn._xlws.FILTER('Checklist.loc DATA'!$D$3:$D$3000,'Checklist.loc DATA'!$C$3:$C$3000=D121,"#no matching result in Checklist.loc DATA")))</f>
        <v/>
      </c>
      <c r="F121" s="53"/>
      <c r="G121" s="46" t="str" cm="1">
        <f t="array" ref="G121">IF(F121="","",
       IF(OR(_xlfn._xlws.FILTER('Checklist.loc DATA'!$D$3:$D$3000,'Checklist.loc DATA'!$C$3:$C$3000=F121,"#no matching result in Checklist.loc DATA")="#no matching result found in Checklist.loc DATA",_xlfn._xlws.FILTER('Checklist.loc DATA'!$D$3:$D$3000,'Checklist.loc DATA'!$C$3:$C$3000=F121,"#no matching result in Checklist.loc DATA")="MISSING",_xlfn._xlws.FILTER('Checklist.loc DATA'!$D$3:$D$3000,'Checklist.loc DATA'!$C$3:$C$3000=F121,"#no matching result in Checklist.loc DATA")=""),
            IF(_xlfn._xlws.FILTER('GAME.CHECKLIST_ Integrator'!$C$2:$C$3000,'GAME.CHECKLIST_ Integrator'!$D$2:$D$3000=F121,"#no matching result in GAME.CHECKLIST Integrator")="0","#Text found in aircraft PAGE_Integrator but no matching entry name; check that you copy-pasted entry names",
                   _xlfn._xlws.FILTER('GAME.CHECKLIST_ Integrator'!$C$2:$C$3000,'GAME.CHECKLIST_ Integrator'!$D$2:$D$3000=F121,"#no matching result in GAME.CHECKLIST Integrator")),
           _xlfn._xlws.FILTER('Checklist.loc DATA'!$D$3:$D$3000,'Checklist.loc DATA'!$C$3:$C$3000=F121,"#no matching result in Checklist.loc DATA")))</f>
        <v/>
      </c>
      <c r="H121" s="62"/>
      <c r="I121" s="46" t="str" cm="1">
        <f t="array" ref="I121">IF(H121="","",
       IF(OR(_xlfn._xlws.FILTER('Checklist.loc DATA'!$D$3:$D$3000,'Checklist.loc DATA'!$C$3:$C$3000=H121,"#no matching result in Checklist.loc DATA")="#no matching result found in Checklist.loc DATA",_xlfn._xlws.FILTER('Checklist.loc DATA'!$D$3:$D$3000,'Checklist.loc DATA'!$C$3:$C$3000=H121,"#no matching result in Checklist.loc DATA")="MISSING",_xlfn._xlws.FILTER('Checklist.loc DATA'!$D$3:$D$3000,'Checklist.loc DATA'!$C$3:$C$3000=H121,"#no matching result in Checklist.loc DATA")=""),
            IF(_xlfn._xlws.FILTER('GAME.CHECKLIST_ Integrator'!$C$2:$C$3000,'GAME.CHECKLIST_ Integrator'!$D$2:$D$3000=H121,"#no matching result in GAME.CHECKLIST Integrator")="0","#Text found in aircraft PAGE_Integrator but no matching entry name; check that you copy-pasted entry names",
                   _xlfn._xlws.FILTER('GAME.CHECKLIST_ Integrator'!$C$2:$C$3000,'GAME.CHECKLIST_ Integrator'!$D$2:$D$3000=H121,"#no matching result in GAME.CHECKLIST Integrator")),
           _xlfn._xlws.FILTER('Checklist.loc DATA'!$D$3:$D$3000,'Checklist.loc DATA'!$C$3:$C$3000=H121,"#no matching result in Checklist.loc DATA")))</f>
        <v/>
      </c>
      <c r="J121" s="29">
        <v>0</v>
      </c>
      <c r="K121" s="46" t="str" cm="1">
        <f t="array" ref="K121">IF(OR(J121="",J121=0),"",
       IF(OR(_xlfn._xlws.FILTER('Checklist.loc DATA'!$E$3:$E$3000,'Checklist.loc DATA'!$D$3:$D$3000=J121,"#no matching result in Checklist.loc DATA")="#no matching result found in Checklist.loc DATA",_xlfn._xlws.FILTER('Checklist.loc DATA'!$E$3:$E$3000,'Checklist.loc DATA'!$D$3:$D$3000=J121,"#no matching result in Checklist.loc DATA")="MISSING",_xlfn._xlws.FILTER('Checklist.loc DATA'!$E$3:$E$3000,'Checklist.loc DATA'!$D$3:$D$3000=J121,"#no matching result in Checklist.loc DATA")=""),
          IF(_xlfn._xlws.FILTER('CLUE. Integrator'!$C$2:$C$3000,'CLUE. Integrator'!$D$2:$D$3000=J121,"#no matching result in aircraft CLUE_Integrator")="0","#Text found in aircraft CLUE_Integrator but no matching entry name; check that you copy-pasted entry names",
                   _xlfn._xlws.FILTER('CLUE. Integrator'!$C$2:$C$3000,'CLUE. Integrator'!$D$2:$D$3000=J121,"#no matching result in aircraft CLUE_Integrator")),
           _xlfn._xlws.FILTER('Checklist.loc DATA'!$E$3:$E$3000,'Checklist.loc DATA'!$D$3:$D$3000=J121,"#no matching result in Checklist.loc DATA")))</f>
        <v/>
      </c>
      <c r="L121" s="63" t="str">
        <f>IF('Integrator tracking'!G130="","",'Integrator tracking'!G130)</f>
        <v/>
      </c>
      <c r="M121" s="14" t="str">
        <f t="shared" si="2"/>
        <v/>
      </c>
      <c r="N121" s="14" t="str">
        <f>IF(F121="","",
_xlfn.CONCAT('Resource Checklist generator'!$A$2,UPPER('Resource Checklist generator'!$O$1),SUBSTITUTE(_xlfn.CONCAT(G121,"_",I121),"GAME.CHECKLIST_",""),"_",T121,'Resource Checklist generator'!$M$2,L121,'Resource Checklist generator'!$K$2,CHAR(10),
    'Resource Checklist generator'!$L$1,'Resource Checklist generator'!$N$2,'Resource Checklist generator'!$K$1,CHAR(10),
    'Resource Checklist generator'!$N$1
))</f>
        <v/>
      </c>
      <c r="O121" s="14" t="str">
        <f>IF(NOT(OR(U121=0,U121="")),_xlfn.CONCAT('Resource Checklist generator'!$G$2,U121,'Resource Checklist generator'!$H$2,CHAR(10),'Resource Checklist generator'!$I$2),"")</f>
        <v/>
      </c>
      <c r="P121" s="14" t="str">
        <f>IF(NOT(OR(V121=0,V121="")),_xlfn.CONCAT('Resource Checklist generator'!$J$2,V121,'Resource Checklist generator'!$H$2,CHAR(10),'Resource Checklist generator'!$L$2),"")</f>
        <v/>
      </c>
      <c r="Q121" s="14" t="str">
        <f>IF(F121="","",
    _xlfn.CONCAT('Resource Checklist generator'!$A$1,UPPER('Resource Checklist generator'!$O$1),SUBSTITUTE(_xlfn.CONCAT(G121,"_",I121),"GAME.CHECKLIST_",""),'Resource Checklist generator'!$B$1,CHAR(10),
    'Resource Checklist generator'!$C$1,G121,'Resource Checklist generator'!$D$1,I121,'Resource Checklist generator'!$E$1,CHAR(10),
    IF(K121="","",_xlfn.CONCAT('Resource Checklist generator'!$F$1,K121,'Resource Checklist generator'!$G$1,CHAR(10))),
    'Resource Checklist generator'!$J$1,'Resource Checklist generator'!$K$1,CHAR(10),
    'Resource Checklist generator'!$N$1)
)</f>
        <v/>
      </c>
      <c r="R121" s="14"/>
      <c r="S121" s="14" t="str">
        <f t="shared" si="3"/>
        <v/>
      </c>
      <c r="T121" s="14" t="str" cm="1">
        <f t="array" ref="T121">IF(Q121="","",MATCH(MID(Q121,1,255),MID($R$3:$R$999,1,255),0))</f>
        <v/>
      </c>
      <c r="U121" s="14"/>
      <c r="V121" s="14"/>
    </row>
    <row r="122" spans="2:22">
      <c r="B122" s="28"/>
      <c r="C122" s="46" t="str" cm="1">
        <f t="array" ref="C122">IF(B122="","",
       IF(OR(_xlfn._xlws.FILTER('Checklist.loc DATA'!$D$3:$D$3000,'Checklist.loc DATA'!$C$3:$C$3000=B122,"#no matching result in Checklist.loc DATA")="#no matching result found in Checklist.loc DATA",_xlfn._xlws.FILTER('Checklist.loc DATA'!$D$3:$D$3000,'Checklist.loc DATA'!$C$3:$C$3000=B122,"#no matching result in Checklist.loc DATA")="MISSING",_xlfn._xlws.FILTER('Checklist.loc DATA'!$D$3:$D$3000,'Checklist.loc DATA'!$C$3:$C$3000=B122,"#no matching result in Checklist.loc DATA")=""),
            IF(_xlfn._xlws.FILTER('GAME.CHECKLIST_ Integrator'!$C$2:$C$3000,'GAME.CHECKLIST_ Integrator'!$D$2:$D$3000=B122,"#no matching result in GAME.CHECKLIST Integrator")="0","#Text found in aircraft PAGE_Integrator but no matching entry name; check that you copy-pasted entry names",
                   _xlfn._xlws.FILTER('GAME.CHECKLIST_ Integrator'!$C$2:$C$3000,'GAME.CHECKLIST_ Integrator'!$D$2:$D$3000=B122,"#no matching result in GAME.CHECKLIST Integrator")),
           _xlfn._xlws.FILTER('Checklist.loc DATA'!$D$3:$D$3000,'Checklist.loc DATA'!$C$3:$C$3000=B122,"#no matching result in Checklist.loc DATA")))</f>
        <v/>
      </c>
      <c r="D122" s="52"/>
      <c r="E122" s="46" t="str" cm="1">
        <f t="array" ref="E122">IF(D122="","",
       IF(OR(_xlfn._xlws.FILTER('Checklist.loc DATA'!$D$3:$D$3000,'Checklist.loc DATA'!$C$3:$C$3000=D122,"#no matching result in Checklist.loc DATA")="#no matching result found in Checklist.loc DATA",_xlfn._xlws.FILTER('Checklist.loc DATA'!$D$3:$D$3000,'Checklist.loc DATA'!$C$3:$C$3000=D122,"#no matching result in Checklist.loc DATA")="MISSING",_xlfn._xlws.FILTER('Checklist.loc DATA'!$D$3:$D$3000,'Checklist.loc DATA'!$C$3:$C$3000=D122,"#no matching result in Checklist.loc DATA")=""),
            IF(_xlfn._xlws.FILTER('GAME.CHECKLIST_ Integrator'!$C$2:$C$3000,'GAME.CHECKLIST_ Integrator'!$D$2:$D$3000=D122,"#no matching result in GAME.CHECKLIST Integrator")="0","#Text found in aircraft PAGE_Integrator but no matching entry name; check that you copy-pasted entry names",
                   _xlfn._xlws.FILTER('GAME.CHECKLIST_ Integrator'!$C$2:$C$3000,'GAME.CHECKLIST_ Integrator'!$D$2:$D$3000=D122,"#no matching result in GAME.CHECKLIST Integrator")),
           _xlfn._xlws.FILTER('Checklist.loc DATA'!$D$3:$D$3000,'Checklist.loc DATA'!$C$3:$C$3000=D122,"#no matching result in Checklist.loc DATA")))</f>
        <v/>
      </c>
      <c r="F122" s="52"/>
      <c r="G122" s="46" t="str" cm="1">
        <f t="array" ref="G122">IF(F122="","",
       IF(OR(_xlfn._xlws.FILTER('Checklist.loc DATA'!$D$3:$D$3000,'Checklist.loc DATA'!$C$3:$C$3000=F122,"#no matching result in Checklist.loc DATA")="#no matching result found in Checklist.loc DATA",_xlfn._xlws.FILTER('Checklist.loc DATA'!$D$3:$D$3000,'Checklist.loc DATA'!$C$3:$C$3000=F122,"#no matching result in Checklist.loc DATA")="MISSING",_xlfn._xlws.FILTER('Checklist.loc DATA'!$D$3:$D$3000,'Checklist.loc DATA'!$C$3:$C$3000=F122,"#no matching result in Checklist.loc DATA")=""),
            IF(_xlfn._xlws.FILTER('GAME.CHECKLIST_ Integrator'!$C$2:$C$3000,'GAME.CHECKLIST_ Integrator'!$D$2:$D$3000=F122,"#no matching result in GAME.CHECKLIST Integrator")="0","#Text found in aircraft PAGE_Integrator but no matching entry name; check that you copy-pasted entry names",
                   _xlfn._xlws.FILTER('GAME.CHECKLIST_ Integrator'!$C$2:$C$3000,'GAME.CHECKLIST_ Integrator'!$D$2:$D$3000=F122,"#no matching result in GAME.CHECKLIST Integrator")),
           _xlfn._xlws.FILTER('Checklist.loc DATA'!$D$3:$D$3000,'Checklist.loc DATA'!$C$3:$C$3000=F122,"#no matching result in Checklist.loc DATA")))</f>
        <v/>
      </c>
      <c r="H122" s="61"/>
      <c r="I122" s="46" t="str" cm="1">
        <f t="array" ref="I122">IF(H122="","",
       IF(OR(_xlfn._xlws.FILTER('Checklist.loc DATA'!$D$3:$D$3000,'Checklist.loc DATA'!$C$3:$C$3000=H122,"#no matching result in Checklist.loc DATA")="#no matching result found in Checklist.loc DATA",_xlfn._xlws.FILTER('Checklist.loc DATA'!$D$3:$D$3000,'Checklist.loc DATA'!$C$3:$C$3000=H122,"#no matching result in Checklist.loc DATA")="MISSING",_xlfn._xlws.FILTER('Checklist.loc DATA'!$D$3:$D$3000,'Checklist.loc DATA'!$C$3:$C$3000=H122,"#no matching result in Checklist.loc DATA")=""),
            IF(_xlfn._xlws.FILTER('GAME.CHECKLIST_ Integrator'!$C$2:$C$3000,'GAME.CHECKLIST_ Integrator'!$D$2:$D$3000=H122,"#no matching result in GAME.CHECKLIST Integrator")="0","#Text found in aircraft PAGE_Integrator but no matching entry name; check that you copy-pasted entry names",
                   _xlfn._xlws.FILTER('GAME.CHECKLIST_ Integrator'!$C$2:$C$3000,'GAME.CHECKLIST_ Integrator'!$D$2:$D$3000=H122,"#no matching result in GAME.CHECKLIST Integrator")),
           _xlfn._xlws.FILTER('Checklist.loc DATA'!$D$3:$D$3000,'Checklist.loc DATA'!$C$3:$C$3000=H122,"#no matching result in Checklist.loc DATA")))</f>
        <v/>
      </c>
      <c r="J122" s="48">
        <v>0</v>
      </c>
      <c r="K122" s="46" t="str" cm="1">
        <f t="array" ref="K122">IF(OR(J122="",J122=0),"",
       IF(OR(_xlfn._xlws.FILTER('Checklist.loc DATA'!$E$3:$E$3000,'Checklist.loc DATA'!$D$3:$D$3000=J122,"#no matching result in Checklist.loc DATA")="#no matching result found in Checklist.loc DATA",_xlfn._xlws.FILTER('Checklist.loc DATA'!$E$3:$E$3000,'Checklist.loc DATA'!$D$3:$D$3000=J122,"#no matching result in Checklist.loc DATA")="MISSING",_xlfn._xlws.FILTER('Checklist.loc DATA'!$E$3:$E$3000,'Checklist.loc DATA'!$D$3:$D$3000=J122,"#no matching result in Checklist.loc DATA")=""),
          IF(_xlfn._xlws.FILTER('CLUE. Integrator'!$C$2:$C$3000,'CLUE. Integrator'!$D$2:$D$3000=J122,"#no matching result in aircraft CLUE_Integrator")="0","#Text found in aircraft CLUE_Integrator but no matching entry name; check that you copy-pasted entry names",
                   _xlfn._xlws.FILTER('CLUE. Integrator'!$C$2:$C$3000,'CLUE. Integrator'!$D$2:$D$3000=J122,"#no matching result in aircraft CLUE_Integrator")),
           _xlfn._xlws.FILTER('Checklist.loc DATA'!$E$3:$E$3000,'Checklist.loc DATA'!$D$3:$D$3000=J122,"#no matching result in Checklist.loc DATA")))</f>
        <v/>
      </c>
      <c r="L122" s="63" t="str">
        <f>IF('Integrator tracking'!G131="","",'Integrator tracking'!G131)</f>
        <v/>
      </c>
      <c r="M122" s="14" t="str">
        <f t="shared" si="2"/>
        <v/>
      </c>
      <c r="N122" s="14" t="str">
        <f>IF(F122="","",
_xlfn.CONCAT('Resource Checklist generator'!$A$2,UPPER('Resource Checklist generator'!$O$1),SUBSTITUTE(_xlfn.CONCAT(G122,"_",I122),"GAME.CHECKLIST_",""),"_",T122,'Resource Checklist generator'!$M$2,L122,'Resource Checklist generator'!$K$2,CHAR(10),
    'Resource Checklist generator'!$L$1,'Resource Checklist generator'!$N$2,'Resource Checklist generator'!$K$1,CHAR(10),
    'Resource Checklist generator'!$N$1
))</f>
        <v/>
      </c>
      <c r="O122" s="14" t="str">
        <f>IF(NOT(OR(U122=0,U122="")),_xlfn.CONCAT('Resource Checklist generator'!$G$2,U122,'Resource Checklist generator'!$H$2,CHAR(10),'Resource Checklist generator'!$I$2),"")</f>
        <v/>
      </c>
      <c r="P122" s="14" t="str">
        <f>IF(NOT(OR(V122=0,V122="")),_xlfn.CONCAT('Resource Checklist generator'!$J$2,V122,'Resource Checklist generator'!$H$2,CHAR(10),'Resource Checklist generator'!$L$2),"")</f>
        <v/>
      </c>
      <c r="Q122" s="14" t="str">
        <f>IF(F122="","",
    _xlfn.CONCAT('Resource Checklist generator'!$A$1,UPPER('Resource Checklist generator'!$O$1),SUBSTITUTE(_xlfn.CONCAT(G122,"_",I122),"GAME.CHECKLIST_",""),'Resource Checklist generator'!$B$1,CHAR(10),
    'Resource Checklist generator'!$C$1,G122,'Resource Checklist generator'!$D$1,I122,'Resource Checklist generator'!$E$1,CHAR(10),
    IF(K122="","",_xlfn.CONCAT('Resource Checklist generator'!$F$1,K122,'Resource Checklist generator'!$G$1,CHAR(10))),
    'Resource Checklist generator'!$J$1,'Resource Checklist generator'!$K$1,CHAR(10),
    'Resource Checklist generator'!$N$1)
)</f>
        <v/>
      </c>
      <c r="R122" s="14"/>
      <c r="S122" s="14" t="str">
        <f t="shared" si="3"/>
        <v/>
      </c>
      <c r="T122" s="14" t="str" cm="1">
        <f t="array" ref="T122">IF(Q122="","",MATCH(MID(Q122,1,255),MID($R$3:$R$999,1,255),0))</f>
        <v/>
      </c>
      <c r="U122" s="14"/>
      <c r="V122" s="14"/>
    </row>
    <row r="123" spans="2:22">
      <c r="B123" s="27"/>
      <c r="C123" s="46" t="str" cm="1">
        <f t="array" ref="C123">IF(B123="","",
       IF(OR(_xlfn._xlws.FILTER('Checklist.loc DATA'!$D$3:$D$3000,'Checklist.loc DATA'!$C$3:$C$3000=B123,"#no matching result in Checklist.loc DATA")="#no matching result found in Checklist.loc DATA",_xlfn._xlws.FILTER('Checklist.loc DATA'!$D$3:$D$3000,'Checklist.loc DATA'!$C$3:$C$3000=B123,"#no matching result in Checklist.loc DATA")="MISSING",_xlfn._xlws.FILTER('Checklist.loc DATA'!$D$3:$D$3000,'Checklist.loc DATA'!$C$3:$C$3000=B123,"#no matching result in Checklist.loc DATA")=""),
            IF(_xlfn._xlws.FILTER('GAME.CHECKLIST_ Integrator'!$C$2:$C$3000,'GAME.CHECKLIST_ Integrator'!$D$2:$D$3000=B123,"#no matching result in GAME.CHECKLIST Integrator")="0","#Text found in aircraft PAGE_Integrator but no matching entry name; check that you copy-pasted entry names",
                   _xlfn._xlws.FILTER('GAME.CHECKLIST_ Integrator'!$C$2:$C$3000,'GAME.CHECKLIST_ Integrator'!$D$2:$D$3000=B123,"#no matching result in GAME.CHECKLIST Integrator")),
           _xlfn._xlws.FILTER('Checklist.loc DATA'!$D$3:$D$3000,'Checklist.loc DATA'!$C$3:$C$3000=B123,"#no matching result in Checklist.loc DATA")))</f>
        <v/>
      </c>
      <c r="D123" s="53"/>
      <c r="E123" s="46" t="str" cm="1">
        <f t="array" ref="E123">IF(D123="","",
       IF(OR(_xlfn._xlws.FILTER('Checklist.loc DATA'!$D$3:$D$3000,'Checklist.loc DATA'!$C$3:$C$3000=D123,"#no matching result in Checklist.loc DATA")="#no matching result found in Checklist.loc DATA",_xlfn._xlws.FILTER('Checklist.loc DATA'!$D$3:$D$3000,'Checklist.loc DATA'!$C$3:$C$3000=D123,"#no matching result in Checklist.loc DATA")="MISSING",_xlfn._xlws.FILTER('Checklist.loc DATA'!$D$3:$D$3000,'Checklist.loc DATA'!$C$3:$C$3000=D123,"#no matching result in Checklist.loc DATA")=""),
            IF(_xlfn._xlws.FILTER('GAME.CHECKLIST_ Integrator'!$C$2:$C$3000,'GAME.CHECKLIST_ Integrator'!$D$2:$D$3000=D123,"#no matching result in GAME.CHECKLIST Integrator")="0","#Text found in aircraft PAGE_Integrator but no matching entry name; check that you copy-pasted entry names",
                   _xlfn._xlws.FILTER('GAME.CHECKLIST_ Integrator'!$C$2:$C$3000,'GAME.CHECKLIST_ Integrator'!$D$2:$D$3000=D123,"#no matching result in GAME.CHECKLIST Integrator")),
           _xlfn._xlws.FILTER('Checklist.loc DATA'!$D$3:$D$3000,'Checklist.loc DATA'!$C$3:$C$3000=D123,"#no matching result in Checklist.loc DATA")))</f>
        <v/>
      </c>
      <c r="F123" s="53"/>
      <c r="G123" s="46" t="str" cm="1">
        <f t="array" ref="G123">IF(F123="","",
       IF(OR(_xlfn._xlws.FILTER('Checklist.loc DATA'!$D$3:$D$3000,'Checklist.loc DATA'!$C$3:$C$3000=F123,"#no matching result in Checklist.loc DATA")="#no matching result found in Checklist.loc DATA",_xlfn._xlws.FILTER('Checklist.loc DATA'!$D$3:$D$3000,'Checklist.loc DATA'!$C$3:$C$3000=F123,"#no matching result in Checklist.loc DATA")="MISSING",_xlfn._xlws.FILTER('Checklist.loc DATA'!$D$3:$D$3000,'Checklist.loc DATA'!$C$3:$C$3000=F123,"#no matching result in Checklist.loc DATA")=""),
            IF(_xlfn._xlws.FILTER('GAME.CHECKLIST_ Integrator'!$C$2:$C$3000,'GAME.CHECKLIST_ Integrator'!$D$2:$D$3000=F123,"#no matching result in GAME.CHECKLIST Integrator")="0","#Text found in aircraft PAGE_Integrator but no matching entry name; check that you copy-pasted entry names",
                   _xlfn._xlws.FILTER('GAME.CHECKLIST_ Integrator'!$C$2:$C$3000,'GAME.CHECKLIST_ Integrator'!$D$2:$D$3000=F123,"#no matching result in GAME.CHECKLIST Integrator")),
           _xlfn._xlws.FILTER('Checklist.loc DATA'!$D$3:$D$3000,'Checklist.loc DATA'!$C$3:$C$3000=F123,"#no matching result in Checklist.loc DATA")))</f>
        <v/>
      </c>
      <c r="H123" s="62"/>
      <c r="I123" s="46" t="str" cm="1">
        <f t="array" ref="I123">IF(H123="","",
       IF(OR(_xlfn._xlws.FILTER('Checklist.loc DATA'!$D$3:$D$3000,'Checklist.loc DATA'!$C$3:$C$3000=H123,"#no matching result in Checklist.loc DATA")="#no matching result found in Checklist.loc DATA",_xlfn._xlws.FILTER('Checklist.loc DATA'!$D$3:$D$3000,'Checklist.loc DATA'!$C$3:$C$3000=H123,"#no matching result in Checklist.loc DATA")="MISSING",_xlfn._xlws.FILTER('Checklist.loc DATA'!$D$3:$D$3000,'Checklist.loc DATA'!$C$3:$C$3000=H123,"#no matching result in Checklist.loc DATA")=""),
            IF(_xlfn._xlws.FILTER('GAME.CHECKLIST_ Integrator'!$C$2:$C$3000,'GAME.CHECKLIST_ Integrator'!$D$2:$D$3000=H123,"#no matching result in GAME.CHECKLIST Integrator")="0","#Text found in aircraft PAGE_Integrator but no matching entry name; check that you copy-pasted entry names",
                   _xlfn._xlws.FILTER('GAME.CHECKLIST_ Integrator'!$C$2:$C$3000,'GAME.CHECKLIST_ Integrator'!$D$2:$D$3000=H123,"#no matching result in GAME.CHECKLIST Integrator")),
           _xlfn._xlws.FILTER('Checklist.loc DATA'!$D$3:$D$3000,'Checklist.loc DATA'!$C$3:$C$3000=H123,"#no matching result in Checklist.loc DATA")))</f>
        <v/>
      </c>
      <c r="J123" s="29">
        <v>0</v>
      </c>
      <c r="K123" s="46" t="str" cm="1">
        <f t="array" ref="K123">IF(OR(J123="",J123=0),"",
       IF(OR(_xlfn._xlws.FILTER('Checklist.loc DATA'!$E$3:$E$3000,'Checklist.loc DATA'!$D$3:$D$3000=J123,"#no matching result in Checklist.loc DATA")="#no matching result found in Checklist.loc DATA",_xlfn._xlws.FILTER('Checklist.loc DATA'!$E$3:$E$3000,'Checklist.loc DATA'!$D$3:$D$3000=J123,"#no matching result in Checklist.loc DATA")="MISSING",_xlfn._xlws.FILTER('Checklist.loc DATA'!$E$3:$E$3000,'Checklist.loc DATA'!$D$3:$D$3000=J123,"#no matching result in Checklist.loc DATA")=""),
          IF(_xlfn._xlws.FILTER('CLUE. Integrator'!$C$2:$C$3000,'CLUE. Integrator'!$D$2:$D$3000=J123,"#no matching result in aircraft CLUE_Integrator")="0","#Text found in aircraft CLUE_Integrator but no matching entry name; check that you copy-pasted entry names",
                   _xlfn._xlws.FILTER('CLUE. Integrator'!$C$2:$C$3000,'CLUE. Integrator'!$D$2:$D$3000=J123,"#no matching result in aircraft CLUE_Integrator")),
           _xlfn._xlws.FILTER('Checklist.loc DATA'!$E$3:$E$3000,'Checklist.loc DATA'!$D$3:$D$3000=J123,"#no matching result in Checklist.loc DATA")))</f>
        <v/>
      </c>
      <c r="L123" s="63" t="str">
        <f>IF('Integrator tracking'!G132="","",'Integrator tracking'!G132)</f>
        <v/>
      </c>
      <c r="M123" s="14" t="str">
        <f t="shared" si="2"/>
        <v/>
      </c>
      <c r="N123" s="14" t="str">
        <f>IF(F123="","",
_xlfn.CONCAT('Resource Checklist generator'!$A$2,UPPER('Resource Checklist generator'!$O$1),SUBSTITUTE(_xlfn.CONCAT(G123,"_",I123),"GAME.CHECKLIST_",""),"_",T123,'Resource Checklist generator'!$M$2,L123,'Resource Checklist generator'!$K$2,CHAR(10),
    'Resource Checklist generator'!$L$1,'Resource Checklist generator'!$N$2,'Resource Checklist generator'!$K$1,CHAR(10),
    'Resource Checklist generator'!$N$1
))</f>
        <v/>
      </c>
      <c r="O123" s="14" t="str">
        <f>IF(NOT(OR(U123=0,U123="")),_xlfn.CONCAT('Resource Checklist generator'!$G$2,U123,'Resource Checklist generator'!$H$2,CHAR(10),'Resource Checklist generator'!$I$2),"")</f>
        <v/>
      </c>
      <c r="P123" s="14" t="str">
        <f>IF(NOT(OR(V123=0,V123="")),_xlfn.CONCAT('Resource Checklist generator'!$J$2,V123,'Resource Checklist generator'!$H$2,CHAR(10),'Resource Checklist generator'!$L$2),"")</f>
        <v/>
      </c>
      <c r="Q123" s="14" t="str">
        <f>IF(F123="","",
    _xlfn.CONCAT('Resource Checklist generator'!$A$1,UPPER('Resource Checklist generator'!$O$1),SUBSTITUTE(_xlfn.CONCAT(G123,"_",I123),"GAME.CHECKLIST_",""),'Resource Checklist generator'!$B$1,CHAR(10),
    'Resource Checklist generator'!$C$1,G123,'Resource Checklist generator'!$D$1,I123,'Resource Checklist generator'!$E$1,CHAR(10),
    IF(K123="","",_xlfn.CONCAT('Resource Checklist generator'!$F$1,K123,'Resource Checklist generator'!$G$1,CHAR(10))),
    'Resource Checklist generator'!$J$1,'Resource Checklist generator'!$K$1,CHAR(10),
    'Resource Checklist generator'!$N$1)
)</f>
        <v/>
      </c>
      <c r="R123" s="14"/>
      <c r="S123" s="14" t="str">
        <f t="shared" si="3"/>
        <v/>
      </c>
      <c r="T123" s="14" t="str" cm="1">
        <f t="array" ref="T123">IF(Q123="","",MATCH(MID(Q123,1,255),MID($R$3:$R$999,1,255),0))</f>
        <v/>
      </c>
      <c r="U123" s="14"/>
      <c r="V123" s="14"/>
    </row>
    <row r="124" spans="2:22">
      <c r="B124" s="28"/>
      <c r="C124" s="46" t="str" cm="1">
        <f t="array" ref="C124">IF(B124="","",
       IF(OR(_xlfn._xlws.FILTER('Checklist.loc DATA'!$D$3:$D$3000,'Checklist.loc DATA'!$C$3:$C$3000=B124,"#no matching result in Checklist.loc DATA")="#no matching result found in Checklist.loc DATA",_xlfn._xlws.FILTER('Checklist.loc DATA'!$D$3:$D$3000,'Checklist.loc DATA'!$C$3:$C$3000=B124,"#no matching result in Checklist.loc DATA")="MISSING",_xlfn._xlws.FILTER('Checklist.loc DATA'!$D$3:$D$3000,'Checklist.loc DATA'!$C$3:$C$3000=B124,"#no matching result in Checklist.loc DATA")=""),
            IF(_xlfn._xlws.FILTER('GAME.CHECKLIST_ Integrator'!$C$2:$C$3000,'GAME.CHECKLIST_ Integrator'!$D$2:$D$3000=B124,"#no matching result in GAME.CHECKLIST Integrator")="0","#Text found in aircraft PAGE_Integrator but no matching entry name; check that you copy-pasted entry names",
                   _xlfn._xlws.FILTER('GAME.CHECKLIST_ Integrator'!$C$2:$C$3000,'GAME.CHECKLIST_ Integrator'!$D$2:$D$3000=B124,"#no matching result in GAME.CHECKLIST Integrator")),
           _xlfn._xlws.FILTER('Checklist.loc DATA'!$D$3:$D$3000,'Checklist.loc DATA'!$C$3:$C$3000=B124,"#no matching result in Checklist.loc DATA")))</f>
        <v/>
      </c>
      <c r="D124" s="52"/>
      <c r="E124" s="46" t="str" cm="1">
        <f t="array" ref="E124">IF(D124="","",
       IF(OR(_xlfn._xlws.FILTER('Checklist.loc DATA'!$D$3:$D$3000,'Checklist.loc DATA'!$C$3:$C$3000=D124,"#no matching result in Checklist.loc DATA")="#no matching result found in Checklist.loc DATA",_xlfn._xlws.FILTER('Checklist.loc DATA'!$D$3:$D$3000,'Checklist.loc DATA'!$C$3:$C$3000=D124,"#no matching result in Checklist.loc DATA")="MISSING",_xlfn._xlws.FILTER('Checklist.loc DATA'!$D$3:$D$3000,'Checklist.loc DATA'!$C$3:$C$3000=D124,"#no matching result in Checklist.loc DATA")=""),
            IF(_xlfn._xlws.FILTER('GAME.CHECKLIST_ Integrator'!$C$2:$C$3000,'GAME.CHECKLIST_ Integrator'!$D$2:$D$3000=D124,"#no matching result in GAME.CHECKLIST Integrator")="0","#Text found in aircraft PAGE_Integrator but no matching entry name; check that you copy-pasted entry names",
                   _xlfn._xlws.FILTER('GAME.CHECKLIST_ Integrator'!$C$2:$C$3000,'GAME.CHECKLIST_ Integrator'!$D$2:$D$3000=D124,"#no matching result in GAME.CHECKLIST Integrator")),
           _xlfn._xlws.FILTER('Checklist.loc DATA'!$D$3:$D$3000,'Checklist.loc DATA'!$C$3:$C$3000=D124,"#no matching result in Checklist.loc DATA")))</f>
        <v/>
      </c>
      <c r="F124" s="52"/>
      <c r="G124" s="46" t="str" cm="1">
        <f t="array" ref="G124">IF(F124="","",
       IF(OR(_xlfn._xlws.FILTER('Checklist.loc DATA'!$D$3:$D$3000,'Checklist.loc DATA'!$C$3:$C$3000=F124,"#no matching result in Checklist.loc DATA")="#no matching result found in Checklist.loc DATA",_xlfn._xlws.FILTER('Checklist.loc DATA'!$D$3:$D$3000,'Checklist.loc DATA'!$C$3:$C$3000=F124,"#no matching result in Checklist.loc DATA")="MISSING",_xlfn._xlws.FILTER('Checklist.loc DATA'!$D$3:$D$3000,'Checklist.loc DATA'!$C$3:$C$3000=F124,"#no matching result in Checklist.loc DATA")=""),
            IF(_xlfn._xlws.FILTER('GAME.CHECKLIST_ Integrator'!$C$2:$C$3000,'GAME.CHECKLIST_ Integrator'!$D$2:$D$3000=F124,"#no matching result in GAME.CHECKLIST Integrator")="0","#Text found in aircraft PAGE_Integrator but no matching entry name; check that you copy-pasted entry names",
                   _xlfn._xlws.FILTER('GAME.CHECKLIST_ Integrator'!$C$2:$C$3000,'GAME.CHECKLIST_ Integrator'!$D$2:$D$3000=F124,"#no matching result in GAME.CHECKLIST Integrator")),
           _xlfn._xlws.FILTER('Checklist.loc DATA'!$D$3:$D$3000,'Checklist.loc DATA'!$C$3:$C$3000=F124,"#no matching result in Checklist.loc DATA")))</f>
        <v/>
      </c>
      <c r="H124" s="61"/>
      <c r="I124" s="46" t="str" cm="1">
        <f t="array" ref="I124">IF(H124="","",
       IF(OR(_xlfn._xlws.FILTER('Checklist.loc DATA'!$D$3:$D$3000,'Checklist.loc DATA'!$C$3:$C$3000=H124,"#no matching result in Checklist.loc DATA")="#no matching result found in Checklist.loc DATA",_xlfn._xlws.FILTER('Checklist.loc DATA'!$D$3:$D$3000,'Checklist.loc DATA'!$C$3:$C$3000=H124,"#no matching result in Checklist.loc DATA")="MISSING",_xlfn._xlws.FILTER('Checklist.loc DATA'!$D$3:$D$3000,'Checklist.loc DATA'!$C$3:$C$3000=H124,"#no matching result in Checklist.loc DATA")=""),
            IF(_xlfn._xlws.FILTER('GAME.CHECKLIST_ Integrator'!$C$2:$C$3000,'GAME.CHECKLIST_ Integrator'!$D$2:$D$3000=H124,"#no matching result in GAME.CHECKLIST Integrator")="0","#Text found in aircraft PAGE_Integrator but no matching entry name; check that you copy-pasted entry names",
                   _xlfn._xlws.FILTER('GAME.CHECKLIST_ Integrator'!$C$2:$C$3000,'GAME.CHECKLIST_ Integrator'!$D$2:$D$3000=H124,"#no matching result in GAME.CHECKLIST Integrator")),
           _xlfn._xlws.FILTER('Checklist.loc DATA'!$D$3:$D$3000,'Checklist.loc DATA'!$C$3:$C$3000=H124,"#no matching result in Checklist.loc DATA")))</f>
        <v/>
      </c>
      <c r="J124" s="48">
        <v>0</v>
      </c>
      <c r="K124" s="46" t="str" cm="1">
        <f t="array" ref="K124">IF(OR(J124="",J124=0),"",
       IF(OR(_xlfn._xlws.FILTER('Checklist.loc DATA'!$E$3:$E$3000,'Checklist.loc DATA'!$D$3:$D$3000=J124,"#no matching result in Checklist.loc DATA")="#no matching result found in Checklist.loc DATA",_xlfn._xlws.FILTER('Checklist.loc DATA'!$E$3:$E$3000,'Checklist.loc DATA'!$D$3:$D$3000=J124,"#no matching result in Checklist.loc DATA")="MISSING",_xlfn._xlws.FILTER('Checklist.loc DATA'!$E$3:$E$3000,'Checklist.loc DATA'!$D$3:$D$3000=J124,"#no matching result in Checklist.loc DATA")=""),
          IF(_xlfn._xlws.FILTER('CLUE. Integrator'!$C$2:$C$3000,'CLUE. Integrator'!$D$2:$D$3000=J124,"#no matching result in aircraft CLUE_Integrator")="0","#Text found in aircraft CLUE_Integrator but no matching entry name; check that you copy-pasted entry names",
                   _xlfn._xlws.FILTER('CLUE. Integrator'!$C$2:$C$3000,'CLUE. Integrator'!$D$2:$D$3000=J124,"#no matching result in aircraft CLUE_Integrator")),
           _xlfn._xlws.FILTER('Checklist.loc DATA'!$E$3:$E$3000,'Checklist.loc DATA'!$D$3:$D$3000=J124,"#no matching result in Checklist.loc DATA")))</f>
        <v/>
      </c>
      <c r="L124" s="63" t="str">
        <f>IF('Integrator tracking'!G133="","",'Integrator tracking'!G133)</f>
        <v/>
      </c>
      <c r="M124" s="14" t="str">
        <f t="shared" si="2"/>
        <v/>
      </c>
      <c r="N124" s="14" t="str">
        <f>IF(F124="","",
_xlfn.CONCAT('Resource Checklist generator'!$A$2,UPPER('Resource Checklist generator'!$O$1),SUBSTITUTE(_xlfn.CONCAT(G124,"_",I124),"GAME.CHECKLIST_",""),"_",T124,'Resource Checklist generator'!$M$2,L124,'Resource Checklist generator'!$K$2,CHAR(10),
    'Resource Checklist generator'!$L$1,'Resource Checklist generator'!$N$2,'Resource Checklist generator'!$K$1,CHAR(10),
    'Resource Checklist generator'!$N$1
))</f>
        <v/>
      </c>
      <c r="O124" s="14" t="str">
        <f>IF(NOT(OR(U124=0,U124="")),_xlfn.CONCAT('Resource Checklist generator'!$G$2,U124,'Resource Checklist generator'!$H$2,CHAR(10),'Resource Checklist generator'!$I$2),"")</f>
        <v/>
      </c>
      <c r="P124" s="14" t="str">
        <f>IF(NOT(OR(V124=0,V124="")),_xlfn.CONCAT('Resource Checklist generator'!$J$2,V124,'Resource Checklist generator'!$H$2,CHAR(10),'Resource Checklist generator'!$L$2),"")</f>
        <v/>
      </c>
      <c r="Q124" s="14" t="str">
        <f>IF(F124="","",
    _xlfn.CONCAT('Resource Checklist generator'!$A$1,UPPER('Resource Checklist generator'!$O$1),SUBSTITUTE(_xlfn.CONCAT(G124,"_",I124),"GAME.CHECKLIST_",""),'Resource Checklist generator'!$B$1,CHAR(10),
    'Resource Checklist generator'!$C$1,G124,'Resource Checklist generator'!$D$1,I124,'Resource Checklist generator'!$E$1,CHAR(10),
    IF(K124="","",_xlfn.CONCAT('Resource Checklist generator'!$F$1,K124,'Resource Checklist generator'!$G$1,CHAR(10))),
    'Resource Checklist generator'!$J$1,'Resource Checklist generator'!$K$1,CHAR(10),
    'Resource Checklist generator'!$N$1)
)</f>
        <v/>
      </c>
      <c r="R124" s="14"/>
      <c r="S124" s="14" t="str">
        <f t="shared" si="3"/>
        <v/>
      </c>
      <c r="T124" s="14" t="str" cm="1">
        <f t="array" ref="T124">IF(Q124="","",MATCH(MID(Q124,1,255),MID($R$3:$R$999,1,255),0))</f>
        <v/>
      </c>
      <c r="U124" s="14"/>
      <c r="V124" s="14"/>
    </row>
    <row r="125" spans="2:22">
      <c r="B125" s="27"/>
      <c r="C125" s="46" t="str" cm="1">
        <f t="array" ref="C125">IF(B125="","",
       IF(OR(_xlfn._xlws.FILTER('Checklist.loc DATA'!$D$3:$D$3000,'Checklist.loc DATA'!$C$3:$C$3000=B125,"#no matching result in Checklist.loc DATA")="#no matching result found in Checklist.loc DATA",_xlfn._xlws.FILTER('Checklist.loc DATA'!$D$3:$D$3000,'Checklist.loc DATA'!$C$3:$C$3000=B125,"#no matching result in Checklist.loc DATA")="MISSING",_xlfn._xlws.FILTER('Checklist.loc DATA'!$D$3:$D$3000,'Checklist.loc DATA'!$C$3:$C$3000=B125,"#no matching result in Checklist.loc DATA")=""),
            IF(_xlfn._xlws.FILTER('GAME.CHECKLIST_ Integrator'!$C$2:$C$3000,'GAME.CHECKLIST_ Integrator'!$D$2:$D$3000=B125,"#no matching result in GAME.CHECKLIST Integrator")="0","#Text found in aircraft PAGE_Integrator but no matching entry name; check that you copy-pasted entry names",
                   _xlfn._xlws.FILTER('GAME.CHECKLIST_ Integrator'!$C$2:$C$3000,'GAME.CHECKLIST_ Integrator'!$D$2:$D$3000=B125,"#no matching result in GAME.CHECKLIST Integrator")),
           _xlfn._xlws.FILTER('Checklist.loc DATA'!$D$3:$D$3000,'Checklist.loc DATA'!$C$3:$C$3000=B125,"#no matching result in Checklist.loc DATA")))</f>
        <v/>
      </c>
      <c r="D125" s="53"/>
      <c r="E125" s="46" t="str" cm="1">
        <f t="array" ref="E125">IF(D125="","",
       IF(OR(_xlfn._xlws.FILTER('Checklist.loc DATA'!$D$3:$D$3000,'Checklist.loc DATA'!$C$3:$C$3000=D125,"#no matching result in Checklist.loc DATA")="#no matching result found in Checklist.loc DATA",_xlfn._xlws.FILTER('Checklist.loc DATA'!$D$3:$D$3000,'Checklist.loc DATA'!$C$3:$C$3000=D125,"#no matching result in Checklist.loc DATA")="MISSING",_xlfn._xlws.FILTER('Checklist.loc DATA'!$D$3:$D$3000,'Checklist.loc DATA'!$C$3:$C$3000=D125,"#no matching result in Checklist.loc DATA")=""),
            IF(_xlfn._xlws.FILTER('GAME.CHECKLIST_ Integrator'!$C$2:$C$3000,'GAME.CHECKLIST_ Integrator'!$D$2:$D$3000=D125,"#no matching result in GAME.CHECKLIST Integrator")="0","#Text found in aircraft PAGE_Integrator but no matching entry name; check that you copy-pasted entry names",
                   _xlfn._xlws.FILTER('GAME.CHECKLIST_ Integrator'!$C$2:$C$3000,'GAME.CHECKLIST_ Integrator'!$D$2:$D$3000=D125,"#no matching result in GAME.CHECKLIST Integrator")),
           _xlfn._xlws.FILTER('Checklist.loc DATA'!$D$3:$D$3000,'Checklist.loc DATA'!$C$3:$C$3000=D125,"#no matching result in Checklist.loc DATA")))</f>
        <v/>
      </c>
      <c r="F125" s="53"/>
      <c r="G125" s="46" t="str" cm="1">
        <f t="array" ref="G125">IF(F125="","",
       IF(OR(_xlfn._xlws.FILTER('Checklist.loc DATA'!$D$3:$D$3000,'Checklist.loc DATA'!$C$3:$C$3000=F125,"#no matching result in Checklist.loc DATA")="#no matching result found in Checklist.loc DATA",_xlfn._xlws.FILTER('Checklist.loc DATA'!$D$3:$D$3000,'Checklist.loc DATA'!$C$3:$C$3000=F125,"#no matching result in Checklist.loc DATA")="MISSING",_xlfn._xlws.FILTER('Checklist.loc DATA'!$D$3:$D$3000,'Checklist.loc DATA'!$C$3:$C$3000=F125,"#no matching result in Checklist.loc DATA")=""),
            IF(_xlfn._xlws.FILTER('GAME.CHECKLIST_ Integrator'!$C$2:$C$3000,'GAME.CHECKLIST_ Integrator'!$D$2:$D$3000=F125,"#no matching result in GAME.CHECKLIST Integrator")="0","#Text found in aircraft PAGE_Integrator but no matching entry name; check that you copy-pasted entry names",
                   _xlfn._xlws.FILTER('GAME.CHECKLIST_ Integrator'!$C$2:$C$3000,'GAME.CHECKLIST_ Integrator'!$D$2:$D$3000=F125,"#no matching result in GAME.CHECKLIST Integrator")),
           _xlfn._xlws.FILTER('Checklist.loc DATA'!$D$3:$D$3000,'Checklist.loc DATA'!$C$3:$C$3000=F125,"#no matching result in Checklist.loc DATA")))</f>
        <v/>
      </c>
      <c r="H125" s="62"/>
      <c r="I125" s="46" t="str" cm="1">
        <f t="array" ref="I125">IF(H125="","",
       IF(OR(_xlfn._xlws.FILTER('Checklist.loc DATA'!$D$3:$D$3000,'Checklist.loc DATA'!$C$3:$C$3000=H125,"#no matching result in Checklist.loc DATA")="#no matching result found in Checklist.loc DATA",_xlfn._xlws.FILTER('Checklist.loc DATA'!$D$3:$D$3000,'Checklist.loc DATA'!$C$3:$C$3000=H125,"#no matching result in Checklist.loc DATA")="MISSING",_xlfn._xlws.FILTER('Checklist.loc DATA'!$D$3:$D$3000,'Checklist.loc DATA'!$C$3:$C$3000=H125,"#no matching result in Checklist.loc DATA")=""),
            IF(_xlfn._xlws.FILTER('GAME.CHECKLIST_ Integrator'!$C$2:$C$3000,'GAME.CHECKLIST_ Integrator'!$D$2:$D$3000=H125,"#no matching result in GAME.CHECKLIST Integrator")="0","#Text found in aircraft PAGE_Integrator but no matching entry name; check that you copy-pasted entry names",
                   _xlfn._xlws.FILTER('GAME.CHECKLIST_ Integrator'!$C$2:$C$3000,'GAME.CHECKLIST_ Integrator'!$D$2:$D$3000=H125,"#no matching result in GAME.CHECKLIST Integrator")),
           _xlfn._xlws.FILTER('Checklist.loc DATA'!$D$3:$D$3000,'Checklist.loc DATA'!$C$3:$C$3000=H125,"#no matching result in Checklist.loc DATA")))</f>
        <v/>
      </c>
      <c r="J125" s="29">
        <v>0</v>
      </c>
      <c r="K125" s="46" t="str" cm="1">
        <f t="array" ref="K125">IF(OR(J125="",J125=0),"",
       IF(OR(_xlfn._xlws.FILTER('Checklist.loc DATA'!$E$3:$E$3000,'Checklist.loc DATA'!$D$3:$D$3000=J125,"#no matching result in Checklist.loc DATA")="#no matching result found in Checklist.loc DATA",_xlfn._xlws.FILTER('Checklist.loc DATA'!$E$3:$E$3000,'Checklist.loc DATA'!$D$3:$D$3000=J125,"#no matching result in Checklist.loc DATA")="MISSING",_xlfn._xlws.FILTER('Checklist.loc DATA'!$E$3:$E$3000,'Checklist.loc DATA'!$D$3:$D$3000=J125,"#no matching result in Checklist.loc DATA")=""),
          IF(_xlfn._xlws.FILTER('CLUE. Integrator'!$C$2:$C$3000,'CLUE. Integrator'!$D$2:$D$3000=J125,"#no matching result in aircraft CLUE_Integrator")="0","#Text found in aircraft CLUE_Integrator but no matching entry name; check that you copy-pasted entry names",
                   _xlfn._xlws.FILTER('CLUE. Integrator'!$C$2:$C$3000,'CLUE. Integrator'!$D$2:$D$3000=J125,"#no matching result in aircraft CLUE_Integrator")),
           _xlfn._xlws.FILTER('Checklist.loc DATA'!$E$3:$E$3000,'Checklist.loc DATA'!$D$3:$D$3000=J125,"#no matching result in Checklist.loc DATA")))</f>
        <v/>
      </c>
      <c r="L125" s="63" t="str">
        <f>IF('Integrator tracking'!G134="","",'Integrator tracking'!G134)</f>
        <v/>
      </c>
      <c r="M125" s="14" t="str">
        <f t="shared" si="2"/>
        <v/>
      </c>
      <c r="N125" s="14" t="str">
        <f>IF(F125="","",
_xlfn.CONCAT('Resource Checklist generator'!$A$2,UPPER('Resource Checklist generator'!$O$1),SUBSTITUTE(_xlfn.CONCAT(G125,"_",I125),"GAME.CHECKLIST_",""),"_",T125,'Resource Checklist generator'!$M$2,L125,'Resource Checklist generator'!$K$2,CHAR(10),
    'Resource Checklist generator'!$L$1,'Resource Checklist generator'!$N$2,'Resource Checklist generator'!$K$1,CHAR(10),
    'Resource Checklist generator'!$N$1
))</f>
        <v/>
      </c>
      <c r="O125" s="14" t="str">
        <f>IF(NOT(OR(U125=0,U125="")),_xlfn.CONCAT('Resource Checklist generator'!$G$2,U125,'Resource Checklist generator'!$H$2,CHAR(10),'Resource Checklist generator'!$I$2),"")</f>
        <v/>
      </c>
      <c r="P125" s="14" t="str">
        <f>IF(NOT(OR(V125=0,V125="")),_xlfn.CONCAT('Resource Checklist generator'!$J$2,V125,'Resource Checklist generator'!$H$2,CHAR(10),'Resource Checklist generator'!$L$2),"")</f>
        <v/>
      </c>
      <c r="Q125" s="14" t="str">
        <f>IF(F125="","",
    _xlfn.CONCAT('Resource Checklist generator'!$A$1,UPPER('Resource Checklist generator'!$O$1),SUBSTITUTE(_xlfn.CONCAT(G125,"_",I125),"GAME.CHECKLIST_",""),'Resource Checklist generator'!$B$1,CHAR(10),
    'Resource Checklist generator'!$C$1,G125,'Resource Checklist generator'!$D$1,I125,'Resource Checklist generator'!$E$1,CHAR(10),
    IF(K125="","",_xlfn.CONCAT('Resource Checklist generator'!$F$1,K125,'Resource Checklist generator'!$G$1,CHAR(10))),
    'Resource Checklist generator'!$J$1,'Resource Checklist generator'!$K$1,CHAR(10),
    'Resource Checklist generator'!$N$1)
)</f>
        <v/>
      </c>
      <c r="R125" s="14"/>
      <c r="S125" s="14" t="str">
        <f t="shared" si="3"/>
        <v/>
      </c>
      <c r="T125" s="14" t="str" cm="1">
        <f t="array" ref="T125">IF(Q125="","",MATCH(MID(Q125,1,255),MID($R$3:$R$999,1,255),0))</f>
        <v/>
      </c>
      <c r="U125" s="14"/>
      <c r="V125" s="14"/>
    </row>
    <row r="126" spans="2:22">
      <c r="B126" s="28"/>
      <c r="C126" s="46" t="str" cm="1">
        <f t="array" ref="C126">IF(B126="","",
       IF(OR(_xlfn._xlws.FILTER('Checklist.loc DATA'!$D$3:$D$3000,'Checklist.loc DATA'!$C$3:$C$3000=B126,"#no matching result in Checklist.loc DATA")="#no matching result found in Checklist.loc DATA",_xlfn._xlws.FILTER('Checklist.loc DATA'!$D$3:$D$3000,'Checklist.loc DATA'!$C$3:$C$3000=B126,"#no matching result in Checklist.loc DATA")="MISSING",_xlfn._xlws.FILTER('Checklist.loc DATA'!$D$3:$D$3000,'Checklist.loc DATA'!$C$3:$C$3000=B126,"#no matching result in Checklist.loc DATA")=""),
            IF(_xlfn._xlws.FILTER('GAME.CHECKLIST_ Integrator'!$C$2:$C$3000,'GAME.CHECKLIST_ Integrator'!$D$2:$D$3000=B126,"#no matching result in GAME.CHECKLIST Integrator")="0","#Text found in aircraft PAGE_Integrator but no matching entry name; check that you copy-pasted entry names",
                   _xlfn._xlws.FILTER('GAME.CHECKLIST_ Integrator'!$C$2:$C$3000,'GAME.CHECKLIST_ Integrator'!$D$2:$D$3000=B126,"#no matching result in GAME.CHECKLIST Integrator")),
           _xlfn._xlws.FILTER('Checklist.loc DATA'!$D$3:$D$3000,'Checklist.loc DATA'!$C$3:$C$3000=B126,"#no matching result in Checklist.loc DATA")))</f>
        <v/>
      </c>
      <c r="D126" s="52"/>
      <c r="E126" s="46" t="str" cm="1">
        <f t="array" ref="E126">IF(D126="","",
       IF(OR(_xlfn._xlws.FILTER('Checklist.loc DATA'!$D$3:$D$3000,'Checklist.loc DATA'!$C$3:$C$3000=D126,"#no matching result in Checklist.loc DATA")="#no matching result found in Checklist.loc DATA",_xlfn._xlws.FILTER('Checklist.loc DATA'!$D$3:$D$3000,'Checklist.loc DATA'!$C$3:$C$3000=D126,"#no matching result in Checklist.loc DATA")="MISSING",_xlfn._xlws.FILTER('Checklist.loc DATA'!$D$3:$D$3000,'Checklist.loc DATA'!$C$3:$C$3000=D126,"#no matching result in Checklist.loc DATA")=""),
            IF(_xlfn._xlws.FILTER('GAME.CHECKLIST_ Integrator'!$C$2:$C$3000,'GAME.CHECKLIST_ Integrator'!$D$2:$D$3000=D126,"#no matching result in GAME.CHECKLIST Integrator")="0","#Text found in aircraft PAGE_Integrator but no matching entry name; check that you copy-pasted entry names",
                   _xlfn._xlws.FILTER('GAME.CHECKLIST_ Integrator'!$C$2:$C$3000,'GAME.CHECKLIST_ Integrator'!$D$2:$D$3000=D126,"#no matching result in GAME.CHECKLIST Integrator")),
           _xlfn._xlws.FILTER('Checklist.loc DATA'!$D$3:$D$3000,'Checklist.loc DATA'!$C$3:$C$3000=D126,"#no matching result in Checklist.loc DATA")))</f>
        <v/>
      </c>
      <c r="F126" s="52"/>
      <c r="G126" s="46" t="str" cm="1">
        <f t="array" ref="G126">IF(F126="","",
       IF(OR(_xlfn._xlws.FILTER('Checklist.loc DATA'!$D$3:$D$3000,'Checklist.loc DATA'!$C$3:$C$3000=F126,"#no matching result in Checklist.loc DATA")="#no matching result found in Checklist.loc DATA",_xlfn._xlws.FILTER('Checklist.loc DATA'!$D$3:$D$3000,'Checklist.loc DATA'!$C$3:$C$3000=F126,"#no matching result in Checklist.loc DATA")="MISSING",_xlfn._xlws.FILTER('Checklist.loc DATA'!$D$3:$D$3000,'Checklist.loc DATA'!$C$3:$C$3000=F126,"#no matching result in Checklist.loc DATA")=""),
            IF(_xlfn._xlws.FILTER('GAME.CHECKLIST_ Integrator'!$C$2:$C$3000,'GAME.CHECKLIST_ Integrator'!$D$2:$D$3000=F126,"#no matching result in GAME.CHECKLIST Integrator")="0","#Text found in aircraft PAGE_Integrator but no matching entry name; check that you copy-pasted entry names",
                   _xlfn._xlws.FILTER('GAME.CHECKLIST_ Integrator'!$C$2:$C$3000,'GAME.CHECKLIST_ Integrator'!$D$2:$D$3000=F126,"#no matching result in GAME.CHECKLIST Integrator")),
           _xlfn._xlws.FILTER('Checklist.loc DATA'!$D$3:$D$3000,'Checklist.loc DATA'!$C$3:$C$3000=F126,"#no matching result in Checklist.loc DATA")))</f>
        <v/>
      </c>
      <c r="H126" s="61"/>
      <c r="I126" s="46" t="str" cm="1">
        <f t="array" ref="I126">IF(H126="","",
       IF(OR(_xlfn._xlws.FILTER('Checklist.loc DATA'!$D$3:$D$3000,'Checklist.loc DATA'!$C$3:$C$3000=H126,"#no matching result in Checklist.loc DATA")="#no matching result found in Checklist.loc DATA",_xlfn._xlws.FILTER('Checklist.loc DATA'!$D$3:$D$3000,'Checklist.loc DATA'!$C$3:$C$3000=H126,"#no matching result in Checklist.loc DATA")="MISSING",_xlfn._xlws.FILTER('Checklist.loc DATA'!$D$3:$D$3000,'Checklist.loc DATA'!$C$3:$C$3000=H126,"#no matching result in Checklist.loc DATA")=""),
            IF(_xlfn._xlws.FILTER('GAME.CHECKLIST_ Integrator'!$C$2:$C$3000,'GAME.CHECKLIST_ Integrator'!$D$2:$D$3000=H126,"#no matching result in GAME.CHECKLIST Integrator")="0","#Text found in aircraft PAGE_Integrator but no matching entry name; check that you copy-pasted entry names",
                   _xlfn._xlws.FILTER('GAME.CHECKLIST_ Integrator'!$C$2:$C$3000,'GAME.CHECKLIST_ Integrator'!$D$2:$D$3000=H126,"#no matching result in GAME.CHECKLIST Integrator")),
           _xlfn._xlws.FILTER('Checklist.loc DATA'!$D$3:$D$3000,'Checklist.loc DATA'!$C$3:$C$3000=H126,"#no matching result in Checklist.loc DATA")))</f>
        <v/>
      </c>
      <c r="J126" s="48">
        <v>0</v>
      </c>
      <c r="K126" s="46" t="str" cm="1">
        <f t="array" ref="K126">IF(OR(J126="",J126=0),"",
       IF(OR(_xlfn._xlws.FILTER('Checklist.loc DATA'!$E$3:$E$3000,'Checklist.loc DATA'!$D$3:$D$3000=J126,"#no matching result in Checklist.loc DATA")="#no matching result found in Checklist.loc DATA",_xlfn._xlws.FILTER('Checklist.loc DATA'!$E$3:$E$3000,'Checklist.loc DATA'!$D$3:$D$3000=J126,"#no matching result in Checklist.loc DATA")="MISSING",_xlfn._xlws.FILTER('Checklist.loc DATA'!$E$3:$E$3000,'Checklist.loc DATA'!$D$3:$D$3000=J126,"#no matching result in Checklist.loc DATA")=""),
          IF(_xlfn._xlws.FILTER('CLUE. Integrator'!$C$2:$C$3000,'CLUE. Integrator'!$D$2:$D$3000=J126,"#no matching result in aircraft CLUE_Integrator")="0","#Text found in aircraft CLUE_Integrator but no matching entry name; check that you copy-pasted entry names",
                   _xlfn._xlws.FILTER('CLUE. Integrator'!$C$2:$C$3000,'CLUE. Integrator'!$D$2:$D$3000=J126,"#no matching result in aircraft CLUE_Integrator")),
           _xlfn._xlws.FILTER('Checklist.loc DATA'!$E$3:$E$3000,'Checklist.loc DATA'!$D$3:$D$3000=J126,"#no matching result in Checklist.loc DATA")))</f>
        <v/>
      </c>
      <c r="L126" s="63" t="str">
        <f>IF('Integrator tracking'!G135="","",'Integrator tracking'!G135)</f>
        <v/>
      </c>
      <c r="M126" s="14" t="str">
        <f t="shared" si="2"/>
        <v/>
      </c>
      <c r="N126" s="14" t="str">
        <f>IF(F126="","",
_xlfn.CONCAT('Resource Checklist generator'!$A$2,UPPER('Resource Checklist generator'!$O$1),SUBSTITUTE(_xlfn.CONCAT(G126,"_",I126),"GAME.CHECKLIST_",""),"_",T126,'Resource Checklist generator'!$M$2,L126,'Resource Checklist generator'!$K$2,CHAR(10),
    'Resource Checklist generator'!$L$1,'Resource Checklist generator'!$N$2,'Resource Checklist generator'!$K$1,CHAR(10),
    'Resource Checklist generator'!$N$1
))</f>
        <v/>
      </c>
      <c r="O126" s="14" t="str">
        <f>IF(NOT(OR(U126=0,U126="")),_xlfn.CONCAT('Resource Checklist generator'!$G$2,U126,'Resource Checklist generator'!$H$2,CHAR(10),'Resource Checklist generator'!$I$2),"")</f>
        <v/>
      </c>
      <c r="P126" s="14" t="str">
        <f>IF(NOT(OR(V126=0,V126="")),_xlfn.CONCAT('Resource Checklist generator'!$J$2,V126,'Resource Checklist generator'!$H$2,CHAR(10),'Resource Checklist generator'!$L$2),"")</f>
        <v/>
      </c>
      <c r="Q126" s="14" t="str">
        <f>IF(F126="","",
    _xlfn.CONCAT('Resource Checklist generator'!$A$1,UPPER('Resource Checklist generator'!$O$1),SUBSTITUTE(_xlfn.CONCAT(G126,"_",I126),"GAME.CHECKLIST_",""),'Resource Checklist generator'!$B$1,CHAR(10),
    'Resource Checklist generator'!$C$1,G126,'Resource Checklist generator'!$D$1,I126,'Resource Checklist generator'!$E$1,CHAR(10),
    IF(K126="","",_xlfn.CONCAT('Resource Checklist generator'!$F$1,K126,'Resource Checklist generator'!$G$1,CHAR(10))),
    'Resource Checklist generator'!$J$1,'Resource Checklist generator'!$K$1,CHAR(10),
    'Resource Checklist generator'!$N$1)
)</f>
        <v/>
      </c>
      <c r="R126" s="14"/>
      <c r="S126" s="14" t="str">
        <f t="shared" si="3"/>
        <v/>
      </c>
      <c r="T126" s="14" t="str" cm="1">
        <f t="array" ref="T126">IF(Q126="","",MATCH(MID(Q126,1,255),MID($R$3:$R$999,1,255),0))</f>
        <v/>
      </c>
      <c r="U126" s="14"/>
      <c r="V126" s="14"/>
    </row>
    <row r="127" spans="2:22">
      <c r="B127" s="27"/>
      <c r="C127" s="46" t="str" cm="1">
        <f t="array" ref="C127">IF(B127="","",
       IF(OR(_xlfn._xlws.FILTER('Checklist.loc DATA'!$D$3:$D$3000,'Checklist.loc DATA'!$C$3:$C$3000=B127,"#no matching result in Checklist.loc DATA")="#no matching result found in Checklist.loc DATA",_xlfn._xlws.FILTER('Checklist.loc DATA'!$D$3:$D$3000,'Checklist.loc DATA'!$C$3:$C$3000=B127,"#no matching result in Checklist.loc DATA")="MISSING",_xlfn._xlws.FILTER('Checklist.loc DATA'!$D$3:$D$3000,'Checklist.loc DATA'!$C$3:$C$3000=B127,"#no matching result in Checklist.loc DATA")=""),
            IF(_xlfn._xlws.FILTER('GAME.CHECKLIST_ Integrator'!$C$2:$C$3000,'GAME.CHECKLIST_ Integrator'!$D$2:$D$3000=B127,"#no matching result in GAME.CHECKLIST Integrator")="0","#Text found in aircraft PAGE_Integrator but no matching entry name; check that you copy-pasted entry names",
                   _xlfn._xlws.FILTER('GAME.CHECKLIST_ Integrator'!$C$2:$C$3000,'GAME.CHECKLIST_ Integrator'!$D$2:$D$3000=B127,"#no matching result in GAME.CHECKLIST Integrator")),
           _xlfn._xlws.FILTER('Checklist.loc DATA'!$D$3:$D$3000,'Checklist.loc DATA'!$C$3:$C$3000=B127,"#no matching result in Checklist.loc DATA")))</f>
        <v/>
      </c>
      <c r="D127" s="53"/>
      <c r="E127" s="46" t="str" cm="1">
        <f t="array" ref="E127">IF(D127="","",
       IF(OR(_xlfn._xlws.FILTER('Checklist.loc DATA'!$D$3:$D$3000,'Checklist.loc DATA'!$C$3:$C$3000=D127,"#no matching result in Checklist.loc DATA")="#no matching result found in Checklist.loc DATA",_xlfn._xlws.FILTER('Checklist.loc DATA'!$D$3:$D$3000,'Checklist.loc DATA'!$C$3:$C$3000=D127,"#no matching result in Checklist.loc DATA")="MISSING",_xlfn._xlws.FILTER('Checklist.loc DATA'!$D$3:$D$3000,'Checklist.loc DATA'!$C$3:$C$3000=D127,"#no matching result in Checklist.loc DATA")=""),
            IF(_xlfn._xlws.FILTER('GAME.CHECKLIST_ Integrator'!$C$2:$C$3000,'GAME.CHECKLIST_ Integrator'!$D$2:$D$3000=D127,"#no matching result in GAME.CHECKLIST Integrator")="0","#Text found in aircraft PAGE_Integrator but no matching entry name; check that you copy-pasted entry names",
                   _xlfn._xlws.FILTER('GAME.CHECKLIST_ Integrator'!$C$2:$C$3000,'GAME.CHECKLIST_ Integrator'!$D$2:$D$3000=D127,"#no matching result in GAME.CHECKLIST Integrator")),
           _xlfn._xlws.FILTER('Checklist.loc DATA'!$D$3:$D$3000,'Checklist.loc DATA'!$C$3:$C$3000=D127,"#no matching result in Checklist.loc DATA")))</f>
        <v/>
      </c>
      <c r="F127" s="53"/>
      <c r="G127" s="46" t="str" cm="1">
        <f t="array" ref="G127">IF(F127="","",
       IF(OR(_xlfn._xlws.FILTER('Checklist.loc DATA'!$D$3:$D$3000,'Checklist.loc DATA'!$C$3:$C$3000=F127,"#no matching result in Checklist.loc DATA")="#no matching result found in Checklist.loc DATA",_xlfn._xlws.FILTER('Checklist.loc DATA'!$D$3:$D$3000,'Checklist.loc DATA'!$C$3:$C$3000=F127,"#no matching result in Checklist.loc DATA")="MISSING",_xlfn._xlws.FILTER('Checklist.loc DATA'!$D$3:$D$3000,'Checklist.loc DATA'!$C$3:$C$3000=F127,"#no matching result in Checklist.loc DATA")=""),
            IF(_xlfn._xlws.FILTER('GAME.CHECKLIST_ Integrator'!$C$2:$C$3000,'GAME.CHECKLIST_ Integrator'!$D$2:$D$3000=F127,"#no matching result in GAME.CHECKLIST Integrator")="0","#Text found in aircraft PAGE_Integrator but no matching entry name; check that you copy-pasted entry names",
                   _xlfn._xlws.FILTER('GAME.CHECKLIST_ Integrator'!$C$2:$C$3000,'GAME.CHECKLIST_ Integrator'!$D$2:$D$3000=F127,"#no matching result in GAME.CHECKLIST Integrator")),
           _xlfn._xlws.FILTER('Checklist.loc DATA'!$D$3:$D$3000,'Checklist.loc DATA'!$C$3:$C$3000=F127,"#no matching result in Checklist.loc DATA")))</f>
        <v/>
      </c>
      <c r="H127" s="62"/>
      <c r="I127" s="46" t="str" cm="1">
        <f t="array" ref="I127">IF(H127="","",
       IF(OR(_xlfn._xlws.FILTER('Checklist.loc DATA'!$D$3:$D$3000,'Checklist.loc DATA'!$C$3:$C$3000=H127,"#no matching result in Checklist.loc DATA")="#no matching result found in Checklist.loc DATA",_xlfn._xlws.FILTER('Checklist.loc DATA'!$D$3:$D$3000,'Checklist.loc DATA'!$C$3:$C$3000=H127,"#no matching result in Checklist.loc DATA")="MISSING",_xlfn._xlws.FILTER('Checklist.loc DATA'!$D$3:$D$3000,'Checklist.loc DATA'!$C$3:$C$3000=H127,"#no matching result in Checklist.loc DATA")=""),
            IF(_xlfn._xlws.FILTER('GAME.CHECKLIST_ Integrator'!$C$2:$C$3000,'GAME.CHECKLIST_ Integrator'!$D$2:$D$3000=H127,"#no matching result in GAME.CHECKLIST Integrator")="0","#Text found in aircraft PAGE_Integrator but no matching entry name; check that you copy-pasted entry names",
                   _xlfn._xlws.FILTER('GAME.CHECKLIST_ Integrator'!$C$2:$C$3000,'GAME.CHECKLIST_ Integrator'!$D$2:$D$3000=H127,"#no matching result in GAME.CHECKLIST Integrator")),
           _xlfn._xlws.FILTER('Checklist.loc DATA'!$D$3:$D$3000,'Checklist.loc DATA'!$C$3:$C$3000=H127,"#no matching result in Checklist.loc DATA")))</f>
        <v/>
      </c>
      <c r="J127" s="29">
        <v>0</v>
      </c>
      <c r="K127" s="46" t="str" cm="1">
        <f t="array" ref="K127">IF(OR(J127="",J127=0),"",
       IF(OR(_xlfn._xlws.FILTER('Checklist.loc DATA'!$E$3:$E$3000,'Checklist.loc DATA'!$D$3:$D$3000=J127,"#no matching result in Checklist.loc DATA")="#no matching result found in Checklist.loc DATA",_xlfn._xlws.FILTER('Checklist.loc DATA'!$E$3:$E$3000,'Checklist.loc DATA'!$D$3:$D$3000=J127,"#no matching result in Checklist.loc DATA")="MISSING",_xlfn._xlws.FILTER('Checklist.loc DATA'!$E$3:$E$3000,'Checklist.loc DATA'!$D$3:$D$3000=J127,"#no matching result in Checklist.loc DATA")=""),
          IF(_xlfn._xlws.FILTER('CLUE. Integrator'!$C$2:$C$3000,'CLUE. Integrator'!$D$2:$D$3000=J127,"#no matching result in aircraft CLUE_Integrator")="0","#Text found in aircraft CLUE_Integrator but no matching entry name; check that you copy-pasted entry names",
                   _xlfn._xlws.FILTER('CLUE. Integrator'!$C$2:$C$3000,'CLUE. Integrator'!$D$2:$D$3000=J127,"#no matching result in aircraft CLUE_Integrator")),
           _xlfn._xlws.FILTER('Checklist.loc DATA'!$E$3:$E$3000,'Checklist.loc DATA'!$D$3:$D$3000=J127,"#no matching result in Checklist.loc DATA")))</f>
        <v/>
      </c>
      <c r="L127" s="63" t="str">
        <f>IF('Integrator tracking'!G136="","",'Integrator tracking'!G136)</f>
        <v/>
      </c>
      <c r="M127" s="14" t="str">
        <f t="shared" si="2"/>
        <v/>
      </c>
      <c r="N127" s="14" t="str">
        <f>IF(F127="","",
_xlfn.CONCAT('Resource Checklist generator'!$A$2,UPPER('Resource Checklist generator'!$O$1),SUBSTITUTE(_xlfn.CONCAT(G127,"_",I127),"GAME.CHECKLIST_",""),"_",T127,'Resource Checklist generator'!$M$2,L127,'Resource Checklist generator'!$K$2,CHAR(10),
    'Resource Checklist generator'!$L$1,'Resource Checklist generator'!$N$2,'Resource Checklist generator'!$K$1,CHAR(10),
    'Resource Checklist generator'!$N$1
))</f>
        <v/>
      </c>
      <c r="O127" s="14" t="str">
        <f>IF(NOT(OR(U127=0,U127="")),_xlfn.CONCAT('Resource Checklist generator'!$G$2,U127,'Resource Checklist generator'!$H$2,CHAR(10),'Resource Checklist generator'!$I$2),"")</f>
        <v/>
      </c>
      <c r="P127" s="14" t="str">
        <f>IF(NOT(OR(V127=0,V127="")),_xlfn.CONCAT('Resource Checklist generator'!$J$2,V127,'Resource Checklist generator'!$H$2,CHAR(10),'Resource Checklist generator'!$L$2),"")</f>
        <v/>
      </c>
      <c r="Q127" s="14" t="str">
        <f>IF(F127="","",
    _xlfn.CONCAT('Resource Checklist generator'!$A$1,UPPER('Resource Checklist generator'!$O$1),SUBSTITUTE(_xlfn.CONCAT(G127,"_",I127),"GAME.CHECKLIST_",""),'Resource Checklist generator'!$B$1,CHAR(10),
    'Resource Checklist generator'!$C$1,G127,'Resource Checklist generator'!$D$1,I127,'Resource Checklist generator'!$E$1,CHAR(10),
    IF(K127="","",_xlfn.CONCAT('Resource Checklist generator'!$F$1,K127,'Resource Checklist generator'!$G$1,CHAR(10))),
    'Resource Checklist generator'!$J$1,'Resource Checklist generator'!$K$1,CHAR(10),
    'Resource Checklist generator'!$N$1)
)</f>
        <v/>
      </c>
      <c r="R127" s="14"/>
      <c r="S127" s="14" t="str">
        <f t="shared" si="3"/>
        <v/>
      </c>
      <c r="T127" s="14" t="str" cm="1">
        <f t="array" ref="T127">IF(Q127="","",MATCH(MID(Q127,1,255),MID($R$3:$R$999,1,255),0))</f>
        <v/>
      </c>
      <c r="U127" s="14"/>
      <c r="V127" s="14"/>
    </row>
    <row r="128" spans="2:22">
      <c r="B128" s="28"/>
      <c r="C128" s="46" t="str" cm="1">
        <f t="array" ref="C128">IF(B128="","",
       IF(OR(_xlfn._xlws.FILTER('Checklist.loc DATA'!$D$3:$D$3000,'Checklist.loc DATA'!$C$3:$C$3000=B128,"#no matching result in Checklist.loc DATA")="#no matching result found in Checklist.loc DATA",_xlfn._xlws.FILTER('Checklist.loc DATA'!$D$3:$D$3000,'Checklist.loc DATA'!$C$3:$C$3000=B128,"#no matching result in Checklist.loc DATA")="MISSING",_xlfn._xlws.FILTER('Checklist.loc DATA'!$D$3:$D$3000,'Checklist.loc DATA'!$C$3:$C$3000=B128,"#no matching result in Checklist.loc DATA")=""),
            IF(_xlfn._xlws.FILTER('GAME.CHECKLIST_ Integrator'!$C$2:$C$3000,'GAME.CHECKLIST_ Integrator'!$D$2:$D$3000=B128,"#no matching result in GAME.CHECKLIST Integrator")="0","#Text found in aircraft PAGE_Integrator but no matching entry name; check that you copy-pasted entry names",
                   _xlfn._xlws.FILTER('GAME.CHECKLIST_ Integrator'!$C$2:$C$3000,'GAME.CHECKLIST_ Integrator'!$D$2:$D$3000=B128,"#no matching result in GAME.CHECKLIST Integrator")),
           _xlfn._xlws.FILTER('Checklist.loc DATA'!$D$3:$D$3000,'Checklist.loc DATA'!$C$3:$C$3000=B128,"#no matching result in Checklist.loc DATA")))</f>
        <v/>
      </c>
      <c r="D128" s="52"/>
      <c r="E128" s="46" t="str" cm="1">
        <f t="array" ref="E128">IF(D128="","",
       IF(OR(_xlfn._xlws.FILTER('Checklist.loc DATA'!$D$3:$D$3000,'Checklist.loc DATA'!$C$3:$C$3000=D128,"#no matching result in Checklist.loc DATA")="#no matching result found in Checklist.loc DATA",_xlfn._xlws.FILTER('Checklist.loc DATA'!$D$3:$D$3000,'Checklist.loc DATA'!$C$3:$C$3000=D128,"#no matching result in Checklist.loc DATA")="MISSING",_xlfn._xlws.FILTER('Checklist.loc DATA'!$D$3:$D$3000,'Checklist.loc DATA'!$C$3:$C$3000=D128,"#no matching result in Checklist.loc DATA")=""),
            IF(_xlfn._xlws.FILTER('GAME.CHECKLIST_ Integrator'!$C$2:$C$3000,'GAME.CHECKLIST_ Integrator'!$D$2:$D$3000=D128,"#no matching result in GAME.CHECKLIST Integrator")="0","#Text found in aircraft PAGE_Integrator but no matching entry name; check that you copy-pasted entry names",
                   _xlfn._xlws.FILTER('GAME.CHECKLIST_ Integrator'!$C$2:$C$3000,'GAME.CHECKLIST_ Integrator'!$D$2:$D$3000=D128,"#no matching result in GAME.CHECKLIST Integrator")),
           _xlfn._xlws.FILTER('Checklist.loc DATA'!$D$3:$D$3000,'Checklist.loc DATA'!$C$3:$C$3000=D128,"#no matching result in Checklist.loc DATA")))</f>
        <v/>
      </c>
      <c r="F128" s="52"/>
      <c r="G128" s="46" t="str" cm="1">
        <f t="array" ref="G128">IF(F128="","",
       IF(OR(_xlfn._xlws.FILTER('Checklist.loc DATA'!$D$3:$D$3000,'Checklist.loc DATA'!$C$3:$C$3000=F128,"#no matching result in Checklist.loc DATA")="#no matching result found in Checklist.loc DATA",_xlfn._xlws.FILTER('Checklist.loc DATA'!$D$3:$D$3000,'Checklist.loc DATA'!$C$3:$C$3000=F128,"#no matching result in Checklist.loc DATA")="MISSING",_xlfn._xlws.FILTER('Checklist.loc DATA'!$D$3:$D$3000,'Checklist.loc DATA'!$C$3:$C$3000=F128,"#no matching result in Checklist.loc DATA")=""),
            IF(_xlfn._xlws.FILTER('GAME.CHECKLIST_ Integrator'!$C$2:$C$3000,'GAME.CHECKLIST_ Integrator'!$D$2:$D$3000=F128,"#no matching result in GAME.CHECKLIST Integrator")="0","#Text found in aircraft PAGE_Integrator but no matching entry name; check that you copy-pasted entry names",
                   _xlfn._xlws.FILTER('GAME.CHECKLIST_ Integrator'!$C$2:$C$3000,'GAME.CHECKLIST_ Integrator'!$D$2:$D$3000=F128,"#no matching result in GAME.CHECKLIST Integrator")),
           _xlfn._xlws.FILTER('Checklist.loc DATA'!$D$3:$D$3000,'Checklist.loc DATA'!$C$3:$C$3000=F128,"#no matching result in Checklist.loc DATA")))</f>
        <v/>
      </c>
      <c r="H128" s="61"/>
      <c r="I128" s="46" t="str" cm="1">
        <f t="array" ref="I128">IF(H128="","",
       IF(OR(_xlfn._xlws.FILTER('Checklist.loc DATA'!$D$3:$D$3000,'Checklist.loc DATA'!$C$3:$C$3000=H128,"#no matching result in Checklist.loc DATA")="#no matching result found in Checklist.loc DATA",_xlfn._xlws.FILTER('Checklist.loc DATA'!$D$3:$D$3000,'Checklist.loc DATA'!$C$3:$C$3000=H128,"#no matching result in Checklist.loc DATA")="MISSING",_xlfn._xlws.FILTER('Checklist.loc DATA'!$D$3:$D$3000,'Checklist.loc DATA'!$C$3:$C$3000=H128,"#no matching result in Checklist.loc DATA")=""),
            IF(_xlfn._xlws.FILTER('GAME.CHECKLIST_ Integrator'!$C$2:$C$3000,'GAME.CHECKLIST_ Integrator'!$D$2:$D$3000=H128,"#no matching result in GAME.CHECKLIST Integrator")="0","#Text found in aircraft PAGE_Integrator but no matching entry name; check that you copy-pasted entry names",
                   _xlfn._xlws.FILTER('GAME.CHECKLIST_ Integrator'!$C$2:$C$3000,'GAME.CHECKLIST_ Integrator'!$D$2:$D$3000=H128,"#no matching result in GAME.CHECKLIST Integrator")),
           _xlfn._xlws.FILTER('Checklist.loc DATA'!$D$3:$D$3000,'Checklist.loc DATA'!$C$3:$C$3000=H128,"#no matching result in Checklist.loc DATA")))</f>
        <v/>
      </c>
      <c r="J128" s="57">
        <v>0</v>
      </c>
      <c r="K128" s="46" t="str" cm="1">
        <f t="array" ref="K128">IF(OR(J128="",J128=0),"",
       IF(OR(_xlfn._xlws.FILTER('Checklist.loc DATA'!$E$3:$E$3000,'Checklist.loc DATA'!$D$3:$D$3000=J128,"#no matching result in Checklist.loc DATA")="#no matching result found in Checklist.loc DATA",_xlfn._xlws.FILTER('Checklist.loc DATA'!$E$3:$E$3000,'Checklist.loc DATA'!$D$3:$D$3000=J128,"#no matching result in Checklist.loc DATA")="MISSING",_xlfn._xlws.FILTER('Checklist.loc DATA'!$E$3:$E$3000,'Checklist.loc DATA'!$D$3:$D$3000=J128,"#no matching result in Checklist.loc DATA")=""),
          IF(_xlfn._xlws.FILTER('CLUE. Integrator'!$C$2:$C$3000,'CLUE. Integrator'!$D$2:$D$3000=J128,"#no matching result in aircraft CLUE_Integrator")="0","#Text found in aircraft CLUE_Integrator but no matching entry name; check that you copy-pasted entry names",
                   _xlfn._xlws.FILTER('CLUE. Integrator'!$C$2:$C$3000,'CLUE. Integrator'!$D$2:$D$3000=J128,"#no matching result in aircraft CLUE_Integrator")),
           _xlfn._xlws.FILTER('Checklist.loc DATA'!$E$3:$E$3000,'Checklist.loc DATA'!$D$3:$D$3000=J128,"#no matching result in Checklist.loc DATA")))</f>
        <v/>
      </c>
      <c r="L128" s="63" t="str">
        <f>IF('Integrator tracking'!G137="","",'Integrator tracking'!G137)</f>
        <v/>
      </c>
      <c r="M128" s="14" t="str">
        <f t="shared" si="2"/>
        <v/>
      </c>
      <c r="N128" s="14" t="str">
        <f>IF(F128="","",
_xlfn.CONCAT('Resource Checklist generator'!$A$2,UPPER('Resource Checklist generator'!$O$1),SUBSTITUTE(_xlfn.CONCAT(G128,"_",I128),"GAME.CHECKLIST_",""),"_",T128,'Resource Checklist generator'!$M$2,L128,'Resource Checklist generator'!$K$2,CHAR(10),
    'Resource Checklist generator'!$L$1,'Resource Checklist generator'!$N$2,'Resource Checklist generator'!$K$1,CHAR(10),
    'Resource Checklist generator'!$N$1
))</f>
        <v/>
      </c>
      <c r="O128" s="14" t="str">
        <f>IF(NOT(OR(U128=0,U128="")),_xlfn.CONCAT('Resource Checklist generator'!$G$2,U128,'Resource Checklist generator'!$H$2,CHAR(10),'Resource Checklist generator'!$I$2),"")</f>
        <v/>
      </c>
      <c r="P128" s="14" t="str">
        <f>IF(NOT(OR(V128=0,V128="")),_xlfn.CONCAT('Resource Checklist generator'!$J$2,V128,'Resource Checklist generator'!$H$2,CHAR(10),'Resource Checklist generator'!$L$2),"")</f>
        <v/>
      </c>
      <c r="Q128" s="14" t="str">
        <f>IF(F128="","",
    _xlfn.CONCAT('Resource Checklist generator'!$A$1,UPPER('Resource Checklist generator'!$O$1),SUBSTITUTE(_xlfn.CONCAT(G128,"_",I128),"GAME.CHECKLIST_",""),'Resource Checklist generator'!$B$1,CHAR(10),
    'Resource Checklist generator'!$C$1,G128,'Resource Checklist generator'!$D$1,I128,'Resource Checklist generator'!$E$1,CHAR(10),
    IF(K128="","",_xlfn.CONCAT('Resource Checklist generator'!$F$1,K128,'Resource Checklist generator'!$G$1,CHAR(10))),
    'Resource Checklist generator'!$J$1,'Resource Checklist generator'!$K$1,CHAR(10),
    'Resource Checklist generator'!$N$1)
)</f>
        <v/>
      </c>
      <c r="R128" s="14"/>
      <c r="S128" s="14" t="str">
        <f t="shared" si="3"/>
        <v/>
      </c>
      <c r="T128" s="14" t="str" cm="1">
        <f t="array" ref="T128">IF(Q128="","",MATCH(MID(Q128,1,255),MID($R$3:$R$999,1,255),0))</f>
        <v/>
      </c>
      <c r="U128" s="14"/>
      <c r="V128" s="14"/>
    </row>
    <row r="129" spans="2:22">
      <c r="B129" s="27"/>
      <c r="C129" s="46" t="str" cm="1">
        <f t="array" ref="C129">IF(B129="","",
       IF(OR(_xlfn._xlws.FILTER('Checklist.loc DATA'!$D$3:$D$3000,'Checklist.loc DATA'!$C$3:$C$3000=B129,"#no matching result in Checklist.loc DATA")="#no matching result found in Checklist.loc DATA",_xlfn._xlws.FILTER('Checklist.loc DATA'!$D$3:$D$3000,'Checklist.loc DATA'!$C$3:$C$3000=B129,"#no matching result in Checklist.loc DATA")="MISSING",_xlfn._xlws.FILTER('Checklist.loc DATA'!$D$3:$D$3000,'Checklist.loc DATA'!$C$3:$C$3000=B129,"#no matching result in Checklist.loc DATA")=""),
            IF(_xlfn._xlws.FILTER('GAME.CHECKLIST_ Integrator'!$C$2:$C$3000,'GAME.CHECKLIST_ Integrator'!$D$2:$D$3000=B129,"#no matching result in GAME.CHECKLIST Integrator")="0","#Text found in aircraft PAGE_Integrator but no matching entry name; check that you copy-pasted entry names",
                   _xlfn._xlws.FILTER('GAME.CHECKLIST_ Integrator'!$C$2:$C$3000,'GAME.CHECKLIST_ Integrator'!$D$2:$D$3000=B129,"#no matching result in GAME.CHECKLIST Integrator")),
           _xlfn._xlws.FILTER('Checklist.loc DATA'!$D$3:$D$3000,'Checklist.loc DATA'!$C$3:$C$3000=B129,"#no matching result in Checklist.loc DATA")))</f>
        <v/>
      </c>
      <c r="D129" s="53"/>
      <c r="E129" s="46" t="str" cm="1">
        <f t="array" ref="E129">IF(D129="","",
       IF(OR(_xlfn._xlws.FILTER('Checklist.loc DATA'!$D$3:$D$3000,'Checklist.loc DATA'!$C$3:$C$3000=D129,"#no matching result in Checklist.loc DATA")="#no matching result found in Checklist.loc DATA",_xlfn._xlws.FILTER('Checklist.loc DATA'!$D$3:$D$3000,'Checklist.loc DATA'!$C$3:$C$3000=D129,"#no matching result in Checklist.loc DATA")="MISSING",_xlfn._xlws.FILTER('Checklist.loc DATA'!$D$3:$D$3000,'Checklist.loc DATA'!$C$3:$C$3000=D129,"#no matching result in Checklist.loc DATA")=""),
            IF(_xlfn._xlws.FILTER('GAME.CHECKLIST_ Integrator'!$C$2:$C$3000,'GAME.CHECKLIST_ Integrator'!$D$2:$D$3000=D129,"#no matching result in GAME.CHECKLIST Integrator")="0","#Text found in aircraft PAGE_Integrator but no matching entry name; check that you copy-pasted entry names",
                   _xlfn._xlws.FILTER('GAME.CHECKLIST_ Integrator'!$C$2:$C$3000,'GAME.CHECKLIST_ Integrator'!$D$2:$D$3000=D129,"#no matching result in GAME.CHECKLIST Integrator")),
           _xlfn._xlws.FILTER('Checklist.loc DATA'!$D$3:$D$3000,'Checklist.loc DATA'!$C$3:$C$3000=D129,"#no matching result in Checklist.loc DATA")))</f>
        <v/>
      </c>
      <c r="F129" s="53"/>
      <c r="G129" s="46" t="str" cm="1">
        <f t="array" ref="G129">IF(F129="","",
       IF(OR(_xlfn._xlws.FILTER('Checklist.loc DATA'!$D$3:$D$3000,'Checklist.loc DATA'!$C$3:$C$3000=F129,"#no matching result in Checklist.loc DATA")="#no matching result found in Checklist.loc DATA",_xlfn._xlws.FILTER('Checklist.loc DATA'!$D$3:$D$3000,'Checklist.loc DATA'!$C$3:$C$3000=F129,"#no matching result in Checklist.loc DATA")="MISSING",_xlfn._xlws.FILTER('Checklist.loc DATA'!$D$3:$D$3000,'Checklist.loc DATA'!$C$3:$C$3000=F129,"#no matching result in Checklist.loc DATA")=""),
            IF(_xlfn._xlws.FILTER('GAME.CHECKLIST_ Integrator'!$C$2:$C$3000,'GAME.CHECKLIST_ Integrator'!$D$2:$D$3000=F129,"#no matching result in GAME.CHECKLIST Integrator")="0","#Text found in aircraft PAGE_Integrator but no matching entry name; check that you copy-pasted entry names",
                   _xlfn._xlws.FILTER('GAME.CHECKLIST_ Integrator'!$C$2:$C$3000,'GAME.CHECKLIST_ Integrator'!$D$2:$D$3000=F129,"#no matching result in GAME.CHECKLIST Integrator")),
           _xlfn._xlws.FILTER('Checklist.loc DATA'!$D$3:$D$3000,'Checklist.loc DATA'!$C$3:$C$3000=F129,"#no matching result in Checklist.loc DATA")))</f>
        <v/>
      </c>
      <c r="H129" s="62"/>
      <c r="I129" s="46" t="str" cm="1">
        <f t="array" ref="I129">IF(H129="","",
       IF(OR(_xlfn._xlws.FILTER('Checklist.loc DATA'!$D$3:$D$3000,'Checklist.loc DATA'!$C$3:$C$3000=H129,"#no matching result in Checklist.loc DATA")="#no matching result found in Checklist.loc DATA",_xlfn._xlws.FILTER('Checklist.loc DATA'!$D$3:$D$3000,'Checklist.loc DATA'!$C$3:$C$3000=H129,"#no matching result in Checklist.loc DATA")="MISSING",_xlfn._xlws.FILTER('Checklist.loc DATA'!$D$3:$D$3000,'Checklist.loc DATA'!$C$3:$C$3000=H129,"#no matching result in Checklist.loc DATA")=""),
            IF(_xlfn._xlws.FILTER('GAME.CHECKLIST_ Integrator'!$C$2:$C$3000,'GAME.CHECKLIST_ Integrator'!$D$2:$D$3000=H129,"#no matching result in GAME.CHECKLIST Integrator")="0","#Text found in aircraft PAGE_Integrator but no matching entry name; check that you copy-pasted entry names",
                   _xlfn._xlws.FILTER('GAME.CHECKLIST_ Integrator'!$C$2:$C$3000,'GAME.CHECKLIST_ Integrator'!$D$2:$D$3000=H129,"#no matching result in GAME.CHECKLIST Integrator")),
           _xlfn._xlws.FILTER('Checklist.loc DATA'!$D$3:$D$3000,'Checklist.loc DATA'!$C$3:$C$3000=H129,"#no matching result in Checklist.loc DATA")))</f>
        <v/>
      </c>
      <c r="J129" s="29">
        <v>0</v>
      </c>
      <c r="K129" s="46" t="str" cm="1">
        <f t="array" ref="K129">IF(OR(J129="",J129=0),"",
       IF(OR(_xlfn._xlws.FILTER('Checklist.loc DATA'!$E$3:$E$3000,'Checklist.loc DATA'!$D$3:$D$3000=J129,"#no matching result in Checklist.loc DATA")="#no matching result found in Checklist.loc DATA",_xlfn._xlws.FILTER('Checklist.loc DATA'!$E$3:$E$3000,'Checklist.loc DATA'!$D$3:$D$3000=J129,"#no matching result in Checklist.loc DATA")="MISSING",_xlfn._xlws.FILTER('Checklist.loc DATA'!$E$3:$E$3000,'Checklist.loc DATA'!$D$3:$D$3000=J129,"#no matching result in Checklist.loc DATA")=""),
          IF(_xlfn._xlws.FILTER('CLUE. Integrator'!$C$2:$C$3000,'CLUE. Integrator'!$D$2:$D$3000=J129,"#no matching result in aircraft CLUE_Integrator")="0","#Text found in aircraft CLUE_Integrator but no matching entry name; check that you copy-pasted entry names",
                   _xlfn._xlws.FILTER('CLUE. Integrator'!$C$2:$C$3000,'CLUE. Integrator'!$D$2:$D$3000=J129,"#no matching result in aircraft CLUE_Integrator")),
           _xlfn._xlws.FILTER('Checklist.loc DATA'!$E$3:$E$3000,'Checklist.loc DATA'!$D$3:$D$3000=J129,"#no matching result in Checklist.loc DATA")))</f>
        <v/>
      </c>
      <c r="L129" s="63" t="str">
        <f>IF('Integrator tracking'!G138="","",'Integrator tracking'!G138)</f>
        <v/>
      </c>
      <c r="M129" s="14" t="str">
        <f t="shared" si="2"/>
        <v/>
      </c>
      <c r="N129" s="14" t="str">
        <f>IF(F129="","",
_xlfn.CONCAT('Resource Checklist generator'!$A$2,UPPER('Resource Checklist generator'!$O$1),SUBSTITUTE(_xlfn.CONCAT(G129,"_",I129),"GAME.CHECKLIST_",""),"_",T129,'Resource Checklist generator'!$M$2,L129,'Resource Checklist generator'!$K$2,CHAR(10),
    'Resource Checklist generator'!$L$1,'Resource Checklist generator'!$N$2,'Resource Checklist generator'!$K$1,CHAR(10),
    'Resource Checklist generator'!$N$1
))</f>
        <v/>
      </c>
      <c r="O129" s="14" t="str">
        <f>IF(NOT(OR(U129=0,U129="")),_xlfn.CONCAT('Resource Checklist generator'!$G$2,U129,'Resource Checklist generator'!$H$2,CHAR(10),'Resource Checklist generator'!$I$2),"")</f>
        <v/>
      </c>
      <c r="P129" s="14" t="str">
        <f>IF(NOT(OR(V129=0,V129="")),_xlfn.CONCAT('Resource Checklist generator'!$J$2,V129,'Resource Checklist generator'!$H$2,CHAR(10),'Resource Checklist generator'!$L$2),"")</f>
        <v/>
      </c>
      <c r="Q129" s="14" t="str">
        <f>IF(F129="","",
    _xlfn.CONCAT('Resource Checklist generator'!$A$1,UPPER('Resource Checklist generator'!$O$1),SUBSTITUTE(_xlfn.CONCAT(G129,"_",I129),"GAME.CHECKLIST_",""),'Resource Checklist generator'!$B$1,CHAR(10),
    'Resource Checklist generator'!$C$1,G129,'Resource Checklist generator'!$D$1,I129,'Resource Checklist generator'!$E$1,CHAR(10),
    IF(K129="","",_xlfn.CONCAT('Resource Checklist generator'!$F$1,K129,'Resource Checklist generator'!$G$1,CHAR(10))),
    'Resource Checklist generator'!$J$1,'Resource Checklist generator'!$K$1,CHAR(10),
    'Resource Checklist generator'!$N$1)
)</f>
        <v/>
      </c>
      <c r="R129" s="14"/>
      <c r="S129" s="14" t="str">
        <f t="shared" si="3"/>
        <v/>
      </c>
      <c r="T129" s="14" t="str" cm="1">
        <f t="array" ref="T129">IF(Q129="","",MATCH(MID(Q129,1,255),MID($R$3:$R$999,1,255),0))</f>
        <v/>
      </c>
      <c r="U129" s="14"/>
      <c r="V129" s="14"/>
    </row>
    <row r="130" spans="2:22">
      <c r="B130" s="28"/>
      <c r="C130" s="46" t="str" cm="1">
        <f t="array" ref="C130">IF(B130="","",
       IF(OR(_xlfn._xlws.FILTER('Checklist.loc DATA'!$D$3:$D$3000,'Checklist.loc DATA'!$C$3:$C$3000=B130,"#no matching result in Checklist.loc DATA")="#no matching result found in Checklist.loc DATA",_xlfn._xlws.FILTER('Checklist.loc DATA'!$D$3:$D$3000,'Checklist.loc DATA'!$C$3:$C$3000=B130,"#no matching result in Checklist.loc DATA")="MISSING",_xlfn._xlws.FILTER('Checklist.loc DATA'!$D$3:$D$3000,'Checklist.loc DATA'!$C$3:$C$3000=B130,"#no matching result in Checklist.loc DATA")=""),
            IF(_xlfn._xlws.FILTER('GAME.CHECKLIST_ Integrator'!$C$2:$C$3000,'GAME.CHECKLIST_ Integrator'!$D$2:$D$3000=B130,"#no matching result in GAME.CHECKLIST Integrator")="0","#Text found in aircraft PAGE_Integrator but no matching entry name; check that you copy-pasted entry names",
                   _xlfn._xlws.FILTER('GAME.CHECKLIST_ Integrator'!$C$2:$C$3000,'GAME.CHECKLIST_ Integrator'!$D$2:$D$3000=B130,"#no matching result in GAME.CHECKLIST Integrator")),
           _xlfn._xlws.FILTER('Checklist.loc DATA'!$D$3:$D$3000,'Checklist.loc DATA'!$C$3:$C$3000=B130,"#no matching result in Checklist.loc DATA")))</f>
        <v/>
      </c>
      <c r="D130" s="52"/>
      <c r="E130" s="46" t="str" cm="1">
        <f t="array" ref="E130">IF(D130="","",
       IF(OR(_xlfn._xlws.FILTER('Checklist.loc DATA'!$D$3:$D$3000,'Checklist.loc DATA'!$C$3:$C$3000=D130,"#no matching result in Checklist.loc DATA")="#no matching result found in Checklist.loc DATA",_xlfn._xlws.FILTER('Checklist.loc DATA'!$D$3:$D$3000,'Checklist.loc DATA'!$C$3:$C$3000=D130,"#no matching result in Checklist.loc DATA")="MISSING",_xlfn._xlws.FILTER('Checklist.loc DATA'!$D$3:$D$3000,'Checklist.loc DATA'!$C$3:$C$3000=D130,"#no matching result in Checklist.loc DATA")=""),
            IF(_xlfn._xlws.FILTER('GAME.CHECKLIST_ Integrator'!$C$2:$C$3000,'GAME.CHECKLIST_ Integrator'!$D$2:$D$3000=D130,"#no matching result in GAME.CHECKLIST Integrator")="0","#Text found in aircraft PAGE_Integrator but no matching entry name; check that you copy-pasted entry names",
                   _xlfn._xlws.FILTER('GAME.CHECKLIST_ Integrator'!$C$2:$C$3000,'GAME.CHECKLIST_ Integrator'!$D$2:$D$3000=D130,"#no matching result in GAME.CHECKLIST Integrator")),
           _xlfn._xlws.FILTER('Checklist.loc DATA'!$D$3:$D$3000,'Checklist.loc DATA'!$C$3:$C$3000=D130,"#no matching result in Checklist.loc DATA")))</f>
        <v/>
      </c>
      <c r="F130" s="52"/>
      <c r="G130" s="46" t="str" cm="1">
        <f t="array" ref="G130">IF(F130="","",
       IF(OR(_xlfn._xlws.FILTER('Checklist.loc DATA'!$D$3:$D$3000,'Checklist.loc DATA'!$C$3:$C$3000=F130,"#no matching result in Checklist.loc DATA")="#no matching result found in Checklist.loc DATA",_xlfn._xlws.FILTER('Checklist.loc DATA'!$D$3:$D$3000,'Checklist.loc DATA'!$C$3:$C$3000=F130,"#no matching result in Checklist.loc DATA")="MISSING",_xlfn._xlws.FILTER('Checklist.loc DATA'!$D$3:$D$3000,'Checklist.loc DATA'!$C$3:$C$3000=F130,"#no matching result in Checklist.loc DATA")=""),
            IF(_xlfn._xlws.FILTER('GAME.CHECKLIST_ Integrator'!$C$2:$C$3000,'GAME.CHECKLIST_ Integrator'!$D$2:$D$3000=F130,"#no matching result in GAME.CHECKLIST Integrator")="0","#Text found in aircraft PAGE_Integrator but no matching entry name; check that you copy-pasted entry names",
                   _xlfn._xlws.FILTER('GAME.CHECKLIST_ Integrator'!$C$2:$C$3000,'GAME.CHECKLIST_ Integrator'!$D$2:$D$3000=F130,"#no matching result in GAME.CHECKLIST Integrator")),
           _xlfn._xlws.FILTER('Checklist.loc DATA'!$D$3:$D$3000,'Checklist.loc DATA'!$C$3:$C$3000=F130,"#no matching result in Checklist.loc DATA")))</f>
        <v/>
      </c>
      <c r="H130" s="61"/>
      <c r="I130" s="46" t="str" cm="1">
        <f t="array" ref="I130">IF(H130="","",
       IF(OR(_xlfn._xlws.FILTER('Checklist.loc DATA'!$D$3:$D$3000,'Checklist.loc DATA'!$C$3:$C$3000=H130,"#no matching result in Checklist.loc DATA")="#no matching result found in Checklist.loc DATA",_xlfn._xlws.FILTER('Checklist.loc DATA'!$D$3:$D$3000,'Checklist.loc DATA'!$C$3:$C$3000=H130,"#no matching result in Checklist.loc DATA")="MISSING",_xlfn._xlws.FILTER('Checklist.loc DATA'!$D$3:$D$3000,'Checklist.loc DATA'!$C$3:$C$3000=H130,"#no matching result in Checklist.loc DATA")=""),
            IF(_xlfn._xlws.FILTER('GAME.CHECKLIST_ Integrator'!$C$2:$C$3000,'GAME.CHECKLIST_ Integrator'!$D$2:$D$3000=H130,"#no matching result in GAME.CHECKLIST Integrator")="0","#Text found in aircraft PAGE_Integrator but no matching entry name; check that you copy-pasted entry names",
                   _xlfn._xlws.FILTER('GAME.CHECKLIST_ Integrator'!$C$2:$C$3000,'GAME.CHECKLIST_ Integrator'!$D$2:$D$3000=H130,"#no matching result in GAME.CHECKLIST Integrator")),
           _xlfn._xlws.FILTER('Checklist.loc DATA'!$D$3:$D$3000,'Checklist.loc DATA'!$C$3:$C$3000=H130,"#no matching result in Checklist.loc DATA")))</f>
        <v/>
      </c>
      <c r="J130" s="48">
        <v>0</v>
      </c>
      <c r="K130" s="46" t="str" cm="1">
        <f t="array" ref="K130">IF(OR(J130="",J130=0),"",
       IF(OR(_xlfn._xlws.FILTER('Checklist.loc DATA'!$E$3:$E$3000,'Checklist.loc DATA'!$D$3:$D$3000=J130,"#no matching result in Checklist.loc DATA")="#no matching result found in Checklist.loc DATA",_xlfn._xlws.FILTER('Checklist.loc DATA'!$E$3:$E$3000,'Checklist.loc DATA'!$D$3:$D$3000=J130,"#no matching result in Checklist.loc DATA")="MISSING",_xlfn._xlws.FILTER('Checklist.loc DATA'!$E$3:$E$3000,'Checklist.loc DATA'!$D$3:$D$3000=J130,"#no matching result in Checklist.loc DATA")=""),
          IF(_xlfn._xlws.FILTER('CLUE. Integrator'!$C$2:$C$3000,'CLUE. Integrator'!$D$2:$D$3000=J130,"#no matching result in aircraft CLUE_Integrator")="0","#Text found in aircraft CLUE_Integrator but no matching entry name; check that you copy-pasted entry names",
                   _xlfn._xlws.FILTER('CLUE. Integrator'!$C$2:$C$3000,'CLUE. Integrator'!$D$2:$D$3000=J130,"#no matching result in aircraft CLUE_Integrator")),
           _xlfn._xlws.FILTER('Checklist.loc DATA'!$E$3:$E$3000,'Checklist.loc DATA'!$D$3:$D$3000=J130,"#no matching result in Checklist.loc DATA")))</f>
        <v/>
      </c>
      <c r="L130" s="63" t="str">
        <f>IF('Integrator tracking'!G139="","",'Integrator tracking'!G139)</f>
        <v/>
      </c>
      <c r="M130" s="14" t="str">
        <f t="shared" si="2"/>
        <v/>
      </c>
      <c r="N130" s="14" t="str">
        <f>IF(F130="","",
_xlfn.CONCAT('Resource Checklist generator'!$A$2,UPPER('Resource Checklist generator'!$O$1),SUBSTITUTE(_xlfn.CONCAT(G130,"_",I130),"GAME.CHECKLIST_",""),"_",T130,'Resource Checklist generator'!$M$2,L130,'Resource Checklist generator'!$K$2,CHAR(10),
    'Resource Checklist generator'!$L$1,'Resource Checklist generator'!$N$2,'Resource Checklist generator'!$K$1,CHAR(10),
    'Resource Checklist generator'!$N$1
))</f>
        <v/>
      </c>
      <c r="O130" s="14" t="str">
        <f>IF(NOT(OR(U130=0,U130="")),_xlfn.CONCAT('Resource Checklist generator'!$G$2,U130,'Resource Checklist generator'!$H$2,CHAR(10),'Resource Checklist generator'!$I$2),"")</f>
        <v/>
      </c>
      <c r="P130" s="14" t="str">
        <f>IF(NOT(OR(V130=0,V130="")),_xlfn.CONCAT('Resource Checklist generator'!$J$2,V130,'Resource Checklist generator'!$H$2,CHAR(10),'Resource Checklist generator'!$L$2),"")</f>
        <v/>
      </c>
      <c r="Q130" s="14" t="str">
        <f>IF(F130="","",
    _xlfn.CONCAT('Resource Checklist generator'!$A$1,UPPER('Resource Checklist generator'!$O$1),SUBSTITUTE(_xlfn.CONCAT(G130,"_",I130),"GAME.CHECKLIST_",""),'Resource Checklist generator'!$B$1,CHAR(10),
    'Resource Checklist generator'!$C$1,G130,'Resource Checklist generator'!$D$1,I130,'Resource Checklist generator'!$E$1,CHAR(10),
    IF(K130="","",_xlfn.CONCAT('Resource Checklist generator'!$F$1,K130,'Resource Checklist generator'!$G$1,CHAR(10))),
    'Resource Checklist generator'!$J$1,'Resource Checklist generator'!$K$1,CHAR(10),
    'Resource Checklist generator'!$N$1)
)</f>
        <v/>
      </c>
      <c r="R130" s="14"/>
      <c r="S130" s="14" t="str">
        <f t="shared" si="3"/>
        <v/>
      </c>
      <c r="T130" s="14" t="str" cm="1">
        <f t="array" ref="T130">IF(Q130="","",MATCH(MID(Q130,1,255),MID($R$3:$R$999,1,255),0))</f>
        <v/>
      </c>
      <c r="U130" s="14"/>
      <c r="V130" s="14"/>
    </row>
    <row r="131" spans="2:22">
      <c r="B131" s="27"/>
      <c r="C131" s="46" t="str" cm="1">
        <f t="array" ref="C131">IF(B131="","",
       IF(OR(_xlfn._xlws.FILTER('Checklist.loc DATA'!$D$3:$D$3000,'Checklist.loc DATA'!$C$3:$C$3000=B131,"#no matching result in Checklist.loc DATA")="#no matching result found in Checklist.loc DATA",_xlfn._xlws.FILTER('Checklist.loc DATA'!$D$3:$D$3000,'Checklist.loc DATA'!$C$3:$C$3000=B131,"#no matching result in Checklist.loc DATA")="MISSING",_xlfn._xlws.FILTER('Checklist.loc DATA'!$D$3:$D$3000,'Checklist.loc DATA'!$C$3:$C$3000=B131,"#no matching result in Checklist.loc DATA")=""),
            IF(_xlfn._xlws.FILTER('GAME.CHECKLIST_ Integrator'!$C$2:$C$3000,'GAME.CHECKLIST_ Integrator'!$D$2:$D$3000=B131,"#no matching result in GAME.CHECKLIST Integrator")="0","#Text found in aircraft PAGE_Integrator but no matching entry name; check that you copy-pasted entry names",
                   _xlfn._xlws.FILTER('GAME.CHECKLIST_ Integrator'!$C$2:$C$3000,'GAME.CHECKLIST_ Integrator'!$D$2:$D$3000=B131,"#no matching result in GAME.CHECKLIST Integrator")),
           _xlfn._xlws.FILTER('Checklist.loc DATA'!$D$3:$D$3000,'Checklist.loc DATA'!$C$3:$C$3000=B131,"#no matching result in Checklist.loc DATA")))</f>
        <v/>
      </c>
      <c r="D131" s="53"/>
      <c r="E131" s="46" t="str" cm="1">
        <f t="array" ref="E131">IF(D131="","",
       IF(OR(_xlfn._xlws.FILTER('Checklist.loc DATA'!$D$3:$D$3000,'Checklist.loc DATA'!$C$3:$C$3000=D131,"#no matching result in Checklist.loc DATA")="#no matching result found in Checklist.loc DATA",_xlfn._xlws.FILTER('Checklist.loc DATA'!$D$3:$D$3000,'Checklist.loc DATA'!$C$3:$C$3000=D131,"#no matching result in Checklist.loc DATA")="MISSING",_xlfn._xlws.FILTER('Checklist.loc DATA'!$D$3:$D$3000,'Checklist.loc DATA'!$C$3:$C$3000=D131,"#no matching result in Checklist.loc DATA")=""),
            IF(_xlfn._xlws.FILTER('GAME.CHECKLIST_ Integrator'!$C$2:$C$3000,'GAME.CHECKLIST_ Integrator'!$D$2:$D$3000=D131,"#no matching result in GAME.CHECKLIST Integrator")="0","#Text found in aircraft PAGE_Integrator but no matching entry name; check that you copy-pasted entry names",
                   _xlfn._xlws.FILTER('GAME.CHECKLIST_ Integrator'!$C$2:$C$3000,'GAME.CHECKLIST_ Integrator'!$D$2:$D$3000=D131,"#no matching result in GAME.CHECKLIST Integrator")),
           _xlfn._xlws.FILTER('Checklist.loc DATA'!$D$3:$D$3000,'Checklist.loc DATA'!$C$3:$C$3000=D131,"#no matching result in Checklist.loc DATA")))</f>
        <v/>
      </c>
      <c r="F131" s="53"/>
      <c r="G131" s="46" t="str" cm="1">
        <f t="array" ref="G131">IF(F131="","",
       IF(OR(_xlfn._xlws.FILTER('Checklist.loc DATA'!$D$3:$D$3000,'Checklist.loc DATA'!$C$3:$C$3000=F131,"#no matching result in Checklist.loc DATA")="#no matching result found in Checklist.loc DATA",_xlfn._xlws.FILTER('Checklist.loc DATA'!$D$3:$D$3000,'Checklist.loc DATA'!$C$3:$C$3000=F131,"#no matching result in Checklist.loc DATA")="MISSING",_xlfn._xlws.FILTER('Checklist.loc DATA'!$D$3:$D$3000,'Checklist.loc DATA'!$C$3:$C$3000=F131,"#no matching result in Checklist.loc DATA")=""),
            IF(_xlfn._xlws.FILTER('GAME.CHECKLIST_ Integrator'!$C$2:$C$3000,'GAME.CHECKLIST_ Integrator'!$D$2:$D$3000=F131,"#no matching result in GAME.CHECKLIST Integrator")="0","#Text found in aircraft PAGE_Integrator but no matching entry name; check that you copy-pasted entry names",
                   _xlfn._xlws.FILTER('GAME.CHECKLIST_ Integrator'!$C$2:$C$3000,'GAME.CHECKLIST_ Integrator'!$D$2:$D$3000=F131,"#no matching result in GAME.CHECKLIST Integrator")),
           _xlfn._xlws.FILTER('Checklist.loc DATA'!$D$3:$D$3000,'Checklist.loc DATA'!$C$3:$C$3000=F131,"#no matching result in Checklist.loc DATA")))</f>
        <v/>
      </c>
      <c r="H131" s="62"/>
      <c r="I131" s="46" t="str" cm="1">
        <f t="array" ref="I131">IF(H131="","",
       IF(OR(_xlfn._xlws.FILTER('Checklist.loc DATA'!$D$3:$D$3000,'Checklist.loc DATA'!$C$3:$C$3000=H131,"#no matching result in Checklist.loc DATA")="#no matching result found in Checklist.loc DATA",_xlfn._xlws.FILTER('Checklist.loc DATA'!$D$3:$D$3000,'Checklist.loc DATA'!$C$3:$C$3000=H131,"#no matching result in Checklist.loc DATA")="MISSING",_xlfn._xlws.FILTER('Checklist.loc DATA'!$D$3:$D$3000,'Checklist.loc DATA'!$C$3:$C$3000=H131,"#no matching result in Checklist.loc DATA")=""),
            IF(_xlfn._xlws.FILTER('GAME.CHECKLIST_ Integrator'!$C$2:$C$3000,'GAME.CHECKLIST_ Integrator'!$D$2:$D$3000=H131,"#no matching result in GAME.CHECKLIST Integrator")="0","#Text found in aircraft PAGE_Integrator but no matching entry name; check that you copy-pasted entry names",
                   _xlfn._xlws.FILTER('GAME.CHECKLIST_ Integrator'!$C$2:$C$3000,'GAME.CHECKLIST_ Integrator'!$D$2:$D$3000=H131,"#no matching result in GAME.CHECKLIST Integrator")),
           _xlfn._xlws.FILTER('Checklist.loc DATA'!$D$3:$D$3000,'Checklist.loc DATA'!$C$3:$C$3000=H131,"#no matching result in Checklist.loc DATA")))</f>
        <v/>
      </c>
      <c r="J131" s="29">
        <v>0</v>
      </c>
      <c r="K131" s="46" t="str" cm="1">
        <f t="array" ref="K131">IF(OR(J131="",J131=0),"",
       IF(OR(_xlfn._xlws.FILTER('Checklist.loc DATA'!$E$3:$E$3000,'Checklist.loc DATA'!$D$3:$D$3000=J131,"#no matching result in Checklist.loc DATA")="#no matching result found in Checklist.loc DATA",_xlfn._xlws.FILTER('Checklist.loc DATA'!$E$3:$E$3000,'Checklist.loc DATA'!$D$3:$D$3000=J131,"#no matching result in Checklist.loc DATA")="MISSING",_xlfn._xlws.FILTER('Checklist.loc DATA'!$E$3:$E$3000,'Checklist.loc DATA'!$D$3:$D$3000=J131,"#no matching result in Checklist.loc DATA")=""),
          IF(_xlfn._xlws.FILTER('CLUE. Integrator'!$C$2:$C$3000,'CLUE. Integrator'!$D$2:$D$3000=J131,"#no matching result in aircraft CLUE_Integrator")="0","#Text found in aircraft CLUE_Integrator but no matching entry name; check that you copy-pasted entry names",
                   _xlfn._xlws.FILTER('CLUE. Integrator'!$C$2:$C$3000,'CLUE. Integrator'!$D$2:$D$3000=J131,"#no matching result in aircraft CLUE_Integrator")),
           _xlfn._xlws.FILTER('Checklist.loc DATA'!$E$3:$E$3000,'Checklist.loc DATA'!$D$3:$D$3000=J131,"#no matching result in Checklist.loc DATA")))</f>
        <v/>
      </c>
      <c r="L131" s="63" t="str">
        <f>IF('Integrator tracking'!G140="","",'Integrator tracking'!G140)</f>
        <v/>
      </c>
      <c r="M131" s="14" t="str">
        <f t="shared" si="2"/>
        <v/>
      </c>
      <c r="N131" s="14" t="str">
        <f>IF(F131="","",
_xlfn.CONCAT('Resource Checklist generator'!$A$2,UPPER('Resource Checklist generator'!$O$1),SUBSTITUTE(_xlfn.CONCAT(G131,"_",I131),"GAME.CHECKLIST_",""),"_",T131,'Resource Checklist generator'!$M$2,L131,'Resource Checklist generator'!$K$2,CHAR(10),
    'Resource Checklist generator'!$L$1,'Resource Checklist generator'!$N$2,'Resource Checklist generator'!$K$1,CHAR(10),
    'Resource Checklist generator'!$N$1
))</f>
        <v/>
      </c>
      <c r="O131" s="14" t="str">
        <f>IF(NOT(OR(U131=0,U131="")),_xlfn.CONCAT('Resource Checklist generator'!$G$2,U131,'Resource Checklist generator'!$H$2,CHAR(10),'Resource Checklist generator'!$I$2),"")</f>
        <v/>
      </c>
      <c r="P131" s="14" t="str">
        <f>IF(NOT(OR(V131=0,V131="")),_xlfn.CONCAT('Resource Checklist generator'!$J$2,V131,'Resource Checklist generator'!$H$2,CHAR(10),'Resource Checklist generator'!$L$2),"")</f>
        <v/>
      </c>
      <c r="Q131" s="14" t="str">
        <f>IF(F131="","",
    _xlfn.CONCAT('Resource Checklist generator'!$A$1,UPPER('Resource Checklist generator'!$O$1),SUBSTITUTE(_xlfn.CONCAT(G131,"_",I131),"GAME.CHECKLIST_",""),'Resource Checklist generator'!$B$1,CHAR(10),
    'Resource Checklist generator'!$C$1,G131,'Resource Checklist generator'!$D$1,I131,'Resource Checklist generator'!$E$1,CHAR(10),
    IF(K131="","",_xlfn.CONCAT('Resource Checklist generator'!$F$1,K131,'Resource Checklist generator'!$G$1,CHAR(10))),
    'Resource Checklist generator'!$J$1,'Resource Checklist generator'!$K$1,CHAR(10),
    'Resource Checklist generator'!$N$1)
)</f>
        <v/>
      </c>
      <c r="R131" s="14"/>
      <c r="S131" s="14" t="str">
        <f t="shared" si="3"/>
        <v/>
      </c>
      <c r="T131" s="14" t="str" cm="1">
        <f t="array" ref="T131">IF(Q131="","",MATCH(MID(Q131,1,255),MID($R$3:$R$999,1,255),0))</f>
        <v/>
      </c>
      <c r="U131" s="14"/>
      <c r="V131" s="14"/>
    </row>
    <row r="132" spans="2:22">
      <c r="B132" s="28"/>
      <c r="C132" s="46" t="str" cm="1">
        <f t="array" ref="C132">IF(B132="","",
       IF(OR(_xlfn._xlws.FILTER('Checklist.loc DATA'!$D$3:$D$3000,'Checklist.loc DATA'!$C$3:$C$3000=B132,"#no matching result in Checklist.loc DATA")="#no matching result found in Checklist.loc DATA",_xlfn._xlws.FILTER('Checklist.loc DATA'!$D$3:$D$3000,'Checklist.loc DATA'!$C$3:$C$3000=B132,"#no matching result in Checklist.loc DATA")="MISSING",_xlfn._xlws.FILTER('Checklist.loc DATA'!$D$3:$D$3000,'Checklist.loc DATA'!$C$3:$C$3000=B132,"#no matching result in Checklist.loc DATA")=""),
            IF(_xlfn._xlws.FILTER('GAME.CHECKLIST_ Integrator'!$C$2:$C$3000,'GAME.CHECKLIST_ Integrator'!$D$2:$D$3000=B132,"#no matching result in GAME.CHECKLIST Integrator")="0","#Text found in aircraft PAGE_Integrator but no matching entry name; check that you copy-pasted entry names",
                   _xlfn._xlws.FILTER('GAME.CHECKLIST_ Integrator'!$C$2:$C$3000,'GAME.CHECKLIST_ Integrator'!$D$2:$D$3000=B132,"#no matching result in GAME.CHECKLIST Integrator")),
           _xlfn._xlws.FILTER('Checklist.loc DATA'!$D$3:$D$3000,'Checklist.loc DATA'!$C$3:$C$3000=B132,"#no matching result in Checklist.loc DATA")))</f>
        <v/>
      </c>
      <c r="D132" s="52"/>
      <c r="E132" s="46" t="str" cm="1">
        <f t="array" ref="E132">IF(D132="","",
       IF(OR(_xlfn._xlws.FILTER('Checklist.loc DATA'!$D$3:$D$3000,'Checklist.loc DATA'!$C$3:$C$3000=D132,"#no matching result in Checklist.loc DATA")="#no matching result found in Checklist.loc DATA",_xlfn._xlws.FILTER('Checklist.loc DATA'!$D$3:$D$3000,'Checklist.loc DATA'!$C$3:$C$3000=D132,"#no matching result in Checklist.loc DATA")="MISSING",_xlfn._xlws.FILTER('Checklist.loc DATA'!$D$3:$D$3000,'Checklist.loc DATA'!$C$3:$C$3000=D132,"#no matching result in Checklist.loc DATA")=""),
            IF(_xlfn._xlws.FILTER('GAME.CHECKLIST_ Integrator'!$C$2:$C$3000,'GAME.CHECKLIST_ Integrator'!$D$2:$D$3000=D132,"#no matching result in GAME.CHECKLIST Integrator")="0","#Text found in aircraft PAGE_Integrator but no matching entry name; check that you copy-pasted entry names",
                   _xlfn._xlws.FILTER('GAME.CHECKLIST_ Integrator'!$C$2:$C$3000,'GAME.CHECKLIST_ Integrator'!$D$2:$D$3000=D132,"#no matching result in GAME.CHECKLIST Integrator")),
           _xlfn._xlws.FILTER('Checklist.loc DATA'!$D$3:$D$3000,'Checklist.loc DATA'!$C$3:$C$3000=D132,"#no matching result in Checklist.loc DATA")))</f>
        <v/>
      </c>
      <c r="F132" s="52"/>
      <c r="G132" s="46" t="str" cm="1">
        <f t="array" ref="G132">IF(F132="","",
       IF(OR(_xlfn._xlws.FILTER('Checklist.loc DATA'!$D$3:$D$3000,'Checklist.loc DATA'!$C$3:$C$3000=F132,"#no matching result in Checklist.loc DATA")="#no matching result found in Checklist.loc DATA",_xlfn._xlws.FILTER('Checklist.loc DATA'!$D$3:$D$3000,'Checklist.loc DATA'!$C$3:$C$3000=F132,"#no matching result in Checklist.loc DATA")="MISSING",_xlfn._xlws.FILTER('Checklist.loc DATA'!$D$3:$D$3000,'Checklist.loc DATA'!$C$3:$C$3000=F132,"#no matching result in Checklist.loc DATA")=""),
            IF(_xlfn._xlws.FILTER('GAME.CHECKLIST_ Integrator'!$C$2:$C$3000,'GAME.CHECKLIST_ Integrator'!$D$2:$D$3000=F132,"#no matching result in GAME.CHECKLIST Integrator")="0","#Text found in aircraft PAGE_Integrator but no matching entry name; check that you copy-pasted entry names",
                   _xlfn._xlws.FILTER('GAME.CHECKLIST_ Integrator'!$C$2:$C$3000,'GAME.CHECKLIST_ Integrator'!$D$2:$D$3000=F132,"#no matching result in GAME.CHECKLIST Integrator")),
           _xlfn._xlws.FILTER('Checklist.loc DATA'!$D$3:$D$3000,'Checklist.loc DATA'!$C$3:$C$3000=F132,"#no matching result in Checklist.loc DATA")))</f>
        <v/>
      </c>
      <c r="H132" s="61"/>
      <c r="I132" s="46" t="str" cm="1">
        <f t="array" ref="I132">IF(H132="","",
       IF(OR(_xlfn._xlws.FILTER('Checklist.loc DATA'!$D$3:$D$3000,'Checklist.loc DATA'!$C$3:$C$3000=H132,"#no matching result in Checklist.loc DATA")="#no matching result found in Checklist.loc DATA",_xlfn._xlws.FILTER('Checklist.loc DATA'!$D$3:$D$3000,'Checklist.loc DATA'!$C$3:$C$3000=H132,"#no matching result in Checklist.loc DATA")="MISSING",_xlfn._xlws.FILTER('Checklist.loc DATA'!$D$3:$D$3000,'Checklist.loc DATA'!$C$3:$C$3000=H132,"#no matching result in Checklist.loc DATA")=""),
            IF(_xlfn._xlws.FILTER('GAME.CHECKLIST_ Integrator'!$C$2:$C$3000,'GAME.CHECKLIST_ Integrator'!$D$2:$D$3000=H132,"#no matching result in GAME.CHECKLIST Integrator")="0","#Text found in aircraft PAGE_Integrator but no matching entry name; check that you copy-pasted entry names",
                   _xlfn._xlws.FILTER('GAME.CHECKLIST_ Integrator'!$C$2:$C$3000,'GAME.CHECKLIST_ Integrator'!$D$2:$D$3000=H132,"#no matching result in GAME.CHECKLIST Integrator")),
           _xlfn._xlws.FILTER('Checklist.loc DATA'!$D$3:$D$3000,'Checklist.loc DATA'!$C$3:$C$3000=H132,"#no matching result in Checklist.loc DATA")))</f>
        <v/>
      </c>
      <c r="J132" s="48">
        <v>0</v>
      </c>
      <c r="K132" s="46" t="str" cm="1">
        <f t="array" ref="K132">IF(OR(J132="",J132=0),"",
       IF(OR(_xlfn._xlws.FILTER('Checklist.loc DATA'!$E$3:$E$3000,'Checklist.loc DATA'!$D$3:$D$3000=J132,"#no matching result in Checklist.loc DATA")="#no matching result found in Checklist.loc DATA",_xlfn._xlws.FILTER('Checklist.loc DATA'!$E$3:$E$3000,'Checklist.loc DATA'!$D$3:$D$3000=J132,"#no matching result in Checklist.loc DATA")="MISSING",_xlfn._xlws.FILTER('Checklist.loc DATA'!$E$3:$E$3000,'Checklist.loc DATA'!$D$3:$D$3000=J132,"#no matching result in Checklist.loc DATA")=""),
          IF(_xlfn._xlws.FILTER('CLUE. Integrator'!$C$2:$C$3000,'CLUE. Integrator'!$D$2:$D$3000=J132,"#no matching result in aircraft CLUE_Integrator")="0","#Text found in aircraft CLUE_Integrator but no matching entry name; check that you copy-pasted entry names",
                   _xlfn._xlws.FILTER('CLUE. Integrator'!$C$2:$C$3000,'CLUE. Integrator'!$D$2:$D$3000=J132,"#no matching result in aircraft CLUE_Integrator")),
           _xlfn._xlws.FILTER('Checklist.loc DATA'!$E$3:$E$3000,'Checklist.loc DATA'!$D$3:$D$3000=J132,"#no matching result in Checklist.loc DATA")))</f>
        <v/>
      </c>
      <c r="L132" s="63" t="str">
        <f>IF('Integrator tracking'!G141="","",'Integrator tracking'!G141)</f>
        <v/>
      </c>
      <c r="M132" s="14" t="str">
        <f t="shared" ref="M132:M195" si="4">IF(NOT(OR(R132=0,R132="")),SUBSTITUTE(R132,_xlfn.CONCAT("""&gt;",CHAR(10),"&lt;CheckpointDesc"),_xlfn.CONCAT("_",S132,"""&gt;",CHAR(10),"&lt;CheckpointDesc")),"")</f>
        <v/>
      </c>
      <c r="N132" s="14" t="str">
        <f>IF(F132="","",
_xlfn.CONCAT('Resource Checklist generator'!$A$2,UPPER('Resource Checklist generator'!$O$1),SUBSTITUTE(_xlfn.CONCAT(G132,"_",I132),"GAME.CHECKLIST_",""),"_",T132,'Resource Checklist generator'!$M$2,L132,'Resource Checklist generator'!$K$2,CHAR(10),
    'Resource Checklist generator'!$L$1,'Resource Checklist generator'!$N$2,'Resource Checklist generator'!$K$1,CHAR(10),
    'Resource Checklist generator'!$N$1
))</f>
        <v/>
      </c>
      <c r="O132" s="14" t="str">
        <f>IF(NOT(OR(U132=0,U132="")),_xlfn.CONCAT('Resource Checklist generator'!$G$2,U132,'Resource Checklist generator'!$H$2,CHAR(10),'Resource Checklist generator'!$I$2),"")</f>
        <v/>
      </c>
      <c r="P132" s="14" t="str">
        <f>IF(NOT(OR(V132=0,V132="")),_xlfn.CONCAT('Resource Checklist generator'!$J$2,V132,'Resource Checklist generator'!$H$2,CHAR(10),'Resource Checklist generator'!$L$2),"")</f>
        <v/>
      </c>
      <c r="Q132" s="14" t="str">
        <f>IF(F132="","",
    _xlfn.CONCAT('Resource Checklist generator'!$A$1,UPPER('Resource Checklist generator'!$O$1),SUBSTITUTE(_xlfn.CONCAT(G132,"_",I132),"GAME.CHECKLIST_",""),'Resource Checklist generator'!$B$1,CHAR(10),
    'Resource Checklist generator'!$C$1,G132,'Resource Checklist generator'!$D$1,I132,'Resource Checklist generator'!$E$1,CHAR(10),
    IF(K132="","",_xlfn.CONCAT('Resource Checklist generator'!$F$1,K132,'Resource Checklist generator'!$G$1,CHAR(10))),
    'Resource Checklist generator'!$J$1,'Resource Checklist generator'!$K$1,CHAR(10),
    'Resource Checklist generator'!$N$1)
)</f>
        <v/>
      </c>
      <c r="R132" s="14"/>
      <c r="S132" s="14" t="str">
        <f t="shared" ref="S132:S195" si="5">IF(R132="","",ROW()-2)</f>
        <v/>
      </c>
      <c r="T132" s="14" t="str" cm="1">
        <f t="array" ref="T132">IF(Q132="","",MATCH(MID(Q132,1,255),MID($R$3:$R$999,1,255),0))</f>
        <v/>
      </c>
      <c r="U132" s="14"/>
      <c r="V132" s="14"/>
    </row>
    <row r="133" spans="2:22">
      <c r="B133" s="27"/>
      <c r="C133" s="46" t="str" cm="1">
        <f t="array" ref="C133">IF(B133="","",
       IF(OR(_xlfn._xlws.FILTER('Checklist.loc DATA'!$D$3:$D$3000,'Checklist.loc DATA'!$C$3:$C$3000=B133,"#no matching result in Checklist.loc DATA")="#no matching result found in Checklist.loc DATA",_xlfn._xlws.FILTER('Checklist.loc DATA'!$D$3:$D$3000,'Checklist.loc DATA'!$C$3:$C$3000=B133,"#no matching result in Checklist.loc DATA")="MISSING",_xlfn._xlws.FILTER('Checklist.loc DATA'!$D$3:$D$3000,'Checklist.loc DATA'!$C$3:$C$3000=B133,"#no matching result in Checklist.loc DATA")=""),
            IF(_xlfn._xlws.FILTER('GAME.CHECKLIST_ Integrator'!$C$2:$C$3000,'GAME.CHECKLIST_ Integrator'!$D$2:$D$3000=B133,"#no matching result in GAME.CHECKLIST Integrator")="0","#Text found in aircraft PAGE_Integrator but no matching entry name; check that you copy-pasted entry names",
                   _xlfn._xlws.FILTER('GAME.CHECKLIST_ Integrator'!$C$2:$C$3000,'GAME.CHECKLIST_ Integrator'!$D$2:$D$3000=B133,"#no matching result in GAME.CHECKLIST Integrator")),
           _xlfn._xlws.FILTER('Checklist.loc DATA'!$D$3:$D$3000,'Checklist.loc DATA'!$C$3:$C$3000=B133,"#no matching result in Checklist.loc DATA")))</f>
        <v/>
      </c>
      <c r="D133" s="53"/>
      <c r="E133" s="46" t="str" cm="1">
        <f t="array" ref="E133">IF(D133="","",
       IF(OR(_xlfn._xlws.FILTER('Checklist.loc DATA'!$D$3:$D$3000,'Checklist.loc DATA'!$C$3:$C$3000=D133,"#no matching result in Checklist.loc DATA")="#no matching result found in Checklist.loc DATA",_xlfn._xlws.FILTER('Checklist.loc DATA'!$D$3:$D$3000,'Checklist.loc DATA'!$C$3:$C$3000=D133,"#no matching result in Checklist.loc DATA")="MISSING",_xlfn._xlws.FILTER('Checklist.loc DATA'!$D$3:$D$3000,'Checklist.loc DATA'!$C$3:$C$3000=D133,"#no matching result in Checklist.loc DATA")=""),
            IF(_xlfn._xlws.FILTER('GAME.CHECKLIST_ Integrator'!$C$2:$C$3000,'GAME.CHECKLIST_ Integrator'!$D$2:$D$3000=D133,"#no matching result in GAME.CHECKLIST Integrator")="0","#Text found in aircraft PAGE_Integrator but no matching entry name; check that you copy-pasted entry names",
                   _xlfn._xlws.FILTER('GAME.CHECKLIST_ Integrator'!$C$2:$C$3000,'GAME.CHECKLIST_ Integrator'!$D$2:$D$3000=D133,"#no matching result in GAME.CHECKLIST Integrator")),
           _xlfn._xlws.FILTER('Checklist.loc DATA'!$D$3:$D$3000,'Checklist.loc DATA'!$C$3:$C$3000=D133,"#no matching result in Checklist.loc DATA")))</f>
        <v/>
      </c>
      <c r="F133" s="53"/>
      <c r="G133" s="46" t="str" cm="1">
        <f t="array" ref="G133">IF(F133="","",
       IF(OR(_xlfn._xlws.FILTER('Checklist.loc DATA'!$D$3:$D$3000,'Checklist.loc DATA'!$C$3:$C$3000=F133,"#no matching result in Checklist.loc DATA")="#no matching result found in Checklist.loc DATA",_xlfn._xlws.FILTER('Checklist.loc DATA'!$D$3:$D$3000,'Checklist.loc DATA'!$C$3:$C$3000=F133,"#no matching result in Checklist.loc DATA")="MISSING",_xlfn._xlws.FILTER('Checklist.loc DATA'!$D$3:$D$3000,'Checklist.loc DATA'!$C$3:$C$3000=F133,"#no matching result in Checklist.loc DATA")=""),
            IF(_xlfn._xlws.FILTER('GAME.CHECKLIST_ Integrator'!$C$2:$C$3000,'GAME.CHECKLIST_ Integrator'!$D$2:$D$3000=F133,"#no matching result in GAME.CHECKLIST Integrator")="0","#Text found in aircraft PAGE_Integrator but no matching entry name; check that you copy-pasted entry names",
                   _xlfn._xlws.FILTER('GAME.CHECKLIST_ Integrator'!$C$2:$C$3000,'GAME.CHECKLIST_ Integrator'!$D$2:$D$3000=F133,"#no matching result in GAME.CHECKLIST Integrator")),
           _xlfn._xlws.FILTER('Checklist.loc DATA'!$D$3:$D$3000,'Checklist.loc DATA'!$C$3:$C$3000=F133,"#no matching result in Checklist.loc DATA")))</f>
        <v/>
      </c>
      <c r="H133" s="62"/>
      <c r="I133" s="46" t="str" cm="1">
        <f t="array" ref="I133">IF(H133="","",
       IF(OR(_xlfn._xlws.FILTER('Checklist.loc DATA'!$D$3:$D$3000,'Checklist.loc DATA'!$C$3:$C$3000=H133,"#no matching result in Checklist.loc DATA")="#no matching result found in Checklist.loc DATA",_xlfn._xlws.FILTER('Checklist.loc DATA'!$D$3:$D$3000,'Checklist.loc DATA'!$C$3:$C$3000=H133,"#no matching result in Checklist.loc DATA")="MISSING",_xlfn._xlws.FILTER('Checklist.loc DATA'!$D$3:$D$3000,'Checklist.loc DATA'!$C$3:$C$3000=H133,"#no matching result in Checklist.loc DATA")=""),
            IF(_xlfn._xlws.FILTER('GAME.CHECKLIST_ Integrator'!$C$2:$C$3000,'GAME.CHECKLIST_ Integrator'!$D$2:$D$3000=H133,"#no matching result in GAME.CHECKLIST Integrator")="0","#Text found in aircraft PAGE_Integrator but no matching entry name; check that you copy-pasted entry names",
                   _xlfn._xlws.FILTER('GAME.CHECKLIST_ Integrator'!$C$2:$C$3000,'GAME.CHECKLIST_ Integrator'!$D$2:$D$3000=H133,"#no matching result in GAME.CHECKLIST Integrator")),
           _xlfn._xlws.FILTER('Checklist.loc DATA'!$D$3:$D$3000,'Checklist.loc DATA'!$C$3:$C$3000=H133,"#no matching result in Checklist.loc DATA")))</f>
        <v/>
      </c>
      <c r="J133" s="29">
        <v>0</v>
      </c>
      <c r="K133" s="46" t="str" cm="1">
        <f t="array" ref="K133">IF(OR(J133="",J133=0),"",
       IF(OR(_xlfn._xlws.FILTER('Checklist.loc DATA'!$E$3:$E$3000,'Checklist.loc DATA'!$D$3:$D$3000=J133,"#no matching result in Checklist.loc DATA")="#no matching result found in Checklist.loc DATA",_xlfn._xlws.FILTER('Checklist.loc DATA'!$E$3:$E$3000,'Checklist.loc DATA'!$D$3:$D$3000=J133,"#no matching result in Checklist.loc DATA")="MISSING",_xlfn._xlws.FILTER('Checklist.loc DATA'!$E$3:$E$3000,'Checklist.loc DATA'!$D$3:$D$3000=J133,"#no matching result in Checklist.loc DATA")=""),
          IF(_xlfn._xlws.FILTER('CLUE. Integrator'!$C$2:$C$3000,'CLUE. Integrator'!$D$2:$D$3000=J133,"#no matching result in aircraft CLUE_Integrator")="0","#Text found in aircraft CLUE_Integrator but no matching entry name; check that you copy-pasted entry names",
                   _xlfn._xlws.FILTER('CLUE. Integrator'!$C$2:$C$3000,'CLUE. Integrator'!$D$2:$D$3000=J133,"#no matching result in aircraft CLUE_Integrator")),
           _xlfn._xlws.FILTER('Checklist.loc DATA'!$E$3:$E$3000,'Checklist.loc DATA'!$D$3:$D$3000=J133,"#no matching result in Checklist.loc DATA")))</f>
        <v/>
      </c>
      <c r="L133" s="63" t="str">
        <f>IF('Integrator tracking'!G142="","",'Integrator tracking'!G142)</f>
        <v/>
      </c>
      <c r="M133" s="14" t="str">
        <f t="shared" si="4"/>
        <v/>
      </c>
      <c r="N133" s="14" t="str">
        <f>IF(F133="","",
_xlfn.CONCAT('Resource Checklist generator'!$A$2,UPPER('Resource Checklist generator'!$O$1),SUBSTITUTE(_xlfn.CONCAT(G133,"_",I133),"GAME.CHECKLIST_",""),"_",T133,'Resource Checklist generator'!$M$2,L133,'Resource Checklist generator'!$K$2,CHAR(10),
    'Resource Checklist generator'!$L$1,'Resource Checklist generator'!$N$2,'Resource Checklist generator'!$K$1,CHAR(10),
    'Resource Checklist generator'!$N$1
))</f>
        <v/>
      </c>
      <c r="O133" s="14" t="str">
        <f>IF(NOT(OR(U133=0,U133="")),_xlfn.CONCAT('Resource Checklist generator'!$G$2,U133,'Resource Checklist generator'!$H$2,CHAR(10),'Resource Checklist generator'!$I$2),"")</f>
        <v/>
      </c>
      <c r="P133" s="14" t="str">
        <f>IF(NOT(OR(V133=0,V133="")),_xlfn.CONCAT('Resource Checklist generator'!$J$2,V133,'Resource Checklist generator'!$H$2,CHAR(10),'Resource Checklist generator'!$L$2),"")</f>
        <v/>
      </c>
      <c r="Q133" s="14" t="str">
        <f>IF(F133="","",
    _xlfn.CONCAT('Resource Checklist generator'!$A$1,UPPER('Resource Checklist generator'!$O$1),SUBSTITUTE(_xlfn.CONCAT(G133,"_",I133),"GAME.CHECKLIST_",""),'Resource Checklist generator'!$B$1,CHAR(10),
    'Resource Checklist generator'!$C$1,G133,'Resource Checklist generator'!$D$1,I133,'Resource Checklist generator'!$E$1,CHAR(10),
    IF(K133="","",_xlfn.CONCAT('Resource Checklist generator'!$F$1,K133,'Resource Checklist generator'!$G$1,CHAR(10))),
    'Resource Checklist generator'!$J$1,'Resource Checklist generator'!$K$1,CHAR(10),
    'Resource Checklist generator'!$N$1)
)</f>
        <v/>
      </c>
      <c r="R133" s="14"/>
      <c r="S133" s="14" t="str">
        <f t="shared" si="5"/>
        <v/>
      </c>
      <c r="T133" s="14" t="str" cm="1">
        <f t="array" ref="T133">IF(Q133="","",MATCH(MID(Q133,1,255),MID($R$3:$R$999,1,255),0))</f>
        <v/>
      </c>
      <c r="U133" s="14"/>
      <c r="V133" s="14"/>
    </row>
    <row r="134" spans="2:22">
      <c r="B134" s="28"/>
      <c r="C134" s="46" t="str" cm="1">
        <f t="array" ref="C134">IF(B134="","",
       IF(OR(_xlfn._xlws.FILTER('Checklist.loc DATA'!$D$3:$D$3000,'Checklist.loc DATA'!$C$3:$C$3000=B134,"#no matching result in Checklist.loc DATA")="#no matching result found in Checklist.loc DATA",_xlfn._xlws.FILTER('Checklist.loc DATA'!$D$3:$D$3000,'Checklist.loc DATA'!$C$3:$C$3000=B134,"#no matching result in Checklist.loc DATA")="MISSING",_xlfn._xlws.FILTER('Checklist.loc DATA'!$D$3:$D$3000,'Checklist.loc DATA'!$C$3:$C$3000=B134,"#no matching result in Checklist.loc DATA")=""),
            IF(_xlfn._xlws.FILTER('GAME.CHECKLIST_ Integrator'!$C$2:$C$3000,'GAME.CHECKLIST_ Integrator'!$D$2:$D$3000=B134,"#no matching result in GAME.CHECKLIST Integrator")="0","#Text found in aircraft PAGE_Integrator but no matching entry name; check that you copy-pasted entry names",
                   _xlfn._xlws.FILTER('GAME.CHECKLIST_ Integrator'!$C$2:$C$3000,'GAME.CHECKLIST_ Integrator'!$D$2:$D$3000=B134,"#no matching result in GAME.CHECKLIST Integrator")),
           _xlfn._xlws.FILTER('Checklist.loc DATA'!$D$3:$D$3000,'Checklist.loc DATA'!$C$3:$C$3000=B134,"#no matching result in Checklist.loc DATA")))</f>
        <v/>
      </c>
      <c r="D134" s="52"/>
      <c r="E134" s="46" t="str" cm="1">
        <f t="array" ref="E134">IF(D134="","",
       IF(OR(_xlfn._xlws.FILTER('Checklist.loc DATA'!$D$3:$D$3000,'Checklist.loc DATA'!$C$3:$C$3000=D134,"#no matching result in Checklist.loc DATA")="#no matching result found in Checklist.loc DATA",_xlfn._xlws.FILTER('Checklist.loc DATA'!$D$3:$D$3000,'Checklist.loc DATA'!$C$3:$C$3000=D134,"#no matching result in Checklist.loc DATA")="MISSING",_xlfn._xlws.FILTER('Checklist.loc DATA'!$D$3:$D$3000,'Checklist.loc DATA'!$C$3:$C$3000=D134,"#no matching result in Checklist.loc DATA")=""),
            IF(_xlfn._xlws.FILTER('GAME.CHECKLIST_ Integrator'!$C$2:$C$3000,'GAME.CHECKLIST_ Integrator'!$D$2:$D$3000=D134,"#no matching result in GAME.CHECKLIST Integrator")="0","#Text found in aircraft PAGE_Integrator but no matching entry name; check that you copy-pasted entry names",
                   _xlfn._xlws.FILTER('GAME.CHECKLIST_ Integrator'!$C$2:$C$3000,'GAME.CHECKLIST_ Integrator'!$D$2:$D$3000=D134,"#no matching result in GAME.CHECKLIST Integrator")),
           _xlfn._xlws.FILTER('Checklist.loc DATA'!$D$3:$D$3000,'Checklist.loc DATA'!$C$3:$C$3000=D134,"#no matching result in Checklist.loc DATA")))</f>
        <v/>
      </c>
      <c r="F134" s="52"/>
      <c r="G134" s="46" t="str" cm="1">
        <f t="array" ref="G134">IF(F134="","",
       IF(OR(_xlfn._xlws.FILTER('Checklist.loc DATA'!$D$3:$D$3000,'Checklist.loc DATA'!$C$3:$C$3000=F134,"#no matching result in Checklist.loc DATA")="#no matching result found in Checklist.loc DATA",_xlfn._xlws.FILTER('Checklist.loc DATA'!$D$3:$D$3000,'Checklist.loc DATA'!$C$3:$C$3000=F134,"#no matching result in Checklist.loc DATA")="MISSING",_xlfn._xlws.FILTER('Checklist.loc DATA'!$D$3:$D$3000,'Checklist.loc DATA'!$C$3:$C$3000=F134,"#no matching result in Checklist.loc DATA")=""),
            IF(_xlfn._xlws.FILTER('GAME.CHECKLIST_ Integrator'!$C$2:$C$3000,'GAME.CHECKLIST_ Integrator'!$D$2:$D$3000=F134,"#no matching result in GAME.CHECKLIST Integrator")="0","#Text found in aircraft PAGE_Integrator but no matching entry name; check that you copy-pasted entry names",
                   _xlfn._xlws.FILTER('GAME.CHECKLIST_ Integrator'!$C$2:$C$3000,'GAME.CHECKLIST_ Integrator'!$D$2:$D$3000=F134,"#no matching result in GAME.CHECKLIST Integrator")),
           _xlfn._xlws.FILTER('Checklist.loc DATA'!$D$3:$D$3000,'Checklist.loc DATA'!$C$3:$C$3000=F134,"#no matching result in Checklist.loc DATA")))</f>
        <v/>
      </c>
      <c r="H134" s="61"/>
      <c r="I134" s="46" t="str" cm="1">
        <f t="array" ref="I134">IF(H134="","",
       IF(OR(_xlfn._xlws.FILTER('Checklist.loc DATA'!$D$3:$D$3000,'Checklist.loc DATA'!$C$3:$C$3000=H134,"#no matching result in Checklist.loc DATA")="#no matching result found in Checklist.loc DATA",_xlfn._xlws.FILTER('Checklist.loc DATA'!$D$3:$D$3000,'Checklist.loc DATA'!$C$3:$C$3000=H134,"#no matching result in Checklist.loc DATA")="MISSING",_xlfn._xlws.FILTER('Checklist.loc DATA'!$D$3:$D$3000,'Checklist.loc DATA'!$C$3:$C$3000=H134,"#no matching result in Checklist.loc DATA")=""),
            IF(_xlfn._xlws.FILTER('GAME.CHECKLIST_ Integrator'!$C$2:$C$3000,'GAME.CHECKLIST_ Integrator'!$D$2:$D$3000=H134,"#no matching result in GAME.CHECKLIST Integrator")="0","#Text found in aircraft PAGE_Integrator but no matching entry name; check that you copy-pasted entry names",
                   _xlfn._xlws.FILTER('GAME.CHECKLIST_ Integrator'!$C$2:$C$3000,'GAME.CHECKLIST_ Integrator'!$D$2:$D$3000=H134,"#no matching result in GAME.CHECKLIST Integrator")),
           _xlfn._xlws.FILTER('Checklist.loc DATA'!$D$3:$D$3000,'Checklist.loc DATA'!$C$3:$C$3000=H134,"#no matching result in Checklist.loc DATA")))</f>
        <v/>
      </c>
      <c r="J134" s="48">
        <v>0</v>
      </c>
      <c r="K134" s="46" t="str" cm="1">
        <f t="array" ref="K134">IF(OR(J134="",J134=0),"",
       IF(OR(_xlfn._xlws.FILTER('Checklist.loc DATA'!$E$3:$E$3000,'Checklist.loc DATA'!$D$3:$D$3000=J134,"#no matching result in Checklist.loc DATA")="#no matching result found in Checklist.loc DATA",_xlfn._xlws.FILTER('Checklist.loc DATA'!$E$3:$E$3000,'Checklist.loc DATA'!$D$3:$D$3000=J134,"#no matching result in Checklist.loc DATA")="MISSING",_xlfn._xlws.FILTER('Checklist.loc DATA'!$E$3:$E$3000,'Checklist.loc DATA'!$D$3:$D$3000=J134,"#no matching result in Checklist.loc DATA")=""),
          IF(_xlfn._xlws.FILTER('CLUE. Integrator'!$C$2:$C$3000,'CLUE. Integrator'!$D$2:$D$3000=J134,"#no matching result in aircraft CLUE_Integrator")="0","#Text found in aircraft CLUE_Integrator but no matching entry name; check that you copy-pasted entry names",
                   _xlfn._xlws.FILTER('CLUE. Integrator'!$C$2:$C$3000,'CLUE. Integrator'!$D$2:$D$3000=J134,"#no matching result in aircraft CLUE_Integrator")),
           _xlfn._xlws.FILTER('Checklist.loc DATA'!$E$3:$E$3000,'Checklist.loc DATA'!$D$3:$D$3000=J134,"#no matching result in Checklist.loc DATA")))</f>
        <v/>
      </c>
      <c r="L134" s="63" t="str">
        <f>IF('Integrator tracking'!G143="","",'Integrator tracking'!G143)</f>
        <v/>
      </c>
      <c r="M134" s="14" t="str">
        <f t="shared" si="4"/>
        <v/>
      </c>
      <c r="N134" s="14" t="str">
        <f>IF(F134="","",
_xlfn.CONCAT('Resource Checklist generator'!$A$2,UPPER('Resource Checklist generator'!$O$1),SUBSTITUTE(_xlfn.CONCAT(G134,"_",I134),"GAME.CHECKLIST_",""),"_",T134,'Resource Checklist generator'!$M$2,L134,'Resource Checklist generator'!$K$2,CHAR(10),
    'Resource Checklist generator'!$L$1,'Resource Checklist generator'!$N$2,'Resource Checklist generator'!$K$1,CHAR(10),
    'Resource Checklist generator'!$N$1
))</f>
        <v/>
      </c>
      <c r="O134" s="14" t="str">
        <f>IF(NOT(OR(U134=0,U134="")),_xlfn.CONCAT('Resource Checklist generator'!$G$2,U134,'Resource Checklist generator'!$H$2,CHAR(10),'Resource Checklist generator'!$I$2),"")</f>
        <v/>
      </c>
      <c r="P134" s="14" t="str">
        <f>IF(NOT(OR(V134=0,V134="")),_xlfn.CONCAT('Resource Checklist generator'!$J$2,V134,'Resource Checklist generator'!$H$2,CHAR(10),'Resource Checklist generator'!$L$2),"")</f>
        <v/>
      </c>
      <c r="Q134" s="14" t="str">
        <f>IF(F134="","",
    _xlfn.CONCAT('Resource Checklist generator'!$A$1,UPPER('Resource Checklist generator'!$O$1),SUBSTITUTE(_xlfn.CONCAT(G134,"_",I134),"GAME.CHECKLIST_",""),'Resource Checklist generator'!$B$1,CHAR(10),
    'Resource Checklist generator'!$C$1,G134,'Resource Checklist generator'!$D$1,I134,'Resource Checklist generator'!$E$1,CHAR(10),
    IF(K134="","",_xlfn.CONCAT('Resource Checklist generator'!$F$1,K134,'Resource Checklist generator'!$G$1,CHAR(10))),
    'Resource Checklist generator'!$J$1,'Resource Checklist generator'!$K$1,CHAR(10),
    'Resource Checklist generator'!$N$1)
)</f>
        <v/>
      </c>
      <c r="R134" s="14"/>
      <c r="S134" s="14" t="str">
        <f t="shared" si="5"/>
        <v/>
      </c>
      <c r="T134" s="14" t="str" cm="1">
        <f t="array" ref="T134">IF(Q134="","",MATCH(MID(Q134,1,255),MID($R$3:$R$999,1,255),0))</f>
        <v/>
      </c>
      <c r="U134" s="14"/>
      <c r="V134" s="14"/>
    </row>
    <row r="135" spans="2:22">
      <c r="B135" s="27"/>
      <c r="C135" s="46" t="str" cm="1">
        <f t="array" ref="C135">IF(B135="","",
       IF(OR(_xlfn._xlws.FILTER('Checklist.loc DATA'!$D$3:$D$3000,'Checklist.loc DATA'!$C$3:$C$3000=B135,"#no matching result in Checklist.loc DATA")="#no matching result found in Checklist.loc DATA",_xlfn._xlws.FILTER('Checklist.loc DATA'!$D$3:$D$3000,'Checklist.loc DATA'!$C$3:$C$3000=B135,"#no matching result in Checklist.loc DATA")="MISSING",_xlfn._xlws.FILTER('Checklist.loc DATA'!$D$3:$D$3000,'Checklist.loc DATA'!$C$3:$C$3000=B135,"#no matching result in Checklist.loc DATA")=""),
            IF(_xlfn._xlws.FILTER('GAME.CHECKLIST_ Integrator'!$C$2:$C$3000,'GAME.CHECKLIST_ Integrator'!$D$2:$D$3000=B135,"#no matching result in GAME.CHECKLIST Integrator")="0","#Text found in aircraft PAGE_Integrator but no matching entry name; check that you copy-pasted entry names",
                   _xlfn._xlws.FILTER('GAME.CHECKLIST_ Integrator'!$C$2:$C$3000,'GAME.CHECKLIST_ Integrator'!$D$2:$D$3000=B135,"#no matching result in GAME.CHECKLIST Integrator")),
           _xlfn._xlws.FILTER('Checklist.loc DATA'!$D$3:$D$3000,'Checklist.loc DATA'!$C$3:$C$3000=B135,"#no matching result in Checklist.loc DATA")))</f>
        <v/>
      </c>
      <c r="D135" s="53"/>
      <c r="E135" s="46" t="str" cm="1">
        <f t="array" ref="E135">IF(D135="","",
       IF(OR(_xlfn._xlws.FILTER('Checklist.loc DATA'!$D$3:$D$3000,'Checklist.loc DATA'!$C$3:$C$3000=D135,"#no matching result in Checklist.loc DATA")="#no matching result found in Checklist.loc DATA",_xlfn._xlws.FILTER('Checklist.loc DATA'!$D$3:$D$3000,'Checklist.loc DATA'!$C$3:$C$3000=D135,"#no matching result in Checklist.loc DATA")="MISSING",_xlfn._xlws.FILTER('Checklist.loc DATA'!$D$3:$D$3000,'Checklist.loc DATA'!$C$3:$C$3000=D135,"#no matching result in Checklist.loc DATA")=""),
            IF(_xlfn._xlws.FILTER('GAME.CHECKLIST_ Integrator'!$C$2:$C$3000,'GAME.CHECKLIST_ Integrator'!$D$2:$D$3000=D135,"#no matching result in GAME.CHECKLIST Integrator")="0","#Text found in aircraft PAGE_Integrator but no matching entry name; check that you copy-pasted entry names",
                   _xlfn._xlws.FILTER('GAME.CHECKLIST_ Integrator'!$C$2:$C$3000,'GAME.CHECKLIST_ Integrator'!$D$2:$D$3000=D135,"#no matching result in GAME.CHECKLIST Integrator")),
           _xlfn._xlws.FILTER('Checklist.loc DATA'!$D$3:$D$3000,'Checklist.loc DATA'!$C$3:$C$3000=D135,"#no matching result in Checklist.loc DATA")))</f>
        <v/>
      </c>
      <c r="F135" s="53"/>
      <c r="G135" s="46" t="str" cm="1">
        <f t="array" ref="G135">IF(F135="","",
       IF(OR(_xlfn._xlws.FILTER('Checklist.loc DATA'!$D$3:$D$3000,'Checklist.loc DATA'!$C$3:$C$3000=F135,"#no matching result in Checklist.loc DATA")="#no matching result found in Checklist.loc DATA",_xlfn._xlws.FILTER('Checklist.loc DATA'!$D$3:$D$3000,'Checklist.loc DATA'!$C$3:$C$3000=F135,"#no matching result in Checklist.loc DATA")="MISSING",_xlfn._xlws.FILTER('Checklist.loc DATA'!$D$3:$D$3000,'Checklist.loc DATA'!$C$3:$C$3000=F135,"#no matching result in Checklist.loc DATA")=""),
            IF(_xlfn._xlws.FILTER('GAME.CHECKLIST_ Integrator'!$C$2:$C$3000,'GAME.CHECKLIST_ Integrator'!$D$2:$D$3000=F135,"#no matching result in GAME.CHECKLIST Integrator")="0","#Text found in aircraft PAGE_Integrator but no matching entry name; check that you copy-pasted entry names",
                   _xlfn._xlws.FILTER('GAME.CHECKLIST_ Integrator'!$C$2:$C$3000,'GAME.CHECKLIST_ Integrator'!$D$2:$D$3000=F135,"#no matching result in GAME.CHECKLIST Integrator")),
           _xlfn._xlws.FILTER('Checklist.loc DATA'!$D$3:$D$3000,'Checklist.loc DATA'!$C$3:$C$3000=F135,"#no matching result in Checklist.loc DATA")))</f>
        <v/>
      </c>
      <c r="H135" s="62"/>
      <c r="I135" s="46" t="str" cm="1">
        <f t="array" ref="I135">IF(H135="","",
       IF(OR(_xlfn._xlws.FILTER('Checklist.loc DATA'!$D$3:$D$3000,'Checklist.loc DATA'!$C$3:$C$3000=H135,"#no matching result in Checklist.loc DATA")="#no matching result found in Checklist.loc DATA",_xlfn._xlws.FILTER('Checklist.loc DATA'!$D$3:$D$3000,'Checklist.loc DATA'!$C$3:$C$3000=H135,"#no matching result in Checklist.loc DATA")="MISSING",_xlfn._xlws.FILTER('Checklist.loc DATA'!$D$3:$D$3000,'Checklist.loc DATA'!$C$3:$C$3000=H135,"#no matching result in Checklist.loc DATA")=""),
            IF(_xlfn._xlws.FILTER('GAME.CHECKLIST_ Integrator'!$C$2:$C$3000,'GAME.CHECKLIST_ Integrator'!$D$2:$D$3000=H135,"#no matching result in GAME.CHECKLIST Integrator")="0","#Text found in aircraft PAGE_Integrator but no matching entry name; check that you copy-pasted entry names",
                   _xlfn._xlws.FILTER('GAME.CHECKLIST_ Integrator'!$C$2:$C$3000,'GAME.CHECKLIST_ Integrator'!$D$2:$D$3000=H135,"#no matching result in GAME.CHECKLIST Integrator")),
           _xlfn._xlws.FILTER('Checklist.loc DATA'!$D$3:$D$3000,'Checklist.loc DATA'!$C$3:$C$3000=H135,"#no matching result in Checklist.loc DATA")))</f>
        <v/>
      </c>
      <c r="J135" s="29">
        <v>0</v>
      </c>
      <c r="K135" s="46" t="str" cm="1">
        <f t="array" ref="K135">IF(OR(J135="",J135=0),"",
       IF(OR(_xlfn._xlws.FILTER('Checklist.loc DATA'!$E$3:$E$3000,'Checklist.loc DATA'!$D$3:$D$3000=J135,"#no matching result in Checklist.loc DATA")="#no matching result found in Checklist.loc DATA",_xlfn._xlws.FILTER('Checklist.loc DATA'!$E$3:$E$3000,'Checklist.loc DATA'!$D$3:$D$3000=J135,"#no matching result in Checklist.loc DATA")="MISSING",_xlfn._xlws.FILTER('Checklist.loc DATA'!$E$3:$E$3000,'Checklist.loc DATA'!$D$3:$D$3000=J135,"#no matching result in Checklist.loc DATA")=""),
          IF(_xlfn._xlws.FILTER('CLUE. Integrator'!$C$2:$C$3000,'CLUE. Integrator'!$D$2:$D$3000=J135,"#no matching result in aircraft CLUE_Integrator")="0","#Text found in aircraft CLUE_Integrator but no matching entry name; check that you copy-pasted entry names",
                   _xlfn._xlws.FILTER('CLUE. Integrator'!$C$2:$C$3000,'CLUE. Integrator'!$D$2:$D$3000=J135,"#no matching result in aircraft CLUE_Integrator")),
           _xlfn._xlws.FILTER('Checklist.loc DATA'!$E$3:$E$3000,'Checklist.loc DATA'!$D$3:$D$3000=J135,"#no matching result in Checklist.loc DATA")))</f>
        <v/>
      </c>
      <c r="L135" s="63" t="str">
        <f>IF('Integrator tracking'!G144="","",'Integrator tracking'!G144)</f>
        <v/>
      </c>
      <c r="M135" s="14" t="str">
        <f t="shared" si="4"/>
        <v/>
      </c>
      <c r="N135" s="14" t="str">
        <f>IF(F135="","",
_xlfn.CONCAT('Resource Checklist generator'!$A$2,UPPER('Resource Checklist generator'!$O$1),SUBSTITUTE(_xlfn.CONCAT(G135,"_",I135),"GAME.CHECKLIST_",""),"_",T135,'Resource Checklist generator'!$M$2,L135,'Resource Checklist generator'!$K$2,CHAR(10),
    'Resource Checklist generator'!$L$1,'Resource Checklist generator'!$N$2,'Resource Checklist generator'!$K$1,CHAR(10),
    'Resource Checklist generator'!$N$1
))</f>
        <v/>
      </c>
      <c r="O135" s="14" t="str">
        <f>IF(NOT(OR(U135=0,U135="")),_xlfn.CONCAT('Resource Checklist generator'!$G$2,U135,'Resource Checklist generator'!$H$2,CHAR(10),'Resource Checklist generator'!$I$2),"")</f>
        <v/>
      </c>
      <c r="P135" s="14" t="str">
        <f>IF(NOT(OR(V135=0,V135="")),_xlfn.CONCAT('Resource Checklist generator'!$J$2,V135,'Resource Checklist generator'!$H$2,CHAR(10),'Resource Checklist generator'!$L$2),"")</f>
        <v/>
      </c>
      <c r="Q135" s="14" t="str">
        <f>IF(F135="","",
    _xlfn.CONCAT('Resource Checklist generator'!$A$1,UPPER('Resource Checklist generator'!$O$1),SUBSTITUTE(_xlfn.CONCAT(G135,"_",I135),"GAME.CHECKLIST_",""),'Resource Checklist generator'!$B$1,CHAR(10),
    'Resource Checklist generator'!$C$1,G135,'Resource Checklist generator'!$D$1,I135,'Resource Checklist generator'!$E$1,CHAR(10),
    IF(K135="","",_xlfn.CONCAT('Resource Checklist generator'!$F$1,K135,'Resource Checklist generator'!$G$1,CHAR(10))),
    'Resource Checklist generator'!$J$1,'Resource Checklist generator'!$K$1,CHAR(10),
    'Resource Checklist generator'!$N$1)
)</f>
        <v/>
      </c>
      <c r="R135" s="14"/>
      <c r="S135" s="14" t="str">
        <f t="shared" si="5"/>
        <v/>
      </c>
      <c r="T135" s="14" t="str" cm="1">
        <f t="array" ref="T135">IF(Q135="","",MATCH(MID(Q135,1,255),MID($R$3:$R$999,1,255),0))</f>
        <v/>
      </c>
      <c r="U135" s="14"/>
      <c r="V135" s="14"/>
    </row>
    <row r="136" spans="2:22">
      <c r="B136" s="28"/>
      <c r="C136" s="46" t="str" cm="1">
        <f t="array" ref="C136">IF(B136="","",
       IF(OR(_xlfn._xlws.FILTER('Checklist.loc DATA'!$D$3:$D$3000,'Checklist.loc DATA'!$C$3:$C$3000=B136,"#no matching result in Checklist.loc DATA")="#no matching result found in Checklist.loc DATA",_xlfn._xlws.FILTER('Checklist.loc DATA'!$D$3:$D$3000,'Checklist.loc DATA'!$C$3:$C$3000=B136,"#no matching result in Checklist.loc DATA")="MISSING",_xlfn._xlws.FILTER('Checklist.loc DATA'!$D$3:$D$3000,'Checklist.loc DATA'!$C$3:$C$3000=B136,"#no matching result in Checklist.loc DATA")=""),
            IF(_xlfn._xlws.FILTER('GAME.CHECKLIST_ Integrator'!$C$2:$C$3000,'GAME.CHECKLIST_ Integrator'!$D$2:$D$3000=B136,"#no matching result in GAME.CHECKLIST Integrator")="0","#Text found in aircraft PAGE_Integrator but no matching entry name; check that you copy-pasted entry names",
                   _xlfn._xlws.FILTER('GAME.CHECKLIST_ Integrator'!$C$2:$C$3000,'GAME.CHECKLIST_ Integrator'!$D$2:$D$3000=B136,"#no matching result in GAME.CHECKLIST Integrator")),
           _xlfn._xlws.FILTER('Checklist.loc DATA'!$D$3:$D$3000,'Checklist.loc DATA'!$C$3:$C$3000=B136,"#no matching result in Checklist.loc DATA")))</f>
        <v/>
      </c>
      <c r="D136" s="52"/>
      <c r="E136" s="46" t="str" cm="1">
        <f t="array" ref="E136">IF(D136="","",
       IF(OR(_xlfn._xlws.FILTER('Checklist.loc DATA'!$D$3:$D$3000,'Checklist.loc DATA'!$C$3:$C$3000=D136,"#no matching result in Checklist.loc DATA")="#no matching result found in Checklist.loc DATA",_xlfn._xlws.FILTER('Checklist.loc DATA'!$D$3:$D$3000,'Checklist.loc DATA'!$C$3:$C$3000=D136,"#no matching result in Checklist.loc DATA")="MISSING",_xlfn._xlws.FILTER('Checklist.loc DATA'!$D$3:$D$3000,'Checklist.loc DATA'!$C$3:$C$3000=D136,"#no matching result in Checklist.loc DATA")=""),
            IF(_xlfn._xlws.FILTER('GAME.CHECKLIST_ Integrator'!$C$2:$C$3000,'GAME.CHECKLIST_ Integrator'!$D$2:$D$3000=D136,"#no matching result in GAME.CHECKLIST Integrator")="0","#Text found in aircraft PAGE_Integrator but no matching entry name; check that you copy-pasted entry names",
                   _xlfn._xlws.FILTER('GAME.CHECKLIST_ Integrator'!$C$2:$C$3000,'GAME.CHECKLIST_ Integrator'!$D$2:$D$3000=D136,"#no matching result in GAME.CHECKLIST Integrator")),
           _xlfn._xlws.FILTER('Checklist.loc DATA'!$D$3:$D$3000,'Checklist.loc DATA'!$C$3:$C$3000=D136,"#no matching result in Checklist.loc DATA")))</f>
        <v/>
      </c>
      <c r="F136" s="52"/>
      <c r="G136" s="46" t="str" cm="1">
        <f t="array" ref="G136">IF(F136="","",
       IF(OR(_xlfn._xlws.FILTER('Checklist.loc DATA'!$D$3:$D$3000,'Checklist.loc DATA'!$C$3:$C$3000=F136,"#no matching result in Checklist.loc DATA")="#no matching result found in Checklist.loc DATA",_xlfn._xlws.FILTER('Checklist.loc DATA'!$D$3:$D$3000,'Checklist.loc DATA'!$C$3:$C$3000=F136,"#no matching result in Checklist.loc DATA")="MISSING",_xlfn._xlws.FILTER('Checklist.loc DATA'!$D$3:$D$3000,'Checklist.loc DATA'!$C$3:$C$3000=F136,"#no matching result in Checklist.loc DATA")=""),
            IF(_xlfn._xlws.FILTER('GAME.CHECKLIST_ Integrator'!$C$2:$C$3000,'GAME.CHECKLIST_ Integrator'!$D$2:$D$3000=F136,"#no matching result in GAME.CHECKLIST Integrator")="0","#Text found in aircraft PAGE_Integrator but no matching entry name; check that you copy-pasted entry names",
                   _xlfn._xlws.FILTER('GAME.CHECKLIST_ Integrator'!$C$2:$C$3000,'GAME.CHECKLIST_ Integrator'!$D$2:$D$3000=F136,"#no matching result in GAME.CHECKLIST Integrator")),
           _xlfn._xlws.FILTER('Checklist.loc DATA'!$D$3:$D$3000,'Checklist.loc DATA'!$C$3:$C$3000=F136,"#no matching result in Checklist.loc DATA")))</f>
        <v/>
      </c>
      <c r="H136" s="61"/>
      <c r="I136" s="46" t="str" cm="1">
        <f t="array" ref="I136">IF(H136="","",
       IF(OR(_xlfn._xlws.FILTER('Checklist.loc DATA'!$D$3:$D$3000,'Checklist.loc DATA'!$C$3:$C$3000=H136,"#no matching result in Checklist.loc DATA")="#no matching result found in Checklist.loc DATA",_xlfn._xlws.FILTER('Checklist.loc DATA'!$D$3:$D$3000,'Checklist.loc DATA'!$C$3:$C$3000=H136,"#no matching result in Checklist.loc DATA")="MISSING",_xlfn._xlws.FILTER('Checklist.loc DATA'!$D$3:$D$3000,'Checklist.loc DATA'!$C$3:$C$3000=H136,"#no matching result in Checklist.loc DATA")=""),
            IF(_xlfn._xlws.FILTER('GAME.CHECKLIST_ Integrator'!$C$2:$C$3000,'GAME.CHECKLIST_ Integrator'!$D$2:$D$3000=H136,"#no matching result in GAME.CHECKLIST Integrator")="0","#Text found in aircraft PAGE_Integrator but no matching entry name; check that you copy-pasted entry names",
                   _xlfn._xlws.FILTER('GAME.CHECKLIST_ Integrator'!$C$2:$C$3000,'GAME.CHECKLIST_ Integrator'!$D$2:$D$3000=H136,"#no matching result in GAME.CHECKLIST Integrator")),
           _xlfn._xlws.FILTER('Checklist.loc DATA'!$D$3:$D$3000,'Checklist.loc DATA'!$C$3:$C$3000=H136,"#no matching result in Checklist.loc DATA")))</f>
        <v/>
      </c>
      <c r="J136" s="48">
        <v>0</v>
      </c>
      <c r="K136" s="46" t="str" cm="1">
        <f t="array" ref="K136">IF(OR(J136="",J136=0),"",
       IF(OR(_xlfn._xlws.FILTER('Checklist.loc DATA'!$E$3:$E$3000,'Checklist.loc DATA'!$D$3:$D$3000=J136,"#no matching result in Checklist.loc DATA")="#no matching result found in Checklist.loc DATA",_xlfn._xlws.FILTER('Checklist.loc DATA'!$E$3:$E$3000,'Checklist.loc DATA'!$D$3:$D$3000=J136,"#no matching result in Checklist.loc DATA")="MISSING",_xlfn._xlws.FILTER('Checklist.loc DATA'!$E$3:$E$3000,'Checklist.loc DATA'!$D$3:$D$3000=J136,"#no matching result in Checklist.loc DATA")=""),
          IF(_xlfn._xlws.FILTER('CLUE. Integrator'!$C$2:$C$3000,'CLUE. Integrator'!$D$2:$D$3000=J136,"#no matching result in aircraft CLUE_Integrator")="0","#Text found in aircraft CLUE_Integrator but no matching entry name; check that you copy-pasted entry names",
                   _xlfn._xlws.FILTER('CLUE. Integrator'!$C$2:$C$3000,'CLUE. Integrator'!$D$2:$D$3000=J136,"#no matching result in aircraft CLUE_Integrator")),
           _xlfn._xlws.FILTER('Checklist.loc DATA'!$E$3:$E$3000,'Checklist.loc DATA'!$D$3:$D$3000=J136,"#no matching result in Checklist.loc DATA")))</f>
        <v/>
      </c>
      <c r="L136" s="63" t="str">
        <f>IF('Integrator tracking'!G145="","",'Integrator tracking'!G145)</f>
        <v/>
      </c>
      <c r="M136" s="14" t="str">
        <f t="shared" si="4"/>
        <v/>
      </c>
      <c r="N136" s="14" t="str">
        <f>IF(F136="","",
_xlfn.CONCAT('Resource Checklist generator'!$A$2,UPPER('Resource Checklist generator'!$O$1),SUBSTITUTE(_xlfn.CONCAT(G136,"_",I136),"GAME.CHECKLIST_",""),"_",T136,'Resource Checklist generator'!$M$2,L136,'Resource Checklist generator'!$K$2,CHAR(10),
    'Resource Checklist generator'!$L$1,'Resource Checklist generator'!$N$2,'Resource Checklist generator'!$K$1,CHAR(10),
    'Resource Checklist generator'!$N$1
))</f>
        <v/>
      </c>
      <c r="O136" s="14" t="str">
        <f>IF(NOT(OR(U136=0,U136="")),_xlfn.CONCAT('Resource Checklist generator'!$G$2,U136,'Resource Checklist generator'!$H$2,CHAR(10),'Resource Checklist generator'!$I$2),"")</f>
        <v/>
      </c>
      <c r="P136" s="14" t="str">
        <f>IF(NOT(OR(V136=0,V136="")),_xlfn.CONCAT('Resource Checklist generator'!$J$2,V136,'Resource Checklist generator'!$H$2,CHAR(10),'Resource Checklist generator'!$L$2),"")</f>
        <v/>
      </c>
      <c r="Q136" s="14" t="str">
        <f>IF(F136="","",
    _xlfn.CONCAT('Resource Checklist generator'!$A$1,UPPER('Resource Checklist generator'!$O$1),SUBSTITUTE(_xlfn.CONCAT(G136,"_",I136),"GAME.CHECKLIST_",""),'Resource Checklist generator'!$B$1,CHAR(10),
    'Resource Checklist generator'!$C$1,G136,'Resource Checklist generator'!$D$1,I136,'Resource Checklist generator'!$E$1,CHAR(10),
    IF(K136="","",_xlfn.CONCAT('Resource Checklist generator'!$F$1,K136,'Resource Checklist generator'!$G$1,CHAR(10))),
    'Resource Checklist generator'!$J$1,'Resource Checklist generator'!$K$1,CHAR(10),
    'Resource Checklist generator'!$N$1)
)</f>
        <v/>
      </c>
      <c r="R136" s="14"/>
      <c r="S136" s="14" t="str">
        <f t="shared" si="5"/>
        <v/>
      </c>
      <c r="T136" s="14" t="str" cm="1">
        <f t="array" ref="T136">IF(Q136="","",MATCH(MID(Q136,1,255),MID($R$3:$R$999,1,255),0))</f>
        <v/>
      </c>
      <c r="U136" s="14"/>
      <c r="V136" s="14"/>
    </row>
    <row r="137" spans="2:22">
      <c r="B137" s="27"/>
      <c r="C137" s="46" t="str" cm="1">
        <f t="array" ref="C137">IF(B137="","",
       IF(OR(_xlfn._xlws.FILTER('Checklist.loc DATA'!$D$3:$D$3000,'Checklist.loc DATA'!$C$3:$C$3000=B137,"#no matching result in Checklist.loc DATA")="#no matching result found in Checklist.loc DATA",_xlfn._xlws.FILTER('Checklist.loc DATA'!$D$3:$D$3000,'Checklist.loc DATA'!$C$3:$C$3000=B137,"#no matching result in Checklist.loc DATA")="MISSING",_xlfn._xlws.FILTER('Checklist.loc DATA'!$D$3:$D$3000,'Checklist.loc DATA'!$C$3:$C$3000=B137,"#no matching result in Checklist.loc DATA")=""),
            IF(_xlfn._xlws.FILTER('GAME.CHECKLIST_ Integrator'!$C$2:$C$3000,'GAME.CHECKLIST_ Integrator'!$D$2:$D$3000=B137,"#no matching result in GAME.CHECKLIST Integrator")="0","#Text found in aircraft PAGE_Integrator but no matching entry name; check that you copy-pasted entry names",
                   _xlfn._xlws.FILTER('GAME.CHECKLIST_ Integrator'!$C$2:$C$3000,'GAME.CHECKLIST_ Integrator'!$D$2:$D$3000=B137,"#no matching result in GAME.CHECKLIST Integrator")),
           _xlfn._xlws.FILTER('Checklist.loc DATA'!$D$3:$D$3000,'Checklist.loc DATA'!$C$3:$C$3000=B137,"#no matching result in Checklist.loc DATA")))</f>
        <v/>
      </c>
      <c r="D137" s="53"/>
      <c r="E137" s="46" t="str" cm="1">
        <f t="array" ref="E137">IF(D137="","",
       IF(OR(_xlfn._xlws.FILTER('Checklist.loc DATA'!$D$3:$D$3000,'Checklist.loc DATA'!$C$3:$C$3000=D137,"#no matching result in Checklist.loc DATA")="#no matching result found in Checklist.loc DATA",_xlfn._xlws.FILTER('Checklist.loc DATA'!$D$3:$D$3000,'Checklist.loc DATA'!$C$3:$C$3000=D137,"#no matching result in Checklist.loc DATA")="MISSING",_xlfn._xlws.FILTER('Checklist.loc DATA'!$D$3:$D$3000,'Checklist.loc DATA'!$C$3:$C$3000=D137,"#no matching result in Checklist.loc DATA")=""),
            IF(_xlfn._xlws.FILTER('GAME.CHECKLIST_ Integrator'!$C$2:$C$3000,'GAME.CHECKLIST_ Integrator'!$D$2:$D$3000=D137,"#no matching result in GAME.CHECKLIST Integrator")="0","#Text found in aircraft PAGE_Integrator but no matching entry name; check that you copy-pasted entry names",
                   _xlfn._xlws.FILTER('GAME.CHECKLIST_ Integrator'!$C$2:$C$3000,'GAME.CHECKLIST_ Integrator'!$D$2:$D$3000=D137,"#no matching result in GAME.CHECKLIST Integrator")),
           _xlfn._xlws.FILTER('Checklist.loc DATA'!$D$3:$D$3000,'Checklist.loc DATA'!$C$3:$C$3000=D137,"#no matching result in Checklist.loc DATA")))</f>
        <v/>
      </c>
      <c r="F137" s="53"/>
      <c r="G137" s="46" t="str" cm="1">
        <f t="array" ref="G137">IF(F137="","",
       IF(OR(_xlfn._xlws.FILTER('Checklist.loc DATA'!$D$3:$D$3000,'Checklist.loc DATA'!$C$3:$C$3000=F137,"#no matching result in Checklist.loc DATA")="#no matching result found in Checklist.loc DATA",_xlfn._xlws.FILTER('Checklist.loc DATA'!$D$3:$D$3000,'Checklist.loc DATA'!$C$3:$C$3000=F137,"#no matching result in Checklist.loc DATA")="MISSING",_xlfn._xlws.FILTER('Checklist.loc DATA'!$D$3:$D$3000,'Checklist.loc DATA'!$C$3:$C$3000=F137,"#no matching result in Checklist.loc DATA")=""),
            IF(_xlfn._xlws.FILTER('GAME.CHECKLIST_ Integrator'!$C$2:$C$3000,'GAME.CHECKLIST_ Integrator'!$D$2:$D$3000=F137,"#no matching result in GAME.CHECKLIST Integrator")="0","#Text found in aircraft PAGE_Integrator but no matching entry name; check that you copy-pasted entry names",
                   _xlfn._xlws.FILTER('GAME.CHECKLIST_ Integrator'!$C$2:$C$3000,'GAME.CHECKLIST_ Integrator'!$D$2:$D$3000=F137,"#no matching result in GAME.CHECKLIST Integrator")),
           _xlfn._xlws.FILTER('Checklist.loc DATA'!$D$3:$D$3000,'Checklist.loc DATA'!$C$3:$C$3000=F137,"#no matching result in Checklist.loc DATA")))</f>
        <v/>
      </c>
      <c r="H137" s="62"/>
      <c r="I137" s="46" t="str" cm="1">
        <f t="array" ref="I137">IF(H137="","",
       IF(OR(_xlfn._xlws.FILTER('Checklist.loc DATA'!$D$3:$D$3000,'Checklist.loc DATA'!$C$3:$C$3000=H137,"#no matching result in Checklist.loc DATA")="#no matching result found in Checklist.loc DATA",_xlfn._xlws.FILTER('Checklist.loc DATA'!$D$3:$D$3000,'Checklist.loc DATA'!$C$3:$C$3000=H137,"#no matching result in Checklist.loc DATA")="MISSING",_xlfn._xlws.FILTER('Checklist.loc DATA'!$D$3:$D$3000,'Checklist.loc DATA'!$C$3:$C$3000=H137,"#no matching result in Checklist.loc DATA")=""),
            IF(_xlfn._xlws.FILTER('GAME.CHECKLIST_ Integrator'!$C$2:$C$3000,'GAME.CHECKLIST_ Integrator'!$D$2:$D$3000=H137,"#no matching result in GAME.CHECKLIST Integrator")="0","#Text found in aircraft PAGE_Integrator but no matching entry name; check that you copy-pasted entry names",
                   _xlfn._xlws.FILTER('GAME.CHECKLIST_ Integrator'!$C$2:$C$3000,'GAME.CHECKLIST_ Integrator'!$D$2:$D$3000=H137,"#no matching result in GAME.CHECKLIST Integrator")),
           _xlfn._xlws.FILTER('Checklist.loc DATA'!$D$3:$D$3000,'Checklist.loc DATA'!$C$3:$C$3000=H137,"#no matching result in Checklist.loc DATA")))</f>
        <v/>
      </c>
      <c r="J137" s="58">
        <v>0</v>
      </c>
      <c r="K137" s="46" t="str" cm="1">
        <f t="array" ref="K137">IF(OR(J137="",J137=0),"",
       IF(OR(_xlfn._xlws.FILTER('Checklist.loc DATA'!$E$3:$E$3000,'Checklist.loc DATA'!$D$3:$D$3000=J137,"#no matching result in Checklist.loc DATA")="#no matching result found in Checklist.loc DATA",_xlfn._xlws.FILTER('Checklist.loc DATA'!$E$3:$E$3000,'Checklist.loc DATA'!$D$3:$D$3000=J137,"#no matching result in Checklist.loc DATA")="MISSING",_xlfn._xlws.FILTER('Checklist.loc DATA'!$E$3:$E$3000,'Checklist.loc DATA'!$D$3:$D$3000=J137,"#no matching result in Checklist.loc DATA")=""),
          IF(_xlfn._xlws.FILTER('CLUE. Integrator'!$C$2:$C$3000,'CLUE. Integrator'!$D$2:$D$3000=J137,"#no matching result in aircraft CLUE_Integrator")="0","#Text found in aircraft CLUE_Integrator but no matching entry name; check that you copy-pasted entry names",
                   _xlfn._xlws.FILTER('CLUE. Integrator'!$C$2:$C$3000,'CLUE. Integrator'!$D$2:$D$3000=J137,"#no matching result in aircraft CLUE_Integrator")),
           _xlfn._xlws.FILTER('Checklist.loc DATA'!$E$3:$E$3000,'Checklist.loc DATA'!$D$3:$D$3000=J137,"#no matching result in Checklist.loc DATA")))</f>
        <v/>
      </c>
      <c r="L137" s="63" t="str">
        <f>IF('Integrator tracking'!G146="","",'Integrator tracking'!G146)</f>
        <v/>
      </c>
      <c r="M137" s="14" t="str">
        <f t="shared" si="4"/>
        <v/>
      </c>
      <c r="N137" s="14" t="str">
        <f>IF(F137="","",
_xlfn.CONCAT('Resource Checklist generator'!$A$2,UPPER('Resource Checklist generator'!$O$1),SUBSTITUTE(_xlfn.CONCAT(G137,"_",I137),"GAME.CHECKLIST_",""),"_",T137,'Resource Checklist generator'!$M$2,L137,'Resource Checklist generator'!$K$2,CHAR(10),
    'Resource Checklist generator'!$L$1,'Resource Checklist generator'!$N$2,'Resource Checklist generator'!$K$1,CHAR(10),
    'Resource Checklist generator'!$N$1
))</f>
        <v/>
      </c>
      <c r="O137" s="14" t="str">
        <f>IF(NOT(OR(U137=0,U137="")),_xlfn.CONCAT('Resource Checklist generator'!$G$2,U137,'Resource Checklist generator'!$H$2,CHAR(10),'Resource Checklist generator'!$I$2),"")</f>
        <v/>
      </c>
      <c r="P137" s="14" t="str">
        <f>IF(NOT(OR(V137=0,V137="")),_xlfn.CONCAT('Resource Checklist generator'!$J$2,V137,'Resource Checklist generator'!$H$2,CHAR(10),'Resource Checklist generator'!$L$2),"")</f>
        <v/>
      </c>
      <c r="Q137" s="14" t="str">
        <f>IF(F137="","",
    _xlfn.CONCAT('Resource Checklist generator'!$A$1,UPPER('Resource Checklist generator'!$O$1),SUBSTITUTE(_xlfn.CONCAT(G137,"_",I137),"GAME.CHECKLIST_",""),'Resource Checklist generator'!$B$1,CHAR(10),
    'Resource Checklist generator'!$C$1,G137,'Resource Checklist generator'!$D$1,I137,'Resource Checklist generator'!$E$1,CHAR(10),
    IF(K137="","",_xlfn.CONCAT('Resource Checklist generator'!$F$1,K137,'Resource Checklist generator'!$G$1,CHAR(10))),
    'Resource Checklist generator'!$J$1,'Resource Checklist generator'!$K$1,CHAR(10),
    'Resource Checklist generator'!$N$1)
)</f>
        <v/>
      </c>
      <c r="R137" s="14"/>
      <c r="S137" s="14" t="str">
        <f t="shared" si="5"/>
        <v/>
      </c>
      <c r="T137" s="14" t="str" cm="1">
        <f t="array" ref="T137">IF(Q137="","",MATCH(MID(Q137,1,255),MID($R$3:$R$999,1,255),0))</f>
        <v/>
      </c>
      <c r="U137" s="14"/>
      <c r="V137" s="14"/>
    </row>
    <row r="138" spans="2:22">
      <c r="B138" s="28"/>
      <c r="C138" s="46" t="str" cm="1">
        <f t="array" ref="C138">IF(B138="","",
       IF(OR(_xlfn._xlws.FILTER('Checklist.loc DATA'!$D$3:$D$3000,'Checklist.loc DATA'!$C$3:$C$3000=B138,"#no matching result in Checklist.loc DATA")="#no matching result found in Checklist.loc DATA",_xlfn._xlws.FILTER('Checklist.loc DATA'!$D$3:$D$3000,'Checklist.loc DATA'!$C$3:$C$3000=B138,"#no matching result in Checklist.loc DATA")="MISSING",_xlfn._xlws.FILTER('Checklist.loc DATA'!$D$3:$D$3000,'Checklist.loc DATA'!$C$3:$C$3000=B138,"#no matching result in Checklist.loc DATA")=""),
            IF(_xlfn._xlws.FILTER('GAME.CHECKLIST_ Integrator'!$C$2:$C$3000,'GAME.CHECKLIST_ Integrator'!$D$2:$D$3000=B138,"#no matching result in GAME.CHECKLIST Integrator")="0","#Text found in aircraft PAGE_Integrator but no matching entry name; check that you copy-pasted entry names",
                   _xlfn._xlws.FILTER('GAME.CHECKLIST_ Integrator'!$C$2:$C$3000,'GAME.CHECKLIST_ Integrator'!$D$2:$D$3000=B138,"#no matching result in GAME.CHECKLIST Integrator")),
           _xlfn._xlws.FILTER('Checklist.loc DATA'!$D$3:$D$3000,'Checklist.loc DATA'!$C$3:$C$3000=B138,"#no matching result in Checklist.loc DATA")))</f>
        <v/>
      </c>
      <c r="D138" s="52"/>
      <c r="E138" s="46" t="str" cm="1">
        <f t="array" ref="E138">IF(D138="","",
       IF(OR(_xlfn._xlws.FILTER('Checklist.loc DATA'!$D$3:$D$3000,'Checklist.loc DATA'!$C$3:$C$3000=D138,"#no matching result in Checklist.loc DATA")="#no matching result found in Checklist.loc DATA",_xlfn._xlws.FILTER('Checklist.loc DATA'!$D$3:$D$3000,'Checklist.loc DATA'!$C$3:$C$3000=D138,"#no matching result in Checklist.loc DATA")="MISSING",_xlfn._xlws.FILTER('Checklist.loc DATA'!$D$3:$D$3000,'Checklist.loc DATA'!$C$3:$C$3000=D138,"#no matching result in Checklist.loc DATA")=""),
            IF(_xlfn._xlws.FILTER('GAME.CHECKLIST_ Integrator'!$C$2:$C$3000,'GAME.CHECKLIST_ Integrator'!$D$2:$D$3000=D138,"#no matching result in GAME.CHECKLIST Integrator")="0","#Text found in aircraft PAGE_Integrator but no matching entry name; check that you copy-pasted entry names",
                   _xlfn._xlws.FILTER('GAME.CHECKLIST_ Integrator'!$C$2:$C$3000,'GAME.CHECKLIST_ Integrator'!$D$2:$D$3000=D138,"#no matching result in GAME.CHECKLIST Integrator")),
           _xlfn._xlws.FILTER('Checklist.loc DATA'!$D$3:$D$3000,'Checklist.loc DATA'!$C$3:$C$3000=D138,"#no matching result in Checklist.loc DATA")))</f>
        <v/>
      </c>
      <c r="F138" s="52"/>
      <c r="G138" s="46" t="str" cm="1">
        <f t="array" ref="G138">IF(F138="","",
       IF(OR(_xlfn._xlws.FILTER('Checklist.loc DATA'!$D$3:$D$3000,'Checklist.loc DATA'!$C$3:$C$3000=F138,"#no matching result in Checklist.loc DATA")="#no matching result found in Checklist.loc DATA",_xlfn._xlws.FILTER('Checklist.loc DATA'!$D$3:$D$3000,'Checklist.loc DATA'!$C$3:$C$3000=F138,"#no matching result in Checklist.loc DATA")="MISSING",_xlfn._xlws.FILTER('Checklist.loc DATA'!$D$3:$D$3000,'Checklist.loc DATA'!$C$3:$C$3000=F138,"#no matching result in Checklist.loc DATA")=""),
            IF(_xlfn._xlws.FILTER('GAME.CHECKLIST_ Integrator'!$C$2:$C$3000,'GAME.CHECKLIST_ Integrator'!$D$2:$D$3000=F138,"#no matching result in GAME.CHECKLIST Integrator")="0","#Text found in aircraft PAGE_Integrator but no matching entry name; check that you copy-pasted entry names",
                   _xlfn._xlws.FILTER('GAME.CHECKLIST_ Integrator'!$C$2:$C$3000,'GAME.CHECKLIST_ Integrator'!$D$2:$D$3000=F138,"#no matching result in GAME.CHECKLIST Integrator")),
           _xlfn._xlws.FILTER('Checklist.loc DATA'!$D$3:$D$3000,'Checklist.loc DATA'!$C$3:$C$3000=F138,"#no matching result in Checklist.loc DATA")))</f>
        <v/>
      </c>
      <c r="H138" s="61"/>
      <c r="I138" s="46" t="str" cm="1">
        <f t="array" ref="I138">IF(H138="","",
       IF(OR(_xlfn._xlws.FILTER('Checklist.loc DATA'!$D$3:$D$3000,'Checklist.loc DATA'!$C$3:$C$3000=H138,"#no matching result in Checklist.loc DATA")="#no matching result found in Checklist.loc DATA",_xlfn._xlws.FILTER('Checklist.loc DATA'!$D$3:$D$3000,'Checklist.loc DATA'!$C$3:$C$3000=H138,"#no matching result in Checklist.loc DATA")="MISSING",_xlfn._xlws.FILTER('Checklist.loc DATA'!$D$3:$D$3000,'Checklist.loc DATA'!$C$3:$C$3000=H138,"#no matching result in Checklist.loc DATA")=""),
            IF(_xlfn._xlws.FILTER('GAME.CHECKLIST_ Integrator'!$C$2:$C$3000,'GAME.CHECKLIST_ Integrator'!$D$2:$D$3000=H138,"#no matching result in GAME.CHECKLIST Integrator")="0","#Text found in aircraft PAGE_Integrator but no matching entry name; check that you copy-pasted entry names",
                   _xlfn._xlws.FILTER('GAME.CHECKLIST_ Integrator'!$C$2:$C$3000,'GAME.CHECKLIST_ Integrator'!$D$2:$D$3000=H138,"#no matching result in GAME.CHECKLIST Integrator")),
           _xlfn._xlws.FILTER('Checklist.loc DATA'!$D$3:$D$3000,'Checklist.loc DATA'!$C$3:$C$3000=H138,"#no matching result in Checklist.loc DATA")))</f>
        <v/>
      </c>
      <c r="J138" s="48">
        <v>0</v>
      </c>
      <c r="K138" s="46" t="str" cm="1">
        <f t="array" ref="K138">IF(OR(J138="",J138=0),"",
       IF(OR(_xlfn._xlws.FILTER('Checklist.loc DATA'!$E$3:$E$3000,'Checklist.loc DATA'!$D$3:$D$3000=J138,"#no matching result in Checklist.loc DATA")="#no matching result found in Checklist.loc DATA",_xlfn._xlws.FILTER('Checklist.loc DATA'!$E$3:$E$3000,'Checklist.loc DATA'!$D$3:$D$3000=J138,"#no matching result in Checklist.loc DATA")="MISSING",_xlfn._xlws.FILTER('Checklist.loc DATA'!$E$3:$E$3000,'Checklist.loc DATA'!$D$3:$D$3000=J138,"#no matching result in Checklist.loc DATA")=""),
          IF(_xlfn._xlws.FILTER('CLUE. Integrator'!$C$2:$C$3000,'CLUE. Integrator'!$D$2:$D$3000=J138,"#no matching result in aircraft CLUE_Integrator")="0","#Text found in aircraft CLUE_Integrator but no matching entry name; check that you copy-pasted entry names",
                   _xlfn._xlws.FILTER('CLUE. Integrator'!$C$2:$C$3000,'CLUE. Integrator'!$D$2:$D$3000=J138,"#no matching result in aircraft CLUE_Integrator")),
           _xlfn._xlws.FILTER('Checklist.loc DATA'!$E$3:$E$3000,'Checklist.loc DATA'!$D$3:$D$3000=J138,"#no matching result in Checklist.loc DATA")))</f>
        <v/>
      </c>
      <c r="L138" s="63" t="str">
        <f>IF('Integrator tracking'!G147="","",'Integrator tracking'!G147)</f>
        <v/>
      </c>
      <c r="M138" s="14" t="str">
        <f t="shared" si="4"/>
        <v/>
      </c>
      <c r="N138" s="14" t="str">
        <f>IF(F138="","",
_xlfn.CONCAT('Resource Checklist generator'!$A$2,UPPER('Resource Checklist generator'!$O$1),SUBSTITUTE(_xlfn.CONCAT(G138,"_",I138),"GAME.CHECKLIST_",""),"_",T138,'Resource Checklist generator'!$M$2,L138,'Resource Checklist generator'!$K$2,CHAR(10),
    'Resource Checklist generator'!$L$1,'Resource Checklist generator'!$N$2,'Resource Checklist generator'!$K$1,CHAR(10),
    'Resource Checklist generator'!$N$1
))</f>
        <v/>
      </c>
      <c r="O138" s="14" t="str">
        <f>IF(NOT(OR(U138=0,U138="")),_xlfn.CONCAT('Resource Checklist generator'!$G$2,U138,'Resource Checklist generator'!$H$2,CHAR(10),'Resource Checklist generator'!$I$2),"")</f>
        <v/>
      </c>
      <c r="P138" s="14" t="str">
        <f>IF(NOT(OR(V138=0,V138="")),_xlfn.CONCAT('Resource Checklist generator'!$J$2,V138,'Resource Checklist generator'!$H$2,CHAR(10),'Resource Checklist generator'!$L$2),"")</f>
        <v/>
      </c>
      <c r="Q138" s="14" t="str">
        <f>IF(F138="","",
    _xlfn.CONCAT('Resource Checklist generator'!$A$1,UPPER('Resource Checklist generator'!$O$1),SUBSTITUTE(_xlfn.CONCAT(G138,"_",I138),"GAME.CHECKLIST_",""),'Resource Checklist generator'!$B$1,CHAR(10),
    'Resource Checklist generator'!$C$1,G138,'Resource Checklist generator'!$D$1,I138,'Resource Checklist generator'!$E$1,CHAR(10),
    IF(K138="","",_xlfn.CONCAT('Resource Checklist generator'!$F$1,K138,'Resource Checklist generator'!$G$1,CHAR(10))),
    'Resource Checklist generator'!$J$1,'Resource Checklist generator'!$K$1,CHAR(10),
    'Resource Checklist generator'!$N$1)
)</f>
        <v/>
      </c>
      <c r="R138" s="14"/>
      <c r="S138" s="14" t="str">
        <f t="shared" si="5"/>
        <v/>
      </c>
      <c r="T138" s="14" t="str" cm="1">
        <f t="array" ref="T138">IF(Q138="","",MATCH(MID(Q138,1,255),MID($R$3:$R$999,1,255),0))</f>
        <v/>
      </c>
      <c r="U138" s="14"/>
      <c r="V138" s="14"/>
    </row>
    <row r="139" spans="2:22">
      <c r="B139" s="27"/>
      <c r="C139" s="46" t="str" cm="1">
        <f t="array" ref="C139">IF(B139="","",
       IF(OR(_xlfn._xlws.FILTER('Checklist.loc DATA'!$D$3:$D$3000,'Checklist.loc DATA'!$C$3:$C$3000=B139,"#no matching result in Checklist.loc DATA")="#no matching result found in Checklist.loc DATA",_xlfn._xlws.FILTER('Checklist.loc DATA'!$D$3:$D$3000,'Checklist.loc DATA'!$C$3:$C$3000=B139,"#no matching result in Checklist.loc DATA")="MISSING",_xlfn._xlws.FILTER('Checklist.loc DATA'!$D$3:$D$3000,'Checklist.loc DATA'!$C$3:$C$3000=B139,"#no matching result in Checklist.loc DATA")=""),
            IF(_xlfn._xlws.FILTER('GAME.CHECKLIST_ Integrator'!$C$2:$C$3000,'GAME.CHECKLIST_ Integrator'!$D$2:$D$3000=B139,"#no matching result in GAME.CHECKLIST Integrator")="0","#Text found in aircraft PAGE_Integrator but no matching entry name; check that you copy-pasted entry names",
                   _xlfn._xlws.FILTER('GAME.CHECKLIST_ Integrator'!$C$2:$C$3000,'GAME.CHECKLIST_ Integrator'!$D$2:$D$3000=B139,"#no matching result in GAME.CHECKLIST Integrator")),
           _xlfn._xlws.FILTER('Checklist.loc DATA'!$D$3:$D$3000,'Checklist.loc DATA'!$C$3:$C$3000=B139,"#no matching result in Checklist.loc DATA")))</f>
        <v/>
      </c>
      <c r="D139" s="53"/>
      <c r="E139" s="46" t="str" cm="1">
        <f t="array" ref="E139">IF(D139="","",
       IF(OR(_xlfn._xlws.FILTER('Checklist.loc DATA'!$D$3:$D$3000,'Checklist.loc DATA'!$C$3:$C$3000=D139,"#no matching result in Checklist.loc DATA")="#no matching result found in Checklist.loc DATA",_xlfn._xlws.FILTER('Checklist.loc DATA'!$D$3:$D$3000,'Checklist.loc DATA'!$C$3:$C$3000=D139,"#no matching result in Checklist.loc DATA")="MISSING",_xlfn._xlws.FILTER('Checklist.loc DATA'!$D$3:$D$3000,'Checklist.loc DATA'!$C$3:$C$3000=D139,"#no matching result in Checklist.loc DATA")=""),
            IF(_xlfn._xlws.FILTER('GAME.CHECKLIST_ Integrator'!$C$2:$C$3000,'GAME.CHECKLIST_ Integrator'!$D$2:$D$3000=D139,"#no matching result in GAME.CHECKLIST Integrator")="0","#Text found in aircraft PAGE_Integrator but no matching entry name; check that you copy-pasted entry names",
                   _xlfn._xlws.FILTER('GAME.CHECKLIST_ Integrator'!$C$2:$C$3000,'GAME.CHECKLIST_ Integrator'!$D$2:$D$3000=D139,"#no matching result in GAME.CHECKLIST Integrator")),
           _xlfn._xlws.FILTER('Checklist.loc DATA'!$D$3:$D$3000,'Checklist.loc DATA'!$C$3:$C$3000=D139,"#no matching result in Checklist.loc DATA")))</f>
        <v/>
      </c>
      <c r="F139" s="53"/>
      <c r="G139" s="46" t="str" cm="1">
        <f t="array" ref="G139">IF(F139="","",
       IF(OR(_xlfn._xlws.FILTER('Checklist.loc DATA'!$D$3:$D$3000,'Checklist.loc DATA'!$C$3:$C$3000=F139,"#no matching result in Checklist.loc DATA")="#no matching result found in Checklist.loc DATA",_xlfn._xlws.FILTER('Checklist.loc DATA'!$D$3:$D$3000,'Checklist.loc DATA'!$C$3:$C$3000=F139,"#no matching result in Checklist.loc DATA")="MISSING",_xlfn._xlws.FILTER('Checklist.loc DATA'!$D$3:$D$3000,'Checklist.loc DATA'!$C$3:$C$3000=F139,"#no matching result in Checklist.loc DATA")=""),
            IF(_xlfn._xlws.FILTER('GAME.CHECKLIST_ Integrator'!$C$2:$C$3000,'GAME.CHECKLIST_ Integrator'!$D$2:$D$3000=F139,"#no matching result in GAME.CHECKLIST Integrator")="0","#Text found in aircraft PAGE_Integrator but no matching entry name; check that you copy-pasted entry names",
                   _xlfn._xlws.FILTER('GAME.CHECKLIST_ Integrator'!$C$2:$C$3000,'GAME.CHECKLIST_ Integrator'!$D$2:$D$3000=F139,"#no matching result in GAME.CHECKLIST Integrator")),
           _xlfn._xlws.FILTER('Checklist.loc DATA'!$D$3:$D$3000,'Checklist.loc DATA'!$C$3:$C$3000=F139,"#no matching result in Checklist.loc DATA")))</f>
        <v/>
      </c>
      <c r="H139" s="62"/>
      <c r="I139" s="46" t="str" cm="1">
        <f t="array" ref="I139">IF(H139="","",
       IF(OR(_xlfn._xlws.FILTER('Checklist.loc DATA'!$D$3:$D$3000,'Checklist.loc DATA'!$C$3:$C$3000=H139,"#no matching result in Checklist.loc DATA")="#no matching result found in Checklist.loc DATA",_xlfn._xlws.FILTER('Checklist.loc DATA'!$D$3:$D$3000,'Checklist.loc DATA'!$C$3:$C$3000=H139,"#no matching result in Checklist.loc DATA")="MISSING",_xlfn._xlws.FILTER('Checklist.loc DATA'!$D$3:$D$3000,'Checklist.loc DATA'!$C$3:$C$3000=H139,"#no matching result in Checklist.loc DATA")=""),
            IF(_xlfn._xlws.FILTER('GAME.CHECKLIST_ Integrator'!$C$2:$C$3000,'GAME.CHECKLIST_ Integrator'!$D$2:$D$3000=H139,"#no matching result in GAME.CHECKLIST Integrator")="0","#Text found in aircraft PAGE_Integrator but no matching entry name; check that you copy-pasted entry names",
                   _xlfn._xlws.FILTER('GAME.CHECKLIST_ Integrator'!$C$2:$C$3000,'GAME.CHECKLIST_ Integrator'!$D$2:$D$3000=H139,"#no matching result in GAME.CHECKLIST Integrator")),
           _xlfn._xlws.FILTER('Checklist.loc DATA'!$D$3:$D$3000,'Checklist.loc DATA'!$C$3:$C$3000=H139,"#no matching result in Checklist.loc DATA")))</f>
        <v/>
      </c>
      <c r="J139" s="29">
        <v>0</v>
      </c>
      <c r="K139" s="46" t="str" cm="1">
        <f t="array" ref="K139">IF(OR(J139="",J139=0),"",
       IF(OR(_xlfn._xlws.FILTER('Checklist.loc DATA'!$E$3:$E$3000,'Checklist.loc DATA'!$D$3:$D$3000=J139,"#no matching result in Checklist.loc DATA")="#no matching result found in Checklist.loc DATA",_xlfn._xlws.FILTER('Checklist.loc DATA'!$E$3:$E$3000,'Checklist.loc DATA'!$D$3:$D$3000=J139,"#no matching result in Checklist.loc DATA")="MISSING",_xlfn._xlws.FILTER('Checklist.loc DATA'!$E$3:$E$3000,'Checklist.loc DATA'!$D$3:$D$3000=J139,"#no matching result in Checklist.loc DATA")=""),
          IF(_xlfn._xlws.FILTER('CLUE. Integrator'!$C$2:$C$3000,'CLUE. Integrator'!$D$2:$D$3000=J139,"#no matching result in aircraft CLUE_Integrator")="0","#Text found in aircraft CLUE_Integrator but no matching entry name; check that you copy-pasted entry names",
                   _xlfn._xlws.FILTER('CLUE. Integrator'!$C$2:$C$3000,'CLUE. Integrator'!$D$2:$D$3000=J139,"#no matching result in aircraft CLUE_Integrator")),
           _xlfn._xlws.FILTER('Checklist.loc DATA'!$E$3:$E$3000,'Checklist.loc DATA'!$D$3:$D$3000=J139,"#no matching result in Checklist.loc DATA")))</f>
        <v/>
      </c>
      <c r="L139" s="63" t="str">
        <f>IF('Integrator tracking'!G148="","",'Integrator tracking'!G148)</f>
        <v/>
      </c>
      <c r="M139" s="14" t="str">
        <f t="shared" si="4"/>
        <v/>
      </c>
      <c r="N139" s="14" t="str">
        <f>IF(F139="","",
_xlfn.CONCAT('Resource Checklist generator'!$A$2,UPPER('Resource Checklist generator'!$O$1),SUBSTITUTE(_xlfn.CONCAT(G139,"_",I139),"GAME.CHECKLIST_",""),"_",T139,'Resource Checklist generator'!$M$2,L139,'Resource Checklist generator'!$K$2,CHAR(10),
    'Resource Checklist generator'!$L$1,'Resource Checklist generator'!$N$2,'Resource Checklist generator'!$K$1,CHAR(10),
    'Resource Checklist generator'!$N$1
))</f>
        <v/>
      </c>
      <c r="O139" s="14" t="str">
        <f>IF(NOT(OR(U139=0,U139="")),_xlfn.CONCAT('Resource Checklist generator'!$G$2,U139,'Resource Checklist generator'!$H$2,CHAR(10),'Resource Checklist generator'!$I$2),"")</f>
        <v/>
      </c>
      <c r="P139" s="14" t="str">
        <f>IF(NOT(OR(V139=0,V139="")),_xlfn.CONCAT('Resource Checklist generator'!$J$2,V139,'Resource Checklist generator'!$H$2,CHAR(10),'Resource Checklist generator'!$L$2),"")</f>
        <v/>
      </c>
      <c r="Q139" s="14" t="str">
        <f>IF(F139="","",
    _xlfn.CONCAT('Resource Checklist generator'!$A$1,UPPER('Resource Checklist generator'!$O$1),SUBSTITUTE(_xlfn.CONCAT(G139,"_",I139),"GAME.CHECKLIST_",""),'Resource Checklist generator'!$B$1,CHAR(10),
    'Resource Checklist generator'!$C$1,G139,'Resource Checklist generator'!$D$1,I139,'Resource Checklist generator'!$E$1,CHAR(10),
    IF(K139="","",_xlfn.CONCAT('Resource Checklist generator'!$F$1,K139,'Resource Checklist generator'!$G$1,CHAR(10))),
    'Resource Checklist generator'!$J$1,'Resource Checklist generator'!$K$1,CHAR(10),
    'Resource Checklist generator'!$N$1)
)</f>
        <v/>
      </c>
      <c r="R139" s="14"/>
      <c r="S139" s="14" t="str">
        <f t="shared" si="5"/>
        <v/>
      </c>
      <c r="T139" s="14" t="str" cm="1">
        <f t="array" ref="T139">IF(Q139="","",MATCH(MID(Q139,1,255),MID($R$3:$R$999,1,255),0))</f>
        <v/>
      </c>
      <c r="U139" s="14"/>
      <c r="V139" s="14"/>
    </row>
    <row r="140" spans="2:22">
      <c r="B140" s="28"/>
      <c r="C140" s="46" t="str" cm="1">
        <f t="array" ref="C140">IF(B140="","",
       IF(OR(_xlfn._xlws.FILTER('Checklist.loc DATA'!$D$3:$D$3000,'Checklist.loc DATA'!$C$3:$C$3000=B140,"#no matching result in Checklist.loc DATA")="#no matching result found in Checklist.loc DATA",_xlfn._xlws.FILTER('Checklist.loc DATA'!$D$3:$D$3000,'Checklist.loc DATA'!$C$3:$C$3000=B140,"#no matching result in Checklist.loc DATA")="MISSING",_xlfn._xlws.FILTER('Checklist.loc DATA'!$D$3:$D$3000,'Checklist.loc DATA'!$C$3:$C$3000=B140,"#no matching result in Checklist.loc DATA")=""),
            IF(_xlfn._xlws.FILTER('GAME.CHECKLIST_ Integrator'!$C$2:$C$3000,'GAME.CHECKLIST_ Integrator'!$D$2:$D$3000=B140,"#no matching result in GAME.CHECKLIST Integrator")="0","#Text found in aircraft PAGE_Integrator but no matching entry name; check that you copy-pasted entry names",
                   _xlfn._xlws.FILTER('GAME.CHECKLIST_ Integrator'!$C$2:$C$3000,'GAME.CHECKLIST_ Integrator'!$D$2:$D$3000=B140,"#no matching result in GAME.CHECKLIST Integrator")),
           _xlfn._xlws.FILTER('Checklist.loc DATA'!$D$3:$D$3000,'Checklist.loc DATA'!$C$3:$C$3000=B140,"#no matching result in Checklist.loc DATA")))</f>
        <v/>
      </c>
      <c r="D140" s="52"/>
      <c r="E140" s="46" t="str" cm="1">
        <f t="array" ref="E140">IF(D140="","",
       IF(OR(_xlfn._xlws.FILTER('Checklist.loc DATA'!$D$3:$D$3000,'Checklist.loc DATA'!$C$3:$C$3000=D140,"#no matching result in Checklist.loc DATA")="#no matching result found in Checklist.loc DATA",_xlfn._xlws.FILTER('Checklist.loc DATA'!$D$3:$D$3000,'Checklist.loc DATA'!$C$3:$C$3000=D140,"#no matching result in Checklist.loc DATA")="MISSING",_xlfn._xlws.FILTER('Checklist.loc DATA'!$D$3:$D$3000,'Checklist.loc DATA'!$C$3:$C$3000=D140,"#no matching result in Checklist.loc DATA")=""),
            IF(_xlfn._xlws.FILTER('GAME.CHECKLIST_ Integrator'!$C$2:$C$3000,'GAME.CHECKLIST_ Integrator'!$D$2:$D$3000=D140,"#no matching result in GAME.CHECKLIST Integrator")="0","#Text found in aircraft PAGE_Integrator but no matching entry name; check that you copy-pasted entry names",
                   _xlfn._xlws.FILTER('GAME.CHECKLIST_ Integrator'!$C$2:$C$3000,'GAME.CHECKLIST_ Integrator'!$D$2:$D$3000=D140,"#no matching result in GAME.CHECKLIST Integrator")),
           _xlfn._xlws.FILTER('Checklist.loc DATA'!$D$3:$D$3000,'Checklist.loc DATA'!$C$3:$C$3000=D140,"#no matching result in Checklist.loc DATA")))</f>
        <v/>
      </c>
      <c r="F140" s="52"/>
      <c r="G140" s="46" t="str" cm="1">
        <f t="array" ref="G140">IF(F140="","",
       IF(OR(_xlfn._xlws.FILTER('Checklist.loc DATA'!$D$3:$D$3000,'Checklist.loc DATA'!$C$3:$C$3000=F140,"#no matching result in Checklist.loc DATA")="#no matching result found in Checklist.loc DATA",_xlfn._xlws.FILTER('Checklist.loc DATA'!$D$3:$D$3000,'Checklist.loc DATA'!$C$3:$C$3000=F140,"#no matching result in Checklist.loc DATA")="MISSING",_xlfn._xlws.FILTER('Checklist.loc DATA'!$D$3:$D$3000,'Checklist.loc DATA'!$C$3:$C$3000=F140,"#no matching result in Checklist.loc DATA")=""),
            IF(_xlfn._xlws.FILTER('GAME.CHECKLIST_ Integrator'!$C$2:$C$3000,'GAME.CHECKLIST_ Integrator'!$D$2:$D$3000=F140,"#no matching result in GAME.CHECKLIST Integrator")="0","#Text found in aircraft PAGE_Integrator but no matching entry name; check that you copy-pasted entry names",
                   _xlfn._xlws.FILTER('GAME.CHECKLIST_ Integrator'!$C$2:$C$3000,'GAME.CHECKLIST_ Integrator'!$D$2:$D$3000=F140,"#no matching result in GAME.CHECKLIST Integrator")),
           _xlfn._xlws.FILTER('Checklist.loc DATA'!$D$3:$D$3000,'Checklist.loc DATA'!$C$3:$C$3000=F140,"#no matching result in Checklist.loc DATA")))</f>
        <v/>
      </c>
      <c r="H140" s="61"/>
      <c r="I140" s="46" t="str" cm="1">
        <f t="array" ref="I140">IF(H140="","",
       IF(OR(_xlfn._xlws.FILTER('Checklist.loc DATA'!$D$3:$D$3000,'Checklist.loc DATA'!$C$3:$C$3000=H140,"#no matching result in Checklist.loc DATA")="#no matching result found in Checklist.loc DATA",_xlfn._xlws.FILTER('Checklist.loc DATA'!$D$3:$D$3000,'Checklist.loc DATA'!$C$3:$C$3000=H140,"#no matching result in Checklist.loc DATA")="MISSING",_xlfn._xlws.FILTER('Checklist.loc DATA'!$D$3:$D$3000,'Checklist.loc DATA'!$C$3:$C$3000=H140,"#no matching result in Checklist.loc DATA")=""),
            IF(_xlfn._xlws.FILTER('GAME.CHECKLIST_ Integrator'!$C$2:$C$3000,'GAME.CHECKLIST_ Integrator'!$D$2:$D$3000=H140,"#no matching result in GAME.CHECKLIST Integrator")="0","#Text found in aircraft PAGE_Integrator but no matching entry name; check that you copy-pasted entry names",
                   _xlfn._xlws.FILTER('GAME.CHECKLIST_ Integrator'!$C$2:$C$3000,'GAME.CHECKLIST_ Integrator'!$D$2:$D$3000=H140,"#no matching result in GAME.CHECKLIST Integrator")),
           _xlfn._xlws.FILTER('Checklist.loc DATA'!$D$3:$D$3000,'Checklist.loc DATA'!$C$3:$C$3000=H140,"#no matching result in Checklist.loc DATA")))</f>
        <v/>
      </c>
      <c r="J140" s="48">
        <v>0</v>
      </c>
      <c r="K140" s="46" t="str" cm="1">
        <f t="array" ref="K140">IF(OR(J140="",J140=0),"",
       IF(OR(_xlfn._xlws.FILTER('Checklist.loc DATA'!$E$3:$E$3000,'Checklist.loc DATA'!$D$3:$D$3000=J140,"#no matching result in Checklist.loc DATA")="#no matching result found in Checklist.loc DATA",_xlfn._xlws.FILTER('Checklist.loc DATA'!$E$3:$E$3000,'Checklist.loc DATA'!$D$3:$D$3000=J140,"#no matching result in Checklist.loc DATA")="MISSING",_xlfn._xlws.FILTER('Checklist.loc DATA'!$E$3:$E$3000,'Checklist.loc DATA'!$D$3:$D$3000=J140,"#no matching result in Checklist.loc DATA")=""),
          IF(_xlfn._xlws.FILTER('CLUE. Integrator'!$C$2:$C$3000,'CLUE. Integrator'!$D$2:$D$3000=J140,"#no matching result in aircraft CLUE_Integrator")="0","#Text found in aircraft CLUE_Integrator but no matching entry name; check that you copy-pasted entry names",
                   _xlfn._xlws.FILTER('CLUE. Integrator'!$C$2:$C$3000,'CLUE. Integrator'!$D$2:$D$3000=J140,"#no matching result in aircraft CLUE_Integrator")),
           _xlfn._xlws.FILTER('Checklist.loc DATA'!$E$3:$E$3000,'Checklist.loc DATA'!$D$3:$D$3000=J140,"#no matching result in Checklist.loc DATA")))</f>
        <v/>
      </c>
      <c r="L140" s="63" t="str">
        <f>IF('Integrator tracking'!G149="","",'Integrator tracking'!G149)</f>
        <v/>
      </c>
      <c r="M140" s="14" t="str">
        <f t="shared" si="4"/>
        <v/>
      </c>
      <c r="N140" s="14" t="str">
        <f>IF(F140="","",
_xlfn.CONCAT('Resource Checklist generator'!$A$2,UPPER('Resource Checklist generator'!$O$1),SUBSTITUTE(_xlfn.CONCAT(G140,"_",I140),"GAME.CHECKLIST_",""),"_",T140,'Resource Checklist generator'!$M$2,L140,'Resource Checklist generator'!$K$2,CHAR(10),
    'Resource Checklist generator'!$L$1,'Resource Checklist generator'!$N$2,'Resource Checklist generator'!$K$1,CHAR(10),
    'Resource Checklist generator'!$N$1
))</f>
        <v/>
      </c>
      <c r="O140" s="14" t="str">
        <f>IF(NOT(OR(U140=0,U140="")),_xlfn.CONCAT('Resource Checklist generator'!$G$2,U140,'Resource Checklist generator'!$H$2,CHAR(10),'Resource Checklist generator'!$I$2),"")</f>
        <v/>
      </c>
      <c r="P140" s="14" t="str">
        <f>IF(NOT(OR(V140=0,V140="")),_xlfn.CONCAT('Resource Checklist generator'!$J$2,V140,'Resource Checklist generator'!$H$2,CHAR(10),'Resource Checklist generator'!$L$2),"")</f>
        <v/>
      </c>
      <c r="Q140" s="14" t="str">
        <f>IF(F140="","",
    _xlfn.CONCAT('Resource Checklist generator'!$A$1,UPPER('Resource Checklist generator'!$O$1),SUBSTITUTE(_xlfn.CONCAT(G140,"_",I140),"GAME.CHECKLIST_",""),'Resource Checklist generator'!$B$1,CHAR(10),
    'Resource Checklist generator'!$C$1,G140,'Resource Checklist generator'!$D$1,I140,'Resource Checklist generator'!$E$1,CHAR(10),
    IF(K140="","",_xlfn.CONCAT('Resource Checklist generator'!$F$1,K140,'Resource Checklist generator'!$G$1,CHAR(10))),
    'Resource Checklist generator'!$J$1,'Resource Checklist generator'!$K$1,CHAR(10),
    'Resource Checklist generator'!$N$1)
)</f>
        <v/>
      </c>
      <c r="R140" s="14"/>
      <c r="S140" s="14" t="str">
        <f t="shared" si="5"/>
        <v/>
      </c>
      <c r="T140" s="14" t="str" cm="1">
        <f t="array" ref="T140">IF(Q140="","",MATCH(MID(Q140,1,255),MID($R$3:$R$999,1,255),0))</f>
        <v/>
      </c>
      <c r="U140" s="14"/>
      <c r="V140" s="14"/>
    </row>
    <row r="141" spans="2:22">
      <c r="B141" s="27"/>
      <c r="C141" s="46" t="str" cm="1">
        <f t="array" ref="C141">IF(B141="","",
       IF(OR(_xlfn._xlws.FILTER('Checklist.loc DATA'!$D$3:$D$3000,'Checklist.loc DATA'!$C$3:$C$3000=B141,"#no matching result in Checklist.loc DATA")="#no matching result found in Checklist.loc DATA",_xlfn._xlws.FILTER('Checklist.loc DATA'!$D$3:$D$3000,'Checklist.loc DATA'!$C$3:$C$3000=B141,"#no matching result in Checklist.loc DATA")="MISSING",_xlfn._xlws.FILTER('Checklist.loc DATA'!$D$3:$D$3000,'Checklist.loc DATA'!$C$3:$C$3000=B141,"#no matching result in Checklist.loc DATA")=""),
            IF(_xlfn._xlws.FILTER('GAME.CHECKLIST_ Integrator'!$C$2:$C$3000,'GAME.CHECKLIST_ Integrator'!$D$2:$D$3000=B141,"#no matching result in GAME.CHECKLIST Integrator")="0","#Text found in aircraft PAGE_Integrator but no matching entry name; check that you copy-pasted entry names",
                   _xlfn._xlws.FILTER('GAME.CHECKLIST_ Integrator'!$C$2:$C$3000,'GAME.CHECKLIST_ Integrator'!$D$2:$D$3000=B141,"#no matching result in GAME.CHECKLIST Integrator")),
           _xlfn._xlws.FILTER('Checklist.loc DATA'!$D$3:$D$3000,'Checklist.loc DATA'!$C$3:$C$3000=B141,"#no matching result in Checklist.loc DATA")))</f>
        <v/>
      </c>
      <c r="D141" s="53"/>
      <c r="E141" s="46" t="str" cm="1">
        <f t="array" ref="E141">IF(D141="","",
       IF(OR(_xlfn._xlws.FILTER('Checklist.loc DATA'!$D$3:$D$3000,'Checklist.loc DATA'!$C$3:$C$3000=D141,"#no matching result in Checklist.loc DATA")="#no matching result found in Checklist.loc DATA",_xlfn._xlws.FILTER('Checklist.loc DATA'!$D$3:$D$3000,'Checklist.loc DATA'!$C$3:$C$3000=D141,"#no matching result in Checklist.loc DATA")="MISSING",_xlfn._xlws.FILTER('Checklist.loc DATA'!$D$3:$D$3000,'Checklist.loc DATA'!$C$3:$C$3000=D141,"#no matching result in Checklist.loc DATA")=""),
            IF(_xlfn._xlws.FILTER('GAME.CHECKLIST_ Integrator'!$C$2:$C$3000,'GAME.CHECKLIST_ Integrator'!$D$2:$D$3000=D141,"#no matching result in GAME.CHECKLIST Integrator")="0","#Text found in aircraft PAGE_Integrator but no matching entry name; check that you copy-pasted entry names",
                   _xlfn._xlws.FILTER('GAME.CHECKLIST_ Integrator'!$C$2:$C$3000,'GAME.CHECKLIST_ Integrator'!$D$2:$D$3000=D141,"#no matching result in GAME.CHECKLIST Integrator")),
           _xlfn._xlws.FILTER('Checklist.loc DATA'!$D$3:$D$3000,'Checklist.loc DATA'!$C$3:$C$3000=D141,"#no matching result in Checklist.loc DATA")))</f>
        <v/>
      </c>
      <c r="F141" s="53"/>
      <c r="G141" s="46" t="str" cm="1">
        <f t="array" ref="G141">IF(F141="","",
       IF(OR(_xlfn._xlws.FILTER('Checklist.loc DATA'!$D$3:$D$3000,'Checklist.loc DATA'!$C$3:$C$3000=F141,"#no matching result in Checklist.loc DATA")="#no matching result found in Checklist.loc DATA",_xlfn._xlws.FILTER('Checklist.loc DATA'!$D$3:$D$3000,'Checklist.loc DATA'!$C$3:$C$3000=F141,"#no matching result in Checklist.loc DATA")="MISSING",_xlfn._xlws.FILTER('Checklist.loc DATA'!$D$3:$D$3000,'Checklist.loc DATA'!$C$3:$C$3000=F141,"#no matching result in Checklist.loc DATA")=""),
            IF(_xlfn._xlws.FILTER('GAME.CHECKLIST_ Integrator'!$C$2:$C$3000,'GAME.CHECKLIST_ Integrator'!$D$2:$D$3000=F141,"#no matching result in GAME.CHECKLIST Integrator")="0","#Text found in aircraft PAGE_Integrator but no matching entry name; check that you copy-pasted entry names",
                   _xlfn._xlws.FILTER('GAME.CHECKLIST_ Integrator'!$C$2:$C$3000,'GAME.CHECKLIST_ Integrator'!$D$2:$D$3000=F141,"#no matching result in GAME.CHECKLIST Integrator")),
           _xlfn._xlws.FILTER('Checklist.loc DATA'!$D$3:$D$3000,'Checklist.loc DATA'!$C$3:$C$3000=F141,"#no matching result in Checklist.loc DATA")))</f>
        <v/>
      </c>
      <c r="H141" s="62"/>
      <c r="I141" s="46" t="str" cm="1">
        <f t="array" ref="I141">IF(H141="","",
       IF(OR(_xlfn._xlws.FILTER('Checklist.loc DATA'!$D$3:$D$3000,'Checklist.loc DATA'!$C$3:$C$3000=H141,"#no matching result in Checklist.loc DATA")="#no matching result found in Checklist.loc DATA",_xlfn._xlws.FILTER('Checklist.loc DATA'!$D$3:$D$3000,'Checklist.loc DATA'!$C$3:$C$3000=H141,"#no matching result in Checklist.loc DATA")="MISSING",_xlfn._xlws.FILTER('Checklist.loc DATA'!$D$3:$D$3000,'Checklist.loc DATA'!$C$3:$C$3000=H141,"#no matching result in Checklist.loc DATA")=""),
            IF(_xlfn._xlws.FILTER('GAME.CHECKLIST_ Integrator'!$C$2:$C$3000,'GAME.CHECKLIST_ Integrator'!$D$2:$D$3000=H141,"#no matching result in GAME.CHECKLIST Integrator")="0","#Text found in aircraft PAGE_Integrator but no matching entry name; check that you copy-pasted entry names",
                   _xlfn._xlws.FILTER('GAME.CHECKLIST_ Integrator'!$C$2:$C$3000,'GAME.CHECKLIST_ Integrator'!$D$2:$D$3000=H141,"#no matching result in GAME.CHECKLIST Integrator")),
           _xlfn._xlws.FILTER('Checklist.loc DATA'!$D$3:$D$3000,'Checklist.loc DATA'!$C$3:$C$3000=H141,"#no matching result in Checklist.loc DATA")))</f>
        <v/>
      </c>
      <c r="J141" s="29">
        <v>0</v>
      </c>
      <c r="K141" s="46" t="str" cm="1">
        <f t="array" ref="K141">IF(OR(J141="",J141=0),"",
       IF(OR(_xlfn._xlws.FILTER('Checklist.loc DATA'!$E$3:$E$3000,'Checklist.loc DATA'!$D$3:$D$3000=J141,"#no matching result in Checklist.loc DATA")="#no matching result found in Checklist.loc DATA",_xlfn._xlws.FILTER('Checklist.loc DATA'!$E$3:$E$3000,'Checklist.loc DATA'!$D$3:$D$3000=J141,"#no matching result in Checklist.loc DATA")="MISSING",_xlfn._xlws.FILTER('Checklist.loc DATA'!$E$3:$E$3000,'Checklist.loc DATA'!$D$3:$D$3000=J141,"#no matching result in Checklist.loc DATA")=""),
          IF(_xlfn._xlws.FILTER('CLUE. Integrator'!$C$2:$C$3000,'CLUE. Integrator'!$D$2:$D$3000=J141,"#no matching result in aircraft CLUE_Integrator")="0","#Text found in aircraft CLUE_Integrator but no matching entry name; check that you copy-pasted entry names",
                   _xlfn._xlws.FILTER('CLUE. Integrator'!$C$2:$C$3000,'CLUE. Integrator'!$D$2:$D$3000=J141,"#no matching result in aircraft CLUE_Integrator")),
           _xlfn._xlws.FILTER('Checklist.loc DATA'!$E$3:$E$3000,'Checklist.loc DATA'!$D$3:$D$3000=J141,"#no matching result in Checklist.loc DATA")))</f>
        <v/>
      </c>
      <c r="L141" s="63" t="str">
        <f>IF('Integrator tracking'!G150="","",'Integrator tracking'!G150)</f>
        <v/>
      </c>
      <c r="M141" s="14" t="str">
        <f t="shared" si="4"/>
        <v/>
      </c>
      <c r="N141" s="14" t="str">
        <f>IF(F141="","",
_xlfn.CONCAT('Resource Checklist generator'!$A$2,UPPER('Resource Checklist generator'!$O$1),SUBSTITUTE(_xlfn.CONCAT(G141,"_",I141),"GAME.CHECKLIST_",""),"_",T141,'Resource Checklist generator'!$M$2,L141,'Resource Checklist generator'!$K$2,CHAR(10),
    'Resource Checklist generator'!$L$1,'Resource Checklist generator'!$N$2,'Resource Checklist generator'!$K$1,CHAR(10),
    'Resource Checklist generator'!$N$1
))</f>
        <v/>
      </c>
      <c r="O141" s="14" t="str">
        <f>IF(NOT(OR(U141=0,U141="")),_xlfn.CONCAT('Resource Checklist generator'!$G$2,U141,'Resource Checklist generator'!$H$2,CHAR(10),'Resource Checklist generator'!$I$2),"")</f>
        <v/>
      </c>
      <c r="P141" s="14" t="str">
        <f>IF(NOT(OR(V141=0,V141="")),_xlfn.CONCAT('Resource Checklist generator'!$J$2,V141,'Resource Checklist generator'!$H$2,CHAR(10),'Resource Checklist generator'!$L$2),"")</f>
        <v/>
      </c>
      <c r="Q141" s="14" t="str">
        <f>IF(F141="","",
    _xlfn.CONCAT('Resource Checklist generator'!$A$1,UPPER('Resource Checklist generator'!$O$1),SUBSTITUTE(_xlfn.CONCAT(G141,"_",I141),"GAME.CHECKLIST_",""),'Resource Checklist generator'!$B$1,CHAR(10),
    'Resource Checklist generator'!$C$1,G141,'Resource Checklist generator'!$D$1,I141,'Resource Checklist generator'!$E$1,CHAR(10),
    IF(K141="","",_xlfn.CONCAT('Resource Checklist generator'!$F$1,K141,'Resource Checklist generator'!$G$1,CHAR(10))),
    'Resource Checklist generator'!$J$1,'Resource Checklist generator'!$K$1,CHAR(10),
    'Resource Checklist generator'!$N$1)
)</f>
        <v/>
      </c>
      <c r="R141" s="14"/>
      <c r="S141" s="14" t="str">
        <f t="shared" si="5"/>
        <v/>
      </c>
      <c r="T141" s="14" t="str" cm="1">
        <f t="array" ref="T141">IF(Q141="","",MATCH(MID(Q141,1,255),MID($R$3:$R$999,1,255),0))</f>
        <v/>
      </c>
      <c r="U141" s="14"/>
      <c r="V141" s="14"/>
    </row>
    <row r="142" spans="2:22">
      <c r="B142" s="28"/>
      <c r="C142" s="46" t="str" cm="1">
        <f t="array" ref="C142">IF(B142="","",
       IF(OR(_xlfn._xlws.FILTER('Checklist.loc DATA'!$D$3:$D$3000,'Checklist.loc DATA'!$C$3:$C$3000=B142,"#no matching result in Checklist.loc DATA")="#no matching result found in Checklist.loc DATA",_xlfn._xlws.FILTER('Checklist.loc DATA'!$D$3:$D$3000,'Checklist.loc DATA'!$C$3:$C$3000=B142,"#no matching result in Checklist.loc DATA")="MISSING",_xlfn._xlws.FILTER('Checklist.loc DATA'!$D$3:$D$3000,'Checklist.loc DATA'!$C$3:$C$3000=B142,"#no matching result in Checklist.loc DATA")=""),
            IF(_xlfn._xlws.FILTER('GAME.CHECKLIST_ Integrator'!$C$2:$C$3000,'GAME.CHECKLIST_ Integrator'!$D$2:$D$3000=B142,"#no matching result in GAME.CHECKLIST Integrator")="0","#Text found in aircraft PAGE_Integrator but no matching entry name; check that you copy-pasted entry names",
                   _xlfn._xlws.FILTER('GAME.CHECKLIST_ Integrator'!$C$2:$C$3000,'GAME.CHECKLIST_ Integrator'!$D$2:$D$3000=B142,"#no matching result in GAME.CHECKLIST Integrator")),
           _xlfn._xlws.FILTER('Checklist.loc DATA'!$D$3:$D$3000,'Checklist.loc DATA'!$C$3:$C$3000=B142,"#no matching result in Checklist.loc DATA")))</f>
        <v/>
      </c>
      <c r="D142" s="52"/>
      <c r="E142" s="46" t="str" cm="1">
        <f t="array" ref="E142">IF(D142="","",
       IF(OR(_xlfn._xlws.FILTER('Checklist.loc DATA'!$D$3:$D$3000,'Checklist.loc DATA'!$C$3:$C$3000=D142,"#no matching result in Checklist.loc DATA")="#no matching result found in Checklist.loc DATA",_xlfn._xlws.FILTER('Checklist.loc DATA'!$D$3:$D$3000,'Checklist.loc DATA'!$C$3:$C$3000=D142,"#no matching result in Checklist.loc DATA")="MISSING",_xlfn._xlws.FILTER('Checklist.loc DATA'!$D$3:$D$3000,'Checklist.loc DATA'!$C$3:$C$3000=D142,"#no matching result in Checklist.loc DATA")=""),
            IF(_xlfn._xlws.FILTER('GAME.CHECKLIST_ Integrator'!$C$2:$C$3000,'GAME.CHECKLIST_ Integrator'!$D$2:$D$3000=D142,"#no matching result in GAME.CHECKLIST Integrator")="0","#Text found in aircraft PAGE_Integrator but no matching entry name; check that you copy-pasted entry names",
                   _xlfn._xlws.FILTER('GAME.CHECKLIST_ Integrator'!$C$2:$C$3000,'GAME.CHECKLIST_ Integrator'!$D$2:$D$3000=D142,"#no matching result in GAME.CHECKLIST Integrator")),
           _xlfn._xlws.FILTER('Checklist.loc DATA'!$D$3:$D$3000,'Checklist.loc DATA'!$C$3:$C$3000=D142,"#no matching result in Checklist.loc DATA")))</f>
        <v/>
      </c>
      <c r="F142" s="52"/>
      <c r="G142" s="46" t="str" cm="1">
        <f t="array" ref="G142">IF(F142="","",
       IF(OR(_xlfn._xlws.FILTER('Checklist.loc DATA'!$D$3:$D$3000,'Checklist.loc DATA'!$C$3:$C$3000=F142,"#no matching result in Checklist.loc DATA")="#no matching result found in Checklist.loc DATA",_xlfn._xlws.FILTER('Checklist.loc DATA'!$D$3:$D$3000,'Checklist.loc DATA'!$C$3:$C$3000=F142,"#no matching result in Checklist.loc DATA")="MISSING",_xlfn._xlws.FILTER('Checklist.loc DATA'!$D$3:$D$3000,'Checklist.loc DATA'!$C$3:$C$3000=F142,"#no matching result in Checklist.loc DATA")=""),
            IF(_xlfn._xlws.FILTER('GAME.CHECKLIST_ Integrator'!$C$2:$C$3000,'GAME.CHECKLIST_ Integrator'!$D$2:$D$3000=F142,"#no matching result in GAME.CHECKLIST Integrator")="0","#Text found in aircraft PAGE_Integrator but no matching entry name; check that you copy-pasted entry names",
                   _xlfn._xlws.FILTER('GAME.CHECKLIST_ Integrator'!$C$2:$C$3000,'GAME.CHECKLIST_ Integrator'!$D$2:$D$3000=F142,"#no matching result in GAME.CHECKLIST Integrator")),
           _xlfn._xlws.FILTER('Checklist.loc DATA'!$D$3:$D$3000,'Checklist.loc DATA'!$C$3:$C$3000=F142,"#no matching result in Checklist.loc DATA")))</f>
        <v/>
      </c>
      <c r="H142" s="61"/>
      <c r="I142" s="46" t="str" cm="1">
        <f t="array" ref="I142">IF(H142="","",
       IF(OR(_xlfn._xlws.FILTER('Checklist.loc DATA'!$D$3:$D$3000,'Checklist.loc DATA'!$C$3:$C$3000=H142,"#no matching result in Checklist.loc DATA")="#no matching result found in Checklist.loc DATA",_xlfn._xlws.FILTER('Checklist.loc DATA'!$D$3:$D$3000,'Checklist.loc DATA'!$C$3:$C$3000=H142,"#no matching result in Checklist.loc DATA")="MISSING",_xlfn._xlws.FILTER('Checklist.loc DATA'!$D$3:$D$3000,'Checklist.loc DATA'!$C$3:$C$3000=H142,"#no matching result in Checklist.loc DATA")=""),
            IF(_xlfn._xlws.FILTER('GAME.CHECKLIST_ Integrator'!$C$2:$C$3000,'GAME.CHECKLIST_ Integrator'!$D$2:$D$3000=H142,"#no matching result in GAME.CHECKLIST Integrator")="0","#Text found in aircraft PAGE_Integrator but no matching entry name; check that you copy-pasted entry names",
                   _xlfn._xlws.FILTER('GAME.CHECKLIST_ Integrator'!$C$2:$C$3000,'GAME.CHECKLIST_ Integrator'!$D$2:$D$3000=H142,"#no matching result in GAME.CHECKLIST Integrator")),
           _xlfn._xlws.FILTER('Checklist.loc DATA'!$D$3:$D$3000,'Checklist.loc DATA'!$C$3:$C$3000=H142,"#no matching result in Checklist.loc DATA")))</f>
        <v/>
      </c>
      <c r="J142" s="48">
        <v>0</v>
      </c>
      <c r="K142" s="46" t="str" cm="1">
        <f t="array" ref="K142">IF(OR(J142="",J142=0),"",
       IF(OR(_xlfn._xlws.FILTER('Checklist.loc DATA'!$E$3:$E$3000,'Checklist.loc DATA'!$D$3:$D$3000=J142,"#no matching result in Checklist.loc DATA")="#no matching result found in Checklist.loc DATA",_xlfn._xlws.FILTER('Checklist.loc DATA'!$E$3:$E$3000,'Checklist.loc DATA'!$D$3:$D$3000=J142,"#no matching result in Checklist.loc DATA")="MISSING",_xlfn._xlws.FILTER('Checklist.loc DATA'!$E$3:$E$3000,'Checklist.loc DATA'!$D$3:$D$3000=J142,"#no matching result in Checklist.loc DATA")=""),
          IF(_xlfn._xlws.FILTER('CLUE. Integrator'!$C$2:$C$3000,'CLUE. Integrator'!$D$2:$D$3000=J142,"#no matching result in aircraft CLUE_Integrator")="0","#Text found in aircraft CLUE_Integrator but no matching entry name; check that you copy-pasted entry names",
                   _xlfn._xlws.FILTER('CLUE. Integrator'!$C$2:$C$3000,'CLUE. Integrator'!$D$2:$D$3000=J142,"#no matching result in aircraft CLUE_Integrator")),
           _xlfn._xlws.FILTER('Checklist.loc DATA'!$E$3:$E$3000,'Checklist.loc DATA'!$D$3:$D$3000=J142,"#no matching result in Checklist.loc DATA")))</f>
        <v/>
      </c>
      <c r="L142" s="63" t="str">
        <f>IF('Integrator tracking'!G151="","",'Integrator tracking'!G151)</f>
        <v/>
      </c>
      <c r="M142" s="14" t="str">
        <f t="shared" si="4"/>
        <v/>
      </c>
      <c r="N142" s="14" t="str">
        <f>IF(F142="","",
_xlfn.CONCAT('Resource Checklist generator'!$A$2,UPPER('Resource Checklist generator'!$O$1),SUBSTITUTE(_xlfn.CONCAT(G142,"_",I142),"GAME.CHECKLIST_",""),"_",T142,'Resource Checklist generator'!$M$2,L142,'Resource Checklist generator'!$K$2,CHAR(10),
    'Resource Checklist generator'!$L$1,'Resource Checklist generator'!$N$2,'Resource Checklist generator'!$K$1,CHAR(10),
    'Resource Checklist generator'!$N$1
))</f>
        <v/>
      </c>
      <c r="O142" s="14" t="str">
        <f>IF(NOT(OR(U142=0,U142="")),_xlfn.CONCAT('Resource Checklist generator'!$G$2,U142,'Resource Checklist generator'!$H$2,CHAR(10),'Resource Checklist generator'!$I$2),"")</f>
        <v/>
      </c>
      <c r="P142" s="14" t="str">
        <f>IF(NOT(OR(V142=0,V142="")),_xlfn.CONCAT('Resource Checklist generator'!$J$2,V142,'Resource Checklist generator'!$H$2,CHAR(10),'Resource Checklist generator'!$L$2),"")</f>
        <v/>
      </c>
      <c r="Q142" s="14" t="str">
        <f>IF(F142="","",
    _xlfn.CONCAT('Resource Checklist generator'!$A$1,UPPER('Resource Checklist generator'!$O$1),SUBSTITUTE(_xlfn.CONCAT(G142,"_",I142),"GAME.CHECKLIST_",""),'Resource Checklist generator'!$B$1,CHAR(10),
    'Resource Checklist generator'!$C$1,G142,'Resource Checklist generator'!$D$1,I142,'Resource Checklist generator'!$E$1,CHAR(10),
    IF(K142="","",_xlfn.CONCAT('Resource Checklist generator'!$F$1,K142,'Resource Checklist generator'!$G$1,CHAR(10))),
    'Resource Checklist generator'!$J$1,'Resource Checklist generator'!$K$1,CHAR(10),
    'Resource Checklist generator'!$N$1)
)</f>
        <v/>
      </c>
      <c r="R142" s="14"/>
      <c r="S142" s="14" t="str">
        <f t="shared" si="5"/>
        <v/>
      </c>
      <c r="T142" s="14" t="str" cm="1">
        <f t="array" ref="T142">IF(Q142="","",MATCH(MID(Q142,1,255),MID($R$3:$R$999,1,255),0))</f>
        <v/>
      </c>
      <c r="U142" s="14"/>
      <c r="V142" s="14"/>
    </row>
    <row r="143" spans="2:22">
      <c r="B143" s="27"/>
      <c r="C143" s="46" t="str" cm="1">
        <f t="array" ref="C143">IF(B143="","",
       IF(OR(_xlfn._xlws.FILTER('Checklist.loc DATA'!$D$3:$D$3000,'Checklist.loc DATA'!$C$3:$C$3000=B143,"#no matching result in Checklist.loc DATA")="#no matching result found in Checklist.loc DATA",_xlfn._xlws.FILTER('Checklist.loc DATA'!$D$3:$D$3000,'Checklist.loc DATA'!$C$3:$C$3000=B143,"#no matching result in Checklist.loc DATA")="MISSING",_xlfn._xlws.FILTER('Checklist.loc DATA'!$D$3:$D$3000,'Checklist.loc DATA'!$C$3:$C$3000=B143,"#no matching result in Checklist.loc DATA")=""),
            IF(_xlfn._xlws.FILTER('GAME.CHECKLIST_ Integrator'!$C$2:$C$3000,'GAME.CHECKLIST_ Integrator'!$D$2:$D$3000=B143,"#no matching result in GAME.CHECKLIST Integrator")="0","#Text found in aircraft PAGE_Integrator but no matching entry name; check that you copy-pasted entry names",
                   _xlfn._xlws.FILTER('GAME.CHECKLIST_ Integrator'!$C$2:$C$3000,'GAME.CHECKLIST_ Integrator'!$D$2:$D$3000=B143,"#no matching result in GAME.CHECKLIST Integrator")),
           _xlfn._xlws.FILTER('Checklist.loc DATA'!$D$3:$D$3000,'Checklist.loc DATA'!$C$3:$C$3000=B143,"#no matching result in Checklist.loc DATA")))</f>
        <v/>
      </c>
      <c r="D143" s="53"/>
      <c r="E143" s="46" t="str" cm="1">
        <f t="array" ref="E143">IF(D143="","",
       IF(OR(_xlfn._xlws.FILTER('Checklist.loc DATA'!$D$3:$D$3000,'Checklist.loc DATA'!$C$3:$C$3000=D143,"#no matching result in Checklist.loc DATA")="#no matching result found in Checklist.loc DATA",_xlfn._xlws.FILTER('Checklist.loc DATA'!$D$3:$D$3000,'Checklist.loc DATA'!$C$3:$C$3000=D143,"#no matching result in Checklist.loc DATA")="MISSING",_xlfn._xlws.FILTER('Checklist.loc DATA'!$D$3:$D$3000,'Checklist.loc DATA'!$C$3:$C$3000=D143,"#no matching result in Checklist.loc DATA")=""),
            IF(_xlfn._xlws.FILTER('GAME.CHECKLIST_ Integrator'!$C$2:$C$3000,'GAME.CHECKLIST_ Integrator'!$D$2:$D$3000=D143,"#no matching result in GAME.CHECKLIST Integrator")="0","#Text found in aircraft PAGE_Integrator but no matching entry name; check that you copy-pasted entry names",
                   _xlfn._xlws.FILTER('GAME.CHECKLIST_ Integrator'!$C$2:$C$3000,'GAME.CHECKLIST_ Integrator'!$D$2:$D$3000=D143,"#no matching result in GAME.CHECKLIST Integrator")),
           _xlfn._xlws.FILTER('Checklist.loc DATA'!$D$3:$D$3000,'Checklist.loc DATA'!$C$3:$C$3000=D143,"#no matching result in Checklist.loc DATA")))</f>
        <v/>
      </c>
      <c r="F143" s="53"/>
      <c r="G143" s="46" t="str" cm="1">
        <f t="array" ref="G143">IF(F143="","",
       IF(OR(_xlfn._xlws.FILTER('Checklist.loc DATA'!$D$3:$D$3000,'Checklist.loc DATA'!$C$3:$C$3000=F143,"#no matching result in Checklist.loc DATA")="#no matching result found in Checklist.loc DATA",_xlfn._xlws.FILTER('Checklist.loc DATA'!$D$3:$D$3000,'Checklist.loc DATA'!$C$3:$C$3000=F143,"#no matching result in Checklist.loc DATA")="MISSING",_xlfn._xlws.FILTER('Checklist.loc DATA'!$D$3:$D$3000,'Checklist.loc DATA'!$C$3:$C$3000=F143,"#no matching result in Checklist.loc DATA")=""),
            IF(_xlfn._xlws.FILTER('GAME.CHECKLIST_ Integrator'!$C$2:$C$3000,'GAME.CHECKLIST_ Integrator'!$D$2:$D$3000=F143,"#no matching result in GAME.CHECKLIST Integrator")="0","#Text found in aircraft PAGE_Integrator but no matching entry name; check that you copy-pasted entry names",
                   _xlfn._xlws.FILTER('GAME.CHECKLIST_ Integrator'!$C$2:$C$3000,'GAME.CHECKLIST_ Integrator'!$D$2:$D$3000=F143,"#no matching result in GAME.CHECKLIST Integrator")),
           _xlfn._xlws.FILTER('Checklist.loc DATA'!$D$3:$D$3000,'Checklist.loc DATA'!$C$3:$C$3000=F143,"#no matching result in Checklist.loc DATA")))</f>
        <v/>
      </c>
      <c r="H143" s="62"/>
      <c r="I143" s="46" t="str" cm="1">
        <f t="array" ref="I143">IF(H143="","",
       IF(OR(_xlfn._xlws.FILTER('Checklist.loc DATA'!$D$3:$D$3000,'Checklist.loc DATA'!$C$3:$C$3000=H143,"#no matching result in Checklist.loc DATA")="#no matching result found in Checklist.loc DATA",_xlfn._xlws.FILTER('Checklist.loc DATA'!$D$3:$D$3000,'Checklist.loc DATA'!$C$3:$C$3000=H143,"#no matching result in Checklist.loc DATA")="MISSING",_xlfn._xlws.FILTER('Checklist.loc DATA'!$D$3:$D$3000,'Checklist.loc DATA'!$C$3:$C$3000=H143,"#no matching result in Checklist.loc DATA")=""),
            IF(_xlfn._xlws.FILTER('GAME.CHECKLIST_ Integrator'!$C$2:$C$3000,'GAME.CHECKLIST_ Integrator'!$D$2:$D$3000=H143,"#no matching result in GAME.CHECKLIST Integrator")="0","#Text found in aircraft PAGE_Integrator but no matching entry name; check that you copy-pasted entry names",
                   _xlfn._xlws.FILTER('GAME.CHECKLIST_ Integrator'!$C$2:$C$3000,'GAME.CHECKLIST_ Integrator'!$D$2:$D$3000=H143,"#no matching result in GAME.CHECKLIST Integrator")),
           _xlfn._xlws.FILTER('Checklist.loc DATA'!$D$3:$D$3000,'Checklist.loc DATA'!$C$3:$C$3000=H143,"#no matching result in Checklist.loc DATA")))</f>
        <v/>
      </c>
      <c r="J143" s="29">
        <v>0</v>
      </c>
      <c r="K143" s="46" t="str" cm="1">
        <f t="array" ref="K143">IF(OR(J143="",J143=0),"",
       IF(OR(_xlfn._xlws.FILTER('Checklist.loc DATA'!$E$3:$E$3000,'Checklist.loc DATA'!$D$3:$D$3000=J143,"#no matching result in Checklist.loc DATA")="#no matching result found in Checklist.loc DATA",_xlfn._xlws.FILTER('Checklist.loc DATA'!$E$3:$E$3000,'Checklist.loc DATA'!$D$3:$D$3000=J143,"#no matching result in Checklist.loc DATA")="MISSING",_xlfn._xlws.FILTER('Checklist.loc DATA'!$E$3:$E$3000,'Checklist.loc DATA'!$D$3:$D$3000=J143,"#no matching result in Checklist.loc DATA")=""),
          IF(_xlfn._xlws.FILTER('CLUE. Integrator'!$C$2:$C$3000,'CLUE. Integrator'!$D$2:$D$3000=J143,"#no matching result in aircraft CLUE_Integrator")="0","#Text found in aircraft CLUE_Integrator but no matching entry name; check that you copy-pasted entry names",
                   _xlfn._xlws.FILTER('CLUE. Integrator'!$C$2:$C$3000,'CLUE. Integrator'!$D$2:$D$3000=J143,"#no matching result in aircraft CLUE_Integrator")),
           _xlfn._xlws.FILTER('Checklist.loc DATA'!$E$3:$E$3000,'Checklist.loc DATA'!$D$3:$D$3000=J143,"#no matching result in Checklist.loc DATA")))</f>
        <v/>
      </c>
      <c r="L143" s="63" t="str">
        <f>IF('Integrator tracking'!G152="","",'Integrator tracking'!G152)</f>
        <v/>
      </c>
      <c r="M143" s="14" t="str">
        <f t="shared" si="4"/>
        <v/>
      </c>
      <c r="N143" s="14" t="str">
        <f>IF(F143="","",
_xlfn.CONCAT('Resource Checklist generator'!$A$2,UPPER('Resource Checklist generator'!$O$1),SUBSTITUTE(_xlfn.CONCAT(G143,"_",I143),"GAME.CHECKLIST_",""),"_",T143,'Resource Checklist generator'!$M$2,L143,'Resource Checklist generator'!$K$2,CHAR(10),
    'Resource Checklist generator'!$L$1,'Resource Checklist generator'!$N$2,'Resource Checklist generator'!$K$1,CHAR(10),
    'Resource Checklist generator'!$N$1
))</f>
        <v/>
      </c>
      <c r="O143" s="14" t="str">
        <f>IF(NOT(OR(U143=0,U143="")),_xlfn.CONCAT('Resource Checklist generator'!$G$2,U143,'Resource Checklist generator'!$H$2,CHAR(10),'Resource Checklist generator'!$I$2),"")</f>
        <v/>
      </c>
      <c r="P143" s="14" t="str">
        <f>IF(NOT(OR(V143=0,V143="")),_xlfn.CONCAT('Resource Checklist generator'!$J$2,V143,'Resource Checklist generator'!$H$2,CHAR(10),'Resource Checklist generator'!$L$2),"")</f>
        <v/>
      </c>
      <c r="Q143" s="14" t="str">
        <f>IF(F143="","",
    _xlfn.CONCAT('Resource Checklist generator'!$A$1,UPPER('Resource Checklist generator'!$O$1),SUBSTITUTE(_xlfn.CONCAT(G143,"_",I143),"GAME.CHECKLIST_",""),'Resource Checklist generator'!$B$1,CHAR(10),
    'Resource Checklist generator'!$C$1,G143,'Resource Checklist generator'!$D$1,I143,'Resource Checklist generator'!$E$1,CHAR(10),
    IF(K143="","",_xlfn.CONCAT('Resource Checklist generator'!$F$1,K143,'Resource Checklist generator'!$G$1,CHAR(10))),
    'Resource Checklist generator'!$J$1,'Resource Checklist generator'!$K$1,CHAR(10),
    'Resource Checklist generator'!$N$1)
)</f>
        <v/>
      </c>
      <c r="R143" s="14"/>
      <c r="S143" s="14" t="str">
        <f t="shared" si="5"/>
        <v/>
      </c>
      <c r="T143" s="14" t="str" cm="1">
        <f t="array" ref="T143">IF(Q143="","",MATCH(MID(Q143,1,255),MID($R$3:$R$999,1,255),0))</f>
        <v/>
      </c>
      <c r="U143" s="14"/>
      <c r="V143" s="14"/>
    </row>
    <row r="144" spans="2:22">
      <c r="B144" s="28"/>
      <c r="C144" s="46" t="str" cm="1">
        <f t="array" ref="C144">IF(B144="","",
       IF(OR(_xlfn._xlws.FILTER('Checklist.loc DATA'!$D$3:$D$3000,'Checklist.loc DATA'!$C$3:$C$3000=B144,"#no matching result in Checklist.loc DATA")="#no matching result found in Checklist.loc DATA",_xlfn._xlws.FILTER('Checklist.loc DATA'!$D$3:$D$3000,'Checklist.loc DATA'!$C$3:$C$3000=B144,"#no matching result in Checklist.loc DATA")="MISSING",_xlfn._xlws.FILTER('Checklist.loc DATA'!$D$3:$D$3000,'Checklist.loc DATA'!$C$3:$C$3000=B144,"#no matching result in Checklist.loc DATA")=""),
            IF(_xlfn._xlws.FILTER('GAME.CHECKLIST_ Integrator'!$C$2:$C$3000,'GAME.CHECKLIST_ Integrator'!$D$2:$D$3000=B144,"#no matching result in GAME.CHECKLIST Integrator")="0","#Text found in aircraft PAGE_Integrator but no matching entry name; check that you copy-pasted entry names",
                   _xlfn._xlws.FILTER('GAME.CHECKLIST_ Integrator'!$C$2:$C$3000,'GAME.CHECKLIST_ Integrator'!$D$2:$D$3000=B144,"#no matching result in GAME.CHECKLIST Integrator")),
           _xlfn._xlws.FILTER('Checklist.loc DATA'!$D$3:$D$3000,'Checklist.loc DATA'!$C$3:$C$3000=B144,"#no matching result in Checklist.loc DATA")))</f>
        <v/>
      </c>
      <c r="D144" s="52"/>
      <c r="E144" s="46" t="str" cm="1">
        <f t="array" ref="E144">IF(D144="","",
       IF(OR(_xlfn._xlws.FILTER('Checklist.loc DATA'!$D$3:$D$3000,'Checklist.loc DATA'!$C$3:$C$3000=D144,"#no matching result in Checklist.loc DATA")="#no matching result found in Checklist.loc DATA",_xlfn._xlws.FILTER('Checklist.loc DATA'!$D$3:$D$3000,'Checklist.loc DATA'!$C$3:$C$3000=D144,"#no matching result in Checklist.loc DATA")="MISSING",_xlfn._xlws.FILTER('Checklist.loc DATA'!$D$3:$D$3000,'Checklist.loc DATA'!$C$3:$C$3000=D144,"#no matching result in Checklist.loc DATA")=""),
            IF(_xlfn._xlws.FILTER('GAME.CHECKLIST_ Integrator'!$C$2:$C$3000,'GAME.CHECKLIST_ Integrator'!$D$2:$D$3000=D144,"#no matching result in GAME.CHECKLIST Integrator")="0","#Text found in aircraft PAGE_Integrator but no matching entry name; check that you copy-pasted entry names",
                   _xlfn._xlws.FILTER('GAME.CHECKLIST_ Integrator'!$C$2:$C$3000,'GAME.CHECKLIST_ Integrator'!$D$2:$D$3000=D144,"#no matching result in GAME.CHECKLIST Integrator")),
           _xlfn._xlws.FILTER('Checklist.loc DATA'!$D$3:$D$3000,'Checklist.loc DATA'!$C$3:$C$3000=D144,"#no matching result in Checklist.loc DATA")))</f>
        <v/>
      </c>
      <c r="F144" s="52"/>
      <c r="G144" s="46" t="str" cm="1">
        <f t="array" ref="G144">IF(F144="","",
       IF(OR(_xlfn._xlws.FILTER('Checklist.loc DATA'!$D$3:$D$3000,'Checklist.loc DATA'!$C$3:$C$3000=F144,"#no matching result in Checklist.loc DATA")="#no matching result found in Checklist.loc DATA",_xlfn._xlws.FILTER('Checklist.loc DATA'!$D$3:$D$3000,'Checklist.loc DATA'!$C$3:$C$3000=F144,"#no matching result in Checklist.loc DATA")="MISSING",_xlfn._xlws.FILTER('Checklist.loc DATA'!$D$3:$D$3000,'Checklist.loc DATA'!$C$3:$C$3000=F144,"#no matching result in Checklist.loc DATA")=""),
            IF(_xlfn._xlws.FILTER('GAME.CHECKLIST_ Integrator'!$C$2:$C$3000,'GAME.CHECKLIST_ Integrator'!$D$2:$D$3000=F144,"#no matching result in GAME.CHECKLIST Integrator")="0","#Text found in aircraft PAGE_Integrator but no matching entry name; check that you copy-pasted entry names",
                   _xlfn._xlws.FILTER('GAME.CHECKLIST_ Integrator'!$C$2:$C$3000,'GAME.CHECKLIST_ Integrator'!$D$2:$D$3000=F144,"#no matching result in GAME.CHECKLIST Integrator")),
           _xlfn._xlws.FILTER('Checklist.loc DATA'!$D$3:$D$3000,'Checklist.loc DATA'!$C$3:$C$3000=F144,"#no matching result in Checklist.loc DATA")))</f>
        <v/>
      </c>
      <c r="H144" s="61"/>
      <c r="I144" s="46" t="str" cm="1">
        <f t="array" ref="I144">IF(H144="","",
       IF(OR(_xlfn._xlws.FILTER('Checklist.loc DATA'!$D$3:$D$3000,'Checklist.loc DATA'!$C$3:$C$3000=H144,"#no matching result in Checklist.loc DATA")="#no matching result found in Checklist.loc DATA",_xlfn._xlws.FILTER('Checklist.loc DATA'!$D$3:$D$3000,'Checklist.loc DATA'!$C$3:$C$3000=H144,"#no matching result in Checklist.loc DATA")="MISSING",_xlfn._xlws.FILTER('Checklist.loc DATA'!$D$3:$D$3000,'Checklist.loc DATA'!$C$3:$C$3000=H144,"#no matching result in Checklist.loc DATA")=""),
            IF(_xlfn._xlws.FILTER('GAME.CHECKLIST_ Integrator'!$C$2:$C$3000,'GAME.CHECKLIST_ Integrator'!$D$2:$D$3000=H144,"#no matching result in GAME.CHECKLIST Integrator")="0","#Text found in aircraft PAGE_Integrator but no matching entry name; check that you copy-pasted entry names",
                   _xlfn._xlws.FILTER('GAME.CHECKLIST_ Integrator'!$C$2:$C$3000,'GAME.CHECKLIST_ Integrator'!$D$2:$D$3000=H144,"#no matching result in GAME.CHECKLIST Integrator")),
           _xlfn._xlws.FILTER('Checklist.loc DATA'!$D$3:$D$3000,'Checklist.loc DATA'!$C$3:$C$3000=H144,"#no matching result in Checklist.loc DATA")))</f>
        <v/>
      </c>
      <c r="J144" s="48">
        <v>0</v>
      </c>
      <c r="K144" s="46" t="str" cm="1">
        <f t="array" ref="K144">IF(OR(J144="",J144=0),"",
       IF(OR(_xlfn._xlws.FILTER('Checklist.loc DATA'!$E$3:$E$3000,'Checklist.loc DATA'!$D$3:$D$3000=J144,"#no matching result in Checklist.loc DATA")="#no matching result found in Checklist.loc DATA",_xlfn._xlws.FILTER('Checklist.loc DATA'!$E$3:$E$3000,'Checklist.loc DATA'!$D$3:$D$3000=J144,"#no matching result in Checklist.loc DATA")="MISSING",_xlfn._xlws.FILTER('Checklist.loc DATA'!$E$3:$E$3000,'Checklist.loc DATA'!$D$3:$D$3000=J144,"#no matching result in Checklist.loc DATA")=""),
          IF(_xlfn._xlws.FILTER('CLUE. Integrator'!$C$2:$C$3000,'CLUE. Integrator'!$D$2:$D$3000=J144,"#no matching result in aircraft CLUE_Integrator")="0","#Text found in aircraft CLUE_Integrator but no matching entry name; check that you copy-pasted entry names",
                   _xlfn._xlws.FILTER('CLUE. Integrator'!$C$2:$C$3000,'CLUE. Integrator'!$D$2:$D$3000=J144,"#no matching result in aircraft CLUE_Integrator")),
           _xlfn._xlws.FILTER('Checklist.loc DATA'!$E$3:$E$3000,'Checklist.loc DATA'!$D$3:$D$3000=J144,"#no matching result in Checklist.loc DATA")))</f>
        <v/>
      </c>
      <c r="L144" s="63" t="str">
        <f>IF('Integrator tracking'!G153="","",'Integrator tracking'!G153)</f>
        <v/>
      </c>
      <c r="M144" s="14" t="str">
        <f t="shared" si="4"/>
        <v/>
      </c>
      <c r="N144" s="14" t="str">
        <f>IF(F144="","",
_xlfn.CONCAT('Resource Checklist generator'!$A$2,UPPER('Resource Checklist generator'!$O$1),SUBSTITUTE(_xlfn.CONCAT(G144,"_",I144),"GAME.CHECKLIST_",""),"_",T144,'Resource Checklist generator'!$M$2,L144,'Resource Checklist generator'!$K$2,CHAR(10),
    'Resource Checklist generator'!$L$1,'Resource Checklist generator'!$N$2,'Resource Checklist generator'!$K$1,CHAR(10),
    'Resource Checklist generator'!$N$1
))</f>
        <v/>
      </c>
      <c r="O144" s="14" t="str">
        <f>IF(NOT(OR(U144=0,U144="")),_xlfn.CONCAT('Resource Checklist generator'!$G$2,U144,'Resource Checklist generator'!$H$2,CHAR(10),'Resource Checklist generator'!$I$2),"")</f>
        <v/>
      </c>
      <c r="P144" s="14" t="str">
        <f>IF(NOT(OR(V144=0,V144="")),_xlfn.CONCAT('Resource Checklist generator'!$J$2,V144,'Resource Checklist generator'!$H$2,CHAR(10),'Resource Checklist generator'!$L$2),"")</f>
        <v/>
      </c>
      <c r="Q144" s="14" t="str">
        <f>IF(F144="","",
    _xlfn.CONCAT('Resource Checklist generator'!$A$1,UPPER('Resource Checklist generator'!$O$1),SUBSTITUTE(_xlfn.CONCAT(G144,"_",I144),"GAME.CHECKLIST_",""),'Resource Checklist generator'!$B$1,CHAR(10),
    'Resource Checklist generator'!$C$1,G144,'Resource Checklist generator'!$D$1,I144,'Resource Checklist generator'!$E$1,CHAR(10),
    IF(K144="","",_xlfn.CONCAT('Resource Checklist generator'!$F$1,K144,'Resource Checklist generator'!$G$1,CHAR(10))),
    'Resource Checklist generator'!$J$1,'Resource Checklist generator'!$K$1,CHAR(10),
    'Resource Checklist generator'!$N$1)
)</f>
        <v/>
      </c>
      <c r="R144" s="14"/>
      <c r="S144" s="14" t="str">
        <f t="shared" si="5"/>
        <v/>
      </c>
      <c r="T144" s="14" t="str" cm="1">
        <f t="array" ref="T144">IF(Q144="","",MATCH(MID(Q144,1,255),MID($R$3:$R$999,1,255),0))</f>
        <v/>
      </c>
      <c r="U144" s="14"/>
      <c r="V144" s="14"/>
    </row>
    <row r="145" spans="2:22">
      <c r="B145" s="27"/>
      <c r="C145" s="46" t="str" cm="1">
        <f t="array" ref="C145">IF(B145="","",
       IF(OR(_xlfn._xlws.FILTER('Checklist.loc DATA'!$D$3:$D$3000,'Checklist.loc DATA'!$C$3:$C$3000=B145,"#no matching result in Checklist.loc DATA")="#no matching result found in Checklist.loc DATA",_xlfn._xlws.FILTER('Checklist.loc DATA'!$D$3:$D$3000,'Checklist.loc DATA'!$C$3:$C$3000=B145,"#no matching result in Checklist.loc DATA")="MISSING",_xlfn._xlws.FILTER('Checklist.loc DATA'!$D$3:$D$3000,'Checklist.loc DATA'!$C$3:$C$3000=B145,"#no matching result in Checklist.loc DATA")=""),
            IF(_xlfn._xlws.FILTER('GAME.CHECKLIST_ Integrator'!$C$2:$C$3000,'GAME.CHECKLIST_ Integrator'!$D$2:$D$3000=B145,"#no matching result in GAME.CHECKLIST Integrator")="0","#Text found in aircraft PAGE_Integrator but no matching entry name; check that you copy-pasted entry names",
                   _xlfn._xlws.FILTER('GAME.CHECKLIST_ Integrator'!$C$2:$C$3000,'GAME.CHECKLIST_ Integrator'!$D$2:$D$3000=B145,"#no matching result in GAME.CHECKLIST Integrator")),
           _xlfn._xlws.FILTER('Checklist.loc DATA'!$D$3:$D$3000,'Checklist.loc DATA'!$C$3:$C$3000=B145,"#no matching result in Checklist.loc DATA")))</f>
        <v/>
      </c>
      <c r="D145" s="53"/>
      <c r="E145" s="46" t="str" cm="1">
        <f t="array" ref="E145">IF(D145="","",
       IF(OR(_xlfn._xlws.FILTER('Checklist.loc DATA'!$D$3:$D$3000,'Checklist.loc DATA'!$C$3:$C$3000=D145,"#no matching result in Checklist.loc DATA")="#no matching result found in Checklist.loc DATA",_xlfn._xlws.FILTER('Checklist.loc DATA'!$D$3:$D$3000,'Checklist.loc DATA'!$C$3:$C$3000=D145,"#no matching result in Checklist.loc DATA")="MISSING",_xlfn._xlws.FILTER('Checklist.loc DATA'!$D$3:$D$3000,'Checklist.loc DATA'!$C$3:$C$3000=D145,"#no matching result in Checklist.loc DATA")=""),
            IF(_xlfn._xlws.FILTER('GAME.CHECKLIST_ Integrator'!$C$2:$C$3000,'GAME.CHECKLIST_ Integrator'!$D$2:$D$3000=D145,"#no matching result in GAME.CHECKLIST Integrator")="0","#Text found in aircraft PAGE_Integrator but no matching entry name; check that you copy-pasted entry names",
                   _xlfn._xlws.FILTER('GAME.CHECKLIST_ Integrator'!$C$2:$C$3000,'GAME.CHECKLIST_ Integrator'!$D$2:$D$3000=D145,"#no matching result in GAME.CHECKLIST Integrator")),
           _xlfn._xlws.FILTER('Checklist.loc DATA'!$D$3:$D$3000,'Checklist.loc DATA'!$C$3:$C$3000=D145,"#no matching result in Checklist.loc DATA")))</f>
        <v/>
      </c>
      <c r="F145" s="53"/>
      <c r="G145" s="46" t="str" cm="1">
        <f t="array" ref="G145">IF(F145="","",
       IF(OR(_xlfn._xlws.FILTER('Checklist.loc DATA'!$D$3:$D$3000,'Checklist.loc DATA'!$C$3:$C$3000=F145,"#no matching result in Checklist.loc DATA")="#no matching result found in Checklist.loc DATA",_xlfn._xlws.FILTER('Checklist.loc DATA'!$D$3:$D$3000,'Checklist.loc DATA'!$C$3:$C$3000=F145,"#no matching result in Checklist.loc DATA")="MISSING",_xlfn._xlws.FILTER('Checklist.loc DATA'!$D$3:$D$3000,'Checklist.loc DATA'!$C$3:$C$3000=F145,"#no matching result in Checklist.loc DATA")=""),
            IF(_xlfn._xlws.FILTER('GAME.CHECKLIST_ Integrator'!$C$2:$C$3000,'GAME.CHECKLIST_ Integrator'!$D$2:$D$3000=F145,"#no matching result in GAME.CHECKLIST Integrator")="0","#Text found in aircraft PAGE_Integrator but no matching entry name; check that you copy-pasted entry names",
                   _xlfn._xlws.FILTER('GAME.CHECKLIST_ Integrator'!$C$2:$C$3000,'GAME.CHECKLIST_ Integrator'!$D$2:$D$3000=F145,"#no matching result in GAME.CHECKLIST Integrator")),
           _xlfn._xlws.FILTER('Checklist.loc DATA'!$D$3:$D$3000,'Checklist.loc DATA'!$C$3:$C$3000=F145,"#no matching result in Checklist.loc DATA")))</f>
        <v/>
      </c>
      <c r="H145" s="62"/>
      <c r="I145" s="46" t="str" cm="1">
        <f t="array" ref="I145">IF(H145="","",
       IF(OR(_xlfn._xlws.FILTER('Checklist.loc DATA'!$D$3:$D$3000,'Checklist.loc DATA'!$C$3:$C$3000=H145,"#no matching result in Checklist.loc DATA")="#no matching result found in Checklist.loc DATA",_xlfn._xlws.FILTER('Checklist.loc DATA'!$D$3:$D$3000,'Checklist.loc DATA'!$C$3:$C$3000=H145,"#no matching result in Checklist.loc DATA")="MISSING",_xlfn._xlws.FILTER('Checklist.loc DATA'!$D$3:$D$3000,'Checklist.loc DATA'!$C$3:$C$3000=H145,"#no matching result in Checklist.loc DATA")=""),
            IF(_xlfn._xlws.FILTER('GAME.CHECKLIST_ Integrator'!$C$2:$C$3000,'GAME.CHECKLIST_ Integrator'!$D$2:$D$3000=H145,"#no matching result in GAME.CHECKLIST Integrator")="0","#Text found in aircraft PAGE_Integrator but no matching entry name; check that you copy-pasted entry names",
                   _xlfn._xlws.FILTER('GAME.CHECKLIST_ Integrator'!$C$2:$C$3000,'GAME.CHECKLIST_ Integrator'!$D$2:$D$3000=H145,"#no matching result in GAME.CHECKLIST Integrator")),
           _xlfn._xlws.FILTER('Checklist.loc DATA'!$D$3:$D$3000,'Checklist.loc DATA'!$C$3:$C$3000=H145,"#no matching result in Checklist.loc DATA")))</f>
        <v/>
      </c>
      <c r="J145" s="29">
        <v>0</v>
      </c>
      <c r="K145" s="46" t="str" cm="1">
        <f t="array" ref="K145">IF(OR(J145="",J145=0),"",
       IF(OR(_xlfn._xlws.FILTER('Checklist.loc DATA'!$E$3:$E$3000,'Checklist.loc DATA'!$D$3:$D$3000=J145,"#no matching result in Checklist.loc DATA")="#no matching result found in Checklist.loc DATA",_xlfn._xlws.FILTER('Checklist.loc DATA'!$E$3:$E$3000,'Checklist.loc DATA'!$D$3:$D$3000=J145,"#no matching result in Checklist.loc DATA")="MISSING",_xlfn._xlws.FILTER('Checklist.loc DATA'!$E$3:$E$3000,'Checklist.loc DATA'!$D$3:$D$3000=J145,"#no matching result in Checklist.loc DATA")=""),
          IF(_xlfn._xlws.FILTER('CLUE. Integrator'!$C$2:$C$3000,'CLUE. Integrator'!$D$2:$D$3000=J145,"#no matching result in aircraft CLUE_Integrator")="0","#Text found in aircraft CLUE_Integrator but no matching entry name; check that you copy-pasted entry names",
                   _xlfn._xlws.FILTER('CLUE. Integrator'!$C$2:$C$3000,'CLUE. Integrator'!$D$2:$D$3000=J145,"#no matching result in aircraft CLUE_Integrator")),
           _xlfn._xlws.FILTER('Checklist.loc DATA'!$E$3:$E$3000,'Checklist.loc DATA'!$D$3:$D$3000=J145,"#no matching result in Checklist.loc DATA")))</f>
        <v/>
      </c>
      <c r="L145" s="63" t="str">
        <f>IF('Integrator tracking'!G154="","",'Integrator tracking'!G154)</f>
        <v/>
      </c>
      <c r="M145" s="14" t="str">
        <f t="shared" si="4"/>
        <v/>
      </c>
      <c r="N145" s="14" t="str">
        <f>IF(F145="","",
_xlfn.CONCAT('Resource Checklist generator'!$A$2,UPPER('Resource Checklist generator'!$O$1),SUBSTITUTE(_xlfn.CONCAT(G145,"_",I145),"GAME.CHECKLIST_",""),"_",T145,'Resource Checklist generator'!$M$2,L145,'Resource Checklist generator'!$K$2,CHAR(10),
    'Resource Checklist generator'!$L$1,'Resource Checklist generator'!$N$2,'Resource Checklist generator'!$K$1,CHAR(10),
    'Resource Checklist generator'!$N$1
))</f>
        <v/>
      </c>
      <c r="O145" s="14" t="str">
        <f>IF(NOT(OR(U145=0,U145="")),_xlfn.CONCAT('Resource Checklist generator'!$G$2,U145,'Resource Checklist generator'!$H$2,CHAR(10),'Resource Checklist generator'!$I$2),"")</f>
        <v/>
      </c>
      <c r="P145" s="14" t="str">
        <f>IF(NOT(OR(V145=0,V145="")),_xlfn.CONCAT('Resource Checklist generator'!$J$2,V145,'Resource Checklist generator'!$H$2,CHAR(10),'Resource Checklist generator'!$L$2),"")</f>
        <v/>
      </c>
      <c r="Q145" s="14" t="str">
        <f>IF(F145="","",
    _xlfn.CONCAT('Resource Checklist generator'!$A$1,UPPER('Resource Checklist generator'!$O$1),SUBSTITUTE(_xlfn.CONCAT(G145,"_",I145),"GAME.CHECKLIST_",""),'Resource Checklist generator'!$B$1,CHAR(10),
    'Resource Checklist generator'!$C$1,G145,'Resource Checklist generator'!$D$1,I145,'Resource Checklist generator'!$E$1,CHAR(10),
    IF(K145="","",_xlfn.CONCAT('Resource Checklist generator'!$F$1,K145,'Resource Checklist generator'!$G$1,CHAR(10))),
    'Resource Checklist generator'!$J$1,'Resource Checklist generator'!$K$1,CHAR(10),
    'Resource Checklist generator'!$N$1)
)</f>
        <v/>
      </c>
      <c r="R145" s="14"/>
      <c r="S145" s="14" t="str">
        <f t="shared" si="5"/>
        <v/>
      </c>
      <c r="T145" s="14" t="str" cm="1">
        <f t="array" ref="T145">IF(Q145="","",MATCH(MID(Q145,1,255),MID($R$3:$R$999,1,255),0))</f>
        <v/>
      </c>
      <c r="U145" s="14"/>
      <c r="V145" s="14"/>
    </row>
    <row r="146" spans="2:22">
      <c r="B146" s="28"/>
      <c r="C146" s="46" t="str" cm="1">
        <f t="array" ref="C146">IF(B146="","",
       IF(OR(_xlfn._xlws.FILTER('Checklist.loc DATA'!$D$3:$D$3000,'Checklist.loc DATA'!$C$3:$C$3000=B146,"#no matching result in Checklist.loc DATA")="#no matching result found in Checklist.loc DATA",_xlfn._xlws.FILTER('Checklist.loc DATA'!$D$3:$D$3000,'Checklist.loc DATA'!$C$3:$C$3000=B146,"#no matching result in Checklist.loc DATA")="MISSING",_xlfn._xlws.FILTER('Checklist.loc DATA'!$D$3:$D$3000,'Checklist.loc DATA'!$C$3:$C$3000=B146,"#no matching result in Checklist.loc DATA")=""),
            IF(_xlfn._xlws.FILTER('GAME.CHECKLIST_ Integrator'!$C$2:$C$3000,'GAME.CHECKLIST_ Integrator'!$D$2:$D$3000=B146,"#no matching result in GAME.CHECKLIST Integrator")="0","#Text found in aircraft PAGE_Integrator but no matching entry name; check that you copy-pasted entry names",
                   _xlfn._xlws.FILTER('GAME.CHECKLIST_ Integrator'!$C$2:$C$3000,'GAME.CHECKLIST_ Integrator'!$D$2:$D$3000=B146,"#no matching result in GAME.CHECKLIST Integrator")),
           _xlfn._xlws.FILTER('Checklist.loc DATA'!$D$3:$D$3000,'Checklist.loc DATA'!$C$3:$C$3000=B146,"#no matching result in Checklist.loc DATA")))</f>
        <v/>
      </c>
      <c r="D146" s="52"/>
      <c r="E146" s="46" t="str" cm="1">
        <f t="array" ref="E146">IF(D146="","",
       IF(OR(_xlfn._xlws.FILTER('Checklist.loc DATA'!$D$3:$D$3000,'Checklist.loc DATA'!$C$3:$C$3000=D146,"#no matching result in Checklist.loc DATA")="#no matching result found in Checklist.loc DATA",_xlfn._xlws.FILTER('Checklist.loc DATA'!$D$3:$D$3000,'Checklist.loc DATA'!$C$3:$C$3000=D146,"#no matching result in Checklist.loc DATA")="MISSING",_xlfn._xlws.FILTER('Checklist.loc DATA'!$D$3:$D$3000,'Checklist.loc DATA'!$C$3:$C$3000=D146,"#no matching result in Checklist.loc DATA")=""),
            IF(_xlfn._xlws.FILTER('GAME.CHECKLIST_ Integrator'!$C$2:$C$3000,'GAME.CHECKLIST_ Integrator'!$D$2:$D$3000=D146,"#no matching result in GAME.CHECKLIST Integrator")="0","#Text found in aircraft PAGE_Integrator but no matching entry name; check that you copy-pasted entry names",
                   _xlfn._xlws.FILTER('GAME.CHECKLIST_ Integrator'!$C$2:$C$3000,'GAME.CHECKLIST_ Integrator'!$D$2:$D$3000=D146,"#no matching result in GAME.CHECKLIST Integrator")),
           _xlfn._xlws.FILTER('Checklist.loc DATA'!$D$3:$D$3000,'Checklist.loc DATA'!$C$3:$C$3000=D146,"#no matching result in Checklist.loc DATA")))</f>
        <v/>
      </c>
      <c r="F146" s="52"/>
      <c r="G146" s="46" t="str" cm="1">
        <f t="array" ref="G146">IF(F146="","",
       IF(OR(_xlfn._xlws.FILTER('Checklist.loc DATA'!$D$3:$D$3000,'Checklist.loc DATA'!$C$3:$C$3000=F146,"#no matching result in Checklist.loc DATA")="#no matching result found in Checklist.loc DATA",_xlfn._xlws.FILTER('Checklist.loc DATA'!$D$3:$D$3000,'Checklist.loc DATA'!$C$3:$C$3000=F146,"#no matching result in Checklist.loc DATA")="MISSING",_xlfn._xlws.FILTER('Checklist.loc DATA'!$D$3:$D$3000,'Checklist.loc DATA'!$C$3:$C$3000=F146,"#no matching result in Checklist.loc DATA")=""),
            IF(_xlfn._xlws.FILTER('GAME.CHECKLIST_ Integrator'!$C$2:$C$3000,'GAME.CHECKLIST_ Integrator'!$D$2:$D$3000=F146,"#no matching result in GAME.CHECKLIST Integrator")="0","#Text found in aircraft PAGE_Integrator but no matching entry name; check that you copy-pasted entry names",
                   _xlfn._xlws.FILTER('GAME.CHECKLIST_ Integrator'!$C$2:$C$3000,'GAME.CHECKLIST_ Integrator'!$D$2:$D$3000=F146,"#no matching result in GAME.CHECKLIST Integrator")),
           _xlfn._xlws.FILTER('Checklist.loc DATA'!$D$3:$D$3000,'Checklist.loc DATA'!$C$3:$C$3000=F146,"#no matching result in Checklist.loc DATA")))</f>
        <v/>
      </c>
      <c r="H146" s="61"/>
      <c r="I146" s="46" t="str" cm="1">
        <f t="array" ref="I146">IF(H146="","",
       IF(OR(_xlfn._xlws.FILTER('Checklist.loc DATA'!$D$3:$D$3000,'Checklist.loc DATA'!$C$3:$C$3000=H146,"#no matching result in Checklist.loc DATA")="#no matching result found in Checklist.loc DATA",_xlfn._xlws.FILTER('Checklist.loc DATA'!$D$3:$D$3000,'Checklist.loc DATA'!$C$3:$C$3000=H146,"#no matching result in Checklist.loc DATA")="MISSING",_xlfn._xlws.FILTER('Checklist.loc DATA'!$D$3:$D$3000,'Checklist.loc DATA'!$C$3:$C$3000=H146,"#no matching result in Checklist.loc DATA")=""),
            IF(_xlfn._xlws.FILTER('GAME.CHECKLIST_ Integrator'!$C$2:$C$3000,'GAME.CHECKLIST_ Integrator'!$D$2:$D$3000=H146,"#no matching result in GAME.CHECKLIST Integrator")="0","#Text found in aircraft PAGE_Integrator but no matching entry name; check that you copy-pasted entry names",
                   _xlfn._xlws.FILTER('GAME.CHECKLIST_ Integrator'!$C$2:$C$3000,'GAME.CHECKLIST_ Integrator'!$D$2:$D$3000=H146,"#no matching result in GAME.CHECKLIST Integrator")),
           _xlfn._xlws.FILTER('Checklist.loc DATA'!$D$3:$D$3000,'Checklist.loc DATA'!$C$3:$C$3000=H146,"#no matching result in Checklist.loc DATA")))</f>
        <v/>
      </c>
      <c r="J146" s="48">
        <v>0</v>
      </c>
      <c r="K146" s="46" t="str" cm="1">
        <f t="array" ref="K146">IF(OR(J146="",J146=0),"",
       IF(OR(_xlfn._xlws.FILTER('Checklist.loc DATA'!$E$3:$E$3000,'Checklist.loc DATA'!$D$3:$D$3000=J146,"#no matching result in Checklist.loc DATA")="#no matching result found in Checklist.loc DATA",_xlfn._xlws.FILTER('Checklist.loc DATA'!$E$3:$E$3000,'Checklist.loc DATA'!$D$3:$D$3000=J146,"#no matching result in Checklist.loc DATA")="MISSING",_xlfn._xlws.FILTER('Checklist.loc DATA'!$E$3:$E$3000,'Checklist.loc DATA'!$D$3:$D$3000=J146,"#no matching result in Checklist.loc DATA")=""),
          IF(_xlfn._xlws.FILTER('CLUE. Integrator'!$C$2:$C$3000,'CLUE. Integrator'!$D$2:$D$3000=J146,"#no matching result in aircraft CLUE_Integrator")="0","#Text found in aircraft CLUE_Integrator but no matching entry name; check that you copy-pasted entry names",
                   _xlfn._xlws.FILTER('CLUE. Integrator'!$C$2:$C$3000,'CLUE. Integrator'!$D$2:$D$3000=J146,"#no matching result in aircraft CLUE_Integrator")),
           _xlfn._xlws.FILTER('Checklist.loc DATA'!$E$3:$E$3000,'Checklist.loc DATA'!$D$3:$D$3000=J146,"#no matching result in Checklist.loc DATA")))</f>
        <v/>
      </c>
      <c r="L146" s="63" t="str">
        <f>IF('Integrator tracking'!G155="","",'Integrator tracking'!G155)</f>
        <v/>
      </c>
      <c r="M146" s="14" t="str">
        <f t="shared" si="4"/>
        <v/>
      </c>
      <c r="N146" s="14" t="str">
        <f>IF(F146="","",
_xlfn.CONCAT('Resource Checklist generator'!$A$2,UPPER('Resource Checklist generator'!$O$1),SUBSTITUTE(_xlfn.CONCAT(G146,"_",I146),"GAME.CHECKLIST_",""),"_",T146,'Resource Checklist generator'!$M$2,L146,'Resource Checklist generator'!$K$2,CHAR(10),
    'Resource Checklist generator'!$L$1,'Resource Checklist generator'!$N$2,'Resource Checklist generator'!$K$1,CHAR(10),
    'Resource Checklist generator'!$N$1
))</f>
        <v/>
      </c>
      <c r="O146" s="14" t="str">
        <f>IF(NOT(OR(U146=0,U146="")),_xlfn.CONCAT('Resource Checklist generator'!$G$2,U146,'Resource Checklist generator'!$H$2,CHAR(10),'Resource Checklist generator'!$I$2),"")</f>
        <v/>
      </c>
      <c r="P146" s="14" t="str">
        <f>IF(NOT(OR(V146=0,V146="")),_xlfn.CONCAT('Resource Checklist generator'!$J$2,V146,'Resource Checklist generator'!$H$2,CHAR(10),'Resource Checklist generator'!$L$2),"")</f>
        <v/>
      </c>
      <c r="Q146" s="14" t="str">
        <f>IF(F146="","",
    _xlfn.CONCAT('Resource Checklist generator'!$A$1,UPPER('Resource Checklist generator'!$O$1),SUBSTITUTE(_xlfn.CONCAT(G146,"_",I146),"GAME.CHECKLIST_",""),'Resource Checklist generator'!$B$1,CHAR(10),
    'Resource Checklist generator'!$C$1,G146,'Resource Checklist generator'!$D$1,I146,'Resource Checklist generator'!$E$1,CHAR(10),
    IF(K146="","",_xlfn.CONCAT('Resource Checklist generator'!$F$1,K146,'Resource Checklist generator'!$G$1,CHAR(10))),
    'Resource Checklist generator'!$J$1,'Resource Checklist generator'!$K$1,CHAR(10),
    'Resource Checklist generator'!$N$1)
)</f>
        <v/>
      </c>
      <c r="R146" s="14"/>
      <c r="S146" s="14" t="str">
        <f t="shared" si="5"/>
        <v/>
      </c>
      <c r="T146" s="14" t="str" cm="1">
        <f t="array" ref="T146">IF(Q146="","",MATCH(MID(Q146,1,255),MID($R$3:$R$999,1,255),0))</f>
        <v/>
      </c>
      <c r="U146" s="14"/>
      <c r="V146" s="14"/>
    </row>
    <row r="147" spans="2:22">
      <c r="B147" s="27"/>
      <c r="C147" s="46" t="str" cm="1">
        <f t="array" ref="C147">IF(B147="","",
       IF(OR(_xlfn._xlws.FILTER('Checklist.loc DATA'!$D$3:$D$3000,'Checklist.loc DATA'!$C$3:$C$3000=B147,"#no matching result in Checklist.loc DATA")="#no matching result found in Checklist.loc DATA",_xlfn._xlws.FILTER('Checklist.loc DATA'!$D$3:$D$3000,'Checklist.loc DATA'!$C$3:$C$3000=B147,"#no matching result in Checklist.loc DATA")="MISSING",_xlfn._xlws.FILTER('Checklist.loc DATA'!$D$3:$D$3000,'Checklist.loc DATA'!$C$3:$C$3000=B147,"#no matching result in Checklist.loc DATA")=""),
            IF(_xlfn._xlws.FILTER('GAME.CHECKLIST_ Integrator'!$C$2:$C$3000,'GAME.CHECKLIST_ Integrator'!$D$2:$D$3000=B147,"#no matching result in GAME.CHECKLIST Integrator")="0","#Text found in aircraft PAGE_Integrator but no matching entry name; check that you copy-pasted entry names",
                   _xlfn._xlws.FILTER('GAME.CHECKLIST_ Integrator'!$C$2:$C$3000,'GAME.CHECKLIST_ Integrator'!$D$2:$D$3000=B147,"#no matching result in GAME.CHECKLIST Integrator")),
           _xlfn._xlws.FILTER('Checklist.loc DATA'!$D$3:$D$3000,'Checklist.loc DATA'!$C$3:$C$3000=B147,"#no matching result in Checklist.loc DATA")))</f>
        <v/>
      </c>
      <c r="D147" s="53"/>
      <c r="E147" s="46" t="str" cm="1">
        <f t="array" ref="E147">IF(D147="","",
       IF(OR(_xlfn._xlws.FILTER('Checklist.loc DATA'!$D$3:$D$3000,'Checklist.loc DATA'!$C$3:$C$3000=D147,"#no matching result in Checklist.loc DATA")="#no matching result found in Checklist.loc DATA",_xlfn._xlws.FILTER('Checklist.loc DATA'!$D$3:$D$3000,'Checklist.loc DATA'!$C$3:$C$3000=D147,"#no matching result in Checklist.loc DATA")="MISSING",_xlfn._xlws.FILTER('Checklist.loc DATA'!$D$3:$D$3000,'Checklist.loc DATA'!$C$3:$C$3000=D147,"#no matching result in Checklist.loc DATA")=""),
            IF(_xlfn._xlws.FILTER('GAME.CHECKLIST_ Integrator'!$C$2:$C$3000,'GAME.CHECKLIST_ Integrator'!$D$2:$D$3000=D147,"#no matching result in GAME.CHECKLIST Integrator")="0","#Text found in aircraft PAGE_Integrator but no matching entry name; check that you copy-pasted entry names",
                   _xlfn._xlws.FILTER('GAME.CHECKLIST_ Integrator'!$C$2:$C$3000,'GAME.CHECKLIST_ Integrator'!$D$2:$D$3000=D147,"#no matching result in GAME.CHECKLIST Integrator")),
           _xlfn._xlws.FILTER('Checklist.loc DATA'!$D$3:$D$3000,'Checklist.loc DATA'!$C$3:$C$3000=D147,"#no matching result in Checklist.loc DATA")))</f>
        <v/>
      </c>
      <c r="F147" s="53"/>
      <c r="G147" s="46" t="str" cm="1">
        <f t="array" ref="G147">IF(F147="","",
       IF(OR(_xlfn._xlws.FILTER('Checklist.loc DATA'!$D$3:$D$3000,'Checklist.loc DATA'!$C$3:$C$3000=F147,"#no matching result in Checklist.loc DATA")="#no matching result found in Checklist.loc DATA",_xlfn._xlws.FILTER('Checklist.loc DATA'!$D$3:$D$3000,'Checklist.loc DATA'!$C$3:$C$3000=F147,"#no matching result in Checklist.loc DATA")="MISSING",_xlfn._xlws.FILTER('Checklist.loc DATA'!$D$3:$D$3000,'Checklist.loc DATA'!$C$3:$C$3000=F147,"#no matching result in Checklist.loc DATA")=""),
            IF(_xlfn._xlws.FILTER('GAME.CHECKLIST_ Integrator'!$C$2:$C$3000,'GAME.CHECKLIST_ Integrator'!$D$2:$D$3000=F147,"#no matching result in GAME.CHECKLIST Integrator")="0","#Text found in aircraft PAGE_Integrator but no matching entry name; check that you copy-pasted entry names",
                   _xlfn._xlws.FILTER('GAME.CHECKLIST_ Integrator'!$C$2:$C$3000,'GAME.CHECKLIST_ Integrator'!$D$2:$D$3000=F147,"#no matching result in GAME.CHECKLIST Integrator")),
           _xlfn._xlws.FILTER('Checklist.loc DATA'!$D$3:$D$3000,'Checklist.loc DATA'!$C$3:$C$3000=F147,"#no matching result in Checklist.loc DATA")))</f>
        <v/>
      </c>
      <c r="H147" s="62"/>
      <c r="I147" s="46" t="str" cm="1">
        <f t="array" ref="I147">IF(H147="","",
       IF(OR(_xlfn._xlws.FILTER('Checklist.loc DATA'!$D$3:$D$3000,'Checklist.loc DATA'!$C$3:$C$3000=H147,"#no matching result in Checklist.loc DATA")="#no matching result found in Checklist.loc DATA",_xlfn._xlws.FILTER('Checklist.loc DATA'!$D$3:$D$3000,'Checklist.loc DATA'!$C$3:$C$3000=H147,"#no matching result in Checklist.loc DATA")="MISSING",_xlfn._xlws.FILTER('Checklist.loc DATA'!$D$3:$D$3000,'Checklist.loc DATA'!$C$3:$C$3000=H147,"#no matching result in Checklist.loc DATA")=""),
            IF(_xlfn._xlws.FILTER('GAME.CHECKLIST_ Integrator'!$C$2:$C$3000,'GAME.CHECKLIST_ Integrator'!$D$2:$D$3000=H147,"#no matching result in GAME.CHECKLIST Integrator")="0","#Text found in aircraft PAGE_Integrator but no matching entry name; check that you copy-pasted entry names",
                   _xlfn._xlws.FILTER('GAME.CHECKLIST_ Integrator'!$C$2:$C$3000,'GAME.CHECKLIST_ Integrator'!$D$2:$D$3000=H147,"#no matching result in GAME.CHECKLIST Integrator")),
           _xlfn._xlws.FILTER('Checklist.loc DATA'!$D$3:$D$3000,'Checklist.loc DATA'!$C$3:$C$3000=H147,"#no matching result in Checklist.loc DATA")))</f>
        <v/>
      </c>
      <c r="J147" s="29">
        <v>0</v>
      </c>
      <c r="K147" s="46" t="str" cm="1">
        <f t="array" ref="K147">IF(OR(J147="",J147=0),"",
       IF(OR(_xlfn._xlws.FILTER('Checklist.loc DATA'!$E$3:$E$3000,'Checklist.loc DATA'!$D$3:$D$3000=J147,"#no matching result in Checklist.loc DATA")="#no matching result found in Checklist.loc DATA",_xlfn._xlws.FILTER('Checklist.loc DATA'!$E$3:$E$3000,'Checklist.loc DATA'!$D$3:$D$3000=J147,"#no matching result in Checklist.loc DATA")="MISSING",_xlfn._xlws.FILTER('Checklist.loc DATA'!$E$3:$E$3000,'Checklist.loc DATA'!$D$3:$D$3000=J147,"#no matching result in Checklist.loc DATA")=""),
          IF(_xlfn._xlws.FILTER('CLUE. Integrator'!$C$2:$C$3000,'CLUE. Integrator'!$D$2:$D$3000=J147,"#no matching result in aircraft CLUE_Integrator")="0","#Text found in aircraft CLUE_Integrator but no matching entry name; check that you copy-pasted entry names",
                   _xlfn._xlws.FILTER('CLUE. Integrator'!$C$2:$C$3000,'CLUE. Integrator'!$D$2:$D$3000=J147,"#no matching result in aircraft CLUE_Integrator")),
           _xlfn._xlws.FILTER('Checklist.loc DATA'!$E$3:$E$3000,'Checklist.loc DATA'!$D$3:$D$3000=J147,"#no matching result in Checklist.loc DATA")))</f>
        <v/>
      </c>
      <c r="L147" s="63" t="str">
        <f>IF('Integrator tracking'!G156="","",'Integrator tracking'!G156)</f>
        <v/>
      </c>
      <c r="M147" s="14" t="str">
        <f t="shared" si="4"/>
        <v/>
      </c>
      <c r="N147" s="14" t="str">
        <f>IF(F147="","",
_xlfn.CONCAT('Resource Checklist generator'!$A$2,UPPER('Resource Checklist generator'!$O$1),SUBSTITUTE(_xlfn.CONCAT(G147,"_",I147),"GAME.CHECKLIST_",""),"_",T147,'Resource Checklist generator'!$M$2,L147,'Resource Checklist generator'!$K$2,CHAR(10),
    'Resource Checklist generator'!$L$1,'Resource Checklist generator'!$N$2,'Resource Checklist generator'!$K$1,CHAR(10),
    'Resource Checklist generator'!$N$1
))</f>
        <v/>
      </c>
      <c r="O147" s="14" t="str">
        <f>IF(NOT(OR(U147=0,U147="")),_xlfn.CONCAT('Resource Checklist generator'!$G$2,U147,'Resource Checklist generator'!$H$2,CHAR(10),'Resource Checklist generator'!$I$2),"")</f>
        <v/>
      </c>
      <c r="P147" s="14" t="str">
        <f>IF(NOT(OR(V147=0,V147="")),_xlfn.CONCAT('Resource Checklist generator'!$J$2,V147,'Resource Checklist generator'!$H$2,CHAR(10),'Resource Checklist generator'!$L$2),"")</f>
        <v/>
      </c>
      <c r="Q147" s="14" t="str">
        <f>IF(F147="","",
    _xlfn.CONCAT('Resource Checklist generator'!$A$1,UPPER('Resource Checklist generator'!$O$1),SUBSTITUTE(_xlfn.CONCAT(G147,"_",I147),"GAME.CHECKLIST_",""),'Resource Checklist generator'!$B$1,CHAR(10),
    'Resource Checklist generator'!$C$1,G147,'Resource Checklist generator'!$D$1,I147,'Resource Checklist generator'!$E$1,CHAR(10),
    IF(K147="","",_xlfn.CONCAT('Resource Checklist generator'!$F$1,K147,'Resource Checklist generator'!$G$1,CHAR(10))),
    'Resource Checklist generator'!$J$1,'Resource Checklist generator'!$K$1,CHAR(10),
    'Resource Checklist generator'!$N$1)
)</f>
        <v/>
      </c>
      <c r="R147" s="14"/>
      <c r="S147" s="14" t="str">
        <f t="shared" si="5"/>
        <v/>
      </c>
      <c r="T147" s="14" t="str" cm="1">
        <f t="array" ref="T147">IF(Q147="","",MATCH(MID(Q147,1,255),MID($R$3:$R$999,1,255),0))</f>
        <v/>
      </c>
      <c r="U147" s="14"/>
      <c r="V147" s="14"/>
    </row>
    <row r="148" spans="2:22">
      <c r="B148" s="28"/>
      <c r="C148" s="46" t="str" cm="1">
        <f t="array" ref="C148">IF(B148="","",
       IF(OR(_xlfn._xlws.FILTER('Checklist.loc DATA'!$D$3:$D$3000,'Checklist.loc DATA'!$C$3:$C$3000=B148,"#no matching result in Checklist.loc DATA")="#no matching result found in Checklist.loc DATA",_xlfn._xlws.FILTER('Checklist.loc DATA'!$D$3:$D$3000,'Checklist.loc DATA'!$C$3:$C$3000=B148,"#no matching result in Checklist.loc DATA")="MISSING",_xlfn._xlws.FILTER('Checklist.loc DATA'!$D$3:$D$3000,'Checklist.loc DATA'!$C$3:$C$3000=B148,"#no matching result in Checklist.loc DATA")=""),
            IF(_xlfn._xlws.FILTER('GAME.CHECKLIST_ Integrator'!$C$2:$C$3000,'GAME.CHECKLIST_ Integrator'!$D$2:$D$3000=B148,"#no matching result in GAME.CHECKLIST Integrator")="0","#Text found in aircraft PAGE_Integrator but no matching entry name; check that you copy-pasted entry names",
                   _xlfn._xlws.FILTER('GAME.CHECKLIST_ Integrator'!$C$2:$C$3000,'GAME.CHECKLIST_ Integrator'!$D$2:$D$3000=B148,"#no matching result in GAME.CHECKLIST Integrator")),
           _xlfn._xlws.FILTER('Checklist.loc DATA'!$D$3:$D$3000,'Checklist.loc DATA'!$C$3:$C$3000=B148,"#no matching result in Checklist.loc DATA")))</f>
        <v/>
      </c>
      <c r="D148" s="52"/>
      <c r="E148" s="46" t="str" cm="1">
        <f t="array" ref="E148">IF(D148="","",
       IF(OR(_xlfn._xlws.FILTER('Checklist.loc DATA'!$D$3:$D$3000,'Checklist.loc DATA'!$C$3:$C$3000=D148,"#no matching result in Checklist.loc DATA")="#no matching result found in Checklist.loc DATA",_xlfn._xlws.FILTER('Checklist.loc DATA'!$D$3:$D$3000,'Checklist.loc DATA'!$C$3:$C$3000=D148,"#no matching result in Checklist.loc DATA")="MISSING",_xlfn._xlws.FILTER('Checklist.loc DATA'!$D$3:$D$3000,'Checklist.loc DATA'!$C$3:$C$3000=D148,"#no matching result in Checklist.loc DATA")=""),
            IF(_xlfn._xlws.FILTER('GAME.CHECKLIST_ Integrator'!$C$2:$C$3000,'GAME.CHECKLIST_ Integrator'!$D$2:$D$3000=D148,"#no matching result in GAME.CHECKLIST Integrator")="0","#Text found in aircraft PAGE_Integrator but no matching entry name; check that you copy-pasted entry names",
                   _xlfn._xlws.FILTER('GAME.CHECKLIST_ Integrator'!$C$2:$C$3000,'GAME.CHECKLIST_ Integrator'!$D$2:$D$3000=D148,"#no matching result in GAME.CHECKLIST Integrator")),
           _xlfn._xlws.FILTER('Checklist.loc DATA'!$D$3:$D$3000,'Checklist.loc DATA'!$C$3:$C$3000=D148,"#no matching result in Checklist.loc DATA")))</f>
        <v/>
      </c>
      <c r="F148" s="52"/>
      <c r="G148" s="46" t="str" cm="1">
        <f t="array" ref="G148">IF(F148="","",
       IF(OR(_xlfn._xlws.FILTER('Checklist.loc DATA'!$D$3:$D$3000,'Checklist.loc DATA'!$C$3:$C$3000=F148,"#no matching result in Checklist.loc DATA")="#no matching result found in Checklist.loc DATA",_xlfn._xlws.FILTER('Checklist.loc DATA'!$D$3:$D$3000,'Checklist.loc DATA'!$C$3:$C$3000=F148,"#no matching result in Checklist.loc DATA")="MISSING",_xlfn._xlws.FILTER('Checklist.loc DATA'!$D$3:$D$3000,'Checklist.loc DATA'!$C$3:$C$3000=F148,"#no matching result in Checklist.loc DATA")=""),
            IF(_xlfn._xlws.FILTER('GAME.CHECKLIST_ Integrator'!$C$2:$C$3000,'GAME.CHECKLIST_ Integrator'!$D$2:$D$3000=F148,"#no matching result in GAME.CHECKLIST Integrator")="0","#Text found in aircraft PAGE_Integrator but no matching entry name; check that you copy-pasted entry names",
                   _xlfn._xlws.FILTER('GAME.CHECKLIST_ Integrator'!$C$2:$C$3000,'GAME.CHECKLIST_ Integrator'!$D$2:$D$3000=F148,"#no matching result in GAME.CHECKLIST Integrator")),
           _xlfn._xlws.FILTER('Checklist.loc DATA'!$D$3:$D$3000,'Checklist.loc DATA'!$C$3:$C$3000=F148,"#no matching result in Checklist.loc DATA")))</f>
        <v/>
      </c>
      <c r="H148" s="61"/>
      <c r="I148" s="46" t="str" cm="1">
        <f t="array" ref="I148">IF(H148="","",
       IF(OR(_xlfn._xlws.FILTER('Checklist.loc DATA'!$D$3:$D$3000,'Checklist.loc DATA'!$C$3:$C$3000=H148,"#no matching result in Checklist.loc DATA")="#no matching result found in Checklist.loc DATA",_xlfn._xlws.FILTER('Checklist.loc DATA'!$D$3:$D$3000,'Checklist.loc DATA'!$C$3:$C$3000=H148,"#no matching result in Checklist.loc DATA")="MISSING",_xlfn._xlws.FILTER('Checklist.loc DATA'!$D$3:$D$3000,'Checklist.loc DATA'!$C$3:$C$3000=H148,"#no matching result in Checklist.loc DATA")=""),
            IF(_xlfn._xlws.FILTER('GAME.CHECKLIST_ Integrator'!$C$2:$C$3000,'GAME.CHECKLIST_ Integrator'!$D$2:$D$3000=H148,"#no matching result in GAME.CHECKLIST Integrator")="0","#Text found in aircraft PAGE_Integrator but no matching entry name; check that you copy-pasted entry names",
                   _xlfn._xlws.FILTER('GAME.CHECKLIST_ Integrator'!$C$2:$C$3000,'GAME.CHECKLIST_ Integrator'!$D$2:$D$3000=H148,"#no matching result in GAME.CHECKLIST Integrator")),
           _xlfn._xlws.FILTER('Checklist.loc DATA'!$D$3:$D$3000,'Checklist.loc DATA'!$C$3:$C$3000=H148,"#no matching result in Checklist.loc DATA")))</f>
        <v/>
      </c>
      <c r="J148" s="48">
        <v>0</v>
      </c>
      <c r="K148" s="46" t="str" cm="1">
        <f t="array" ref="K148">IF(OR(J148="",J148=0),"",
       IF(OR(_xlfn._xlws.FILTER('Checklist.loc DATA'!$E$3:$E$3000,'Checklist.loc DATA'!$D$3:$D$3000=J148,"#no matching result in Checklist.loc DATA")="#no matching result found in Checklist.loc DATA",_xlfn._xlws.FILTER('Checklist.loc DATA'!$E$3:$E$3000,'Checklist.loc DATA'!$D$3:$D$3000=J148,"#no matching result in Checklist.loc DATA")="MISSING",_xlfn._xlws.FILTER('Checklist.loc DATA'!$E$3:$E$3000,'Checklist.loc DATA'!$D$3:$D$3000=J148,"#no matching result in Checklist.loc DATA")=""),
          IF(_xlfn._xlws.FILTER('CLUE. Integrator'!$C$2:$C$3000,'CLUE. Integrator'!$D$2:$D$3000=J148,"#no matching result in aircraft CLUE_Integrator")="0","#Text found in aircraft CLUE_Integrator but no matching entry name; check that you copy-pasted entry names",
                   _xlfn._xlws.FILTER('CLUE. Integrator'!$C$2:$C$3000,'CLUE. Integrator'!$D$2:$D$3000=J148,"#no matching result in aircraft CLUE_Integrator")),
           _xlfn._xlws.FILTER('Checklist.loc DATA'!$E$3:$E$3000,'Checklist.loc DATA'!$D$3:$D$3000=J148,"#no matching result in Checklist.loc DATA")))</f>
        <v/>
      </c>
      <c r="L148" s="63" t="str">
        <f>IF('Integrator tracking'!G157="","",'Integrator tracking'!G157)</f>
        <v/>
      </c>
      <c r="M148" s="14" t="str">
        <f t="shared" si="4"/>
        <v/>
      </c>
      <c r="N148" s="14" t="str">
        <f>IF(F148="","",
_xlfn.CONCAT('Resource Checklist generator'!$A$2,UPPER('Resource Checklist generator'!$O$1),SUBSTITUTE(_xlfn.CONCAT(G148,"_",I148),"GAME.CHECKLIST_",""),"_",T148,'Resource Checklist generator'!$M$2,L148,'Resource Checklist generator'!$K$2,CHAR(10),
    'Resource Checklist generator'!$L$1,'Resource Checklist generator'!$N$2,'Resource Checklist generator'!$K$1,CHAR(10),
    'Resource Checklist generator'!$N$1
))</f>
        <v/>
      </c>
      <c r="O148" s="14" t="str">
        <f>IF(NOT(OR(U148=0,U148="")),_xlfn.CONCAT('Resource Checklist generator'!$G$2,U148,'Resource Checklist generator'!$H$2,CHAR(10),'Resource Checklist generator'!$I$2),"")</f>
        <v/>
      </c>
      <c r="P148" s="14" t="str">
        <f>IF(NOT(OR(V148=0,V148="")),_xlfn.CONCAT('Resource Checklist generator'!$J$2,V148,'Resource Checklist generator'!$H$2,CHAR(10),'Resource Checklist generator'!$L$2),"")</f>
        <v/>
      </c>
      <c r="Q148" s="14" t="str">
        <f>IF(F148="","",
    _xlfn.CONCAT('Resource Checklist generator'!$A$1,UPPER('Resource Checklist generator'!$O$1),SUBSTITUTE(_xlfn.CONCAT(G148,"_",I148),"GAME.CHECKLIST_",""),'Resource Checklist generator'!$B$1,CHAR(10),
    'Resource Checklist generator'!$C$1,G148,'Resource Checklist generator'!$D$1,I148,'Resource Checklist generator'!$E$1,CHAR(10),
    IF(K148="","",_xlfn.CONCAT('Resource Checklist generator'!$F$1,K148,'Resource Checklist generator'!$G$1,CHAR(10))),
    'Resource Checklist generator'!$J$1,'Resource Checklist generator'!$K$1,CHAR(10),
    'Resource Checklist generator'!$N$1)
)</f>
        <v/>
      </c>
      <c r="R148" s="14"/>
      <c r="S148" s="14" t="str">
        <f t="shared" si="5"/>
        <v/>
      </c>
      <c r="T148" s="14" t="str" cm="1">
        <f t="array" ref="T148">IF(Q148="","",MATCH(MID(Q148,1,255),MID($R$3:$R$999,1,255),0))</f>
        <v/>
      </c>
      <c r="U148" s="14"/>
      <c r="V148" s="14"/>
    </row>
    <row r="149" spans="2:22">
      <c r="B149" s="27"/>
      <c r="C149" s="46" t="str" cm="1">
        <f t="array" ref="C149">IF(B149="","",
       IF(OR(_xlfn._xlws.FILTER('Checklist.loc DATA'!$D$3:$D$3000,'Checklist.loc DATA'!$C$3:$C$3000=B149,"#no matching result in Checklist.loc DATA")="#no matching result found in Checklist.loc DATA",_xlfn._xlws.FILTER('Checklist.loc DATA'!$D$3:$D$3000,'Checklist.loc DATA'!$C$3:$C$3000=B149,"#no matching result in Checklist.loc DATA")="MISSING",_xlfn._xlws.FILTER('Checklist.loc DATA'!$D$3:$D$3000,'Checklist.loc DATA'!$C$3:$C$3000=B149,"#no matching result in Checklist.loc DATA")=""),
            IF(_xlfn._xlws.FILTER('GAME.CHECKLIST_ Integrator'!$C$2:$C$3000,'GAME.CHECKLIST_ Integrator'!$D$2:$D$3000=B149,"#no matching result in GAME.CHECKLIST Integrator")="0","#Text found in aircraft PAGE_Integrator but no matching entry name; check that you copy-pasted entry names",
                   _xlfn._xlws.FILTER('GAME.CHECKLIST_ Integrator'!$C$2:$C$3000,'GAME.CHECKLIST_ Integrator'!$D$2:$D$3000=B149,"#no matching result in GAME.CHECKLIST Integrator")),
           _xlfn._xlws.FILTER('Checklist.loc DATA'!$D$3:$D$3000,'Checklist.loc DATA'!$C$3:$C$3000=B149,"#no matching result in Checklist.loc DATA")))</f>
        <v/>
      </c>
      <c r="D149" s="53"/>
      <c r="E149" s="46" t="str" cm="1">
        <f t="array" ref="E149">IF(D149="","",
       IF(OR(_xlfn._xlws.FILTER('Checklist.loc DATA'!$D$3:$D$3000,'Checklist.loc DATA'!$C$3:$C$3000=D149,"#no matching result in Checklist.loc DATA")="#no matching result found in Checklist.loc DATA",_xlfn._xlws.FILTER('Checklist.loc DATA'!$D$3:$D$3000,'Checklist.loc DATA'!$C$3:$C$3000=D149,"#no matching result in Checklist.loc DATA")="MISSING",_xlfn._xlws.FILTER('Checklist.loc DATA'!$D$3:$D$3000,'Checklist.loc DATA'!$C$3:$C$3000=D149,"#no matching result in Checklist.loc DATA")=""),
            IF(_xlfn._xlws.FILTER('GAME.CHECKLIST_ Integrator'!$C$2:$C$3000,'GAME.CHECKLIST_ Integrator'!$D$2:$D$3000=D149,"#no matching result in GAME.CHECKLIST Integrator")="0","#Text found in aircraft PAGE_Integrator but no matching entry name; check that you copy-pasted entry names",
                   _xlfn._xlws.FILTER('GAME.CHECKLIST_ Integrator'!$C$2:$C$3000,'GAME.CHECKLIST_ Integrator'!$D$2:$D$3000=D149,"#no matching result in GAME.CHECKLIST Integrator")),
           _xlfn._xlws.FILTER('Checklist.loc DATA'!$D$3:$D$3000,'Checklist.loc DATA'!$C$3:$C$3000=D149,"#no matching result in Checklist.loc DATA")))</f>
        <v/>
      </c>
      <c r="F149" s="53"/>
      <c r="G149" s="46" t="str" cm="1">
        <f t="array" ref="G149">IF(F149="","",
       IF(OR(_xlfn._xlws.FILTER('Checklist.loc DATA'!$D$3:$D$3000,'Checklist.loc DATA'!$C$3:$C$3000=F149,"#no matching result in Checklist.loc DATA")="#no matching result found in Checklist.loc DATA",_xlfn._xlws.FILTER('Checklist.loc DATA'!$D$3:$D$3000,'Checklist.loc DATA'!$C$3:$C$3000=F149,"#no matching result in Checklist.loc DATA")="MISSING",_xlfn._xlws.FILTER('Checklist.loc DATA'!$D$3:$D$3000,'Checklist.loc DATA'!$C$3:$C$3000=F149,"#no matching result in Checklist.loc DATA")=""),
            IF(_xlfn._xlws.FILTER('GAME.CHECKLIST_ Integrator'!$C$2:$C$3000,'GAME.CHECKLIST_ Integrator'!$D$2:$D$3000=F149,"#no matching result in GAME.CHECKLIST Integrator")="0","#Text found in aircraft PAGE_Integrator but no matching entry name; check that you copy-pasted entry names",
                   _xlfn._xlws.FILTER('GAME.CHECKLIST_ Integrator'!$C$2:$C$3000,'GAME.CHECKLIST_ Integrator'!$D$2:$D$3000=F149,"#no matching result in GAME.CHECKLIST Integrator")),
           _xlfn._xlws.FILTER('Checklist.loc DATA'!$D$3:$D$3000,'Checklist.loc DATA'!$C$3:$C$3000=F149,"#no matching result in Checklist.loc DATA")))</f>
        <v/>
      </c>
      <c r="H149" s="62"/>
      <c r="I149" s="46" t="str" cm="1">
        <f t="array" ref="I149">IF(H149="","",
       IF(OR(_xlfn._xlws.FILTER('Checklist.loc DATA'!$D$3:$D$3000,'Checklist.loc DATA'!$C$3:$C$3000=H149,"#no matching result in Checklist.loc DATA")="#no matching result found in Checklist.loc DATA",_xlfn._xlws.FILTER('Checklist.loc DATA'!$D$3:$D$3000,'Checklist.loc DATA'!$C$3:$C$3000=H149,"#no matching result in Checklist.loc DATA")="MISSING",_xlfn._xlws.FILTER('Checklist.loc DATA'!$D$3:$D$3000,'Checklist.loc DATA'!$C$3:$C$3000=H149,"#no matching result in Checklist.loc DATA")=""),
            IF(_xlfn._xlws.FILTER('GAME.CHECKLIST_ Integrator'!$C$2:$C$3000,'GAME.CHECKLIST_ Integrator'!$D$2:$D$3000=H149,"#no matching result in GAME.CHECKLIST Integrator")="0","#Text found in aircraft PAGE_Integrator but no matching entry name; check that you copy-pasted entry names",
                   _xlfn._xlws.FILTER('GAME.CHECKLIST_ Integrator'!$C$2:$C$3000,'GAME.CHECKLIST_ Integrator'!$D$2:$D$3000=H149,"#no matching result in GAME.CHECKLIST Integrator")),
           _xlfn._xlws.FILTER('Checklist.loc DATA'!$D$3:$D$3000,'Checklist.loc DATA'!$C$3:$C$3000=H149,"#no matching result in Checklist.loc DATA")))</f>
        <v/>
      </c>
      <c r="J149" s="29">
        <v>0</v>
      </c>
      <c r="K149" s="46" t="str" cm="1">
        <f t="array" ref="K149">IF(OR(J149="",J149=0),"",
       IF(OR(_xlfn._xlws.FILTER('Checklist.loc DATA'!$E$3:$E$3000,'Checklist.loc DATA'!$D$3:$D$3000=J149,"#no matching result in Checklist.loc DATA")="#no matching result found in Checklist.loc DATA",_xlfn._xlws.FILTER('Checklist.loc DATA'!$E$3:$E$3000,'Checklist.loc DATA'!$D$3:$D$3000=J149,"#no matching result in Checklist.loc DATA")="MISSING",_xlfn._xlws.FILTER('Checklist.loc DATA'!$E$3:$E$3000,'Checklist.loc DATA'!$D$3:$D$3000=J149,"#no matching result in Checklist.loc DATA")=""),
          IF(_xlfn._xlws.FILTER('CLUE. Integrator'!$C$2:$C$3000,'CLUE. Integrator'!$D$2:$D$3000=J149,"#no matching result in aircraft CLUE_Integrator")="0","#Text found in aircraft CLUE_Integrator but no matching entry name; check that you copy-pasted entry names",
                   _xlfn._xlws.FILTER('CLUE. Integrator'!$C$2:$C$3000,'CLUE. Integrator'!$D$2:$D$3000=J149,"#no matching result in aircraft CLUE_Integrator")),
           _xlfn._xlws.FILTER('Checklist.loc DATA'!$E$3:$E$3000,'Checklist.loc DATA'!$D$3:$D$3000=J149,"#no matching result in Checklist.loc DATA")))</f>
        <v/>
      </c>
      <c r="L149" s="63" t="str">
        <f>IF('Integrator tracking'!G158="","",'Integrator tracking'!G158)</f>
        <v/>
      </c>
      <c r="M149" s="14" t="str">
        <f t="shared" si="4"/>
        <v/>
      </c>
      <c r="N149" s="14" t="str">
        <f>IF(F149="","",
_xlfn.CONCAT('Resource Checklist generator'!$A$2,UPPER('Resource Checklist generator'!$O$1),SUBSTITUTE(_xlfn.CONCAT(G149,"_",I149),"GAME.CHECKLIST_",""),"_",T149,'Resource Checklist generator'!$M$2,L149,'Resource Checklist generator'!$K$2,CHAR(10),
    'Resource Checklist generator'!$L$1,'Resource Checklist generator'!$N$2,'Resource Checklist generator'!$K$1,CHAR(10),
    'Resource Checklist generator'!$N$1
))</f>
        <v/>
      </c>
      <c r="O149" s="14" t="str">
        <f>IF(NOT(OR(U149=0,U149="")),_xlfn.CONCAT('Resource Checklist generator'!$G$2,U149,'Resource Checklist generator'!$H$2,CHAR(10),'Resource Checklist generator'!$I$2),"")</f>
        <v/>
      </c>
      <c r="P149" s="14" t="str">
        <f>IF(NOT(OR(V149=0,V149="")),_xlfn.CONCAT('Resource Checklist generator'!$J$2,V149,'Resource Checklist generator'!$H$2,CHAR(10),'Resource Checklist generator'!$L$2),"")</f>
        <v/>
      </c>
      <c r="Q149" s="14" t="str">
        <f>IF(F149="","",
    _xlfn.CONCAT('Resource Checklist generator'!$A$1,UPPER('Resource Checklist generator'!$O$1),SUBSTITUTE(_xlfn.CONCAT(G149,"_",I149),"GAME.CHECKLIST_",""),'Resource Checklist generator'!$B$1,CHAR(10),
    'Resource Checklist generator'!$C$1,G149,'Resource Checklist generator'!$D$1,I149,'Resource Checklist generator'!$E$1,CHAR(10),
    IF(K149="","",_xlfn.CONCAT('Resource Checklist generator'!$F$1,K149,'Resource Checklist generator'!$G$1,CHAR(10))),
    'Resource Checklist generator'!$J$1,'Resource Checklist generator'!$K$1,CHAR(10),
    'Resource Checklist generator'!$N$1)
)</f>
        <v/>
      </c>
      <c r="R149" s="14"/>
      <c r="S149" s="14" t="str">
        <f t="shared" si="5"/>
        <v/>
      </c>
      <c r="T149" s="14" t="str" cm="1">
        <f t="array" ref="T149">IF(Q149="","",MATCH(MID(Q149,1,255),MID($R$3:$R$999,1,255),0))</f>
        <v/>
      </c>
      <c r="U149" s="14"/>
      <c r="V149" s="14"/>
    </row>
    <row r="150" spans="2:22">
      <c r="B150" s="28"/>
      <c r="C150" s="46" t="str" cm="1">
        <f t="array" ref="C150">IF(B150="","",
       IF(OR(_xlfn._xlws.FILTER('Checklist.loc DATA'!$D$3:$D$3000,'Checklist.loc DATA'!$C$3:$C$3000=B150,"#no matching result in Checklist.loc DATA")="#no matching result found in Checklist.loc DATA",_xlfn._xlws.FILTER('Checklist.loc DATA'!$D$3:$D$3000,'Checklist.loc DATA'!$C$3:$C$3000=B150,"#no matching result in Checklist.loc DATA")="MISSING",_xlfn._xlws.FILTER('Checklist.loc DATA'!$D$3:$D$3000,'Checklist.loc DATA'!$C$3:$C$3000=B150,"#no matching result in Checklist.loc DATA")=""),
            IF(_xlfn._xlws.FILTER('GAME.CHECKLIST_ Integrator'!$C$2:$C$3000,'GAME.CHECKLIST_ Integrator'!$D$2:$D$3000=B150,"#no matching result in GAME.CHECKLIST Integrator")="0","#Text found in aircraft PAGE_Integrator but no matching entry name; check that you copy-pasted entry names",
                   _xlfn._xlws.FILTER('GAME.CHECKLIST_ Integrator'!$C$2:$C$3000,'GAME.CHECKLIST_ Integrator'!$D$2:$D$3000=B150,"#no matching result in GAME.CHECKLIST Integrator")),
           _xlfn._xlws.FILTER('Checklist.loc DATA'!$D$3:$D$3000,'Checklist.loc DATA'!$C$3:$C$3000=B150,"#no matching result in Checklist.loc DATA")))</f>
        <v/>
      </c>
      <c r="D150" s="52"/>
      <c r="E150" s="46" t="str" cm="1">
        <f t="array" ref="E150">IF(D150="","",
       IF(OR(_xlfn._xlws.FILTER('Checklist.loc DATA'!$D$3:$D$3000,'Checklist.loc DATA'!$C$3:$C$3000=D150,"#no matching result in Checklist.loc DATA")="#no matching result found in Checklist.loc DATA",_xlfn._xlws.FILTER('Checklist.loc DATA'!$D$3:$D$3000,'Checklist.loc DATA'!$C$3:$C$3000=D150,"#no matching result in Checklist.loc DATA")="MISSING",_xlfn._xlws.FILTER('Checklist.loc DATA'!$D$3:$D$3000,'Checklist.loc DATA'!$C$3:$C$3000=D150,"#no matching result in Checklist.loc DATA")=""),
            IF(_xlfn._xlws.FILTER('GAME.CHECKLIST_ Integrator'!$C$2:$C$3000,'GAME.CHECKLIST_ Integrator'!$D$2:$D$3000=D150,"#no matching result in GAME.CHECKLIST Integrator")="0","#Text found in aircraft PAGE_Integrator but no matching entry name; check that you copy-pasted entry names",
                   _xlfn._xlws.FILTER('GAME.CHECKLIST_ Integrator'!$C$2:$C$3000,'GAME.CHECKLIST_ Integrator'!$D$2:$D$3000=D150,"#no matching result in GAME.CHECKLIST Integrator")),
           _xlfn._xlws.FILTER('Checklist.loc DATA'!$D$3:$D$3000,'Checklist.loc DATA'!$C$3:$C$3000=D150,"#no matching result in Checklist.loc DATA")))</f>
        <v/>
      </c>
      <c r="F150" s="52"/>
      <c r="G150" s="46" t="str" cm="1">
        <f t="array" ref="G150">IF(F150="","",
       IF(OR(_xlfn._xlws.FILTER('Checklist.loc DATA'!$D$3:$D$3000,'Checklist.loc DATA'!$C$3:$C$3000=F150,"#no matching result in Checklist.loc DATA")="#no matching result found in Checklist.loc DATA",_xlfn._xlws.FILTER('Checklist.loc DATA'!$D$3:$D$3000,'Checklist.loc DATA'!$C$3:$C$3000=F150,"#no matching result in Checklist.loc DATA")="MISSING",_xlfn._xlws.FILTER('Checklist.loc DATA'!$D$3:$D$3000,'Checklist.loc DATA'!$C$3:$C$3000=F150,"#no matching result in Checklist.loc DATA")=""),
            IF(_xlfn._xlws.FILTER('GAME.CHECKLIST_ Integrator'!$C$2:$C$3000,'GAME.CHECKLIST_ Integrator'!$D$2:$D$3000=F150,"#no matching result in GAME.CHECKLIST Integrator")="0","#Text found in aircraft PAGE_Integrator but no matching entry name; check that you copy-pasted entry names",
                   _xlfn._xlws.FILTER('GAME.CHECKLIST_ Integrator'!$C$2:$C$3000,'GAME.CHECKLIST_ Integrator'!$D$2:$D$3000=F150,"#no matching result in GAME.CHECKLIST Integrator")),
           _xlfn._xlws.FILTER('Checklist.loc DATA'!$D$3:$D$3000,'Checklist.loc DATA'!$C$3:$C$3000=F150,"#no matching result in Checklist.loc DATA")))</f>
        <v/>
      </c>
      <c r="H150" s="61"/>
      <c r="I150" s="46" t="str" cm="1">
        <f t="array" ref="I150">IF(H150="","",
       IF(OR(_xlfn._xlws.FILTER('Checklist.loc DATA'!$D$3:$D$3000,'Checklist.loc DATA'!$C$3:$C$3000=H150,"#no matching result in Checklist.loc DATA")="#no matching result found in Checklist.loc DATA",_xlfn._xlws.FILTER('Checklist.loc DATA'!$D$3:$D$3000,'Checklist.loc DATA'!$C$3:$C$3000=H150,"#no matching result in Checklist.loc DATA")="MISSING",_xlfn._xlws.FILTER('Checklist.loc DATA'!$D$3:$D$3000,'Checklist.loc DATA'!$C$3:$C$3000=H150,"#no matching result in Checklist.loc DATA")=""),
            IF(_xlfn._xlws.FILTER('GAME.CHECKLIST_ Integrator'!$C$2:$C$3000,'GAME.CHECKLIST_ Integrator'!$D$2:$D$3000=H150,"#no matching result in GAME.CHECKLIST Integrator")="0","#Text found in aircraft PAGE_Integrator but no matching entry name; check that you copy-pasted entry names",
                   _xlfn._xlws.FILTER('GAME.CHECKLIST_ Integrator'!$C$2:$C$3000,'GAME.CHECKLIST_ Integrator'!$D$2:$D$3000=H150,"#no matching result in GAME.CHECKLIST Integrator")),
           _xlfn._xlws.FILTER('Checklist.loc DATA'!$D$3:$D$3000,'Checklist.loc DATA'!$C$3:$C$3000=H150,"#no matching result in Checklist.loc DATA")))</f>
        <v/>
      </c>
      <c r="J150" s="48">
        <v>0</v>
      </c>
      <c r="K150" s="46" t="str" cm="1">
        <f t="array" ref="K150">IF(OR(J150="",J150=0),"",
       IF(OR(_xlfn._xlws.FILTER('Checklist.loc DATA'!$E$3:$E$3000,'Checklist.loc DATA'!$D$3:$D$3000=J150,"#no matching result in Checklist.loc DATA")="#no matching result found in Checklist.loc DATA",_xlfn._xlws.FILTER('Checklist.loc DATA'!$E$3:$E$3000,'Checklist.loc DATA'!$D$3:$D$3000=J150,"#no matching result in Checklist.loc DATA")="MISSING",_xlfn._xlws.FILTER('Checklist.loc DATA'!$E$3:$E$3000,'Checklist.loc DATA'!$D$3:$D$3000=J150,"#no matching result in Checklist.loc DATA")=""),
          IF(_xlfn._xlws.FILTER('CLUE. Integrator'!$C$2:$C$3000,'CLUE. Integrator'!$D$2:$D$3000=J150,"#no matching result in aircraft CLUE_Integrator")="0","#Text found in aircraft CLUE_Integrator but no matching entry name; check that you copy-pasted entry names",
                   _xlfn._xlws.FILTER('CLUE. Integrator'!$C$2:$C$3000,'CLUE. Integrator'!$D$2:$D$3000=J150,"#no matching result in aircraft CLUE_Integrator")),
           _xlfn._xlws.FILTER('Checklist.loc DATA'!$E$3:$E$3000,'Checklist.loc DATA'!$D$3:$D$3000=J150,"#no matching result in Checklist.loc DATA")))</f>
        <v/>
      </c>
      <c r="L150" s="63" t="str">
        <f>IF('Integrator tracking'!G159="","",'Integrator tracking'!G159)</f>
        <v/>
      </c>
      <c r="M150" s="14" t="str">
        <f t="shared" si="4"/>
        <v/>
      </c>
      <c r="N150" s="14" t="str">
        <f>IF(F150="","",
_xlfn.CONCAT('Resource Checklist generator'!$A$2,UPPER('Resource Checklist generator'!$O$1),SUBSTITUTE(_xlfn.CONCAT(G150,"_",I150),"GAME.CHECKLIST_",""),"_",T150,'Resource Checklist generator'!$M$2,L150,'Resource Checklist generator'!$K$2,CHAR(10),
    'Resource Checklist generator'!$L$1,'Resource Checklist generator'!$N$2,'Resource Checklist generator'!$K$1,CHAR(10),
    'Resource Checklist generator'!$N$1
))</f>
        <v/>
      </c>
      <c r="O150" s="14" t="str">
        <f>IF(NOT(OR(U150=0,U150="")),_xlfn.CONCAT('Resource Checklist generator'!$G$2,U150,'Resource Checklist generator'!$H$2,CHAR(10),'Resource Checklist generator'!$I$2),"")</f>
        <v/>
      </c>
      <c r="P150" s="14" t="str">
        <f>IF(NOT(OR(V150=0,V150="")),_xlfn.CONCAT('Resource Checklist generator'!$J$2,V150,'Resource Checklist generator'!$H$2,CHAR(10),'Resource Checklist generator'!$L$2),"")</f>
        <v/>
      </c>
      <c r="Q150" s="14" t="str">
        <f>IF(F150="","",
    _xlfn.CONCAT('Resource Checklist generator'!$A$1,UPPER('Resource Checklist generator'!$O$1),SUBSTITUTE(_xlfn.CONCAT(G150,"_",I150),"GAME.CHECKLIST_",""),'Resource Checklist generator'!$B$1,CHAR(10),
    'Resource Checklist generator'!$C$1,G150,'Resource Checklist generator'!$D$1,I150,'Resource Checklist generator'!$E$1,CHAR(10),
    IF(K150="","",_xlfn.CONCAT('Resource Checklist generator'!$F$1,K150,'Resource Checklist generator'!$G$1,CHAR(10))),
    'Resource Checklist generator'!$J$1,'Resource Checklist generator'!$K$1,CHAR(10),
    'Resource Checklist generator'!$N$1)
)</f>
        <v/>
      </c>
      <c r="R150" s="14"/>
      <c r="S150" s="14" t="str">
        <f t="shared" si="5"/>
        <v/>
      </c>
      <c r="T150" s="14" t="str" cm="1">
        <f t="array" ref="T150">IF(Q150="","",MATCH(MID(Q150,1,255),MID($R$3:$R$999,1,255),0))</f>
        <v/>
      </c>
      <c r="U150" s="14"/>
      <c r="V150" s="14"/>
    </row>
    <row r="151" spans="2:22">
      <c r="B151" s="27"/>
      <c r="C151" s="46" t="str" cm="1">
        <f t="array" ref="C151">IF(B151="","",
       IF(OR(_xlfn._xlws.FILTER('Checklist.loc DATA'!$D$3:$D$3000,'Checklist.loc DATA'!$C$3:$C$3000=B151,"#no matching result in Checklist.loc DATA")="#no matching result found in Checklist.loc DATA",_xlfn._xlws.FILTER('Checklist.loc DATA'!$D$3:$D$3000,'Checklist.loc DATA'!$C$3:$C$3000=B151,"#no matching result in Checklist.loc DATA")="MISSING",_xlfn._xlws.FILTER('Checklist.loc DATA'!$D$3:$D$3000,'Checklist.loc DATA'!$C$3:$C$3000=B151,"#no matching result in Checklist.loc DATA")=""),
            IF(_xlfn._xlws.FILTER('GAME.CHECKLIST_ Integrator'!$C$2:$C$3000,'GAME.CHECKLIST_ Integrator'!$D$2:$D$3000=B151,"#no matching result in GAME.CHECKLIST Integrator")="0","#Text found in aircraft PAGE_Integrator but no matching entry name; check that you copy-pasted entry names",
                   _xlfn._xlws.FILTER('GAME.CHECKLIST_ Integrator'!$C$2:$C$3000,'GAME.CHECKLIST_ Integrator'!$D$2:$D$3000=B151,"#no matching result in GAME.CHECKLIST Integrator")),
           _xlfn._xlws.FILTER('Checklist.loc DATA'!$D$3:$D$3000,'Checklist.loc DATA'!$C$3:$C$3000=B151,"#no matching result in Checklist.loc DATA")))</f>
        <v/>
      </c>
      <c r="D151" s="53"/>
      <c r="E151" s="46" t="str" cm="1">
        <f t="array" ref="E151">IF(D151="","",
       IF(OR(_xlfn._xlws.FILTER('Checklist.loc DATA'!$D$3:$D$3000,'Checklist.loc DATA'!$C$3:$C$3000=D151,"#no matching result in Checklist.loc DATA")="#no matching result found in Checklist.loc DATA",_xlfn._xlws.FILTER('Checklist.loc DATA'!$D$3:$D$3000,'Checklist.loc DATA'!$C$3:$C$3000=D151,"#no matching result in Checklist.loc DATA")="MISSING",_xlfn._xlws.FILTER('Checklist.loc DATA'!$D$3:$D$3000,'Checklist.loc DATA'!$C$3:$C$3000=D151,"#no matching result in Checklist.loc DATA")=""),
            IF(_xlfn._xlws.FILTER('GAME.CHECKLIST_ Integrator'!$C$2:$C$3000,'GAME.CHECKLIST_ Integrator'!$D$2:$D$3000=D151,"#no matching result in GAME.CHECKLIST Integrator")="0","#Text found in aircraft PAGE_Integrator but no matching entry name; check that you copy-pasted entry names",
                   _xlfn._xlws.FILTER('GAME.CHECKLIST_ Integrator'!$C$2:$C$3000,'GAME.CHECKLIST_ Integrator'!$D$2:$D$3000=D151,"#no matching result in GAME.CHECKLIST Integrator")),
           _xlfn._xlws.FILTER('Checklist.loc DATA'!$D$3:$D$3000,'Checklist.loc DATA'!$C$3:$C$3000=D151,"#no matching result in Checklist.loc DATA")))</f>
        <v/>
      </c>
      <c r="F151" s="53"/>
      <c r="G151" s="46" t="str" cm="1">
        <f t="array" ref="G151">IF(F151="","",
       IF(OR(_xlfn._xlws.FILTER('Checklist.loc DATA'!$D$3:$D$3000,'Checklist.loc DATA'!$C$3:$C$3000=F151,"#no matching result in Checklist.loc DATA")="#no matching result found in Checklist.loc DATA",_xlfn._xlws.FILTER('Checklist.loc DATA'!$D$3:$D$3000,'Checklist.loc DATA'!$C$3:$C$3000=F151,"#no matching result in Checklist.loc DATA")="MISSING",_xlfn._xlws.FILTER('Checklist.loc DATA'!$D$3:$D$3000,'Checklist.loc DATA'!$C$3:$C$3000=F151,"#no matching result in Checklist.loc DATA")=""),
            IF(_xlfn._xlws.FILTER('GAME.CHECKLIST_ Integrator'!$C$2:$C$3000,'GAME.CHECKLIST_ Integrator'!$D$2:$D$3000=F151,"#no matching result in GAME.CHECKLIST Integrator")="0","#Text found in aircraft PAGE_Integrator but no matching entry name; check that you copy-pasted entry names",
                   _xlfn._xlws.FILTER('GAME.CHECKLIST_ Integrator'!$C$2:$C$3000,'GAME.CHECKLIST_ Integrator'!$D$2:$D$3000=F151,"#no matching result in GAME.CHECKLIST Integrator")),
           _xlfn._xlws.FILTER('Checklist.loc DATA'!$D$3:$D$3000,'Checklist.loc DATA'!$C$3:$C$3000=F151,"#no matching result in Checklist.loc DATA")))</f>
        <v/>
      </c>
      <c r="H151" s="62"/>
      <c r="I151" s="46" t="str" cm="1">
        <f t="array" ref="I151">IF(H151="","",
       IF(OR(_xlfn._xlws.FILTER('Checklist.loc DATA'!$D$3:$D$3000,'Checklist.loc DATA'!$C$3:$C$3000=H151,"#no matching result in Checklist.loc DATA")="#no matching result found in Checklist.loc DATA",_xlfn._xlws.FILTER('Checklist.loc DATA'!$D$3:$D$3000,'Checklist.loc DATA'!$C$3:$C$3000=H151,"#no matching result in Checklist.loc DATA")="MISSING",_xlfn._xlws.FILTER('Checklist.loc DATA'!$D$3:$D$3000,'Checklist.loc DATA'!$C$3:$C$3000=H151,"#no matching result in Checklist.loc DATA")=""),
            IF(_xlfn._xlws.FILTER('GAME.CHECKLIST_ Integrator'!$C$2:$C$3000,'GAME.CHECKLIST_ Integrator'!$D$2:$D$3000=H151,"#no matching result in GAME.CHECKLIST Integrator")="0","#Text found in aircraft PAGE_Integrator but no matching entry name; check that you copy-pasted entry names",
                   _xlfn._xlws.FILTER('GAME.CHECKLIST_ Integrator'!$C$2:$C$3000,'GAME.CHECKLIST_ Integrator'!$D$2:$D$3000=H151,"#no matching result in GAME.CHECKLIST Integrator")),
           _xlfn._xlws.FILTER('Checklist.loc DATA'!$D$3:$D$3000,'Checklist.loc DATA'!$C$3:$C$3000=H151,"#no matching result in Checklist.loc DATA")))</f>
        <v/>
      </c>
      <c r="J151" s="29">
        <v>0</v>
      </c>
      <c r="K151" s="46" t="str" cm="1">
        <f t="array" ref="K151">IF(OR(J151="",J151=0),"",
       IF(OR(_xlfn._xlws.FILTER('Checklist.loc DATA'!$E$3:$E$3000,'Checklist.loc DATA'!$D$3:$D$3000=J151,"#no matching result in Checklist.loc DATA")="#no matching result found in Checklist.loc DATA",_xlfn._xlws.FILTER('Checklist.loc DATA'!$E$3:$E$3000,'Checklist.loc DATA'!$D$3:$D$3000=J151,"#no matching result in Checklist.loc DATA")="MISSING",_xlfn._xlws.FILTER('Checklist.loc DATA'!$E$3:$E$3000,'Checklist.loc DATA'!$D$3:$D$3000=J151,"#no matching result in Checklist.loc DATA")=""),
          IF(_xlfn._xlws.FILTER('CLUE. Integrator'!$C$2:$C$3000,'CLUE. Integrator'!$D$2:$D$3000=J151,"#no matching result in aircraft CLUE_Integrator")="0","#Text found in aircraft CLUE_Integrator but no matching entry name; check that you copy-pasted entry names",
                   _xlfn._xlws.FILTER('CLUE. Integrator'!$C$2:$C$3000,'CLUE. Integrator'!$D$2:$D$3000=J151,"#no matching result in aircraft CLUE_Integrator")),
           _xlfn._xlws.FILTER('Checklist.loc DATA'!$E$3:$E$3000,'Checklist.loc DATA'!$D$3:$D$3000=J151,"#no matching result in Checklist.loc DATA")))</f>
        <v/>
      </c>
      <c r="L151" s="63" t="str">
        <f>IF('Integrator tracking'!G160="","",'Integrator tracking'!G160)</f>
        <v/>
      </c>
      <c r="M151" s="14" t="str">
        <f t="shared" si="4"/>
        <v/>
      </c>
      <c r="N151" s="14" t="str">
        <f>IF(F151="","",
_xlfn.CONCAT('Resource Checklist generator'!$A$2,UPPER('Resource Checklist generator'!$O$1),SUBSTITUTE(_xlfn.CONCAT(G151,"_",I151),"GAME.CHECKLIST_",""),"_",T151,'Resource Checklist generator'!$M$2,L151,'Resource Checklist generator'!$K$2,CHAR(10),
    'Resource Checklist generator'!$L$1,'Resource Checklist generator'!$N$2,'Resource Checklist generator'!$K$1,CHAR(10),
    'Resource Checklist generator'!$N$1
))</f>
        <v/>
      </c>
      <c r="O151" s="14" t="str">
        <f>IF(NOT(OR(U151=0,U151="")),_xlfn.CONCAT('Resource Checklist generator'!$G$2,U151,'Resource Checklist generator'!$H$2,CHAR(10),'Resource Checklist generator'!$I$2),"")</f>
        <v/>
      </c>
      <c r="P151" s="14" t="str">
        <f>IF(NOT(OR(V151=0,V151="")),_xlfn.CONCAT('Resource Checklist generator'!$J$2,V151,'Resource Checklist generator'!$H$2,CHAR(10),'Resource Checklist generator'!$L$2),"")</f>
        <v/>
      </c>
      <c r="Q151" s="14" t="str">
        <f>IF(F151="","",
    _xlfn.CONCAT('Resource Checklist generator'!$A$1,UPPER('Resource Checklist generator'!$O$1),SUBSTITUTE(_xlfn.CONCAT(G151,"_",I151),"GAME.CHECKLIST_",""),'Resource Checklist generator'!$B$1,CHAR(10),
    'Resource Checklist generator'!$C$1,G151,'Resource Checklist generator'!$D$1,I151,'Resource Checklist generator'!$E$1,CHAR(10),
    IF(K151="","",_xlfn.CONCAT('Resource Checklist generator'!$F$1,K151,'Resource Checklist generator'!$G$1,CHAR(10))),
    'Resource Checklist generator'!$J$1,'Resource Checklist generator'!$K$1,CHAR(10),
    'Resource Checklist generator'!$N$1)
)</f>
        <v/>
      </c>
      <c r="R151" s="14"/>
      <c r="S151" s="14" t="str">
        <f t="shared" si="5"/>
        <v/>
      </c>
      <c r="T151" s="14" t="str" cm="1">
        <f t="array" ref="T151">IF(Q151="","",MATCH(MID(Q151,1,255),MID($R$3:$R$999,1,255),0))</f>
        <v/>
      </c>
      <c r="U151" s="14"/>
      <c r="V151" s="14"/>
    </row>
    <row r="152" spans="2:22">
      <c r="B152" s="28"/>
      <c r="C152" s="46" t="str" cm="1">
        <f t="array" ref="C152">IF(B152="","",
       IF(OR(_xlfn._xlws.FILTER('Checklist.loc DATA'!$D$3:$D$3000,'Checklist.loc DATA'!$C$3:$C$3000=B152,"#no matching result in Checklist.loc DATA")="#no matching result found in Checklist.loc DATA",_xlfn._xlws.FILTER('Checklist.loc DATA'!$D$3:$D$3000,'Checklist.loc DATA'!$C$3:$C$3000=B152,"#no matching result in Checklist.loc DATA")="MISSING",_xlfn._xlws.FILTER('Checklist.loc DATA'!$D$3:$D$3000,'Checklist.loc DATA'!$C$3:$C$3000=B152,"#no matching result in Checklist.loc DATA")=""),
            IF(_xlfn._xlws.FILTER('GAME.CHECKLIST_ Integrator'!$C$2:$C$3000,'GAME.CHECKLIST_ Integrator'!$D$2:$D$3000=B152,"#no matching result in GAME.CHECKLIST Integrator")="0","#Text found in aircraft PAGE_Integrator but no matching entry name; check that you copy-pasted entry names",
                   _xlfn._xlws.FILTER('GAME.CHECKLIST_ Integrator'!$C$2:$C$3000,'GAME.CHECKLIST_ Integrator'!$D$2:$D$3000=B152,"#no matching result in GAME.CHECKLIST Integrator")),
           _xlfn._xlws.FILTER('Checklist.loc DATA'!$D$3:$D$3000,'Checklist.loc DATA'!$C$3:$C$3000=B152,"#no matching result in Checklist.loc DATA")))</f>
        <v/>
      </c>
      <c r="D152" s="52"/>
      <c r="E152" s="46" t="str" cm="1">
        <f t="array" ref="E152">IF(D152="","",
       IF(OR(_xlfn._xlws.FILTER('Checklist.loc DATA'!$D$3:$D$3000,'Checklist.loc DATA'!$C$3:$C$3000=D152,"#no matching result in Checklist.loc DATA")="#no matching result found in Checklist.loc DATA",_xlfn._xlws.FILTER('Checklist.loc DATA'!$D$3:$D$3000,'Checklist.loc DATA'!$C$3:$C$3000=D152,"#no matching result in Checklist.loc DATA")="MISSING",_xlfn._xlws.FILTER('Checklist.loc DATA'!$D$3:$D$3000,'Checklist.loc DATA'!$C$3:$C$3000=D152,"#no matching result in Checklist.loc DATA")=""),
            IF(_xlfn._xlws.FILTER('GAME.CHECKLIST_ Integrator'!$C$2:$C$3000,'GAME.CHECKLIST_ Integrator'!$D$2:$D$3000=D152,"#no matching result in GAME.CHECKLIST Integrator")="0","#Text found in aircraft PAGE_Integrator but no matching entry name; check that you copy-pasted entry names",
                   _xlfn._xlws.FILTER('GAME.CHECKLIST_ Integrator'!$C$2:$C$3000,'GAME.CHECKLIST_ Integrator'!$D$2:$D$3000=D152,"#no matching result in GAME.CHECKLIST Integrator")),
           _xlfn._xlws.FILTER('Checklist.loc DATA'!$D$3:$D$3000,'Checklist.loc DATA'!$C$3:$C$3000=D152,"#no matching result in Checklist.loc DATA")))</f>
        <v/>
      </c>
      <c r="F152" s="52"/>
      <c r="G152" s="46" t="str" cm="1">
        <f t="array" ref="G152">IF(F152="","",
       IF(OR(_xlfn._xlws.FILTER('Checklist.loc DATA'!$D$3:$D$3000,'Checklist.loc DATA'!$C$3:$C$3000=F152,"#no matching result in Checklist.loc DATA")="#no matching result found in Checklist.loc DATA",_xlfn._xlws.FILTER('Checklist.loc DATA'!$D$3:$D$3000,'Checklist.loc DATA'!$C$3:$C$3000=F152,"#no matching result in Checklist.loc DATA")="MISSING",_xlfn._xlws.FILTER('Checklist.loc DATA'!$D$3:$D$3000,'Checklist.loc DATA'!$C$3:$C$3000=F152,"#no matching result in Checklist.loc DATA")=""),
            IF(_xlfn._xlws.FILTER('GAME.CHECKLIST_ Integrator'!$C$2:$C$3000,'GAME.CHECKLIST_ Integrator'!$D$2:$D$3000=F152,"#no matching result in GAME.CHECKLIST Integrator")="0","#Text found in aircraft PAGE_Integrator but no matching entry name; check that you copy-pasted entry names",
                   _xlfn._xlws.FILTER('GAME.CHECKLIST_ Integrator'!$C$2:$C$3000,'GAME.CHECKLIST_ Integrator'!$D$2:$D$3000=F152,"#no matching result in GAME.CHECKLIST Integrator")),
           _xlfn._xlws.FILTER('Checklist.loc DATA'!$D$3:$D$3000,'Checklist.loc DATA'!$C$3:$C$3000=F152,"#no matching result in Checklist.loc DATA")))</f>
        <v/>
      </c>
      <c r="H152" s="61"/>
      <c r="I152" s="46" t="str" cm="1">
        <f t="array" ref="I152">IF(H152="","",
       IF(OR(_xlfn._xlws.FILTER('Checklist.loc DATA'!$D$3:$D$3000,'Checklist.loc DATA'!$C$3:$C$3000=H152,"#no matching result in Checklist.loc DATA")="#no matching result found in Checklist.loc DATA",_xlfn._xlws.FILTER('Checklist.loc DATA'!$D$3:$D$3000,'Checklist.loc DATA'!$C$3:$C$3000=H152,"#no matching result in Checklist.loc DATA")="MISSING",_xlfn._xlws.FILTER('Checklist.loc DATA'!$D$3:$D$3000,'Checklist.loc DATA'!$C$3:$C$3000=H152,"#no matching result in Checklist.loc DATA")=""),
            IF(_xlfn._xlws.FILTER('GAME.CHECKLIST_ Integrator'!$C$2:$C$3000,'GAME.CHECKLIST_ Integrator'!$D$2:$D$3000=H152,"#no matching result in GAME.CHECKLIST Integrator")="0","#Text found in aircraft PAGE_Integrator but no matching entry name; check that you copy-pasted entry names",
                   _xlfn._xlws.FILTER('GAME.CHECKLIST_ Integrator'!$C$2:$C$3000,'GAME.CHECKLIST_ Integrator'!$D$2:$D$3000=H152,"#no matching result in GAME.CHECKLIST Integrator")),
           _xlfn._xlws.FILTER('Checklist.loc DATA'!$D$3:$D$3000,'Checklist.loc DATA'!$C$3:$C$3000=H152,"#no matching result in Checklist.loc DATA")))</f>
        <v/>
      </c>
      <c r="J152" s="48">
        <v>0</v>
      </c>
      <c r="K152" s="46" t="str" cm="1">
        <f t="array" ref="K152">IF(OR(J152="",J152=0),"",
       IF(OR(_xlfn._xlws.FILTER('Checklist.loc DATA'!$E$3:$E$3000,'Checklist.loc DATA'!$D$3:$D$3000=J152,"#no matching result in Checklist.loc DATA")="#no matching result found in Checklist.loc DATA",_xlfn._xlws.FILTER('Checklist.loc DATA'!$E$3:$E$3000,'Checklist.loc DATA'!$D$3:$D$3000=J152,"#no matching result in Checklist.loc DATA")="MISSING",_xlfn._xlws.FILTER('Checklist.loc DATA'!$E$3:$E$3000,'Checklist.loc DATA'!$D$3:$D$3000=J152,"#no matching result in Checklist.loc DATA")=""),
          IF(_xlfn._xlws.FILTER('CLUE. Integrator'!$C$2:$C$3000,'CLUE. Integrator'!$D$2:$D$3000=J152,"#no matching result in aircraft CLUE_Integrator")="0","#Text found in aircraft CLUE_Integrator but no matching entry name; check that you copy-pasted entry names",
                   _xlfn._xlws.FILTER('CLUE. Integrator'!$C$2:$C$3000,'CLUE. Integrator'!$D$2:$D$3000=J152,"#no matching result in aircraft CLUE_Integrator")),
           _xlfn._xlws.FILTER('Checklist.loc DATA'!$E$3:$E$3000,'Checklist.loc DATA'!$D$3:$D$3000=J152,"#no matching result in Checklist.loc DATA")))</f>
        <v/>
      </c>
      <c r="L152" s="63" t="str">
        <f>IF('Integrator tracking'!G161="","",'Integrator tracking'!G161)</f>
        <v/>
      </c>
      <c r="M152" s="14" t="str">
        <f t="shared" si="4"/>
        <v/>
      </c>
      <c r="N152" s="14" t="str">
        <f>IF(F152="","",
_xlfn.CONCAT('Resource Checklist generator'!$A$2,UPPER('Resource Checklist generator'!$O$1),SUBSTITUTE(_xlfn.CONCAT(G152,"_",I152),"GAME.CHECKLIST_",""),"_",T152,'Resource Checklist generator'!$M$2,L152,'Resource Checklist generator'!$K$2,CHAR(10),
    'Resource Checklist generator'!$L$1,'Resource Checklist generator'!$N$2,'Resource Checklist generator'!$K$1,CHAR(10),
    'Resource Checklist generator'!$N$1
))</f>
        <v/>
      </c>
      <c r="O152" s="14" t="str">
        <f>IF(NOT(OR(U152=0,U152="")),_xlfn.CONCAT('Resource Checklist generator'!$G$2,U152,'Resource Checklist generator'!$H$2,CHAR(10),'Resource Checklist generator'!$I$2),"")</f>
        <v/>
      </c>
      <c r="P152" s="14" t="str">
        <f>IF(NOT(OR(V152=0,V152="")),_xlfn.CONCAT('Resource Checklist generator'!$J$2,V152,'Resource Checklist generator'!$H$2,CHAR(10),'Resource Checklist generator'!$L$2),"")</f>
        <v/>
      </c>
      <c r="Q152" s="14" t="str">
        <f>IF(F152="","",
    _xlfn.CONCAT('Resource Checklist generator'!$A$1,UPPER('Resource Checklist generator'!$O$1),SUBSTITUTE(_xlfn.CONCAT(G152,"_",I152),"GAME.CHECKLIST_",""),'Resource Checklist generator'!$B$1,CHAR(10),
    'Resource Checklist generator'!$C$1,G152,'Resource Checklist generator'!$D$1,I152,'Resource Checklist generator'!$E$1,CHAR(10),
    IF(K152="","",_xlfn.CONCAT('Resource Checklist generator'!$F$1,K152,'Resource Checklist generator'!$G$1,CHAR(10))),
    'Resource Checklist generator'!$J$1,'Resource Checklist generator'!$K$1,CHAR(10),
    'Resource Checklist generator'!$N$1)
)</f>
        <v/>
      </c>
      <c r="R152" s="14"/>
      <c r="S152" s="14" t="str">
        <f t="shared" si="5"/>
        <v/>
      </c>
      <c r="T152" s="14" t="str" cm="1">
        <f t="array" ref="T152">IF(Q152="","",MATCH(MID(Q152,1,255),MID($R$3:$R$999,1,255),0))</f>
        <v/>
      </c>
      <c r="U152" s="14"/>
      <c r="V152" s="14"/>
    </row>
    <row r="153" spans="2:22">
      <c r="B153" s="27"/>
      <c r="C153" s="46" t="str" cm="1">
        <f t="array" ref="C153">IF(B153="","",
       IF(OR(_xlfn._xlws.FILTER('Checklist.loc DATA'!$D$3:$D$3000,'Checklist.loc DATA'!$C$3:$C$3000=B153,"#no matching result in Checklist.loc DATA")="#no matching result found in Checklist.loc DATA",_xlfn._xlws.FILTER('Checklist.loc DATA'!$D$3:$D$3000,'Checklist.loc DATA'!$C$3:$C$3000=B153,"#no matching result in Checklist.loc DATA")="MISSING",_xlfn._xlws.FILTER('Checklist.loc DATA'!$D$3:$D$3000,'Checklist.loc DATA'!$C$3:$C$3000=B153,"#no matching result in Checklist.loc DATA")=""),
            IF(_xlfn._xlws.FILTER('GAME.CHECKLIST_ Integrator'!$C$2:$C$3000,'GAME.CHECKLIST_ Integrator'!$D$2:$D$3000=B153,"#no matching result in GAME.CHECKLIST Integrator")="0","#Text found in aircraft PAGE_Integrator but no matching entry name; check that you copy-pasted entry names",
                   _xlfn._xlws.FILTER('GAME.CHECKLIST_ Integrator'!$C$2:$C$3000,'GAME.CHECKLIST_ Integrator'!$D$2:$D$3000=B153,"#no matching result in GAME.CHECKLIST Integrator")),
           _xlfn._xlws.FILTER('Checklist.loc DATA'!$D$3:$D$3000,'Checklist.loc DATA'!$C$3:$C$3000=B153,"#no matching result in Checklist.loc DATA")))</f>
        <v/>
      </c>
      <c r="D153" s="53"/>
      <c r="E153" s="46" t="str" cm="1">
        <f t="array" ref="E153">IF(D153="","",
       IF(OR(_xlfn._xlws.FILTER('Checklist.loc DATA'!$D$3:$D$3000,'Checklist.loc DATA'!$C$3:$C$3000=D153,"#no matching result in Checklist.loc DATA")="#no matching result found in Checklist.loc DATA",_xlfn._xlws.FILTER('Checklist.loc DATA'!$D$3:$D$3000,'Checklist.loc DATA'!$C$3:$C$3000=D153,"#no matching result in Checklist.loc DATA")="MISSING",_xlfn._xlws.FILTER('Checklist.loc DATA'!$D$3:$D$3000,'Checklist.loc DATA'!$C$3:$C$3000=D153,"#no matching result in Checklist.loc DATA")=""),
            IF(_xlfn._xlws.FILTER('GAME.CHECKLIST_ Integrator'!$C$2:$C$3000,'GAME.CHECKLIST_ Integrator'!$D$2:$D$3000=D153,"#no matching result in GAME.CHECKLIST Integrator")="0","#Text found in aircraft PAGE_Integrator but no matching entry name; check that you copy-pasted entry names",
                   _xlfn._xlws.FILTER('GAME.CHECKLIST_ Integrator'!$C$2:$C$3000,'GAME.CHECKLIST_ Integrator'!$D$2:$D$3000=D153,"#no matching result in GAME.CHECKLIST Integrator")),
           _xlfn._xlws.FILTER('Checklist.loc DATA'!$D$3:$D$3000,'Checklist.loc DATA'!$C$3:$C$3000=D153,"#no matching result in Checklist.loc DATA")))</f>
        <v/>
      </c>
      <c r="F153" s="53"/>
      <c r="G153" s="46" t="str" cm="1">
        <f t="array" ref="G153">IF(F153="","",
       IF(OR(_xlfn._xlws.FILTER('Checklist.loc DATA'!$D$3:$D$3000,'Checklist.loc DATA'!$C$3:$C$3000=F153,"#no matching result in Checklist.loc DATA")="#no matching result found in Checklist.loc DATA",_xlfn._xlws.FILTER('Checklist.loc DATA'!$D$3:$D$3000,'Checklist.loc DATA'!$C$3:$C$3000=F153,"#no matching result in Checklist.loc DATA")="MISSING",_xlfn._xlws.FILTER('Checklist.loc DATA'!$D$3:$D$3000,'Checklist.loc DATA'!$C$3:$C$3000=F153,"#no matching result in Checklist.loc DATA")=""),
            IF(_xlfn._xlws.FILTER('GAME.CHECKLIST_ Integrator'!$C$2:$C$3000,'GAME.CHECKLIST_ Integrator'!$D$2:$D$3000=F153,"#no matching result in GAME.CHECKLIST Integrator")="0","#Text found in aircraft PAGE_Integrator but no matching entry name; check that you copy-pasted entry names",
                   _xlfn._xlws.FILTER('GAME.CHECKLIST_ Integrator'!$C$2:$C$3000,'GAME.CHECKLIST_ Integrator'!$D$2:$D$3000=F153,"#no matching result in GAME.CHECKLIST Integrator")),
           _xlfn._xlws.FILTER('Checklist.loc DATA'!$D$3:$D$3000,'Checklist.loc DATA'!$C$3:$C$3000=F153,"#no matching result in Checklist.loc DATA")))</f>
        <v/>
      </c>
      <c r="H153" s="62"/>
      <c r="I153" s="46" t="str" cm="1">
        <f t="array" ref="I153">IF(H153="","",
       IF(OR(_xlfn._xlws.FILTER('Checklist.loc DATA'!$D$3:$D$3000,'Checklist.loc DATA'!$C$3:$C$3000=H153,"#no matching result in Checklist.loc DATA")="#no matching result found in Checklist.loc DATA",_xlfn._xlws.FILTER('Checklist.loc DATA'!$D$3:$D$3000,'Checklist.loc DATA'!$C$3:$C$3000=H153,"#no matching result in Checklist.loc DATA")="MISSING",_xlfn._xlws.FILTER('Checklist.loc DATA'!$D$3:$D$3000,'Checklist.loc DATA'!$C$3:$C$3000=H153,"#no matching result in Checklist.loc DATA")=""),
            IF(_xlfn._xlws.FILTER('GAME.CHECKLIST_ Integrator'!$C$2:$C$3000,'GAME.CHECKLIST_ Integrator'!$D$2:$D$3000=H153,"#no matching result in GAME.CHECKLIST Integrator")="0","#Text found in aircraft PAGE_Integrator but no matching entry name; check that you copy-pasted entry names",
                   _xlfn._xlws.FILTER('GAME.CHECKLIST_ Integrator'!$C$2:$C$3000,'GAME.CHECKLIST_ Integrator'!$D$2:$D$3000=H153,"#no matching result in GAME.CHECKLIST Integrator")),
           _xlfn._xlws.FILTER('Checklist.loc DATA'!$D$3:$D$3000,'Checklist.loc DATA'!$C$3:$C$3000=H153,"#no matching result in Checklist.loc DATA")))</f>
        <v/>
      </c>
      <c r="J153" s="29">
        <v>0</v>
      </c>
      <c r="K153" s="46" t="str" cm="1">
        <f t="array" ref="K153">IF(OR(J153="",J153=0),"",
       IF(OR(_xlfn._xlws.FILTER('Checklist.loc DATA'!$E$3:$E$3000,'Checklist.loc DATA'!$D$3:$D$3000=J153,"#no matching result in Checklist.loc DATA")="#no matching result found in Checklist.loc DATA",_xlfn._xlws.FILTER('Checklist.loc DATA'!$E$3:$E$3000,'Checklist.loc DATA'!$D$3:$D$3000=J153,"#no matching result in Checklist.loc DATA")="MISSING",_xlfn._xlws.FILTER('Checklist.loc DATA'!$E$3:$E$3000,'Checklist.loc DATA'!$D$3:$D$3000=J153,"#no matching result in Checklist.loc DATA")=""),
          IF(_xlfn._xlws.FILTER('CLUE. Integrator'!$C$2:$C$3000,'CLUE. Integrator'!$D$2:$D$3000=J153,"#no matching result in aircraft CLUE_Integrator")="0","#Text found in aircraft CLUE_Integrator but no matching entry name; check that you copy-pasted entry names",
                   _xlfn._xlws.FILTER('CLUE. Integrator'!$C$2:$C$3000,'CLUE. Integrator'!$D$2:$D$3000=J153,"#no matching result in aircraft CLUE_Integrator")),
           _xlfn._xlws.FILTER('Checklist.loc DATA'!$E$3:$E$3000,'Checklist.loc DATA'!$D$3:$D$3000=J153,"#no matching result in Checklist.loc DATA")))</f>
        <v/>
      </c>
      <c r="L153" s="63" t="str">
        <f>IF('Integrator tracking'!G162="","",'Integrator tracking'!G162)</f>
        <v/>
      </c>
      <c r="M153" s="14" t="str">
        <f t="shared" si="4"/>
        <v/>
      </c>
      <c r="N153" s="14" t="str">
        <f>IF(F153="","",
_xlfn.CONCAT('Resource Checklist generator'!$A$2,UPPER('Resource Checklist generator'!$O$1),SUBSTITUTE(_xlfn.CONCAT(G153,"_",I153),"GAME.CHECKLIST_",""),"_",T153,'Resource Checklist generator'!$M$2,L153,'Resource Checklist generator'!$K$2,CHAR(10),
    'Resource Checklist generator'!$L$1,'Resource Checklist generator'!$N$2,'Resource Checklist generator'!$K$1,CHAR(10),
    'Resource Checklist generator'!$N$1
))</f>
        <v/>
      </c>
      <c r="O153" s="14" t="str">
        <f>IF(NOT(OR(U153=0,U153="")),_xlfn.CONCAT('Resource Checklist generator'!$G$2,U153,'Resource Checklist generator'!$H$2,CHAR(10),'Resource Checklist generator'!$I$2),"")</f>
        <v/>
      </c>
      <c r="P153" s="14" t="str">
        <f>IF(NOT(OR(V153=0,V153="")),_xlfn.CONCAT('Resource Checklist generator'!$J$2,V153,'Resource Checklist generator'!$H$2,CHAR(10),'Resource Checklist generator'!$L$2),"")</f>
        <v/>
      </c>
      <c r="Q153" s="14" t="str">
        <f>IF(F153="","",
    _xlfn.CONCAT('Resource Checklist generator'!$A$1,UPPER('Resource Checklist generator'!$O$1),SUBSTITUTE(_xlfn.CONCAT(G153,"_",I153),"GAME.CHECKLIST_",""),'Resource Checklist generator'!$B$1,CHAR(10),
    'Resource Checklist generator'!$C$1,G153,'Resource Checklist generator'!$D$1,I153,'Resource Checklist generator'!$E$1,CHAR(10),
    IF(K153="","",_xlfn.CONCAT('Resource Checklist generator'!$F$1,K153,'Resource Checklist generator'!$G$1,CHAR(10))),
    'Resource Checklist generator'!$J$1,'Resource Checklist generator'!$K$1,CHAR(10),
    'Resource Checklist generator'!$N$1)
)</f>
        <v/>
      </c>
      <c r="R153" s="14"/>
      <c r="S153" s="14" t="str">
        <f t="shared" si="5"/>
        <v/>
      </c>
      <c r="T153" s="14" t="str" cm="1">
        <f t="array" ref="T153">IF(Q153="","",MATCH(MID(Q153,1,255),MID($R$3:$R$999,1,255),0))</f>
        <v/>
      </c>
      <c r="U153" s="14"/>
      <c r="V153" s="14"/>
    </row>
    <row r="154" spans="2:22">
      <c r="B154" s="28"/>
      <c r="C154" s="46" t="str" cm="1">
        <f t="array" ref="C154">IF(B154="","",
       IF(OR(_xlfn._xlws.FILTER('Checklist.loc DATA'!$D$3:$D$3000,'Checklist.loc DATA'!$C$3:$C$3000=B154,"#no matching result in Checklist.loc DATA")="#no matching result found in Checklist.loc DATA",_xlfn._xlws.FILTER('Checklist.loc DATA'!$D$3:$D$3000,'Checklist.loc DATA'!$C$3:$C$3000=B154,"#no matching result in Checklist.loc DATA")="MISSING",_xlfn._xlws.FILTER('Checklist.loc DATA'!$D$3:$D$3000,'Checklist.loc DATA'!$C$3:$C$3000=B154,"#no matching result in Checklist.loc DATA")=""),
            IF(_xlfn._xlws.FILTER('GAME.CHECKLIST_ Integrator'!$C$2:$C$3000,'GAME.CHECKLIST_ Integrator'!$D$2:$D$3000=B154,"#no matching result in GAME.CHECKLIST Integrator")="0","#Text found in aircraft PAGE_Integrator but no matching entry name; check that you copy-pasted entry names",
                   _xlfn._xlws.FILTER('GAME.CHECKLIST_ Integrator'!$C$2:$C$3000,'GAME.CHECKLIST_ Integrator'!$D$2:$D$3000=B154,"#no matching result in GAME.CHECKLIST Integrator")),
           _xlfn._xlws.FILTER('Checklist.loc DATA'!$D$3:$D$3000,'Checklist.loc DATA'!$C$3:$C$3000=B154,"#no matching result in Checklist.loc DATA")))</f>
        <v/>
      </c>
      <c r="D154" s="52"/>
      <c r="E154" s="46" t="str" cm="1">
        <f t="array" ref="E154">IF(D154="","",
       IF(OR(_xlfn._xlws.FILTER('Checklist.loc DATA'!$D$3:$D$3000,'Checklist.loc DATA'!$C$3:$C$3000=D154,"#no matching result in Checklist.loc DATA")="#no matching result found in Checklist.loc DATA",_xlfn._xlws.FILTER('Checklist.loc DATA'!$D$3:$D$3000,'Checklist.loc DATA'!$C$3:$C$3000=D154,"#no matching result in Checklist.loc DATA")="MISSING",_xlfn._xlws.FILTER('Checklist.loc DATA'!$D$3:$D$3000,'Checklist.loc DATA'!$C$3:$C$3000=D154,"#no matching result in Checklist.loc DATA")=""),
            IF(_xlfn._xlws.FILTER('GAME.CHECKLIST_ Integrator'!$C$2:$C$3000,'GAME.CHECKLIST_ Integrator'!$D$2:$D$3000=D154,"#no matching result in GAME.CHECKLIST Integrator")="0","#Text found in aircraft PAGE_Integrator but no matching entry name; check that you copy-pasted entry names",
                   _xlfn._xlws.FILTER('GAME.CHECKLIST_ Integrator'!$C$2:$C$3000,'GAME.CHECKLIST_ Integrator'!$D$2:$D$3000=D154,"#no matching result in GAME.CHECKLIST Integrator")),
           _xlfn._xlws.FILTER('Checklist.loc DATA'!$D$3:$D$3000,'Checklist.loc DATA'!$C$3:$C$3000=D154,"#no matching result in Checklist.loc DATA")))</f>
        <v/>
      </c>
      <c r="F154" s="52"/>
      <c r="G154" s="46" t="str" cm="1">
        <f t="array" ref="G154">IF(F154="","",
       IF(OR(_xlfn._xlws.FILTER('Checklist.loc DATA'!$D$3:$D$3000,'Checklist.loc DATA'!$C$3:$C$3000=F154,"#no matching result in Checklist.loc DATA")="#no matching result found in Checklist.loc DATA",_xlfn._xlws.FILTER('Checklist.loc DATA'!$D$3:$D$3000,'Checklist.loc DATA'!$C$3:$C$3000=F154,"#no matching result in Checklist.loc DATA")="MISSING",_xlfn._xlws.FILTER('Checklist.loc DATA'!$D$3:$D$3000,'Checklist.loc DATA'!$C$3:$C$3000=F154,"#no matching result in Checklist.loc DATA")=""),
            IF(_xlfn._xlws.FILTER('GAME.CHECKLIST_ Integrator'!$C$2:$C$3000,'GAME.CHECKLIST_ Integrator'!$D$2:$D$3000=F154,"#no matching result in GAME.CHECKLIST Integrator")="0","#Text found in aircraft PAGE_Integrator but no matching entry name; check that you copy-pasted entry names",
                   _xlfn._xlws.FILTER('GAME.CHECKLIST_ Integrator'!$C$2:$C$3000,'GAME.CHECKLIST_ Integrator'!$D$2:$D$3000=F154,"#no matching result in GAME.CHECKLIST Integrator")),
           _xlfn._xlws.FILTER('Checklist.loc DATA'!$D$3:$D$3000,'Checklist.loc DATA'!$C$3:$C$3000=F154,"#no matching result in Checklist.loc DATA")))</f>
        <v/>
      </c>
      <c r="H154" s="61"/>
      <c r="I154" s="46" t="str" cm="1">
        <f t="array" ref="I154">IF(H154="","",
       IF(OR(_xlfn._xlws.FILTER('Checklist.loc DATA'!$D$3:$D$3000,'Checklist.loc DATA'!$C$3:$C$3000=H154,"#no matching result in Checklist.loc DATA")="#no matching result found in Checklist.loc DATA",_xlfn._xlws.FILTER('Checklist.loc DATA'!$D$3:$D$3000,'Checklist.loc DATA'!$C$3:$C$3000=H154,"#no matching result in Checklist.loc DATA")="MISSING",_xlfn._xlws.FILTER('Checklist.loc DATA'!$D$3:$D$3000,'Checklist.loc DATA'!$C$3:$C$3000=H154,"#no matching result in Checklist.loc DATA")=""),
            IF(_xlfn._xlws.FILTER('GAME.CHECKLIST_ Integrator'!$C$2:$C$3000,'GAME.CHECKLIST_ Integrator'!$D$2:$D$3000=H154,"#no matching result in GAME.CHECKLIST Integrator")="0","#Text found in aircraft PAGE_Integrator but no matching entry name; check that you copy-pasted entry names",
                   _xlfn._xlws.FILTER('GAME.CHECKLIST_ Integrator'!$C$2:$C$3000,'GAME.CHECKLIST_ Integrator'!$D$2:$D$3000=H154,"#no matching result in GAME.CHECKLIST Integrator")),
           _xlfn._xlws.FILTER('Checklist.loc DATA'!$D$3:$D$3000,'Checklist.loc DATA'!$C$3:$C$3000=H154,"#no matching result in Checklist.loc DATA")))</f>
        <v/>
      </c>
      <c r="J154" s="48">
        <v>0</v>
      </c>
      <c r="K154" s="46" t="str" cm="1">
        <f t="array" ref="K154">IF(OR(J154="",J154=0),"",
       IF(OR(_xlfn._xlws.FILTER('Checklist.loc DATA'!$E$3:$E$3000,'Checklist.loc DATA'!$D$3:$D$3000=J154,"#no matching result in Checklist.loc DATA")="#no matching result found in Checklist.loc DATA",_xlfn._xlws.FILTER('Checklist.loc DATA'!$E$3:$E$3000,'Checklist.loc DATA'!$D$3:$D$3000=J154,"#no matching result in Checklist.loc DATA")="MISSING",_xlfn._xlws.FILTER('Checklist.loc DATA'!$E$3:$E$3000,'Checklist.loc DATA'!$D$3:$D$3000=J154,"#no matching result in Checklist.loc DATA")=""),
          IF(_xlfn._xlws.FILTER('CLUE. Integrator'!$C$2:$C$3000,'CLUE. Integrator'!$D$2:$D$3000=J154,"#no matching result in aircraft CLUE_Integrator")="0","#Text found in aircraft CLUE_Integrator but no matching entry name; check that you copy-pasted entry names",
                   _xlfn._xlws.FILTER('CLUE. Integrator'!$C$2:$C$3000,'CLUE. Integrator'!$D$2:$D$3000=J154,"#no matching result in aircraft CLUE_Integrator")),
           _xlfn._xlws.FILTER('Checklist.loc DATA'!$E$3:$E$3000,'Checklist.loc DATA'!$D$3:$D$3000=J154,"#no matching result in Checklist.loc DATA")))</f>
        <v/>
      </c>
      <c r="L154" s="63" t="str">
        <f>IF('Integrator tracking'!G163="","",'Integrator tracking'!G163)</f>
        <v/>
      </c>
      <c r="M154" s="14" t="str">
        <f t="shared" si="4"/>
        <v/>
      </c>
      <c r="N154" s="14" t="str">
        <f>IF(F154="","",
_xlfn.CONCAT('Resource Checklist generator'!$A$2,UPPER('Resource Checklist generator'!$O$1),SUBSTITUTE(_xlfn.CONCAT(G154,"_",I154),"GAME.CHECKLIST_",""),"_",T154,'Resource Checklist generator'!$M$2,L154,'Resource Checklist generator'!$K$2,CHAR(10),
    'Resource Checklist generator'!$L$1,'Resource Checklist generator'!$N$2,'Resource Checklist generator'!$K$1,CHAR(10),
    'Resource Checklist generator'!$N$1
))</f>
        <v/>
      </c>
      <c r="O154" s="14" t="str">
        <f>IF(NOT(OR(U154=0,U154="")),_xlfn.CONCAT('Resource Checklist generator'!$G$2,U154,'Resource Checklist generator'!$H$2,CHAR(10),'Resource Checklist generator'!$I$2),"")</f>
        <v/>
      </c>
      <c r="P154" s="14" t="str">
        <f>IF(NOT(OR(V154=0,V154="")),_xlfn.CONCAT('Resource Checklist generator'!$J$2,V154,'Resource Checklist generator'!$H$2,CHAR(10),'Resource Checklist generator'!$L$2),"")</f>
        <v/>
      </c>
      <c r="Q154" s="14" t="str">
        <f>IF(F154="","",
    _xlfn.CONCAT('Resource Checklist generator'!$A$1,UPPER('Resource Checklist generator'!$O$1),SUBSTITUTE(_xlfn.CONCAT(G154,"_",I154),"GAME.CHECKLIST_",""),'Resource Checklist generator'!$B$1,CHAR(10),
    'Resource Checklist generator'!$C$1,G154,'Resource Checklist generator'!$D$1,I154,'Resource Checklist generator'!$E$1,CHAR(10),
    IF(K154="","",_xlfn.CONCAT('Resource Checklist generator'!$F$1,K154,'Resource Checklist generator'!$G$1,CHAR(10))),
    'Resource Checklist generator'!$J$1,'Resource Checklist generator'!$K$1,CHAR(10),
    'Resource Checklist generator'!$N$1)
)</f>
        <v/>
      </c>
      <c r="R154" s="14"/>
      <c r="S154" s="14" t="str">
        <f t="shared" si="5"/>
        <v/>
      </c>
      <c r="T154" s="14" t="str" cm="1">
        <f t="array" ref="T154">IF(Q154="","",MATCH(MID(Q154,1,255),MID($R$3:$R$999,1,255),0))</f>
        <v/>
      </c>
      <c r="U154" s="14"/>
      <c r="V154" s="14"/>
    </row>
    <row r="155" spans="2:22">
      <c r="B155" s="27"/>
      <c r="C155" s="46" t="str" cm="1">
        <f t="array" ref="C155">IF(B155="","",
       IF(OR(_xlfn._xlws.FILTER('Checklist.loc DATA'!$D$3:$D$3000,'Checklist.loc DATA'!$C$3:$C$3000=B155,"#no matching result in Checklist.loc DATA")="#no matching result found in Checklist.loc DATA",_xlfn._xlws.FILTER('Checklist.loc DATA'!$D$3:$D$3000,'Checklist.loc DATA'!$C$3:$C$3000=B155,"#no matching result in Checklist.loc DATA")="MISSING",_xlfn._xlws.FILTER('Checklist.loc DATA'!$D$3:$D$3000,'Checklist.loc DATA'!$C$3:$C$3000=B155,"#no matching result in Checklist.loc DATA")=""),
            IF(_xlfn._xlws.FILTER('GAME.CHECKLIST_ Integrator'!$C$2:$C$3000,'GAME.CHECKLIST_ Integrator'!$D$2:$D$3000=B155,"#no matching result in GAME.CHECKLIST Integrator")="0","#Text found in aircraft PAGE_Integrator but no matching entry name; check that you copy-pasted entry names",
                   _xlfn._xlws.FILTER('GAME.CHECKLIST_ Integrator'!$C$2:$C$3000,'GAME.CHECKLIST_ Integrator'!$D$2:$D$3000=B155,"#no matching result in GAME.CHECKLIST Integrator")),
           _xlfn._xlws.FILTER('Checklist.loc DATA'!$D$3:$D$3000,'Checklist.loc DATA'!$C$3:$C$3000=B155,"#no matching result in Checklist.loc DATA")))</f>
        <v/>
      </c>
      <c r="D155" s="53"/>
      <c r="E155" s="46" t="str" cm="1">
        <f t="array" ref="E155">IF(D155="","",
       IF(OR(_xlfn._xlws.FILTER('Checklist.loc DATA'!$D$3:$D$3000,'Checklist.loc DATA'!$C$3:$C$3000=D155,"#no matching result in Checklist.loc DATA")="#no matching result found in Checklist.loc DATA",_xlfn._xlws.FILTER('Checklist.loc DATA'!$D$3:$D$3000,'Checklist.loc DATA'!$C$3:$C$3000=D155,"#no matching result in Checklist.loc DATA")="MISSING",_xlfn._xlws.FILTER('Checklist.loc DATA'!$D$3:$D$3000,'Checklist.loc DATA'!$C$3:$C$3000=D155,"#no matching result in Checklist.loc DATA")=""),
            IF(_xlfn._xlws.FILTER('GAME.CHECKLIST_ Integrator'!$C$2:$C$3000,'GAME.CHECKLIST_ Integrator'!$D$2:$D$3000=D155,"#no matching result in GAME.CHECKLIST Integrator")="0","#Text found in aircraft PAGE_Integrator but no matching entry name; check that you copy-pasted entry names",
                   _xlfn._xlws.FILTER('GAME.CHECKLIST_ Integrator'!$C$2:$C$3000,'GAME.CHECKLIST_ Integrator'!$D$2:$D$3000=D155,"#no matching result in GAME.CHECKLIST Integrator")),
           _xlfn._xlws.FILTER('Checklist.loc DATA'!$D$3:$D$3000,'Checklist.loc DATA'!$C$3:$C$3000=D155,"#no matching result in Checklist.loc DATA")))</f>
        <v/>
      </c>
      <c r="F155" s="53"/>
      <c r="G155" s="46" t="str" cm="1">
        <f t="array" ref="G155">IF(F155="","",
       IF(OR(_xlfn._xlws.FILTER('Checklist.loc DATA'!$D$3:$D$3000,'Checklist.loc DATA'!$C$3:$C$3000=F155,"#no matching result in Checklist.loc DATA")="#no matching result found in Checklist.loc DATA",_xlfn._xlws.FILTER('Checklist.loc DATA'!$D$3:$D$3000,'Checklist.loc DATA'!$C$3:$C$3000=F155,"#no matching result in Checklist.loc DATA")="MISSING",_xlfn._xlws.FILTER('Checklist.loc DATA'!$D$3:$D$3000,'Checklist.loc DATA'!$C$3:$C$3000=F155,"#no matching result in Checklist.loc DATA")=""),
            IF(_xlfn._xlws.FILTER('GAME.CHECKLIST_ Integrator'!$C$2:$C$3000,'GAME.CHECKLIST_ Integrator'!$D$2:$D$3000=F155,"#no matching result in GAME.CHECKLIST Integrator")="0","#Text found in aircraft PAGE_Integrator but no matching entry name; check that you copy-pasted entry names",
                   _xlfn._xlws.FILTER('GAME.CHECKLIST_ Integrator'!$C$2:$C$3000,'GAME.CHECKLIST_ Integrator'!$D$2:$D$3000=F155,"#no matching result in GAME.CHECKLIST Integrator")),
           _xlfn._xlws.FILTER('Checklist.loc DATA'!$D$3:$D$3000,'Checklist.loc DATA'!$C$3:$C$3000=F155,"#no matching result in Checklist.loc DATA")))</f>
        <v/>
      </c>
      <c r="H155" s="62"/>
      <c r="I155" s="46" t="str" cm="1">
        <f t="array" ref="I155">IF(H155="","",
       IF(OR(_xlfn._xlws.FILTER('Checklist.loc DATA'!$D$3:$D$3000,'Checklist.loc DATA'!$C$3:$C$3000=H155,"#no matching result in Checklist.loc DATA")="#no matching result found in Checklist.loc DATA",_xlfn._xlws.FILTER('Checklist.loc DATA'!$D$3:$D$3000,'Checklist.loc DATA'!$C$3:$C$3000=H155,"#no matching result in Checklist.loc DATA")="MISSING",_xlfn._xlws.FILTER('Checklist.loc DATA'!$D$3:$D$3000,'Checklist.loc DATA'!$C$3:$C$3000=H155,"#no matching result in Checklist.loc DATA")=""),
            IF(_xlfn._xlws.FILTER('GAME.CHECKLIST_ Integrator'!$C$2:$C$3000,'GAME.CHECKLIST_ Integrator'!$D$2:$D$3000=H155,"#no matching result in GAME.CHECKLIST Integrator")="0","#Text found in aircraft PAGE_Integrator but no matching entry name; check that you copy-pasted entry names",
                   _xlfn._xlws.FILTER('GAME.CHECKLIST_ Integrator'!$C$2:$C$3000,'GAME.CHECKLIST_ Integrator'!$D$2:$D$3000=H155,"#no matching result in GAME.CHECKLIST Integrator")),
           _xlfn._xlws.FILTER('Checklist.loc DATA'!$D$3:$D$3000,'Checklist.loc DATA'!$C$3:$C$3000=H155,"#no matching result in Checklist.loc DATA")))</f>
        <v/>
      </c>
      <c r="J155" s="29">
        <v>0</v>
      </c>
      <c r="K155" s="46" t="str" cm="1">
        <f t="array" ref="K155">IF(OR(J155="",J155=0),"",
       IF(OR(_xlfn._xlws.FILTER('Checklist.loc DATA'!$E$3:$E$3000,'Checklist.loc DATA'!$D$3:$D$3000=J155,"#no matching result in Checklist.loc DATA")="#no matching result found in Checklist.loc DATA",_xlfn._xlws.FILTER('Checklist.loc DATA'!$E$3:$E$3000,'Checklist.loc DATA'!$D$3:$D$3000=J155,"#no matching result in Checklist.loc DATA")="MISSING",_xlfn._xlws.FILTER('Checklist.loc DATA'!$E$3:$E$3000,'Checklist.loc DATA'!$D$3:$D$3000=J155,"#no matching result in Checklist.loc DATA")=""),
          IF(_xlfn._xlws.FILTER('CLUE. Integrator'!$C$2:$C$3000,'CLUE. Integrator'!$D$2:$D$3000=J155,"#no matching result in aircraft CLUE_Integrator")="0","#Text found in aircraft CLUE_Integrator but no matching entry name; check that you copy-pasted entry names",
                   _xlfn._xlws.FILTER('CLUE. Integrator'!$C$2:$C$3000,'CLUE. Integrator'!$D$2:$D$3000=J155,"#no matching result in aircraft CLUE_Integrator")),
           _xlfn._xlws.FILTER('Checklist.loc DATA'!$E$3:$E$3000,'Checklist.loc DATA'!$D$3:$D$3000=J155,"#no matching result in Checklist.loc DATA")))</f>
        <v/>
      </c>
      <c r="L155" s="63" t="str">
        <f>IF('Integrator tracking'!G164="","",'Integrator tracking'!G164)</f>
        <v/>
      </c>
      <c r="M155" s="14" t="str">
        <f t="shared" si="4"/>
        <v/>
      </c>
      <c r="N155" s="14" t="str">
        <f>IF(F155="","",
_xlfn.CONCAT('Resource Checklist generator'!$A$2,UPPER('Resource Checklist generator'!$O$1),SUBSTITUTE(_xlfn.CONCAT(G155,"_",I155),"GAME.CHECKLIST_",""),"_",T155,'Resource Checklist generator'!$M$2,L155,'Resource Checklist generator'!$K$2,CHAR(10),
    'Resource Checklist generator'!$L$1,'Resource Checklist generator'!$N$2,'Resource Checklist generator'!$K$1,CHAR(10),
    'Resource Checklist generator'!$N$1
))</f>
        <v/>
      </c>
      <c r="O155" s="14" t="str">
        <f>IF(NOT(OR(U155=0,U155="")),_xlfn.CONCAT('Resource Checklist generator'!$G$2,U155,'Resource Checklist generator'!$H$2,CHAR(10),'Resource Checklist generator'!$I$2),"")</f>
        <v/>
      </c>
      <c r="P155" s="14" t="str">
        <f>IF(NOT(OR(V155=0,V155="")),_xlfn.CONCAT('Resource Checklist generator'!$J$2,V155,'Resource Checklist generator'!$H$2,CHAR(10),'Resource Checklist generator'!$L$2),"")</f>
        <v/>
      </c>
      <c r="Q155" s="14" t="str">
        <f>IF(F155="","",
    _xlfn.CONCAT('Resource Checklist generator'!$A$1,UPPER('Resource Checklist generator'!$O$1),SUBSTITUTE(_xlfn.CONCAT(G155,"_",I155),"GAME.CHECKLIST_",""),'Resource Checklist generator'!$B$1,CHAR(10),
    'Resource Checklist generator'!$C$1,G155,'Resource Checklist generator'!$D$1,I155,'Resource Checklist generator'!$E$1,CHAR(10),
    IF(K155="","",_xlfn.CONCAT('Resource Checklist generator'!$F$1,K155,'Resource Checklist generator'!$G$1,CHAR(10))),
    'Resource Checklist generator'!$J$1,'Resource Checklist generator'!$K$1,CHAR(10),
    'Resource Checklist generator'!$N$1)
)</f>
        <v/>
      </c>
      <c r="R155" s="14"/>
      <c r="S155" s="14" t="str">
        <f t="shared" si="5"/>
        <v/>
      </c>
      <c r="T155" s="14" t="str" cm="1">
        <f t="array" ref="T155">IF(Q155="","",MATCH(MID(Q155,1,255),MID($R$3:$R$999,1,255),0))</f>
        <v/>
      </c>
      <c r="U155" s="14"/>
      <c r="V155" s="14"/>
    </row>
    <row r="156" spans="2:22">
      <c r="B156" s="28"/>
      <c r="C156" s="46" t="str" cm="1">
        <f t="array" ref="C156">IF(B156="","",
       IF(OR(_xlfn._xlws.FILTER('Checklist.loc DATA'!$D$3:$D$3000,'Checklist.loc DATA'!$C$3:$C$3000=B156,"#no matching result in Checklist.loc DATA")="#no matching result found in Checklist.loc DATA",_xlfn._xlws.FILTER('Checklist.loc DATA'!$D$3:$D$3000,'Checklist.loc DATA'!$C$3:$C$3000=B156,"#no matching result in Checklist.loc DATA")="MISSING",_xlfn._xlws.FILTER('Checklist.loc DATA'!$D$3:$D$3000,'Checklist.loc DATA'!$C$3:$C$3000=B156,"#no matching result in Checklist.loc DATA")=""),
            IF(_xlfn._xlws.FILTER('GAME.CHECKLIST_ Integrator'!$C$2:$C$3000,'GAME.CHECKLIST_ Integrator'!$D$2:$D$3000=B156,"#no matching result in GAME.CHECKLIST Integrator")="0","#Text found in aircraft PAGE_Integrator but no matching entry name; check that you copy-pasted entry names",
                   _xlfn._xlws.FILTER('GAME.CHECKLIST_ Integrator'!$C$2:$C$3000,'GAME.CHECKLIST_ Integrator'!$D$2:$D$3000=B156,"#no matching result in GAME.CHECKLIST Integrator")),
           _xlfn._xlws.FILTER('Checklist.loc DATA'!$D$3:$D$3000,'Checklist.loc DATA'!$C$3:$C$3000=B156,"#no matching result in Checklist.loc DATA")))</f>
        <v/>
      </c>
      <c r="D156" s="52"/>
      <c r="E156" s="46" t="str" cm="1">
        <f t="array" ref="E156">IF(D156="","",
       IF(OR(_xlfn._xlws.FILTER('Checklist.loc DATA'!$D$3:$D$3000,'Checklist.loc DATA'!$C$3:$C$3000=D156,"#no matching result in Checklist.loc DATA")="#no matching result found in Checklist.loc DATA",_xlfn._xlws.FILTER('Checklist.loc DATA'!$D$3:$D$3000,'Checklist.loc DATA'!$C$3:$C$3000=D156,"#no matching result in Checklist.loc DATA")="MISSING",_xlfn._xlws.FILTER('Checklist.loc DATA'!$D$3:$D$3000,'Checklist.loc DATA'!$C$3:$C$3000=D156,"#no matching result in Checklist.loc DATA")=""),
            IF(_xlfn._xlws.FILTER('GAME.CHECKLIST_ Integrator'!$C$2:$C$3000,'GAME.CHECKLIST_ Integrator'!$D$2:$D$3000=D156,"#no matching result in GAME.CHECKLIST Integrator")="0","#Text found in aircraft PAGE_Integrator but no matching entry name; check that you copy-pasted entry names",
                   _xlfn._xlws.FILTER('GAME.CHECKLIST_ Integrator'!$C$2:$C$3000,'GAME.CHECKLIST_ Integrator'!$D$2:$D$3000=D156,"#no matching result in GAME.CHECKLIST Integrator")),
           _xlfn._xlws.FILTER('Checklist.loc DATA'!$D$3:$D$3000,'Checklist.loc DATA'!$C$3:$C$3000=D156,"#no matching result in Checklist.loc DATA")))</f>
        <v/>
      </c>
      <c r="F156" s="52"/>
      <c r="G156" s="46" t="str" cm="1">
        <f t="array" ref="G156">IF(F156="","",
       IF(OR(_xlfn._xlws.FILTER('Checklist.loc DATA'!$D$3:$D$3000,'Checklist.loc DATA'!$C$3:$C$3000=F156,"#no matching result in Checklist.loc DATA")="#no matching result found in Checklist.loc DATA",_xlfn._xlws.FILTER('Checklist.loc DATA'!$D$3:$D$3000,'Checklist.loc DATA'!$C$3:$C$3000=F156,"#no matching result in Checklist.loc DATA")="MISSING",_xlfn._xlws.FILTER('Checklist.loc DATA'!$D$3:$D$3000,'Checklist.loc DATA'!$C$3:$C$3000=F156,"#no matching result in Checklist.loc DATA")=""),
            IF(_xlfn._xlws.FILTER('GAME.CHECKLIST_ Integrator'!$C$2:$C$3000,'GAME.CHECKLIST_ Integrator'!$D$2:$D$3000=F156,"#no matching result in GAME.CHECKLIST Integrator")="0","#Text found in aircraft PAGE_Integrator but no matching entry name; check that you copy-pasted entry names",
                   _xlfn._xlws.FILTER('GAME.CHECKLIST_ Integrator'!$C$2:$C$3000,'GAME.CHECKLIST_ Integrator'!$D$2:$D$3000=F156,"#no matching result in GAME.CHECKLIST Integrator")),
           _xlfn._xlws.FILTER('Checklist.loc DATA'!$D$3:$D$3000,'Checklist.loc DATA'!$C$3:$C$3000=F156,"#no matching result in Checklist.loc DATA")))</f>
        <v/>
      </c>
      <c r="H156" s="61"/>
      <c r="I156" s="46" t="str" cm="1">
        <f t="array" ref="I156">IF(H156="","",
       IF(OR(_xlfn._xlws.FILTER('Checklist.loc DATA'!$D$3:$D$3000,'Checklist.loc DATA'!$C$3:$C$3000=H156,"#no matching result in Checklist.loc DATA")="#no matching result found in Checklist.loc DATA",_xlfn._xlws.FILTER('Checklist.loc DATA'!$D$3:$D$3000,'Checklist.loc DATA'!$C$3:$C$3000=H156,"#no matching result in Checklist.loc DATA")="MISSING",_xlfn._xlws.FILTER('Checklist.loc DATA'!$D$3:$D$3000,'Checklist.loc DATA'!$C$3:$C$3000=H156,"#no matching result in Checklist.loc DATA")=""),
            IF(_xlfn._xlws.FILTER('GAME.CHECKLIST_ Integrator'!$C$2:$C$3000,'GAME.CHECKLIST_ Integrator'!$D$2:$D$3000=H156,"#no matching result in GAME.CHECKLIST Integrator")="0","#Text found in aircraft PAGE_Integrator but no matching entry name; check that you copy-pasted entry names",
                   _xlfn._xlws.FILTER('GAME.CHECKLIST_ Integrator'!$C$2:$C$3000,'GAME.CHECKLIST_ Integrator'!$D$2:$D$3000=H156,"#no matching result in GAME.CHECKLIST Integrator")),
           _xlfn._xlws.FILTER('Checklist.loc DATA'!$D$3:$D$3000,'Checklist.loc DATA'!$C$3:$C$3000=H156,"#no matching result in Checklist.loc DATA")))</f>
        <v/>
      </c>
      <c r="J156" s="48">
        <v>0</v>
      </c>
      <c r="K156" s="46" t="str" cm="1">
        <f t="array" ref="K156">IF(OR(J156="",J156=0),"",
       IF(OR(_xlfn._xlws.FILTER('Checklist.loc DATA'!$E$3:$E$3000,'Checklist.loc DATA'!$D$3:$D$3000=J156,"#no matching result in Checklist.loc DATA")="#no matching result found in Checklist.loc DATA",_xlfn._xlws.FILTER('Checklist.loc DATA'!$E$3:$E$3000,'Checklist.loc DATA'!$D$3:$D$3000=J156,"#no matching result in Checklist.loc DATA")="MISSING",_xlfn._xlws.FILTER('Checklist.loc DATA'!$E$3:$E$3000,'Checklist.loc DATA'!$D$3:$D$3000=J156,"#no matching result in Checklist.loc DATA")=""),
          IF(_xlfn._xlws.FILTER('CLUE. Integrator'!$C$2:$C$3000,'CLUE. Integrator'!$D$2:$D$3000=J156,"#no matching result in aircraft CLUE_Integrator")="0","#Text found in aircraft CLUE_Integrator but no matching entry name; check that you copy-pasted entry names",
                   _xlfn._xlws.FILTER('CLUE. Integrator'!$C$2:$C$3000,'CLUE. Integrator'!$D$2:$D$3000=J156,"#no matching result in aircraft CLUE_Integrator")),
           _xlfn._xlws.FILTER('Checklist.loc DATA'!$E$3:$E$3000,'Checklist.loc DATA'!$D$3:$D$3000=J156,"#no matching result in Checklist.loc DATA")))</f>
        <v/>
      </c>
      <c r="L156" s="63" t="str">
        <f>IF('Integrator tracking'!G165="","",'Integrator tracking'!G165)</f>
        <v/>
      </c>
      <c r="M156" s="14" t="str">
        <f t="shared" si="4"/>
        <v/>
      </c>
      <c r="N156" s="14" t="str">
        <f>IF(F156="","",
_xlfn.CONCAT('Resource Checklist generator'!$A$2,UPPER('Resource Checklist generator'!$O$1),SUBSTITUTE(_xlfn.CONCAT(G156,"_",I156),"GAME.CHECKLIST_",""),"_",T156,'Resource Checklist generator'!$M$2,L156,'Resource Checklist generator'!$K$2,CHAR(10),
    'Resource Checklist generator'!$L$1,'Resource Checklist generator'!$N$2,'Resource Checklist generator'!$K$1,CHAR(10),
    'Resource Checklist generator'!$N$1
))</f>
        <v/>
      </c>
      <c r="O156" s="14" t="str">
        <f>IF(NOT(OR(U156=0,U156="")),_xlfn.CONCAT('Resource Checklist generator'!$G$2,U156,'Resource Checklist generator'!$H$2,CHAR(10),'Resource Checklist generator'!$I$2),"")</f>
        <v/>
      </c>
      <c r="P156" s="14" t="str">
        <f>IF(NOT(OR(V156=0,V156="")),_xlfn.CONCAT('Resource Checklist generator'!$J$2,V156,'Resource Checklist generator'!$H$2,CHAR(10),'Resource Checklist generator'!$L$2),"")</f>
        <v/>
      </c>
      <c r="Q156" s="14" t="str">
        <f>IF(F156="","",
    _xlfn.CONCAT('Resource Checklist generator'!$A$1,UPPER('Resource Checklist generator'!$O$1),SUBSTITUTE(_xlfn.CONCAT(G156,"_",I156),"GAME.CHECKLIST_",""),'Resource Checklist generator'!$B$1,CHAR(10),
    'Resource Checklist generator'!$C$1,G156,'Resource Checklist generator'!$D$1,I156,'Resource Checklist generator'!$E$1,CHAR(10),
    IF(K156="","",_xlfn.CONCAT('Resource Checklist generator'!$F$1,K156,'Resource Checklist generator'!$G$1,CHAR(10))),
    'Resource Checklist generator'!$J$1,'Resource Checklist generator'!$K$1,CHAR(10),
    'Resource Checklist generator'!$N$1)
)</f>
        <v/>
      </c>
      <c r="R156" s="14"/>
      <c r="S156" s="14" t="str">
        <f t="shared" si="5"/>
        <v/>
      </c>
      <c r="T156" s="14" t="str" cm="1">
        <f t="array" ref="T156">IF(Q156="","",MATCH(MID(Q156,1,255),MID($R$3:$R$999,1,255),0))</f>
        <v/>
      </c>
      <c r="U156" s="14"/>
      <c r="V156" s="14"/>
    </row>
    <row r="157" spans="2:22">
      <c r="B157" s="27"/>
      <c r="C157" s="46" t="str" cm="1">
        <f t="array" ref="C157">IF(B157="","",
       IF(OR(_xlfn._xlws.FILTER('Checklist.loc DATA'!$D$3:$D$3000,'Checklist.loc DATA'!$C$3:$C$3000=B157,"#no matching result in Checklist.loc DATA")="#no matching result found in Checklist.loc DATA",_xlfn._xlws.FILTER('Checklist.loc DATA'!$D$3:$D$3000,'Checklist.loc DATA'!$C$3:$C$3000=B157,"#no matching result in Checklist.loc DATA")="MISSING",_xlfn._xlws.FILTER('Checklist.loc DATA'!$D$3:$D$3000,'Checklist.loc DATA'!$C$3:$C$3000=B157,"#no matching result in Checklist.loc DATA")=""),
            IF(_xlfn._xlws.FILTER('GAME.CHECKLIST_ Integrator'!$C$2:$C$3000,'GAME.CHECKLIST_ Integrator'!$D$2:$D$3000=B157,"#no matching result in GAME.CHECKLIST Integrator")="0","#Text found in aircraft PAGE_Integrator but no matching entry name; check that you copy-pasted entry names",
                   _xlfn._xlws.FILTER('GAME.CHECKLIST_ Integrator'!$C$2:$C$3000,'GAME.CHECKLIST_ Integrator'!$D$2:$D$3000=B157,"#no matching result in GAME.CHECKLIST Integrator")),
           _xlfn._xlws.FILTER('Checklist.loc DATA'!$D$3:$D$3000,'Checklist.loc DATA'!$C$3:$C$3000=B157,"#no matching result in Checklist.loc DATA")))</f>
        <v/>
      </c>
      <c r="D157" s="53"/>
      <c r="E157" s="46" t="str" cm="1">
        <f t="array" ref="E157">IF(D157="","",
       IF(OR(_xlfn._xlws.FILTER('Checklist.loc DATA'!$D$3:$D$3000,'Checklist.loc DATA'!$C$3:$C$3000=D157,"#no matching result in Checklist.loc DATA")="#no matching result found in Checklist.loc DATA",_xlfn._xlws.FILTER('Checklist.loc DATA'!$D$3:$D$3000,'Checklist.loc DATA'!$C$3:$C$3000=D157,"#no matching result in Checklist.loc DATA")="MISSING",_xlfn._xlws.FILTER('Checklist.loc DATA'!$D$3:$D$3000,'Checklist.loc DATA'!$C$3:$C$3000=D157,"#no matching result in Checklist.loc DATA")=""),
            IF(_xlfn._xlws.FILTER('GAME.CHECKLIST_ Integrator'!$C$2:$C$3000,'GAME.CHECKLIST_ Integrator'!$D$2:$D$3000=D157,"#no matching result in GAME.CHECKLIST Integrator")="0","#Text found in aircraft PAGE_Integrator but no matching entry name; check that you copy-pasted entry names",
                   _xlfn._xlws.FILTER('GAME.CHECKLIST_ Integrator'!$C$2:$C$3000,'GAME.CHECKLIST_ Integrator'!$D$2:$D$3000=D157,"#no matching result in GAME.CHECKLIST Integrator")),
           _xlfn._xlws.FILTER('Checklist.loc DATA'!$D$3:$D$3000,'Checklist.loc DATA'!$C$3:$C$3000=D157,"#no matching result in Checklist.loc DATA")))</f>
        <v/>
      </c>
      <c r="F157" s="53"/>
      <c r="G157" s="46" t="str" cm="1">
        <f t="array" ref="G157">IF(F157="","",
       IF(OR(_xlfn._xlws.FILTER('Checklist.loc DATA'!$D$3:$D$3000,'Checklist.loc DATA'!$C$3:$C$3000=F157,"#no matching result in Checklist.loc DATA")="#no matching result found in Checklist.loc DATA",_xlfn._xlws.FILTER('Checklist.loc DATA'!$D$3:$D$3000,'Checklist.loc DATA'!$C$3:$C$3000=F157,"#no matching result in Checklist.loc DATA")="MISSING",_xlfn._xlws.FILTER('Checklist.loc DATA'!$D$3:$D$3000,'Checklist.loc DATA'!$C$3:$C$3000=F157,"#no matching result in Checklist.loc DATA")=""),
            IF(_xlfn._xlws.FILTER('GAME.CHECKLIST_ Integrator'!$C$2:$C$3000,'GAME.CHECKLIST_ Integrator'!$D$2:$D$3000=F157,"#no matching result in GAME.CHECKLIST Integrator")="0","#Text found in aircraft PAGE_Integrator but no matching entry name; check that you copy-pasted entry names",
                   _xlfn._xlws.FILTER('GAME.CHECKLIST_ Integrator'!$C$2:$C$3000,'GAME.CHECKLIST_ Integrator'!$D$2:$D$3000=F157,"#no matching result in GAME.CHECKLIST Integrator")),
           _xlfn._xlws.FILTER('Checklist.loc DATA'!$D$3:$D$3000,'Checklist.loc DATA'!$C$3:$C$3000=F157,"#no matching result in Checklist.loc DATA")))</f>
        <v/>
      </c>
      <c r="H157" s="62"/>
      <c r="I157" s="46" t="str" cm="1">
        <f t="array" ref="I157">IF(H157="","",
       IF(OR(_xlfn._xlws.FILTER('Checklist.loc DATA'!$D$3:$D$3000,'Checklist.loc DATA'!$C$3:$C$3000=H157,"#no matching result in Checklist.loc DATA")="#no matching result found in Checklist.loc DATA",_xlfn._xlws.FILTER('Checklist.loc DATA'!$D$3:$D$3000,'Checklist.loc DATA'!$C$3:$C$3000=H157,"#no matching result in Checklist.loc DATA")="MISSING",_xlfn._xlws.FILTER('Checklist.loc DATA'!$D$3:$D$3000,'Checklist.loc DATA'!$C$3:$C$3000=H157,"#no matching result in Checklist.loc DATA")=""),
            IF(_xlfn._xlws.FILTER('GAME.CHECKLIST_ Integrator'!$C$2:$C$3000,'GAME.CHECKLIST_ Integrator'!$D$2:$D$3000=H157,"#no matching result in GAME.CHECKLIST Integrator")="0","#Text found in aircraft PAGE_Integrator but no matching entry name; check that you copy-pasted entry names",
                   _xlfn._xlws.FILTER('GAME.CHECKLIST_ Integrator'!$C$2:$C$3000,'GAME.CHECKLIST_ Integrator'!$D$2:$D$3000=H157,"#no matching result in GAME.CHECKLIST Integrator")),
           _xlfn._xlws.FILTER('Checklist.loc DATA'!$D$3:$D$3000,'Checklist.loc DATA'!$C$3:$C$3000=H157,"#no matching result in Checklist.loc DATA")))</f>
        <v/>
      </c>
      <c r="J157" s="29">
        <v>0</v>
      </c>
      <c r="K157" s="46" t="str" cm="1">
        <f t="array" ref="K157">IF(OR(J157="",J157=0),"",
       IF(OR(_xlfn._xlws.FILTER('Checklist.loc DATA'!$E$3:$E$3000,'Checklist.loc DATA'!$D$3:$D$3000=J157,"#no matching result in Checklist.loc DATA")="#no matching result found in Checklist.loc DATA",_xlfn._xlws.FILTER('Checklist.loc DATA'!$E$3:$E$3000,'Checklist.loc DATA'!$D$3:$D$3000=J157,"#no matching result in Checklist.loc DATA")="MISSING",_xlfn._xlws.FILTER('Checklist.loc DATA'!$E$3:$E$3000,'Checklist.loc DATA'!$D$3:$D$3000=J157,"#no matching result in Checklist.loc DATA")=""),
          IF(_xlfn._xlws.FILTER('CLUE. Integrator'!$C$2:$C$3000,'CLUE. Integrator'!$D$2:$D$3000=J157,"#no matching result in aircraft CLUE_Integrator")="0","#Text found in aircraft CLUE_Integrator but no matching entry name; check that you copy-pasted entry names",
                   _xlfn._xlws.FILTER('CLUE. Integrator'!$C$2:$C$3000,'CLUE. Integrator'!$D$2:$D$3000=J157,"#no matching result in aircraft CLUE_Integrator")),
           _xlfn._xlws.FILTER('Checklist.loc DATA'!$E$3:$E$3000,'Checklist.loc DATA'!$D$3:$D$3000=J157,"#no matching result in Checklist.loc DATA")))</f>
        <v/>
      </c>
      <c r="L157" s="63" t="str">
        <f>IF('Integrator tracking'!G166="","",'Integrator tracking'!G166)</f>
        <v/>
      </c>
      <c r="M157" s="14" t="str">
        <f t="shared" si="4"/>
        <v/>
      </c>
      <c r="N157" s="14" t="str">
        <f>IF(F157="","",
_xlfn.CONCAT('Resource Checklist generator'!$A$2,UPPER('Resource Checklist generator'!$O$1),SUBSTITUTE(_xlfn.CONCAT(G157,"_",I157),"GAME.CHECKLIST_",""),"_",T157,'Resource Checklist generator'!$M$2,L157,'Resource Checklist generator'!$K$2,CHAR(10),
    'Resource Checklist generator'!$L$1,'Resource Checklist generator'!$N$2,'Resource Checklist generator'!$K$1,CHAR(10),
    'Resource Checklist generator'!$N$1
))</f>
        <v/>
      </c>
      <c r="O157" s="14" t="str">
        <f>IF(NOT(OR(U157=0,U157="")),_xlfn.CONCAT('Resource Checklist generator'!$G$2,U157,'Resource Checklist generator'!$H$2,CHAR(10),'Resource Checklist generator'!$I$2),"")</f>
        <v/>
      </c>
      <c r="P157" s="14" t="str">
        <f>IF(NOT(OR(V157=0,V157="")),_xlfn.CONCAT('Resource Checklist generator'!$J$2,V157,'Resource Checklist generator'!$H$2,CHAR(10),'Resource Checklist generator'!$L$2),"")</f>
        <v/>
      </c>
      <c r="Q157" s="14" t="str">
        <f>IF(F157="","",
    _xlfn.CONCAT('Resource Checklist generator'!$A$1,UPPER('Resource Checklist generator'!$O$1),SUBSTITUTE(_xlfn.CONCAT(G157,"_",I157),"GAME.CHECKLIST_",""),'Resource Checklist generator'!$B$1,CHAR(10),
    'Resource Checklist generator'!$C$1,G157,'Resource Checklist generator'!$D$1,I157,'Resource Checklist generator'!$E$1,CHAR(10),
    IF(K157="","",_xlfn.CONCAT('Resource Checklist generator'!$F$1,K157,'Resource Checklist generator'!$G$1,CHAR(10))),
    'Resource Checklist generator'!$J$1,'Resource Checklist generator'!$K$1,CHAR(10),
    'Resource Checklist generator'!$N$1)
)</f>
        <v/>
      </c>
      <c r="R157" s="14"/>
      <c r="S157" s="14" t="str">
        <f t="shared" si="5"/>
        <v/>
      </c>
      <c r="T157" s="14" t="str" cm="1">
        <f t="array" ref="T157">IF(Q157="","",MATCH(MID(Q157,1,255),MID($R$3:$R$999,1,255),0))</f>
        <v/>
      </c>
      <c r="U157" s="14"/>
      <c r="V157" s="14"/>
    </row>
    <row r="158" spans="2:22">
      <c r="B158" s="28"/>
      <c r="C158" s="46" t="str" cm="1">
        <f t="array" ref="C158">IF(B158="","",
       IF(OR(_xlfn._xlws.FILTER('Checklist.loc DATA'!$D$3:$D$3000,'Checklist.loc DATA'!$C$3:$C$3000=B158,"#no matching result in Checklist.loc DATA")="#no matching result found in Checklist.loc DATA",_xlfn._xlws.FILTER('Checklist.loc DATA'!$D$3:$D$3000,'Checklist.loc DATA'!$C$3:$C$3000=B158,"#no matching result in Checklist.loc DATA")="MISSING",_xlfn._xlws.FILTER('Checklist.loc DATA'!$D$3:$D$3000,'Checklist.loc DATA'!$C$3:$C$3000=B158,"#no matching result in Checklist.loc DATA")=""),
            IF(_xlfn._xlws.FILTER('GAME.CHECKLIST_ Integrator'!$C$2:$C$3000,'GAME.CHECKLIST_ Integrator'!$D$2:$D$3000=B158,"#no matching result in GAME.CHECKLIST Integrator")="0","#Text found in aircraft PAGE_Integrator but no matching entry name; check that you copy-pasted entry names",
                   _xlfn._xlws.FILTER('GAME.CHECKLIST_ Integrator'!$C$2:$C$3000,'GAME.CHECKLIST_ Integrator'!$D$2:$D$3000=B158,"#no matching result in GAME.CHECKLIST Integrator")),
           _xlfn._xlws.FILTER('Checklist.loc DATA'!$D$3:$D$3000,'Checklist.loc DATA'!$C$3:$C$3000=B158,"#no matching result in Checklist.loc DATA")))</f>
        <v/>
      </c>
      <c r="D158" s="52"/>
      <c r="E158" s="46" t="str" cm="1">
        <f t="array" ref="E158">IF(D158="","",
       IF(OR(_xlfn._xlws.FILTER('Checklist.loc DATA'!$D$3:$D$3000,'Checklist.loc DATA'!$C$3:$C$3000=D158,"#no matching result in Checklist.loc DATA")="#no matching result found in Checklist.loc DATA",_xlfn._xlws.FILTER('Checklist.loc DATA'!$D$3:$D$3000,'Checklist.loc DATA'!$C$3:$C$3000=D158,"#no matching result in Checklist.loc DATA")="MISSING",_xlfn._xlws.FILTER('Checklist.loc DATA'!$D$3:$D$3000,'Checklist.loc DATA'!$C$3:$C$3000=D158,"#no matching result in Checklist.loc DATA")=""),
            IF(_xlfn._xlws.FILTER('GAME.CHECKLIST_ Integrator'!$C$2:$C$3000,'GAME.CHECKLIST_ Integrator'!$D$2:$D$3000=D158,"#no matching result in GAME.CHECKLIST Integrator")="0","#Text found in aircraft PAGE_Integrator but no matching entry name; check that you copy-pasted entry names",
                   _xlfn._xlws.FILTER('GAME.CHECKLIST_ Integrator'!$C$2:$C$3000,'GAME.CHECKLIST_ Integrator'!$D$2:$D$3000=D158,"#no matching result in GAME.CHECKLIST Integrator")),
           _xlfn._xlws.FILTER('Checklist.loc DATA'!$D$3:$D$3000,'Checklist.loc DATA'!$C$3:$C$3000=D158,"#no matching result in Checklist.loc DATA")))</f>
        <v/>
      </c>
      <c r="F158" s="52"/>
      <c r="G158" s="46" t="str" cm="1">
        <f t="array" ref="G158">IF(F158="","",
       IF(OR(_xlfn._xlws.FILTER('Checklist.loc DATA'!$D$3:$D$3000,'Checklist.loc DATA'!$C$3:$C$3000=F158,"#no matching result in Checklist.loc DATA")="#no matching result found in Checklist.loc DATA",_xlfn._xlws.FILTER('Checklist.loc DATA'!$D$3:$D$3000,'Checklist.loc DATA'!$C$3:$C$3000=F158,"#no matching result in Checklist.loc DATA")="MISSING",_xlfn._xlws.FILTER('Checklist.loc DATA'!$D$3:$D$3000,'Checklist.loc DATA'!$C$3:$C$3000=F158,"#no matching result in Checklist.loc DATA")=""),
            IF(_xlfn._xlws.FILTER('GAME.CHECKLIST_ Integrator'!$C$2:$C$3000,'GAME.CHECKLIST_ Integrator'!$D$2:$D$3000=F158,"#no matching result in GAME.CHECKLIST Integrator")="0","#Text found in aircraft PAGE_Integrator but no matching entry name; check that you copy-pasted entry names",
                   _xlfn._xlws.FILTER('GAME.CHECKLIST_ Integrator'!$C$2:$C$3000,'GAME.CHECKLIST_ Integrator'!$D$2:$D$3000=F158,"#no matching result in GAME.CHECKLIST Integrator")),
           _xlfn._xlws.FILTER('Checklist.loc DATA'!$D$3:$D$3000,'Checklist.loc DATA'!$C$3:$C$3000=F158,"#no matching result in Checklist.loc DATA")))</f>
        <v/>
      </c>
      <c r="H158" s="61"/>
      <c r="I158" s="46" t="str" cm="1">
        <f t="array" ref="I158">IF(H158="","",
       IF(OR(_xlfn._xlws.FILTER('Checklist.loc DATA'!$D$3:$D$3000,'Checklist.loc DATA'!$C$3:$C$3000=H158,"#no matching result in Checklist.loc DATA")="#no matching result found in Checklist.loc DATA",_xlfn._xlws.FILTER('Checklist.loc DATA'!$D$3:$D$3000,'Checklist.loc DATA'!$C$3:$C$3000=H158,"#no matching result in Checklist.loc DATA")="MISSING",_xlfn._xlws.FILTER('Checklist.loc DATA'!$D$3:$D$3000,'Checklist.loc DATA'!$C$3:$C$3000=H158,"#no matching result in Checklist.loc DATA")=""),
            IF(_xlfn._xlws.FILTER('GAME.CHECKLIST_ Integrator'!$C$2:$C$3000,'GAME.CHECKLIST_ Integrator'!$D$2:$D$3000=H158,"#no matching result in GAME.CHECKLIST Integrator")="0","#Text found in aircraft PAGE_Integrator but no matching entry name; check that you copy-pasted entry names",
                   _xlfn._xlws.FILTER('GAME.CHECKLIST_ Integrator'!$C$2:$C$3000,'GAME.CHECKLIST_ Integrator'!$D$2:$D$3000=H158,"#no matching result in GAME.CHECKLIST Integrator")),
           _xlfn._xlws.FILTER('Checklist.loc DATA'!$D$3:$D$3000,'Checklist.loc DATA'!$C$3:$C$3000=H158,"#no matching result in Checklist.loc DATA")))</f>
        <v/>
      </c>
      <c r="J158" s="48">
        <v>0</v>
      </c>
      <c r="K158" s="46" t="str" cm="1">
        <f t="array" ref="K158">IF(OR(J158="",J158=0),"",
       IF(OR(_xlfn._xlws.FILTER('Checklist.loc DATA'!$E$3:$E$3000,'Checklist.loc DATA'!$D$3:$D$3000=J158,"#no matching result in Checklist.loc DATA")="#no matching result found in Checklist.loc DATA",_xlfn._xlws.FILTER('Checklist.loc DATA'!$E$3:$E$3000,'Checklist.loc DATA'!$D$3:$D$3000=J158,"#no matching result in Checklist.loc DATA")="MISSING",_xlfn._xlws.FILTER('Checklist.loc DATA'!$E$3:$E$3000,'Checklist.loc DATA'!$D$3:$D$3000=J158,"#no matching result in Checklist.loc DATA")=""),
          IF(_xlfn._xlws.FILTER('CLUE. Integrator'!$C$2:$C$3000,'CLUE. Integrator'!$D$2:$D$3000=J158,"#no matching result in aircraft CLUE_Integrator")="0","#Text found in aircraft CLUE_Integrator but no matching entry name; check that you copy-pasted entry names",
                   _xlfn._xlws.FILTER('CLUE. Integrator'!$C$2:$C$3000,'CLUE. Integrator'!$D$2:$D$3000=J158,"#no matching result in aircraft CLUE_Integrator")),
           _xlfn._xlws.FILTER('Checklist.loc DATA'!$E$3:$E$3000,'Checklist.loc DATA'!$D$3:$D$3000=J158,"#no matching result in Checklist.loc DATA")))</f>
        <v/>
      </c>
      <c r="L158" s="63" t="str">
        <f>IF('Integrator tracking'!G167="","",'Integrator tracking'!G167)</f>
        <v/>
      </c>
      <c r="M158" s="14" t="str">
        <f t="shared" si="4"/>
        <v/>
      </c>
      <c r="N158" s="14" t="str">
        <f>IF(F158="","",
_xlfn.CONCAT('Resource Checklist generator'!$A$2,UPPER('Resource Checklist generator'!$O$1),SUBSTITUTE(_xlfn.CONCAT(G158,"_",I158),"GAME.CHECKLIST_",""),"_",T158,'Resource Checklist generator'!$M$2,L158,'Resource Checklist generator'!$K$2,CHAR(10),
    'Resource Checklist generator'!$L$1,'Resource Checklist generator'!$N$2,'Resource Checklist generator'!$K$1,CHAR(10),
    'Resource Checklist generator'!$N$1
))</f>
        <v/>
      </c>
      <c r="O158" s="14" t="str">
        <f>IF(NOT(OR(U158=0,U158="")),_xlfn.CONCAT('Resource Checklist generator'!$G$2,U158,'Resource Checklist generator'!$H$2,CHAR(10),'Resource Checklist generator'!$I$2),"")</f>
        <v/>
      </c>
      <c r="P158" s="14" t="str">
        <f>IF(NOT(OR(V158=0,V158="")),_xlfn.CONCAT('Resource Checklist generator'!$J$2,V158,'Resource Checklist generator'!$H$2,CHAR(10),'Resource Checklist generator'!$L$2),"")</f>
        <v/>
      </c>
      <c r="Q158" s="14" t="str">
        <f>IF(F158="","",
    _xlfn.CONCAT('Resource Checklist generator'!$A$1,UPPER('Resource Checklist generator'!$O$1),SUBSTITUTE(_xlfn.CONCAT(G158,"_",I158),"GAME.CHECKLIST_",""),'Resource Checklist generator'!$B$1,CHAR(10),
    'Resource Checklist generator'!$C$1,G158,'Resource Checklist generator'!$D$1,I158,'Resource Checklist generator'!$E$1,CHAR(10),
    IF(K158="","",_xlfn.CONCAT('Resource Checklist generator'!$F$1,K158,'Resource Checklist generator'!$G$1,CHAR(10))),
    'Resource Checklist generator'!$J$1,'Resource Checklist generator'!$K$1,CHAR(10),
    'Resource Checklist generator'!$N$1)
)</f>
        <v/>
      </c>
      <c r="R158" s="14"/>
      <c r="S158" s="14" t="str">
        <f t="shared" si="5"/>
        <v/>
      </c>
      <c r="T158" s="14" t="str" cm="1">
        <f t="array" ref="T158">IF(Q158="","",MATCH(MID(Q158,1,255),MID($R$3:$R$999,1,255),0))</f>
        <v/>
      </c>
      <c r="U158" s="14"/>
      <c r="V158" s="14"/>
    </row>
    <row r="159" spans="2:22">
      <c r="B159" s="27"/>
      <c r="C159" s="46" t="str" cm="1">
        <f t="array" ref="C159">IF(B159="","",
       IF(OR(_xlfn._xlws.FILTER('Checklist.loc DATA'!$D$3:$D$3000,'Checklist.loc DATA'!$C$3:$C$3000=B159,"#no matching result in Checklist.loc DATA")="#no matching result found in Checklist.loc DATA",_xlfn._xlws.FILTER('Checklist.loc DATA'!$D$3:$D$3000,'Checklist.loc DATA'!$C$3:$C$3000=B159,"#no matching result in Checklist.loc DATA")="MISSING",_xlfn._xlws.FILTER('Checklist.loc DATA'!$D$3:$D$3000,'Checklist.loc DATA'!$C$3:$C$3000=B159,"#no matching result in Checklist.loc DATA")=""),
            IF(_xlfn._xlws.FILTER('GAME.CHECKLIST_ Integrator'!$C$2:$C$3000,'GAME.CHECKLIST_ Integrator'!$D$2:$D$3000=B159,"#no matching result in GAME.CHECKLIST Integrator")="0","#Text found in aircraft PAGE_Integrator but no matching entry name; check that you copy-pasted entry names",
                   _xlfn._xlws.FILTER('GAME.CHECKLIST_ Integrator'!$C$2:$C$3000,'GAME.CHECKLIST_ Integrator'!$D$2:$D$3000=B159,"#no matching result in GAME.CHECKLIST Integrator")),
           _xlfn._xlws.FILTER('Checklist.loc DATA'!$D$3:$D$3000,'Checklist.loc DATA'!$C$3:$C$3000=B159,"#no matching result in Checklist.loc DATA")))</f>
        <v/>
      </c>
      <c r="D159" s="53"/>
      <c r="E159" s="46" t="str" cm="1">
        <f t="array" ref="E159">IF(D159="","",
       IF(OR(_xlfn._xlws.FILTER('Checklist.loc DATA'!$D$3:$D$3000,'Checklist.loc DATA'!$C$3:$C$3000=D159,"#no matching result in Checklist.loc DATA")="#no matching result found in Checklist.loc DATA",_xlfn._xlws.FILTER('Checklist.loc DATA'!$D$3:$D$3000,'Checklist.loc DATA'!$C$3:$C$3000=D159,"#no matching result in Checklist.loc DATA")="MISSING",_xlfn._xlws.FILTER('Checklist.loc DATA'!$D$3:$D$3000,'Checklist.loc DATA'!$C$3:$C$3000=D159,"#no matching result in Checklist.loc DATA")=""),
            IF(_xlfn._xlws.FILTER('GAME.CHECKLIST_ Integrator'!$C$2:$C$3000,'GAME.CHECKLIST_ Integrator'!$D$2:$D$3000=D159,"#no matching result in GAME.CHECKLIST Integrator")="0","#Text found in aircraft PAGE_Integrator but no matching entry name; check that you copy-pasted entry names",
                   _xlfn._xlws.FILTER('GAME.CHECKLIST_ Integrator'!$C$2:$C$3000,'GAME.CHECKLIST_ Integrator'!$D$2:$D$3000=D159,"#no matching result in GAME.CHECKLIST Integrator")),
           _xlfn._xlws.FILTER('Checklist.loc DATA'!$D$3:$D$3000,'Checklist.loc DATA'!$C$3:$C$3000=D159,"#no matching result in Checklist.loc DATA")))</f>
        <v/>
      </c>
      <c r="F159" s="53"/>
      <c r="G159" s="46" t="str" cm="1">
        <f t="array" ref="G159">IF(F159="","",
       IF(OR(_xlfn._xlws.FILTER('Checklist.loc DATA'!$D$3:$D$3000,'Checklist.loc DATA'!$C$3:$C$3000=F159,"#no matching result in Checklist.loc DATA")="#no matching result found in Checklist.loc DATA",_xlfn._xlws.FILTER('Checklist.loc DATA'!$D$3:$D$3000,'Checklist.loc DATA'!$C$3:$C$3000=F159,"#no matching result in Checklist.loc DATA")="MISSING",_xlfn._xlws.FILTER('Checklist.loc DATA'!$D$3:$D$3000,'Checklist.loc DATA'!$C$3:$C$3000=F159,"#no matching result in Checklist.loc DATA")=""),
            IF(_xlfn._xlws.FILTER('GAME.CHECKLIST_ Integrator'!$C$2:$C$3000,'GAME.CHECKLIST_ Integrator'!$D$2:$D$3000=F159,"#no matching result in GAME.CHECKLIST Integrator")="0","#Text found in aircraft PAGE_Integrator but no matching entry name; check that you copy-pasted entry names",
                   _xlfn._xlws.FILTER('GAME.CHECKLIST_ Integrator'!$C$2:$C$3000,'GAME.CHECKLIST_ Integrator'!$D$2:$D$3000=F159,"#no matching result in GAME.CHECKLIST Integrator")),
           _xlfn._xlws.FILTER('Checklist.loc DATA'!$D$3:$D$3000,'Checklist.loc DATA'!$C$3:$C$3000=F159,"#no matching result in Checklist.loc DATA")))</f>
        <v/>
      </c>
      <c r="H159" s="62"/>
      <c r="I159" s="46" t="str" cm="1">
        <f t="array" ref="I159">IF(H159="","",
       IF(OR(_xlfn._xlws.FILTER('Checklist.loc DATA'!$D$3:$D$3000,'Checklist.loc DATA'!$C$3:$C$3000=H159,"#no matching result in Checklist.loc DATA")="#no matching result found in Checklist.loc DATA",_xlfn._xlws.FILTER('Checklist.loc DATA'!$D$3:$D$3000,'Checklist.loc DATA'!$C$3:$C$3000=H159,"#no matching result in Checklist.loc DATA")="MISSING",_xlfn._xlws.FILTER('Checklist.loc DATA'!$D$3:$D$3000,'Checklist.loc DATA'!$C$3:$C$3000=H159,"#no matching result in Checklist.loc DATA")=""),
            IF(_xlfn._xlws.FILTER('GAME.CHECKLIST_ Integrator'!$C$2:$C$3000,'GAME.CHECKLIST_ Integrator'!$D$2:$D$3000=H159,"#no matching result in GAME.CHECKLIST Integrator")="0","#Text found in aircraft PAGE_Integrator but no matching entry name; check that you copy-pasted entry names",
                   _xlfn._xlws.FILTER('GAME.CHECKLIST_ Integrator'!$C$2:$C$3000,'GAME.CHECKLIST_ Integrator'!$D$2:$D$3000=H159,"#no matching result in GAME.CHECKLIST Integrator")),
           _xlfn._xlws.FILTER('Checklist.loc DATA'!$D$3:$D$3000,'Checklist.loc DATA'!$C$3:$C$3000=H159,"#no matching result in Checklist.loc DATA")))</f>
        <v/>
      </c>
      <c r="J159" s="29">
        <v>0</v>
      </c>
      <c r="K159" s="46" t="str" cm="1">
        <f t="array" ref="K159">IF(OR(J159="",J159=0),"",
       IF(OR(_xlfn._xlws.FILTER('Checklist.loc DATA'!$E$3:$E$3000,'Checklist.loc DATA'!$D$3:$D$3000=J159,"#no matching result in Checklist.loc DATA")="#no matching result found in Checklist.loc DATA",_xlfn._xlws.FILTER('Checklist.loc DATA'!$E$3:$E$3000,'Checklist.loc DATA'!$D$3:$D$3000=J159,"#no matching result in Checklist.loc DATA")="MISSING",_xlfn._xlws.FILTER('Checklist.loc DATA'!$E$3:$E$3000,'Checklist.loc DATA'!$D$3:$D$3000=J159,"#no matching result in Checklist.loc DATA")=""),
          IF(_xlfn._xlws.FILTER('CLUE. Integrator'!$C$2:$C$3000,'CLUE. Integrator'!$D$2:$D$3000=J159,"#no matching result in aircraft CLUE_Integrator")="0","#Text found in aircraft CLUE_Integrator but no matching entry name; check that you copy-pasted entry names",
                   _xlfn._xlws.FILTER('CLUE. Integrator'!$C$2:$C$3000,'CLUE. Integrator'!$D$2:$D$3000=J159,"#no matching result in aircraft CLUE_Integrator")),
           _xlfn._xlws.FILTER('Checklist.loc DATA'!$E$3:$E$3000,'Checklist.loc DATA'!$D$3:$D$3000=J159,"#no matching result in Checklist.loc DATA")))</f>
        <v/>
      </c>
      <c r="L159" s="63" t="str">
        <f>IF('Integrator tracking'!G168="","",'Integrator tracking'!G168)</f>
        <v/>
      </c>
      <c r="M159" s="14" t="str">
        <f t="shared" si="4"/>
        <v/>
      </c>
      <c r="N159" s="14" t="str">
        <f>IF(F159="","",
_xlfn.CONCAT('Resource Checklist generator'!$A$2,UPPER('Resource Checklist generator'!$O$1),SUBSTITUTE(_xlfn.CONCAT(G159,"_",I159),"GAME.CHECKLIST_",""),"_",T159,'Resource Checklist generator'!$M$2,L159,'Resource Checklist generator'!$K$2,CHAR(10),
    'Resource Checklist generator'!$L$1,'Resource Checklist generator'!$N$2,'Resource Checklist generator'!$K$1,CHAR(10),
    'Resource Checklist generator'!$N$1
))</f>
        <v/>
      </c>
      <c r="O159" s="14" t="str">
        <f>IF(NOT(OR(U159=0,U159="")),_xlfn.CONCAT('Resource Checklist generator'!$G$2,U159,'Resource Checklist generator'!$H$2,CHAR(10),'Resource Checklist generator'!$I$2),"")</f>
        <v/>
      </c>
      <c r="P159" s="14" t="str">
        <f>IF(NOT(OR(V159=0,V159="")),_xlfn.CONCAT('Resource Checklist generator'!$J$2,V159,'Resource Checklist generator'!$H$2,CHAR(10),'Resource Checklist generator'!$L$2),"")</f>
        <v/>
      </c>
      <c r="Q159" s="14" t="str">
        <f>IF(F159="","",
    _xlfn.CONCAT('Resource Checklist generator'!$A$1,UPPER('Resource Checklist generator'!$O$1),SUBSTITUTE(_xlfn.CONCAT(G159,"_",I159),"GAME.CHECKLIST_",""),'Resource Checklist generator'!$B$1,CHAR(10),
    'Resource Checklist generator'!$C$1,G159,'Resource Checklist generator'!$D$1,I159,'Resource Checklist generator'!$E$1,CHAR(10),
    IF(K159="","",_xlfn.CONCAT('Resource Checklist generator'!$F$1,K159,'Resource Checklist generator'!$G$1,CHAR(10))),
    'Resource Checklist generator'!$J$1,'Resource Checklist generator'!$K$1,CHAR(10),
    'Resource Checklist generator'!$N$1)
)</f>
        <v/>
      </c>
      <c r="R159" s="14"/>
      <c r="S159" s="14" t="str">
        <f t="shared" si="5"/>
        <v/>
      </c>
      <c r="T159" s="14" t="str" cm="1">
        <f t="array" ref="T159">IF(Q159="","",MATCH(MID(Q159,1,255),MID($R$3:$R$999,1,255),0))</f>
        <v/>
      </c>
      <c r="U159" s="14"/>
      <c r="V159" s="14"/>
    </row>
    <row r="160" spans="2:22">
      <c r="B160" s="28"/>
      <c r="C160" s="46" t="str" cm="1">
        <f t="array" ref="C160">IF(B160="","",
       IF(OR(_xlfn._xlws.FILTER('Checklist.loc DATA'!$D$3:$D$3000,'Checklist.loc DATA'!$C$3:$C$3000=B160,"#no matching result in Checklist.loc DATA")="#no matching result found in Checklist.loc DATA",_xlfn._xlws.FILTER('Checklist.loc DATA'!$D$3:$D$3000,'Checklist.loc DATA'!$C$3:$C$3000=B160,"#no matching result in Checklist.loc DATA")="MISSING",_xlfn._xlws.FILTER('Checklist.loc DATA'!$D$3:$D$3000,'Checklist.loc DATA'!$C$3:$C$3000=B160,"#no matching result in Checklist.loc DATA")=""),
            IF(_xlfn._xlws.FILTER('GAME.CHECKLIST_ Integrator'!$C$2:$C$3000,'GAME.CHECKLIST_ Integrator'!$D$2:$D$3000=B160,"#no matching result in GAME.CHECKLIST Integrator")="0","#Text found in aircraft PAGE_Integrator but no matching entry name; check that you copy-pasted entry names",
                   _xlfn._xlws.FILTER('GAME.CHECKLIST_ Integrator'!$C$2:$C$3000,'GAME.CHECKLIST_ Integrator'!$D$2:$D$3000=B160,"#no matching result in GAME.CHECKLIST Integrator")),
           _xlfn._xlws.FILTER('Checklist.loc DATA'!$D$3:$D$3000,'Checklist.loc DATA'!$C$3:$C$3000=B160,"#no matching result in Checklist.loc DATA")))</f>
        <v/>
      </c>
      <c r="D160" s="52"/>
      <c r="E160" s="46" t="str" cm="1">
        <f t="array" ref="E160">IF(D160="","",
       IF(OR(_xlfn._xlws.FILTER('Checklist.loc DATA'!$D$3:$D$3000,'Checklist.loc DATA'!$C$3:$C$3000=D160,"#no matching result in Checklist.loc DATA")="#no matching result found in Checklist.loc DATA",_xlfn._xlws.FILTER('Checklist.loc DATA'!$D$3:$D$3000,'Checklist.loc DATA'!$C$3:$C$3000=D160,"#no matching result in Checklist.loc DATA")="MISSING",_xlfn._xlws.FILTER('Checklist.loc DATA'!$D$3:$D$3000,'Checklist.loc DATA'!$C$3:$C$3000=D160,"#no matching result in Checklist.loc DATA")=""),
            IF(_xlfn._xlws.FILTER('GAME.CHECKLIST_ Integrator'!$C$2:$C$3000,'GAME.CHECKLIST_ Integrator'!$D$2:$D$3000=D160,"#no matching result in GAME.CHECKLIST Integrator")="0","#Text found in aircraft PAGE_Integrator but no matching entry name; check that you copy-pasted entry names",
                   _xlfn._xlws.FILTER('GAME.CHECKLIST_ Integrator'!$C$2:$C$3000,'GAME.CHECKLIST_ Integrator'!$D$2:$D$3000=D160,"#no matching result in GAME.CHECKLIST Integrator")),
           _xlfn._xlws.FILTER('Checklist.loc DATA'!$D$3:$D$3000,'Checklist.loc DATA'!$C$3:$C$3000=D160,"#no matching result in Checklist.loc DATA")))</f>
        <v/>
      </c>
      <c r="F160" s="52"/>
      <c r="G160" s="46" t="str" cm="1">
        <f t="array" ref="G160">IF(F160="","",
       IF(OR(_xlfn._xlws.FILTER('Checklist.loc DATA'!$D$3:$D$3000,'Checklist.loc DATA'!$C$3:$C$3000=F160,"#no matching result in Checklist.loc DATA")="#no matching result found in Checklist.loc DATA",_xlfn._xlws.FILTER('Checklist.loc DATA'!$D$3:$D$3000,'Checklist.loc DATA'!$C$3:$C$3000=F160,"#no matching result in Checklist.loc DATA")="MISSING",_xlfn._xlws.FILTER('Checklist.loc DATA'!$D$3:$D$3000,'Checklist.loc DATA'!$C$3:$C$3000=F160,"#no matching result in Checklist.loc DATA")=""),
            IF(_xlfn._xlws.FILTER('GAME.CHECKLIST_ Integrator'!$C$2:$C$3000,'GAME.CHECKLIST_ Integrator'!$D$2:$D$3000=F160,"#no matching result in GAME.CHECKLIST Integrator")="0","#Text found in aircraft PAGE_Integrator but no matching entry name; check that you copy-pasted entry names",
                   _xlfn._xlws.FILTER('GAME.CHECKLIST_ Integrator'!$C$2:$C$3000,'GAME.CHECKLIST_ Integrator'!$D$2:$D$3000=F160,"#no matching result in GAME.CHECKLIST Integrator")),
           _xlfn._xlws.FILTER('Checklist.loc DATA'!$D$3:$D$3000,'Checklist.loc DATA'!$C$3:$C$3000=F160,"#no matching result in Checklist.loc DATA")))</f>
        <v/>
      </c>
      <c r="H160" s="61"/>
      <c r="I160" s="46" t="str" cm="1">
        <f t="array" ref="I160">IF(H160="","",
       IF(OR(_xlfn._xlws.FILTER('Checklist.loc DATA'!$D$3:$D$3000,'Checklist.loc DATA'!$C$3:$C$3000=H160,"#no matching result in Checklist.loc DATA")="#no matching result found in Checklist.loc DATA",_xlfn._xlws.FILTER('Checklist.loc DATA'!$D$3:$D$3000,'Checklist.loc DATA'!$C$3:$C$3000=H160,"#no matching result in Checklist.loc DATA")="MISSING",_xlfn._xlws.FILTER('Checklist.loc DATA'!$D$3:$D$3000,'Checklist.loc DATA'!$C$3:$C$3000=H160,"#no matching result in Checklist.loc DATA")=""),
            IF(_xlfn._xlws.FILTER('GAME.CHECKLIST_ Integrator'!$C$2:$C$3000,'GAME.CHECKLIST_ Integrator'!$D$2:$D$3000=H160,"#no matching result in GAME.CHECKLIST Integrator")="0","#Text found in aircraft PAGE_Integrator but no matching entry name; check that you copy-pasted entry names",
                   _xlfn._xlws.FILTER('GAME.CHECKLIST_ Integrator'!$C$2:$C$3000,'GAME.CHECKLIST_ Integrator'!$D$2:$D$3000=H160,"#no matching result in GAME.CHECKLIST Integrator")),
           _xlfn._xlws.FILTER('Checklist.loc DATA'!$D$3:$D$3000,'Checklist.loc DATA'!$C$3:$C$3000=H160,"#no matching result in Checklist.loc DATA")))</f>
        <v/>
      </c>
      <c r="J160" s="48">
        <v>0</v>
      </c>
      <c r="K160" s="46" t="str" cm="1">
        <f t="array" ref="K160">IF(OR(J160="",J160=0),"",
       IF(OR(_xlfn._xlws.FILTER('Checklist.loc DATA'!$E$3:$E$3000,'Checklist.loc DATA'!$D$3:$D$3000=J160,"#no matching result in Checklist.loc DATA")="#no matching result found in Checklist.loc DATA",_xlfn._xlws.FILTER('Checklist.loc DATA'!$E$3:$E$3000,'Checklist.loc DATA'!$D$3:$D$3000=J160,"#no matching result in Checklist.loc DATA")="MISSING",_xlfn._xlws.FILTER('Checklist.loc DATA'!$E$3:$E$3000,'Checklist.loc DATA'!$D$3:$D$3000=J160,"#no matching result in Checklist.loc DATA")=""),
          IF(_xlfn._xlws.FILTER('CLUE. Integrator'!$C$2:$C$3000,'CLUE. Integrator'!$D$2:$D$3000=J160,"#no matching result in aircraft CLUE_Integrator")="0","#Text found in aircraft CLUE_Integrator but no matching entry name; check that you copy-pasted entry names",
                   _xlfn._xlws.FILTER('CLUE. Integrator'!$C$2:$C$3000,'CLUE. Integrator'!$D$2:$D$3000=J160,"#no matching result in aircraft CLUE_Integrator")),
           _xlfn._xlws.FILTER('Checklist.loc DATA'!$E$3:$E$3000,'Checklist.loc DATA'!$D$3:$D$3000=J160,"#no matching result in Checklist.loc DATA")))</f>
        <v/>
      </c>
      <c r="L160" s="63" t="str">
        <f>IF('Integrator tracking'!G169="","",'Integrator tracking'!G169)</f>
        <v/>
      </c>
      <c r="M160" s="14" t="str">
        <f t="shared" si="4"/>
        <v/>
      </c>
      <c r="N160" s="14" t="str">
        <f>IF(F160="","",
_xlfn.CONCAT('Resource Checklist generator'!$A$2,UPPER('Resource Checklist generator'!$O$1),SUBSTITUTE(_xlfn.CONCAT(G160,"_",I160),"GAME.CHECKLIST_",""),"_",T160,'Resource Checklist generator'!$M$2,L160,'Resource Checklist generator'!$K$2,CHAR(10),
    'Resource Checklist generator'!$L$1,'Resource Checklist generator'!$N$2,'Resource Checklist generator'!$K$1,CHAR(10),
    'Resource Checklist generator'!$N$1
))</f>
        <v/>
      </c>
      <c r="O160" s="14" t="str">
        <f>IF(NOT(OR(U160=0,U160="")),_xlfn.CONCAT('Resource Checklist generator'!$G$2,U160,'Resource Checklist generator'!$H$2,CHAR(10),'Resource Checklist generator'!$I$2),"")</f>
        <v/>
      </c>
      <c r="P160" s="14" t="str">
        <f>IF(NOT(OR(V160=0,V160="")),_xlfn.CONCAT('Resource Checklist generator'!$J$2,V160,'Resource Checklist generator'!$H$2,CHAR(10),'Resource Checklist generator'!$L$2),"")</f>
        <v/>
      </c>
      <c r="Q160" s="14" t="str">
        <f>IF(F160="","",
    _xlfn.CONCAT('Resource Checklist generator'!$A$1,UPPER('Resource Checklist generator'!$O$1),SUBSTITUTE(_xlfn.CONCAT(G160,"_",I160),"GAME.CHECKLIST_",""),'Resource Checklist generator'!$B$1,CHAR(10),
    'Resource Checklist generator'!$C$1,G160,'Resource Checklist generator'!$D$1,I160,'Resource Checklist generator'!$E$1,CHAR(10),
    IF(K160="","",_xlfn.CONCAT('Resource Checklist generator'!$F$1,K160,'Resource Checklist generator'!$G$1,CHAR(10))),
    'Resource Checklist generator'!$J$1,'Resource Checklist generator'!$K$1,CHAR(10),
    'Resource Checklist generator'!$N$1)
)</f>
        <v/>
      </c>
      <c r="R160" s="14"/>
      <c r="S160" s="14" t="str">
        <f t="shared" si="5"/>
        <v/>
      </c>
      <c r="T160" s="14" t="str" cm="1">
        <f t="array" ref="T160">IF(Q160="","",MATCH(MID(Q160,1,255),MID($R$3:$R$999,1,255),0))</f>
        <v/>
      </c>
      <c r="U160" s="14"/>
      <c r="V160" s="14"/>
    </row>
    <row r="161" spans="2:22">
      <c r="B161" s="27"/>
      <c r="C161" s="46" t="str" cm="1">
        <f t="array" ref="C161">IF(B161="","",
       IF(OR(_xlfn._xlws.FILTER('Checklist.loc DATA'!$D$3:$D$3000,'Checklist.loc DATA'!$C$3:$C$3000=B161,"#no matching result in Checklist.loc DATA")="#no matching result found in Checklist.loc DATA",_xlfn._xlws.FILTER('Checklist.loc DATA'!$D$3:$D$3000,'Checklist.loc DATA'!$C$3:$C$3000=B161,"#no matching result in Checklist.loc DATA")="MISSING",_xlfn._xlws.FILTER('Checklist.loc DATA'!$D$3:$D$3000,'Checklist.loc DATA'!$C$3:$C$3000=B161,"#no matching result in Checklist.loc DATA")=""),
            IF(_xlfn._xlws.FILTER('GAME.CHECKLIST_ Integrator'!$C$2:$C$3000,'GAME.CHECKLIST_ Integrator'!$D$2:$D$3000=B161,"#no matching result in GAME.CHECKLIST Integrator")="0","#Text found in aircraft PAGE_Integrator but no matching entry name; check that you copy-pasted entry names",
                   _xlfn._xlws.FILTER('GAME.CHECKLIST_ Integrator'!$C$2:$C$3000,'GAME.CHECKLIST_ Integrator'!$D$2:$D$3000=B161,"#no matching result in GAME.CHECKLIST Integrator")),
           _xlfn._xlws.FILTER('Checklist.loc DATA'!$D$3:$D$3000,'Checklist.loc DATA'!$C$3:$C$3000=B161,"#no matching result in Checklist.loc DATA")))</f>
        <v/>
      </c>
      <c r="D161" s="53"/>
      <c r="E161" s="46" t="str" cm="1">
        <f t="array" ref="E161">IF(D161="","",
       IF(OR(_xlfn._xlws.FILTER('Checklist.loc DATA'!$D$3:$D$3000,'Checklist.loc DATA'!$C$3:$C$3000=D161,"#no matching result in Checklist.loc DATA")="#no matching result found in Checklist.loc DATA",_xlfn._xlws.FILTER('Checklist.loc DATA'!$D$3:$D$3000,'Checklist.loc DATA'!$C$3:$C$3000=D161,"#no matching result in Checklist.loc DATA")="MISSING",_xlfn._xlws.FILTER('Checklist.loc DATA'!$D$3:$D$3000,'Checklist.loc DATA'!$C$3:$C$3000=D161,"#no matching result in Checklist.loc DATA")=""),
            IF(_xlfn._xlws.FILTER('GAME.CHECKLIST_ Integrator'!$C$2:$C$3000,'GAME.CHECKLIST_ Integrator'!$D$2:$D$3000=D161,"#no matching result in GAME.CHECKLIST Integrator")="0","#Text found in aircraft PAGE_Integrator but no matching entry name; check that you copy-pasted entry names",
                   _xlfn._xlws.FILTER('GAME.CHECKLIST_ Integrator'!$C$2:$C$3000,'GAME.CHECKLIST_ Integrator'!$D$2:$D$3000=D161,"#no matching result in GAME.CHECKLIST Integrator")),
           _xlfn._xlws.FILTER('Checklist.loc DATA'!$D$3:$D$3000,'Checklist.loc DATA'!$C$3:$C$3000=D161,"#no matching result in Checklist.loc DATA")))</f>
        <v/>
      </c>
      <c r="F161" s="53"/>
      <c r="G161" s="46" t="str" cm="1">
        <f t="array" ref="G161">IF(F161="","",
       IF(OR(_xlfn._xlws.FILTER('Checklist.loc DATA'!$D$3:$D$3000,'Checklist.loc DATA'!$C$3:$C$3000=F161,"#no matching result in Checklist.loc DATA")="#no matching result found in Checklist.loc DATA",_xlfn._xlws.FILTER('Checklist.loc DATA'!$D$3:$D$3000,'Checklist.loc DATA'!$C$3:$C$3000=F161,"#no matching result in Checklist.loc DATA")="MISSING",_xlfn._xlws.FILTER('Checklist.loc DATA'!$D$3:$D$3000,'Checklist.loc DATA'!$C$3:$C$3000=F161,"#no matching result in Checklist.loc DATA")=""),
            IF(_xlfn._xlws.FILTER('GAME.CHECKLIST_ Integrator'!$C$2:$C$3000,'GAME.CHECKLIST_ Integrator'!$D$2:$D$3000=F161,"#no matching result in GAME.CHECKLIST Integrator")="0","#Text found in aircraft PAGE_Integrator but no matching entry name; check that you copy-pasted entry names",
                   _xlfn._xlws.FILTER('GAME.CHECKLIST_ Integrator'!$C$2:$C$3000,'GAME.CHECKLIST_ Integrator'!$D$2:$D$3000=F161,"#no matching result in GAME.CHECKLIST Integrator")),
           _xlfn._xlws.FILTER('Checklist.loc DATA'!$D$3:$D$3000,'Checklist.loc DATA'!$C$3:$C$3000=F161,"#no matching result in Checklist.loc DATA")))</f>
        <v/>
      </c>
      <c r="H161" s="62"/>
      <c r="I161" s="46" t="str" cm="1">
        <f t="array" ref="I161">IF(H161="","",
       IF(OR(_xlfn._xlws.FILTER('Checklist.loc DATA'!$D$3:$D$3000,'Checklist.loc DATA'!$C$3:$C$3000=H161,"#no matching result in Checklist.loc DATA")="#no matching result found in Checklist.loc DATA",_xlfn._xlws.FILTER('Checklist.loc DATA'!$D$3:$D$3000,'Checklist.loc DATA'!$C$3:$C$3000=H161,"#no matching result in Checklist.loc DATA")="MISSING",_xlfn._xlws.FILTER('Checklist.loc DATA'!$D$3:$D$3000,'Checklist.loc DATA'!$C$3:$C$3000=H161,"#no matching result in Checklist.loc DATA")=""),
            IF(_xlfn._xlws.FILTER('GAME.CHECKLIST_ Integrator'!$C$2:$C$3000,'GAME.CHECKLIST_ Integrator'!$D$2:$D$3000=H161,"#no matching result in GAME.CHECKLIST Integrator")="0","#Text found in aircraft PAGE_Integrator but no matching entry name; check that you copy-pasted entry names",
                   _xlfn._xlws.FILTER('GAME.CHECKLIST_ Integrator'!$C$2:$C$3000,'GAME.CHECKLIST_ Integrator'!$D$2:$D$3000=H161,"#no matching result in GAME.CHECKLIST Integrator")),
           _xlfn._xlws.FILTER('Checklist.loc DATA'!$D$3:$D$3000,'Checklist.loc DATA'!$C$3:$C$3000=H161,"#no matching result in Checklist.loc DATA")))</f>
        <v/>
      </c>
      <c r="J161" s="58">
        <v>0</v>
      </c>
      <c r="K161" s="46" t="str" cm="1">
        <f t="array" ref="K161">IF(OR(J161="",J161=0),"",
       IF(OR(_xlfn._xlws.FILTER('Checklist.loc DATA'!$E$3:$E$3000,'Checklist.loc DATA'!$D$3:$D$3000=J161,"#no matching result in Checklist.loc DATA")="#no matching result found in Checklist.loc DATA",_xlfn._xlws.FILTER('Checklist.loc DATA'!$E$3:$E$3000,'Checklist.loc DATA'!$D$3:$D$3000=J161,"#no matching result in Checklist.loc DATA")="MISSING",_xlfn._xlws.FILTER('Checklist.loc DATA'!$E$3:$E$3000,'Checklist.loc DATA'!$D$3:$D$3000=J161,"#no matching result in Checklist.loc DATA")=""),
          IF(_xlfn._xlws.FILTER('CLUE. Integrator'!$C$2:$C$3000,'CLUE. Integrator'!$D$2:$D$3000=J161,"#no matching result in aircraft CLUE_Integrator")="0","#Text found in aircraft CLUE_Integrator but no matching entry name; check that you copy-pasted entry names",
                   _xlfn._xlws.FILTER('CLUE. Integrator'!$C$2:$C$3000,'CLUE. Integrator'!$D$2:$D$3000=J161,"#no matching result in aircraft CLUE_Integrator")),
           _xlfn._xlws.FILTER('Checklist.loc DATA'!$E$3:$E$3000,'Checklist.loc DATA'!$D$3:$D$3000=J161,"#no matching result in Checklist.loc DATA")))</f>
        <v/>
      </c>
      <c r="L161" s="63" t="str">
        <f>IF('Integrator tracking'!G170="","",'Integrator tracking'!G170)</f>
        <v/>
      </c>
      <c r="M161" s="14" t="str">
        <f t="shared" si="4"/>
        <v/>
      </c>
      <c r="N161" s="14" t="str">
        <f>IF(F161="","",
_xlfn.CONCAT('Resource Checklist generator'!$A$2,UPPER('Resource Checklist generator'!$O$1),SUBSTITUTE(_xlfn.CONCAT(G161,"_",I161),"GAME.CHECKLIST_",""),"_",T161,'Resource Checklist generator'!$M$2,L161,'Resource Checklist generator'!$K$2,CHAR(10),
    'Resource Checklist generator'!$L$1,'Resource Checklist generator'!$N$2,'Resource Checklist generator'!$K$1,CHAR(10),
    'Resource Checklist generator'!$N$1
))</f>
        <v/>
      </c>
      <c r="O161" s="14" t="str">
        <f>IF(NOT(OR(U161=0,U161="")),_xlfn.CONCAT('Resource Checklist generator'!$G$2,U161,'Resource Checklist generator'!$H$2,CHAR(10),'Resource Checklist generator'!$I$2),"")</f>
        <v/>
      </c>
      <c r="P161" s="14" t="str">
        <f>IF(NOT(OR(V161=0,V161="")),_xlfn.CONCAT('Resource Checklist generator'!$J$2,V161,'Resource Checklist generator'!$H$2,CHAR(10),'Resource Checklist generator'!$L$2),"")</f>
        <v/>
      </c>
      <c r="Q161" s="14" t="str">
        <f>IF(F161="","",
    _xlfn.CONCAT('Resource Checklist generator'!$A$1,UPPER('Resource Checklist generator'!$O$1),SUBSTITUTE(_xlfn.CONCAT(G161,"_",I161),"GAME.CHECKLIST_",""),'Resource Checklist generator'!$B$1,CHAR(10),
    'Resource Checklist generator'!$C$1,G161,'Resource Checklist generator'!$D$1,I161,'Resource Checklist generator'!$E$1,CHAR(10),
    IF(K161="","",_xlfn.CONCAT('Resource Checklist generator'!$F$1,K161,'Resource Checklist generator'!$G$1,CHAR(10))),
    'Resource Checklist generator'!$J$1,'Resource Checklist generator'!$K$1,CHAR(10),
    'Resource Checklist generator'!$N$1)
)</f>
        <v/>
      </c>
      <c r="R161" s="14"/>
      <c r="S161" s="14" t="str">
        <f t="shared" si="5"/>
        <v/>
      </c>
      <c r="T161" s="14" t="str" cm="1">
        <f t="array" ref="T161">IF(Q161="","",MATCH(MID(Q161,1,255),MID($R$3:$R$999,1,255),0))</f>
        <v/>
      </c>
      <c r="U161" s="14"/>
      <c r="V161" s="14"/>
    </row>
    <row r="162" spans="2:22">
      <c r="B162" s="28"/>
      <c r="C162" s="46" t="str" cm="1">
        <f t="array" ref="C162">IF(B162="","",
       IF(OR(_xlfn._xlws.FILTER('Checklist.loc DATA'!$D$3:$D$3000,'Checklist.loc DATA'!$C$3:$C$3000=B162,"#no matching result in Checklist.loc DATA")="#no matching result found in Checklist.loc DATA",_xlfn._xlws.FILTER('Checklist.loc DATA'!$D$3:$D$3000,'Checklist.loc DATA'!$C$3:$C$3000=B162,"#no matching result in Checklist.loc DATA")="MISSING",_xlfn._xlws.FILTER('Checklist.loc DATA'!$D$3:$D$3000,'Checklist.loc DATA'!$C$3:$C$3000=B162,"#no matching result in Checklist.loc DATA")=""),
            IF(_xlfn._xlws.FILTER('GAME.CHECKLIST_ Integrator'!$C$2:$C$3000,'GAME.CHECKLIST_ Integrator'!$D$2:$D$3000=B162,"#no matching result in GAME.CHECKLIST Integrator")="0","#Text found in aircraft PAGE_Integrator but no matching entry name; check that you copy-pasted entry names",
                   _xlfn._xlws.FILTER('GAME.CHECKLIST_ Integrator'!$C$2:$C$3000,'GAME.CHECKLIST_ Integrator'!$D$2:$D$3000=B162,"#no matching result in GAME.CHECKLIST Integrator")),
           _xlfn._xlws.FILTER('Checklist.loc DATA'!$D$3:$D$3000,'Checklist.loc DATA'!$C$3:$C$3000=B162,"#no matching result in Checklist.loc DATA")))</f>
        <v/>
      </c>
      <c r="D162" s="52"/>
      <c r="E162" s="46" t="str" cm="1">
        <f t="array" ref="E162">IF(D162="","",
       IF(OR(_xlfn._xlws.FILTER('Checklist.loc DATA'!$D$3:$D$3000,'Checklist.loc DATA'!$C$3:$C$3000=D162,"#no matching result in Checklist.loc DATA")="#no matching result found in Checklist.loc DATA",_xlfn._xlws.FILTER('Checklist.loc DATA'!$D$3:$D$3000,'Checklist.loc DATA'!$C$3:$C$3000=D162,"#no matching result in Checklist.loc DATA")="MISSING",_xlfn._xlws.FILTER('Checklist.loc DATA'!$D$3:$D$3000,'Checklist.loc DATA'!$C$3:$C$3000=D162,"#no matching result in Checklist.loc DATA")=""),
            IF(_xlfn._xlws.FILTER('GAME.CHECKLIST_ Integrator'!$C$2:$C$3000,'GAME.CHECKLIST_ Integrator'!$D$2:$D$3000=D162,"#no matching result in GAME.CHECKLIST Integrator")="0","#Text found in aircraft PAGE_Integrator but no matching entry name; check that you copy-pasted entry names",
                   _xlfn._xlws.FILTER('GAME.CHECKLIST_ Integrator'!$C$2:$C$3000,'GAME.CHECKLIST_ Integrator'!$D$2:$D$3000=D162,"#no matching result in GAME.CHECKLIST Integrator")),
           _xlfn._xlws.FILTER('Checklist.loc DATA'!$D$3:$D$3000,'Checklist.loc DATA'!$C$3:$C$3000=D162,"#no matching result in Checklist.loc DATA")))</f>
        <v/>
      </c>
      <c r="F162" s="52"/>
      <c r="G162" s="46" t="str" cm="1">
        <f t="array" ref="G162">IF(F162="","",
       IF(OR(_xlfn._xlws.FILTER('Checklist.loc DATA'!$D$3:$D$3000,'Checklist.loc DATA'!$C$3:$C$3000=F162,"#no matching result in Checklist.loc DATA")="#no matching result found in Checklist.loc DATA",_xlfn._xlws.FILTER('Checklist.loc DATA'!$D$3:$D$3000,'Checklist.loc DATA'!$C$3:$C$3000=F162,"#no matching result in Checklist.loc DATA")="MISSING",_xlfn._xlws.FILTER('Checklist.loc DATA'!$D$3:$D$3000,'Checklist.loc DATA'!$C$3:$C$3000=F162,"#no matching result in Checklist.loc DATA")=""),
            IF(_xlfn._xlws.FILTER('GAME.CHECKLIST_ Integrator'!$C$2:$C$3000,'GAME.CHECKLIST_ Integrator'!$D$2:$D$3000=F162,"#no matching result in GAME.CHECKLIST Integrator")="0","#Text found in aircraft PAGE_Integrator but no matching entry name; check that you copy-pasted entry names",
                   _xlfn._xlws.FILTER('GAME.CHECKLIST_ Integrator'!$C$2:$C$3000,'GAME.CHECKLIST_ Integrator'!$D$2:$D$3000=F162,"#no matching result in GAME.CHECKLIST Integrator")),
           _xlfn._xlws.FILTER('Checklist.loc DATA'!$D$3:$D$3000,'Checklist.loc DATA'!$C$3:$C$3000=F162,"#no matching result in Checklist.loc DATA")))</f>
        <v/>
      </c>
      <c r="H162" s="61"/>
      <c r="I162" s="46" t="str" cm="1">
        <f t="array" ref="I162">IF(H162="","",
       IF(OR(_xlfn._xlws.FILTER('Checklist.loc DATA'!$D$3:$D$3000,'Checklist.loc DATA'!$C$3:$C$3000=H162,"#no matching result in Checklist.loc DATA")="#no matching result found in Checklist.loc DATA",_xlfn._xlws.FILTER('Checklist.loc DATA'!$D$3:$D$3000,'Checklist.loc DATA'!$C$3:$C$3000=H162,"#no matching result in Checklist.loc DATA")="MISSING",_xlfn._xlws.FILTER('Checklist.loc DATA'!$D$3:$D$3000,'Checklist.loc DATA'!$C$3:$C$3000=H162,"#no matching result in Checklist.loc DATA")=""),
            IF(_xlfn._xlws.FILTER('GAME.CHECKLIST_ Integrator'!$C$2:$C$3000,'GAME.CHECKLIST_ Integrator'!$D$2:$D$3000=H162,"#no matching result in GAME.CHECKLIST Integrator")="0","#Text found in aircraft PAGE_Integrator but no matching entry name; check that you copy-pasted entry names",
                   _xlfn._xlws.FILTER('GAME.CHECKLIST_ Integrator'!$C$2:$C$3000,'GAME.CHECKLIST_ Integrator'!$D$2:$D$3000=H162,"#no matching result in GAME.CHECKLIST Integrator")),
           _xlfn._xlws.FILTER('Checklist.loc DATA'!$D$3:$D$3000,'Checklist.loc DATA'!$C$3:$C$3000=H162,"#no matching result in Checklist.loc DATA")))</f>
        <v/>
      </c>
      <c r="J162" s="48">
        <v>0</v>
      </c>
      <c r="K162" s="46" t="str" cm="1">
        <f t="array" ref="K162">IF(OR(J162="",J162=0),"",
       IF(OR(_xlfn._xlws.FILTER('Checklist.loc DATA'!$E$3:$E$3000,'Checklist.loc DATA'!$D$3:$D$3000=J162,"#no matching result in Checklist.loc DATA")="#no matching result found in Checklist.loc DATA",_xlfn._xlws.FILTER('Checklist.loc DATA'!$E$3:$E$3000,'Checklist.loc DATA'!$D$3:$D$3000=J162,"#no matching result in Checklist.loc DATA")="MISSING",_xlfn._xlws.FILTER('Checklist.loc DATA'!$E$3:$E$3000,'Checklist.loc DATA'!$D$3:$D$3000=J162,"#no matching result in Checklist.loc DATA")=""),
          IF(_xlfn._xlws.FILTER('CLUE. Integrator'!$C$2:$C$3000,'CLUE. Integrator'!$D$2:$D$3000=J162,"#no matching result in aircraft CLUE_Integrator")="0","#Text found in aircraft CLUE_Integrator but no matching entry name; check that you copy-pasted entry names",
                   _xlfn._xlws.FILTER('CLUE. Integrator'!$C$2:$C$3000,'CLUE. Integrator'!$D$2:$D$3000=J162,"#no matching result in aircraft CLUE_Integrator")),
           _xlfn._xlws.FILTER('Checklist.loc DATA'!$E$3:$E$3000,'Checklist.loc DATA'!$D$3:$D$3000=J162,"#no matching result in Checklist.loc DATA")))</f>
        <v/>
      </c>
      <c r="L162" s="63" t="str">
        <f>IF('Integrator tracking'!G171="","",'Integrator tracking'!G171)</f>
        <v/>
      </c>
      <c r="M162" s="14" t="str">
        <f t="shared" si="4"/>
        <v/>
      </c>
      <c r="N162" s="14" t="str">
        <f>IF(F162="","",
_xlfn.CONCAT('Resource Checklist generator'!$A$2,UPPER('Resource Checklist generator'!$O$1),SUBSTITUTE(_xlfn.CONCAT(G162,"_",I162),"GAME.CHECKLIST_",""),"_",T162,'Resource Checklist generator'!$M$2,L162,'Resource Checklist generator'!$K$2,CHAR(10),
    'Resource Checklist generator'!$L$1,'Resource Checklist generator'!$N$2,'Resource Checklist generator'!$K$1,CHAR(10),
    'Resource Checklist generator'!$N$1
))</f>
        <v/>
      </c>
      <c r="O162" s="14" t="str">
        <f>IF(NOT(OR(U162=0,U162="")),_xlfn.CONCAT('Resource Checklist generator'!$G$2,U162,'Resource Checklist generator'!$H$2,CHAR(10),'Resource Checklist generator'!$I$2),"")</f>
        <v/>
      </c>
      <c r="P162" s="14" t="str">
        <f>IF(NOT(OR(V162=0,V162="")),_xlfn.CONCAT('Resource Checklist generator'!$J$2,V162,'Resource Checklist generator'!$H$2,CHAR(10),'Resource Checklist generator'!$L$2),"")</f>
        <v/>
      </c>
      <c r="Q162" s="14" t="str">
        <f>IF(F162="","",
    _xlfn.CONCAT('Resource Checklist generator'!$A$1,UPPER('Resource Checklist generator'!$O$1),SUBSTITUTE(_xlfn.CONCAT(G162,"_",I162),"GAME.CHECKLIST_",""),'Resource Checklist generator'!$B$1,CHAR(10),
    'Resource Checklist generator'!$C$1,G162,'Resource Checklist generator'!$D$1,I162,'Resource Checklist generator'!$E$1,CHAR(10),
    IF(K162="","",_xlfn.CONCAT('Resource Checklist generator'!$F$1,K162,'Resource Checklist generator'!$G$1,CHAR(10))),
    'Resource Checklist generator'!$J$1,'Resource Checklist generator'!$K$1,CHAR(10),
    'Resource Checklist generator'!$N$1)
)</f>
        <v/>
      </c>
      <c r="R162" s="14"/>
      <c r="S162" s="14" t="str">
        <f t="shared" si="5"/>
        <v/>
      </c>
      <c r="T162" s="14" t="str" cm="1">
        <f t="array" ref="T162">IF(Q162="","",MATCH(MID(Q162,1,255),MID($R$3:$R$999,1,255),0))</f>
        <v/>
      </c>
      <c r="U162" s="14"/>
      <c r="V162" s="14"/>
    </row>
    <row r="163" spans="2:22">
      <c r="B163" s="27"/>
      <c r="C163" s="46" t="str" cm="1">
        <f t="array" ref="C163">IF(B163="","",
       IF(OR(_xlfn._xlws.FILTER('Checklist.loc DATA'!$D$3:$D$3000,'Checklist.loc DATA'!$C$3:$C$3000=B163,"#no matching result in Checklist.loc DATA")="#no matching result found in Checklist.loc DATA",_xlfn._xlws.FILTER('Checklist.loc DATA'!$D$3:$D$3000,'Checklist.loc DATA'!$C$3:$C$3000=B163,"#no matching result in Checklist.loc DATA")="MISSING",_xlfn._xlws.FILTER('Checklist.loc DATA'!$D$3:$D$3000,'Checklist.loc DATA'!$C$3:$C$3000=B163,"#no matching result in Checklist.loc DATA")=""),
            IF(_xlfn._xlws.FILTER('GAME.CHECKLIST_ Integrator'!$C$2:$C$3000,'GAME.CHECKLIST_ Integrator'!$D$2:$D$3000=B163,"#no matching result in GAME.CHECKLIST Integrator")="0","#Text found in aircraft PAGE_Integrator but no matching entry name; check that you copy-pasted entry names",
                   _xlfn._xlws.FILTER('GAME.CHECKLIST_ Integrator'!$C$2:$C$3000,'GAME.CHECKLIST_ Integrator'!$D$2:$D$3000=B163,"#no matching result in GAME.CHECKLIST Integrator")),
           _xlfn._xlws.FILTER('Checklist.loc DATA'!$D$3:$D$3000,'Checklist.loc DATA'!$C$3:$C$3000=B163,"#no matching result in Checklist.loc DATA")))</f>
        <v/>
      </c>
      <c r="D163" s="53"/>
      <c r="E163" s="46" t="str" cm="1">
        <f t="array" ref="E163">IF(D163="","",
       IF(OR(_xlfn._xlws.FILTER('Checklist.loc DATA'!$D$3:$D$3000,'Checklist.loc DATA'!$C$3:$C$3000=D163,"#no matching result in Checklist.loc DATA")="#no matching result found in Checklist.loc DATA",_xlfn._xlws.FILTER('Checklist.loc DATA'!$D$3:$D$3000,'Checklist.loc DATA'!$C$3:$C$3000=D163,"#no matching result in Checklist.loc DATA")="MISSING",_xlfn._xlws.FILTER('Checklist.loc DATA'!$D$3:$D$3000,'Checklist.loc DATA'!$C$3:$C$3000=D163,"#no matching result in Checklist.loc DATA")=""),
            IF(_xlfn._xlws.FILTER('GAME.CHECKLIST_ Integrator'!$C$2:$C$3000,'GAME.CHECKLIST_ Integrator'!$D$2:$D$3000=D163,"#no matching result in GAME.CHECKLIST Integrator")="0","#Text found in aircraft PAGE_Integrator but no matching entry name; check that you copy-pasted entry names",
                   _xlfn._xlws.FILTER('GAME.CHECKLIST_ Integrator'!$C$2:$C$3000,'GAME.CHECKLIST_ Integrator'!$D$2:$D$3000=D163,"#no matching result in GAME.CHECKLIST Integrator")),
           _xlfn._xlws.FILTER('Checklist.loc DATA'!$D$3:$D$3000,'Checklist.loc DATA'!$C$3:$C$3000=D163,"#no matching result in Checklist.loc DATA")))</f>
        <v/>
      </c>
      <c r="F163" s="53"/>
      <c r="G163" s="46" t="str" cm="1">
        <f t="array" ref="G163">IF(F163="","",
       IF(OR(_xlfn._xlws.FILTER('Checklist.loc DATA'!$D$3:$D$3000,'Checklist.loc DATA'!$C$3:$C$3000=F163,"#no matching result in Checklist.loc DATA")="#no matching result found in Checklist.loc DATA",_xlfn._xlws.FILTER('Checklist.loc DATA'!$D$3:$D$3000,'Checklist.loc DATA'!$C$3:$C$3000=F163,"#no matching result in Checklist.loc DATA")="MISSING",_xlfn._xlws.FILTER('Checklist.loc DATA'!$D$3:$D$3000,'Checklist.loc DATA'!$C$3:$C$3000=F163,"#no matching result in Checklist.loc DATA")=""),
            IF(_xlfn._xlws.FILTER('GAME.CHECKLIST_ Integrator'!$C$2:$C$3000,'GAME.CHECKLIST_ Integrator'!$D$2:$D$3000=F163,"#no matching result in GAME.CHECKLIST Integrator")="0","#Text found in aircraft PAGE_Integrator but no matching entry name; check that you copy-pasted entry names",
                   _xlfn._xlws.FILTER('GAME.CHECKLIST_ Integrator'!$C$2:$C$3000,'GAME.CHECKLIST_ Integrator'!$D$2:$D$3000=F163,"#no matching result in GAME.CHECKLIST Integrator")),
           _xlfn._xlws.FILTER('Checklist.loc DATA'!$D$3:$D$3000,'Checklist.loc DATA'!$C$3:$C$3000=F163,"#no matching result in Checklist.loc DATA")))</f>
        <v/>
      </c>
      <c r="H163" s="62"/>
      <c r="I163" s="46" t="str" cm="1">
        <f t="array" ref="I163">IF(H163="","",
       IF(OR(_xlfn._xlws.FILTER('Checklist.loc DATA'!$D$3:$D$3000,'Checklist.loc DATA'!$C$3:$C$3000=H163,"#no matching result in Checklist.loc DATA")="#no matching result found in Checklist.loc DATA",_xlfn._xlws.FILTER('Checklist.loc DATA'!$D$3:$D$3000,'Checklist.loc DATA'!$C$3:$C$3000=H163,"#no matching result in Checklist.loc DATA")="MISSING",_xlfn._xlws.FILTER('Checklist.loc DATA'!$D$3:$D$3000,'Checklist.loc DATA'!$C$3:$C$3000=H163,"#no matching result in Checklist.loc DATA")=""),
            IF(_xlfn._xlws.FILTER('GAME.CHECKLIST_ Integrator'!$C$2:$C$3000,'GAME.CHECKLIST_ Integrator'!$D$2:$D$3000=H163,"#no matching result in GAME.CHECKLIST Integrator")="0","#Text found in aircraft PAGE_Integrator but no matching entry name; check that you copy-pasted entry names",
                   _xlfn._xlws.FILTER('GAME.CHECKLIST_ Integrator'!$C$2:$C$3000,'GAME.CHECKLIST_ Integrator'!$D$2:$D$3000=H163,"#no matching result in GAME.CHECKLIST Integrator")),
           _xlfn._xlws.FILTER('Checklist.loc DATA'!$D$3:$D$3000,'Checklist.loc DATA'!$C$3:$C$3000=H163,"#no matching result in Checklist.loc DATA")))</f>
        <v/>
      </c>
      <c r="J163" s="29">
        <v>0</v>
      </c>
      <c r="K163" s="46" t="str" cm="1">
        <f t="array" ref="K163">IF(OR(J163="",J163=0),"",
       IF(OR(_xlfn._xlws.FILTER('Checklist.loc DATA'!$E$3:$E$3000,'Checklist.loc DATA'!$D$3:$D$3000=J163,"#no matching result in Checklist.loc DATA")="#no matching result found in Checklist.loc DATA",_xlfn._xlws.FILTER('Checklist.loc DATA'!$E$3:$E$3000,'Checklist.loc DATA'!$D$3:$D$3000=J163,"#no matching result in Checklist.loc DATA")="MISSING",_xlfn._xlws.FILTER('Checklist.loc DATA'!$E$3:$E$3000,'Checklist.loc DATA'!$D$3:$D$3000=J163,"#no matching result in Checklist.loc DATA")=""),
          IF(_xlfn._xlws.FILTER('CLUE. Integrator'!$C$2:$C$3000,'CLUE. Integrator'!$D$2:$D$3000=J163,"#no matching result in aircraft CLUE_Integrator")="0","#Text found in aircraft CLUE_Integrator but no matching entry name; check that you copy-pasted entry names",
                   _xlfn._xlws.FILTER('CLUE. Integrator'!$C$2:$C$3000,'CLUE. Integrator'!$D$2:$D$3000=J163,"#no matching result in aircraft CLUE_Integrator")),
           _xlfn._xlws.FILTER('Checklist.loc DATA'!$E$3:$E$3000,'Checklist.loc DATA'!$D$3:$D$3000=J163,"#no matching result in Checklist.loc DATA")))</f>
        <v/>
      </c>
      <c r="L163" s="63" t="str">
        <f>IF('Integrator tracking'!G172="","",'Integrator tracking'!G172)</f>
        <v/>
      </c>
      <c r="M163" s="14" t="str">
        <f t="shared" si="4"/>
        <v/>
      </c>
      <c r="N163" s="14" t="str">
        <f>IF(F163="","",
_xlfn.CONCAT('Resource Checklist generator'!$A$2,UPPER('Resource Checklist generator'!$O$1),SUBSTITUTE(_xlfn.CONCAT(G163,"_",I163),"GAME.CHECKLIST_",""),"_",T163,'Resource Checklist generator'!$M$2,L163,'Resource Checklist generator'!$K$2,CHAR(10),
    'Resource Checklist generator'!$L$1,'Resource Checklist generator'!$N$2,'Resource Checklist generator'!$K$1,CHAR(10),
    'Resource Checklist generator'!$N$1
))</f>
        <v/>
      </c>
      <c r="O163" s="14" t="str">
        <f>IF(NOT(OR(U163=0,U163="")),_xlfn.CONCAT('Resource Checklist generator'!$G$2,U163,'Resource Checklist generator'!$H$2,CHAR(10),'Resource Checklist generator'!$I$2),"")</f>
        <v/>
      </c>
      <c r="P163" s="14" t="str">
        <f>IF(NOT(OR(V163=0,V163="")),_xlfn.CONCAT('Resource Checklist generator'!$J$2,V163,'Resource Checklist generator'!$H$2,CHAR(10),'Resource Checklist generator'!$L$2),"")</f>
        <v/>
      </c>
      <c r="Q163" s="14" t="str">
        <f>IF(F163="","",
    _xlfn.CONCAT('Resource Checklist generator'!$A$1,UPPER('Resource Checklist generator'!$O$1),SUBSTITUTE(_xlfn.CONCAT(G163,"_",I163),"GAME.CHECKLIST_",""),'Resource Checklist generator'!$B$1,CHAR(10),
    'Resource Checklist generator'!$C$1,G163,'Resource Checklist generator'!$D$1,I163,'Resource Checklist generator'!$E$1,CHAR(10),
    IF(K163="","",_xlfn.CONCAT('Resource Checklist generator'!$F$1,K163,'Resource Checklist generator'!$G$1,CHAR(10))),
    'Resource Checklist generator'!$J$1,'Resource Checklist generator'!$K$1,CHAR(10),
    'Resource Checklist generator'!$N$1)
)</f>
        <v/>
      </c>
      <c r="R163" s="14"/>
      <c r="S163" s="14" t="str">
        <f t="shared" si="5"/>
        <v/>
      </c>
      <c r="T163" s="14" t="str" cm="1">
        <f t="array" ref="T163">IF(Q163="","",MATCH(MID(Q163,1,255),MID($R$3:$R$999,1,255),0))</f>
        <v/>
      </c>
      <c r="U163" s="14"/>
      <c r="V163" s="14"/>
    </row>
    <row r="164" spans="2:22">
      <c r="B164" s="28"/>
      <c r="C164" s="46" t="str" cm="1">
        <f t="array" ref="C164">IF(B164="","",
       IF(OR(_xlfn._xlws.FILTER('Checklist.loc DATA'!$D$3:$D$3000,'Checklist.loc DATA'!$C$3:$C$3000=B164,"#no matching result in Checklist.loc DATA")="#no matching result found in Checklist.loc DATA",_xlfn._xlws.FILTER('Checklist.loc DATA'!$D$3:$D$3000,'Checklist.loc DATA'!$C$3:$C$3000=B164,"#no matching result in Checklist.loc DATA")="MISSING",_xlfn._xlws.FILTER('Checklist.loc DATA'!$D$3:$D$3000,'Checklist.loc DATA'!$C$3:$C$3000=B164,"#no matching result in Checklist.loc DATA")=""),
            IF(_xlfn._xlws.FILTER('GAME.CHECKLIST_ Integrator'!$C$2:$C$3000,'GAME.CHECKLIST_ Integrator'!$D$2:$D$3000=B164,"#no matching result in GAME.CHECKLIST Integrator")="0","#Text found in aircraft PAGE_Integrator but no matching entry name; check that you copy-pasted entry names",
                   _xlfn._xlws.FILTER('GAME.CHECKLIST_ Integrator'!$C$2:$C$3000,'GAME.CHECKLIST_ Integrator'!$D$2:$D$3000=B164,"#no matching result in GAME.CHECKLIST Integrator")),
           _xlfn._xlws.FILTER('Checklist.loc DATA'!$D$3:$D$3000,'Checklist.loc DATA'!$C$3:$C$3000=B164,"#no matching result in Checklist.loc DATA")))</f>
        <v/>
      </c>
      <c r="D164" s="52"/>
      <c r="E164" s="46" t="str" cm="1">
        <f t="array" ref="E164">IF(D164="","",
       IF(OR(_xlfn._xlws.FILTER('Checklist.loc DATA'!$D$3:$D$3000,'Checklist.loc DATA'!$C$3:$C$3000=D164,"#no matching result in Checklist.loc DATA")="#no matching result found in Checklist.loc DATA",_xlfn._xlws.FILTER('Checklist.loc DATA'!$D$3:$D$3000,'Checklist.loc DATA'!$C$3:$C$3000=D164,"#no matching result in Checklist.loc DATA")="MISSING",_xlfn._xlws.FILTER('Checklist.loc DATA'!$D$3:$D$3000,'Checklist.loc DATA'!$C$3:$C$3000=D164,"#no matching result in Checklist.loc DATA")=""),
            IF(_xlfn._xlws.FILTER('GAME.CHECKLIST_ Integrator'!$C$2:$C$3000,'GAME.CHECKLIST_ Integrator'!$D$2:$D$3000=D164,"#no matching result in GAME.CHECKLIST Integrator")="0","#Text found in aircraft PAGE_Integrator but no matching entry name; check that you copy-pasted entry names",
                   _xlfn._xlws.FILTER('GAME.CHECKLIST_ Integrator'!$C$2:$C$3000,'GAME.CHECKLIST_ Integrator'!$D$2:$D$3000=D164,"#no matching result in GAME.CHECKLIST Integrator")),
           _xlfn._xlws.FILTER('Checklist.loc DATA'!$D$3:$D$3000,'Checklist.loc DATA'!$C$3:$C$3000=D164,"#no matching result in Checklist.loc DATA")))</f>
        <v/>
      </c>
      <c r="F164" s="52"/>
      <c r="G164" s="46" t="str" cm="1">
        <f t="array" ref="G164">IF(F164="","",
       IF(OR(_xlfn._xlws.FILTER('Checklist.loc DATA'!$D$3:$D$3000,'Checklist.loc DATA'!$C$3:$C$3000=F164,"#no matching result in Checklist.loc DATA")="#no matching result found in Checklist.loc DATA",_xlfn._xlws.FILTER('Checklist.loc DATA'!$D$3:$D$3000,'Checklist.loc DATA'!$C$3:$C$3000=F164,"#no matching result in Checklist.loc DATA")="MISSING",_xlfn._xlws.FILTER('Checklist.loc DATA'!$D$3:$D$3000,'Checklist.loc DATA'!$C$3:$C$3000=F164,"#no matching result in Checklist.loc DATA")=""),
            IF(_xlfn._xlws.FILTER('GAME.CHECKLIST_ Integrator'!$C$2:$C$3000,'GAME.CHECKLIST_ Integrator'!$D$2:$D$3000=F164,"#no matching result in GAME.CHECKLIST Integrator")="0","#Text found in aircraft PAGE_Integrator but no matching entry name; check that you copy-pasted entry names",
                   _xlfn._xlws.FILTER('GAME.CHECKLIST_ Integrator'!$C$2:$C$3000,'GAME.CHECKLIST_ Integrator'!$D$2:$D$3000=F164,"#no matching result in GAME.CHECKLIST Integrator")),
           _xlfn._xlws.FILTER('Checklist.loc DATA'!$D$3:$D$3000,'Checklist.loc DATA'!$C$3:$C$3000=F164,"#no matching result in Checklist.loc DATA")))</f>
        <v/>
      </c>
      <c r="H164" s="61"/>
      <c r="I164" s="46" t="str" cm="1">
        <f t="array" ref="I164">IF(H164="","",
       IF(OR(_xlfn._xlws.FILTER('Checklist.loc DATA'!$D$3:$D$3000,'Checklist.loc DATA'!$C$3:$C$3000=H164,"#no matching result in Checklist.loc DATA")="#no matching result found in Checklist.loc DATA",_xlfn._xlws.FILTER('Checklist.loc DATA'!$D$3:$D$3000,'Checklist.loc DATA'!$C$3:$C$3000=H164,"#no matching result in Checklist.loc DATA")="MISSING",_xlfn._xlws.FILTER('Checklist.loc DATA'!$D$3:$D$3000,'Checklist.loc DATA'!$C$3:$C$3000=H164,"#no matching result in Checklist.loc DATA")=""),
            IF(_xlfn._xlws.FILTER('GAME.CHECKLIST_ Integrator'!$C$2:$C$3000,'GAME.CHECKLIST_ Integrator'!$D$2:$D$3000=H164,"#no matching result in GAME.CHECKLIST Integrator")="0","#Text found in aircraft PAGE_Integrator but no matching entry name; check that you copy-pasted entry names",
                   _xlfn._xlws.FILTER('GAME.CHECKLIST_ Integrator'!$C$2:$C$3000,'GAME.CHECKLIST_ Integrator'!$D$2:$D$3000=H164,"#no matching result in GAME.CHECKLIST Integrator")),
           _xlfn._xlws.FILTER('Checklist.loc DATA'!$D$3:$D$3000,'Checklist.loc DATA'!$C$3:$C$3000=H164,"#no matching result in Checklist.loc DATA")))</f>
        <v/>
      </c>
      <c r="J164" s="48">
        <v>0</v>
      </c>
      <c r="K164" s="46" t="str" cm="1">
        <f t="array" ref="K164">IF(OR(J164="",J164=0),"",
       IF(OR(_xlfn._xlws.FILTER('Checklist.loc DATA'!$E$3:$E$3000,'Checklist.loc DATA'!$D$3:$D$3000=J164,"#no matching result in Checklist.loc DATA")="#no matching result found in Checklist.loc DATA",_xlfn._xlws.FILTER('Checklist.loc DATA'!$E$3:$E$3000,'Checklist.loc DATA'!$D$3:$D$3000=J164,"#no matching result in Checklist.loc DATA")="MISSING",_xlfn._xlws.FILTER('Checklist.loc DATA'!$E$3:$E$3000,'Checklist.loc DATA'!$D$3:$D$3000=J164,"#no matching result in Checklist.loc DATA")=""),
          IF(_xlfn._xlws.FILTER('CLUE. Integrator'!$C$2:$C$3000,'CLUE. Integrator'!$D$2:$D$3000=J164,"#no matching result in aircraft CLUE_Integrator")="0","#Text found in aircraft CLUE_Integrator but no matching entry name; check that you copy-pasted entry names",
                   _xlfn._xlws.FILTER('CLUE. Integrator'!$C$2:$C$3000,'CLUE. Integrator'!$D$2:$D$3000=J164,"#no matching result in aircraft CLUE_Integrator")),
           _xlfn._xlws.FILTER('Checklist.loc DATA'!$E$3:$E$3000,'Checklist.loc DATA'!$D$3:$D$3000=J164,"#no matching result in Checklist.loc DATA")))</f>
        <v/>
      </c>
      <c r="L164" s="63" t="str">
        <f>IF('Integrator tracking'!G173="","",'Integrator tracking'!G173)</f>
        <v/>
      </c>
      <c r="M164" s="14" t="str">
        <f t="shared" si="4"/>
        <v/>
      </c>
      <c r="N164" s="14" t="str">
        <f>IF(F164="","",
_xlfn.CONCAT('Resource Checklist generator'!$A$2,UPPER('Resource Checklist generator'!$O$1),SUBSTITUTE(_xlfn.CONCAT(G164,"_",I164),"GAME.CHECKLIST_",""),"_",T164,'Resource Checklist generator'!$M$2,L164,'Resource Checklist generator'!$K$2,CHAR(10),
    'Resource Checklist generator'!$L$1,'Resource Checklist generator'!$N$2,'Resource Checklist generator'!$K$1,CHAR(10),
    'Resource Checklist generator'!$N$1
))</f>
        <v/>
      </c>
      <c r="O164" s="14" t="str">
        <f>IF(NOT(OR(U164=0,U164="")),_xlfn.CONCAT('Resource Checklist generator'!$G$2,U164,'Resource Checklist generator'!$H$2,CHAR(10),'Resource Checklist generator'!$I$2),"")</f>
        <v/>
      </c>
      <c r="P164" s="14" t="str">
        <f>IF(NOT(OR(V164=0,V164="")),_xlfn.CONCAT('Resource Checklist generator'!$J$2,V164,'Resource Checklist generator'!$H$2,CHAR(10),'Resource Checklist generator'!$L$2),"")</f>
        <v/>
      </c>
      <c r="Q164" s="14" t="str">
        <f>IF(F164="","",
    _xlfn.CONCAT('Resource Checklist generator'!$A$1,UPPER('Resource Checklist generator'!$O$1),SUBSTITUTE(_xlfn.CONCAT(G164,"_",I164),"GAME.CHECKLIST_",""),'Resource Checklist generator'!$B$1,CHAR(10),
    'Resource Checklist generator'!$C$1,G164,'Resource Checklist generator'!$D$1,I164,'Resource Checklist generator'!$E$1,CHAR(10),
    IF(K164="","",_xlfn.CONCAT('Resource Checklist generator'!$F$1,K164,'Resource Checklist generator'!$G$1,CHAR(10))),
    'Resource Checklist generator'!$J$1,'Resource Checklist generator'!$K$1,CHAR(10),
    'Resource Checklist generator'!$N$1)
)</f>
        <v/>
      </c>
      <c r="R164" s="14"/>
      <c r="S164" s="14" t="str">
        <f t="shared" si="5"/>
        <v/>
      </c>
      <c r="T164" s="14" t="str" cm="1">
        <f t="array" ref="T164">IF(Q164="","",MATCH(MID(Q164,1,255),MID($R$3:$R$999,1,255),0))</f>
        <v/>
      </c>
      <c r="U164" s="14"/>
      <c r="V164" s="14"/>
    </row>
    <row r="165" spans="2:22">
      <c r="B165" s="27"/>
      <c r="C165" s="46" t="str" cm="1">
        <f t="array" ref="C165">IF(B165="","",
       IF(OR(_xlfn._xlws.FILTER('Checklist.loc DATA'!$D$3:$D$3000,'Checklist.loc DATA'!$C$3:$C$3000=B165,"#no matching result in Checklist.loc DATA")="#no matching result found in Checklist.loc DATA",_xlfn._xlws.FILTER('Checklist.loc DATA'!$D$3:$D$3000,'Checklist.loc DATA'!$C$3:$C$3000=B165,"#no matching result in Checklist.loc DATA")="MISSING",_xlfn._xlws.FILTER('Checklist.loc DATA'!$D$3:$D$3000,'Checklist.loc DATA'!$C$3:$C$3000=B165,"#no matching result in Checklist.loc DATA")=""),
            IF(_xlfn._xlws.FILTER('GAME.CHECKLIST_ Integrator'!$C$2:$C$3000,'GAME.CHECKLIST_ Integrator'!$D$2:$D$3000=B165,"#no matching result in GAME.CHECKLIST Integrator")="0","#Text found in aircraft PAGE_Integrator but no matching entry name; check that you copy-pasted entry names",
                   _xlfn._xlws.FILTER('GAME.CHECKLIST_ Integrator'!$C$2:$C$3000,'GAME.CHECKLIST_ Integrator'!$D$2:$D$3000=B165,"#no matching result in GAME.CHECKLIST Integrator")),
           _xlfn._xlws.FILTER('Checklist.loc DATA'!$D$3:$D$3000,'Checklist.loc DATA'!$C$3:$C$3000=B165,"#no matching result in Checklist.loc DATA")))</f>
        <v/>
      </c>
      <c r="D165" s="53"/>
      <c r="E165" s="46" t="str" cm="1">
        <f t="array" ref="E165">IF(D165="","",
       IF(OR(_xlfn._xlws.FILTER('Checklist.loc DATA'!$D$3:$D$3000,'Checklist.loc DATA'!$C$3:$C$3000=D165,"#no matching result in Checklist.loc DATA")="#no matching result found in Checklist.loc DATA",_xlfn._xlws.FILTER('Checklist.loc DATA'!$D$3:$D$3000,'Checklist.loc DATA'!$C$3:$C$3000=D165,"#no matching result in Checklist.loc DATA")="MISSING",_xlfn._xlws.FILTER('Checklist.loc DATA'!$D$3:$D$3000,'Checklist.loc DATA'!$C$3:$C$3000=D165,"#no matching result in Checklist.loc DATA")=""),
            IF(_xlfn._xlws.FILTER('GAME.CHECKLIST_ Integrator'!$C$2:$C$3000,'GAME.CHECKLIST_ Integrator'!$D$2:$D$3000=D165,"#no matching result in GAME.CHECKLIST Integrator")="0","#Text found in aircraft PAGE_Integrator but no matching entry name; check that you copy-pasted entry names",
                   _xlfn._xlws.FILTER('GAME.CHECKLIST_ Integrator'!$C$2:$C$3000,'GAME.CHECKLIST_ Integrator'!$D$2:$D$3000=D165,"#no matching result in GAME.CHECKLIST Integrator")),
           _xlfn._xlws.FILTER('Checklist.loc DATA'!$D$3:$D$3000,'Checklist.loc DATA'!$C$3:$C$3000=D165,"#no matching result in Checklist.loc DATA")))</f>
        <v/>
      </c>
      <c r="F165" s="53"/>
      <c r="G165" s="46" t="str" cm="1">
        <f t="array" ref="G165">IF(F165="","",
       IF(OR(_xlfn._xlws.FILTER('Checklist.loc DATA'!$D$3:$D$3000,'Checklist.loc DATA'!$C$3:$C$3000=F165,"#no matching result in Checklist.loc DATA")="#no matching result found in Checklist.loc DATA",_xlfn._xlws.FILTER('Checklist.loc DATA'!$D$3:$D$3000,'Checklist.loc DATA'!$C$3:$C$3000=F165,"#no matching result in Checklist.loc DATA")="MISSING",_xlfn._xlws.FILTER('Checklist.loc DATA'!$D$3:$D$3000,'Checklist.loc DATA'!$C$3:$C$3000=F165,"#no matching result in Checklist.loc DATA")=""),
            IF(_xlfn._xlws.FILTER('GAME.CHECKLIST_ Integrator'!$C$2:$C$3000,'GAME.CHECKLIST_ Integrator'!$D$2:$D$3000=F165,"#no matching result in GAME.CHECKLIST Integrator")="0","#Text found in aircraft PAGE_Integrator but no matching entry name; check that you copy-pasted entry names",
                   _xlfn._xlws.FILTER('GAME.CHECKLIST_ Integrator'!$C$2:$C$3000,'GAME.CHECKLIST_ Integrator'!$D$2:$D$3000=F165,"#no matching result in GAME.CHECKLIST Integrator")),
           _xlfn._xlws.FILTER('Checklist.loc DATA'!$D$3:$D$3000,'Checklist.loc DATA'!$C$3:$C$3000=F165,"#no matching result in Checklist.loc DATA")))</f>
        <v/>
      </c>
      <c r="H165" s="62"/>
      <c r="I165" s="46" t="str" cm="1">
        <f t="array" ref="I165">IF(H165="","",
       IF(OR(_xlfn._xlws.FILTER('Checklist.loc DATA'!$D$3:$D$3000,'Checklist.loc DATA'!$C$3:$C$3000=H165,"#no matching result in Checklist.loc DATA")="#no matching result found in Checklist.loc DATA",_xlfn._xlws.FILTER('Checklist.loc DATA'!$D$3:$D$3000,'Checklist.loc DATA'!$C$3:$C$3000=H165,"#no matching result in Checklist.loc DATA")="MISSING",_xlfn._xlws.FILTER('Checklist.loc DATA'!$D$3:$D$3000,'Checklist.loc DATA'!$C$3:$C$3000=H165,"#no matching result in Checklist.loc DATA")=""),
            IF(_xlfn._xlws.FILTER('GAME.CHECKLIST_ Integrator'!$C$2:$C$3000,'GAME.CHECKLIST_ Integrator'!$D$2:$D$3000=H165,"#no matching result in GAME.CHECKLIST Integrator")="0","#Text found in aircraft PAGE_Integrator but no matching entry name; check that you copy-pasted entry names",
                   _xlfn._xlws.FILTER('GAME.CHECKLIST_ Integrator'!$C$2:$C$3000,'GAME.CHECKLIST_ Integrator'!$D$2:$D$3000=H165,"#no matching result in GAME.CHECKLIST Integrator")),
           _xlfn._xlws.FILTER('Checklist.loc DATA'!$D$3:$D$3000,'Checklist.loc DATA'!$C$3:$C$3000=H165,"#no matching result in Checklist.loc DATA")))</f>
        <v/>
      </c>
      <c r="J165" s="29">
        <v>0</v>
      </c>
      <c r="K165" s="46" t="str" cm="1">
        <f t="array" ref="K165">IF(OR(J165="",J165=0),"",
       IF(OR(_xlfn._xlws.FILTER('Checklist.loc DATA'!$E$3:$E$3000,'Checklist.loc DATA'!$D$3:$D$3000=J165,"#no matching result in Checklist.loc DATA")="#no matching result found in Checklist.loc DATA",_xlfn._xlws.FILTER('Checklist.loc DATA'!$E$3:$E$3000,'Checklist.loc DATA'!$D$3:$D$3000=J165,"#no matching result in Checklist.loc DATA")="MISSING",_xlfn._xlws.FILTER('Checklist.loc DATA'!$E$3:$E$3000,'Checklist.loc DATA'!$D$3:$D$3000=J165,"#no matching result in Checklist.loc DATA")=""),
          IF(_xlfn._xlws.FILTER('CLUE. Integrator'!$C$2:$C$3000,'CLUE. Integrator'!$D$2:$D$3000=J165,"#no matching result in aircraft CLUE_Integrator")="0","#Text found in aircraft CLUE_Integrator but no matching entry name; check that you copy-pasted entry names",
                   _xlfn._xlws.FILTER('CLUE. Integrator'!$C$2:$C$3000,'CLUE. Integrator'!$D$2:$D$3000=J165,"#no matching result in aircraft CLUE_Integrator")),
           _xlfn._xlws.FILTER('Checklist.loc DATA'!$E$3:$E$3000,'Checklist.loc DATA'!$D$3:$D$3000=J165,"#no matching result in Checklist.loc DATA")))</f>
        <v/>
      </c>
      <c r="L165" s="63" t="str">
        <f>IF('Integrator tracking'!G174="","",'Integrator tracking'!G174)</f>
        <v/>
      </c>
      <c r="M165" s="14" t="str">
        <f t="shared" si="4"/>
        <v/>
      </c>
      <c r="N165" s="14" t="str">
        <f>IF(F165="","",
_xlfn.CONCAT('Resource Checklist generator'!$A$2,UPPER('Resource Checklist generator'!$O$1),SUBSTITUTE(_xlfn.CONCAT(G165,"_",I165),"GAME.CHECKLIST_",""),"_",T165,'Resource Checklist generator'!$M$2,L165,'Resource Checklist generator'!$K$2,CHAR(10),
    'Resource Checklist generator'!$L$1,'Resource Checklist generator'!$N$2,'Resource Checklist generator'!$K$1,CHAR(10),
    'Resource Checklist generator'!$N$1
))</f>
        <v/>
      </c>
      <c r="O165" s="14" t="str">
        <f>IF(NOT(OR(U165=0,U165="")),_xlfn.CONCAT('Resource Checklist generator'!$G$2,U165,'Resource Checklist generator'!$H$2,CHAR(10),'Resource Checklist generator'!$I$2),"")</f>
        <v/>
      </c>
      <c r="P165" s="14" t="str">
        <f>IF(NOT(OR(V165=0,V165="")),_xlfn.CONCAT('Resource Checklist generator'!$J$2,V165,'Resource Checklist generator'!$H$2,CHAR(10),'Resource Checklist generator'!$L$2),"")</f>
        <v/>
      </c>
      <c r="Q165" s="14" t="str">
        <f>IF(F165="","",
    _xlfn.CONCAT('Resource Checklist generator'!$A$1,UPPER('Resource Checklist generator'!$O$1),SUBSTITUTE(_xlfn.CONCAT(G165,"_",I165),"GAME.CHECKLIST_",""),'Resource Checklist generator'!$B$1,CHAR(10),
    'Resource Checklist generator'!$C$1,G165,'Resource Checklist generator'!$D$1,I165,'Resource Checklist generator'!$E$1,CHAR(10),
    IF(K165="","",_xlfn.CONCAT('Resource Checklist generator'!$F$1,K165,'Resource Checklist generator'!$G$1,CHAR(10))),
    'Resource Checklist generator'!$J$1,'Resource Checklist generator'!$K$1,CHAR(10),
    'Resource Checklist generator'!$N$1)
)</f>
        <v/>
      </c>
      <c r="R165" s="14"/>
      <c r="S165" s="14" t="str">
        <f t="shared" si="5"/>
        <v/>
      </c>
      <c r="T165" s="14" t="str" cm="1">
        <f t="array" ref="T165">IF(Q165="","",MATCH(MID(Q165,1,255),MID($R$3:$R$999,1,255),0))</f>
        <v/>
      </c>
      <c r="U165" s="14"/>
      <c r="V165" s="14"/>
    </row>
    <row r="166" spans="2:22">
      <c r="B166" s="28"/>
      <c r="C166" s="46" t="str" cm="1">
        <f t="array" ref="C166">IF(B166="","",
       IF(OR(_xlfn._xlws.FILTER('Checklist.loc DATA'!$D$3:$D$3000,'Checklist.loc DATA'!$C$3:$C$3000=B166,"#no matching result in Checklist.loc DATA")="#no matching result found in Checklist.loc DATA",_xlfn._xlws.FILTER('Checklist.loc DATA'!$D$3:$D$3000,'Checklist.loc DATA'!$C$3:$C$3000=B166,"#no matching result in Checklist.loc DATA")="MISSING",_xlfn._xlws.FILTER('Checklist.loc DATA'!$D$3:$D$3000,'Checklist.loc DATA'!$C$3:$C$3000=B166,"#no matching result in Checklist.loc DATA")=""),
            IF(_xlfn._xlws.FILTER('GAME.CHECKLIST_ Integrator'!$C$2:$C$3000,'GAME.CHECKLIST_ Integrator'!$D$2:$D$3000=B166,"#no matching result in GAME.CHECKLIST Integrator")="0","#Text found in aircraft PAGE_Integrator but no matching entry name; check that you copy-pasted entry names",
                   _xlfn._xlws.FILTER('GAME.CHECKLIST_ Integrator'!$C$2:$C$3000,'GAME.CHECKLIST_ Integrator'!$D$2:$D$3000=B166,"#no matching result in GAME.CHECKLIST Integrator")),
           _xlfn._xlws.FILTER('Checklist.loc DATA'!$D$3:$D$3000,'Checklist.loc DATA'!$C$3:$C$3000=B166,"#no matching result in Checklist.loc DATA")))</f>
        <v/>
      </c>
      <c r="D166" s="52"/>
      <c r="E166" s="46" t="str" cm="1">
        <f t="array" ref="E166">IF(D166="","",
       IF(OR(_xlfn._xlws.FILTER('Checklist.loc DATA'!$D$3:$D$3000,'Checklist.loc DATA'!$C$3:$C$3000=D166,"#no matching result in Checklist.loc DATA")="#no matching result found in Checklist.loc DATA",_xlfn._xlws.FILTER('Checklist.loc DATA'!$D$3:$D$3000,'Checklist.loc DATA'!$C$3:$C$3000=D166,"#no matching result in Checklist.loc DATA")="MISSING",_xlfn._xlws.FILTER('Checklist.loc DATA'!$D$3:$D$3000,'Checklist.loc DATA'!$C$3:$C$3000=D166,"#no matching result in Checklist.loc DATA")=""),
            IF(_xlfn._xlws.FILTER('GAME.CHECKLIST_ Integrator'!$C$2:$C$3000,'GAME.CHECKLIST_ Integrator'!$D$2:$D$3000=D166,"#no matching result in GAME.CHECKLIST Integrator")="0","#Text found in aircraft PAGE_Integrator but no matching entry name; check that you copy-pasted entry names",
                   _xlfn._xlws.FILTER('GAME.CHECKLIST_ Integrator'!$C$2:$C$3000,'GAME.CHECKLIST_ Integrator'!$D$2:$D$3000=D166,"#no matching result in GAME.CHECKLIST Integrator")),
           _xlfn._xlws.FILTER('Checklist.loc DATA'!$D$3:$D$3000,'Checklist.loc DATA'!$C$3:$C$3000=D166,"#no matching result in Checklist.loc DATA")))</f>
        <v/>
      </c>
      <c r="F166" s="52"/>
      <c r="G166" s="46" t="str" cm="1">
        <f t="array" ref="G166">IF(F166="","",
       IF(OR(_xlfn._xlws.FILTER('Checklist.loc DATA'!$D$3:$D$3000,'Checklist.loc DATA'!$C$3:$C$3000=F166,"#no matching result in Checklist.loc DATA")="#no matching result found in Checklist.loc DATA",_xlfn._xlws.FILTER('Checklist.loc DATA'!$D$3:$D$3000,'Checklist.loc DATA'!$C$3:$C$3000=F166,"#no matching result in Checklist.loc DATA")="MISSING",_xlfn._xlws.FILTER('Checklist.loc DATA'!$D$3:$D$3000,'Checklist.loc DATA'!$C$3:$C$3000=F166,"#no matching result in Checklist.loc DATA")=""),
            IF(_xlfn._xlws.FILTER('GAME.CHECKLIST_ Integrator'!$C$2:$C$3000,'GAME.CHECKLIST_ Integrator'!$D$2:$D$3000=F166,"#no matching result in GAME.CHECKLIST Integrator")="0","#Text found in aircraft PAGE_Integrator but no matching entry name; check that you copy-pasted entry names",
                   _xlfn._xlws.FILTER('GAME.CHECKLIST_ Integrator'!$C$2:$C$3000,'GAME.CHECKLIST_ Integrator'!$D$2:$D$3000=F166,"#no matching result in GAME.CHECKLIST Integrator")),
           _xlfn._xlws.FILTER('Checklist.loc DATA'!$D$3:$D$3000,'Checklist.loc DATA'!$C$3:$C$3000=F166,"#no matching result in Checklist.loc DATA")))</f>
        <v/>
      </c>
      <c r="H166" s="61"/>
      <c r="I166" s="46" t="str" cm="1">
        <f t="array" ref="I166">IF(H166="","",
       IF(OR(_xlfn._xlws.FILTER('Checklist.loc DATA'!$D$3:$D$3000,'Checklist.loc DATA'!$C$3:$C$3000=H166,"#no matching result in Checklist.loc DATA")="#no matching result found in Checklist.loc DATA",_xlfn._xlws.FILTER('Checklist.loc DATA'!$D$3:$D$3000,'Checklist.loc DATA'!$C$3:$C$3000=H166,"#no matching result in Checklist.loc DATA")="MISSING",_xlfn._xlws.FILTER('Checklist.loc DATA'!$D$3:$D$3000,'Checklist.loc DATA'!$C$3:$C$3000=H166,"#no matching result in Checklist.loc DATA")=""),
            IF(_xlfn._xlws.FILTER('GAME.CHECKLIST_ Integrator'!$C$2:$C$3000,'GAME.CHECKLIST_ Integrator'!$D$2:$D$3000=H166,"#no matching result in GAME.CHECKLIST Integrator")="0","#Text found in aircraft PAGE_Integrator but no matching entry name; check that you copy-pasted entry names",
                   _xlfn._xlws.FILTER('GAME.CHECKLIST_ Integrator'!$C$2:$C$3000,'GAME.CHECKLIST_ Integrator'!$D$2:$D$3000=H166,"#no matching result in GAME.CHECKLIST Integrator")),
           _xlfn._xlws.FILTER('Checklist.loc DATA'!$D$3:$D$3000,'Checklist.loc DATA'!$C$3:$C$3000=H166,"#no matching result in Checklist.loc DATA")))</f>
        <v/>
      </c>
      <c r="J166" s="48">
        <v>0</v>
      </c>
      <c r="K166" s="46" t="str" cm="1">
        <f t="array" ref="K166">IF(OR(J166="",J166=0),"",
       IF(OR(_xlfn._xlws.FILTER('Checklist.loc DATA'!$E$3:$E$3000,'Checklist.loc DATA'!$D$3:$D$3000=J166,"#no matching result in Checklist.loc DATA")="#no matching result found in Checklist.loc DATA",_xlfn._xlws.FILTER('Checklist.loc DATA'!$E$3:$E$3000,'Checklist.loc DATA'!$D$3:$D$3000=J166,"#no matching result in Checklist.loc DATA")="MISSING",_xlfn._xlws.FILTER('Checklist.loc DATA'!$E$3:$E$3000,'Checklist.loc DATA'!$D$3:$D$3000=J166,"#no matching result in Checklist.loc DATA")=""),
          IF(_xlfn._xlws.FILTER('CLUE. Integrator'!$C$2:$C$3000,'CLUE. Integrator'!$D$2:$D$3000=J166,"#no matching result in aircraft CLUE_Integrator")="0","#Text found in aircraft CLUE_Integrator but no matching entry name; check that you copy-pasted entry names",
                   _xlfn._xlws.FILTER('CLUE. Integrator'!$C$2:$C$3000,'CLUE. Integrator'!$D$2:$D$3000=J166,"#no matching result in aircraft CLUE_Integrator")),
           _xlfn._xlws.FILTER('Checklist.loc DATA'!$E$3:$E$3000,'Checklist.loc DATA'!$D$3:$D$3000=J166,"#no matching result in Checklist.loc DATA")))</f>
        <v/>
      </c>
      <c r="L166" s="63" t="str">
        <f>IF('Integrator tracking'!G175="","",'Integrator tracking'!G175)</f>
        <v/>
      </c>
      <c r="M166" s="14" t="str">
        <f t="shared" si="4"/>
        <v/>
      </c>
      <c r="N166" s="14" t="str">
        <f>IF(F166="","",
_xlfn.CONCAT('Resource Checklist generator'!$A$2,UPPER('Resource Checklist generator'!$O$1),SUBSTITUTE(_xlfn.CONCAT(G166,"_",I166),"GAME.CHECKLIST_",""),"_",T166,'Resource Checklist generator'!$M$2,L166,'Resource Checklist generator'!$K$2,CHAR(10),
    'Resource Checklist generator'!$L$1,'Resource Checklist generator'!$N$2,'Resource Checklist generator'!$K$1,CHAR(10),
    'Resource Checklist generator'!$N$1
))</f>
        <v/>
      </c>
      <c r="O166" s="14" t="str">
        <f>IF(NOT(OR(U166=0,U166="")),_xlfn.CONCAT('Resource Checklist generator'!$G$2,U166,'Resource Checklist generator'!$H$2,CHAR(10),'Resource Checklist generator'!$I$2),"")</f>
        <v/>
      </c>
      <c r="P166" s="14" t="str">
        <f>IF(NOT(OR(V166=0,V166="")),_xlfn.CONCAT('Resource Checklist generator'!$J$2,V166,'Resource Checklist generator'!$H$2,CHAR(10),'Resource Checklist generator'!$L$2),"")</f>
        <v/>
      </c>
      <c r="Q166" s="14" t="str">
        <f>IF(F166="","",
    _xlfn.CONCAT('Resource Checklist generator'!$A$1,UPPER('Resource Checklist generator'!$O$1),SUBSTITUTE(_xlfn.CONCAT(G166,"_",I166),"GAME.CHECKLIST_",""),'Resource Checklist generator'!$B$1,CHAR(10),
    'Resource Checklist generator'!$C$1,G166,'Resource Checklist generator'!$D$1,I166,'Resource Checklist generator'!$E$1,CHAR(10),
    IF(K166="","",_xlfn.CONCAT('Resource Checklist generator'!$F$1,K166,'Resource Checklist generator'!$G$1,CHAR(10))),
    'Resource Checklist generator'!$J$1,'Resource Checklist generator'!$K$1,CHAR(10),
    'Resource Checklist generator'!$N$1)
)</f>
        <v/>
      </c>
      <c r="R166" s="14"/>
      <c r="S166" s="14" t="str">
        <f t="shared" si="5"/>
        <v/>
      </c>
      <c r="T166" s="14" t="str" cm="1">
        <f t="array" ref="T166">IF(Q166="","",MATCH(MID(Q166,1,255),MID($R$3:$R$999,1,255),0))</f>
        <v/>
      </c>
      <c r="U166" s="14"/>
      <c r="V166" s="14"/>
    </row>
    <row r="167" spans="2:22">
      <c r="B167" s="27"/>
      <c r="C167" s="46" t="str" cm="1">
        <f t="array" ref="C167">IF(B167="","",
       IF(OR(_xlfn._xlws.FILTER('Checklist.loc DATA'!$D$3:$D$3000,'Checklist.loc DATA'!$C$3:$C$3000=B167,"#no matching result in Checklist.loc DATA")="#no matching result found in Checklist.loc DATA",_xlfn._xlws.FILTER('Checklist.loc DATA'!$D$3:$D$3000,'Checklist.loc DATA'!$C$3:$C$3000=B167,"#no matching result in Checklist.loc DATA")="MISSING",_xlfn._xlws.FILTER('Checklist.loc DATA'!$D$3:$D$3000,'Checklist.loc DATA'!$C$3:$C$3000=B167,"#no matching result in Checklist.loc DATA")=""),
            IF(_xlfn._xlws.FILTER('GAME.CHECKLIST_ Integrator'!$C$2:$C$3000,'GAME.CHECKLIST_ Integrator'!$D$2:$D$3000=B167,"#no matching result in GAME.CHECKLIST Integrator")="0","#Text found in aircraft PAGE_Integrator but no matching entry name; check that you copy-pasted entry names",
                   _xlfn._xlws.FILTER('GAME.CHECKLIST_ Integrator'!$C$2:$C$3000,'GAME.CHECKLIST_ Integrator'!$D$2:$D$3000=B167,"#no matching result in GAME.CHECKLIST Integrator")),
           _xlfn._xlws.FILTER('Checklist.loc DATA'!$D$3:$D$3000,'Checklist.loc DATA'!$C$3:$C$3000=B167,"#no matching result in Checklist.loc DATA")))</f>
        <v/>
      </c>
      <c r="D167" s="53"/>
      <c r="E167" s="46" t="str" cm="1">
        <f t="array" ref="E167">IF(D167="","",
       IF(OR(_xlfn._xlws.FILTER('Checklist.loc DATA'!$D$3:$D$3000,'Checklist.loc DATA'!$C$3:$C$3000=D167,"#no matching result in Checklist.loc DATA")="#no matching result found in Checklist.loc DATA",_xlfn._xlws.FILTER('Checklist.loc DATA'!$D$3:$D$3000,'Checklist.loc DATA'!$C$3:$C$3000=D167,"#no matching result in Checklist.loc DATA")="MISSING",_xlfn._xlws.FILTER('Checklist.loc DATA'!$D$3:$D$3000,'Checklist.loc DATA'!$C$3:$C$3000=D167,"#no matching result in Checklist.loc DATA")=""),
            IF(_xlfn._xlws.FILTER('GAME.CHECKLIST_ Integrator'!$C$2:$C$3000,'GAME.CHECKLIST_ Integrator'!$D$2:$D$3000=D167,"#no matching result in GAME.CHECKLIST Integrator")="0","#Text found in aircraft PAGE_Integrator but no matching entry name; check that you copy-pasted entry names",
                   _xlfn._xlws.FILTER('GAME.CHECKLIST_ Integrator'!$C$2:$C$3000,'GAME.CHECKLIST_ Integrator'!$D$2:$D$3000=D167,"#no matching result in GAME.CHECKLIST Integrator")),
           _xlfn._xlws.FILTER('Checklist.loc DATA'!$D$3:$D$3000,'Checklist.loc DATA'!$C$3:$C$3000=D167,"#no matching result in Checklist.loc DATA")))</f>
        <v/>
      </c>
      <c r="F167" s="53"/>
      <c r="G167" s="46" t="str" cm="1">
        <f t="array" ref="G167">IF(F167="","",
       IF(OR(_xlfn._xlws.FILTER('Checklist.loc DATA'!$D$3:$D$3000,'Checklist.loc DATA'!$C$3:$C$3000=F167,"#no matching result in Checklist.loc DATA")="#no matching result found in Checklist.loc DATA",_xlfn._xlws.FILTER('Checklist.loc DATA'!$D$3:$D$3000,'Checklist.loc DATA'!$C$3:$C$3000=F167,"#no matching result in Checklist.loc DATA")="MISSING",_xlfn._xlws.FILTER('Checklist.loc DATA'!$D$3:$D$3000,'Checklist.loc DATA'!$C$3:$C$3000=F167,"#no matching result in Checklist.loc DATA")=""),
            IF(_xlfn._xlws.FILTER('GAME.CHECKLIST_ Integrator'!$C$2:$C$3000,'GAME.CHECKLIST_ Integrator'!$D$2:$D$3000=F167,"#no matching result in GAME.CHECKLIST Integrator")="0","#Text found in aircraft PAGE_Integrator but no matching entry name; check that you copy-pasted entry names",
                   _xlfn._xlws.FILTER('GAME.CHECKLIST_ Integrator'!$C$2:$C$3000,'GAME.CHECKLIST_ Integrator'!$D$2:$D$3000=F167,"#no matching result in GAME.CHECKLIST Integrator")),
           _xlfn._xlws.FILTER('Checklist.loc DATA'!$D$3:$D$3000,'Checklist.loc DATA'!$C$3:$C$3000=F167,"#no matching result in Checklist.loc DATA")))</f>
        <v/>
      </c>
      <c r="H167" s="62"/>
      <c r="I167" s="46" t="str" cm="1">
        <f t="array" ref="I167">IF(H167="","",
       IF(OR(_xlfn._xlws.FILTER('Checklist.loc DATA'!$D$3:$D$3000,'Checklist.loc DATA'!$C$3:$C$3000=H167,"#no matching result in Checklist.loc DATA")="#no matching result found in Checklist.loc DATA",_xlfn._xlws.FILTER('Checklist.loc DATA'!$D$3:$D$3000,'Checklist.loc DATA'!$C$3:$C$3000=H167,"#no matching result in Checklist.loc DATA")="MISSING",_xlfn._xlws.FILTER('Checklist.loc DATA'!$D$3:$D$3000,'Checklist.loc DATA'!$C$3:$C$3000=H167,"#no matching result in Checklist.loc DATA")=""),
            IF(_xlfn._xlws.FILTER('GAME.CHECKLIST_ Integrator'!$C$2:$C$3000,'GAME.CHECKLIST_ Integrator'!$D$2:$D$3000=H167,"#no matching result in GAME.CHECKLIST Integrator")="0","#Text found in aircraft PAGE_Integrator but no matching entry name; check that you copy-pasted entry names",
                   _xlfn._xlws.FILTER('GAME.CHECKLIST_ Integrator'!$C$2:$C$3000,'GAME.CHECKLIST_ Integrator'!$D$2:$D$3000=H167,"#no matching result in GAME.CHECKLIST Integrator")),
           _xlfn._xlws.FILTER('Checklist.loc DATA'!$D$3:$D$3000,'Checklist.loc DATA'!$C$3:$C$3000=H167,"#no matching result in Checklist.loc DATA")))</f>
        <v/>
      </c>
      <c r="J167" s="29">
        <v>0</v>
      </c>
      <c r="K167" s="46" t="str" cm="1">
        <f t="array" ref="K167">IF(OR(J167="",J167=0),"",
       IF(OR(_xlfn._xlws.FILTER('Checklist.loc DATA'!$E$3:$E$3000,'Checklist.loc DATA'!$D$3:$D$3000=J167,"#no matching result in Checklist.loc DATA")="#no matching result found in Checklist.loc DATA",_xlfn._xlws.FILTER('Checklist.loc DATA'!$E$3:$E$3000,'Checklist.loc DATA'!$D$3:$D$3000=J167,"#no matching result in Checklist.loc DATA")="MISSING",_xlfn._xlws.FILTER('Checklist.loc DATA'!$E$3:$E$3000,'Checklist.loc DATA'!$D$3:$D$3000=J167,"#no matching result in Checklist.loc DATA")=""),
          IF(_xlfn._xlws.FILTER('CLUE. Integrator'!$C$2:$C$3000,'CLUE. Integrator'!$D$2:$D$3000=J167,"#no matching result in aircraft CLUE_Integrator")="0","#Text found in aircraft CLUE_Integrator but no matching entry name; check that you copy-pasted entry names",
                   _xlfn._xlws.FILTER('CLUE. Integrator'!$C$2:$C$3000,'CLUE. Integrator'!$D$2:$D$3000=J167,"#no matching result in aircraft CLUE_Integrator")),
           _xlfn._xlws.FILTER('Checklist.loc DATA'!$E$3:$E$3000,'Checklist.loc DATA'!$D$3:$D$3000=J167,"#no matching result in Checklist.loc DATA")))</f>
        <v/>
      </c>
      <c r="L167" s="63" t="str">
        <f>IF('Integrator tracking'!G176="","",'Integrator tracking'!G176)</f>
        <v/>
      </c>
      <c r="M167" s="14" t="str">
        <f t="shared" si="4"/>
        <v/>
      </c>
      <c r="N167" s="14" t="str">
        <f>IF(F167="","",
_xlfn.CONCAT('Resource Checklist generator'!$A$2,UPPER('Resource Checklist generator'!$O$1),SUBSTITUTE(_xlfn.CONCAT(G167,"_",I167),"GAME.CHECKLIST_",""),"_",T167,'Resource Checklist generator'!$M$2,L167,'Resource Checklist generator'!$K$2,CHAR(10),
    'Resource Checklist generator'!$L$1,'Resource Checklist generator'!$N$2,'Resource Checklist generator'!$K$1,CHAR(10),
    'Resource Checklist generator'!$N$1
))</f>
        <v/>
      </c>
      <c r="O167" s="14" t="str">
        <f>IF(NOT(OR(U167=0,U167="")),_xlfn.CONCAT('Resource Checklist generator'!$G$2,U167,'Resource Checklist generator'!$H$2,CHAR(10),'Resource Checklist generator'!$I$2),"")</f>
        <v/>
      </c>
      <c r="P167" s="14" t="str">
        <f>IF(NOT(OR(V167=0,V167="")),_xlfn.CONCAT('Resource Checklist generator'!$J$2,V167,'Resource Checklist generator'!$H$2,CHAR(10),'Resource Checklist generator'!$L$2),"")</f>
        <v/>
      </c>
      <c r="Q167" s="14" t="str">
        <f>IF(F167="","",
    _xlfn.CONCAT('Resource Checklist generator'!$A$1,UPPER('Resource Checklist generator'!$O$1),SUBSTITUTE(_xlfn.CONCAT(G167,"_",I167),"GAME.CHECKLIST_",""),'Resource Checklist generator'!$B$1,CHAR(10),
    'Resource Checklist generator'!$C$1,G167,'Resource Checklist generator'!$D$1,I167,'Resource Checklist generator'!$E$1,CHAR(10),
    IF(K167="","",_xlfn.CONCAT('Resource Checklist generator'!$F$1,K167,'Resource Checklist generator'!$G$1,CHAR(10))),
    'Resource Checklist generator'!$J$1,'Resource Checklist generator'!$K$1,CHAR(10),
    'Resource Checklist generator'!$N$1)
)</f>
        <v/>
      </c>
      <c r="R167" s="14"/>
      <c r="S167" s="14" t="str">
        <f t="shared" si="5"/>
        <v/>
      </c>
      <c r="T167" s="14" t="str" cm="1">
        <f t="array" ref="T167">IF(Q167="","",MATCH(MID(Q167,1,255),MID($R$3:$R$999,1,255),0))</f>
        <v/>
      </c>
      <c r="U167" s="14"/>
      <c r="V167" s="14"/>
    </row>
    <row r="168" spans="2:22">
      <c r="B168" s="28"/>
      <c r="C168" s="46" t="str" cm="1">
        <f t="array" ref="C168">IF(B168="","",
       IF(OR(_xlfn._xlws.FILTER('Checklist.loc DATA'!$D$3:$D$3000,'Checklist.loc DATA'!$C$3:$C$3000=B168,"#no matching result in Checklist.loc DATA")="#no matching result found in Checklist.loc DATA",_xlfn._xlws.FILTER('Checklist.loc DATA'!$D$3:$D$3000,'Checklist.loc DATA'!$C$3:$C$3000=B168,"#no matching result in Checklist.loc DATA")="MISSING",_xlfn._xlws.FILTER('Checklist.loc DATA'!$D$3:$D$3000,'Checklist.loc DATA'!$C$3:$C$3000=B168,"#no matching result in Checklist.loc DATA")=""),
            IF(_xlfn._xlws.FILTER('GAME.CHECKLIST_ Integrator'!$C$2:$C$3000,'GAME.CHECKLIST_ Integrator'!$D$2:$D$3000=B168,"#no matching result in GAME.CHECKLIST Integrator")="0","#Text found in aircraft PAGE_Integrator but no matching entry name; check that you copy-pasted entry names",
                   _xlfn._xlws.FILTER('GAME.CHECKLIST_ Integrator'!$C$2:$C$3000,'GAME.CHECKLIST_ Integrator'!$D$2:$D$3000=B168,"#no matching result in GAME.CHECKLIST Integrator")),
           _xlfn._xlws.FILTER('Checklist.loc DATA'!$D$3:$D$3000,'Checklist.loc DATA'!$C$3:$C$3000=B168,"#no matching result in Checklist.loc DATA")))</f>
        <v/>
      </c>
      <c r="D168" s="52"/>
      <c r="E168" s="46" t="str" cm="1">
        <f t="array" ref="E168">IF(D168="","",
       IF(OR(_xlfn._xlws.FILTER('Checklist.loc DATA'!$D$3:$D$3000,'Checklist.loc DATA'!$C$3:$C$3000=D168,"#no matching result in Checklist.loc DATA")="#no matching result found in Checklist.loc DATA",_xlfn._xlws.FILTER('Checklist.loc DATA'!$D$3:$D$3000,'Checklist.loc DATA'!$C$3:$C$3000=D168,"#no matching result in Checklist.loc DATA")="MISSING",_xlfn._xlws.FILTER('Checklist.loc DATA'!$D$3:$D$3000,'Checklist.loc DATA'!$C$3:$C$3000=D168,"#no matching result in Checklist.loc DATA")=""),
            IF(_xlfn._xlws.FILTER('GAME.CHECKLIST_ Integrator'!$C$2:$C$3000,'GAME.CHECKLIST_ Integrator'!$D$2:$D$3000=D168,"#no matching result in GAME.CHECKLIST Integrator")="0","#Text found in aircraft PAGE_Integrator but no matching entry name; check that you copy-pasted entry names",
                   _xlfn._xlws.FILTER('GAME.CHECKLIST_ Integrator'!$C$2:$C$3000,'GAME.CHECKLIST_ Integrator'!$D$2:$D$3000=D168,"#no matching result in GAME.CHECKLIST Integrator")),
           _xlfn._xlws.FILTER('Checklist.loc DATA'!$D$3:$D$3000,'Checklist.loc DATA'!$C$3:$C$3000=D168,"#no matching result in Checklist.loc DATA")))</f>
        <v/>
      </c>
      <c r="F168" s="52"/>
      <c r="G168" s="46" t="str" cm="1">
        <f t="array" ref="G168">IF(F168="","",
       IF(OR(_xlfn._xlws.FILTER('Checklist.loc DATA'!$D$3:$D$3000,'Checklist.loc DATA'!$C$3:$C$3000=F168,"#no matching result in Checklist.loc DATA")="#no matching result found in Checklist.loc DATA",_xlfn._xlws.FILTER('Checklist.loc DATA'!$D$3:$D$3000,'Checklist.loc DATA'!$C$3:$C$3000=F168,"#no matching result in Checklist.loc DATA")="MISSING",_xlfn._xlws.FILTER('Checklist.loc DATA'!$D$3:$D$3000,'Checklist.loc DATA'!$C$3:$C$3000=F168,"#no matching result in Checklist.loc DATA")=""),
            IF(_xlfn._xlws.FILTER('GAME.CHECKLIST_ Integrator'!$C$2:$C$3000,'GAME.CHECKLIST_ Integrator'!$D$2:$D$3000=F168,"#no matching result in GAME.CHECKLIST Integrator")="0","#Text found in aircraft PAGE_Integrator but no matching entry name; check that you copy-pasted entry names",
                   _xlfn._xlws.FILTER('GAME.CHECKLIST_ Integrator'!$C$2:$C$3000,'GAME.CHECKLIST_ Integrator'!$D$2:$D$3000=F168,"#no matching result in GAME.CHECKLIST Integrator")),
           _xlfn._xlws.FILTER('Checklist.loc DATA'!$D$3:$D$3000,'Checklist.loc DATA'!$C$3:$C$3000=F168,"#no matching result in Checklist.loc DATA")))</f>
        <v/>
      </c>
      <c r="H168" s="61"/>
      <c r="I168" s="46" t="str" cm="1">
        <f t="array" ref="I168">IF(H168="","",
       IF(OR(_xlfn._xlws.FILTER('Checklist.loc DATA'!$D$3:$D$3000,'Checklist.loc DATA'!$C$3:$C$3000=H168,"#no matching result in Checklist.loc DATA")="#no matching result found in Checklist.loc DATA",_xlfn._xlws.FILTER('Checklist.loc DATA'!$D$3:$D$3000,'Checklist.loc DATA'!$C$3:$C$3000=H168,"#no matching result in Checklist.loc DATA")="MISSING",_xlfn._xlws.FILTER('Checklist.loc DATA'!$D$3:$D$3000,'Checklist.loc DATA'!$C$3:$C$3000=H168,"#no matching result in Checklist.loc DATA")=""),
            IF(_xlfn._xlws.FILTER('GAME.CHECKLIST_ Integrator'!$C$2:$C$3000,'GAME.CHECKLIST_ Integrator'!$D$2:$D$3000=H168,"#no matching result in GAME.CHECKLIST Integrator")="0","#Text found in aircraft PAGE_Integrator but no matching entry name; check that you copy-pasted entry names",
                   _xlfn._xlws.FILTER('GAME.CHECKLIST_ Integrator'!$C$2:$C$3000,'GAME.CHECKLIST_ Integrator'!$D$2:$D$3000=H168,"#no matching result in GAME.CHECKLIST Integrator")),
           _xlfn._xlws.FILTER('Checklist.loc DATA'!$D$3:$D$3000,'Checklist.loc DATA'!$C$3:$C$3000=H168,"#no matching result in Checklist.loc DATA")))</f>
        <v/>
      </c>
      <c r="J168" s="48">
        <v>0</v>
      </c>
      <c r="K168" s="46" t="str" cm="1">
        <f t="array" ref="K168">IF(OR(J168="",J168=0),"",
       IF(OR(_xlfn._xlws.FILTER('Checklist.loc DATA'!$E$3:$E$3000,'Checklist.loc DATA'!$D$3:$D$3000=J168,"#no matching result in Checklist.loc DATA")="#no matching result found in Checklist.loc DATA",_xlfn._xlws.FILTER('Checklist.loc DATA'!$E$3:$E$3000,'Checklist.loc DATA'!$D$3:$D$3000=J168,"#no matching result in Checklist.loc DATA")="MISSING",_xlfn._xlws.FILTER('Checklist.loc DATA'!$E$3:$E$3000,'Checklist.loc DATA'!$D$3:$D$3000=J168,"#no matching result in Checklist.loc DATA")=""),
          IF(_xlfn._xlws.FILTER('CLUE. Integrator'!$C$2:$C$3000,'CLUE. Integrator'!$D$2:$D$3000=J168,"#no matching result in aircraft CLUE_Integrator")="0","#Text found in aircraft CLUE_Integrator but no matching entry name; check that you copy-pasted entry names",
                   _xlfn._xlws.FILTER('CLUE. Integrator'!$C$2:$C$3000,'CLUE. Integrator'!$D$2:$D$3000=J168,"#no matching result in aircraft CLUE_Integrator")),
           _xlfn._xlws.FILTER('Checklist.loc DATA'!$E$3:$E$3000,'Checklist.loc DATA'!$D$3:$D$3000=J168,"#no matching result in Checklist.loc DATA")))</f>
        <v/>
      </c>
      <c r="L168" s="63" t="str">
        <f>IF('Integrator tracking'!G177="","",'Integrator tracking'!G177)</f>
        <v/>
      </c>
      <c r="M168" s="14" t="str">
        <f t="shared" si="4"/>
        <v/>
      </c>
      <c r="N168" s="14" t="str">
        <f>IF(F168="","",
_xlfn.CONCAT('Resource Checklist generator'!$A$2,UPPER('Resource Checklist generator'!$O$1),SUBSTITUTE(_xlfn.CONCAT(G168,"_",I168),"GAME.CHECKLIST_",""),"_",T168,'Resource Checklist generator'!$M$2,L168,'Resource Checklist generator'!$K$2,CHAR(10),
    'Resource Checklist generator'!$L$1,'Resource Checklist generator'!$N$2,'Resource Checklist generator'!$K$1,CHAR(10),
    'Resource Checklist generator'!$N$1
))</f>
        <v/>
      </c>
      <c r="O168" s="14" t="str">
        <f>IF(NOT(OR(U168=0,U168="")),_xlfn.CONCAT('Resource Checklist generator'!$G$2,U168,'Resource Checklist generator'!$H$2,CHAR(10),'Resource Checklist generator'!$I$2),"")</f>
        <v/>
      </c>
      <c r="P168" s="14" t="str">
        <f>IF(NOT(OR(V168=0,V168="")),_xlfn.CONCAT('Resource Checklist generator'!$J$2,V168,'Resource Checklist generator'!$H$2,CHAR(10),'Resource Checklist generator'!$L$2),"")</f>
        <v/>
      </c>
      <c r="Q168" s="14" t="str">
        <f>IF(F168="","",
    _xlfn.CONCAT('Resource Checklist generator'!$A$1,UPPER('Resource Checklist generator'!$O$1),SUBSTITUTE(_xlfn.CONCAT(G168,"_",I168),"GAME.CHECKLIST_",""),'Resource Checklist generator'!$B$1,CHAR(10),
    'Resource Checklist generator'!$C$1,G168,'Resource Checklist generator'!$D$1,I168,'Resource Checklist generator'!$E$1,CHAR(10),
    IF(K168="","",_xlfn.CONCAT('Resource Checklist generator'!$F$1,K168,'Resource Checklist generator'!$G$1,CHAR(10))),
    'Resource Checklist generator'!$J$1,'Resource Checklist generator'!$K$1,CHAR(10),
    'Resource Checklist generator'!$N$1)
)</f>
        <v/>
      </c>
      <c r="R168" s="14"/>
      <c r="S168" s="14" t="str">
        <f t="shared" si="5"/>
        <v/>
      </c>
      <c r="T168" s="14" t="str" cm="1">
        <f t="array" ref="T168">IF(Q168="","",MATCH(MID(Q168,1,255),MID($R$3:$R$999,1,255),0))</f>
        <v/>
      </c>
      <c r="U168" s="14"/>
      <c r="V168" s="14"/>
    </row>
    <row r="169" spans="2:22">
      <c r="B169" s="27"/>
      <c r="C169" s="46" t="str" cm="1">
        <f t="array" ref="C169">IF(B169="","",
       IF(OR(_xlfn._xlws.FILTER('Checklist.loc DATA'!$D$3:$D$3000,'Checklist.loc DATA'!$C$3:$C$3000=B169,"#no matching result in Checklist.loc DATA")="#no matching result found in Checklist.loc DATA",_xlfn._xlws.FILTER('Checklist.loc DATA'!$D$3:$D$3000,'Checklist.loc DATA'!$C$3:$C$3000=B169,"#no matching result in Checklist.loc DATA")="MISSING",_xlfn._xlws.FILTER('Checklist.loc DATA'!$D$3:$D$3000,'Checklist.loc DATA'!$C$3:$C$3000=B169,"#no matching result in Checklist.loc DATA")=""),
            IF(_xlfn._xlws.FILTER('GAME.CHECKLIST_ Integrator'!$C$2:$C$3000,'GAME.CHECKLIST_ Integrator'!$D$2:$D$3000=B169,"#no matching result in GAME.CHECKLIST Integrator")="0","#Text found in aircraft PAGE_Integrator but no matching entry name; check that you copy-pasted entry names",
                   _xlfn._xlws.FILTER('GAME.CHECKLIST_ Integrator'!$C$2:$C$3000,'GAME.CHECKLIST_ Integrator'!$D$2:$D$3000=B169,"#no matching result in GAME.CHECKLIST Integrator")),
           _xlfn._xlws.FILTER('Checklist.loc DATA'!$D$3:$D$3000,'Checklist.loc DATA'!$C$3:$C$3000=B169,"#no matching result in Checklist.loc DATA")))</f>
        <v/>
      </c>
      <c r="D169" s="53"/>
      <c r="E169" s="46" t="str" cm="1">
        <f t="array" ref="E169">IF(D169="","",
       IF(OR(_xlfn._xlws.FILTER('Checklist.loc DATA'!$D$3:$D$3000,'Checklist.loc DATA'!$C$3:$C$3000=D169,"#no matching result in Checklist.loc DATA")="#no matching result found in Checklist.loc DATA",_xlfn._xlws.FILTER('Checklist.loc DATA'!$D$3:$D$3000,'Checklist.loc DATA'!$C$3:$C$3000=D169,"#no matching result in Checklist.loc DATA")="MISSING",_xlfn._xlws.FILTER('Checklist.loc DATA'!$D$3:$D$3000,'Checklist.loc DATA'!$C$3:$C$3000=D169,"#no matching result in Checklist.loc DATA")=""),
            IF(_xlfn._xlws.FILTER('GAME.CHECKLIST_ Integrator'!$C$2:$C$3000,'GAME.CHECKLIST_ Integrator'!$D$2:$D$3000=D169,"#no matching result in GAME.CHECKLIST Integrator")="0","#Text found in aircraft PAGE_Integrator but no matching entry name; check that you copy-pasted entry names",
                   _xlfn._xlws.FILTER('GAME.CHECKLIST_ Integrator'!$C$2:$C$3000,'GAME.CHECKLIST_ Integrator'!$D$2:$D$3000=D169,"#no matching result in GAME.CHECKLIST Integrator")),
           _xlfn._xlws.FILTER('Checklist.loc DATA'!$D$3:$D$3000,'Checklist.loc DATA'!$C$3:$C$3000=D169,"#no matching result in Checklist.loc DATA")))</f>
        <v/>
      </c>
      <c r="F169" s="53"/>
      <c r="G169" s="46" t="str" cm="1">
        <f t="array" ref="G169">IF(F169="","",
       IF(OR(_xlfn._xlws.FILTER('Checklist.loc DATA'!$D$3:$D$3000,'Checklist.loc DATA'!$C$3:$C$3000=F169,"#no matching result in Checklist.loc DATA")="#no matching result found in Checklist.loc DATA",_xlfn._xlws.FILTER('Checklist.loc DATA'!$D$3:$D$3000,'Checklist.loc DATA'!$C$3:$C$3000=F169,"#no matching result in Checklist.loc DATA")="MISSING",_xlfn._xlws.FILTER('Checklist.loc DATA'!$D$3:$D$3000,'Checklist.loc DATA'!$C$3:$C$3000=F169,"#no matching result in Checklist.loc DATA")=""),
            IF(_xlfn._xlws.FILTER('GAME.CHECKLIST_ Integrator'!$C$2:$C$3000,'GAME.CHECKLIST_ Integrator'!$D$2:$D$3000=F169,"#no matching result in GAME.CHECKLIST Integrator")="0","#Text found in aircraft PAGE_Integrator but no matching entry name; check that you copy-pasted entry names",
                   _xlfn._xlws.FILTER('GAME.CHECKLIST_ Integrator'!$C$2:$C$3000,'GAME.CHECKLIST_ Integrator'!$D$2:$D$3000=F169,"#no matching result in GAME.CHECKLIST Integrator")),
           _xlfn._xlws.FILTER('Checklist.loc DATA'!$D$3:$D$3000,'Checklist.loc DATA'!$C$3:$C$3000=F169,"#no matching result in Checklist.loc DATA")))</f>
        <v/>
      </c>
      <c r="H169" s="62"/>
      <c r="I169" s="46" t="str" cm="1">
        <f t="array" ref="I169">IF(H169="","",
       IF(OR(_xlfn._xlws.FILTER('Checklist.loc DATA'!$D$3:$D$3000,'Checklist.loc DATA'!$C$3:$C$3000=H169,"#no matching result in Checklist.loc DATA")="#no matching result found in Checklist.loc DATA",_xlfn._xlws.FILTER('Checklist.loc DATA'!$D$3:$D$3000,'Checklist.loc DATA'!$C$3:$C$3000=H169,"#no matching result in Checklist.loc DATA")="MISSING",_xlfn._xlws.FILTER('Checklist.loc DATA'!$D$3:$D$3000,'Checklist.loc DATA'!$C$3:$C$3000=H169,"#no matching result in Checklist.loc DATA")=""),
            IF(_xlfn._xlws.FILTER('GAME.CHECKLIST_ Integrator'!$C$2:$C$3000,'GAME.CHECKLIST_ Integrator'!$D$2:$D$3000=H169,"#no matching result in GAME.CHECKLIST Integrator")="0","#Text found in aircraft PAGE_Integrator but no matching entry name; check that you copy-pasted entry names",
                   _xlfn._xlws.FILTER('GAME.CHECKLIST_ Integrator'!$C$2:$C$3000,'GAME.CHECKLIST_ Integrator'!$D$2:$D$3000=H169,"#no matching result in GAME.CHECKLIST Integrator")),
           _xlfn._xlws.FILTER('Checklist.loc DATA'!$D$3:$D$3000,'Checklist.loc DATA'!$C$3:$C$3000=H169,"#no matching result in Checklist.loc DATA")))</f>
        <v/>
      </c>
      <c r="J169" s="29">
        <v>0</v>
      </c>
      <c r="K169" s="46" t="str" cm="1">
        <f t="array" ref="K169">IF(OR(J169="",J169=0),"",
       IF(OR(_xlfn._xlws.FILTER('Checklist.loc DATA'!$E$3:$E$3000,'Checklist.loc DATA'!$D$3:$D$3000=J169,"#no matching result in Checklist.loc DATA")="#no matching result found in Checklist.loc DATA",_xlfn._xlws.FILTER('Checklist.loc DATA'!$E$3:$E$3000,'Checklist.loc DATA'!$D$3:$D$3000=J169,"#no matching result in Checklist.loc DATA")="MISSING",_xlfn._xlws.FILTER('Checklist.loc DATA'!$E$3:$E$3000,'Checklist.loc DATA'!$D$3:$D$3000=J169,"#no matching result in Checklist.loc DATA")=""),
          IF(_xlfn._xlws.FILTER('CLUE. Integrator'!$C$2:$C$3000,'CLUE. Integrator'!$D$2:$D$3000=J169,"#no matching result in aircraft CLUE_Integrator")="0","#Text found in aircraft CLUE_Integrator but no matching entry name; check that you copy-pasted entry names",
                   _xlfn._xlws.FILTER('CLUE. Integrator'!$C$2:$C$3000,'CLUE. Integrator'!$D$2:$D$3000=J169,"#no matching result in aircraft CLUE_Integrator")),
           _xlfn._xlws.FILTER('Checklist.loc DATA'!$E$3:$E$3000,'Checklist.loc DATA'!$D$3:$D$3000=J169,"#no matching result in Checklist.loc DATA")))</f>
        <v/>
      </c>
      <c r="L169" s="63" t="str">
        <f>IF('Integrator tracking'!G178="","",'Integrator tracking'!G178)</f>
        <v/>
      </c>
      <c r="M169" s="14" t="str">
        <f t="shared" si="4"/>
        <v/>
      </c>
      <c r="N169" s="14" t="str">
        <f>IF(F169="","",
_xlfn.CONCAT('Resource Checklist generator'!$A$2,UPPER('Resource Checklist generator'!$O$1),SUBSTITUTE(_xlfn.CONCAT(G169,"_",I169),"GAME.CHECKLIST_",""),"_",T169,'Resource Checklist generator'!$M$2,L169,'Resource Checklist generator'!$K$2,CHAR(10),
    'Resource Checklist generator'!$L$1,'Resource Checklist generator'!$N$2,'Resource Checklist generator'!$K$1,CHAR(10),
    'Resource Checklist generator'!$N$1
))</f>
        <v/>
      </c>
      <c r="O169" s="14" t="str">
        <f>IF(NOT(OR(U169=0,U169="")),_xlfn.CONCAT('Resource Checklist generator'!$G$2,U169,'Resource Checklist generator'!$H$2,CHAR(10),'Resource Checklist generator'!$I$2),"")</f>
        <v/>
      </c>
      <c r="P169" s="14" t="str">
        <f>IF(NOT(OR(V169=0,V169="")),_xlfn.CONCAT('Resource Checklist generator'!$J$2,V169,'Resource Checklist generator'!$H$2,CHAR(10),'Resource Checklist generator'!$L$2),"")</f>
        <v/>
      </c>
      <c r="Q169" s="14" t="str">
        <f>IF(F169="","",
    _xlfn.CONCAT('Resource Checklist generator'!$A$1,UPPER('Resource Checklist generator'!$O$1),SUBSTITUTE(_xlfn.CONCAT(G169,"_",I169),"GAME.CHECKLIST_",""),'Resource Checklist generator'!$B$1,CHAR(10),
    'Resource Checklist generator'!$C$1,G169,'Resource Checklist generator'!$D$1,I169,'Resource Checklist generator'!$E$1,CHAR(10),
    IF(K169="","",_xlfn.CONCAT('Resource Checklist generator'!$F$1,K169,'Resource Checklist generator'!$G$1,CHAR(10))),
    'Resource Checklist generator'!$J$1,'Resource Checklist generator'!$K$1,CHAR(10),
    'Resource Checklist generator'!$N$1)
)</f>
        <v/>
      </c>
      <c r="R169" s="14"/>
      <c r="S169" s="14" t="str">
        <f t="shared" si="5"/>
        <v/>
      </c>
      <c r="T169" s="14" t="str" cm="1">
        <f t="array" ref="T169">IF(Q169="","",MATCH(MID(Q169,1,255),MID($R$3:$R$999,1,255),0))</f>
        <v/>
      </c>
      <c r="U169" s="14"/>
      <c r="V169" s="14"/>
    </row>
    <row r="170" spans="2:22">
      <c r="B170" s="28"/>
      <c r="C170" s="46" t="str" cm="1">
        <f t="array" ref="C170">IF(B170="","",
       IF(OR(_xlfn._xlws.FILTER('Checklist.loc DATA'!$D$3:$D$3000,'Checklist.loc DATA'!$C$3:$C$3000=B170,"#no matching result in Checklist.loc DATA")="#no matching result found in Checklist.loc DATA",_xlfn._xlws.FILTER('Checklist.loc DATA'!$D$3:$D$3000,'Checklist.loc DATA'!$C$3:$C$3000=B170,"#no matching result in Checklist.loc DATA")="MISSING",_xlfn._xlws.FILTER('Checklist.loc DATA'!$D$3:$D$3000,'Checklist.loc DATA'!$C$3:$C$3000=B170,"#no matching result in Checklist.loc DATA")=""),
            IF(_xlfn._xlws.FILTER('GAME.CHECKLIST_ Integrator'!$C$2:$C$3000,'GAME.CHECKLIST_ Integrator'!$D$2:$D$3000=B170,"#no matching result in GAME.CHECKLIST Integrator")="0","#Text found in aircraft PAGE_Integrator but no matching entry name; check that you copy-pasted entry names",
                   _xlfn._xlws.FILTER('GAME.CHECKLIST_ Integrator'!$C$2:$C$3000,'GAME.CHECKLIST_ Integrator'!$D$2:$D$3000=B170,"#no matching result in GAME.CHECKLIST Integrator")),
           _xlfn._xlws.FILTER('Checklist.loc DATA'!$D$3:$D$3000,'Checklist.loc DATA'!$C$3:$C$3000=B170,"#no matching result in Checklist.loc DATA")))</f>
        <v/>
      </c>
      <c r="D170" s="52"/>
      <c r="E170" s="46" t="str" cm="1">
        <f t="array" ref="E170">IF(D170="","",
       IF(OR(_xlfn._xlws.FILTER('Checklist.loc DATA'!$D$3:$D$3000,'Checklist.loc DATA'!$C$3:$C$3000=D170,"#no matching result in Checklist.loc DATA")="#no matching result found in Checklist.loc DATA",_xlfn._xlws.FILTER('Checklist.loc DATA'!$D$3:$D$3000,'Checklist.loc DATA'!$C$3:$C$3000=D170,"#no matching result in Checklist.loc DATA")="MISSING",_xlfn._xlws.FILTER('Checklist.loc DATA'!$D$3:$D$3000,'Checklist.loc DATA'!$C$3:$C$3000=D170,"#no matching result in Checklist.loc DATA")=""),
            IF(_xlfn._xlws.FILTER('GAME.CHECKLIST_ Integrator'!$C$2:$C$3000,'GAME.CHECKLIST_ Integrator'!$D$2:$D$3000=D170,"#no matching result in GAME.CHECKLIST Integrator")="0","#Text found in aircraft PAGE_Integrator but no matching entry name; check that you copy-pasted entry names",
                   _xlfn._xlws.FILTER('GAME.CHECKLIST_ Integrator'!$C$2:$C$3000,'GAME.CHECKLIST_ Integrator'!$D$2:$D$3000=D170,"#no matching result in GAME.CHECKLIST Integrator")),
           _xlfn._xlws.FILTER('Checklist.loc DATA'!$D$3:$D$3000,'Checklist.loc DATA'!$C$3:$C$3000=D170,"#no matching result in Checklist.loc DATA")))</f>
        <v/>
      </c>
      <c r="F170" s="52"/>
      <c r="G170" s="46" t="str" cm="1">
        <f t="array" ref="G170">IF(F170="","",
       IF(OR(_xlfn._xlws.FILTER('Checklist.loc DATA'!$D$3:$D$3000,'Checklist.loc DATA'!$C$3:$C$3000=F170,"#no matching result in Checklist.loc DATA")="#no matching result found in Checklist.loc DATA",_xlfn._xlws.FILTER('Checklist.loc DATA'!$D$3:$D$3000,'Checklist.loc DATA'!$C$3:$C$3000=F170,"#no matching result in Checklist.loc DATA")="MISSING",_xlfn._xlws.FILTER('Checklist.loc DATA'!$D$3:$D$3000,'Checklist.loc DATA'!$C$3:$C$3000=F170,"#no matching result in Checklist.loc DATA")=""),
            IF(_xlfn._xlws.FILTER('GAME.CHECKLIST_ Integrator'!$C$2:$C$3000,'GAME.CHECKLIST_ Integrator'!$D$2:$D$3000=F170,"#no matching result in GAME.CHECKLIST Integrator")="0","#Text found in aircraft PAGE_Integrator but no matching entry name; check that you copy-pasted entry names",
                   _xlfn._xlws.FILTER('GAME.CHECKLIST_ Integrator'!$C$2:$C$3000,'GAME.CHECKLIST_ Integrator'!$D$2:$D$3000=F170,"#no matching result in GAME.CHECKLIST Integrator")),
           _xlfn._xlws.FILTER('Checklist.loc DATA'!$D$3:$D$3000,'Checklist.loc DATA'!$C$3:$C$3000=F170,"#no matching result in Checklist.loc DATA")))</f>
        <v/>
      </c>
      <c r="H170" s="61"/>
      <c r="I170" s="46" t="str" cm="1">
        <f t="array" ref="I170">IF(H170="","",
       IF(OR(_xlfn._xlws.FILTER('Checklist.loc DATA'!$D$3:$D$3000,'Checklist.loc DATA'!$C$3:$C$3000=H170,"#no matching result in Checklist.loc DATA")="#no matching result found in Checklist.loc DATA",_xlfn._xlws.FILTER('Checklist.loc DATA'!$D$3:$D$3000,'Checklist.loc DATA'!$C$3:$C$3000=H170,"#no matching result in Checklist.loc DATA")="MISSING",_xlfn._xlws.FILTER('Checklist.loc DATA'!$D$3:$D$3000,'Checklist.loc DATA'!$C$3:$C$3000=H170,"#no matching result in Checklist.loc DATA")=""),
            IF(_xlfn._xlws.FILTER('GAME.CHECKLIST_ Integrator'!$C$2:$C$3000,'GAME.CHECKLIST_ Integrator'!$D$2:$D$3000=H170,"#no matching result in GAME.CHECKLIST Integrator")="0","#Text found in aircraft PAGE_Integrator but no matching entry name; check that you copy-pasted entry names",
                   _xlfn._xlws.FILTER('GAME.CHECKLIST_ Integrator'!$C$2:$C$3000,'GAME.CHECKLIST_ Integrator'!$D$2:$D$3000=H170,"#no matching result in GAME.CHECKLIST Integrator")),
           _xlfn._xlws.FILTER('Checklist.loc DATA'!$D$3:$D$3000,'Checklist.loc DATA'!$C$3:$C$3000=H170,"#no matching result in Checklist.loc DATA")))</f>
        <v/>
      </c>
      <c r="J170" s="48">
        <v>0</v>
      </c>
      <c r="K170" s="46" t="str" cm="1">
        <f t="array" ref="K170">IF(OR(J170="",J170=0),"",
       IF(OR(_xlfn._xlws.FILTER('Checklist.loc DATA'!$E$3:$E$3000,'Checklist.loc DATA'!$D$3:$D$3000=J170,"#no matching result in Checklist.loc DATA")="#no matching result found in Checklist.loc DATA",_xlfn._xlws.FILTER('Checklist.loc DATA'!$E$3:$E$3000,'Checklist.loc DATA'!$D$3:$D$3000=J170,"#no matching result in Checklist.loc DATA")="MISSING",_xlfn._xlws.FILTER('Checklist.loc DATA'!$E$3:$E$3000,'Checklist.loc DATA'!$D$3:$D$3000=J170,"#no matching result in Checklist.loc DATA")=""),
          IF(_xlfn._xlws.FILTER('CLUE. Integrator'!$C$2:$C$3000,'CLUE. Integrator'!$D$2:$D$3000=J170,"#no matching result in aircraft CLUE_Integrator")="0","#Text found in aircraft CLUE_Integrator but no matching entry name; check that you copy-pasted entry names",
                   _xlfn._xlws.FILTER('CLUE. Integrator'!$C$2:$C$3000,'CLUE. Integrator'!$D$2:$D$3000=J170,"#no matching result in aircraft CLUE_Integrator")),
           _xlfn._xlws.FILTER('Checklist.loc DATA'!$E$3:$E$3000,'Checklist.loc DATA'!$D$3:$D$3000=J170,"#no matching result in Checklist.loc DATA")))</f>
        <v/>
      </c>
      <c r="L170" s="63" t="str">
        <f>IF('Integrator tracking'!G179="","",'Integrator tracking'!G179)</f>
        <v/>
      </c>
      <c r="M170" s="14" t="str">
        <f t="shared" si="4"/>
        <v/>
      </c>
      <c r="N170" s="14" t="str">
        <f>IF(F170="","",
_xlfn.CONCAT('Resource Checklist generator'!$A$2,UPPER('Resource Checklist generator'!$O$1),SUBSTITUTE(_xlfn.CONCAT(G170,"_",I170),"GAME.CHECKLIST_",""),"_",T170,'Resource Checklist generator'!$M$2,L170,'Resource Checklist generator'!$K$2,CHAR(10),
    'Resource Checklist generator'!$L$1,'Resource Checklist generator'!$N$2,'Resource Checklist generator'!$K$1,CHAR(10),
    'Resource Checklist generator'!$N$1
))</f>
        <v/>
      </c>
      <c r="O170" s="14" t="str">
        <f>IF(NOT(OR(U170=0,U170="")),_xlfn.CONCAT('Resource Checklist generator'!$G$2,U170,'Resource Checklist generator'!$H$2,CHAR(10),'Resource Checklist generator'!$I$2),"")</f>
        <v/>
      </c>
      <c r="P170" s="14" t="str">
        <f>IF(NOT(OR(V170=0,V170="")),_xlfn.CONCAT('Resource Checklist generator'!$J$2,V170,'Resource Checklist generator'!$H$2,CHAR(10),'Resource Checklist generator'!$L$2),"")</f>
        <v/>
      </c>
      <c r="Q170" s="14" t="str">
        <f>IF(F170="","",
    _xlfn.CONCAT('Resource Checklist generator'!$A$1,UPPER('Resource Checklist generator'!$O$1),SUBSTITUTE(_xlfn.CONCAT(G170,"_",I170),"GAME.CHECKLIST_",""),'Resource Checklist generator'!$B$1,CHAR(10),
    'Resource Checklist generator'!$C$1,G170,'Resource Checklist generator'!$D$1,I170,'Resource Checklist generator'!$E$1,CHAR(10),
    IF(K170="","",_xlfn.CONCAT('Resource Checklist generator'!$F$1,K170,'Resource Checklist generator'!$G$1,CHAR(10))),
    'Resource Checklist generator'!$J$1,'Resource Checklist generator'!$K$1,CHAR(10),
    'Resource Checklist generator'!$N$1)
)</f>
        <v/>
      </c>
      <c r="R170" s="14"/>
      <c r="S170" s="14" t="str">
        <f t="shared" si="5"/>
        <v/>
      </c>
      <c r="T170" s="14" t="str" cm="1">
        <f t="array" ref="T170">IF(Q170="","",MATCH(MID(Q170,1,255),MID($R$3:$R$999,1,255),0))</f>
        <v/>
      </c>
      <c r="U170" s="14"/>
      <c r="V170" s="14"/>
    </row>
    <row r="171" spans="2:22">
      <c r="B171" s="27"/>
      <c r="C171" s="46" t="str" cm="1">
        <f t="array" ref="C171">IF(B171="","",
       IF(OR(_xlfn._xlws.FILTER('Checklist.loc DATA'!$D$3:$D$3000,'Checklist.loc DATA'!$C$3:$C$3000=B171,"#no matching result in Checklist.loc DATA")="#no matching result found in Checklist.loc DATA",_xlfn._xlws.FILTER('Checklist.loc DATA'!$D$3:$D$3000,'Checklist.loc DATA'!$C$3:$C$3000=B171,"#no matching result in Checklist.loc DATA")="MISSING",_xlfn._xlws.FILTER('Checklist.loc DATA'!$D$3:$D$3000,'Checklist.loc DATA'!$C$3:$C$3000=B171,"#no matching result in Checklist.loc DATA")=""),
            IF(_xlfn._xlws.FILTER('GAME.CHECKLIST_ Integrator'!$C$2:$C$3000,'GAME.CHECKLIST_ Integrator'!$D$2:$D$3000=B171,"#no matching result in GAME.CHECKLIST Integrator")="0","#Text found in aircraft PAGE_Integrator but no matching entry name; check that you copy-pasted entry names",
                   _xlfn._xlws.FILTER('GAME.CHECKLIST_ Integrator'!$C$2:$C$3000,'GAME.CHECKLIST_ Integrator'!$D$2:$D$3000=B171,"#no matching result in GAME.CHECKLIST Integrator")),
           _xlfn._xlws.FILTER('Checklist.loc DATA'!$D$3:$D$3000,'Checklist.loc DATA'!$C$3:$C$3000=B171,"#no matching result in Checklist.loc DATA")))</f>
        <v/>
      </c>
      <c r="D171" s="53"/>
      <c r="E171" s="46" t="str" cm="1">
        <f t="array" ref="E171">IF(D171="","",
       IF(OR(_xlfn._xlws.FILTER('Checklist.loc DATA'!$D$3:$D$3000,'Checklist.loc DATA'!$C$3:$C$3000=D171,"#no matching result in Checklist.loc DATA")="#no matching result found in Checklist.loc DATA",_xlfn._xlws.FILTER('Checklist.loc DATA'!$D$3:$D$3000,'Checklist.loc DATA'!$C$3:$C$3000=D171,"#no matching result in Checklist.loc DATA")="MISSING",_xlfn._xlws.FILTER('Checklist.loc DATA'!$D$3:$D$3000,'Checklist.loc DATA'!$C$3:$C$3000=D171,"#no matching result in Checklist.loc DATA")=""),
            IF(_xlfn._xlws.FILTER('GAME.CHECKLIST_ Integrator'!$C$2:$C$3000,'GAME.CHECKLIST_ Integrator'!$D$2:$D$3000=D171,"#no matching result in GAME.CHECKLIST Integrator")="0","#Text found in aircraft PAGE_Integrator but no matching entry name; check that you copy-pasted entry names",
                   _xlfn._xlws.FILTER('GAME.CHECKLIST_ Integrator'!$C$2:$C$3000,'GAME.CHECKLIST_ Integrator'!$D$2:$D$3000=D171,"#no matching result in GAME.CHECKLIST Integrator")),
           _xlfn._xlws.FILTER('Checklist.loc DATA'!$D$3:$D$3000,'Checklist.loc DATA'!$C$3:$C$3000=D171,"#no matching result in Checklist.loc DATA")))</f>
        <v/>
      </c>
      <c r="F171" s="53"/>
      <c r="G171" s="46" t="str" cm="1">
        <f t="array" ref="G171">IF(F171="","",
       IF(OR(_xlfn._xlws.FILTER('Checklist.loc DATA'!$D$3:$D$3000,'Checklist.loc DATA'!$C$3:$C$3000=F171,"#no matching result in Checklist.loc DATA")="#no matching result found in Checklist.loc DATA",_xlfn._xlws.FILTER('Checklist.loc DATA'!$D$3:$D$3000,'Checklist.loc DATA'!$C$3:$C$3000=F171,"#no matching result in Checklist.loc DATA")="MISSING",_xlfn._xlws.FILTER('Checklist.loc DATA'!$D$3:$D$3000,'Checklist.loc DATA'!$C$3:$C$3000=F171,"#no matching result in Checklist.loc DATA")=""),
            IF(_xlfn._xlws.FILTER('GAME.CHECKLIST_ Integrator'!$C$2:$C$3000,'GAME.CHECKLIST_ Integrator'!$D$2:$D$3000=F171,"#no matching result in GAME.CHECKLIST Integrator")="0","#Text found in aircraft PAGE_Integrator but no matching entry name; check that you copy-pasted entry names",
                   _xlfn._xlws.FILTER('GAME.CHECKLIST_ Integrator'!$C$2:$C$3000,'GAME.CHECKLIST_ Integrator'!$D$2:$D$3000=F171,"#no matching result in GAME.CHECKLIST Integrator")),
           _xlfn._xlws.FILTER('Checklist.loc DATA'!$D$3:$D$3000,'Checklist.loc DATA'!$C$3:$C$3000=F171,"#no matching result in Checklist.loc DATA")))</f>
        <v/>
      </c>
      <c r="H171" s="62"/>
      <c r="I171" s="46" t="str" cm="1">
        <f t="array" ref="I171">IF(H171="","",
       IF(OR(_xlfn._xlws.FILTER('Checklist.loc DATA'!$D$3:$D$3000,'Checklist.loc DATA'!$C$3:$C$3000=H171,"#no matching result in Checklist.loc DATA")="#no matching result found in Checklist.loc DATA",_xlfn._xlws.FILTER('Checklist.loc DATA'!$D$3:$D$3000,'Checklist.loc DATA'!$C$3:$C$3000=H171,"#no matching result in Checklist.loc DATA")="MISSING",_xlfn._xlws.FILTER('Checklist.loc DATA'!$D$3:$D$3000,'Checklist.loc DATA'!$C$3:$C$3000=H171,"#no matching result in Checklist.loc DATA")=""),
            IF(_xlfn._xlws.FILTER('GAME.CHECKLIST_ Integrator'!$C$2:$C$3000,'GAME.CHECKLIST_ Integrator'!$D$2:$D$3000=H171,"#no matching result in GAME.CHECKLIST Integrator")="0","#Text found in aircraft PAGE_Integrator but no matching entry name; check that you copy-pasted entry names",
                   _xlfn._xlws.FILTER('GAME.CHECKLIST_ Integrator'!$C$2:$C$3000,'GAME.CHECKLIST_ Integrator'!$D$2:$D$3000=H171,"#no matching result in GAME.CHECKLIST Integrator")),
           _xlfn._xlws.FILTER('Checklist.loc DATA'!$D$3:$D$3000,'Checklist.loc DATA'!$C$3:$C$3000=H171,"#no matching result in Checklist.loc DATA")))</f>
        <v/>
      </c>
      <c r="J171" s="58">
        <v>0</v>
      </c>
      <c r="K171" s="46" t="str" cm="1">
        <f t="array" ref="K171">IF(OR(J171="",J171=0),"",
       IF(OR(_xlfn._xlws.FILTER('Checklist.loc DATA'!$E$3:$E$3000,'Checklist.loc DATA'!$D$3:$D$3000=J171,"#no matching result in Checklist.loc DATA")="#no matching result found in Checklist.loc DATA",_xlfn._xlws.FILTER('Checklist.loc DATA'!$E$3:$E$3000,'Checklist.loc DATA'!$D$3:$D$3000=J171,"#no matching result in Checklist.loc DATA")="MISSING",_xlfn._xlws.FILTER('Checklist.loc DATA'!$E$3:$E$3000,'Checklist.loc DATA'!$D$3:$D$3000=J171,"#no matching result in Checklist.loc DATA")=""),
          IF(_xlfn._xlws.FILTER('CLUE. Integrator'!$C$2:$C$3000,'CLUE. Integrator'!$D$2:$D$3000=J171,"#no matching result in aircraft CLUE_Integrator")="0","#Text found in aircraft CLUE_Integrator but no matching entry name; check that you copy-pasted entry names",
                   _xlfn._xlws.FILTER('CLUE. Integrator'!$C$2:$C$3000,'CLUE. Integrator'!$D$2:$D$3000=J171,"#no matching result in aircraft CLUE_Integrator")),
           _xlfn._xlws.FILTER('Checklist.loc DATA'!$E$3:$E$3000,'Checklist.loc DATA'!$D$3:$D$3000=J171,"#no matching result in Checklist.loc DATA")))</f>
        <v/>
      </c>
      <c r="L171" s="63" t="str">
        <f>IF('Integrator tracking'!G180="","",'Integrator tracking'!G180)</f>
        <v/>
      </c>
      <c r="M171" s="14" t="str">
        <f t="shared" si="4"/>
        <v/>
      </c>
      <c r="N171" s="14" t="str">
        <f>IF(F171="","",
_xlfn.CONCAT('Resource Checklist generator'!$A$2,UPPER('Resource Checklist generator'!$O$1),SUBSTITUTE(_xlfn.CONCAT(G171,"_",I171),"GAME.CHECKLIST_",""),"_",T171,'Resource Checklist generator'!$M$2,L171,'Resource Checklist generator'!$K$2,CHAR(10),
    'Resource Checklist generator'!$L$1,'Resource Checklist generator'!$N$2,'Resource Checklist generator'!$K$1,CHAR(10),
    'Resource Checklist generator'!$N$1
))</f>
        <v/>
      </c>
      <c r="O171" s="14" t="str">
        <f>IF(NOT(OR(U171=0,U171="")),_xlfn.CONCAT('Resource Checklist generator'!$G$2,U171,'Resource Checklist generator'!$H$2,CHAR(10),'Resource Checklist generator'!$I$2),"")</f>
        <v/>
      </c>
      <c r="P171" s="14" t="str">
        <f>IF(NOT(OR(V171=0,V171="")),_xlfn.CONCAT('Resource Checklist generator'!$J$2,V171,'Resource Checklist generator'!$H$2,CHAR(10),'Resource Checklist generator'!$L$2),"")</f>
        <v/>
      </c>
      <c r="Q171" s="14" t="str">
        <f>IF(F171="","",
    _xlfn.CONCAT('Resource Checklist generator'!$A$1,UPPER('Resource Checklist generator'!$O$1),SUBSTITUTE(_xlfn.CONCAT(G171,"_",I171),"GAME.CHECKLIST_",""),'Resource Checklist generator'!$B$1,CHAR(10),
    'Resource Checklist generator'!$C$1,G171,'Resource Checklist generator'!$D$1,I171,'Resource Checklist generator'!$E$1,CHAR(10),
    IF(K171="","",_xlfn.CONCAT('Resource Checklist generator'!$F$1,K171,'Resource Checklist generator'!$G$1,CHAR(10))),
    'Resource Checklist generator'!$J$1,'Resource Checklist generator'!$K$1,CHAR(10),
    'Resource Checklist generator'!$N$1)
)</f>
        <v/>
      </c>
      <c r="R171" s="14"/>
      <c r="S171" s="14" t="str">
        <f t="shared" si="5"/>
        <v/>
      </c>
      <c r="T171" s="14" t="str" cm="1">
        <f t="array" ref="T171">IF(Q171="","",MATCH(MID(Q171,1,255),MID($R$3:$R$999,1,255),0))</f>
        <v/>
      </c>
      <c r="U171" s="14"/>
      <c r="V171" s="14"/>
    </row>
    <row r="172" spans="2:22">
      <c r="B172" s="28"/>
      <c r="C172" s="46" t="str" cm="1">
        <f t="array" ref="C172">IF(B172="","",
       IF(OR(_xlfn._xlws.FILTER('Checklist.loc DATA'!$D$3:$D$3000,'Checklist.loc DATA'!$C$3:$C$3000=B172,"#no matching result in Checklist.loc DATA")="#no matching result found in Checklist.loc DATA",_xlfn._xlws.FILTER('Checklist.loc DATA'!$D$3:$D$3000,'Checklist.loc DATA'!$C$3:$C$3000=B172,"#no matching result in Checklist.loc DATA")="MISSING",_xlfn._xlws.FILTER('Checklist.loc DATA'!$D$3:$D$3000,'Checklist.loc DATA'!$C$3:$C$3000=B172,"#no matching result in Checklist.loc DATA")=""),
            IF(_xlfn._xlws.FILTER('GAME.CHECKLIST_ Integrator'!$C$2:$C$3000,'GAME.CHECKLIST_ Integrator'!$D$2:$D$3000=B172,"#no matching result in GAME.CHECKLIST Integrator")="0","#Text found in aircraft PAGE_Integrator but no matching entry name; check that you copy-pasted entry names",
                   _xlfn._xlws.FILTER('GAME.CHECKLIST_ Integrator'!$C$2:$C$3000,'GAME.CHECKLIST_ Integrator'!$D$2:$D$3000=B172,"#no matching result in GAME.CHECKLIST Integrator")),
           _xlfn._xlws.FILTER('Checklist.loc DATA'!$D$3:$D$3000,'Checklist.loc DATA'!$C$3:$C$3000=B172,"#no matching result in Checklist.loc DATA")))</f>
        <v/>
      </c>
      <c r="D172" s="52"/>
      <c r="E172" s="46" t="str" cm="1">
        <f t="array" ref="E172">IF(D172="","",
       IF(OR(_xlfn._xlws.FILTER('Checklist.loc DATA'!$D$3:$D$3000,'Checklist.loc DATA'!$C$3:$C$3000=D172,"#no matching result in Checklist.loc DATA")="#no matching result found in Checklist.loc DATA",_xlfn._xlws.FILTER('Checklist.loc DATA'!$D$3:$D$3000,'Checklist.loc DATA'!$C$3:$C$3000=D172,"#no matching result in Checklist.loc DATA")="MISSING",_xlfn._xlws.FILTER('Checklist.loc DATA'!$D$3:$D$3000,'Checklist.loc DATA'!$C$3:$C$3000=D172,"#no matching result in Checklist.loc DATA")=""),
            IF(_xlfn._xlws.FILTER('GAME.CHECKLIST_ Integrator'!$C$2:$C$3000,'GAME.CHECKLIST_ Integrator'!$D$2:$D$3000=D172,"#no matching result in GAME.CHECKLIST Integrator")="0","#Text found in aircraft PAGE_Integrator but no matching entry name; check that you copy-pasted entry names",
                   _xlfn._xlws.FILTER('GAME.CHECKLIST_ Integrator'!$C$2:$C$3000,'GAME.CHECKLIST_ Integrator'!$D$2:$D$3000=D172,"#no matching result in GAME.CHECKLIST Integrator")),
           _xlfn._xlws.FILTER('Checklist.loc DATA'!$D$3:$D$3000,'Checklist.loc DATA'!$C$3:$C$3000=D172,"#no matching result in Checklist.loc DATA")))</f>
        <v/>
      </c>
      <c r="F172" s="52"/>
      <c r="G172" s="46" t="str" cm="1">
        <f t="array" ref="G172">IF(F172="","",
       IF(OR(_xlfn._xlws.FILTER('Checklist.loc DATA'!$D$3:$D$3000,'Checklist.loc DATA'!$C$3:$C$3000=F172,"#no matching result in Checklist.loc DATA")="#no matching result found in Checklist.loc DATA",_xlfn._xlws.FILTER('Checklist.loc DATA'!$D$3:$D$3000,'Checklist.loc DATA'!$C$3:$C$3000=F172,"#no matching result in Checklist.loc DATA")="MISSING",_xlfn._xlws.FILTER('Checklist.loc DATA'!$D$3:$D$3000,'Checklist.loc DATA'!$C$3:$C$3000=F172,"#no matching result in Checklist.loc DATA")=""),
            IF(_xlfn._xlws.FILTER('GAME.CHECKLIST_ Integrator'!$C$2:$C$3000,'GAME.CHECKLIST_ Integrator'!$D$2:$D$3000=F172,"#no matching result in GAME.CHECKLIST Integrator")="0","#Text found in aircraft PAGE_Integrator but no matching entry name; check that you copy-pasted entry names",
                   _xlfn._xlws.FILTER('GAME.CHECKLIST_ Integrator'!$C$2:$C$3000,'GAME.CHECKLIST_ Integrator'!$D$2:$D$3000=F172,"#no matching result in GAME.CHECKLIST Integrator")),
           _xlfn._xlws.FILTER('Checklist.loc DATA'!$D$3:$D$3000,'Checklist.loc DATA'!$C$3:$C$3000=F172,"#no matching result in Checklist.loc DATA")))</f>
        <v/>
      </c>
      <c r="H172" s="61"/>
      <c r="I172" s="46" t="str" cm="1">
        <f t="array" ref="I172">IF(H172="","",
       IF(OR(_xlfn._xlws.FILTER('Checklist.loc DATA'!$D$3:$D$3000,'Checklist.loc DATA'!$C$3:$C$3000=H172,"#no matching result in Checklist.loc DATA")="#no matching result found in Checklist.loc DATA",_xlfn._xlws.FILTER('Checklist.loc DATA'!$D$3:$D$3000,'Checklist.loc DATA'!$C$3:$C$3000=H172,"#no matching result in Checklist.loc DATA")="MISSING",_xlfn._xlws.FILTER('Checklist.loc DATA'!$D$3:$D$3000,'Checklist.loc DATA'!$C$3:$C$3000=H172,"#no matching result in Checklist.loc DATA")=""),
            IF(_xlfn._xlws.FILTER('GAME.CHECKLIST_ Integrator'!$C$2:$C$3000,'GAME.CHECKLIST_ Integrator'!$D$2:$D$3000=H172,"#no matching result in GAME.CHECKLIST Integrator")="0","#Text found in aircraft PAGE_Integrator but no matching entry name; check that you copy-pasted entry names",
                   _xlfn._xlws.FILTER('GAME.CHECKLIST_ Integrator'!$C$2:$C$3000,'GAME.CHECKLIST_ Integrator'!$D$2:$D$3000=H172,"#no matching result in GAME.CHECKLIST Integrator")),
           _xlfn._xlws.FILTER('Checklist.loc DATA'!$D$3:$D$3000,'Checklist.loc DATA'!$C$3:$C$3000=H172,"#no matching result in Checklist.loc DATA")))</f>
        <v/>
      </c>
      <c r="J172" s="48">
        <v>0</v>
      </c>
      <c r="K172" s="46" t="str" cm="1">
        <f t="array" ref="K172">IF(OR(J172="",J172=0),"",
       IF(OR(_xlfn._xlws.FILTER('Checklist.loc DATA'!$E$3:$E$3000,'Checklist.loc DATA'!$D$3:$D$3000=J172,"#no matching result in Checklist.loc DATA")="#no matching result found in Checklist.loc DATA",_xlfn._xlws.FILTER('Checklist.loc DATA'!$E$3:$E$3000,'Checklist.loc DATA'!$D$3:$D$3000=J172,"#no matching result in Checklist.loc DATA")="MISSING",_xlfn._xlws.FILTER('Checklist.loc DATA'!$E$3:$E$3000,'Checklist.loc DATA'!$D$3:$D$3000=J172,"#no matching result in Checklist.loc DATA")=""),
          IF(_xlfn._xlws.FILTER('CLUE. Integrator'!$C$2:$C$3000,'CLUE. Integrator'!$D$2:$D$3000=J172,"#no matching result in aircraft CLUE_Integrator")="0","#Text found in aircraft CLUE_Integrator but no matching entry name; check that you copy-pasted entry names",
                   _xlfn._xlws.FILTER('CLUE. Integrator'!$C$2:$C$3000,'CLUE. Integrator'!$D$2:$D$3000=J172,"#no matching result in aircraft CLUE_Integrator")),
           _xlfn._xlws.FILTER('Checklist.loc DATA'!$E$3:$E$3000,'Checklist.loc DATA'!$D$3:$D$3000=J172,"#no matching result in Checklist.loc DATA")))</f>
        <v/>
      </c>
      <c r="L172" s="63" t="str">
        <f>IF('Integrator tracking'!G181="","",'Integrator tracking'!G181)</f>
        <v/>
      </c>
      <c r="M172" s="14" t="str">
        <f t="shared" si="4"/>
        <v/>
      </c>
      <c r="N172" s="14" t="str">
        <f>IF(F172="","",
_xlfn.CONCAT('Resource Checklist generator'!$A$2,UPPER('Resource Checklist generator'!$O$1),SUBSTITUTE(_xlfn.CONCAT(G172,"_",I172),"GAME.CHECKLIST_",""),"_",T172,'Resource Checklist generator'!$M$2,L172,'Resource Checklist generator'!$K$2,CHAR(10),
    'Resource Checklist generator'!$L$1,'Resource Checklist generator'!$N$2,'Resource Checklist generator'!$K$1,CHAR(10),
    'Resource Checklist generator'!$N$1
))</f>
        <v/>
      </c>
      <c r="O172" s="14" t="str">
        <f>IF(NOT(OR(U172=0,U172="")),_xlfn.CONCAT('Resource Checklist generator'!$G$2,U172,'Resource Checklist generator'!$H$2,CHAR(10),'Resource Checklist generator'!$I$2),"")</f>
        <v/>
      </c>
      <c r="P172" s="14" t="str">
        <f>IF(NOT(OR(V172=0,V172="")),_xlfn.CONCAT('Resource Checklist generator'!$J$2,V172,'Resource Checklist generator'!$H$2,CHAR(10),'Resource Checklist generator'!$L$2),"")</f>
        <v/>
      </c>
      <c r="Q172" s="14" t="str">
        <f>IF(F172="","",
    _xlfn.CONCAT('Resource Checklist generator'!$A$1,UPPER('Resource Checklist generator'!$O$1),SUBSTITUTE(_xlfn.CONCAT(G172,"_",I172),"GAME.CHECKLIST_",""),'Resource Checklist generator'!$B$1,CHAR(10),
    'Resource Checklist generator'!$C$1,G172,'Resource Checklist generator'!$D$1,I172,'Resource Checklist generator'!$E$1,CHAR(10),
    IF(K172="","",_xlfn.CONCAT('Resource Checklist generator'!$F$1,K172,'Resource Checklist generator'!$G$1,CHAR(10))),
    'Resource Checklist generator'!$J$1,'Resource Checklist generator'!$K$1,CHAR(10),
    'Resource Checklist generator'!$N$1)
)</f>
        <v/>
      </c>
      <c r="R172" s="14"/>
      <c r="S172" s="14" t="str">
        <f t="shared" si="5"/>
        <v/>
      </c>
      <c r="T172" s="14" t="str" cm="1">
        <f t="array" ref="T172">IF(Q172="","",MATCH(MID(Q172,1,255),MID($R$3:$R$999,1,255),0))</f>
        <v/>
      </c>
      <c r="U172" s="14"/>
      <c r="V172" s="14"/>
    </row>
    <row r="173" spans="2:22">
      <c r="B173" s="27"/>
      <c r="C173" s="46" t="str" cm="1">
        <f t="array" ref="C173">IF(B173="","",
       IF(OR(_xlfn._xlws.FILTER('Checklist.loc DATA'!$D$3:$D$3000,'Checklist.loc DATA'!$C$3:$C$3000=B173,"#no matching result in Checklist.loc DATA")="#no matching result found in Checklist.loc DATA",_xlfn._xlws.FILTER('Checklist.loc DATA'!$D$3:$D$3000,'Checklist.loc DATA'!$C$3:$C$3000=B173,"#no matching result in Checklist.loc DATA")="MISSING",_xlfn._xlws.FILTER('Checklist.loc DATA'!$D$3:$D$3000,'Checklist.loc DATA'!$C$3:$C$3000=B173,"#no matching result in Checklist.loc DATA")=""),
            IF(_xlfn._xlws.FILTER('GAME.CHECKLIST_ Integrator'!$C$2:$C$3000,'GAME.CHECKLIST_ Integrator'!$D$2:$D$3000=B173,"#no matching result in GAME.CHECKLIST Integrator")="0","#Text found in aircraft PAGE_Integrator but no matching entry name; check that you copy-pasted entry names",
                   _xlfn._xlws.FILTER('GAME.CHECKLIST_ Integrator'!$C$2:$C$3000,'GAME.CHECKLIST_ Integrator'!$D$2:$D$3000=B173,"#no matching result in GAME.CHECKLIST Integrator")),
           _xlfn._xlws.FILTER('Checklist.loc DATA'!$D$3:$D$3000,'Checklist.loc DATA'!$C$3:$C$3000=B173,"#no matching result in Checklist.loc DATA")))</f>
        <v/>
      </c>
      <c r="D173" s="53"/>
      <c r="E173" s="46" t="str" cm="1">
        <f t="array" ref="E173">IF(D173="","",
       IF(OR(_xlfn._xlws.FILTER('Checklist.loc DATA'!$D$3:$D$3000,'Checklist.loc DATA'!$C$3:$C$3000=D173,"#no matching result in Checklist.loc DATA")="#no matching result found in Checklist.loc DATA",_xlfn._xlws.FILTER('Checklist.loc DATA'!$D$3:$D$3000,'Checklist.loc DATA'!$C$3:$C$3000=D173,"#no matching result in Checklist.loc DATA")="MISSING",_xlfn._xlws.FILTER('Checklist.loc DATA'!$D$3:$D$3000,'Checklist.loc DATA'!$C$3:$C$3000=D173,"#no matching result in Checklist.loc DATA")=""),
            IF(_xlfn._xlws.FILTER('GAME.CHECKLIST_ Integrator'!$C$2:$C$3000,'GAME.CHECKLIST_ Integrator'!$D$2:$D$3000=D173,"#no matching result in GAME.CHECKLIST Integrator")="0","#Text found in aircraft PAGE_Integrator but no matching entry name; check that you copy-pasted entry names",
                   _xlfn._xlws.FILTER('GAME.CHECKLIST_ Integrator'!$C$2:$C$3000,'GAME.CHECKLIST_ Integrator'!$D$2:$D$3000=D173,"#no matching result in GAME.CHECKLIST Integrator")),
           _xlfn._xlws.FILTER('Checklist.loc DATA'!$D$3:$D$3000,'Checklist.loc DATA'!$C$3:$C$3000=D173,"#no matching result in Checklist.loc DATA")))</f>
        <v/>
      </c>
      <c r="F173" s="53"/>
      <c r="G173" s="46" t="str" cm="1">
        <f t="array" ref="G173">IF(F173="","",
       IF(OR(_xlfn._xlws.FILTER('Checklist.loc DATA'!$D$3:$D$3000,'Checklist.loc DATA'!$C$3:$C$3000=F173,"#no matching result in Checklist.loc DATA")="#no matching result found in Checklist.loc DATA",_xlfn._xlws.FILTER('Checklist.loc DATA'!$D$3:$D$3000,'Checklist.loc DATA'!$C$3:$C$3000=F173,"#no matching result in Checklist.loc DATA")="MISSING",_xlfn._xlws.FILTER('Checklist.loc DATA'!$D$3:$D$3000,'Checklist.loc DATA'!$C$3:$C$3000=F173,"#no matching result in Checklist.loc DATA")=""),
            IF(_xlfn._xlws.FILTER('GAME.CHECKLIST_ Integrator'!$C$2:$C$3000,'GAME.CHECKLIST_ Integrator'!$D$2:$D$3000=F173,"#no matching result in GAME.CHECKLIST Integrator")="0","#Text found in aircraft PAGE_Integrator but no matching entry name; check that you copy-pasted entry names",
                   _xlfn._xlws.FILTER('GAME.CHECKLIST_ Integrator'!$C$2:$C$3000,'GAME.CHECKLIST_ Integrator'!$D$2:$D$3000=F173,"#no matching result in GAME.CHECKLIST Integrator")),
           _xlfn._xlws.FILTER('Checklist.loc DATA'!$D$3:$D$3000,'Checklist.loc DATA'!$C$3:$C$3000=F173,"#no matching result in Checklist.loc DATA")))</f>
        <v/>
      </c>
      <c r="H173" s="62"/>
      <c r="I173" s="46" t="str" cm="1">
        <f t="array" ref="I173">IF(H173="","",
       IF(OR(_xlfn._xlws.FILTER('Checklist.loc DATA'!$D$3:$D$3000,'Checklist.loc DATA'!$C$3:$C$3000=H173,"#no matching result in Checklist.loc DATA")="#no matching result found in Checklist.loc DATA",_xlfn._xlws.FILTER('Checklist.loc DATA'!$D$3:$D$3000,'Checklist.loc DATA'!$C$3:$C$3000=H173,"#no matching result in Checklist.loc DATA")="MISSING",_xlfn._xlws.FILTER('Checklist.loc DATA'!$D$3:$D$3000,'Checklist.loc DATA'!$C$3:$C$3000=H173,"#no matching result in Checklist.loc DATA")=""),
            IF(_xlfn._xlws.FILTER('GAME.CHECKLIST_ Integrator'!$C$2:$C$3000,'GAME.CHECKLIST_ Integrator'!$D$2:$D$3000=H173,"#no matching result in GAME.CHECKLIST Integrator")="0","#Text found in aircraft PAGE_Integrator but no matching entry name; check that you copy-pasted entry names",
                   _xlfn._xlws.FILTER('GAME.CHECKLIST_ Integrator'!$C$2:$C$3000,'GAME.CHECKLIST_ Integrator'!$D$2:$D$3000=H173,"#no matching result in GAME.CHECKLIST Integrator")),
           _xlfn._xlws.FILTER('Checklist.loc DATA'!$D$3:$D$3000,'Checklist.loc DATA'!$C$3:$C$3000=H173,"#no matching result in Checklist.loc DATA")))</f>
        <v/>
      </c>
      <c r="J173" s="29">
        <v>0</v>
      </c>
      <c r="K173" s="46" t="str" cm="1">
        <f t="array" ref="K173">IF(OR(J173="",J173=0),"",
       IF(OR(_xlfn._xlws.FILTER('Checklist.loc DATA'!$E$3:$E$3000,'Checklist.loc DATA'!$D$3:$D$3000=J173,"#no matching result in Checklist.loc DATA")="#no matching result found in Checklist.loc DATA",_xlfn._xlws.FILTER('Checklist.loc DATA'!$E$3:$E$3000,'Checklist.loc DATA'!$D$3:$D$3000=J173,"#no matching result in Checklist.loc DATA")="MISSING",_xlfn._xlws.FILTER('Checklist.loc DATA'!$E$3:$E$3000,'Checklist.loc DATA'!$D$3:$D$3000=J173,"#no matching result in Checklist.loc DATA")=""),
          IF(_xlfn._xlws.FILTER('CLUE. Integrator'!$C$2:$C$3000,'CLUE. Integrator'!$D$2:$D$3000=J173,"#no matching result in aircraft CLUE_Integrator")="0","#Text found in aircraft CLUE_Integrator but no matching entry name; check that you copy-pasted entry names",
                   _xlfn._xlws.FILTER('CLUE. Integrator'!$C$2:$C$3000,'CLUE. Integrator'!$D$2:$D$3000=J173,"#no matching result in aircraft CLUE_Integrator")),
           _xlfn._xlws.FILTER('Checklist.loc DATA'!$E$3:$E$3000,'Checklist.loc DATA'!$D$3:$D$3000=J173,"#no matching result in Checklist.loc DATA")))</f>
        <v/>
      </c>
      <c r="L173" s="63" t="str">
        <f>IF('Integrator tracking'!G182="","",'Integrator tracking'!G182)</f>
        <v/>
      </c>
      <c r="M173" s="14" t="str">
        <f t="shared" si="4"/>
        <v/>
      </c>
      <c r="N173" s="14" t="str">
        <f>IF(F173="","",
_xlfn.CONCAT('Resource Checklist generator'!$A$2,UPPER('Resource Checklist generator'!$O$1),SUBSTITUTE(_xlfn.CONCAT(G173,"_",I173),"GAME.CHECKLIST_",""),"_",T173,'Resource Checklist generator'!$M$2,L173,'Resource Checklist generator'!$K$2,CHAR(10),
    'Resource Checklist generator'!$L$1,'Resource Checklist generator'!$N$2,'Resource Checklist generator'!$K$1,CHAR(10),
    'Resource Checklist generator'!$N$1
))</f>
        <v/>
      </c>
      <c r="O173" s="14" t="str">
        <f>IF(NOT(OR(U173=0,U173="")),_xlfn.CONCAT('Resource Checklist generator'!$G$2,U173,'Resource Checklist generator'!$H$2,CHAR(10),'Resource Checklist generator'!$I$2),"")</f>
        <v/>
      </c>
      <c r="P173" s="14" t="str">
        <f>IF(NOT(OR(V173=0,V173="")),_xlfn.CONCAT('Resource Checklist generator'!$J$2,V173,'Resource Checklist generator'!$H$2,CHAR(10),'Resource Checklist generator'!$L$2),"")</f>
        <v/>
      </c>
      <c r="Q173" s="14" t="str">
        <f>IF(F173="","",
    _xlfn.CONCAT('Resource Checklist generator'!$A$1,UPPER('Resource Checklist generator'!$O$1),SUBSTITUTE(_xlfn.CONCAT(G173,"_",I173),"GAME.CHECKLIST_",""),'Resource Checklist generator'!$B$1,CHAR(10),
    'Resource Checklist generator'!$C$1,G173,'Resource Checklist generator'!$D$1,I173,'Resource Checklist generator'!$E$1,CHAR(10),
    IF(K173="","",_xlfn.CONCAT('Resource Checklist generator'!$F$1,K173,'Resource Checklist generator'!$G$1,CHAR(10))),
    'Resource Checklist generator'!$J$1,'Resource Checklist generator'!$K$1,CHAR(10),
    'Resource Checklist generator'!$N$1)
)</f>
        <v/>
      </c>
      <c r="R173" s="14"/>
      <c r="S173" s="14" t="str">
        <f t="shared" si="5"/>
        <v/>
      </c>
      <c r="T173" s="14" t="str" cm="1">
        <f t="array" ref="T173">IF(Q173="","",MATCH(MID(Q173,1,255),MID($R$3:$R$999,1,255),0))</f>
        <v/>
      </c>
      <c r="U173" s="14"/>
      <c r="V173" s="14"/>
    </row>
    <row r="174" spans="2:22">
      <c r="B174" s="28"/>
      <c r="C174" s="46" t="str" cm="1">
        <f t="array" ref="C174">IF(B174="","",
       IF(OR(_xlfn._xlws.FILTER('Checklist.loc DATA'!$D$3:$D$3000,'Checklist.loc DATA'!$C$3:$C$3000=B174,"#no matching result in Checklist.loc DATA")="#no matching result found in Checklist.loc DATA",_xlfn._xlws.FILTER('Checklist.loc DATA'!$D$3:$D$3000,'Checklist.loc DATA'!$C$3:$C$3000=B174,"#no matching result in Checklist.loc DATA")="MISSING",_xlfn._xlws.FILTER('Checklist.loc DATA'!$D$3:$D$3000,'Checklist.loc DATA'!$C$3:$C$3000=B174,"#no matching result in Checklist.loc DATA")=""),
            IF(_xlfn._xlws.FILTER('GAME.CHECKLIST_ Integrator'!$C$2:$C$3000,'GAME.CHECKLIST_ Integrator'!$D$2:$D$3000=B174,"#no matching result in GAME.CHECKLIST Integrator")="0","#Text found in aircraft PAGE_Integrator but no matching entry name; check that you copy-pasted entry names",
                   _xlfn._xlws.FILTER('GAME.CHECKLIST_ Integrator'!$C$2:$C$3000,'GAME.CHECKLIST_ Integrator'!$D$2:$D$3000=B174,"#no matching result in GAME.CHECKLIST Integrator")),
           _xlfn._xlws.FILTER('Checklist.loc DATA'!$D$3:$D$3000,'Checklist.loc DATA'!$C$3:$C$3000=B174,"#no matching result in Checklist.loc DATA")))</f>
        <v/>
      </c>
      <c r="D174" s="52"/>
      <c r="E174" s="46" t="str" cm="1">
        <f t="array" ref="E174">IF(D174="","",
       IF(OR(_xlfn._xlws.FILTER('Checklist.loc DATA'!$D$3:$D$3000,'Checklist.loc DATA'!$C$3:$C$3000=D174,"#no matching result in Checklist.loc DATA")="#no matching result found in Checklist.loc DATA",_xlfn._xlws.FILTER('Checklist.loc DATA'!$D$3:$D$3000,'Checklist.loc DATA'!$C$3:$C$3000=D174,"#no matching result in Checklist.loc DATA")="MISSING",_xlfn._xlws.FILTER('Checklist.loc DATA'!$D$3:$D$3000,'Checklist.loc DATA'!$C$3:$C$3000=D174,"#no matching result in Checklist.loc DATA")=""),
            IF(_xlfn._xlws.FILTER('GAME.CHECKLIST_ Integrator'!$C$2:$C$3000,'GAME.CHECKLIST_ Integrator'!$D$2:$D$3000=D174,"#no matching result in GAME.CHECKLIST Integrator")="0","#Text found in aircraft PAGE_Integrator but no matching entry name; check that you copy-pasted entry names",
                   _xlfn._xlws.FILTER('GAME.CHECKLIST_ Integrator'!$C$2:$C$3000,'GAME.CHECKLIST_ Integrator'!$D$2:$D$3000=D174,"#no matching result in GAME.CHECKLIST Integrator")),
           _xlfn._xlws.FILTER('Checklist.loc DATA'!$D$3:$D$3000,'Checklist.loc DATA'!$C$3:$C$3000=D174,"#no matching result in Checklist.loc DATA")))</f>
        <v/>
      </c>
      <c r="F174" s="52"/>
      <c r="G174" s="46" t="str" cm="1">
        <f t="array" ref="G174">IF(F174="","",
       IF(OR(_xlfn._xlws.FILTER('Checklist.loc DATA'!$D$3:$D$3000,'Checklist.loc DATA'!$C$3:$C$3000=F174,"#no matching result in Checklist.loc DATA")="#no matching result found in Checklist.loc DATA",_xlfn._xlws.FILTER('Checklist.loc DATA'!$D$3:$D$3000,'Checklist.loc DATA'!$C$3:$C$3000=F174,"#no matching result in Checklist.loc DATA")="MISSING",_xlfn._xlws.FILTER('Checklist.loc DATA'!$D$3:$D$3000,'Checklist.loc DATA'!$C$3:$C$3000=F174,"#no matching result in Checklist.loc DATA")=""),
            IF(_xlfn._xlws.FILTER('GAME.CHECKLIST_ Integrator'!$C$2:$C$3000,'GAME.CHECKLIST_ Integrator'!$D$2:$D$3000=F174,"#no matching result in GAME.CHECKLIST Integrator")="0","#Text found in aircraft PAGE_Integrator but no matching entry name; check that you copy-pasted entry names",
                   _xlfn._xlws.FILTER('GAME.CHECKLIST_ Integrator'!$C$2:$C$3000,'GAME.CHECKLIST_ Integrator'!$D$2:$D$3000=F174,"#no matching result in GAME.CHECKLIST Integrator")),
           _xlfn._xlws.FILTER('Checklist.loc DATA'!$D$3:$D$3000,'Checklist.loc DATA'!$C$3:$C$3000=F174,"#no matching result in Checklist.loc DATA")))</f>
        <v/>
      </c>
      <c r="H174" s="61"/>
      <c r="I174" s="46" t="str" cm="1">
        <f t="array" ref="I174">IF(H174="","",
       IF(OR(_xlfn._xlws.FILTER('Checklist.loc DATA'!$D$3:$D$3000,'Checklist.loc DATA'!$C$3:$C$3000=H174,"#no matching result in Checklist.loc DATA")="#no matching result found in Checklist.loc DATA",_xlfn._xlws.FILTER('Checklist.loc DATA'!$D$3:$D$3000,'Checklist.loc DATA'!$C$3:$C$3000=H174,"#no matching result in Checklist.loc DATA")="MISSING",_xlfn._xlws.FILTER('Checklist.loc DATA'!$D$3:$D$3000,'Checklist.loc DATA'!$C$3:$C$3000=H174,"#no matching result in Checklist.loc DATA")=""),
            IF(_xlfn._xlws.FILTER('GAME.CHECKLIST_ Integrator'!$C$2:$C$3000,'GAME.CHECKLIST_ Integrator'!$D$2:$D$3000=H174,"#no matching result in GAME.CHECKLIST Integrator")="0","#Text found in aircraft PAGE_Integrator but no matching entry name; check that you copy-pasted entry names",
                   _xlfn._xlws.FILTER('GAME.CHECKLIST_ Integrator'!$C$2:$C$3000,'GAME.CHECKLIST_ Integrator'!$D$2:$D$3000=H174,"#no matching result in GAME.CHECKLIST Integrator")),
           _xlfn._xlws.FILTER('Checklist.loc DATA'!$D$3:$D$3000,'Checklist.loc DATA'!$C$3:$C$3000=H174,"#no matching result in Checklist.loc DATA")))</f>
        <v/>
      </c>
      <c r="J174" s="48">
        <v>0</v>
      </c>
      <c r="K174" s="46" t="str" cm="1">
        <f t="array" ref="K174">IF(OR(J174="",J174=0),"",
       IF(OR(_xlfn._xlws.FILTER('Checklist.loc DATA'!$E$3:$E$3000,'Checklist.loc DATA'!$D$3:$D$3000=J174,"#no matching result in Checklist.loc DATA")="#no matching result found in Checklist.loc DATA",_xlfn._xlws.FILTER('Checklist.loc DATA'!$E$3:$E$3000,'Checklist.loc DATA'!$D$3:$D$3000=J174,"#no matching result in Checklist.loc DATA")="MISSING",_xlfn._xlws.FILTER('Checklist.loc DATA'!$E$3:$E$3000,'Checklist.loc DATA'!$D$3:$D$3000=J174,"#no matching result in Checklist.loc DATA")=""),
          IF(_xlfn._xlws.FILTER('CLUE. Integrator'!$C$2:$C$3000,'CLUE. Integrator'!$D$2:$D$3000=J174,"#no matching result in aircraft CLUE_Integrator")="0","#Text found in aircraft CLUE_Integrator but no matching entry name; check that you copy-pasted entry names",
                   _xlfn._xlws.FILTER('CLUE. Integrator'!$C$2:$C$3000,'CLUE. Integrator'!$D$2:$D$3000=J174,"#no matching result in aircraft CLUE_Integrator")),
           _xlfn._xlws.FILTER('Checklist.loc DATA'!$E$3:$E$3000,'Checklist.loc DATA'!$D$3:$D$3000=J174,"#no matching result in Checklist.loc DATA")))</f>
        <v/>
      </c>
      <c r="L174" s="63" t="str">
        <f>IF('Integrator tracking'!G183="","",'Integrator tracking'!G183)</f>
        <v/>
      </c>
      <c r="M174" s="14" t="str">
        <f t="shared" si="4"/>
        <v/>
      </c>
      <c r="N174" s="14" t="str">
        <f>IF(F174="","",
_xlfn.CONCAT('Resource Checklist generator'!$A$2,UPPER('Resource Checklist generator'!$O$1),SUBSTITUTE(_xlfn.CONCAT(G174,"_",I174),"GAME.CHECKLIST_",""),"_",T174,'Resource Checklist generator'!$M$2,L174,'Resource Checklist generator'!$K$2,CHAR(10),
    'Resource Checklist generator'!$L$1,'Resource Checklist generator'!$N$2,'Resource Checklist generator'!$K$1,CHAR(10),
    'Resource Checklist generator'!$N$1
))</f>
        <v/>
      </c>
      <c r="O174" s="14" t="str">
        <f>IF(NOT(OR(U174=0,U174="")),_xlfn.CONCAT('Resource Checklist generator'!$G$2,U174,'Resource Checklist generator'!$H$2,CHAR(10),'Resource Checklist generator'!$I$2),"")</f>
        <v/>
      </c>
      <c r="P174" s="14" t="str">
        <f>IF(NOT(OR(V174=0,V174="")),_xlfn.CONCAT('Resource Checklist generator'!$J$2,V174,'Resource Checklist generator'!$H$2,CHAR(10),'Resource Checklist generator'!$L$2),"")</f>
        <v/>
      </c>
      <c r="Q174" s="14" t="str">
        <f>IF(F174="","",
    _xlfn.CONCAT('Resource Checklist generator'!$A$1,UPPER('Resource Checklist generator'!$O$1),SUBSTITUTE(_xlfn.CONCAT(G174,"_",I174),"GAME.CHECKLIST_",""),'Resource Checklist generator'!$B$1,CHAR(10),
    'Resource Checklist generator'!$C$1,G174,'Resource Checklist generator'!$D$1,I174,'Resource Checklist generator'!$E$1,CHAR(10),
    IF(K174="","",_xlfn.CONCAT('Resource Checklist generator'!$F$1,K174,'Resource Checklist generator'!$G$1,CHAR(10))),
    'Resource Checklist generator'!$J$1,'Resource Checklist generator'!$K$1,CHAR(10),
    'Resource Checklist generator'!$N$1)
)</f>
        <v/>
      </c>
      <c r="R174" s="14"/>
      <c r="S174" s="14" t="str">
        <f t="shared" si="5"/>
        <v/>
      </c>
      <c r="T174" s="14" t="str" cm="1">
        <f t="array" ref="T174">IF(Q174="","",MATCH(MID(Q174,1,255),MID($R$3:$R$999,1,255),0))</f>
        <v/>
      </c>
      <c r="U174" s="14"/>
      <c r="V174" s="14"/>
    </row>
    <row r="175" spans="2:22">
      <c r="B175" s="27"/>
      <c r="C175" s="46" t="str" cm="1">
        <f t="array" ref="C175">IF(B175="","",
       IF(OR(_xlfn._xlws.FILTER('Checklist.loc DATA'!$D$3:$D$3000,'Checklist.loc DATA'!$C$3:$C$3000=B175,"#no matching result in Checklist.loc DATA")="#no matching result found in Checklist.loc DATA",_xlfn._xlws.FILTER('Checklist.loc DATA'!$D$3:$D$3000,'Checklist.loc DATA'!$C$3:$C$3000=B175,"#no matching result in Checklist.loc DATA")="MISSING",_xlfn._xlws.FILTER('Checklist.loc DATA'!$D$3:$D$3000,'Checklist.loc DATA'!$C$3:$C$3000=B175,"#no matching result in Checklist.loc DATA")=""),
            IF(_xlfn._xlws.FILTER('GAME.CHECKLIST_ Integrator'!$C$2:$C$3000,'GAME.CHECKLIST_ Integrator'!$D$2:$D$3000=B175,"#no matching result in GAME.CHECKLIST Integrator")="0","#Text found in aircraft PAGE_Integrator but no matching entry name; check that you copy-pasted entry names",
                   _xlfn._xlws.FILTER('GAME.CHECKLIST_ Integrator'!$C$2:$C$3000,'GAME.CHECKLIST_ Integrator'!$D$2:$D$3000=B175,"#no matching result in GAME.CHECKLIST Integrator")),
           _xlfn._xlws.FILTER('Checklist.loc DATA'!$D$3:$D$3000,'Checklist.loc DATA'!$C$3:$C$3000=B175,"#no matching result in Checklist.loc DATA")))</f>
        <v/>
      </c>
      <c r="D175" s="53"/>
      <c r="E175" s="46" t="str" cm="1">
        <f t="array" ref="E175">IF(D175="","",
       IF(OR(_xlfn._xlws.FILTER('Checklist.loc DATA'!$D$3:$D$3000,'Checklist.loc DATA'!$C$3:$C$3000=D175,"#no matching result in Checklist.loc DATA")="#no matching result found in Checklist.loc DATA",_xlfn._xlws.FILTER('Checklist.loc DATA'!$D$3:$D$3000,'Checklist.loc DATA'!$C$3:$C$3000=D175,"#no matching result in Checklist.loc DATA")="MISSING",_xlfn._xlws.FILTER('Checklist.loc DATA'!$D$3:$D$3000,'Checklist.loc DATA'!$C$3:$C$3000=D175,"#no matching result in Checklist.loc DATA")=""),
            IF(_xlfn._xlws.FILTER('GAME.CHECKLIST_ Integrator'!$C$2:$C$3000,'GAME.CHECKLIST_ Integrator'!$D$2:$D$3000=D175,"#no matching result in GAME.CHECKLIST Integrator")="0","#Text found in aircraft PAGE_Integrator but no matching entry name; check that you copy-pasted entry names",
                   _xlfn._xlws.FILTER('GAME.CHECKLIST_ Integrator'!$C$2:$C$3000,'GAME.CHECKLIST_ Integrator'!$D$2:$D$3000=D175,"#no matching result in GAME.CHECKLIST Integrator")),
           _xlfn._xlws.FILTER('Checklist.loc DATA'!$D$3:$D$3000,'Checklist.loc DATA'!$C$3:$C$3000=D175,"#no matching result in Checklist.loc DATA")))</f>
        <v/>
      </c>
      <c r="F175" s="53"/>
      <c r="G175" s="46" t="str" cm="1">
        <f t="array" ref="G175">IF(F175="","",
       IF(OR(_xlfn._xlws.FILTER('Checklist.loc DATA'!$D$3:$D$3000,'Checklist.loc DATA'!$C$3:$C$3000=F175,"#no matching result in Checklist.loc DATA")="#no matching result found in Checklist.loc DATA",_xlfn._xlws.FILTER('Checklist.loc DATA'!$D$3:$D$3000,'Checklist.loc DATA'!$C$3:$C$3000=F175,"#no matching result in Checklist.loc DATA")="MISSING",_xlfn._xlws.FILTER('Checklist.loc DATA'!$D$3:$D$3000,'Checklist.loc DATA'!$C$3:$C$3000=F175,"#no matching result in Checklist.loc DATA")=""),
            IF(_xlfn._xlws.FILTER('GAME.CHECKLIST_ Integrator'!$C$2:$C$3000,'GAME.CHECKLIST_ Integrator'!$D$2:$D$3000=F175,"#no matching result in GAME.CHECKLIST Integrator")="0","#Text found in aircraft PAGE_Integrator but no matching entry name; check that you copy-pasted entry names",
                   _xlfn._xlws.FILTER('GAME.CHECKLIST_ Integrator'!$C$2:$C$3000,'GAME.CHECKLIST_ Integrator'!$D$2:$D$3000=F175,"#no matching result in GAME.CHECKLIST Integrator")),
           _xlfn._xlws.FILTER('Checklist.loc DATA'!$D$3:$D$3000,'Checklist.loc DATA'!$C$3:$C$3000=F175,"#no matching result in Checklist.loc DATA")))</f>
        <v/>
      </c>
      <c r="H175" s="62"/>
      <c r="I175" s="46" t="str" cm="1">
        <f t="array" ref="I175">IF(H175="","",
       IF(OR(_xlfn._xlws.FILTER('Checklist.loc DATA'!$D$3:$D$3000,'Checklist.loc DATA'!$C$3:$C$3000=H175,"#no matching result in Checklist.loc DATA")="#no matching result found in Checklist.loc DATA",_xlfn._xlws.FILTER('Checklist.loc DATA'!$D$3:$D$3000,'Checklist.loc DATA'!$C$3:$C$3000=H175,"#no matching result in Checklist.loc DATA")="MISSING",_xlfn._xlws.FILTER('Checklist.loc DATA'!$D$3:$D$3000,'Checklist.loc DATA'!$C$3:$C$3000=H175,"#no matching result in Checklist.loc DATA")=""),
            IF(_xlfn._xlws.FILTER('GAME.CHECKLIST_ Integrator'!$C$2:$C$3000,'GAME.CHECKLIST_ Integrator'!$D$2:$D$3000=H175,"#no matching result in GAME.CHECKLIST Integrator")="0","#Text found in aircraft PAGE_Integrator but no matching entry name; check that you copy-pasted entry names",
                   _xlfn._xlws.FILTER('GAME.CHECKLIST_ Integrator'!$C$2:$C$3000,'GAME.CHECKLIST_ Integrator'!$D$2:$D$3000=H175,"#no matching result in GAME.CHECKLIST Integrator")),
           _xlfn._xlws.FILTER('Checklist.loc DATA'!$D$3:$D$3000,'Checklist.loc DATA'!$C$3:$C$3000=H175,"#no matching result in Checklist.loc DATA")))</f>
        <v/>
      </c>
      <c r="J175" s="29">
        <v>0</v>
      </c>
      <c r="K175" s="46" t="str" cm="1">
        <f t="array" ref="K175">IF(OR(J175="",J175=0),"",
       IF(OR(_xlfn._xlws.FILTER('Checklist.loc DATA'!$E$3:$E$3000,'Checklist.loc DATA'!$D$3:$D$3000=J175,"#no matching result in Checklist.loc DATA")="#no matching result found in Checklist.loc DATA",_xlfn._xlws.FILTER('Checklist.loc DATA'!$E$3:$E$3000,'Checklist.loc DATA'!$D$3:$D$3000=J175,"#no matching result in Checklist.loc DATA")="MISSING",_xlfn._xlws.FILTER('Checklist.loc DATA'!$E$3:$E$3000,'Checklist.loc DATA'!$D$3:$D$3000=J175,"#no matching result in Checklist.loc DATA")=""),
          IF(_xlfn._xlws.FILTER('CLUE. Integrator'!$C$2:$C$3000,'CLUE. Integrator'!$D$2:$D$3000=J175,"#no matching result in aircraft CLUE_Integrator")="0","#Text found in aircraft CLUE_Integrator but no matching entry name; check that you copy-pasted entry names",
                   _xlfn._xlws.FILTER('CLUE. Integrator'!$C$2:$C$3000,'CLUE. Integrator'!$D$2:$D$3000=J175,"#no matching result in aircraft CLUE_Integrator")),
           _xlfn._xlws.FILTER('Checklist.loc DATA'!$E$3:$E$3000,'Checklist.loc DATA'!$D$3:$D$3000=J175,"#no matching result in Checklist.loc DATA")))</f>
        <v/>
      </c>
      <c r="L175" s="63" t="str">
        <f>IF('Integrator tracking'!G184="","",'Integrator tracking'!G184)</f>
        <v/>
      </c>
      <c r="M175" s="14" t="str">
        <f t="shared" si="4"/>
        <v/>
      </c>
      <c r="N175" s="14" t="str">
        <f>IF(F175="","",
_xlfn.CONCAT('Resource Checklist generator'!$A$2,UPPER('Resource Checklist generator'!$O$1),SUBSTITUTE(_xlfn.CONCAT(G175,"_",I175),"GAME.CHECKLIST_",""),"_",T175,'Resource Checklist generator'!$M$2,L175,'Resource Checklist generator'!$K$2,CHAR(10),
    'Resource Checklist generator'!$L$1,'Resource Checklist generator'!$N$2,'Resource Checklist generator'!$K$1,CHAR(10),
    'Resource Checklist generator'!$N$1
))</f>
        <v/>
      </c>
      <c r="O175" s="14" t="str">
        <f>IF(NOT(OR(U175=0,U175="")),_xlfn.CONCAT('Resource Checklist generator'!$G$2,U175,'Resource Checklist generator'!$H$2,CHAR(10),'Resource Checklist generator'!$I$2),"")</f>
        <v/>
      </c>
      <c r="P175" s="14" t="str">
        <f>IF(NOT(OR(V175=0,V175="")),_xlfn.CONCAT('Resource Checklist generator'!$J$2,V175,'Resource Checklist generator'!$H$2,CHAR(10),'Resource Checklist generator'!$L$2),"")</f>
        <v/>
      </c>
      <c r="Q175" s="14" t="str">
        <f>IF(F175="","",
    _xlfn.CONCAT('Resource Checklist generator'!$A$1,UPPER('Resource Checklist generator'!$O$1),SUBSTITUTE(_xlfn.CONCAT(G175,"_",I175),"GAME.CHECKLIST_",""),'Resource Checklist generator'!$B$1,CHAR(10),
    'Resource Checklist generator'!$C$1,G175,'Resource Checklist generator'!$D$1,I175,'Resource Checklist generator'!$E$1,CHAR(10),
    IF(K175="","",_xlfn.CONCAT('Resource Checklist generator'!$F$1,K175,'Resource Checklist generator'!$G$1,CHAR(10))),
    'Resource Checklist generator'!$J$1,'Resource Checklist generator'!$K$1,CHAR(10),
    'Resource Checklist generator'!$N$1)
)</f>
        <v/>
      </c>
      <c r="R175" s="14"/>
      <c r="S175" s="14" t="str">
        <f t="shared" si="5"/>
        <v/>
      </c>
      <c r="T175" s="14" t="str" cm="1">
        <f t="array" ref="T175">IF(Q175="","",MATCH(MID(Q175,1,255),MID($R$3:$R$999,1,255),0))</f>
        <v/>
      </c>
      <c r="U175" s="14"/>
      <c r="V175" s="14"/>
    </row>
    <row r="176" spans="2:22">
      <c r="B176" s="28"/>
      <c r="C176" s="46" t="str" cm="1">
        <f t="array" ref="C176">IF(B176="","",
       IF(OR(_xlfn._xlws.FILTER('Checklist.loc DATA'!$D$3:$D$3000,'Checklist.loc DATA'!$C$3:$C$3000=B176,"#no matching result in Checklist.loc DATA")="#no matching result found in Checklist.loc DATA",_xlfn._xlws.FILTER('Checklist.loc DATA'!$D$3:$D$3000,'Checklist.loc DATA'!$C$3:$C$3000=B176,"#no matching result in Checklist.loc DATA")="MISSING",_xlfn._xlws.FILTER('Checklist.loc DATA'!$D$3:$D$3000,'Checklist.loc DATA'!$C$3:$C$3000=B176,"#no matching result in Checklist.loc DATA")=""),
            IF(_xlfn._xlws.FILTER('GAME.CHECKLIST_ Integrator'!$C$2:$C$3000,'GAME.CHECKLIST_ Integrator'!$D$2:$D$3000=B176,"#no matching result in GAME.CHECKLIST Integrator")="0","#Text found in aircraft PAGE_Integrator but no matching entry name; check that you copy-pasted entry names",
                   _xlfn._xlws.FILTER('GAME.CHECKLIST_ Integrator'!$C$2:$C$3000,'GAME.CHECKLIST_ Integrator'!$D$2:$D$3000=B176,"#no matching result in GAME.CHECKLIST Integrator")),
           _xlfn._xlws.FILTER('Checklist.loc DATA'!$D$3:$D$3000,'Checklist.loc DATA'!$C$3:$C$3000=B176,"#no matching result in Checklist.loc DATA")))</f>
        <v/>
      </c>
      <c r="D176" s="52"/>
      <c r="E176" s="46" t="str" cm="1">
        <f t="array" ref="E176">IF(D176="","",
       IF(OR(_xlfn._xlws.FILTER('Checklist.loc DATA'!$D$3:$D$3000,'Checklist.loc DATA'!$C$3:$C$3000=D176,"#no matching result in Checklist.loc DATA")="#no matching result found in Checklist.loc DATA",_xlfn._xlws.FILTER('Checklist.loc DATA'!$D$3:$D$3000,'Checklist.loc DATA'!$C$3:$C$3000=D176,"#no matching result in Checklist.loc DATA")="MISSING",_xlfn._xlws.FILTER('Checklist.loc DATA'!$D$3:$D$3000,'Checklist.loc DATA'!$C$3:$C$3000=D176,"#no matching result in Checklist.loc DATA")=""),
            IF(_xlfn._xlws.FILTER('GAME.CHECKLIST_ Integrator'!$C$2:$C$3000,'GAME.CHECKLIST_ Integrator'!$D$2:$D$3000=D176,"#no matching result in GAME.CHECKLIST Integrator")="0","#Text found in aircraft PAGE_Integrator but no matching entry name; check that you copy-pasted entry names",
                   _xlfn._xlws.FILTER('GAME.CHECKLIST_ Integrator'!$C$2:$C$3000,'GAME.CHECKLIST_ Integrator'!$D$2:$D$3000=D176,"#no matching result in GAME.CHECKLIST Integrator")),
           _xlfn._xlws.FILTER('Checklist.loc DATA'!$D$3:$D$3000,'Checklist.loc DATA'!$C$3:$C$3000=D176,"#no matching result in Checklist.loc DATA")))</f>
        <v/>
      </c>
      <c r="F176" s="52"/>
      <c r="G176" s="46" t="str" cm="1">
        <f t="array" ref="G176">IF(F176="","",
       IF(OR(_xlfn._xlws.FILTER('Checklist.loc DATA'!$D$3:$D$3000,'Checklist.loc DATA'!$C$3:$C$3000=F176,"#no matching result in Checklist.loc DATA")="#no matching result found in Checklist.loc DATA",_xlfn._xlws.FILTER('Checklist.loc DATA'!$D$3:$D$3000,'Checklist.loc DATA'!$C$3:$C$3000=F176,"#no matching result in Checklist.loc DATA")="MISSING",_xlfn._xlws.FILTER('Checklist.loc DATA'!$D$3:$D$3000,'Checklist.loc DATA'!$C$3:$C$3000=F176,"#no matching result in Checklist.loc DATA")=""),
            IF(_xlfn._xlws.FILTER('GAME.CHECKLIST_ Integrator'!$C$2:$C$3000,'GAME.CHECKLIST_ Integrator'!$D$2:$D$3000=F176,"#no matching result in GAME.CHECKLIST Integrator")="0","#Text found in aircraft PAGE_Integrator but no matching entry name; check that you copy-pasted entry names",
                   _xlfn._xlws.FILTER('GAME.CHECKLIST_ Integrator'!$C$2:$C$3000,'GAME.CHECKLIST_ Integrator'!$D$2:$D$3000=F176,"#no matching result in GAME.CHECKLIST Integrator")),
           _xlfn._xlws.FILTER('Checklist.loc DATA'!$D$3:$D$3000,'Checklist.loc DATA'!$C$3:$C$3000=F176,"#no matching result in Checklist.loc DATA")))</f>
        <v/>
      </c>
      <c r="H176" s="61"/>
      <c r="I176" s="46" t="str" cm="1">
        <f t="array" ref="I176">IF(H176="","",
       IF(OR(_xlfn._xlws.FILTER('Checklist.loc DATA'!$D$3:$D$3000,'Checklist.loc DATA'!$C$3:$C$3000=H176,"#no matching result in Checklist.loc DATA")="#no matching result found in Checklist.loc DATA",_xlfn._xlws.FILTER('Checklist.loc DATA'!$D$3:$D$3000,'Checklist.loc DATA'!$C$3:$C$3000=H176,"#no matching result in Checklist.loc DATA")="MISSING",_xlfn._xlws.FILTER('Checklist.loc DATA'!$D$3:$D$3000,'Checklist.loc DATA'!$C$3:$C$3000=H176,"#no matching result in Checklist.loc DATA")=""),
            IF(_xlfn._xlws.FILTER('GAME.CHECKLIST_ Integrator'!$C$2:$C$3000,'GAME.CHECKLIST_ Integrator'!$D$2:$D$3000=H176,"#no matching result in GAME.CHECKLIST Integrator")="0","#Text found in aircraft PAGE_Integrator but no matching entry name; check that you copy-pasted entry names",
                   _xlfn._xlws.FILTER('GAME.CHECKLIST_ Integrator'!$C$2:$C$3000,'GAME.CHECKLIST_ Integrator'!$D$2:$D$3000=H176,"#no matching result in GAME.CHECKLIST Integrator")),
           _xlfn._xlws.FILTER('Checklist.loc DATA'!$D$3:$D$3000,'Checklist.loc DATA'!$C$3:$C$3000=H176,"#no matching result in Checklist.loc DATA")))</f>
        <v/>
      </c>
      <c r="J176" s="48">
        <v>0</v>
      </c>
      <c r="K176" s="46" t="str" cm="1">
        <f t="array" ref="K176">IF(OR(J176="",J176=0),"",
       IF(OR(_xlfn._xlws.FILTER('Checklist.loc DATA'!$E$3:$E$3000,'Checklist.loc DATA'!$D$3:$D$3000=J176,"#no matching result in Checklist.loc DATA")="#no matching result found in Checklist.loc DATA",_xlfn._xlws.FILTER('Checklist.loc DATA'!$E$3:$E$3000,'Checklist.loc DATA'!$D$3:$D$3000=J176,"#no matching result in Checklist.loc DATA")="MISSING",_xlfn._xlws.FILTER('Checklist.loc DATA'!$E$3:$E$3000,'Checklist.loc DATA'!$D$3:$D$3000=J176,"#no matching result in Checklist.loc DATA")=""),
          IF(_xlfn._xlws.FILTER('CLUE. Integrator'!$C$2:$C$3000,'CLUE. Integrator'!$D$2:$D$3000=J176,"#no matching result in aircraft CLUE_Integrator")="0","#Text found in aircraft CLUE_Integrator but no matching entry name; check that you copy-pasted entry names",
                   _xlfn._xlws.FILTER('CLUE. Integrator'!$C$2:$C$3000,'CLUE. Integrator'!$D$2:$D$3000=J176,"#no matching result in aircraft CLUE_Integrator")),
           _xlfn._xlws.FILTER('Checklist.loc DATA'!$E$3:$E$3000,'Checklist.loc DATA'!$D$3:$D$3000=J176,"#no matching result in Checklist.loc DATA")))</f>
        <v/>
      </c>
      <c r="L176" s="63" t="str">
        <f>IF('Integrator tracking'!G185="","",'Integrator tracking'!G185)</f>
        <v/>
      </c>
      <c r="M176" s="14" t="str">
        <f t="shared" si="4"/>
        <v/>
      </c>
      <c r="N176" s="14" t="str">
        <f>IF(F176="","",
_xlfn.CONCAT('Resource Checklist generator'!$A$2,UPPER('Resource Checklist generator'!$O$1),SUBSTITUTE(_xlfn.CONCAT(G176,"_",I176),"GAME.CHECKLIST_",""),"_",T176,'Resource Checklist generator'!$M$2,L176,'Resource Checklist generator'!$K$2,CHAR(10),
    'Resource Checklist generator'!$L$1,'Resource Checklist generator'!$N$2,'Resource Checklist generator'!$K$1,CHAR(10),
    'Resource Checklist generator'!$N$1
))</f>
        <v/>
      </c>
      <c r="O176" s="14" t="str">
        <f>IF(NOT(OR(U176=0,U176="")),_xlfn.CONCAT('Resource Checklist generator'!$G$2,U176,'Resource Checklist generator'!$H$2,CHAR(10),'Resource Checklist generator'!$I$2),"")</f>
        <v/>
      </c>
      <c r="P176" s="14" t="str">
        <f>IF(NOT(OR(V176=0,V176="")),_xlfn.CONCAT('Resource Checklist generator'!$J$2,V176,'Resource Checklist generator'!$H$2,CHAR(10),'Resource Checklist generator'!$L$2),"")</f>
        <v/>
      </c>
      <c r="Q176" s="14" t="str">
        <f>IF(F176="","",
    _xlfn.CONCAT('Resource Checklist generator'!$A$1,UPPER('Resource Checklist generator'!$O$1),SUBSTITUTE(_xlfn.CONCAT(G176,"_",I176),"GAME.CHECKLIST_",""),'Resource Checklist generator'!$B$1,CHAR(10),
    'Resource Checklist generator'!$C$1,G176,'Resource Checklist generator'!$D$1,I176,'Resource Checklist generator'!$E$1,CHAR(10),
    IF(K176="","",_xlfn.CONCAT('Resource Checklist generator'!$F$1,K176,'Resource Checklist generator'!$G$1,CHAR(10))),
    'Resource Checklist generator'!$J$1,'Resource Checklist generator'!$K$1,CHAR(10),
    'Resource Checklist generator'!$N$1)
)</f>
        <v/>
      </c>
      <c r="R176" s="14"/>
      <c r="S176" s="14" t="str">
        <f t="shared" si="5"/>
        <v/>
      </c>
      <c r="T176" s="14" t="str" cm="1">
        <f t="array" ref="T176">IF(Q176="","",MATCH(MID(Q176,1,255),MID($R$3:$R$999,1,255),0))</f>
        <v/>
      </c>
      <c r="U176" s="14"/>
      <c r="V176" s="14"/>
    </row>
    <row r="177" spans="2:22">
      <c r="B177" s="27"/>
      <c r="C177" s="46" t="str" cm="1">
        <f t="array" ref="C177">IF(B177="","",
       IF(OR(_xlfn._xlws.FILTER('Checklist.loc DATA'!$D$3:$D$3000,'Checklist.loc DATA'!$C$3:$C$3000=B177,"#no matching result in Checklist.loc DATA")="#no matching result found in Checklist.loc DATA",_xlfn._xlws.FILTER('Checklist.loc DATA'!$D$3:$D$3000,'Checklist.loc DATA'!$C$3:$C$3000=B177,"#no matching result in Checklist.loc DATA")="MISSING",_xlfn._xlws.FILTER('Checklist.loc DATA'!$D$3:$D$3000,'Checklist.loc DATA'!$C$3:$C$3000=B177,"#no matching result in Checklist.loc DATA")=""),
            IF(_xlfn._xlws.FILTER('GAME.CHECKLIST_ Integrator'!$C$2:$C$3000,'GAME.CHECKLIST_ Integrator'!$D$2:$D$3000=B177,"#no matching result in GAME.CHECKLIST Integrator")="0","#Text found in aircraft PAGE_Integrator but no matching entry name; check that you copy-pasted entry names",
                   _xlfn._xlws.FILTER('GAME.CHECKLIST_ Integrator'!$C$2:$C$3000,'GAME.CHECKLIST_ Integrator'!$D$2:$D$3000=B177,"#no matching result in GAME.CHECKLIST Integrator")),
           _xlfn._xlws.FILTER('Checklist.loc DATA'!$D$3:$D$3000,'Checklist.loc DATA'!$C$3:$C$3000=B177,"#no matching result in Checklist.loc DATA")))</f>
        <v/>
      </c>
      <c r="D177" s="53"/>
      <c r="E177" s="46" t="str" cm="1">
        <f t="array" ref="E177">IF(D177="","",
       IF(OR(_xlfn._xlws.FILTER('Checklist.loc DATA'!$D$3:$D$3000,'Checklist.loc DATA'!$C$3:$C$3000=D177,"#no matching result in Checklist.loc DATA")="#no matching result found in Checklist.loc DATA",_xlfn._xlws.FILTER('Checklist.loc DATA'!$D$3:$D$3000,'Checklist.loc DATA'!$C$3:$C$3000=D177,"#no matching result in Checklist.loc DATA")="MISSING",_xlfn._xlws.FILTER('Checklist.loc DATA'!$D$3:$D$3000,'Checklist.loc DATA'!$C$3:$C$3000=D177,"#no matching result in Checklist.loc DATA")=""),
            IF(_xlfn._xlws.FILTER('GAME.CHECKLIST_ Integrator'!$C$2:$C$3000,'GAME.CHECKLIST_ Integrator'!$D$2:$D$3000=D177,"#no matching result in GAME.CHECKLIST Integrator")="0","#Text found in aircraft PAGE_Integrator but no matching entry name; check that you copy-pasted entry names",
                   _xlfn._xlws.FILTER('GAME.CHECKLIST_ Integrator'!$C$2:$C$3000,'GAME.CHECKLIST_ Integrator'!$D$2:$D$3000=D177,"#no matching result in GAME.CHECKLIST Integrator")),
           _xlfn._xlws.FILTER('Checklist.loc DATA'!$D$3:$D$3000,'Checklist.loc DATA'!$C$3:$C$3000=D177,"#no matching result in Checklist.loc DATA")))</f>
        <v/>
      </c>
      <c r="F177" s="53"/>
      <c r="G177" s="46" t="str" cm="1">
        <f t="array" ref="G177">IF(F177="","",
       IF(OR(_xlfn._xlws.FILTER('Checklist.loc DATA'!$D$3:$D$3000,'Checklist.loc DATA'!$C$3:$C$3000=F177,"#no matching result in Checklist.loc DATA")="#no matching result found in Checklist.loc DATA",_xlfn._xlws.FILTER('Checklist.loc DATA'!$D$3:$D$3000,'Checklist.loc DATA'!$C$3:$C$3000=F177,"#no matching result in Checklist.loc DATA")="MISSING",_xlfn._xlws.FILTER('Checklist.loc DATA'!$D$3:$D$3000,'Checklist.loc DATA'!$C$3:$C$3000=F177,"#no matching result in Checklist.loc DATA")=""),
            IF(_xlfn._xlws.FILTER('GAME.CHECKLIST_ Integrator'!$C$2:$C$3000,'GAME.CHECKLIST_ Integrator'!$D$2:$D$3000=F177,"#no matching result in GAME.CHECKLIST Integrator")="0","#Text found in aircraft PAGE_Integrator but no matching entry name; check that you copy-pasted entry names",
                   _xlfn._xlws.FILTER('GAME.CHECKLIST_ Integrator'!$C$2:$C$3000,'GAME.CHECKLIST_ Integrator'!$D$2:$D$3000=F177,"#no matching result in GAME.CHECKLIST Integrator")),
           _xlfn._xlws.FILTER('Checklist.loc DATA'!$D$3:$D$3000,'Checklist.loc DATA'!$C$3:$C$3000=F177,"#no matching result in Checklist.loc DATA")))</f>
        <v/>
      </c>
      <c r="H177" s="62"/>
      <c r="I177" s="46" t="str" cm="1">
        <f t="array" ref="I177">IF(H177="","",
       IF(OR(_xlfn._xlws.FILTER('Checklist.loc DATA'!$D$3:$D$3000,'Checklist.loc DATA'!$C$3:$C$3000=H177,"#no matching result in Checklist.loc DATA")="#no matching result found in Checklist.loc DATA",_xlfn._xlws.FILTER('Checklist.loc DATA'!$D$3:$D$3000,'Checklist.loc DATA'!$C$3:$C$3000=H177,"#no matching result in Checklist.loc DATA")="MISSING",_xlfn._xlws.FILTER('Checklist.loc DATA'!$D$3:$D$3000,'Checklist.loc DATA'!$C$3:$C$3000=H177,"#no matching result in Checklist.loc DATA")=""),
            IF(_xlfn._xlws.FILTER('GAME.CHECKLIST_ Integrator'!$C$2:$C$3000,'GAME.CHECKLIST_ Integrator'!$D$2:$D$3000=H177,"#no matching result in GAME.CHECKLIST Integrator")="0","#Text found in aircraft PAGE_Integrator but no matching entry name; check that you copy-pasted entry names",
                   _xlfn._xlws.FILTER('GAME.CHECKLIST_ Integrator'!$C$2:$C$3000,'GAME.CHECKLIST_ Integrator'!$D$2:$D$3000=H177,"#no matching result in GAME.CHECKLIST Integrator")),
           _xlfn._xlws.FILTER('Checklist.loc DATA'!$D$3:$D$3000,'Checklist.loc DATA'!$C$3:$C$3000=H177,"#no matching result in Checklist.loc DATA")))</f>
        <v/>
      </c>
      <c r="J177" s="29">
        <v>0</v>
      </c>
      <c r="K177" s="46" t="str" cm="1">
        <f t="array" ref="K177">IF(OR(J177="",J177=0),"",
       IF(OR(_xlfn._xlws.FILTER('Checklist.loc DATA'!$E$3:$E$3000,'Checklist.loc DATA'!$D$3:$D$3000=J177,"#no matching result in Checklist.loc DATA")="#no matching result found in Checklist.loc DATA",_xlfn._xlws.FILTER('Checklist.loc DATA'!$E$3:$E$3000,'Checklist.loc DATA'!$D$3:$D$3000=J177,"#no matching result in Checklist.loc DATA")="MISSING",_xlfn._xlws.FILTER('Checklist.loc DATA'!$E$3:$E$3000,'Checklist.loc DATA'!$D$3:$D$3000=J177,"#no matching result in Checklist.loc DATA")=""),
          IF(_xlfn._xlws.FILTER('CLUE. Integrator'!$C$2:$C$3000,'CLUE. Integrator'!$D$2:$D$3000=J177,"#no matching result in aircraft CLUE_Integrator")="0","#Text found in aircraft CLUE_Integrator but no matching entry name; check that you copy-pasted entry names",
                   _xlfn._xlws.FILTER('CLUE. Integrator'!$C$2:$C$3000,'CLUE. Integrator'!$D$2:$D$3000=J177,"#no matching result in aircraft CLUE_Integrator")),
           _xlfn._xlws.FILTER('Checklist.loc DATA'!$E$3:$E$3000,'Checklist.loc DATA'!$D$3:$D$3000=J177,"#no matching result in Checklist.loc DATA")))</f>
        <v/>
      </c>
      <c r="L177" s="63" t="str">
        <f>IF('Integrator tracking'!G186="","",'Integrator tracking'!G186)</f>
        <v/>
      </c>
      <c r="M177" s="14" t="str">
        <f t="shared" si="4"/>
        <v/>
      </c>
      <c r="N177" s="14" t="str">
        <f>IF(F177="","",
_xlfn.CONCAT('Resource Checklist generator'!$A$2,UPPER('Resource Checklist generator'!$O$1),SUBSTITUTE(_xlfn.CONCAT(G177,"_",I177),"GAME.CHECKLIST_",""),"_",T177,'Resource Checklist generator'!$M$2,L177,'Resource Checklist generator'!$K$2,CHAR(10),
    'Resource Checklist generator'!$L$1,'Resource Checklist generator'!$N$2,'Resource Checklist generator'!$K$1,CHAR(10),
    'Resource Checklist generator'!$N$1
))</f>
        <v/>
      </c>
      <c r="O177" s="14" t="str">
        <f>IF(NOT(OR(U177=0,U177="")),_xlfn.CONCAT('Resource Checklist generator'!$G$2,U177,'Resource Checklist generator'!$H$2,CHAR(10),'Resource Checklist generator'!$I$2),"")</f>
        <v/>
      </c>
      <c r="P177" s="14" t="str">
        <f>IF(NOT(OR(V177=0,V177="")),_xlfn.CONCAT('Resource Checklist generator'!$J$2,V177,'Resource Checklist generator'!$H$2,CHAR(10),'Resource Checklist generator'!$L$2),"")</f>
        <v/>
      </c>
      <c r="Q177" s="14" t="str">
        <f>IF(F177="","",
    _xlfn.CONCAT('Resource Checklist generator'!$A$1,UPPER('Resource Checklist generator'!$O$1),SUBSTITUTE(_xlfn.CONCAT(G177,"_",I177),"GAME.CHECKLIST_",""),'Resource Checklist generator'!$B$1,CHAR(10),
    'Resource Checklist generator'!$C$1,G177,'Resource Checklist generator'!$D$1,I177,'Resource Checklist generator'!$E$1,CHAR(10),
    IF(K177="","",_xlfn.CONCAT('Resource Checklist generator'!$F$1,K177,'Resource Checklist generator'!$G$1,CHAR(10))),
    'Resource Checklist generator'!$J$1,'Resource Checklist generator'!$K$1,CHAR(10),
    'Resource Checklist generator'!$N$1)
)</f>
        <v/>
      </c>
      <c r="R177" s="14"/>
      <c r="S177" s="14" t="str">
        <f t="shared" si="5"/>
        <v/>
      </c>
      <c r="T177" s="14" t="str" cm="1">
        <f t="array" ref="T177">IF(Q177="","",MATCH(MID(Q177,1,255),MID($R$3:$R$999,1,255),0))</f>
        <v/>
      </c>
      <c r="U177" s="14"/>
      <c r="V177" s="14"/>
    </row>
    <row r="178" spans="2:22">
      <c r="B178" s="28"/>
      <c r="C178" s="46" t="str" cm="1">
        <f t="array" ref="C178">IF(B178="","",
       IF(OR(_xlfn._xlws.FILTER('Checklist.loc DATA'!$D$3:$D$3000,'Checklist.loc DATA'!$C$3:$C$3000=B178,"#no matching result in Checklist.loc DATA")="#no matching result found in Checklist.loc DATA",_xlfn._xlws.FILTER('Checklist.loc DATA'!$D$3:$D$3000,'Checklist.loc DATA'!$C$3:$C$3000=B178,"#no matching result in Checklist.loc DATA")="MISSING",_xlfn._xlws.FILTER('Checklist.loc DATA'!$D$3:$D$3000,'Checklist.loc DATA'!$C$3:$C$3000=B178,"#no matching result in Checklist.loc DATA")=""),
            IF(_xlfn._xlws.FILTER('GAME.CHECKLIST_ Integrator'!$C$2:$C$3000,'GAME.CHECKLIST_ Integrator'!$D$2:$D$3000=B178,"#no matching result in GAME.CHECKLIST Integrator")="0","#Text found in aircraft PAGE_Integrator but no matching entry name; check that you copy-pasted entry names",
                   _xlfn._xlws.FILTER('GAME.CHECKLIST_ Integrator'!$C$2:$C$3000,'GAME.CHECKLIST_ Integrator'!$D$2:$D$3000=B178,"#no matching result in GAME.CHECKLIST Integrator")),
           _xlfn._xlws.FILTER('Checklist.loc DATA'!$D$3:$D$3000,'Checklist.loc DATA'!$C$3:$C$3000=B178,"#no matching result in Checklist.loc DATA")))</f>
        <v/>
      </c>
      <c r="D178" s="52"/>
      <c r="E178" s="46" t="str" cm="1">
        <f t="array" ref="E178">IF(D178="","",
       IF(OR(_xlfn._xlws.FILTER('Checklist.loc DATA'!$D$3:$D$3000,'Checklist.loc DATA'!$C$3:$C$3000=D178,"#no matching result in Checklist.loc DATA")="#no matching result found in Checklist.loc DATA",_xlfn._xlws.FILTER('Checklist.loc DATA'!$D$3:$D$3000,'Checklist.loc DATA'!$C$3:$C$3000=D178,"#no matching result in Checklist.loc DATA")="MISSING",_xlfn._xlws.FILTER('Checklist.loc DATA'!$D$3:$D$3000,'Checklist.loc DATA'!$C$3:$C$3000=D178,"#no matching result in Checklist.loc DATA")=""),
            IF(_xlfn._xlws.FILTER('GAME.CHECKLIST_ Integrator'!$C$2:$C$3000,'GAME.CHECKLIST_ Integrator'!$D$2:$D$3000=D178,"#no matching result in GAME.CHECKLIST Integrator")="0","#Text found in aircraft PAGE_Integrator but no matching entry name; check that you copy-pasted entry names",
                   _xlfn._xlws.FILTER('GAME.CHECKLIST_ Integrator'!$C$2:$C$3000,'GAME.CHECKLIST_ Integrator'!$D$2:$D$3000=D178,"#no matching result in GAME.CHECKLIST Integrator")),
           _xlfn._xlws.FILTER('Checklist.loc DATA'!$D$3:$D$3000,'Checklist.loc DATA'!$C$3:$C$3000=D178,"#no matching result in Checklist.loc DATA")))</f>
        <v/>
      </c>
      <c r="F178" s="52"/>
      <c r="G178" s="46" t="str" cm="1">
        <f t="array" ref="G178">IF(F178="","",
       IF(OR(_xlfn._xlws.FILTER('Checklist.loc DATA'!$D$3:$D$3000,'Checklist.loc DATA'!$C$3:$C$3000=F178,"#no matching result in Checklist.loc DATA")="#no matching result found in Checklist.loc DATA",_xlfn._xlws.FILTER('Checklist.loc DATA'!$D$3:$D$3000,'Checklist.loc DATA'!$C$3:$C$3000=F178,"#no matching result in Checklist.loc DATA")="MISSING",_xlfn._xlws.FILTER('Checklist.loc DATA'!$D$3:$D$3000,'Checklist.loc DATA'!$C$3:$C$3000=F178,"#no matching result in Checklist.loc DATA")=""),
            IF(_xlfn._xlws.FILTER('GAME.CHECKLIST_ Integrator'!$C$2:$C$3000,'GAME.CHECKLIST_ Integrator'!$D$2:$D$3000=F178,"#no matching result in GAME.CHECKLIST Integrator")="0","#Text found in aircraft PAGE_Integrator but no matching entry name; check that you copy-pasted entry names",
                   _xlfn._xlws.FILTER('GAME.CHECKLIST_ Integrator'!$C$2:$C$3000,'GAME.CHECKLIST_ Integrator'!$D$2:$D$3000=F178,"#no matching result in GAME.CHECKLIST Integrator")),
           _xlfn._xlws.FILTER('Checklist.loc DATA'!$D$3:$D$3000,'Checklist.loc DATA'!$C$3:$C$3000=F178,"#no matching result in Checklist.loc DATA")))</f>
        <v/>
      </c>
      <c r="H178" s="61"/>
      <c r="I178" s="46" t="str" cm="1">
        <f t="array" ref="I178">IF(H178="","",
       IF(OR(_xlfn._xlws.FILTER('Checklist.loc DATA'!$D$3:$D$3000,'Checklist.loc DATA'!$C$3:$C$3000=H178,"#no matching result in Checklist.loc DATA")="#no matching result found in Checklist.loc DATA",_xlfn._xlws.FILTER('Checklist.loc DATA'!$D$3:$D$3000,'Checklist.loc DATA'!$C$3:$C$3000=H178,"#no matching result in Checklist.loc DATA")="MISSING",_xlfn._xlws.FILTER('Checklist.loc DATA'!$D$3:$D$3000,'Checklist.loc DATA'!$C$3:$C$3000=H178,"#no matching result in Checklist.loc DATA")=""),
            IF(_xlfn._xlws.FILTER('GAME.CHECKLIST_ Integrator'!$C$2:$C$3000,'GAME.CHECKLIST_ Integrator'!$D$2:$D$3000=H178,"#no matching result in GAME.CHECKLIST Integrator")="0","#Text found in aircraft PAGE_Integrator but no matching entry name; check that you copy-pasted entry names",
                   _xlfn._xlws.FILTER('GAME.CHECKLIST_ Integrator'!$C$2:$C$3000,'GAME.CHECKLIST_ Integrator'!$D$2:$D$3000=H178,"#no matching result in GAME.CHECKLIST Integrator")),
           _xlfn._xlws.FILTER('Checklist.loc DATA'!$D$3:$D$3000,'Checklist.loc DATA'!$C$3:$C$3000=H178,"#no matching result in Checklist.loc DATA")))</f>
        <v/>
      </c>
      <c r="J178" s="48">
        <v>0</v>
      </c>
      <c r="K178" s="46" t="str" cm="1">
        <f t="array" ref="K178">IF(OR(J178="",J178=0),"",
       IF(OR(_xlfn._xlws.FILTER('Checklist.loc DATA'!$E$3:$E$3000,'Checklist.loc DATA'!$D$3:$D$3000=J178,"#no matching result in Checklist.loc DATA")="#no matching result found in Checklist.loc DATA",_xlfn._xlws.FILTER('Checklist.loc DATA'!$E$3:$E$3000,'Checklist.loc DATA'!$D$3:$D$3000=J178,"#no matching result in Checklist.loc DATA")="MISSING",_xlfn._xlws.FILTER('Checklist.loc DATA'!$E$3:$E$3000,'Checklist.loc DATA'!$D$3:$D$3000=J178,"#no matching result in Checklist.loc DATA")=""),
          IF(_xlfn._xlws.FILTER('CLUE. Integrator'!$C$2:$C$3000,'CLUE. Integrator'!$D$2:$D$3000=J178,"#no matching result in aircraft CLUE_Integrator")="0","#Text found in aircraft CLUE_Integrator but no matching entry name; check that you copy-pasted entry names",
                   _xlfn._xlws.FILTER('CLUE. Integrator'!$C$2:$C$3000,'CLUE. Integrator'!$D$2:$D$3000=J178,"#no matching result in aircraft CLUE_Integrator")),
           _xlfn._xlws.FILTER('Checklist.loc DATA'!$E$3:$E$3000,'Checklist.loc DATA'!$D$3:$D$3000=J178,"#no matching result in Checklist.loc DATA")))</f>
        <v/>
      </c>
      <c r="L178" s="63" t="str">
        <f>IF('Integrator tracking'!G187="","",'Integrator tracking'!G187)</f>
        <v/>
      </c>
      <c r="M178" s="14" t="str">
        <f t="shared" si="4"/>
        <v/>
      </c>
      <c r="N178" s="14" t="str">
        <f>IF(F178="","",
_xlfn.CONCAT('Resource Checklist generator'!$A$2,UPPER('Resource Checklist generator'!$O$1),SUBSTITUTE(_xlfn.CONCAT(G178,"_",I178),"GAME.CHECKLIST_",""),"_",T178,'Resource Checklist generator'!$M$2,L178,'Resource Checklist generator'!$K$2,CHAR(10),
    'Resource Checklist generator'!$L$1,'Resource Checklist generator'!$N$2,'Resource Checklist generator'!$K$1,CHAR(10),
    'Resource Checklist generator'!$N$1
))</f>
        <v/>
      </c>
      <c r="O178" s="14" t="str">
        <f>IF(NOT(OR(U178=0,U178="")),_xlfn.CONCAT('Resource Checklist generator'!$G$2,U178,'Resource Checklist generator'!$H$2,CHAR(10),'Resource Checklist generator'!$I$2),"")</f>
        <v/>
      </c>
      <c r="P178" s="14" t="str">
        <f>IF(NOT(OR(V178=0,V178="")),_xlfn.CONCAT('Resource Checklist generator'!$J$2,V178,'Resource Checklist generator'!$H$2,CHAR(10),'Resource Checklist generator'!$L$2),"")</f>
        <v/>
      </c>
      <c r="Q178" s="14" t="str">
        <f>IF(F178="","",
    _xlfn.CONCAT('Resource Checklist generator'!$A$1,UPPER('Resource Checklist generator'!$O$1),SUBSTITUTE(_xlfn.CONCAT(G178,"_",I178),"GAME.CHECKLIST_",""),'Resource Checklist generator'!$B$1,CHAR(10),
    'Resource Checklist generator'!$C$1,G178,'Resource Checklist generator'!$D$1,I178,'Resource Checklist generator'!$E$1,CHAR(10),
    IF(K178="","",_xlfn.CONCAT('Resource Checklist generator'!$F$1,K178,'Resource Checklist generator'!$G$1,CHAR(10))),
    'Resource Checklist generator'!$J$1,'Resource Checklist generator'!$K$1,CHAR(10),
    'Resource Checklist generator'!$N$1)
)</f>
        <v/>
      </c>
      <c r="R178" s="14"/>
      <c r="S178" s="14" t="str">
        <f t="shared" si="5"/>
        <v/>
      </c>
      <c r="T178" s="14" t="str" cm="1">
        <f t="array" ref="T178">IF(Q178="","",MATCH(MID(Q178,1,255),MID($R$3:$R$999,1,255),0))</f>
        <v/>
      </c>
      <c r="U178" s="14"/>
      <c r="V178" s="14"/>
    </row>
    <row r="179" spans="2:22">
      <c r="B179" s="27"/>
      <c r="C179" s="46" t="str" cm="1">
        <f t="array" ref="C179">IF(B179="","",
       IF(OR(_xlfn._xlws.FILTER('Checklist.loc DATA'!$D$3:$D$3000,'Checklist.loc DATA'!$C$3:$C$3000=B179,"#no matching result in Checklist.loc DATA")="#no matching result found in Checklist.loc DATA",_xlfn._xlws.FILTER('Checklist.loc DATA'!$D$3:$D$3000,'Checklist.loc DATA'!$C$3:$C$3000=B179,"#no matching result in Checklist.loc DATA")="MISSING",_xlfn._xlws.FILTER('Checklist.loc DATA'!$D$3:$D$3000,'Checklist.loc DATA'!$C$3:$C$3000=B179,"#no matching result in Checklist.loc DATA")=""),
            IF(_xlfn._xlws.FILTER('GAME.CHECKLIST_ Integrator'!$C$2:$C$3000,'GAME.CHECKLIST_ Integrator'!$D$2:$D$3000=B179,"#no matching result in GAME.CHECKLIST Integrator")="0","#Text found in aircraft PAGE_Integrator but no matching entry name; check that you copy-pasted entry names",
                   _xlfn._xlws.FILTER('GAME.CHECKLIST_ Integrator'!$C$2:$C$3000,'GAME.CHECKLIST_ Integrator'!$D$2:$D$3000=B179,"#no matching result in GAME.CHECKLIST Integrator")),
           _xlfn._xlws.FILTER('Checklist.loc DATA'!$D$3:$D$3000,'Checklist.loc DATA'!$C$3:$C$3000=B179,"#no matching result in Checklist.loc DATA")))</f>
        <v/>
      </c>
      <c r="D179" s="53"/>
      <c r="E179" s="46" t="str" cm="1">
        <f t="array" ref="E179">IF(D179="","",
       IF(OR(_xlfn._xlws.FILTER('Checklist.loc DATA'!$D$3:$D$3000,'Checklist.loc DATA'!$C$3:$C$3000=D179,"#no matching result in Checklist.loc DATA")="#no matching result found in Checklist.loc DATA",_xlfn._xlws.FILTER('Checklist.loc DATA'!$D$3:$D$3000,'Checklist.loc DATA'!$C$3:$C$3000=D179,"#no matching result in Checklist.loc DATA")="MISSING",_xlfn._xlws.FILTER('Checklist.loc DATA'!$D$3:$D$3000,'Checklist.loc DATA'!$C$3:$C$3000=D179,"#no matching result in Checklist.loc DATA")=""),
            IF(_xlfn._xlws.FILTER('GAME.CHECKLIST_ Integrator'!$C$2:$C$3000,'GAME.CHECKLIST_ Integrator'!$D$2:$D$3000=D179,"#no matching result in GAME.CHECKLIST Integrator")="0","#Text found in aircraft PAGE_Integrator but no matching entry name; check that you copy-pasted entry names",
                   _xlfn._xlws.FILTER('GAME.CHECKLIST_ Integrator'!$C$2:$C$3000,'GAME.CHECKLIST_ Integrator'!$D$2:$D$3000=D179,"#no matching result in GAME.CHECKLIST Integrator")),
           _xlfn._xlws.FILTER('Checklist.loc DATA'!$D$3:$D$3000,'Checklist.loc DATA'!$C$3:$C$3000=D179,"#no matching result in Checklist.loc DATA")))</f>
        <v/>
      </c>
      <c r="F179" s="53"/>
      <c r="G179" s="46" t="str" cm="1">
        <f t="array" ref="G179">IF(F179="","",
       IF(OR(_xlfn._xlws.FILTER('Checklist.loc DATA'!$D$3:$D$3000,'Checklist.loc DATA'!$C$3:$C$3000=F179,"#no matching result in Checklist.loc DATA")="#no matching result found in Checklist.loc DATA",_xlfn._xlws.FILTER('Checklist.loc DATA'!$D$3:$D$3000,'Checklist.loc DATA'!$C$3:$C$3000=F179,"#no matching result in Checklist.loc DATA")="MISSING",_xlfn._xlws.FILTER('Checklist.loc DATA'!$D$3:$D$3000,'Checklist.loc DATA'!$C$3:$C$3000=F179,"#no matching result in Checklist.loc DATA")=""),
            IF(_xlfn._xlws.FILTER('GAME.CHECKLIST_ Integrator'!$C$2:$C$3000,'GAME.CHECKLIST_ Integrator'!$D$2:$D$3000=F179,"#no matching result in GAME.CHECKLIST Integrator")="0","#Text found in aircraft PAGE_Integrator but no matching entry name; check that you copy-pasted entry names",
                   _xlfn._xlws.FILTER('GAME.CHECKLIST_ Integrator'!$C$2:$C$3000,'GAME.CHECKLIST_ Integrator'!$D$2:$D$3000=F179,"#no matching result in GAME.CHECKLIST Integrator")),
           _xlfn._xlws.FILTER('Checklist.loc DATA'!$D$3:$D$3000,'Checklist.loc DATA'!$C$3:$C$3000=F179,"#no matching result in Checklist.loc DATA")))</f>
        <v/>
      </c>
      <c r="H179" s="62"/>
      <c r="I179" s="46" t="str" cm="1">
        <f t="array" ref="I179">IF(H179="","",
       IF(OR(_xlfn._xlws.FILTER('Checklist.loc DATA'!$D$3:$D$3000,'Checklist.loc DATA'!$C$3:$C$3000=H179,"#no matching result in Checklist.loc DATA")="#no matching result found in Checklist.loc DATA",_xlfn._xlws.FILTER('Checklist.loc DATA'!$D$3:$D$3000,'Checklist.loc DATA'!$C$3:$C$3000=H179,"#no matching result in Checklist.loc DATA")="MISSING",_xlfn._xlws.FILTER('Checklist.loc DATA'!$D$3:$D$3000,'Checklist.loc DATA'!$C$3:$C$3000=H179,"#no matching result in Checklist.loc DATA")=""),
            IF(_xlfn._xlws.FILTER('GAME.CHECKLIST_ Integrator'!$C$2:$C$3000,'GAME.CHECKLIST_ Integrator'!$D$2:$D$3000=H179,"#no matching result in GAME.CHECKLIST Integrator")="0","#Text found in aircraft PAGE_Integrator but no matching entry name; check that you copy-pasted entry names",
                   _xlfn._xlws.FILTER('GAME.CHECKLIST_ Integrator'!$C$2:$C$3000,'GAME.CHECKLIST_ Integrator'!$D$2:$D$3000=H179,"#no matching result in GAME.CHECKLIST Integrator")),
           _xlfn._xlws.FILTER('Checklist.loc DATA'!$D$3:$D$3000,'Checklist.loc DATA'!$C$3:$C$3000=H179,"#no matching result in Checklist.loc DATA")))</f>
        <v/>
      </c>
      <c r="J179" s="29">
        <v>0</v>
      </c>
      <c r="K179" s="46" t="str" cm="1">
        <f t="array" ref="K179">IF(OR(J179="",J179=0),"",
       IF(OR(_xlfn._xlws.FILTER('Checklist.loc DATA'!$E$3:$E$3000,'Checklist.loc DATA'!$D$3:$D$3000=J179,"#no matching result in Checklist.loc DATA")="#no matching result found in Checklist.loc DATA",_xlfn._xlws.FILTER('Checklist.loc DATA'!$E$3:$E$3000,'Checklist.loc DATA'!$D$3:$D$3000=J179,"#no matching result in Checklist.loc DATA")="MISSING",_xlfn._xlws.FILTER('Checklist.loc DATA'!$E$3:$E$3000,'Checklist.loc DATA'!$D$3:$D$3000=J179,"#no matching result in Checklist.loc DATA")=""),
          IF(_xlfn._xlws.FILTER('CLUE. Integrator'!$C$2:$C$3000,'CLUE. Integrator'!$D$2:$D$3000=J179,"#no matching result in aircraft CLUE_Integrator")="0","#Text found in aircraft CLUE_Integrator but no matching entry name; check that you copy-pasted entry names",
                   _xlfn._xlws.FILTER('CLUE. Integrator'!$C$2:$C$3000,'CLUE. Integrator'!$D$2:$D$3000=J179,"#no matching result in aircraft CLUE_Integrator")),
           _xlfn._xlws.FILTER('Checklist.loc DATA'!$E$3:$E$3000,'Checklist.loc DATA'!$D$3:$D$3000=J179,"#no matching result in Checklist.loc DATA")))</f>
        <v/>
      </c>
      <c r="L179" s="63" t="str">
        <f>IF('Integrator tracking'!G188="","",'Integrator tracking'!G188)</f>
        <v/>
      </c>
      <c r="M179" s="14" t="str">
        <f t="shared" si="4"/>
        <v/>
      </c>
      <c r="N179" s="14" t="str">
        <f>IF(F179="","",
_xlfn.CONCAT('Resource Checklist generator'!$A$2,UPPER('Resource Checklist generator'!$O$1),SUBSTITUTE(_xlfn.CONCAT(G179,"_",I179),"GAME.CHECKLIST_",""),"_",T179,'Resource Checklist generator'!$M$2,L179,'Resource Checklist generator'!$K$2,CHAR(10),
    'Resource Checklist generator'!$L$1,'Resource Checklist generator'!$N$2,'Resource Checklist generator'!$K$1,CHAR(10),
    'Resource Checklist generator'!$N$1
))</f>
        <v/>
      </c>
      <c r="O179" s="14" t="str">
        <f>IF(NOT(OR(U179=0,U179="")),_xlfn.CONCAT('Resource Checklist generator'!$G$2,U179,'Resource Checklist generator'!$H$2,CHAR(10),'Resource Checklist generator'!$I$2),"")</f>
        <v/>
      </c>
      <c r="P179" s="14" t="str">
        <f>IF(NOT(OR(V179=0,V179="")),_xlfn.CONCAT('Resource Checklist generator'!$J$2,V179,'Resource Checklist generator'!$H$2,CHAR(10),'Resource Checklist generator'!$L$2),"")</f>
        <v/>
      </c>
      <c r="Q179" s="14" t="str">
        <f>IF(F179="","",
    _xlfn.CONCAT('Resource Checklist generator'!$A$1,UPPER('Resource Checklist generator'!$O$1),SUBSTITUTE(_xlfn.CONCAT(G179,"_",I179),"GAME.CHECKLIST_",""),'Resource Checklist generator'!$B$1,CHAR(10),
    'Resource Checklist generator'!$C$1,G179,'Resource Checklist generator'!$D$1,I179,'Resource Checklist generator'!$E$1,CHAR(10),
    IF(K179="","",_xlfn.CONCAT('Resource Checklist generator'!$F$1,K179,'Resource Checklist generator'!$G$1,CHAR(10))),
    'Resource Checklist generator'!$J$1,'Resource Checklist generator'!$K$1,CHAR(10),
    'Resource Checklist generator'!$N$1)
)</f>
        <v/>
      </c>
      <c r="R179" s="14"/>
      <c r="S179" s="14" t="str">
        <f t="shared" si="5"/>
        <v/>
      </c>
      <c r="T179" s="14" t="str" cm="1">
        <f t="array" ref="T179">IF(Q179="","",MATCH(MID(Q179,1,255),MID($R$3:$R$999,1,255),0))</f>
        <v/>
      </c>
      <c r="U179" s="14"/>
      <c r="V179" s="14"/>
    </row>
    <row r="180" spans="2:22">
      <c r="B180" s="28"/>
      <c r="C180" s="46" t="str" cm="1">
        <f t="array" ref="C180">IF(B180="","",
       IF(OR(_xlfn._xlws.FILTER('Checklist.loc DATA'!$D$3:$D$3000,'Checklist.loc DATA'!$C$3:$C$3000=B180,"#no matching result in Checklist.loc DATA")="#no matching result found in Checklist.loc DATA",_xlfn._xlws.FILTER('Checklist.loc DATA'!$D$3:$D$3000,'Checklist.loc DATA'!$C$3:$C$3000=B180,"#no matching result in Checklist.loc DATA")="MISSING",_xlfn._xlws.FILTER('Checklist.loc DATA'!$D$3:$D$3000,'Checklist.loc DATA'!$C$3:$C$3000=B180,"#no matching result in Checklist.loc DATA")=""),
            IF(_xlfn._xlws.FILTER('GAME.CHECKLIST_ Integrator'!$C$2:$C$3000,'GAME.CHECKLIST_ Integrator'!$D$2:$D$3000=B180,"#no matching result in GAME.CHECKLIST Integrator")="0","#Text found in aircraft PAGE_Integrator but no matching entry name; check that you copy-pasted entry names",
                   _xlfn._xlws.FILTER('GAME.CHECKLIST_ Integrator'!$C$2:$C$3000,'GAME.CHECKLIST_ Integrator'!$D$2:$D$3000=B180,"#no matching result in GAME.CHECKLIST Integrator")),
           _xlfn._xlws.FILTER('Checklist.loc DATA'!$D$3:$D$3000,'Checklist.loc DATA'!$C$3:$C$3000=B180,"#no matching result in Checklist.loc DATA")))</f>
        <v/>
      </c>
      <c r="D180" s="52"/>
      <c r="E180" s="46" t="str" cm="1">
        <f t="array" ref="E180">IF(D180="","",
       IF(OR(_xlfn._xlws.FILTER('Checklist.loc DATA'!$D$3:$D$3000,'Checklist.loc DATA'!$C$3:$C$3000=D180,"#no matching result in Checklist.loc DATA")="#no matching result found in Checklist.loc DATA",_xlfn._xlws.FILTER('Checklist.loc DATA'!$D$3:$D$3000,'Checklist.loc DATA'!$C$3:$C$3000=D180,"#no matching result in Checklist.loc DATA")="MISSING",_xlfn._xlws.FILTER('Checklist.loc DATA'!$D$3:$D$3000,'Checklist.loc DATA'!$C$3:$C$3000=D180,"#no matching result in Checklist.loc DATA")=""),
            IF(_xlfn._xlws.FILTER('GAME.CHECKLIST_ Integrator'!$C$2:$C$3000,'GAME.CHECKLIST_ Integrator'!$D$2:$D$3000=D180,"#no matching result in GAME.CHECKLIST Integrator")="0","#Text found in aircraft PAGE_Integrator but no matching entry name; check that you copy-pasted entry names",
                   _xlfn._xlws.FILTER('GAME.CHECKLIST_ Integrator'!$C$2:$C$3000,'GAME.CHECKLIST_ Integrator'!$D$2:$D$3000=D180,"#no matching result in GAME.CHECKLIST Integrator")),
           _xlfn._xlws.FILTER('Checklist.loc DATA'!$D$3:$D$3000,'Checklist.loc DATA'!$C$3:$C$3000=D180,"#no matching result in Checklist.loc DATA")))</f>
        <v/>
      </c>
      <c r="F180" s="52"/>
      <c r="G180" s="46" t="str" cm="1">
        <f t="array" ref="G180">IF(F180="","",
       IF(OR(_xlfn._xlws.FILTER('Checklist.loc DATA'!$D$3:$D$3000,'Checklist.loc DATA'!$C$3:$C$3000=F180,"#no matching result in Checklist.loc DATA")="#no matching result found in Checklist.loc DATA",_xlfn._xlws.FILTER('Checklist.loc DATA'!$D$3:$D$3000,'Checklist.loc DATA'!$C$3:$C$3000=F180,"#no matching result in Checklist.loc DATA")="MISSING",_xlfn._xlws.FILTER('Checklist.loc DATA'!$D$3:$D$3000,'Checklist.loc DATA'!$C$3:$C$3000=F180,"#no matching result in Checklist.loc DATA")=""),
            IF(_xlfn._xlws.FILTER('GAME.CHECKLIST_ Integrator'!$C$2:$C$3000,'GAME.CHECKLIST_ Integrator'!$D$2:$D$3000=F180,"#no matching result in GAME.CHECKLIST Integrator")="0","#Text found in aircraft PAGE_Integrator but no matching entry name; check that you copy-pasted entry names",
                   _xlfn._xlws.FILTER('GAME.CHECKLIST_ Integrator'!$C$2:$C$3000,'GAME.CHECKLIST_ Integrator'!$D$2:$D$3000=F180,"#no matching result in GAME.CHECKLIST Integrator")),
           _xlfn._xlws.FILTER('Checklist.loc DATA'!$D$3:$D$3000,'Checklist.loc DATA'!$C$3:$C$3000=F180,"#no matching result in Checklist.loc DATA")))</f>
        <v/>
      </c>
      <c r="H180" s="61"/>
      <c r="I180" s="46" t="str" cm="1">
        <f t="array" ref="I180">IF(H180="","",
       IF(OR(_xlfn._xlws.FILTER('Checklist.loc DATA'!$D$3:$D$3000,'Checklist.loc DATA'!$C$3:$C$3000=H180,"#no matching result in Checklist.loc DATA")="#no matching result found in Checklist.loc DATA",_xlfn._xlws.FILTER('Checklist.loc DATA'!$D$3:$D$3000,'Checklist.loc DATA'!$C$3:$C$3000=H180,"#no matching result in Checklist.loc DATA")="MISSING",_xlfn._xlws.FILTER('Checklist.loc DATA'!$D$3:$D$3000,'Checklist.loc DATA'!$C$3:$C$3000=H180,"#no matching result in Checklist.loc DATA")=""),
            IF(_xlfn._xlws.FILTER('GAME.CHECKLIST_ Integrator'!$C$2:$C$3000,'GAME.CHECKLIST_ Integrator'!$D$2:$D$3000=H180,"#no matching result in GAME.CHECKLIST Integrator")="0","#Text found in aircraft PAGE_Integrator but no matching entry name; check that you copy-pasted entry names",
                   _xlfn._xlws.FILTER('GAME.CHECKLIST_ Integrator'!$C$2:$C$3000,'GAME.CHECKLIST_ Integrator'!$D$2:$D$3000=H180,"#no matching result in GAME.CHECKLIST Integrator")),
           _xlfn._xlws.FILTER('Checklist.loc DATA'!$D$3:$D$3000,'Checklist.loc DATA'!$C$3:$C$3000=H180,"#no matching result in Checklist.loc DATA")))</f>
        <v/>
      </c>
      <c r="J180" s="48">
        <v>0</v>
      </c>
      <c r="K180" s="46" t="str" cm="1">
        <f t="array" ref="K180">IF(OR(J180="",J180=0),"",
       IF(OR(_xlfn._xlws.FILTER('Checklist.loc DATA'!$E$3:$E$3000,'Checklist.loc DATA'!$D$3:$D$3000=J180,"#no matching result in Checklist.loc DATA")="#no matching result found in Checklist.loc DATA",_xlfn._xlws.FILTER('Checklist.loc DATA'!$E$3:$E$3000,'Checklist.loc DATA'!$D$3:$D$3000=J180,"#no matching result in Checklist.loc DATA")="MISSING",_xlfn._xlws.FILTER('Checklist.loc DATA'!$E$3:$E$3000,'Checklist.loc DATA'!$D$3:$D$3000=J180,"#no matching result in Checklist.loc DATA")=""),
          IF(_xlfn._xlws.FILTER('CLUE. Integrator'!$C$2:$C$3000,'CLUE. Integrator'!$D$2:$D$3000=J180,"#no matching result in aircraft CLUE_Integrator")="0","#Text found in aircraft CLUE_Integrator but no matching entry name; check that you copy-pasted entry names",
                   _xlfn._xlws.FILTER('CLUE. Integrator'!$C$2:$C$3000,'CLUE. Integrator'!$D$2:$D$3000=J180,"#no matching result in aircraft CLUE_Integrator")),
           _xlfn._xlws.FILTER('Checklist.loc DATA'!$E$3:$E$3000,'Checklist.loc DATA'!$D$3:$D$3000=J180,"#no matching result in Checklist.loc DATA")))</f>
        <v/>
      </c>
      <c r="L180" s="63" t="str">
        <f>IF('Integrator tracking'!G189="","",'Integrator tracking'!G189)</f>
        <v/>
      </c>
      <c r="M180" s="14" t="str">
        <f t="shared" si="4"/>
        <v/>
      </c>
      <c r="N180" s="14" t="str">
        <f>IF(F180="","",
_xlfn.CONCAT('Resource Checklist generator'!$A$2,UPPER('Resource Checklist generator'!$O$1),SUBSTITUTE(_xlfn.CONCAT(G180,"_",I180),"GAME.CHECKLIST_",""),"_",T180,'Resource Checklist generator'!$M$2,L180,'Resource Checklist generator'!$K$2,CHAR(10),
    'Resource Checklist generator'!$L$1,'Resource Checklist generator'!$N$2,'Resource Checklist generator'!$K$1,CHAR(10),
    'Resource Checklist generator'!$N$1
))</f>
        <v/>
      </c>
      <c r="O180" s="14" t="str">
        <f>IF(NOT(OR(U180=0,U180="")),_xlfn.CONCAT('Resource Checklist generator'!$G$2,U180,'Resource Checklist generator'!$H$2,CHAR(10),'Resource Checklist generator'!$I$2),"")</f>
        <v/>
      </c>
      <c r="P180" s="14" t="str">
        <f>IF(NOT(OR(V180=0,V180="")),_xlfn.CONCAT('Resource Checklist generator'!$J$2,V180,'Resource Checklist generator'!$H$2,CHAR(10),'Resource Checklist generator'!$L$2),"")</f>
        <v/>
      </c>
      <c r="Q180" s="14" t="str">
        <f>IF(F180="","",
    _xlfn.CONCAT('Resource Checklist generator'!$A$1,UPPER('Resource Checklist generator'!$O$1),SUBSTITUTE(_xlfn.CONCAT(G180,"_",I180),"GAME.CHECKLIST_",""),'Resource Checklist generator'!$B$1,CHAR(10),
    'Resource Checklist generator'!$C$1,G180,'Resource Checklist generator'!$D$1,I180,'Resource Checklist generator'!$E$1,CHAR(10),
    IF(K180="","",_xlfn.CONCAT('Resource Checklist generator'!$F$1,K180,'Resource Checklist generator'!$G$1,CHAR(10))),
    'Resource Checklist generator'!$J$1,'Resource Checklist generator'!$K$1,CHAR(10),
    'Resource Checklist generator'!$N$1)
)</f>
        <v/>
      </c>
      <c r="R180" s="14"/>
      <c r="S180" s="14" t="str">
        <f t="shared" si="5"/>
        <v/>
      </c>
      <c r="T180" s="14" t="str" cm="1">
        <f t="array" ref="T180">IF(Q180="","",MATCH(MID(Q180,1,255),MID($R$3:$R$999,1,255),0))</f>
        <v/>
      </c>
      <c r="U180" s="14"/>
      <c r="V180" s="14"/>
    </row>
    <row r="181" spans="2:22">
      <c r="B181" s="27"/>
      <c r="C181" s="46" t="str" cm="1">
        <f t="array" ref="C181">IF(B181="","",
       IF(OR(_xlfn._xlws.FILTER('Checklist.loc DATA'!$D$3:$D$3000,'Checklist.loc DATA'!$C$3:$C$3000=B181,"#no matching result in Checklist.loc DATA")="#no matching result found in Checklist.loc DATA",_xlfn._xlws.FILTER('Checklist.loc DATA'!$D$3:$D$3000,'Checklist.loc DATA'!$C$3:$C$3000=B181,"#no matching result in Checklist.loc DATA")="MISSING",_xlfn._xlws.FILTER('Checklist.loc DATA'!$D$3:$D$3000,'Checklist.loc DATA'!$C$3:$C$3000=B181,"#no matching result in Checklist.loc DATA")=""),
            IF(_xlfn._xlws.FILTER('GAME.CHECKLIST_ Integrator'!$C$2:$C$3000,'GAME.CHECKLIST_ Integrator'!$D$2:$D$3000=B181,"#no matching result in GAME.CHECKLIST Integrator")="0","#Text found in aircraft PAGE_Integrator but no matching entry name; check that you copy-pasted entry names",
                   _xlfn._xlws.FILTER('GAME.CHECKLIST_ Integrator'!$C$2:$C$3000,'GAME.CHECKLIST_ Integrator'!$D$2:$D$3000=B181,"#no matching result in GAME.CHECKLIST Integrator")),
           _xlfn._xlws.FILTER('Checklist.loc DATA'!$D$3:$D$3000,'Checklist.loc DATA'!$C$3:$C$3000=B181,"#no matching result in Checklist.loc DATA")))</f>
        <v/>
      </c>
      <c r="D181" s="53"/>
      <c r="E181" s="46" t="str" cm="1">
        <f t="array" ref="E181">IF(D181="","",
       IF(OR(_xlfn._xlws.FILTER('Checklist.loc DATA'!$D$3:$D$3000,'Checklist.loc DATA'!$C$3:$C$3000=D181,"#no matching result in Checklist.loc DATA")="#no matching result found in Checklist.loc DATA",_xlfn._xlws.FILTER('Checklist.loc DATA'!$D$3:$D$3000,'Checklist.loc DATA'!$C$3:$C$3000=D181,"#no matching result in Checklist.loc DATA")="MISSING",_xlfn._xlws.FILTER('Checklist.loc DATA'!$D$3:$D$3000,'Checklist.loc DATA'!$C$3:$C$3000=D181,"#no matching result in Checklist.loc DATA")=""),
            IF(_xlfn._xlws.FILTER('GAME.CHECKLIST_ Integrator'!$C$2:$C$3000,'GAME.CHECKLIST_ Integrator'!$D$2:$D$3000=D181,"#no matching result in GAME.CHECKLIST Integrator")="0","#Text found in aircraft PAGE_Integrator but no matching entry name; check that you copy-pasted entry names",
                   _xlfn._xlws.FILTER('GAME.CHECKLIST_ Integrator'!$C$2:$C$3000,'GAME.CHECKLIST_ Integrator'!$D$2:$D$3000=D181,"#no matching result in GAME.CHECKLIST Integrator")),
           _xlfn._xlws.FILTER('Checklist.loc DATA'!$D$3:$D$3000,'Checklist.loc DATA'!$C$3:$C$3000=D181,"#no matching result in Checklist.loc DATA")))</f>
        <v/>
      </c>
      <c r="F181" s="53"/>
      <c r="G181" s="46" t="str" cm="1">
        <f t="array" ref="G181">IF(F181="","",
       IF(OR(_xlfn._xlws.FILTER('Checklist.loc DATA'!$D$3:$D$3000,'Checklist.loc DATA'!$C$3:$C$3000=F181,"#no matching result in Checklist.loc DATA")="#no matching result found in Checklist.loc DATA",_xlfn._xlws.FILTER('Checklist.loc DATA'!$D$3:$D$3000,'Checklist.loc DATA'!$C$3:$C$3000=F181,"#no matching result in Checklist.loc DATA")="MISSING",_xlfn._xlws.FILTER('Checklist.loc DATA'!$D$3:$D$3000,'Checklist.loc DATA'!$C$3:$C$3000=F181,"#no matching result in Checklist.loc DATA")=""),
            IF(_xlfn._xlws.FILTER('GAME.CHECKLIST_ Integrator'!$C$2:$C$3000,'GAME.CHECKLIST_ Integrator'!$D$2:$D$3000=F181,"#no matching result in GAME.CHECKLIST Integrator")="0","#Text found in aircraft PAGE_Integrator but no matching entry name; check that you copy-pasted entry names",
                   _xlfn._xlws.FILTER('GAME.CHECKLIST_ Integrator'!$C$2:$C$3000,'GAME.CHECKLIST_ Integrator'!$D$2:$D$3000=F181,"#no matching result in GAME.CHECKLIST Integrator")),
           _xlfn._xlws.FILTER('Checklist.loc DATA'!$D$3:$D$3000,'Checklist.loc DATA'!$C$3:$C$3000=F181,"#no matching result in Checklist.loc DATA")))</f>
        <v/>
      </c>
      <c r="H181" s="62"/>
      <c r="I181" s="46" t="str" cm="1">
        <f t="array" ref="I181">IF(H181="","",
       IF(OR(_xlfn._xlws.FILTER('Checklist.loc DATA'!$D$3:$D$3000,'Checklist.loc DATA'!$C$3:$C$3000=H181,"#no matching result in Checklist.loc DATA")="#no matching result found in Checklist.loc DATA",_xlfn._xlws.FILTER('Checklist.loc DATA'!$D$3:$D$3000,'Checklist.loc DATA'!$C$3:$C$3000=H181,"#no matching result in Checklist.loc DATA")="MISSING",_xlfn._xlws.FILTER('Checklist.loc DATA'!$D$3:$D$3000,'Checklist.loc DATA'!$C$3:$C$3000=H181,"#no matching result in Checklist.loc DATA")=""),
            IF(_xlfn._xlws.FILTER('GAME.CHECKLIST_ Integrator'!$C$2:$C$3000,'GAME.CHECKLIST_ Integrator'!$D$2:$D$3000=H181,"#no matching result in GAME.CHECKLIST Integrator")="0","#Text found in aircraft PAGE_Integrator but no matching entry name; check that you copy-pasted entry names",
                   _xlfn._xlws.FILTER('GAME.CHECKLIST_ Integrator'!$C$2:$C$3000,'GAME.CHECKLIST_ Integrator'!$D$2:$D$3000=H181,"#no matching result in GAME.CHECKLIST Integrator")),
           _xlfn._xlws.FILTER('Checklist.loc DATA'!$D$3:$D$3000,'Checklist.loc DATA'!$C$3:$C$3000=H181,"#no matching result in Checklist.loc DATA")))</f>
        <v/>
      </c>
      <c r="J181" s="29">
        <v>0</v>
      </c>
      <c r="K181" s="46" t="str" cm="1">
        <f t="array" ref="K181">IF(OR(J181="",J181=0),"",
       IF(OR(_xlfn._xlws.FILTER('Checklist.loc DATA'!$E$3:$E$3000,'Checklist.loc DATA'!$D$3:$D$3000=J181,"#no matching result in Checklist.loc DATA")="#no matching result found in Checklist.loc DATA",_xlfn._xlws.FILTER('Checklist.loc DATA'!$E$3:$E$3000,'Checklist.loc DATA'!$D$3:$D$3000=J181,"#no matching result in Checklist.loc DATA")="MISSING",_xlfn._xlws.FILTER('Checklist.loc DATA'!$E$3:$E$3000,'Checklist.loc DATA'!$D$3:$D$3000=J181,"#no matching result in Checklist.loc DATA")=""),
          IF(_xlfn._xlws.FILTER('CLUE. Integrator'!$C$2:$C$3000,'CLUE. Integrator'!$D$2:$D$3000=J181,"#no matching result in aircraft CLUE_Integrator")="0","#Text found in aircraft CLUE_Integrator but no matching entry name; check that you copy-pasted entry names",
                   _xlfn._xlws.FILTER('CLUE. Integrator'!$C$2:$C$3000,'CLUE. Integrator'!$D$2:$D$3000=J181,"#no matching result in aircraft CLUE_Integrator")),
           _xlfn._xlws.FILTER('Checklist.loc DATA'!$E$3:$E$3000,'Checklist.loc DATA'!$D$3:$D$3000=J181,"#no matching result in Checklist.loc DATA")))</f>
        <v/>
      </c>
      <c r="L181" s="63" t="str">
        <f>IF('Integrator tracking'!G190="","",'Integrator tracking'!G190)</f>
        <v/>
      </c>
      <c r="M181" s="14" t="str">
        <f t="shared" si="4"/>
        <v/>
      </c>
      <c r="N181" s="14" t="str">
        <f>IF(F181="","",
_xlfn.CONCAT('Resource Checklist generator'!$A$2,UPPER('Resource Checklist generator'!$O$1),SUBSTITUTE(_xlfn.CONCAT(G181,"_",I181),"GAME.CHECKLIST_",""),"_",T181,'Resource Checklist generator'!$M$2,L181,'Resource Checklist generator'!$K$2,CHAR(10),
    'Resource Checklist generator'!$L$1,'Resource Checklist generator'!$N$2,'Resource Checklist generator'!$K$1,CHAR(10),
    'Resource Checklist generator'!$N$1
))</f>
        <v/>
      </c>
      <c r="O181" s="14" t="str">
        <f>IF(NOT(OR(U181=0,U181="")),_xlfn.CONCAT('Resource Checklist generator'!$G$2,U181,'Resource Checklist generator'!$H$2,CHAR(10),'Resource Checklist generator'!$I$2),"")</f>
        <v/>
      </c>
      <c r="P181" s="14" t="str">
        <f>IF(NOT(OR(V181=0,V181="")),_xlfn.CONCAT('Resource Checklist generator'!$J$2,V181,'Resource Checklist generator'!$H$2,CHAR(10),'Resource Checklist generator'!$L$2),"")</f>
        <v/>
      </c>
      <c r="Q181" s="14" t="str">
        <f>IF(F181="","",
    _xlfn.CONCAT('Resource Checklist generator'!$A$1,UPPER('Resource Checklist generator'!$O$1),SUBSTITUTE(_xlfn.CONCAT(G181,"_",I181),"GAME.CHECKLIST_",""),'Resource Checklist generator'!$B$1,CHAR(10),
    'Resource Checklist generator'!$C$1,G181,'Resource Checklist generator'!$D$1,I181,'Resource Checklist generator'!$E$1,CHAR(10),
    IF(K181="","",_xlfn.CONCAT('Resource Checklist generator'!$F$1,K181,'Resource Checklist generator'!$G$1,CHAR(10))),
    'Resource Checklist generator'!$J$1,'Resource Checklist generator'!$K$1,CHAR(10),
    'Resource Checklist generator'!$N$1)
)</f>
        <v/>
      </c>
      <c r="R181" s="14"/>
      <c r="S181" s="14" t="str">
        <f t="shared" si="5"/>
        <v/>
      </c>
      <c r="T181" s="14" t="str" cm="1">
        <f t="array" ref="T181">IF(Q181="","",MATCH(MID(Q181,1,255),MID($R$3:$R$999,1,255),0))</f>
        <v/>
      </c>
      <c r="U181" s="14"/>
      <c r="V181" s="14"/>
    </row>
    <row r="182" spans="2:22">
      <c r="B182" s="28"/>
      <c r="C182" s="46" t="str" cm="1">
        <f t="array" ref="C182">IF(B182="","",
       IF(OR(_xlfn._xlws.FILTER('Checklist.loc DATA'!$D$3:$D$3000,'Checklist.loc DATA'!$C$3:$C$3000=B182,"#no matching result in Checklist.loc DATA")="#no matching result found in Checklist.loc DATA",_xlfn._xlws.FILTER('Checklist.loc DATA'!$D$3:$D$3000,'Checklist.loc DATA'!$C$3:$C$3000=B182,"#no matching result in Checklist.loc DATA")="MISSING",_xlfn._xlws.FILTER('Checklist.loc DATA'!$D$3:$D$3000,'Checklist.loc DATA'!$C$3:$C$3000=B182,"#no matching result in Checklist.loc DATA")=""),
            IF(_xlfn._xlws.FILTER('GAME.CHECKLIST_ Integrator'!$C$2:$C$3000,'GAME.CHECKLIST_ Integrator'!$D$2:$D$3000=B182,"#no matching result in GAME.CHECKLIST Integrator")="0","#Text found in aircraft PAGE_Integrator but no matching entry name; check that you copy-pasted entry names",
                   _xlfn._xlws.FILTER('GAME.CHECKLIST_ Integrator'!$C$2:$C$3000,'GAME.CHECKLIST_ Integrator'!$D$2:$D$3000=B182,"#no matching result in GAME.CHECKLIST Integrator")),
           _xlfn._xlws.FILTER('Checklist.loc DATA'!$D$3:$D$3000,'Checklist.loc DATA'!$C$3:$C$3000=B182,"#no matching result in Checklist.loc DATA")))</f>
        <v/>
      </c>
      <c r="D182" s="52"/>
      <c r="E182" s="46" t="str" cm="1">
        <f t="array" ref="E182">IF(D182="","",
       IF(OR(_xlfn._xlws.FILTER('Checklist.loc DATA'!$D$3:$D$3000,'Checklist.loc DATA'!$C$3:$C$3000=D182,"#no matching result in Checklist.loc DATA")="#no matching result found in Checklist.loc DATA",_xlfn._xlws.FILTER('Checklist.loc DATA'!$D$3:$D$3000,'Checklist.loc DATA'!$C$3:$C$3000=D182,"#no matching result in Checklist.loc DATA")="MISSING",_xlfn._xlws.FILTER('Checklist.loc DATA'!$D$3:$D$3000,'Checklist.loc DATA'!$C$3:$C$3000=D182,"#no matching result in Checklist.loc DATA")=""),
            IF(_xlfn._xlws.FILTER('GAME.CHECKLIST_ Integrator'!$C$2:$C$3000,'GAME.CHECKLIST_ Integrator'!$D$2:$D$3000=D182,"#no matching result in GAME.CHECKLIST Integrator")="0","#Text found in aircraft PAGE_Integrator but no matching entry name; check that you copy-pasted entry names",
                   _xlfn._xlws.FILTER('GAME.CHECKLIST_ Integrator'!$C$2:$C$3000,'GAME.CHECKLIST_ Integrator'!$D$2:$D$3000=D182,"#no matching result in GAME.CHECKLIST Integrator")),
           _xlfn._xlws.FILTER('Checklist.loc DATA'!$D$3:$D$3000,'Checklist.loc DATA'!$C$3:$C$3000=D182,"#no matching result in Checklist.loc DATA")))</f>
        <v/>
      </c>
      <c r="F182" s="52"/>
      <c r="G182" s="46" t="str" cm="1">
        <f t="array" ref="G182">IF(F182="","",
       IF(OR(_xlfn._xlws.FILTER('Checklist.loc DATA'!$D$3:$D$3000,'Checklist.loc DATA'!$C$3:$C$3000=F182,"#no matching result in Checklist.loc DATA")="#no matching result found in Checklist.loc DATA",_xlfn._xlws.FILTER('Checklist.loc DATA'!$D$3:$D$3000,'Checklist.loc DATA'!$C$3:$C$3000=F182,"#no matching result in Checklist.loc DATA")="MISSING",_xlfn._xlws.FILTER('Checklist.loc DATA'!$D$3:$D$3000,'Checklist.loc DATA'!$C$3:$C$3000=F182,"#no matching result in Checklist.loc DATA")=""),
            IF(_xlfn._xlws.FILTER('GAME.CHECKLIST_ Integrator'!$C$2:$C$3000,'GAME.CHECKLIST_ Integrator'!$D$2:$D$3000=F182,"#no matching result in GAME.CHECKLIST Integrator")="0","#Text found in aircraft PAGE_Integrator but no matching entry name; check that you copy-pasted entry names",
                   _xlfn._xlws.FILTER('GAME.CHECKLIST_ Integrator'!$C$2:$C$3000,'GAME.CHECKLIST_ Integrator'!$D$2:$D$3000=F182,"#no matching result in GAME.CHECKLIST Integrator")),
           _xlfn._xlws.FILTER('Checklist.loc DATA'!$D$3:$D$3000,'Checklist.loc DATA'!$C$3:$C$3000=F182,"#no matching result in Checklist.loc DATA")))</f>
        <v/>
      </c>
      <c r="H182" s="61"/>
      <c r="I182" s="46" t="str" cm="1">
        <f t="array" ref="I182">IF(H182="","",
       IF(OR(_xlfn._xlws.FILTER('Checklist.loc DATA'!$D$3:$D$3000,'Checklist.loc DATA'!$C$3:$C$3000=H182,"#no matching result in Checklist.loc DATA")="#no matching result found in Checklist.loc DATA",_xlfn._xlws.FILTER('Checklist.loc DATA'!$D$3:$D$3000,'Checklist.loc DATA'!$C$3:$C$3000=H182,"#no matching result in Checklist.loc DATA")="MISSING",_xlfn._xlws.FILTER('Checklist.loc DATA'!$D$3:$D$3000,'Checklist.loc DATA'!$C$3:$C$3000=H182,"#no matching result in Checklist.loc DATA")=""),
            IF(_xlfn._xlws.FILTER('GAME.CHECKLIST_ Integrator'!$C$2:$C$3000,'GAME.CHECKLIST_ Integrator'!$D$2:$D$3000=H182,"#no matching result in GAME.CHECKLIST Integrator")="0","#Text found in aircraft PAGE_Integrator but no matching entry name; check that you copy-pasted entry names",
                   _xlfn._xlws.FILTER('GAME.CHECKLIST_ Integrator'!$C$2:$C$3000,'GAME.CHECKLIST_ Integrator'!$D$2:$D$3000=H182,"#no matching result in GAME.CHECKLIST Integrator")),
           _xlfn._xlws.FILTER('Checklist.loc DATA'!$D$3:$D$3000,'Checklist.loc DATA'!$C$3:$C$3000=H182,"#no matching result in Checklist.loc DATA")))</f>
        <v/>
      </c>
      <c r="J182" s="48">
        <v>0</v>
      </c>
      <c r="K182" s="46" t="str" cm="1">
        <f t="array" ref="K182">IF(OR(J182="",J182=0),"",
       IF(OR(_xlfn._xlws.FILTER('Checklist.loc DATA'!$E$3:$E$3000,'Checklist.loc DATA'!$D$3:$D$3000=J182,"#no matching result in Checklist.loc DATA")="#no matching result found in Checklist.loc DATA",_xlfn._xlws.FILTER('Checklist.loc DATA'!$E$3:$E$3000,'Checklist.loc DATA'!$D$3:$D$3000=J182,"#no matching result in Checklist.loc DATA")="MISSING",_xlfn._xlws.FILTER('Checklist.loc DATA'!$E$3:$E$3000,'Checklist.loc DATA'!$D$3:$D$3000=J182,"#no matching result in Checklist.loc DATA")=""),
          IF(_xlfn._xlws.FILTER('CLUE. Integrator'!$C$2:$C$3000,'CLUE. Integrator'!$D$2:$D$3000=J182,"#no matching result in aircraft CLUE_Integrator")="0","#Text found in aircraft CLUE_Integrator but no matching entry name; check that you copy-pasted entry names",
                   _xlfn._xlws.FILTER('CLUE. Integrator'!$C$2:$C$3000,'CLUE. Integrator'!$D$2:$D$3000=J182,"#no matching result in aircraft CLUE_Integrator")),
           _xlfn._xlws.FILTER('Checklist.loc DATA'!$E$3:$E$3000,'Checklist.loc DATA'!$D$3:$D$3000=J182,"#no matching result in Checklist.loc DATA")))</f>
        <v/>
      </c>
      <c r="L182" s="63" t="str">
        <f>IF('Integrator tracking'!G191="","",'Integrator tracking'!G191)</f>
        <v/>
      </c>
      <c r="M182" s="14" t="str">
        <f t="shared" si="4"/>
        <v/>
      </c>
      <c r="N182" s="14" t="str">
        <f>IF(F182="","",
_xlfn.CONCAT('Resource Checklist generator'!$A$2,UPPER('Resource Checklist generator'!$O$1),SUBSTITUTE(_xlfn.CONCAT(G182,"_",I182),"GAME.CHECKLIST_",""),"_",T182,'Resource Checklist generator'!$M$2,L182,'Resource Checklist generator'!$K$2,CHAR(10),
    'Resource Checklist generator'!$L$1,'Resource Checklist generator'!$N$2,'Resource Checklist generator'!$K$1,CHAR(10),
    'Resource Checklist generator'!$N$1
))</f>
        <v/>
      </c>
      <c r="O182" s="14" t="str">
        <f>IF(NOT(OR(U182=0,U182="")),_xlfn.CONCAT('Resource Checklist generator'!$G$2,U182,'Resource Checklist generator'!$H$2,CHAR(10),'Resource Checklist generator'!$I$2),"")</f>
        <v/>
      </c>
      <c r="P182" s="14" t="str">
        <f>IF(NOT(OR(V182=0,V182="")),_xlfn.CONCAT('Resource Checklist generator'!$J$2,V182,'Resource Checklist generator'!$H$2,CHAR(10),'Resource Checklist generator'!$L$2),"")</f>
        <v/>
      </c>
      <c r="Q182" s="14" t="str">
        <f>IF(F182="","",
    _xlfn.CONCAT('Resource Checklist generator'!$A$1,UPPER('Resource Checklist generator'!$O$1),SUBSTITUTE(_xlfn.CONCAT(G182,"_",I182),"GAME.CHECKLIST_",""),'Resource Checklist generator'!$B$1,CHAR(10),
    'Resource Checklist generator'!$C$1,G182,'Resource Checklist generator'!$D$1,I182,'Resource Checklist generator'!$E$1,CHAR(10),
    IF(K182="","",_xlfn.CONCAT('Resource Checklist generator'!$F$1,K182,'Resource Checklist generator'!$G$1,CHAR(10))),
    'Resource Checklist generator'!$J$1,'Resource Checklist generator'!$K$1,CHAR(10),
    'Resource Checklist generator'!$N$1)
)</f>
        <v/>
      </c>
      <c r="R182" s="14"/>
      <c r="S182" s="14" t="str">
        <f t="shared" si="5"/>
        <v/>
      </c>
      <c r="T182" s="14" t="str" cm="1">
        <f t="array" ref="T182">IF(Q182="","",MATCH(MID(Q182,1,255),MID($R$3:$R$999,1,255),0))</f>
        <v/>
      </c>
      <c r="U182" s="14"/>
      <c r="V182" s="14"/>
    </row>
    <row r="183" spans="2:22">
      <c r="B183" s="27"/>
      <c r="C183" s="46" t="str" cm="1">
        <f t="array" ref="C183">IF(B183="","",
       IF(OR(_xlfn._xlws.FILTER('Checklist.loc DATA'!$D$3:$D$3000,'Checklist.loc DATA'!$C$3:$C$3000=B183,"#no matching result in Checklist.loc DATA")="#no matching result found in Checklist.loc DATA",_xlfn._xlws.FILTER('Checklist.loc DATA'!$D$3:$D$3000,'Checklist.loc DATA'!$C$3:$C$3000=B183,"#no matching result in Checklist.loc DATA")="MISSING",_xlfn._xlws.FILTER('Checklist.loc DATA'!$D$3:$D$3000,'Checklist.loc DATA'!$C$3:$C$3000=B183,"#no matching result in Checklist.loc DATA")=""),
            IF(_xlfn._xlws.FILTER('GAME.CHECKLIST_ Integrator'!$C$2:$C$3000,'GAME.CHECKLIST_ Integrator'!$D$2:$D$3000=B183,"#no matching result in GAME.CHECKLIST Integrator")="0","#Text found in aircraft PAGE_Integrator but no matching entry name; check that you copy-pasted entry names",
                   _xlfn._xlws.FILTER('GAME.CHECKLIST_ Integrator'!$C$2:$C$3000,'GAME.CHECKLIST_ Integrator'!$D$2:$D$3000=B183,"#no matching result in GAME.CHECKLIST Integrator")),
           _xlfn._xlws.FILTER('Checklist.loc DATA'!$D$3:$D$3000,'Checklist.loc DATA'!$C$3:$C$3000=B183,"#no matching result in Checklist.loc DATA")))</f>
        <v/>
      </c>
      <c r="D183" s="53"/>
      <c r="E183" s="46" t="str" cm="1">
        <f t="array" ref="E183">IF(D183="","",
       IF(OR(_xlfn._xlws.FILTER('Checklist.loc DATA'!$D$3:$D$3000,'Checklist.loc DATA'!$C$3:$C$3000=D183,"#no matching result in Checklist.loc DATA")="#no matching result found in Checklist.loc DATA",_xlfn._xlws.FILTER('Checklist.loc DATA'!$D$3:$D$3000,'Checklist.loc DATA'!$C$3:$C$3000=D183,"#no matching result in Checklist.loc DATA")="MISSING",_xlfn._xlws.FILTER('Checklist.loc DATA'!$D$3:$D$3000,'Checklist.loc DATA'!$C$3:$C$3000=D183,"#no matching result in Checklist.loc DATA")=""),
            IF(_xlfn._xlws.FILTER('GAME.CHECKLIST_ Integrator'!$C$2:$C$3000,'GAME.CHECKLIST_ Integrator'!$D$2:$D$3000=D183,"#no matching result in GAME.CHECKLIST Integrator")="0","#Text found in aircraft PAGE_Integrator but no matching entry name; check that you copy-pasted entry names",
                   _xlfn._xlws.FILTER('GAME.CHECKLIST_ Integrator'!$C$2:$C$3000,'GAME.CHECKLIST_ Integrator'!$D$2:$D$3000=D183,"#no matching result in GAME.CHECKLIST Integrator")),
           _xlfn._xlws.FILTER('Checklist.loc DATA'!$D$3:$D$3000,'Checklist.loc DATA'!$C$3:$C$3000=D183,"#no matching result in Checklist.loc DATA")))</f>
        <v/>
      </c>
      <c r="F183" s="53"/>
      <c r="G183" s="46" t="str" cm="1">
        <f t="array" ref="G183">IF(F183="","",
       IF(OR(_xlfn._xlws.FILTER('Checklist.loc DATA'!$D$3:$D$3000,'Checklist.loc DATA'!$C$3:$C$3000=F183,"#no matching result in Checklist.loc DATA")="#no matching result found in Checklist.loc DATA",_xlfn._xlws.FILTER('Checklist.loc DATA'!$D$3:$D$3000,'Checklist.loc DATA'!$C$3:$C$3000=F183,"#no matching result in Checklist.loc DATA")="MISSING",_xlfn._xlws.FILTER('Checklist.loc DATA'!$D$3:$D$3000,'Checklist.loc DATA'!$C$3:$C$3000=F183,"#no matching result in Checklist.loc DATA")=""),
            IF(_xlfn._xlws.FILTER('GAME.CHECKLIST_ Integrator'!$C$2:$C$3000,'GAME.CHECKLIST_ Integrator'!$D$2:$D$3000=F183,"#no matching result in GAME.CHECKLIST Integrator")="0","#Text found in aircraft PAGE_Integrator but no matching entry name; check that you copy-pasted entry names",
                   _xlfn._xlws.FILTER('GAME.CHECKLIST_ Integrator'!$C$2:$C$3000,'GAME.CHECKLIST_ Integrator'!$D$2:$D$3000=F183,"#no matching result in GAME.CHECKLIST Integrator")),
           _xlfn._xlws.FILTER('Checklist.loc DATA'!$D$3:$D$3000,'Checklist.loc DATA'!$C$3:$C$3000=F183,"#no matching result in Checklist.loc DATA")))</f>
        <v/>
      </c>
      <c r="H183" s="62"/>
      <c r="I183" s="46" t="str" cm="1">
        <f t="array" ref="I183">IF(H183="","",
       IF(OR(_xlfn._xlws.FILTER('Checklist.loc DATA'!$D$3:$D$3000,'Checklist.loc DATA'!$C$3:$C$3000=H183,"#no matching result in Checklist.loc DATA")="#no matching result found in Checklist.loc DATA",_xlfn._xlws.FILTER('Checklist.loc DATA'!$D$3:$D$3000,'Checklist.loc DATA'!$C$3:$C$3000=H183,"#no matching result in Checklist.loc DATA")="MISSING",_xlfn._xlws.FILTER('Checklist.loc DATA'!$D$3:$D$3000,'Checklist.loc DATA'!$C$3:$C$3000=H183,"#no matching result in Checklist.loc DATA")=""),
            IF(_xlfn._xlws.FILTER('GAME.CHECKLIST_ Integrator'!$C$2:$C$3000,'GAME.CHECKLIST_ Integrator'!$D$2:$D$3000=H183,"#no matching result in GAME.CHECKLIST Integrator")="0","#Text found in aircraft PAGE_Integrator but no matching entry name; check that you copy-pasted entry names",
                   _xlfn._xlws.FILTER('GAME.CHECKLIST_ Integrator'!$C$2:$C$3000,'GAME.CHECKLIST_ Integrator'!$D$2:$D$3000=H183,"#no matching result in GAME.CHECKLIST Integrator")),
           _xlfn._xlws.FILTER('Checklist.loc DATA'!$D$3:$D$3000,'Checklist.loc DATA'!$C$3:$C$3000=H183,"#no matching result in Checklist.loc DATA")))</f>
        <v/>
      </c>
      <c r="J183" s="29">
        <v>0</v>
      </c>
      <c r="K183" s="46" t="str" cm="1">
        <f t="array" ref="K183">IF(OR(J183="",J183=0),"",
       IF(OR(_xlfn._xlws.FILTER('Checklist.loc DATA'!$E$3:$E$3000,'Checklist.loc DATA'!$D$3:$D$3000=J183,"#no matching result in Checklist.loc DATA")="#no matching result found in Checklist.loc DATA",_xlfn._xlws.FILTER('Checklist.loc DATA'!$E$3:$E$3000,'Checklist.loc DATA'!$D$3:$D$3000=J183,"#no matching result in Checklist.loc DATA")="MISSING",_xlfn._xlws.FILTER('Checklist.loc DATA'!$E$3:$E$3000,'Checklist.loc DATA'!$D$3:$D$3000=J183,"#no matching result in Checklist.loc DATA")=""),
          IF(_xlfn._xlws.FILTER('CLUE. Integrator'!$C$2:$C$3000,'CLUE. Integrator'!$D$2:$D$3000=J183,"#no matching result in aircraft CLUE_Integrator")="0","#Text found in aircraft CLUE_Integrator but no matching entry name; check that you copy-pasted entry names",
                   _xlfn._xlws.FILTER('CLUE. Integrator'!$C$2:$C$3000,'CLUE. Integrator'!$D$2:$D$3000=J183,"#no matching result in aircraft CLUE_Integrator")),
           _xlfn._xlws.FILTER('Checklist.loc DATA'!$E$3:$E$3000,'Checklist.loc DATA'!$D$3:$D$3000=J183,"#no matching result in Checklist.loc DATA")))</f>
        <v/>
      </c>
      <c r="L183" s="63" t="str">
        <f>IF('Integrator tracking'!G192="","",'Integrator tracking'!G192)</f>
        <v/>
      </c>
      <c r="M183" s="14" t="str">
        <f t="shared" si="4"/>
        <v/>
      </c>
      <c r="N183" s="14" t="str">
        <f>IF(F183="","",
_xlfn.CONCAT('Resource Checklist generator'!$A$2,UPPER('Resource Checklist generator'!$O$1),SUBSTITUTE(_xlfn.CONCAT(G183,"_",I183),"GAME.CHECKLIST_",""),"_",T183,'Resource Checklist generator'!$M$2,L183,'Resource Checklist generator'!$K$2,CHAR(10),
    'Resource Checklist generator'!$L$1,'Resource Checklist generator'!$N$2,'Resource Checklist generator'!$K$1,CHAR(10),
    'Resource Checklist generator'!$N$1
))</f>
        <v/>
      </c>
      <c r="O183" s="14" t="str">
        <f>IF(NOT(OR(U183=0,U183="")),_xlfn.CONCAT('Resource Checklist generator'!$G$2,U183,'Resource Checklist generator'!$H$2,CHAR(10),'Resource Checklist generator'!$I$2),"")</f>
        <v/>
      </c>
      <c r="P183" s="14" t="str">
        <f>IF(NOT(OR(V183=0,V183="")),_xlfn.CONCAT('Resource Checklist generator'!$J$2,V183,'Resource Checklist generator'!$H$2,CHAR(10),'Resource Checklist generator'!$L$2),"")</f>
        <v/>
      </c>
      <c r="Q183" s="14" t="str">
        <f>IF(F183="","",
    _xlfn.CONCAT('Resource Checklist generator'!$A$1,UPPER('Resource Checklist generator'!$O$1),SUBSTITUTE(_xlfn.CONCAT(G183,"_",I183),"GAME.CHECKLIST_",""),'Resource Checklist generator'!$B$1,CHAR(10),
    'Resource Checklist generator'!$C$1,G183,'Resource Checklist generator'!$D$1,I183,'Resource Checklist generator'!$E$1,CHAR(10),
    IF(K183="","",_xlfn.CONCAT('Resource Checklist generator'!$F$1,K183,'Resource Checklist generator'!$G$1,CHAR(10))),
    'Resource Checklist generator'!$J$1,'Resource Checklist generator'!$K$1,CHAR(10),
    'Resource Checklist generator'!$N$1)
)</f>
        <v/>
      </c>
      <c r="R183" s="14"/>
      <c r="S183" s="14" t="str">
        <f t="shared" si="5"/>
        <v/>
      </c>
      <c r="T183" s="14" t="str" cm="1">
        <f t="array" ref="T183">IF(Q183="","",MATCH(MID(Q183,1,255),MID($R$3:$R$999,1,255),0))</f>
        <v/>
      </c>
      <c r="U183" s="14"/>
      <c r="V183" s="14"/>
    </row>
    <row r="184" spans="2:22">
      <c r="B184" s="28"/>
      <c r="C184" s="46" t="str" cm="1">
        <f t="array" ref="C184">IF(B184="","",
       IF(OR(_xlfn._xlws.FILTER('Checklist.loc DATA'!$D$3:$D$3000,'Checklist.loc DATA'!$C$3:$C$3000=B184,"#no matching result in Checklist.loc DATA")="#no matching result found in Checklist.loc DATA",_xlfn._xlws.FILTER('Checklist.loc DATA'!$D$3:$D$3000,'Checklist.loc DATA'!$C$3:$C$3000=B184,"#no matching result in Checklist.loc DATA")="MISSING",_xlfn._xlws.FILTER('Checklist.loc DATA'!$D$3:$D$3000,'Checklist.loc DATA'!$C$3:$C$3000=B184,"#no matching result in Checklist.loc DATA")=""),
            IF(_xlfn._xlws.FILTER('GAME.CHECKLIST_ Integrator'!$C$2:$C$3000,'GAME.CHECKLIST_ Integrator'!$D$2:$D$3000=B184,"#no matching result in GAME.CHECKLIST Integrator")="0","#Text found in aircraft PAGE_Integrator but no matching entry name; check that you copy-pasted entry names",
                   _xlfn._xlws.FILTER('GAME.CHECKLIST_ Integrator'!$C$2:$C$3000,'GAME.CHECKLIST_ Integrator'!$D$2:$D$3000=B184,"#no matching result in GAME.CHECKLIST Integrator")),
           _xlfn._xlws.FILTER('Checklist.loc DATA'!$D$3:$D$3000,'Checklist.loc DATA'!$C$3:$C$3000=B184,"#no matching result in Checklist.loc DATA")))</f>
        <v/>
      </c>
      <c r="D184" s="52"/>
      <c r="E184" s="46" t="str" cm="1">
        <f t="array" ref="E184">IF(D184="","",
       IF(OR(_xlfn._xlws.FILTER('Checklist.loc DATA'!$D$3:$D$3000,'Checklist.loc DATA'!$C$3:$C$3000=D184,"#no matching result in Checklist.loc DATA")="#no matching result found in Checklist.loc DATA",_xlfn._xlws.FILTER('Checklist.loc DATA'!$D$3:$D$3000,'Checklist.loc DATA'!$C$3:$C$3000=D184,"#no matching result in Checklist.loc DATA")="MISSING",_xlfn._xlws.FILTER('Checklist.loc DATA'!$D$3:$D$3000,'Checklist.loc DATA'!$C$3:$C$3000=D184,"#no matching result in Checklist.loc DATA")=""),
            IF(_xlfn._xlws.FILTER('GAME.CHECKLIST_ Integrator'!$C$2:$C$3000,'GAME.CHECKLIST_ Integrator'!$D$2:$D$3000=D184,"#no matching result in GAME.CHECKLIST Integrator")="0","#Text found in aircraft PAGE_Integrator but no matching entry name; check that you copy-pasted entry names",
                   _xlfn._xlws.FILTER('GAME.CHECKLIST_ Integrator'!$C$2:$C$3000,'GAME.CHECKLIST_ Integrator'!$D$2:$D$3000=D184,"#no matching result in GAME.CHECKLIST Integrator")),
           _xlfn._xlws.FILTER('Checklist.loc DATA'!$D$3:$D$3000,'Checklist.loc DATA'!$C$3:$C$3000=D184,"#no matching result in Checklist.loc DATA")))</f>
        <v/>
      </c>
      <c r="F184" s="52"/>
      <c r="G184" s="46" t="str" cm="1">
        <f t="array" ref="G184">IF(F184="","",
       IF(OR(_xlfn._xlws.FILTER('Checklist.loc DATA'!$D$3:$D$3000,'Checklist.loc DATA'!$C$3:$C$3000=F184,"#no matching result in Checklist.loc DATA")="#no matching result found in Checklist.loc DATA",_xlfn._xlws.FILTER('Checklist.loc DATA'!$D$3:$D$3000,'Checklist.loc DATA'!$C$3:$C$3000=F184,"#no matching result in Checklist.loc DATA")="MISSING",_xlfn._xlws.FILTER('Checklist.loc DATA'!$D$3:$D$3000,'Checklist.loc DATA'!$C$3:$C$3000=F184,"#no matching result in Checklist.loc DATA")=""),
            IF(_xlfn._xlws.FILTER('GAME.CHECKLIST_ Integrator'!$C$2:$C$3000,'GAME.CHECKLIST_ Integrator'!$D$2:$D$3000=F184,"#no matching result in GAME.CHECKLIST Integrator")="0","#Text found in aircraft PAGE_Integrator but no matching entry name; check that you copy-pasted entry names",
                   _xlfn._xlws.FILTER('GAME.CHECKLIST_ Integrator'!$C$2:$C$3000,'GAME.CHECKLIST_ Integrator'!$D$2:$D$3000=F184,"#no matching result in GAME.CHECKLIST Integrator")),
           _xlfn._xlws.FILTER('Checklist.loc DATA'!$D$3:$D$3000,'Checklist.loc DATA'!$C$3:$C$3000=F184,"#no matching result in Checklist.loc DATA")))</f>
        <v/>
      </c>
      <c r="H184" s="61"/>
      <c r="I184" s="46" t="str" cm="1">
        <f t="array" ref="I184">IF(H184="","",
       IF(OR(_xlfn._xlws.FILTER('Checklist.loc DATA'!$D$3:$D$3000,'Checklist.loc DATA'!$C$3:$C$3000=H184,"#no matching result in Checklist.loc DATA")="#no matching result found in Checklist.loc DATA",_xlfn._xlws.FILTER('Checklist.loc DATA'!$D$3:$D$3000,'Checklist.loc DATA'!$C$3:$C$3000=H184,"#no matching result in Checklist.loc DATA")="MISSING",_xlfn._xlws.FILTER('Checklist.loc DATA'!$D$3:$D$3000,'Checklist.loc DATA'!$C$3:$C$3000=H184,"#no matching result in Checklist.loc DATA")=""),
            IF(_xlfn._xlws.FILTER('GAME.CHECKLIST_ Integrator'!$C$2:$C$3000,'GAME.CHECKLIST_ Integrator'!$D$2:$D$3000=H184,"#no matching result in GAME.CHECKLIST Integrator")="0","#Text found in aircraft PAGE_Integrator but no matching entry name; check that you copy-pasted entry names",
                   _xlfn._xlws.FILTER('GAME.CHECKLIST_ Integrator'!$C$2:$C$3000,'GAME.CHECKLIST_ Integrator'!$D$2:$D$3000=H184,"#no matching result in GAME.CHECKLIST Integrator")),
           _xlfn._xlws.FILTER('Checklist.loc DATA'!$D$3:$D$3000,'Checklist.loc DATA'!$C$3:$C$3000=H184,"#no matching result in Checklist.loc DATA")))</f>
        <v/>
      </c>
      <c r="J184" s="48">
        <v>0</v>
      </c>
      <c r="K184" s="46" t="str" cm="1">
        <f t="array" ref="K184">IF(OR(J184="",J184=0),"",
       IF(OR(_xlfn._xlws.FILTER('Checklist.loc DATA'!$E$3:$E$3000,'Checklist.loc DATA'!$D$3:$D$3000=J184,"#no matching result in Checklist.loc DATA")="#no matching result found in Checklist.loc DATA",_xlfn._xlws.FILTER('Checklist.loc DATA'!$E$3:$E$3000,'Checklist.loc DATA'!$D$3:$D$3000=J184,"#no matching result in Checklist.loc DATA")="MISSING",_xlfn._xlws.FILTER('Checklist.loc DATA'!$E$3:$E$3000,'Checklist.loc DATA'!$D$3:$D$3000=J184,"#no matching result in Checklist.loc DATA")=""),
          IF(_xlfn._xlws.FILTER('CLUE. Integrator'!$C$2:$C$3000,'CLUE. Integrator'!$D$2:$D$3000=J184,"#no matching result in aircraft CLUE_Integrator")="0","#Text found in aircraft CLUE_Integrator but no matching entry name; check that you copy-pasted entry names",
                   _xlfn._xlws.FILTER('CLUE. Integrator'!$C$2:$C$3000,'CLUE. Integrator'!$D$2:$D$3000=J184,"#no matching result in aircraft CLUE_Integrator")),
           _xlfn._xlws.FILTER('Checklist.loc DATA'!$E$3:$E$3000,'Checklist.loc DATA'!$D$3:$D$3000=J184,"#no matching result in Checklist.loc DATA")))</f>
        <v/>
      </c>
      <c r="L184" s="63" t="str">
        <f>IF('Integrator tracking'!G193="","",'Integrator tracking'!G193)</f>
        <v/>
      </c>
      <c r="M184" s="14" t="str">
        <f t="shared" si="4"/>
        <v/>
      </c>
      <c r="N184" s="14" t="str">
        <f>IF(F184="","",
_xlfn.CONCAT('Resource Checklist generator'!$A$2,UPPER('Resource Checklist generator'!$O$1),SUBSTITUTE(_xlfn.CONCAT(G184,"_",I184),"GAME.CHECKLIST_",""),"_",T184,'Resource Checklist generator'!$M$2,L184,'Resource Checklist generator'!$K$2,CHAR(10),
    'Resource Checklist generator'!$L$1,'Resource Checklist generator'!$N$2,'Resource Checklist generator'!$K$1,CHAR(10),
    'Resource Checklist generator'!$N$1
))</f>
        <v/>
      </c>
      <c r="O184" s="14" t="str">
        <f>IF(NOT(OR(U184=0,U184="")),_xlfn.CONCAT('Resource Checklist generator'!$G$2,U184,'Resource Checklist generator'!$H$2,CHAR(10),'Resource Checklist generator'!$I$2),"")</f>
        <v/>
      </c>
      <c r="P184" s="14" t="str">
        <f>IF(NOT(OR(V184=0,V184="")),_xlfn.CONCAT('Resource Checklist generator'!$J$2,V184,'Resource Checklist generator'!$H$2,CHAR(10),'Resource Checklist generator'!$L$2),"")</f>
        <v/>
      </c>
      <c r="Q184" s="14" t="str">
        <f>IF(F184="","",
    _xlfn.CONCAT('Resource Checklist generator'!$A$1,UPPER('Resource Checklist generator'!$O$1),SUBSTITUTE(_xlfn.CONCAT(G184,"_",I184),"GAME.CHECKLIST_",""),'Resource Checklist generator'!$B$1,CHAR(10),
    'Resource Checklist generator'!$C$1,G184,'Resource Checklist generator'!$D$1,I184,'Resource Checklist generator'!$E$1,CHAR(10),
    IF(K184="","",_xlfn.CONCAT('Resource Checklist generator'!$F$1,K184,'Resource Checklist generator'!$G$1,CHAR(10))),
    'Resource Checklist generator'!$J$1,'Resource Checklist generator'!$K$1,CHAR(10),
    'Resource Checklist generator'!$N$1)
)</f>
        <v/>
      </c>
      <c r="R184" s="14"/>
      <c r="S184" s="14" t="str">
        <f t="shared" si="5"/>
        <v/>
      </c>
      <c r="T184" s="14" t="str" cm="1">
        <f t="array" ref="T184">IF(Q184="","",MATCH(MID(Q184,1,255),MID($R$3:$R$999,1,255),0))</f>
        <v/>
      </c>
      <c r="U184" s="14"/>
      <c r="V184" s="14"/>
    </row>
    <row r="185" spans="2:22">
      <c r="B185" s="27"/>
      <c r="C185" s="46" t="str" cm="1">
        <f t="array" ref="C185">IF(B185="","",
       IF(OR(_xlfn._xlws.FILTER('Checklist.loc DATA'!$D$3:$D$3000,'Checklist.loc DATA'!$C$3:$C$3000=B185,"#no matching result in Checklist.loc DATA")="#no matching result found in Checklist.loc DATA",_xlfn._xlws.FILTER('Checklist.loc DATA'!$D$3:$D$3000,'Checklist.loc DATA'!$C$3:$C$3000=B185,"#no matching result in Checklist.loc DATA")="MISSING",_xlfn._xlws.FILTER('Checklist.loc DATA'!$D$3:$D$3000,'Checklist.loc DATA'!$C$3:$C$3000=B185,"#no matching result in Checklist.loc DATA")=""),
            IF(_xlfn._xlws.FILTER('GAME.CHECKLIST_ Integrator'!$C$2:$C$3000,'GAME.CHECKLIST_ Integrator'!$D$2:$D$3000=B185,"#no matching result in GAME.CHECKLIST Integrator")="0","#Text found in aircraft PAGE_Integrator but no matching entry name; check that you copy-pasted entry names",
                   _xlfn._xlws.FILTER('GAME.CHECKLIST_ Integrator'!$C$2:$C$3000,'GAME.CHECKLIST_ Integrator'!$D$2:$D$3000=B185,"#no matching result in GAME.CHECKLIST Integrator")),
           _xlfn._xlws.FILTER('Checklist.loc DATA'!$D$3:$D$3000,'Checklist.loc DATA'!$C$3:$C$3000=B185,"#no matching result in Checklist.loc DATA")))</f>
        <v/>
      </c>
      <c r="D185" s="53"/>
      <c r="E185" s="46" t="str" cm="1">
        <f t="array" ref="E185">IF(D185="","",
       IF(OR(_xlfn._xlws.FILTER('Checklist.loc DATA'!$D$3:$D$3000,'Checklist.loc DATA'!$C$3:$C$3000=D185,"#no matching result in Checklist.loc DATA")="#no matching result found in Checklist.loc DATA",_xlfn._xlws.FILTER('Checklist.loc DATA'!$D$3:$D$3000,'Checklist.loc DATA'!$C$3:$C$3000=D185,"#no matching result in Checklist.loc DATA")="MISSING",_xlfn._xlws.FILTER('Checklist.loc DATA'!$D$3:$D$3000,'Checklist.loc DATA'!$C$3:$C$3000=D185,"#no matching result in Checklist.loc DATA")=""),
            IF(_xlfn._xlws.FILTER('GAME.CHECKLIST_ Integrator'!$C$2:$C$3000,'GAME.CHECKLIST_ Integrator'!$D$2:$D$3000=D185,"#no matching result in GAME.CHECKLIST Integrator")="0","#Text found in aircraft PAGE_Integrator but no matching entry name; check that you copy-pasted entry names",
                   _xlfn._xlws.FILTER('GAME.CHECKLIST_ Integrator'!$C$2:$C$3000,'GAME.CHECKLIST_ Integrator'!$D$2:$D$3000=D185,"#no matching result in GAME.CHECKLIST Integrator")),
           _xlfn._xlws.FILTER('Checklist.loc DATA'!$D$3:$D$3000,'Checklist.loc DATA'!$C$3:$C$3000=D185,"#no matching result in Checklist.loc DATA")))</f>
        <v/>
      </c>
      <c r="F185" s="53"/>
      <c r="G185" s="46" t="str" cm="1">
        <f t="array" ref="G185">IF(F185="","",
       IF(OR(_xlfn._xlws.FILTER('Checklist.loc DATA'!$D$3:$D$3000,'Checklist.loc DATA'!$C$3:$C$3000=F185,"#no matching result in Checklist.loc DATA")="#no matching result found in Checklist.loc DATA",_xlfn._xlws.FILTER('Checklist.loc DATA'!$D$3:$D$3000,'Checklist.loc DATA'!$C$3:$C$3000=F185,"#no matching result in Checklist.loc DATA")="MISSING",_xlfn._xlws.FILTER('Checklist.loc DATA'!$D$3:$D$3000,'Checklist.loc DATA'!$C$3:$C$3000=F185,"#no matching result in Checklist.loc DATA")=""),
            IF(_xlfn._xlws.FILTER('GAME.CHECKLIST_ Integrator'!$C$2:$C$3000,'GAME.CHECKLIST_ Integrator'!$D$2:$D$3000=F185,"#no matching result in GAME.CHECKLIST Integrator")="0","#Text found in aircraft PAGE_Integrator but no matching entry name; check that you copy-pasted entry names",
                   _xlfn._xlws.FILTER('GAME.CHECKLIST_ Integrator'!$C$2:$C$3000,'GAME.CHECKLIST_ Integrator'!$D$2:$D$3000=F185,"#no matching result in GAME.CHECKLIST Integrator")),
           _xlfn._xlws.FILTER('Checklist.loc DATA'!$D$3:$D$3000,'Checklist.loc DATA'!$C$3:$C$3000=F185,"#no matching result in Checklist.loc DATA")))</f>
        <v/>
      </c>
      <c r="H185" s="62"/>
      <c r="I185" s="46" t="str" cm="1">
        <f t="array" ref="I185">IF(H185="","",
       IF(OR(_xlfn._xlws.FILTER('Checklist.loc DATA'!$D$3:$D$3000,'Checklist.loc DATA'!$C$3:$C$3000=H185,"#no matching result in Checklist.loc DATA")="#no matching result found in Checklist.loc DATA",_xlfn._xlws.FILTER('Checklist.loc DATA'!$D$3:$D$3000,'Checklist.loc DATA'!$C$3:$C$3000=H185,"#no matching result in Checklist.loc DATA")="MISSING",_xlfn._xlws.FILTER('Checklist.loc DATA'!$D$3:$D$3000,'Checklist.loc DATA'!$C$3:$C$3000=H185,"#no matching result in Checklist.loc DATA")=""),
            IF(_xlfn._xlws.FILTER('GAME.CHECKLIST_ Integrator'!$C$2:$C$3000,'GAME.CHECKLIST_ Integrator'!$D$2:$D$3000=H185,"#no matching result in GAME.CHECKLIST Integrator")="0","#Text found in aircraft PAGE_Integrator but no matching entry name; check that you copy-pasted entry names",
                   _xlfn._xlws.FILTER('GAME.CHECKLIST_ Integrator'!$C$2:$C$3000,'GAME.CHECKLIST_ Integrator'!$D$2:$D$3000=H185,"#no matching result in GAME.CHECKLIST Integrator")),
           _xlfn._xlws.FILTER('Checklist.loc DATA'!$D$3:$D$3000,'Checklist.loc DATA'!$C$3:$C$3000=H185,"#no matching result in Checklist.loc DATA")))</f>
        <v/>
      </c>
      <c r="J185" s="29">
        <v>0</v>
      </c>
      <c r="K185" s="46" t="str" cm="1">
        <f t="array" ref="K185">IF(OR(J185="",J185=0),"",
       IF(OR(_xlfn._xlws.FILTER('Checklist.loc DATA'!$E$3:$E$3000,'Checklist.loc DATA'!$D$3:$D$3000=J185,"#no matching result in Checklist.loc DATA")="#no matching result found in Checklist.loc DATA",_xlfn._xlws.FILTER('Checklist.loc DATA'!$E$3:$E$3000,'Checklist.loc DATA'!$D$3:$D$3000=J185,"#no matching result in Checklist.loc DATA")="MISSING",_xlfn._xlws.FILTER('Checklist.loc DATA'!$E$3:$E$3000,'Checklist.loc DATA'!$D$3:$D$3000=J185,"#no matching result in Checklist.loc DATA")=""),
          IF(_xlfn._xlws.FILTER('CLUE. Integrator'!$C$2:$C$3000,'CLUE. Integrator'!$D$2:$D$3000=J185,"#no matching result in aircraft CLUE_Integrator")="0","#Text found in aircraft CLUE_Integrator but no matching entry name; check that you copy-pasted entry names",
                   _xlfn._xlws.FILTER('CLUE. Integrator'!$C$2:$C$3000,'CLUE. Integrator'!$D$2:$D$3000=J185,"#no matching result in aircraft CLUE_Integrator")),
           _xlfn._xlws.FILTER('Checklist.loc DATA'!$E$3:$E$3000,'Checklist.loc DATA'!$D$3:$D$3000=J185,"#no matching result in Checklist.loc DATA")))</f>
        <v/>
      </c>
      <c r="L185" s="63" t="str">
        <f>IF('Integrator tracking'!G194="","",'Integrator tracking'!G194)</f>
        <v/>
      </c>
      <c r="M185" s="14" t="str">
        <f t="shared" si="4"/>
        <v/>
      </c>
      <c r="N185" s="14" t="str">
        <f>IF(F185="","",
_xlfn.CONCAT('Resource Checklist generator'!$A$2,UPPER('Resource Checklist generator'!$O$1),SUBSTITUTE(_xlfn.CONCAT(G185,"_",I185),"GAME.CHECKLIST_",""),"_",T185,'Resource Checklist generator'!$M$2,L185,'Resource Checklist generator'!$K$2,CHAR(10),
    'Resource Checklist generator'!$L$1,'Resource Checklist generator'!$N$2,'Resource Checklist generator'!$K$1,CHAR(10),
    'Resource Checklist generator'!$N$1
))</f>
        <v/>
      </c>
      <c r="O185" s="14" t="str">
        <f>IF(NOT(OR(U185=0,U185="")),_xlfn.CONCAT('Resource Checklist generator'!$G$2,U185,'Resource Checklist generator'!$H$2,CHAR(10),'Resource Checklist generator'!$I$2),"")</f>
        <v/>
      </c>
      <c r="P185" s="14" t="str">
        <f>IF(NOT(OR(V185=0,V185="")),_xlfn.CONCAT('Resource Checklist generator'!$J$2,V185,'Resource Checklist generator'!$H$2,CHAR(10),'Resource Checklist generator'!$L$2),"")</f>
        <v/>
      </c>
      <c r="Q185" s="14" t="str">
        <f>IF(F185="","",
    _xlfn.CONCAT('Resource Checklist generator'!$A$1,UPPER('Resource Checklist generator'!$O$1),SUBSTITUTE(_xlfn.CONCAT(G185,"_",I185),"GAME.CHECKLIST_",""),'Resource Checklist generator'!$B$1,CHAR(10),
    'Resource Checklist generator'!$C$1,G185,'Resource Checklist generator'!$D$1,I185,'Resource Checklist generator'!$E$1,CHAR(10),
    IF(K185="","",_xlfn.CONCAT('Resource Checklist generator'!$F$1,K185,'Resource Checklist generator'!$G$1,CHAR(10))),
    'Resource Checklist generator'!$J$1,'Resource Checklist generator'!$K$1,CHAR(10),
    'Resource Checklist generator'!$N$1)
)</f>
        <v/>
      </c>
      <c r="R185" s="14"/>
      <c r="S185" s="14" t="str">
        <f t="shared" si="5"/>
        <v/>
      </c>
      <c r="T185" s="14" t="str" cm="1">
        <f t="array" ref="T185">IF(Q185="","",MATCH(MID(Q185,1,255),MID($R$3:$R$999,1,255),0))</f>
        <v/>
      </c>
      <c r="U185" s="14"/>
      <c r="V185" s="14"/>
    </row>
    <row r="186" spans="2:22">
      <c r="B186" s="28"/>
      <c r="C186" s="46" t="str" cm="1">
        <f t="array" ref="C186">IF(B186="","",
       IF(OR(_xlfn._xlws.FILTER('Checklist.loc DATA'!$D$3:$D$3000,'Checklist.loc DATA'!$C$3:$C$3000=B186,"#no matching result in Checklist.loc DATA")="#no matching result found in Checklist.loc DATA",_xlfn._xlws.FILTER('Checklist.loc DATA'!$D$3:$D$3000,'Checklist.loc DATA'!$C$3:$C$3000=B186,"#no matching result in Checklist.loc DATA")="MISSING",_xlfn._xlws.FILTER('Checklist.loc DATA'!$D$3:$D$3000,'Checklist.loc DATA'!$C$3:$C$3000=B186,"#no matching result in Checklist.loc DATA")=""),
            IF(_xlfn._xlws.FILTER('GAME.CHECKLIST_ Integrator'!$C$2:$C$3000,'GAME.CHECKLIST_ Integrator'!$D$2:$D$3000=B186,"#no matching result in GAME.CHECKLIST Integrator")="0","#Text found in aircraft PAGE_Integrator but no matching entry name; check that you copy-pasted entry names",
                   _xlfn._xlws.FILTER('GAME.CHECKLIST_ Integrator'!$C$2:$C$3000,'GAME.CHECKLIST_ Integrator'!$D$2:$D$3000=B186,"#no matching result in GAME.CHECKLIST Integrator")),
           _xlfn._xlws.FILTER('Checklist.loc DATA'!$D$3:$D$3000,'Checklist.loc DATA'!$C$3:$C$3000=B186,"#no matching result in Checklist.loc DATA")))</f>
        <v/>
      </c>
      <c r="D186" s="52"/>
      <c r="E186" s="46" t="str" cm="1">
        <f t="array" ref="E186">IF(D186="","",
       IF(OR(_xlfn._xlws.FILTER('Checklist.loc DATA'!$D$3:$D$3000,'Checklist.loc DATA'!$C$3:$C$3000=D186,"#no matching result in Checklist.loc DATA")="#no matching result found in Checklist.loc DATA",_xlfn._xlws.FILTER('Checklist.loc DATA'!$D$3:$D$3000,'Checklist.loc DATA'!$C$3:$C$3000=D186,"#no matching result in Checklist.loc DATA")="MISSING",_xlfn._xlws.FILTER('Checklist.loc DATA'!$D$3:$D$3000,'Checklist.loc DATA'!$C$3:$C$3000=D186,"#no matching result in Checklist.loc DATA")=""),
            IF(_xlfn._xlws.FILTER('GAME.CHECKLIST_ Integrator'!$C$2:$C$3000,'GAME.CHECKLIST_ Integrator'!$D$2:$D$3000=D186,"#no matching result in GAME.CHECKLIST Integrator")="0","#Text found in aircraft PAGE_Integrator but no matching entry name; check that you copy-pasted entry names",
                   _xlfn._xlws.FILTER('GAME.CHECKLIST_ Integrator'!$C$2:$C$3000,'GAME.CHECKLIST_ Integrator'!$D$2:$D$3000=D186,"#no matching result in GAME.CHECKLIST Integrator")),
           _xlfn._xlws.FILTER('Checklist.loc DATA'!$D$3:$D$3000,'Checklist.loc DATA'!$C$3:$C$3000=D186,"#no matching result in Checklist.loc DATA")))</f>
        <v/>
      </c>
      <c r="F186" s="52"/>
      <c r="G186" s="46" t="str" cm="1">
        <f t="array" ref="G186">IF(F186="","",
       IF(OR(_xlfn._xlws.FILTER('Checklist.loc DATA'!$D$3:$D$3000,'Checklist.loc DATA'!$C$3:$C$3000=F186,"#no matching result in Checklist.loc DATA")="#no matching result found in Checklist.loc DATA",_xlfn._xlws.FILTER('Checklist.loc DATA'!$D$3:$D$3000,'Checklist.loc DATA'!$C$3:$C$3000=F186,"#no matching result in Checklist.loc DATA")="MISSING",_xlfn._xlws.FILTER('Checklist.loc DATA'!$D$3:$D$3000,'Checklist.loc DATA'!$C$3:$C$3000=F186,"#no matching result in Checklist.loc DATA")=""),
            IF(_xlfn._xlws.FILTER('GAME.CHECKLIST_ Integrator'!$C$2:$C$3000,'GAME.CHECKLIST_ Integrator'!$D$2:$D$3000=F186,"#no matching result in GAME.CHECKLIST Integrator")="0","#Text found in aircraft PAGE_Integrator but no matching entry name; check that you copy-pasted entry names",
                   _xlfn._xlws.FILTER('GAME.CHECKLIST_ Integrator'!$C$2:$C$3000,'GAME.CHECKLIST_ Integrator'!$D$2:$D$3000=F186,"#no matching result in GAME.CHECKLIST Integrator")),
           _xlfn._xlws.FILTER('Checklist.loc DATA'!$D$3:$D$3000,'Checklist.loc DATA'!$C$3:$C$3000=F186,"#no matching result in Checklist.loc DATA")))</f>
        <v/>
      </c>
      <c r="H186" s="61"/>
      <c r="I186" s="46" t="str" cm="1">
        <f t="array" ref="I186">IF(H186="","",
       IF(OR(_xlfn._xlws.FILTER('Checklist.loc DATA'!$D$3:$D$3000,'Checklist.loc DATA'!$C$3:$C$3000=H186,"#no matching result in Checklist.loc DATA")="#no matching result found in Checklist.loc DATA",_xlfn._xlws.FILTER('Checklist.loc DATA'!$D$3:$D$3000,'Checklist.loc DATA'!$C$3:$C$3000=H186,"#no matching result in Checklist.loc DATA")="MISSING",_xlfn._xlws.FILTER('Checklist.loc DATA'!$D$3:$D$3000,'Checklist.loc DATA'!$C$3:$C$3000=H186,"#no matching result in Checklist.loc DATA")=""),
            IF(_xlfn._xlws.FILTER('GAME.CHECKLIST_ Integrator'!$C$2:$C$3000,'GAME.CHECKLIST_ Integrator'!$D$2:$D$3000=H186,"#no matching result in GAME.CHECKLIST Integrator")="0","#Text found in aircraft PAGE_Integrator but no matching entry name; check that you copy-pasted entry names",
                   _xlfn._xlws.FILTER('GAME.CHECKLIST_ Integrator'!$C$2:$C$3000,'GAME.CHECKLIST_ Integrator'!$D$2:$D$3000=H186,"#no matching result in GAME.CHECKLIST Integrator")),
           _xlfn._xlws.FILTER('Checklist.loc DATA'!$D$3:$D$3000,'Checklist.loc DATA'!$C$3:$C$3000=H186,"#no matching result in Checklist.loc DATA")))</f>
        <v/>
      </c>
      <c r="J186" s="48">
        <v>0</v>
      </c>
      <c r="K186" s="46" t="str" cm="1">
        <f t="array" ref="K186">IF(OR(J186="",J186=0),"",
       IF(OR(_xlfn._xlws.FILTER('Checklist.loc DATA'!$E$3:$E$3000,'Checklist.loc DATA'!$D$3:$D$3000=J186,"#no matching result in Checklist.loc DATA")="#no matching result found in Checklist.loc DATA",_xlfn._xlws.FILTER('Checklist.loc DATA'!$E$3:$E$3000,'Checklist.loc DATA'!$D$3:$D$3000=J186,"#no matching result in Checklist.loc DATA")="MISSING",_xlfn._xlws.FILTER('Checklist.loc DATA'!$E$3:$E$3000,'Checklist.loc DATA'!$D$3:$D$3000=J186,"#no matching result in Checklist.loc DATA")=""),
          IF(_xlfn._xlws.FILTER('CLUE. Integrator'!$C$2:$C$3000,'CLUE. Integrator'!$D$2:$D$3000=J186,"#no matching result in aircraft CLUE_Integrator")="0","#Text found in aircraft CLUE_Integrator but no matching entry name; check that you copy-pasted entry names",
                   _xlfn._xlws.FILTER('CLUE. Integrator'!$C$2:$C$3000,'CLUE. Integrator'!$D$2:$D$3000=J186,"#no matching result in aircraft CLUE_Integrator")),
           _xlfn._xlws.FILTER('Checklist.loc DATA'!$E$3:$E$3000,'Checklist.loc DATA'!$D$3:$D$3000=J186,"#no matching result in Checklist.loc DATA")))</f>
        <v/>
      </c>
      <c r="L186" s="63" t="str">
        <f>IF('Integrator tracking'!G195="","",'Integrator tracking'!G195)</f>
        <v/>
      </c>
      <c r="M186" s="14" t="str">
        <f t="shared" si="4"/>
        <v/>
      </c>
      <c r="N186" s="14" t="str">
        <f>IF(F186="","",
_xlfn.CONCAT('Resource Checklist generator'!$A$2,UPPER('Resource Checklist generator'!$O$1),SUBSTITUTE(_xlfn.CONCAT(G186,"_",I186),"GAME.CHECKLIST_",""),"_",T186,'Resource Checklist generator'!$M$2,L186,'Resource Checklist generator'!$K$2,CHAR(10),
    'Resource Checklist generator'!$L$1,'Resource Checklist generator'!$N$2,'Resource Checklist generator'!$K$1,CHAR(10),
    'Resource Checklist generator'!$N$1
))</f>
        <v/>
      </c>
      <c r="O186" s="14" t="str">
        <f>IF(NOT(OR(U186=0,U186="")),_xlfn.CONCAT('Resource Checklist generator'!$G$2,U186,'Resource Checklist generator'!$H$2,CHAR(10),'Resource Checklist generator'!$I$2),"")</f>
        <v/>
      </c>
      <c r="P186" s="14" t="str">
        <f>IF(NOT(OR(V186=0,V186="")),_xlfn.CONCAT('Resource Checklist generator'!$J$2,V186,'Resource Checklist generator'!$H$2,CHAR(10),'Resource Checklist generator'!$L$2),"")</f>
        <v/>
      </c>
      <c r="Q186" s="14" t="str">
        <f>IF(F186="","",
    _xlfn.CONCAT('Resource Checklist generator'!$A$1,UPPER('Resource Checklist generator'!$O$1),SUBSTITUTE(_xlfn.CONCAT(G186,"_",I186),"GAME.CHECKLIST_",""),'Resource Checklist generator'!$B$1,CHAR(10),
    'Resource Checklist generator'!$C$1,G186,'Resource Checklist generator'!$D$1,I186,'Resource Checklist generator'!$E$1,CHAR(10),
    IF(K186="","",_xlfn.CONCAT('Resource Checklist generator'!$F$1,K186,'Resource Checklist generator'!$G$1,CHAR(10))),
    'Resource Checklist generator'!$J$1,'Resource Checklist generator'!$K$1,CHAR(10),
    'Resource Checklist generator'!$N$1)
)</f>
        <v/>
      </c>
      <c r="R186" s="14"/>
      <c r="S186" s="14" t="str">
        <f t="shared" si="5"/>
        <v/>
      </c>
      <c r="T186" s="14" t="str" cm="1">
        <f t="array" ref="T186">IF(Q186="","",MATCH(MID(Q186,1,255),MID($R$3:$R$999,1,255),0))</f>
        <v/>
      </c>
      <c r="U186" s="14"/>
      <c r="V186" s="14"/>
    </row>
    <row r="187" spans="2:22">
      <c r="B187" s="27"/>
      <c r="C187" s="46" t="str" cm="1">
        <f t="array" ref="C187">IF(B187="","",
       IF(OR(_xlfn._xlws.FILTER('Checklist.loc DATA'!$D$3:$D$3000,'Checklist.loc DATA'!$C$3:$C$3000=B187,"#no matching result in Checklist.loc DATA")="#no matching result found in Checklist.loc DATA",_xlfn._xlws.FILTER('Checklist.loc DATA'!$D$3:$D$3000,'Checklist.loc DATA'!$C$3:$C$3000=B187,"#no matching result in Checklist.loc DATA")="MISSING",_xlfn._xlws.FILTER('Checklist.loc DATA'!$D$3:$D$3000,'Checklist.loc DATA'!$C$3:$C$3000=B187,"#no matching result in Checklist.loc DATA")=""),
            IF(_xlfn._xlws.FILTER('GAME.CHECKLIST_ Integrator'!$C$2:$C$3000,'GAME.CHECKLIST_ Integrator'!$D$2:$D$3000=B187,"#no matching result in GAME.CHECKLIST Integrator")="0","#Text found in aircraft PAGE_Integrator but no matching entry name; check that you copy-pasted entry names",
                   _xlfn._xlws.FILTER('GAME.CHECKLIST_ Integrator'!$C$2:$C$3000,'GAME.CHECKLIST_ Integrator'!$D$2:$D$3000=B187,"#no matching result in GAME.CHECKLIST Integrator")),
           _xlfn._xlws.FILTER('Checklist.loc DATA'!$D$3:$D$3000,'Checklist.loc DATA'!$C$3:$C$3000=B187,"#no matching result in Checklist.loc DATA")))</f>
        <v/>
      </c>
      <c r="D187" s="53"/>
      <c r="E187" s="46" t="str" cm="1">
        <f t="array" ref="E187">IF(D187="","",
       IF(OR(_xlfn._xlws.FILTER('Checklist.loc DATA'!$D$3:$D$3000,'Checklist.loc DATA'!$C$3:$C$3000=D187,"#no matching result in Checklist.loc DATA")="#no matching result found in Checklist.loc DATA",_xlfn._xlws.FILTER('Checklist.loc DATA'!$D$3:$D$3000,'Checklist.loc DATA'!$C$3:$C$3000=D187,"#no matching result in Checklist.loc DATA")="MISSING",_xlfn._xlws.FILTER('Checklist.loc DATA'!$D$3:$D$3000,'Checklist.loc DATA'!$C$3:$C$3000=D187,"#no matching result in Checklist.loc DATA")=""),
            IF(_xlfn._xlws.FILTER('GAME.CHECKLIST_ Integrator'!$C$2:$C$3000,'GAME.CHECKLIST_ Integrator'!$D$2:$D$3000=D187,"#no matching result in GAME.CHECKLIST Integrator")="0","#Text found in aircraft PAGE_Integrator but no matching entry name; check that you copy-pasted entry names",
                   _xlfn._xlws.FILTER('GAME.CHECKLIST_ Integrator'!$C$2:$C$3000,'GAME.CHECKLIST_ Integrator'!$D$2:$D$3000=D187,"#no matching result in GAME.CHECKLIST Integrator")),
           _xlfn._xlws.FILTER('Checklist.loc DATA'!$D$3:$D$3000,'Checklist.loc DATA'!$C$3:$C$3000=D187,"#no matching result in Checklist.loc DATA")))</f>
        <v/>
      </c>
      <c r="F187" s="53"/>
      <c r="G187" s="46" t="str" cm="1">
        <f t="array" ref="G187">IF(F187="","",
       IF(OR(_xlfn._xlws.FILTER('Checklist.loc DATA'!$D$3:$D$3000,'Checklist.loc DATA'!$C$3:$C$3000=F187,"#no matching result in Checklist.loc DATA")="#no matching result found in Checklist.loc DATA",_xlfn._xlws.FILTER('Checklist.loc DATA'!$D$3:$D$3000,'Checklist.loc DATA'!$C$3:$C$3000=F187,"#no matching result in Checklist.loc DATA")="MISSING",_xlfn._xlws.FILTER('Checklist.loc DATA'!$D$3:$D$3000,'Checklist.loc DATA'!$C$3:$C$3000=F187,"#no matching result in Checklist.loc DATA")=""),
            IF(_xlfn._xlws.FILTER('GAME.CHECKLIST_ Integrator'!$C$2:$C$3000,'GAME.CHECKLIST_ Integrator'!$D$2:$D$3000=F187,"#no matching result in GAME.CHECKLIST Integrator")="0","#Text found in aircraft PAGE_Integrator but no matching entry name; check that you copy-pasted entry names",
                   _xlfn._xlws.FILTER('GAME.CHECKLIST_ Integrator'!$C$2:$C$3000,'GAME.CHECKLIST_ Integrator'!$D$2:$D$3000=F187,"#no matching result in GAME.CHECKLIST Integrator")),
           _xlfn._xlws.FILTER('Checklist.loc DATA'!$D$3:$D$3000,'Checklist.loc DATA'!$C$3:$C$3000=F187,"#no matching result in Checklist.loc DATA")))</f>
        <v/>
      </c>
      <c r="H187" s="62"/>
      <c r="I187" s="46" t="str" cm="1">
        <f t="array" ref="I187">IF(H187="","",
       IF(OR(_xlfn._xlws.FILTER('Checklist.loc DATA'!$D$3:$D$3000,'Checklist.loc DATA'!$C$3:$C$3000=H187,"#no matching result in Checklist.loc DATA")="#no matching result found in Checklist.loc DATA",_xlfn._xlws.FILTER('Checklist.loc DATA'!$D$3:$D$3000,'Checklist.loc DATA'!$C$3:$C$3000=H187,"#no matching result in Checklist.loc DATA")="MISSING",_xlfn._xlws.FILTER('Checklist.loc DATA'!$D$3:$D$3000,'Checklist.loc DATA'!$C$3:$C$3000=H187,"#no matching result in Checklist.loc DATA")=""),
            IF(_xlfn._xlws.FILTER('GAME.CHECKLIST_ Integrator'!$C$2:$C$3000,'GAME.CHECKLIST_ Integrator'!$D$2:$D$3000=H187,"#no matching result in GAME.CHECKLIST Integrator")="0","#Text found in aircraft PAGE_Integrator but no matching entry name; check that you copy-pasted entry names",
                   _xlfn._xlws.FILTER('GAME.CHECKLIST_ Integrator'!$C$2:$C$3000,'GAME.CHECKLIST_ Integrator'!$D$2:$D$3000=H187,"#no matching result in GAME.CHECKLIST Integrator")),
           _xlfn._xlws.FILTER('Checklist.loc DATA'!$D$3:$D$3000,'Checklist.loc DATA'!$C$3:$C$3000=H187,"#no matching result in Checklist.loc DATA")))</f>
        <v/>
      </c>
      <c r="J187" s="29">
        <v>0</v>
      </c>
      <c r="K187" s="46" t="str" cm="1">
        <f t="array" ref="K187">IF(OR(J187="",J187=0),"",
       IF(OR(_xlfn._xlws.FILTER('Checklist.loc DATA'!$E$3:$E$3000,'Checklist.loc DATA'!$D$3:$D$3000=J187,"#no matching result in Checklist.loc DATA")="#no matching result found in Checklist.loc DATA",_xlfn._xlws.FILTER('Checklist.loc DATA'!$E$3:$E$3000,'Checklist.loc DATA'!$D$3:$D$3000=J187,"#no matching result in Checklist.loc DATA")="MISSING",_xlfn._xlws.FILTER('Checklist.loc DATA'!$E$3:$E$3000,'Checklist.loc DATA'!$D$3:$D$3000=J187,"#no matching result in Checklist.loc DATA")=""),
          IF(_xlfn._xlws.FILTER('CLUE. Integrator'!$C$2:$C$3000,'CLUE. Integrator'!$D$2:$D$3000=J187,"#no matching result in aircraft CLUE_Integrator")="0","#Text found in aircraft CLUE_Integrator but no matching entry name; check that you copy-pasted entry names",
                   _xlfn._xlws.FILTER('CLUE. Integrator'!$C$2:$C$3000,'CLUE. Integrator'!$D$2:$D$3000=J187,"#no matching result in aircraft CLUE_Integrator")),
           _xlfn._xlws.FILTER('Checklist.loc DATA'!$E$3:$E$3000,'Checklist.loc DATA'!$D$3:$D$3000=J187,"#no matching result in Checklist.loc DATA")))</f>
        <v/>
      </c>
      <c r="L187" s="63" t="str">
        <f>IF('Integrator tracking'!G196="","",'Integrator tracking'!G196)</f>
        <v/>
      </c>
      <c r="M187" s="14" t="str">
        <f t="shared" si="4"/>
        <v/>
      </c>
      <c r="N187" s="14" t="str">
        <f>IF(F187="","",
_xlfn.CONCAT('Resource Checklist generator'!$A$2,UPPER('Resource Checklist generator'!$O$1),SUBSTITUTE(_xlfn.CONCAT(G187,"_",I187),"GAME.CHECKLIST_",""),"_",T187,'Resource Checklist generator'!$M$2,L187,'Resource Checklist generator'!$K$2,CHAR(10),
    'Resource Checklist generator'!$L$1,'Resource Checklist generator'!$N$2,'Resource Checklist generator'!$K$1,CHAR(10),
    'Resource Checklist generator'!$N$1
))</f>
        <v/>
      </c>
      <c r="O187" s="14" t="str">
        <f>IF(NOT(OR(U187=0,U187="")),_xlfn.CONCAT('Resource Checklist generator'!$G$2,U187,'Resource Checklist generator'!$H$2,CHAR(10),'Resource Checklist generator'!$I$2),"")</f>
        <v/>
      </c>
      <c r="P187" s="14" t="str">
        <f>IF(NOT(OR(V187=0,V187="")),_xlfn.CONCAT('Resource Checklist generator'!$J$2,V187,'Resource Checklist generator'!$H$2,CHAR(10),'Resource Checklist generator'!$L$2),"")</f>
        <v/>
      </c>
      <c r="Q187" s="14" t="str">
        <f>IF(F187="","",
    _xlfn.CONCAT('Resource Checklist generator'!$A$1,UPPER('Resource Checklist generator'!$O$1),SUBSTITUTE(_xlfn.CONCAT(G187,"_",I187),"GAME.CHECKLIST_",""),'Resource Checklist generator'!$B$1,CHAR(10),
    'Resource Checklist generator'!$C$1,G187,'Resource Checklist generator'!$D$1,I187,'Resource Checklist generator'!$E$1,CHAR(10),
    IF(K187="","",_xlfn.CONCAT('Resource Checklist generator'!$F$1,K187,'Resource Checklist generator'!$G$1,CHAR(10))),
    'Resource Checklist generator'!$J$1,'Resource Checklist generator'!$K$1,CHAR(10),
    'Resource Checklist generator'!$N$1)
)</f>
        <v/>
      </c>
      <c r="R187" s="14"/>
      <c r="S187" s="14" t="str">
        <f t="shared" si="5"/>
        <v/>
      </c>
      <c r="T187" s="14" t="str" cm="1">
        <f t="array" ref="T187">IF(Q187="","",MATCH(MID(Q187,1,255),MID($R$3:$R$999,1,255),0))</f>
        <v/>
      </c>
      <c r="U187" s="14"/>
      <c r="V187" s="14"/>
    </row>
    <row r="188" spans="2:22">
      <c r="B188" s="28"/>
      <c r="C188" s="46" t="str" cm="1">
        <f t="array" ref="C188">IF(B188="","",
       IF(OR(_xlfn._xlws.FILTER('Checklist.loc DATA'!$D$3:$D$3000,'Checklist.loc DATA'!$C$3:$C$3000=B188,"#no matching result in Checklist.loc DATA")="#no matching result found in Checklist.loc DATA",_xlfn._xlws.FILTER('Checklist.loc DATA'!$D$3:$D$3000,'Checklist.loc DATA'!$C$3:$C$3000=B188,"#no matching result in Checklist.loc DATA")="MISSING",_xlfn._xlws.FILTER('Checklist.loc DATA'!$D$3:$D$3000,'Checklist.loc DATA'!$C$3:$C$3000=B188,"#no matching result in Checklist.loc DATA")=""),
            IF(_xlfn._xlws.FILTER('GAME.CHECKLIST_ Integrator'!$C$2:$C$3000,'GAME.CHECKLIST_ Integrator'!$D$2:$D$3000=B188,"#no matching result in GAME.CHECKLIST Integrator")="0","#Text found in aircraft PAGE_Integrator but no matching entry name; check that you copy-pasted entry names",
                   _xlfn._xlws.FILTER('GAME.CHECKLIST_ Integrator'!$C$2:$C$3000,'GAME.CHECKLIST_ Integrator'!$D$2:$D$3000=B188,"#no matching result in GAME.CHECKLIST Integrator")),
           _xlfn._xlws.FILTER('Checklist.loc DATA'!$D$3:$D$3000,'Checklist.loc DATA'!$C$3:$C$3000=B188,"#no matching result in Checklist.loc DATA")))</f>
        <v/>
      </c>
      <c r="D188" s="52"/>
      <c r="E188" s="46" t="str" cm="1">
        <f t="array" ref="E188">IF(D188="","",
       IF(OR(_xlfn._xlws.FILTER('Checklist.loc DATA'!$D$3:$D$3000,'Checklist.loc DATA'!$C$3:$C$3000=D188,"#no matching result in Checklist.loc DATA")="#no matching result found in Checklist.loc DATA",_xlfn._xlws.FILTER('Checklist.loc DATA'!$D$3:$D$3000,'Checklist.loc DATA'!$C$3:$C$3000=D188,"#no matching result in Checklist.loc DATA")="MISSING",_xlfn._xlws.FILTER('Checklist.loc DATA'!$D$3:$D$3000,'Checklist.loc DATA'!$C$3:$C$3000=D188,"#no matching result in Checklist.loc DATA")=""),
            IF(_xlfn._xlws.FILTER('GAME.CHECKLIST_ Integrator'!$C$2:$C$3000,'GAME.CHECKLIST_ Integrator'!$D$2:$D$3000=D188,"#no matching result in GAME.CHECKLIST Integrator")="0","#Text found in aircraft PAGE_Integrator but no matching entry name; check that you copy-pasted entry names",
                   _xlfn._xlws.FILTER('GAME.CHECKLIST_ Integrator'!$C$2:$C$3000,'GAME.CHECKLIST_ Integrator'!$D$2:$D$3000=D188,"#no matching result in GAME.CHECKLIST Integrator")),
           _xlfn._xlws.FILTER('Checklist.loc DATA'!$D$3:$D$3000,'Checklist.loc DATA'!$C$3:$C$3000=D188,"#no matching result in Checklist.loc DATA")))</f>
        <v/>
      </c>
      <c r="F188" s="52"/>
      <c r="G188" s="46" t="str" cm="1">
        <f t="array" ref="G188">IF(F188="","",
       IF(OR(_xlfn._xlws.FILTER('Checklist.loc DATA'!$D$3:$D$3000,'Checklist.loc DATA'!$C$3:$C$3000=F188,"#no matching result in Checklist.loc DATA")="#no matching result found in Checklist.loc DATA",_xlfn._xlws.FILTER('Checklist.loc DATA'!$D$3:$D$3000,'Checklist.loc DATA'!$C$3:$C$3000=F188,"#no matching result in Checklist.loc DATA")="MISSING",_xlfn._xlws.FILTER('Checklist.loc DATA'!$D$3:$D$3000,'Checklist.loc DATA'!$C$3:$C$3000=F188,"#no matching result in Checklist.loc DATA")=""),
            IF(_xlfn._xlws.FILTER('GAME.CHECKLIST_ Integrator'!$C$2:$C$3000,'GAME.CHECKLIST_ Integrator'!$D$2:$D$3000=F188,"#no matching result in GAME.CHECKLIST Integrator")="0","#Text found in aircraft PAGE_Integrator but no matching entry name; check that you copy-pasted entry names",
                   _xlfn._xlws.FILTER('GAME.CHECKLIST_ Integrator'!$C$2:$C$3000,'GAME.CHECKLIST_ Integrator'!$D$2:$D$3000=F188,"#no matching result in GAME.CHECKLIST Integrator")),
           _xlfn._xlws.FILTER('Checklist.loc DATA'!$D$3:$D$3000,'Checklist.loc DATA'!$C$3:$C$3000=F188,"#no matching result in Checklist.loc DATA")))</f>
        <v/>
      </c>
      <c r="H188" s="61"/>
      <c r="I188" s="46" t="str" cm="1">
        <f t="array" ref="I188">IF(H188="","",
       IF(OR(_xlfn._xlws.FILTER('Checklist.loc DATA'!$D$3:$D$3000,'Checklist.loc DATA'!$C$3:$C$3000=H188,"#no matching result in Checklist.loc DATA")="#no matching result found in Checklist.loc DATA",_xlfn._xlws.FILTER('Checklist.loc DATA'!$D$3:$D$3000,'Checklist.loc DATA'!$C$3:$C$3000=H188,"#no matching result in Checklist.loc DATA")="MISSING",_xlfn._xlws.FILTER('Checklist.loc DATA'!$D$3:$D$3000,'Checklist.loc DATA'!$C$3:$C$3000=H188,"#no matching result in Checklist.loc DATA")=""),
            IF(_xlfn._xlws.FILTER('GAME.CHECKLIST_ Integrator'!$C$2:$C$3000,'GAME.CHECKLIST_ Integrator'!$D$2:$D$3000=H188,"#no matching result in GAME.CHECKLIST Integrator")="0","#Text found in aircraft PAGE_Integrator but no matching entry name; check that you copy-pasted entry names",
                   _xlfn._xlws.FILTER('GAME.CHECKLIST_ Integrator'!$C$2:$C$3000,'GAME.CHECKLIST_ Integrator'!$D$2:$D$3000=H188,"#no matching result in GAME.CHECKLIST Integrator")),
           _xlfn._xlws.FILTER('Checklist.loc DATA'!$D$3:$D$3000,'Checklist.loc DATA'!$C$3:$C$3000=H188,"#no matching result in Checklist.loc DATA")))</f>
        <v/>
      </c>
      <c r="J188" s="48">
        <v>0</v>
      </c>
      <c r="K188" s="46" t="str" cm="1">
        <f t="array" ref="K188">IF(OR(J188="",J188=0),"",
       IF(OR(_xlfn._xlws.FILTER('Checklist.loc DATA'!$E$3:$E$3000,'Checklist.loc DATA'!$D$3:$D$3000=J188,"#no matching result in Checklist.loc DATA")="#no matching result found in Checklist.loc DATA",_xlfn._xlws.FILTER('Checklist.loc DATA'!$E$3:$E$3000,'Checklist.loc DATA'!$D$3:$D$3000=J188,"#no matching result in Checklist.loc DATA")="MISSING",_xlfn._xlws.FILTER('Checklist.loc DATA'!$E$3:$E$3000,'Checklist.loc DATA'!$D$3:$D$3000=J188,"#no matching result in Checklist.loc DATA")=""),
          IF(_xlfn._xlws.FILTER('CLUE. Integrator'!$C$2:$C$3000,'CLUE. Integrator'!$D$2:$D$3000=J188,"#no matching result in aircraft CLUE_Integrator")="0","#Text found in aircraft CLUE_Integrator but no matching entry name; check that you copy-pasted entry names",
                   _xlfn._xlws.FILTER('CLUE. Integrator'!$C$2:$C$3000,'CLUE. Integrator'!$D$2:$D$3000=J188,"#no matching result in aircraft CLUE_Integrator")),
           _xlfn._xlws.FILTER('Checklist.loc DATA'!$E$3:$E$3000,'Checklist.loc DATA'!$D$3:$D$3000=J188,"#no matching result in Checklist.loc DATA")))</f>
        <v/>
      </c>
      <c r="L188" s="63" t="str">
        <f>IF('Integrator tracking'!G197="","",'Integrator tracking'!G197)</f>
        <v/>
      </c>
      <c r="M188" s="14" t="str">
        <f t="shared" si="4"/>
        <v/>
      </c>
      <c r="N188" s="14" t="str">
        <f>IF(F188="","",
_xlfn.CONCAT('Resource Checklist generator'!$A$2,UPPER('Resource Checklist generator'!$O$1),SUBSTITUTE(_xlfn.CONCAT(G188,"_",I188),"GAME.CHECKLIST_",""),"_",T188,'Resource Checklist generator'!$M$2,L188,'Resource Checklist generator'!$K$2,CHAR(10),
    'Resource Checklist generator'!$L$1,'Resource Checklist generator'!$N$2,'Resource Checklist generator'!$K$1,CHAR(10),
    'Resource Checklist generator'!$N$1
))</f>
        <v/>
      </c>
      <c r="O188" s="14" t="str">
        <f>IF(NOT(OR(U188=0,U188="")),_xlfn.CONCAT('Resource Checklist generator'!$G$2,U188,'Resource Checklist generator'!$H$2,CHAR(10),'Resource Checklist generator'!$I$2),"")</f>
        <v/>
      </c>
      <c r="P188" s="14" t="str">
        <f>IF(NOT(OR(V188=0,V188="")),_xlfn.CONCAT('Resource Checklist generator'!$J$2,V188,'Resource Checklist generator'!$H$2,CHAR(10),'Resource Checklist generator'!$L$2),"")</f>
        <v/>
      </c>
      <c r="Q188" s="14" t="str">
        <f>IF(F188="","",
    _xlfn.CONCAT('Resource Checklist generator'!$A$1,UPPER('Resource Checklist generator'!$O$1),SUBSTITUTE(_xlfn.CONCAT(G188,"_",I188),"GAME.CHECKLIST_",""),'Resource Checklist generator'!$B$1,CHAR(10),
    'Resource Checklist generator'!$C$1,G188,'Resource Checklist generator'!$D$1,I188,'Resource Checklist generator'!$E$1,CHAR(10),
    IF(K188="","",_xlfn.CONCAT('Resource Checklist generator'!$F$1,K188,'Resource Checklist generator'!$G$1,CHAR(10))),
    'Resource Checklist generator'!$J$1,'Resource Checklist generator'!$K$1,CHAR(10),
    'Resource Checklist generator'!$N$1)
)</f>
        <v/>
      </c>
      <c r="R188" s="14"/>
      <c r="S188" s="14" t="str">
        <f t="shared" si="5"/>
        <v/>
      </c>
      <c r="T188" s="14" t="str" cm="1">
        <f t="array" ref="T188">IF(Q188="","",MATCH(MID(Q188,1,255),MID($R$3:$R$999,1,255),0))</f>
        <v/>
      </c>
      <c r="U188" s="14"/>
      <c r="V188" s="14"/>
    </row>
    <row r="189" spans="2:22">
      <c r="B189" s="27"/>
      <c r="C189" s="46" t="str" cm="1">
        <f t="array" ref="C189">IF(B189="","",
       IF(OR(_xlfn._xlws.FILTER('Checklist.loc DATA'!$D$3:$D$3000,'Checklist.loc DATA'!$C$3:$C$3000=B189,"#no matching result in Checklist.loc DATA")="#no matching result found in Checklist.loc DATA",_xlfn._xlws.FILTER('Checklist.loc DATA'!$D$3:$D$3000,'Checklist.loc DATA'!$C$3:$C$3000=B189,"#no matching result in Checklist.loc DATA")="MISSING",_xlfn._xlws.FILTER('Checklist.loc DATA'!$D$3:$D$3000,'Checklist.loc DATA'!$C$3:$C$3000=B189,"#no matching result in Checklist.loc DATA")=""),
            IF(_xlfn._xlws.FILTER('GAME.CHECKLIST_ Integrator'!$C$2:$C$3000,'GAME.CHECKLIST_ Integrator'!$D$2:$D$3000=B189,"#no matching result in GAME.CHECKLIST Integrator")="0","#Text found in aircraft PAGE_Integrator but no matching entry name; check that you copy-pasted entry names",
                   _xlfn._xlws.FILTER('GAME.CHECKLIST_ Integrator'!$C$2:$C$3000,'GAME.CHECKLIST_ Integrator'!$D$2:$D$3000=B189,"#no matching result in GAME.CHECKLIST Integrator")),
           _xlfn._xlws.FILTER('Checklist.loc DATA'!$D$3:$D$3000,'Checklist.loc DATA'!$C$3:$C$3000=B189,"#no matching result in Checklist.loc DATA")))</f>
        <v/>
      </c>
      <c r="D189" s="53"/>
      <c r="E189" s="46" t="str" cm="1">
        <f t="array" ref="E189">IF(D189="","",
       IF(OR(_xlfn._xlws.FILTER('Checklist.loc DATA'!$D$3:$D$3000,'Checklist.loc DATA'!$C$3:$C$3000=D189,"#no matching result in Checklist.loc DATA")="#no matching result found in Checklist.loc DATA",_xlfn._xlws.FILTER('Checklist.loc DATA'!$D$3:$D$3000,'Checklist.loc DATA'!$C$3:$C$3000=D189,"#no matching result in Checklist.loc DATA")="MISSING",_xlfn._xlws.FILTER('Checklist.loc DATA'!$D$3:$D$3000,'Checklist.loc DATA'!$C$3:$C$3000=D189,"#no matching result in Checklist.loc DATA")=""),
            IF(_xlfn._xlws.FILTER('GAME.CHECKLIST_ Integrator'!$C$2:$C$3000,'GAME.CHECKLIST_ Integrator'!$D$2:$D$3000=D189,"#no matching result in GAME.CHECKLIST Integrator")="0","#Text found in aircraft PAGE_Integrator but no matching entry name; check that you copy-pasted entry names",
                   _xlfn._xlws.FILTER('GAME.CHECKLIST_ Integrator'!$C$2:$C$3000,'GAME.CHECKLIST_ Integrator'!$D$2:$D$3000=D189,"#no matching result in GAME.CHECKLIST Integrator")),
           _xlfn._xlws.FILTER('Checklist.loc DATA'!$D$3:$D$3000,'Checklist.loc DATA'!$C$3:$C$3000=D189,"#no matching result in Checklist.loc DATA")))</f>
        <v/>
      </c>
      <c r="F189" s="53"/>
      <c r="G189" s="46" t="str" cm="1">
        <f t="array" ref="G189">IF(F189="","",
       IF(OR(_xlfn._xlws.FILTER('Checklist.loc DATA'!$D$3:$D$3000,'Checklist.loc DATA'!$C$3:$C$3000=F189,"#no matching result in Checklist.loc DATA")="#no matching result found in Checklist.loc DATA",_xlfn._xlws.FILTER('Checklist.loc DATA'!$D$3:$D$3000,'Checklist.loc DATA'!$C$3:$C$3000=F189,"#no matching result in Checklist.loc DATA")="MISSING",_xlfn._xlws.FILTER('Checklist.loc DATA'!$D$3:$D$3000,'Checklist.loc DATA'!$C$3:$C$3000=F189,"#no matching result in Checklist.loc DATA")=""),
            IF(_xlfn._xlws.FILTER('GAME.CHECKLIST_ Integrator'!$C$2:$C$3000,'GAME.CHECKLIST_ Integrator'!$D$2:$D$3000=F189,"#no matching result in GAME.CHECKLIST Integrator")="0","#Text found in aircraft PAGE_Integrator but no matching entry name; check that you copy-pasted entry names",
                   _xlfn._xlws.FILTER('GAME.CHECKLIST_ Integrator'!$C$2:$C$3000,'GAME.CHECKLIST_ Integrator'!$D$2:$D$3000=F189,"#no matching result in GAME.CHECKLIST Integrator")),
           _xlfn._xlws.FILTER('Checklist.loc DATA'!$D$3:$D$3000,'Checklist.loc DATA'!$C$3:$C$3000=F189,"#no matching result in Checklist.loc DATA")))</f>
        <v/>
      </c>
      <c r="H189" s="62"/>
      <c r="I189" s="46" t="str" cm="1">
        <f t="array" ref="I189">IF(H189="","",
       IF(OR(_xlfn._xlws.FILTER('Checklist.loc DATA'!$D$3:$D$3000,'Checklist.loc DATA'!$C$3:$C$3000=H189,"#no matching result in Checklist.loc DATA")="#no matching result found in Checklist.loc DATA",_xlfn._xlws.FILTER('Checklist.loc DATA'!$D$3:$D$3000,'Checklist.loc DATA'!$C$3:$C$3000=H189,"#no matching result in Checklist.loc DATA")="MISSING",_xlfn._xlws.FILTER('Checklist.loc DATA'!$D$3:$D$3000,'Checklist.loc DATA'!$C$3:$C$3000=H189,"#no matching result in Checklist.loc DATA")=""),
            IF(_xlfn._xlws.FILTER('GAME.CHECKLIST_ Integrator'!$C$2:$C$3000,'GAME.CHECKLIST_ Integrator'!$D$2:$D$3000=H189,"#no matching result in GAME.CHECKLIST Integrator")="0","#Text found in aircraft PAGE_Integrator but no matching entry name; check that you copy-pasted entry names",
                   _xlfn._xlws.FILTER('GAME.CHECKLIST_ Integrator'!$C$2:$C$3000,'GAME.CHECKLIST_ Integrator'!$D$2:$D$3000=H189,"#no matching result in GAME.CHECKLIST Integrator")),
           _xlfn._xlws.FILTER('Checklist.loc DATA'!$D$3:$D$3000,'Checklist.loc DATA'!$C$3:$C$3000=H189,"#no matching result in Checklist.loc DATA")))</f>
        <v/>
      </c>
      <c r="J189" s="29">
        <v>0</v>
      </c>
      <c r="K189" s="46" t="str" cm="1">
        <f t="array" ref="K189">IF(OR(J189="",J189=0),"",
       IF(OR(_xlfn._xlws.FILTER('Checklist.loc DATA'!$E$3:$E$3000,'Checklist.loc DATA'!$D$3:$D$3000=J189,"#no matching result in Checklist.loc DATA")="#no matching result found in Checklist.loc DATA",_xlfn._xlws.FILTER('Checklist.loc DATA'!$E$3:$E$3000,'Checklist.loc DATA'!$D$3:$D$3000=J189,"#no matching result in Checklist.loc DATA")="MISSING",_xlfn._xlws.FILTER('Checklist.loc DATA'!$E$3:$E$3000,'Checklist.loc DATA'!$D$3:$D$3000=J189,"#no matching result in Checklist.loc DATA")=""),
          IF(_xlfn._xlws.FILTER('CLUE. Integrator'!$C$2:$C$3000,'CLUE. Integrator'!$D$2:$D$3000=J189,"#no matching result in aircraft CLUE_Integrator")="0","#Text found in aircraft CLUE_Integrator but no matching entry name; check that you copy-pasted entry names",
                   _xlfn._xlws.FILTER('CLUE. Integrator'!$C$2:$C$3000,'CLUE. Integrator'!$D$2:$D$3000=J189,"#no matching result in aircraft CLUE_Integrator")),
           _xlfn._xlws.FILTER('Checklist.loc DATA'!$E$3:$E$3000,'Checklist.loc DATA'!$D$3:$D$3000=J189,"#no matching result in Checklist.loc DATA")))</f>
        <v/>
      </c>
      <c r="L189" s="63" t="str">
        <f>IF('Integrator tracking'!G198="","",'Integrator tracking'!G198)</f>
        <v/>
      </c>
      <c r="M189" s="14" t="str">
        <f t="shared" si="4"/>
        <v/>
      </c>
      <c r="N189" s="14" t="str">
        <f>IF(F189="","",
_xlfn.CONCAT('Resource Checklist generator'!$A$2,UPPER('Resource Checklist generator'!$O$1),SUBSTITUTE(_xlfn.CONCAT(G189,"_",I189),"GAME.CHECKLIST_",""),"_",T189,'Resource Checklist generator'!$M$2,L189,'Resource Checklist generator'!$K$2,CHAR(10),
    'Resource Checklist generator'!$L$1,'Resource Checklist generator'!$N$2,'Resource Checklist generator'!$K$1,CHAR(10),
    'Resource Checklist generator'!$N$1
))</f>
        <v/>
      </c>
      <c r="O189" s="14" t="str">
        <f>IF(NOT(OR(U189=0,U189="")),_xlfn.CONCAT('Resource Checklist generator'!$G$2,U189,'Resource Checklist generator'!$H$2,CHAR(10),'Resource Checklist generator'!$I$2),"")</f>
        <v/>
      </c>
      <c r="P189" s="14" t="str">
        <f>IF(NOT(OR(V189=0,V189="")),_xlfn.CONCAT('Resource Checklist generator'!$J$2,V189,'Resource Checklist generator'!$H$2,CHAR(10),'Resource Checklist generator'!$L$2),"")</f>
        <v/>
      </c>
      <c r="Q189" s="14" t="str">
        <f>IF(F189="","",
    _xlfn.CONCAT('Resource Checklist generator'!$A$1,UPPER('Resource Checklist generator'!$O$1),SUBSTITUTE(_xlfn.CONCAT(G189,"_",I189),"GAME.CHECKLIST_",""),'Resource Checklist generator'!$B$1,CHAR(10),
    'Resource Checklist generator'!$C$1,G189,'Resource Checklist generator'!$D$1,I189,'Resource Checklist generator'!$E$1,CHAR(10),
    IF(K189="","",_xlfn.CONCAT('Resource Checklist generator'!$F$1,K189,'Resource Checklist generator'!$G$1,CHAR(10))),
    'Resource Checklist generator'!$J$1,'Resource Checklist generator'!$K$1,CHAR(10),
    'Resource Checklist generator'!$N$1)
)</f>
        <v/>
      </c>
      <c r="R189" s="14"/>
      <c r="S189" s="14" t="str">
        <f t="shared" si="5"/>
        <v/>
      </c>
      <c r="T189" s="14" t="str" cm="1">
        <f t="array" ref="T189">IF(Q189="","",MATCH(MID(Q189,1,255),MID($R$3:$R$999,1,255),0))</f>
        <v/>
      </c>
      <c r="U189" s="14"/>
      <c r="V189" s="14"/>
    </row>
    <row r="190" spans="2:22">
      <c r="B190" s="28"/>
      <c r="C190" s="46" t="str" cm="1">
        <f t="array" ref="C190">IF(B190="","",
       IF(OR(_xlfn._xlws.FILTER('Checklist.loc DATA'!$D$3:$D$3000,'Checklist.loc DATA'!$C$3:$C$3000=B190,"#no matching result in Checklist.loc DATA")="#no matching result found in Checklist.loc DATA",_xlfn._xlws.FILTER('Checklist.loc DATA'!$D$3:$D$3000,'Checklist.loc DATA'!$C$3:$C$3000=B190,"#no matching result in Checklist.loc DATA")="MISSING",_xlfn._xlws.FILTER('Checklist.loc DATA'!$D$3:$D$3000,'Checklist.loc DATA'!$C$3:$C$3000=B190,"#no matching result in Checklist.loc DATA")=""),
            IF(_xlfn._xlws.FILTER('GAME.CHECKLIST_ Integrator'!$C$2:$C$3000,'GAME.CHECKLIST_ Integrator'!$D$2:$D$3000=B190,"#no matching result in GAME.CHECKLIST Integrator")="0","#Text found in aircraft PAGE_Integrator but no matching entry name; check that you copy-pasted entry names",
                   _xlfn._xlws.FILTER('GAME.CHECKLIST_ Integrator'!$C$2:$C$3000,'GAME.CHECKLIST_ Integrator'!$D$2:$D$3000=B190,"#no matching result in GAME.CHECKLIST Integrator")),
           _xlfn._xlws.FILTER('Checklist.loc DATA'!$D$3:$D$3000,'Checklist.loc DATA'!$C$3:$C$3000=B190,"#no matching result in Checklist.loc DATA")))</f>
        <v/>
      </c>
      <c r="D190" s="52"/>
      <c r="E190" s="46" t="str" cm="1">
        <f t="array" ref="E190">IF(D190="","",
       IF(OR(_xlfn._xlws.FILTER('Checklist.loc DATA'!$D$3:$D$3000,'Checklist.loc DATA'!$C$3:$C$3000=D190,"#no matching result in Checklist.loc DATA")="#no matching result found in Checklist.loc DATA",_xlfn._xlws.FILTER('Checklist.loc DATA'!$D$3:$D$3000,'Checklist.loc DATA'!$C$3:$C$3000=D190,"#no matching result in Checklist.loc DATA")="MISSING",_xlfn._xlws.FILTER('Checklist.loc DATA'!$D$3:$D$3000,'Checklist.loc DATA'!$C$3:$C$3000=D190,"#no matching result in Checklist.loc DATA")=""),
            IF(_xlfn._xlws.FILTER('GAME.CHECKLIST_ Integrator'!$C$2:$C$3000,'GAME.CHECKLIST_ Integrator'!$D$2:$D$3000=D190,"#no matching result in GAME.CHECKLIST Integrator")="0","#Text found in aircraft PAGE_Integrator but no matching entry name; check that you copy-pasted entry names",
                   _xlfn._xlws.FILTER('GAME.CHECKLIST_ Integrator'!$C$2:$C$3000,'GAME.CHECKLIST_ Integrator'!$D$2:$D$3000=D190,"#no matching result in GAME.CHECKLIST Integrator")),
           _xlfn._xlws.FILTER('Checklist.loc DATA'!$D$3:$D$3000,'Checklist.loc DATA'!$C$3:$C$3000=D190,"#no matching result in Checklist.loc DATA")))</f>
        <v/>
      </c>
      <c r="F190" s="52"/>
      <c r="G190" s="46" t="str" cm="1">
        <f t="array" ref="G190">IF(F190="","",
       IF(OR(_xlfn._xlws.FILTER('Checklist.loc DATA'!$D$3:$D$3000,'Checklist.loc DATA'!$C$3:$C$3000=F190,"#no matching result in Checklist.loc DATA")="#no matching result found in Checklist.loc DATA",_xlfn._xlws.FILTER('Checklist.loc DATA'!$D$3:$D$3000,'Checklist.loc DATA'!$C$3:$C$3000=F190,"#no matching result in Checklist.loc DATA")="MISSING",_xlfn._xlws.FILTER('Checklist.loc DATA'!$D$3:$D$3000,'Checklist.loc DATA'!$C$3:$C$3000=F190,"#no matching result in Checklist.loc DATA")=""),
            IF(_xlfn._xlws.FILTER('GAME.CHECKLIST_ Integrator'!$C$2:$C$3000,'GAME.CHECKLIST_ Integrator'!$D$2:$D$3000=F190,"#no matching result in GAME.CHECKLIST Integrator")="0","#Text found in aircraft PAGE_Integrator but no matching entry name; check that you copy-pasted entry names",
                   _xlfn._xlws.FILTER('GAME.CHECKLIST_ Integrator'!$C$2:$C$3000,'GAME.CHECKLIST_ Integrator'!$D$2:$D$3000=F190,"#no matching result in GAME.CHECKLIST Integrator")),
           _xlfn._xlws.FILTER('Checklist.loc DATA'!$D$3:$D$3000,'Checklist.loc DATA'!$C$3:$C$3000=F190,"#no matching result in Checklist.loc DATA")))</f>
        <v/>
      </c>
      <c r="H190" s="61"/>
      <c r="I190" s="46" t="str" cm="1">
        <f t="array" ref="I190">IF(H190="","",
       IF(OR(_xlfn._xlws.FILTER('Checklist.loc DATA'!$D$3:$D$3000,'Checklist.loc DATA'!$C$3:$C$3000=H190,"#no matching result in Checklist.loc DATA")="#no matching result found in Checklist.loc DATA",_xlfn._xlws.FILTER('Checklist.loc DATA'!$D$3:$D$3000,'Checklist.loc DATA'!$C$3:$C$3000=H190,"#no matching result in Checklist.loc DATA")="MISSING",_xlfn._xlws.FILTER('Checklist.loc DATA'!$D$3:$D$3000,'Checklist.loc DATA'!$C$3:$C$3000=H190,"#no matching result in Checklist.loc DATA")=""),
            IF(_xlfn._xlws.FILTER('GAME.CHECKLIST_ Integrator'!$C$2:$C$3000,'GAME.CHECKLIST_ Integrator'!$D$2:$D$3000=H190,"#no matching result in GAME.CHECKLIST Integrator")="0","#Text found in aircraft PAGE_Integrator but no matching entry name; check that you copy-pasted entry names",
                   _xlfn._xlws.FILTER('GAME.CHECKLIST_ Integrator'!$C$2:$C$3000,'GAME.CHECKLIST_ Integrator'!$D$2:$D$3000=H190,"#no matching result in GAME.CHECKLIST Integrator")),
           _xlfn._xlws.FILTER('Checklist.loc DATA'!$D$3:$D$3000,'Checklist.loc DATA'!$C$3:$C$3000=H190,"#no matching result in Checklist.loc DATA")))</f>
        <v/>
      </c>
      <c r="J190" s="48">
        <v>0</v>
      </c>
      <c r="K190" s="46" t="str" cm="1">
        <f t="array" ref="K190">IF(OR(J190="",J190=0),"",
       IF(OR(_xlfn._xlws.FILTER('Checklist.loc DATA'!$E$3:$E$3000,'Checklist.loc DATA'!$D$3:$D$3000=J190,"#no matching result in Checklist.loc DATA")="#no matching result found in Checklist.loc DATA",_xlfn._xlws.FILTER('Checklist.loc DATA'!$E$3:$E$3000,'Checklist.loc DATA'!$D$3:$D$3000=J190,"#no matching result in Checklist.loc DATA")="MISSING",_xlfn._xlws.FILTER('Checklist.loc DATA'!$E$3:$E$3000,'Checklist.loc DATA'!$D$3:$D$3000=J190,"#no matching result in Checklist.loc DATA")=""),
          IF(_xlfn._xlws.FILTER('CLUE. Integrator'!$C$2:$C$3000,'CLUE. Integrator'!$D$2:$D$3000=J190,"#no matching result in aircraft CLUE_Integrator")="0","#Text found in aircraft CLUE_Integrator but no matching entry name; check that you copy-pasted entry names",
                   _xlfn._xlws.FILTER('CLUE. Integrator'!$C$2:$C$3000,'CLUE. Integrator'!$D$2:$D$3000=J190,"#no matching result in aircraft CLUE_Integrator")),
           _xlfn._xlws.FILTER('Checklist.loc DATA'!$E$3:$E$3000,'Checklist.loc DATA'!$D$3:$D$3000=J190,"#no matching result in Checklist.loc DATA")))</f>
        <v/>
      </c>
      <c r="L190" s="63" t="str">
        <f>IF('Integrator tracking'!G199="","",'Integrator tracking'!G199)</f>
        <v/>
      </c>
      <c r="M190" s="14" t="str">
        <f t="shared" si="4"/>
        <v/>
      </c>
      <c r="N190" s="14" t="str">
        <f>IF(F190="","",
_xlfn.CONCAT('Resource Checklist generator'!$A$2,UPPER('Resource Checklist generator'!$O$1),SUBSTITUTE(_xlfn.CONCAT(G190,"_",I190),"GAME.CHECKLIST_",""),"_",T190,'Resource Checklist generator'!$M$2,L190,'Resource Checklist generator'!$K$2,CHAR(10),
    'Resource Checklist generator'!$L$1,'Resource Checklist generator'!$N$2,'Resource Checklist generator'!$K$1,CHAR(10),
    'Resource Checklist generator'!$N$1
))</f>
        <v/>
      </c>
      <c r="O190" s="14" t="str">
        <f>IF(NOT(OR(U190=0,U190="")),_xlfn.CONCAT('Resource Checklist generator'!$G$2,U190,'Resource Checklist generator'!$H$2,CHAR(10),'Resource Checklist generator'!$I$2),"")</f>
        <v/>
      </c>
      <c r="P190" s="14" t="str">
        <f>IF(NOT(OR(V190=0,V190="")),_xlfn.CONCAT('Resource Checklist generator'!$J$2,V190,'Resource Checklist generator'!$H$2,CHAR(10),'Resource Checklist generator'!$L$2),"")</f>
        <v/>
      </c>
      <c r="Q190" s="14" t="str">
        <f>IF(F190="","",
    _xlfn.CONCAT('Resource Checklist generator'!$A$1,UPPER('Resource Checklist generator'!$O$1),SUBSTITUTE(_xlfn.CONCAT(G190,"_",I190),"GAME.CHECKLIST_",""),'Resource Checklist generator'!$B$1,CHAR(10),
    'Resource Checklist generator'!$C$1,G190,'Resource Checklist generator'!$D$1,I190,'Resource Checklist generator'!$E$1,CHAR(10),
    IF(K190="","",_xlfn.CONCAT('Resource Checklist generator'!$F$1,K190,'Resource Checklist generator'!$G$1,CHAR(10))),
    'Resource Checklist generator'!$J$1,'Resource Checklist generator'!$K$1,CHAR(10),
    'Resource Checklist generator'!$N$1)
)</f>
        <v/>
      </c>
      <c r="R190" s="14"/>
      <c r="S190" s="14" t="str">
        <f t="shared" si="5"/>
        <v/>
      </c>
      <c r="T190" s="14" t="str" cm="1">
        <f t="array" ref="T190">IF(Q190="","",MATCH(MID(Q190,1,255),MID($R$3:$R$999,1,255),0))</f>
        <v/>
      </c>
      <c r="U190" s="14"/>
      <c r="V190" s="14"/>
    </row>
    <row r="191" spans="2:22">
      <c r="B191" s="27"/>
      <c r="C191" s="46" t="str" cm="1">
        <f t="array" ref="C191">IF(B191="","",
       IF(OR(_xlfn._xlws.FILTER('Checklist.loc DATA'!$D$3:$D$3000,'Checklist.loc DATA'!$C$3:$C$3000=B191,"#no matching result in Checklist.loc DATA")="#no matching result found in Checklist.loc DATA",_xlfn._xlws.FILTER('Checklist.loc DATA'!$D$3:$D$3000,'Checklist.loc DATA'!$C$3:$C$3000=B191,"#no matching result in Checklist.loc DATA")="MISSING",_xlfn._xlws.FILTER('Checklist.loc DATA'!$D$3:$D$3000,'Checklist.loc DATA'!$C$3:$C$3000=B191,"#no matching result in Checklist.loc DATA")=""),
            IF(_xlfn._xlws.FILTER('GAME.CHECKLIST_ Integrator'!$C$2:$C$3000,'GAME.CHECKLIST_ Integrator'!$D$2:$D$3000=B191,"#no matching result in GAME.CHECKLIST Integrator")="0","#Text found in aircraft PAGE_Integrator but no matching entry name; check that you copy-pasted entry names",
                   _xlfn._xlws.FILTER('GAME.CHECKLIST_ Integrator'!$C$2:$C$3000,'GAME.CHECKLIST_ Integrator'!$D$2:$D$3000=B191,"#no matching result in GAME.CHECKLIST Integrator")),
           _xlfn._xlws.FILTER('Checklist.loc DATA'!$D$3:$D$3000,'Checklist.loc DATA'!$C$3:$C$3000=B191,"#no matching result in Checklist.loc DATA")))</f>
        <v/>
      </c>
      <c r="D191" s="53"/>
      <c r="E191" s="46" t="str" cm="1">
        <f t="array" ref="E191">IF(D191="","",
       IF(OR(_xlfn._xlws.FILTER('Checklist.loc DATA'!$D$3:$D$3000,'Checklist.loc DATA'!$C$3:$C$3000=D191,"#no matching result in Checklist.loc DATA")="#no matching result found in Checklist.loc DATA",_xlfn._xlws.FILTER('Checklist.loc DATA'!$D$3:$D$3000,'Checklist.loc DATA'!$C$3:$C$3000=D191,"#no matching result in Checklist.loc DATA")="MISSING",_xlfn._xlws.FILTER('Checklist.loc DATA'!$D$3:$D$3000,'Checklist.loc DATA'!$C$3:$C$3000=D191,"#no matching result in Checklist.loc DATA")=""),
            IF(_xlfn._xlws.FILTER('GAME.CHECKLIST_ Integrator'!$C$2:$C$3000,'GAME.CHECKLIST_ Integrator'!$D$2:$D$3000=D191,"#no matching result in GAME.CHECKLIST Integrator")="0","#Text found in aircraft PAGE_Integrator but no matching entry name; check that you copy-pasted entry names",
                   _xlfn._xlws.FILTER('GAME.CHECKLIST_ Integrator'!$C$2:$C$3000,'GAME.CHECKLIST_ Integrator'!$D$2:$D$3000=D191,"#no matching result in GAME.CHECKLIST Integrator")),
           _xlfn._xlws.FILTER('Checklist.loc DATA'!$D$3:$D$3000,'Checklist.loc DATA'!$C$3:$C$3000=D191,"#no matching result in Checklist.loc DATA")))</f>
        <v/>
      </c>
      <c r="F191" s="53"/>
      <c r="G191" s="46" t="str" cm="1">
        <f t="array" ref="G191">IF(F191="","",
       IF(OR(_xlfn._xlws.FILTER('Checklist.loc DATA'!$D$3:$D$3000,'Checklist.loc DATA'!$C$3:$C$3000=F191,"#no matching result in Checklist.loc DATA")="#no matching result found in Checklist.loc DATA",_xlfn._xlws.FILTER('Checklist.loc DATA'!$D$3:$D$3000,'Checklist.loc DATA'!$C$3:$C$3000=F191,"#no matching result in Checklist.loc DATA")="MISSING",_xlfn._xlws.FILTER('Checklist.loc DATA'!$D$3:$D$3000,'Checklist.loc DATA'!$C$3:$C$3000=F191,"#no matching result in Checklist.loc DATA")=""),
            IF(_xlfn._xlws.FILTER('GAME.CHECKLIST_ Integrator'!$C$2:$C$3000,'GAME.CHECKLIST_ Integrator'!$D$2:$D$3000=F191,"#no matching result in GAME.CHECKLIST Integrator")="0","#Text found in aircraft PAGE_Integrator but no matching entry name; check that you copy-pasted entry names",
                   _xlfn._xlws.FILTER('GAME.CHECKLIST_ Integrator'!$C$2:$C$3000,'GAME.CHECKLIST_ Integrator'!$D$2:$D$3000=F191,"#no matching result in GAME.CHECKLIST Integrator")),
           _xlfn._xlws.FILTER('Checklist.loc DATA'!$D$3:$D$3000,'Checklist.loc DATA'!$C$3:$C$3000=F191,"#no matching result in Checklist.loc DATA")))</f>
        <v/>
      </c>
      <c r="H191" s="62"/>
      <c r="I191" s="46" t="str" cm="1">
        <f t="array" ref="I191">IF(H191="","",
       IF(OR(_xlfn._xlws.FILTER('Checklist.loc DATA'!$D$3:$D$3000,'Checklist.loc DATA'!$C$3:$C$3000=H191,"#no matching result in Checklist.loc DATA")="#no matching result found in Checklist.loc DATA",_xlfn._xlws.FILTER('Checklist.loc DATA'!$D$3:$D$3000,'Checklist.loc DATA'!$C$3:$C$3000=H191,"#no matching result in Checklist.loc DATA")="MISSING",_xlfn._xlws.FILTER('Checklist.loc DATA'!$D$3:$D$3000,'Checklist.loc DATA'!$C$3:$C$3000=H191,"#no matching result in Checklist.loc DATA")=""),
            IF(_xlfn._xlws.FILTER('GAME.CHECKLIST_ Integrator'!$C$2:$C$3000,'GAME.CHECKLIST_ Integrator'!$D$2:$D$3000=H191,"#no matching result in GAME.CHECKLIST Integrator")="0","#Text found in aircraft PAGE_Integrator but no matching entry name; check that you copy-pasted entry names",
                   _xlfn._xlws.FILTER('GAME.CHECKLIST_ Integrator'!$C$2:$C$3000,'GAME.CHECKLIST_ Integrator'!$D$2:$D$3000=H191,"#no matching result in GAME.CHECKLIST Integrator")),
           _xlfn._xlws.FILTER('Checklist.loc DATA'!$D$3:$D$3000,'Checklist.loc DATA'!$C$3:$C$3000=H191,"#no matching result in Checklist.loc DATA")))</f>
        <v/>
      </c>
      <c r="J191" s="29">
        <v>0</v>
      </c>
      <c r="K191" s="46" t="str" cm="1">
        <f t="array" ref="K191">IF(OR(J191="",J191=0),"",
       IF(OR(_xlfn._xlws.FILTER('Checklist.loc DATA'!$E$3:$E$3000,'Checklist.loc DATA'!$D$3:$D$3000=J191,"#no matching result in Checklist.loc DATA")="#no matching result found in Checklist.loc DATA",_xlfn._xlws.FILTER('Checklist.loc DATA'!$E$3:$E$3000,'Checklist.loc DATA'!$D$3:$D$3000=J191,"#no matching result in Checklist.loc DATA")="MISSING",_xlfn._xlws.FILTER('Checklist.loc DATA'!$E$3:$E$3000,'Checklist.loc DATA'!$D$3:$D$3000=J191,"#no matching result in Checklist.loc DATA")=""),
          IF(_xlfn._xlws.FILTER('CLUE. Integrator'!$C$2:$C$3000,'CLUE. Integrator'!$D$2:$D$3000=J191,"#no matching result in aircraft CLUE_Integrator")="0","#Text found in aircraft CLUE_Integrator but no matching entry name; check that you copy-pasted entry names",
                   _xlfn._xlws.FILTER('CLUE. Integrator'!$C$2:$C$3000,'CLUE. Integrator'!$D$2:$D$3000=J191,"#no matching result in aircraft CLUE_Integrator")),
           _xlfn._xlws.FILTER('Checklist.loc DATA'!$E$3:$E$3000,'Checklist.loc DATA'!$D$3:$D$3000=J191,"#no matching result in Checklist.loc DATA")))</f>
        <v/>
      </c>
      <c r="L191" s="63" t="str">
        <f>IF('Integrator tracking'!G200="","",'Integrator tracking'!G200)</f>
        <v/>
      </c>
      <c r="M191" s="14" t="str">
        <f t="shared" si="4"/>
        <v/>
      </c>
      <c r="N191" s="14" t="str">
        <f>IF(F191="","",
_xlfn.CONCAT('Resource Checklist generator'!$A$2,UPPER('Resource Checklist generator'!$O$1),SUBSTITUTE(_xlfn.CONCAT(G191,"_",I191),"GAME.CHECKLIST_",""),"_",T191,'Resource Checklist generator'!$M$2,L191,'Resource Checklist generator'!$K$2,CHAR(10),
    'Resource Checklist generator'!$L$1,'Resource Checklist generator'!$N$2,'Resource Checklist generator'!$K$1,CHAR(10),
    'Resource Checklist generator'!$N$1
))</f>
        <v/>
      </c>
      <c r="O191" s="14" t="str">
        <f>IF(NOT(OR(U191=0,U191="")),_xlfn.CONCAT('Resource Checklist generator'!$G$2,U191,'Resource Checklist generator'!$H$2,CHAR(10),'Resource Checklist generator'!$I$2),"")</f>
        <v/>
      </c>
      <c r="P191" s="14" t="str">
        <f>IF(NOT(OR(V191=0,V191="")),_xlfn.CONCAT('Resource Checklist generator'!$J$2,V191,'Resource Checklist generator'!$H$2,CHAR(10),'Resource Checklist generator'!$L$2),"")</f>
        <v/>
      </c>
      <c r="Q191" s="14" t="str">
        <f>IF(F191="","",
    _xlfn.CONCAT('Resource Checklist generator'!$A$1,UPPER('Resource Checklist generator'!$O$1),SUBSTITUTE(_xlfn.CONCAT(G191,"_",I191),"GAME.CHECKLIST_",""),'Resource Checklist generator'!$B$1,CHAR(10),
    'Resource Checklist generator'!$C$1,G191,'Resource Checklist generator'!$D$1,I191,'Resource Checklist generator'!$E$1,CHAR(10),
    IF(K191="","",_xlfn.CONCAT('Resource Checklist generator'!$F$1,K191,'Resource Checklist generator'!$G$1,CHAR(10))),
    'Resource Checklist generator'!$J$1,'Resource Checklist generator'!$K$1,CHAR(10),
    'Resource Checklist generator'!$N$1)
)</f>
        <v/>
      </c>
      <c r="R191" s="14"/>
      <c r="S191" s="14" t="str">
        <f t="shared" si="5"/>
        <v/>
      </c>
      <c r="T191" s="14" t="str" cm="1">
        <f t="array" ref="T191">IF(Q191="","",MATCH(MID(Q191,1,255),MID($R$3:$R$999,1,255),0))</f>
        <v/>
      </c>
      <c r="U191" s="14"/>
      <c r="V191" s="14"/>
    </row>
    <row r="192" spans="2:22">
      <c r="B192" s="28"/>
      <c r="C192" s="46" t="str" cm="1">
        <f t="array" ref="C192">IF(B192="","",
       IF(OR(_xlfn._xlws.FILTER('Checklist.loc DATA'!$D$3:$D$3000,'Checklist.loc DATA'!$C$3:$C$3000=B192,"#no matching result in Checklist.loc DATA")="#no matching result found in Checklist.loc DATA",_xlfn._xlws.FILTER('Checklist.loc DATA'!$D$3:$D$3000,'Checklist.loc DATA'!$C$3:$C$3000=B192,"#no matching result in Checklist.loc DATA")="MISSING",_xlfn._xlws.FILTER('Checklist.loc DATA'!$D$3:$D$3000,'Checklist.loc DATA'!$C$3:$C$3000=B192,"#no matching result in Checklist.loc DATA")=""),
            IF(_xlfn._xlws.FILTER('GAME.CHECKLIST_ Integrator'!$C$2:$C$3000,'GAME.CHECKLIST_ Integrator'!$D$2:$D$3000=B192,"#no matching result in GAME.CHECKLIST Integrator")="0","#Text found in aircraft PAGE_Integrator but no matching entry name; check that you copy-pasted entry names",
                   _xlfn._xlws.FILTER('GAME.CHECKLIST_ Integrator'!$C$2:$C$3000,'GAME.CHECKLIST_ Integrator'!$D$2:$D$3000=B192,"#no matching result in GAME.CHECKLIST Integrator")),
           _xlfn._xlws.FILTER('Checklist.loc DATA'!$D$3:$D$3000,'Checklist.loc DATA'!$C$3:$C$3000=B192,"#no matching result in Checklist.loc DATA")))</f>
        <v/>
      </c>
      <c r="D192" s="52"/>
      <c r="E192" s="46" t="str" cm="1">
        <f t="array" ref="E192">IF(D192="","",
       IF(OR(_xlfn._xlws.FILTER('Checklist.loc DATA'!$D$3:$D$3000,'Checklist.loc DATA'!$C$3:$C$3000=D192,"#no matching result in Checklist.loc DATA")="#no matching result found in Checklist.loc DATA",_xlfn._xlws.FILTER('Checklist.loc DATA'!$D$3:$D$3000,'Checklist.loc DATA'!$C$3:$C$3000=D192,"#no matching result in Checklist.loc DATA")="MISSING",_xlfn._xlws.FILTER('Checklist.loc DATA'!$D$3:$D$3000,'Checklist.loc DATA'!$C$3:$C$3000=D192,"#no matching result in Checklist.loc DATA")=""),
            IF(_xlfn._xlws.FILTER('GAME.CHECKLIST_ Integrator'!$C$2:$C$3000,'GAME.CHECKLIST_ Integrator'!$D$2:$D$3000=D192,"#no matching result in GAME.CHECKLIST Integrator")="0","#Text found in aircraft PAGE_Integrator but no matching entry name; check that you copy-pasted entry names",
                   _xlfn._xlws.FILTER('GAME.CHECKLIST_ Integrator'!$C$2:$C$3000,'GAME.CHECKLIST_ Integrator'!$D$2:$D$3000=D192,"#no matching result in GAME.CHECKLIST Integrator")),
           _xlfn._xlws.FILTER('Checklist.loc DATA'!$D$3:$D$3000,'Checklist.loc DATA'!$C$3:$C$3000=D192,"#no matching result in Checklist.loc DATA")))</f>
        <v/>
      </c>
      <c r="F192" s="52"/>
      <c r="G192" s="46" t="str" cm="1">
        <f t="array" ref="G192">IF(F192="","",
       IF(OR(_xlfn._xlws.FILTER('Checklist.loc DATA'!$D$3:$D$3000,'Checklist.loc DATA'!$C$3:$C$3000=F192,"#no matching result in Checklist.loc DATA")="#no matching result found in Checklist.loc DATA",_xlfn._xlws.FILTER('Checklist.loc DATA'!$D$3:$D$3000,'Checklist.loc DATA'!$C$3:$C$3000=F192,"#no matching result in Checklist.loc DATA")="MISSING",_xlfn._xlws.FILTER('Checklist.loc DATA'!$D$3:$D$3000,'Checklist.loc DATA'!$C$3:$C$3000=F192,"#no matching result in Checklist.loc DATA")=""),
            IF(_xlfn._xlws.FILTER('GAME.CHECKLIST_ Integrator'!$C$2:$C$3000,'GAME.CHECKLIST_ Integrator'!$D$2:$D$3000=F192,"#no matching result in GAME.CHECKLIST Integrator")="0","#Text found in aircraft PAGE_Integrator but no matching entry name; check that you copy-pasted entry names",
                   _xlfn._xlws.FILTER('GAME.CHECKLIST_ Integrator'!$C$2:$C$3000,'GAME.CHECKLIST_ Integrator'!$D$2:$D$3000=F192,"#no matching result in GAME.CHECKLIST Integrator")),
           _xlfn._xlws.FILTER('Checklist.loc DATA'!$D$3:$D$3000,'Checklist.loc DATA'!$C$3:$C$3000=F192,"#no matching result in Checklist.loc DATA")))</f>
        <v/>
      </c>
      <c r="H192" s="61"/>
      <c r="I192" s="46" t="str" cm="1">
        <f t="array" ref="I192">IF(H192="","",
       IF(OR(_xlfn._xlws.FILTER('Checklist.loc DATA'!$D$3:$D$3000,'Checklist.loc DATA'!$C$3:$C$3000=H192,"#no matching result in Checklist.loc DATA")="#no matching result found in Checklist.loc DATA",_xlfn._xlws.FILTER('Checklist.loc DATA'!$D$3:$D$3000,'Checklist.loc DATA'!$C$3:$C$3000=H192,"#no matching result in Checklist.loc DATA")="MISSING",_xlfn._xlws.FILTER('Checklist.loc DATA'!$D$3:$D$3000,'Checklist.loc DATA'!$C$3:$C$3000=H192,"#no matching result in Checklist.loc DATA")=""),
            IF(_xlfn._xlws.FILTER('GAME.CHECKLIST_ Integrator'!$C$2:$C$3000,'GAME.CHECKLIST_ Integrator'!$D$2:$D$3000=H192,"#no matching result in GAME.CHECKLIST Integrator")="0","#Text found in aircraft PAGE_Integrator but no matching entry name; check that you copy-pasted entry names",
                   _xlfn._xlws.FILTER('GAME.CHECKLIST_ Integrator'!$C$2:$C$3000,'GAME.CHECKLIST_ Integrator'!$D$2:$D$3000=H192,"#no matching result in GAME.CHECKLIST Integrator")),
           _xlfn._xlws.FILTER('Checklist.loc DATA'!$D$3:$D$3000,'Checklist.loc DATA'!$C$3:$C$3000=H192,"#no matching result in Checklist.loc DATA")))</f>
        <v/>
      </c>
      <c r="J192" s="48">
        <v>0</v>
      </c>
      <c r="K192" s="46" t="str" cm="1">
        <f t="array" ref="K192">IF(OR(J192="",J192=0),"",
       IF(OR(_xlfn._xlws.FILTER('Checklist.loc DATA'!$E$3:$E$3000,'Checklist.loc DATA'!$D$3:$D$3000=J192,"#no matching result in Checklist.loc DATA")="#no matching result found in Checklist.loc DATA",_xlfn._xlws.FILTER('Checklist.loc DATA'!$E$3:$E$3000,'Checklist.loc DATA'!$D$3:$D$3000=J192,"#no matching result in Checklist.loc DATA")="MISSING",_xlfn._xlws.FILTER('Checklist.loc DATA'!$E$3:$E$3000,'Checklist.loc DATA'!$D$3:$D$3000=J192,"#no matching result in Checklist.loc DATA")=""),
          IF(_xlfn._xlws.FILTER('CLUE. Integrator'!$C$2:$C$3000,'CLUE. Integrator'!$D$2:$D$3000=J192,"#no matching result in aircraft CLUE_Integrator")="0","#Text found in aircraft CLUE_Integrator but no matching entry name; check that you copy-pasted entry names",
                   _xlfn._xlws.FILTER('CLUE. Integrator'!$C$2:$C$3000,'CLUE. Integrator'!$D$2:$D$3000=J192,"#no matching result in aircraft CLUE_Integrator")),
           _xlfn._xlws.FILTER('Checklist.loc DATA'!$E$3:$E$3000,'Checklist.loc DATA'!$D$3:$D$3000=J192,"#no matching result in Checklist.loc DATA")))</f>
        <v/>
      </c>
      <c r="L192" s="63" t="str">
        <f>IF('Integrator tracking'!G201="","",'Integrator tracking'!G201)</f>
        <v/>
      </c>
      <c r="M192" s="14" t="str">
        <f t="shared" si="4"/>
        <v/>
      </c>
      <c r="N192" s="14" t="str">
        <f>IF(F192="","",
_xlfn.CONCAT('Resource Checklist generator'!$A$2,UPPER('Resource Checklist generator'!$O$1),SUBSTITUTE(_xlfn.CONCAT(G192,"_",I192),"GAME.CHECKLIST_",""),"_",T192,'Resource Checklist generator'!$M$2,L192,'Resource Checklist generator'!$K$2,CHAR(10),
    'Resource Checklist generator'!$L$1,'Resource Checklist generator'!$N$2,'Resource Checklist generator'!$K$1,CHAR(10),
    'Resource Checklist generator'!$N$1
))</f>
        <v/>
      </c>
      <c r="O192" s="14" t="str">
        <f>IF(NOT(OR(U192=0,U192="")),_xlfn.CONCAT('Resource Checklist generator'!$G$2,U192,'Resource Checklist generator'!$H$2,CHAR(10),'Resource Checklist generator'!$I$2),"")</f>
        <v/>
      </c>
      <c r="P192" s="14" t="str">
        <f>IF(NOT(OR(V192=0,V192="")),_xlfn.CONCAT('Resource Checklist generator'!$J$2,V192,'Resource Checklist generator'!$H$2,CHAR(10),'Resource Checklist generator'!$L$2),"")</f>
        <v/>
      </c>
      <c r="Q192" s="14" t="str">
        <f>IF(F192="","",
    _xlfn.CONCAT('Resource Checklist generator'!$A$1,UPPER('Resource Checklist generator'!$O$1),SUBSTITUTE(_xlfn.CONCAT(G192,"_",I192),"GAME.CHECKLIST_",""),'Resource Checklist generator'!$B$1,CHAR(10),
    'Resource Checklist generator'!$C$1,G192,'Resource Checklist generator'!$D$1,I192,'Resource Checklist generator'!$E$1,CHAR(10),
    IF(K192="","",_xlfn.CONCAT('Resource Checklist generator'!$F$1,K192,'Resource Checklist generator'!$G$1,CHAR(10))),
    'Resource Checklist generator'!$J$1,'Resource Checklist generator'!$K$1,CHAR(10),
    'Resource Checklist generator'!$N$1)
)</f>
        <v/>
      </c>
      <c r="R192" s="14"/>
      <c r="S192" s="14" t="str">
        <f t="shared" si="5"/>
        <v/>
      </c>
      <c r="T192" s="14" t="str" cm="1">
        <f t="array" ref="T192">IF(Q192="","",MATCH(MID(Q192,1,255),MID($R$3:$R$999,1,255),0))</f>
        <v/>
      </c>
      <c r="U192" s="14"/>
      <c r="V192" s="14"/>
    </row>
    <row r="193" spans="2:22">
      <c r="B193" s="27"/>
      <c r="C193" s="46" t="str" cm="1">
        <f t="array" ref="C193">IF(B193="","",
       IF(OR(_xlfn._xlws.FILTER('Checklist.loc DATA'!$D$3:$D$3000,'Checklist.loc DATA'!$C$3:$C$3000=B193,"#no matching result in Checklist.loc DATA")="#no matching result found in Checklist.loc DATA",_xlfn._xlws.FILTER('Checklist.loc DATA'!$D$3:$D$3000,'Checklist.loc DATA'!$C$3:$C$3000=B193,"#no matching result in Checklist.loc DATA")="MISSING",_xlfn._xlws.FILTER('Checklist.loc DATA'!$D$3:$D$3000,'Checklist.loc DATA'!$C$3:$C$3000=B193,"#no matching result in Checklist.loc DATA")=""),
            IF(_xlfn._xlws.FILTER('GAME.CHECKLIST_ Integrator'!$C$2:$C$3000,'GAME.CHECKLIST_ Integrator'!$D$2:$D$3000=B193,"#no matching result in GAME.CHECKLIST Integrator")="0","#Text found in aircraft PAGE_Integrator but no matching entry name; check that you copy-pasted entry names",
                   _xlfn._xlws.FILTER('GAME.CHECKLIST_ Integrator'!$C$2:$C$3000,'GAME.CHECKLIST_ Integrator'!$D$2:$D$3000=B193,"#no matching result in GAME.CHECKLIST Integrator")),
           _xlfn._xlws.FILTER('Checklist.loc DATA'!$D$3:$D$3000,'Checklist.loc DATA'!$C$3:$C$3000=B193,"#no matching result in Checklist.loc DATA")))</f>
        <v/>
      </c>
      <c r="D193" s="53"/>
      <c r="E193" s="46" t="str" cm="1">
        <f t="array" ref="E193">IF(D193="","",
       IF(OR(_xlfn._xlws.FILTER('Checklist.loc DATA'!$D$3:$D$3000,'Checklist.loc DATA'!$C$3:$C$3000=D193,"#no matching result in Checklist.loc DATA")="#no matching result found in Checklist.loc DATA",_xlfn._xlws.FILTER('Checklist.loc DATA'!$D$3:$D$3000,'Checklist.loc DATA'!$C$3:$C$3000=D193,"#no matching result in Checklist.loc DATA")="MISSING",_xlfn._xlws.FILTER('Checklist.loc DATA'!$D$3:$D$3000,'Checklist.loc DATA'!$C$3:$C$3000=D193,"#no matching result in Checklist.loc DATA")=""),
            IF(_xlfn._xlws.FILTER('GAME.CHECKLIST_ Integrator'!$C$2:$C$3000,'GAME.CHECKLIST_ Integrator'!$D$2:$D$3000=D193,"#no matching result in GAME.CHECKLIST Integrator")="0","#Text found in aircraft PAGE_Integrator but no matching entry name; check that you copy-pasted entry names",
                   _xlfn._xlws.FILTER('GAME.CHECKLIST_ Integrator'!$C$2:$C$3000,'GAME.CHECKLIST_ Integrator'!$D$2:$D$3000=D193,"#no matching result in GAME.CHECKLIST Integrator")),
           _xlfn._xlws.FILTER('Checklist.loc DATA'!$D$3:$D$3000,'Checklist.loc DATA'!$C$3:$C$3000=D193,"#no matching result in Checklist.loc DATA")))</f>
        <v/>
      </c>
      <c r="F193" s="53"/>
      <c r="G193" s="46" t="str" cm="1">
        <f t="array" ref="G193">IF(F193="","",
       IF(OR(_xlfn._xlws.FILTER('Checklist.loc DATA'!$D$3:$D$3000,'Checklist.loc DATA'!$C$3:$C$3000=F193,"#no matching result in Checklist.loc DATA")="#no matching result found in Checklist.loc DATA",_xlfn._xlws.FILTER('Checklist.loc DATA'!$D$3:$D$3000,'Checklist.loc DATA'!$C$3:$C$3000=F193,"#no matching result in Checklist.loc DATA")="MISSING",_xlfn._xlws.FILTER('Checklist.loc DATA'!$D$3:$D$3000,'Checklist.loc DATA'!$C$3:$C$3000=F193,"#no matching result in Checklist.loc DATA")=""),
            IF(_xlfn._xlws.FILTER('GAME.CHECKLIST_ Integrator'!$C$2:$C$3000,'GAME.CHECKLIST_ Integrator'!$D$2:$D$3000=F193,"#no matching result in GAME.CHECKLIST Integrator")="0","#Text found in aircraft PAGE_Integrator but no matching entry name; check that you copy-pasted entry names",
                   _xlfn._xlws.FILTER('GAME.CHECKLIST_ Integrator'!$C$2:$C$3000,'GAME.CHECKLIST_ Integrator'!$D$2:$D$3000=F193,"#no matching result in GAME.CHECKLIST Integrator")),
           _xlfn._xlws.FILTER('Checklist.loc DATA'!$D$3:$D$3000,'Checklist.loc DATA'!$C$3:$C$3000=F193,"#no matching result in Checklist.loc DATA")))</f>
        <v/>
      </c>
      <c r="H193" s="62"/>
      <c r="I193" s="46" t="str" cm="1">
        <f t="array" ref="I193">IF(H193="","",
       IF(OR(_xlfn._xlws.FILTER('Checklist.loc DATA'!$D$3:$D$3000,'Checklist.loc DATA'!$C$3:$C$3000=H193,"#no matching result in Checklist.loc DATA")="#no matching result found in Checklist.loc DATA",_xlfn._xlws.FILTER('Checklist.loc DATA'!$D$3:$D$3000,'Checklist.loc DATA'!$C$3:$C$3000=H193,"#no matching result in Checklist.loc DATA")="MISSING",_xlfn._xlws.FILTER('Checklist.loc DATA'!$D$3:$D$3000,'Checklist.loc DATA'!$C$3:$C$3000=H193,"#no matching result in Checklist.loc DATA")=""),
            IF(_xlfn._xlws.FILTER('GAME.CHECKLIST_ Integrator'!$C$2:$C$3000,'GAME.CHECKLIST_ Integrator'!$D$2:$D$3000=H193,"#no matching result in GAME.CHECKLIST Integrator")="0","#Text found in aircraft PAGE_Integrator but no matching entry name; check that you copy-pasted entry names",
                   _xlfn._xlws.FILTER('GAME.CHECKLIST_ Integrator'!$C$2:$C$3000,'GAME.CHECKLIST_ Integrator'!$D$2:$D$3000=H193,"#no matching result in GAME.CHECKLIST Integrator")),
           _xlfn._xlws.FILTER('Checklist.loc DATA'!$D$3:$D$3000,'Checklist.loc DATA'!$C$3:$C$3000=H193,"#no matching result in Checklist.loc DATA")))</f>
        <v/>
      </c>
      <c r="J193" s="29">
        <v>0</v>
      </c>
      <c r="K193" s="46" t="str" cm="1">
        <f t="array" ref="K193">IF(OR(J193="",J193=0),"",
       IF(OR(_xlfn._xlws.FILTER('Checklist.loc DATA'!$E$3:$E$3000,'Checklist.loc DATA'!$D$3:$D$3000=J193,"#no matching result in Checklist.loc DATA")="#no matching result found in Checklist.loc DATA",_xlfn._xlws.FILTER('Checklist.loc DATA'!$E$3:$E$3000,'Checklist.loc DATA'!$D$3:$D$3000=J193,"#no matching result in Checklist.loc DATA")="MISSING",_xlfn._xlws.FILTER('Checklist.loc DATA'!$E$3:$E$3000,'Checklist.loc DATA'!$D$3:$D$3000=J193,"#no matching result in Checklist.loc DATA")=""),
          IF(_xlfn._xlws.FILTER('CLUE. Integrator'!$C$2:$C$3000,'CLUE. Integrator'!$D$2:$D$3000=J193,"#no matching result in aircraft CLUE_Integrator")="0","#Text found in aircraft CLUE_Integrator but no matching entry name; check that you copy-pasted entry names",
                   _xlfn._xlws.FILTER('CLUE. Integrator'!$C$2:$C$3000,'CLUE. Integrator'!$D$2:$D$3000=J193,"#no matching result in aircraft CLUE_Integrator")),
           _xlfn._xlws.FILTER('Checklist.loc DATA'!$E$3:$E$3000,'Checklist.loc DATA'!$D$3:$D$3000=J193,"#no matching result in Checklist.loc DATA")))</f>
        <v/>
      </c>
      <c r="L193" s="63" t="str">
        <f>IF('Integrator tracking'!G202="","",'Integrator tracking'!G202)</f>
        <v/>
      </c>
      <c r="M193" s="14" t="str">
        <f t="shared" si="4"/>
        <v/>
      </c>
      <c r="N193" s="14" t="str">
        <f>IF(F193="","",
_xlfn.CONCAT('Resource Checklist generator'!$A$2,UPPER('Resource Checklist generator'!$O$1),SUBSTITUTE(_xlfn.CONCAT(G193,"_",I193),"GAME.CHECKLIST_",""),"_",T193,'Resource Checklist generator'!$M$2,L193,'Resource Checklist generator'!$K$2,CHAR(10),
    'Resource Checklist generator'!$L$1,'Resource Checklist generator'!$N$2,'Resource Checklist generator'!$K$1,CHAR(10),
    'Resource Checklist generator'!$N$1
))</f>
        <v/>
      </c>
      <c r="O193" s="14" t="str">
        <f>IF(NOT(OR(U193=0,U193="")),_xlfn.CONCAT('Resource Checklist generator'!$G$2,U193,'Resource Checklist generator'!$H$2,CHAR(10),'Resource Checklist generator'!$I$2),"")</f>
        <v/>
      </c>
      <c r="P193" s="14" t="str">
        <f>IF(NOT(OR(V193=0,V193="")),_xlfn.CONCAT('Resource Checklist generator'!$J$2,V193,'Resource Checklist generator'!$H$2,CHAR(10),'Resource Checklist generator'!$L$2),"")</f>
        <v/>
      </c>
      <c r="Q193" s="14" t="str">
        <f>IF(F193="","",
    _xlfn.CONCAT('Resource Checklist generator'!$A$1,UPPER('Resource Checklist generator'!$O$1),SUBSTITUTE(_xlfn.CONCAT(G193,"_",I193),"GAME.CHECKLIST_",""),'Resource Checklist generator'!$B$1,CHAR(10),
    'Resource Checklist generator'!$C$1,G193,'Resource Checklist generator'!$D$1,I193,'Resource Checklist generator'!$E$1,CHAR(10),
    IF(K193="","",_xlfn.CONCAT('Resource Checklist generator'!$F$1,K193,'Resource Checklist generator'!$G$1,CHAR(10))),
    'Resource Checklist generator'!$J$1,'Resource Checklist generator'!$K$1,CHAR(10),
    'Resource Checklist generator'!$N$1)
)</f>
        <v/>
      </c>
      <c r="R193" s="14"/>
      <c r="S193" s="14" t="str">
        <f t="shared" si="5"/>
        <v/>
      </c>
      <c r="T193" s="14" t="str" cm="1">
        <f t="array" ref="T193">IF(Q193="","",MATCH(MID(Q193,1,255),MID($R$3:$R$999,1,255),0))</f>
        <v/>
      </c>
      <c r="U193" s="14"/>
      <c r="V193" s="14"/>
    </row>
    <row r="194" spans="2:22">
      <c r="B194" s="28"/>
      <c r="C194" s="46" t="str" cm="1">
        <f t="array" ref="C194">IF(B194="","",
       IF(OR(_xlfn._xlws.FILTER('Checklist.loc DATA'!$D$3:$D$3000,'Checklist.loc DATA'!$C$3:$C$3000=B194,"#no matching result in Checklist.loc DATA")="#no matching result found in Checklist.loc DATA",_xlfn._xlws.FILTER('Checklist.loc DATA'!$D$3:$D$3000,'Checklist.loc DATA'!$C$3:$C$3000=B194,"#no matching result in Checklist.loc DATA")="MISSING",_xlfn._xlws.FILTER('Checklist.loc DATA'!$D$3:$D$3000,'Checklist.loc DATA'!$C$3:$C$3000=B194,"#no matching result in Checklist.loc DATA")=""),
            IF(_xlfn._xlws.FILTER('GAME.CHECKLIST_ Integrator'!$C$2:$C$3000,'GAME.CHECKLIST_ Integrator'!$D$2:$D$3000=B194,"#no matching result in GAME.CHECKLIST Integrator")="0","#Text found in aircraft PAGE_Integrator but no matching entry name; check that you copy-pasted entry names",
                   _xlfn._xlws.FILTER('GAME.CHECKLIST_ Integrator'!$C$2:$C$3000,'GAME.CHECKLIST_ Integrator'!$D$2:$D$3000=B194,"#no matching result in GAME.CHECKLIST Integrator")),
           _xlfn._xlws.FILTER('Checklist.loc DATA'!$D$3:$D$3000,'Checklist.loc DATA'!$C$3:$C$3000=B194,"#no matching result in Checklist.loc DATA")))</f>
        <v/>
      </c>
      <c r="D194" s="52"/>
      <c r="E194" s="46" t="str" cm="1">
        <f t="array" ref="E194">IF(D194="","",
       IF(OR(_xlfn._xlws.FILTER('Checklist.loc DATA'!$D$3:$D$3000,'Checklist.loc DATA'!$C$3:$C$3000=D194,"#no matching result in Checklist.loc DATA")="#no matching result found in Checklist.loc DATA",_xlfn._xlws.FILTER('Checklist.loc DATA'!$D$3:$D$3000,'Checklist.loc DATA'!$C$3:$C$3000=D194,"#no matching result in Checklist.loc DATA")="MISSING",_xlfn._xlws.FILTER('Checklist.loc DATA'!$D$3:$D$3000,'Checklist.loc DATA'!$C$3:$C$3000=D194,"#no matching result in Checklist.loc DATA")=""),
            IF(_xlfn._xlws.FILTER('GAME.CHECKLIST_ Integrator'!$C$2:$C$3000,'GAME.CHECKLIST_ Integrator'!$D$2:$D$3000=D194,"#no matching result in GAME.CHECKLIST Integrator")="0","#Text found in aircraft PAGE_Integrator but no matching entry name; check that you copy-pasted entry names",
                   _xlfn._xlws.FILTER('GAME.CHECKLIST_ Integrator'!$C$2:$C$3000,'GAME.CHECKLIST_ Integrator'!$D$2:$D$3000=D194,"#no matching result in GAME.CHECKLIST Integrator")),
           _xlfn._xlws.FILTER('Checklist.loc DATA'!$D$3:$D$3000,'Checklist.loc DATA'!$C$3:$C$3000=D194,"#no matching result in Checklist.loc DATA")))</f>
        <v/>
      </c>
      <c r="F194" s="52"/>
      <c r="G194" s="46" t="str" cm="1">
        <f t="array" ref="G194">IF(F194="","",
       IF(OR(_xlfn._xlws.FILTER('Checklist.loc DATA'!$D$3:$D$3000,'Checklist.loc DATA'!$C$3:$C$3000=F194,"#no matching result in Checklist.loc DATA")="#no matching result found in Checklist.loc DATA",_xlfn._xlws.FILTER('Checklist.loc DATA'!$D$3:$D$3000,'Checklist.loc DATA'!$C$3:$C$3000=F194,"#no matching result in Checklist.loc DATA")="MISSING",_xlfn._xlws.FILTER('Checklist.loc DATA'!$D$3:$D$3000,'Checklist.loc DATA'!$C$3:$C$3000=F194,"#no matching result in Checklist.loc DATA")=""),
            IF(_xlfn._xlws.FILTER('GAME.CHECKLIST_ Integrator'!$C$2:$C$3000,'GAME.CHECKLIST_ Integrator'!$D$2:$D$3000=F194,"#no matching result in GAME.CHECKLIST Integrator")="0","#Text found in aircraft PAGE_Integrator but no matching entry name; check that you copy-pasted entry names",
                   _xlfn._xlws.FILTER('GAME.CHECKLIST_ Integrator'!$C$2:$C$3000,'GAME.CHECKLIST_ Integrator'!$D$2:$D$3000=F194,"#no matching result in GAME.CHECKLIST Integrator")),
           _xlfn._xlws.FILTER('Checklist.loc DATA'!$D$3:$D$3000,'Checklist.loc DATA'!$C$3:$C$3000=F194,"#no matching result in Checklist.loc DATA")))</f>
        <v/>
      </c>
      <c r="H194" s="61"/>
      <c r="I194" s="46" t="str" cm="1">
        <f t="array" ref="I194">IF(H194="","",
       IF(OR(_xlfn._xlws.FILTER('Checklist.loc DATA'!$D$3:$D$3000,'Checklist.loc DATA'!$C$3:$C$3000=H194,"#no matching result in Checklist.loc DATA")="#no matching result found in Checklist.loc DATA",_xlfn._xlws.FILTER('Checklist.loc DATA'!$D$3:$D$3000,'Checklist.loc DATA'!$C$3:$C$3000=H194,"#no matching result in Checklist.loc DATA")="MISSING",_xlfn._xlws.FILTER('Checklist.loc DATA'!$D$3:$D$3000,'Checklist.loc DATA'!$C$3:$C$3000=H194,"#no matching result in Checklist.loc DATA")=""),
            IF(_xlfn._xlws.FILTER('GAME.CHECKLIST_ Integrator'!$C$2:$C$3000,'GAME.CHECKLIST_ Integrator'!$D$2:$D$3000=H194,"#no matching result in GAME.CHECKLIST Integrator")="0","#Text found in aircraft PAGE_Integrator but no matching entry name; check that you copy-pasted entry names",
                   _xlfn._xlws.FILTER('GAME.CHECKLIST_ Integrator'!$C$2:$C$3000,'GAME.CHECKLIST_ Integrator'!$D$2:$D$3000=H194,"#no matching result in GAME.CHECKLIST Integrator")),
           _xlfn._xlws.FILTER('Checklist.loc DATA'!$D$3:$D$3000,'Checklist.loc DATA'!$C$3:$C$3000=H194,"#no matching result in Checklist.loc DATA")))</f>
        <v/>
      </c>
      <c r="J194" s="48">
        <v>0</v>
      </c>
      <c r="K194" s="46" t="str" cm="1">
        <f t="array" ref="K194">IF(OR(J194="",J194=0),"",
       IF(OR(_xlfn._xlws.FILTER('Checklist.loc DATA'!$E$3:$E$3000,'Checklist.loc DATA'!$D$3:$D$3000=J194,"#no matching result in Checklist.loc DATA")="#no matching result found in Checklist.loc DATA",_xlfn._xlws.FILTER('Checklist.loc DATA'!$E$3:$E$3000,'Checklist.loc DATA'!$D$3:$D$3000=J194,"#no matching result in Checklist.loc DATA")="MISSING",_xlfn._xlws.FILTER('Checklist.loc DATA'!$E$3:$E$3000,'Checklist.loc DATA'!$D$3:$D$3000=J194,"#no matching result in Checklist.loc DATA")=""),
          IF(_xlfn._xlws.FILTER('CLUE. Integrator'!$C$2:$C$3000,'CLUE. Integrator'!$D$2:$D$3000=J194,"#no matching result in aircraft CLUE_Integrator")="0","#Text found in aircraft CLUE_Integrator but no matching entry name; check that you copy-pasted entry names",
                   _xlfn._xlws.FILTER('CLUE. Integrator'!$C$2:$C$3000,'CLUE. Integrator'!$D$2:$D$3000=J194,"#no matching result in aircraft CLUE_Integrator")),
           _xlfn._xlws.FILTER('Checklist.loc DATA'!$E$3:$E$3000,'Checklist.loc DATA'!$D$3:$D$3000=J194,"#no matching result in Checklist.loc DATA")))</f>
        <v/>
      </c>
      <c r="L194" s="63" t="str">
        <f>IF('Integrator tracking'!G203="","",'Integrator tracking'!G203)</f>
        <v/>
      </c>
      <c r="M194" s="14" t="str">
        <f t="shared" si="4"/>
        <v/>
      </c>
      <c r="N194" s="14" t="str">
        <f>IF(F194="","",
_xlfn.CONCAT('Resource Checklist generator'!$A$2,UPPER('Resource Checklist generator'!$O$1),SUBSTITUTE(_xlfn.CONCAT(G194,"_",I194),"GAME.CHECKLIST_",""),"_",T194,'Resource Checklist generator'!$M$2,L194,'Resource Checklist generator'!$K$2,CHAR(10),
    'Resource Checklist generator'!$L$1,'Resource Checklist generator'!$N$2,'Resource Checklist generator'!$K$1,CHAR(10),
    'Resource Checklist generator'!$N$1
))</f>
        <v/>
      </c>
      <c r="O194" s="14" t="str">
        <f>IF(NOT(OR(U194=0,U194="")),_xlfn.CONCAT('Resource Checklist generator'!$G$2,U194,'Resource Checklist generator'!$H$2,CHAR(10),'Resource Checklist generator'!$I$2),"")</f>
        <v/>
      </c>
      <c r="P194" s="14" t="str">
        <f>IF(NOT(OR(V194=0,V194="")),_xlfn.CONCAT('Resource Checklist generator'!$J$2,V194,'Resource Checklist generator'!$H$2,CHAR(10),'Resource Checklist generator'!$L$2),"")</f>
        <v/>
      </c>
      <c r="Q194" s="14" t="str">
        <f>IF(F194="","",
    _xlfn.CONCAT('Resource Checklist generator'!$A$1,UPPER('Resource Checklist generator'!$O$1),SUBSTITUTE(_xlfn.CONCAT(G194,"_",I194),"GAME.CHECKLIST_",""),'Resource Checklist generator'!$B$1,CHAR(10),
    'Resource Checklist generator'!$C$1,G194,'Resource Checklist generator'!$D$1,I194,'Resource Checklist generator'!$E$1,CHAR(10),
    IF(K194="","",_xlfn.CONCAT('Resource Checklist generator'!$F$1,K194,'Resource Checklist generator'!$G$1,CHAR(10))),
    'Resource Checklist generator'!$J$1,'Resource Checklist generator'!$K$1,CHAR(10),
    'Resource Checklist generator'!$N$1)
)</f>
        <v/>
      </c>
      <c r="R194" s="14"/>
      <c r="S194" s="14" t="str">
        <f t="shared" si="5"/>
        <v/>
      </c>
      <c r="T194" s="14" t="str" cm="1">
        <f t="array" ref="T194">IF(Q194="","",MATCH(MID(Q194,1,255),MID($R$3:$R$999,1,255),0))</f>
        <v/>
      </c>
      <c r="U194" s="14"/>
      <c r="V194" s="14"/>
    </row>
    <row r="195" spans="2:22">
      <c r="B195" s="27"/>
      <c r="C195" s="46" t="str" cm="1">
        <f t="array" ref="C195">IF(B195="","",
       IF(OR(_xlfn._xlws.FILTER('Checklist.loc DATA'!$D$3:$D$3000,'Checklist.loc DATA'!$C$3:$C$3000=B195,"#no matching result in Checklist.loc DATA")="#no matching result found in Checklist.loc DATA",_xlfn._xlws.FILTER('Checklist.loc DATA'!$D$3:$D$3000,'Checklist.loc DATA'!$C$3:$C$3000=B195,"#no matching result in Checklist.loc DATA")="MISSING",_xlfn._xlws.FILTER('Checklist.loc DATA'!$D$3:$D$3000,'Checklist.loc DATA'!$C$3:$C$3000=B195,"#no matching result in Checklist.loc DATA")=""),
            IF(_xlfn._xlws.FILTER('GAME.CHECKLIST_ Integrator'!$C$2:$C$3000,'GAME.CHECKLIST_ Integrator'!$D$2:$D$3000=B195,"#no matching result in GAME.CHECKLIST Integrator")="0","#Text found in aircraft PAGE_Integrator but no matching entry name; check that you copy-pasted entry names",
                   _xlfn._xlws.FILTER('GAME.CHECKLIST_ Integrator'!$C$2:$C$3000,'GAME.CHECKLIST_ Integrator'!$D$2:$D$3000=B195,"#no matching result in GAME.CHECKLIST Integrator")),
           _xlfn._xlws.FILTER('Checklist.loc DATA'!$D$3:$D$3000,'Checklist.loc DATA'!$C$3:$C$3000=B195,"#no matching result in Checklist.loc DATA")))</f>
        <v/>
      </c>
      <c r="D195" s="53"/>
      <c r="E195" s="46" t="str" cm="1">
        <f t="array" ref="E195">IF(D195="","",
       IF(OR(_xlfn._xlws.FILTER('Checklist.loc DATA'!$D$3:$D$3000,'Checklist.loc DATA'!$C$3:$C$3000=D195,"#no matching result in Checklist.loc DATA")="#no matching result found in Checklist.loc DATA",_xlfn._xlws.FILTER('Checklist.loc DATA'!$D$3:$D$3000,'Checklist.loc DATA'!$C$3:$C$3000=D195,"#no matching result in Checklist.loc DATA")="MISSING",_xlfn._xlws.FILTER('Checklist.loc DATA'!$D$3:$D$3000,'Checklist.loc DATA'!$C$3:$C$3000=D195,"#no matching result in Checklist.loc DATA")=""),
            IF(_xlfn._xlws.FILTER('GAME.CHECKLIST_ Integrator'!$C$2:$C$3000,'GAME.CHECKLIST_ Integrator'!$D$2:$D$3000=D195,"#no matching result in GAME.CHECKLIST Integrator")="0","#Text found in aircraft PAGE_Integrator but no matching entry name; check that you copy-pasted entry names",
                   _xlfn._xlws.FILTER('GAME.CHECKLIST_ Integrator'!$C$2:$C$3000,'GAME.CHECKLIST_ Integrator'!$D$2:$D$3000=D195,"#no matching result in GAME.CHECKLIST Integrator")),
           _xlfn._xlws.FILTER('Checklist.loc DATA'!$D$3:$D$3000,'Checklist.loc DATA'!$C$3:$C$3000=D195,"#no matching result in Checklist.loc DATA")))</f>
        <v/>
      </c>
      <c r="F195" s="53"/>
      <c r="G195" s="46" t="str" cm="1">
        <f t="array" ref="G195">IF(F195="","",
       IF(OR(_xlfn._xlws.FILTER('Checklist.loc DATA'!$D$3:$D$3000,'Checklist.loc DATA'!$C$3:$C$3000=F195,"#no matching result in Checklist.loc DATA")="#no matching result found in Checklist.loc DATA",_xlfn._xlws.FILTER('Checklist.loc DATA'!$D$3:$D$3000,'Checklist.loc DATA'!$C$3:$C$3000=F195,"#no matching result in Checklist.loc DATA")="MISSING",_xlfn._xlws.FILTER('Checklist.loc DATA'!$D$3:$D$3000,'Checklist.loc DATA'!$C$3:$C$3000=F195,"#no matching result in Checklist.loc DATA")=""),
            IF(_xlfn._xlws.FILTER('GAME.CHECKLIST_ Integrator'!$C$2:$C$3000,'GAME.CHECKLIST_ Integrator'!$D$2:$D$3000=F195,"#no matching result in GAME.CHECKLIST Integrator")="0","#Text found in aircraft PAGE_Integrator but no matching entry name; check that you copy-pasted entry names",
                   _xlfn._xlws.FILTER('GAME.CHECKLIST_ Integrator'!$C$2:$C$3000,'GAME.CHECKLIST_ Integrator'!$D$2:$D$3000=F195,"#no matching result in GAME.CHECKLIST Integrator")),
           _xlfn._xlws.FILTER('Checklist.loc DATA'!$D$3:$D$3000,'Checklist.loc DATA'!$C$3:$C$3000=F195,"#no matching result in Checklist.loc DATA")))</f>
        <v/>
      </c>
      <c r="H195" s="62"/>
      <c r="I195" s="46" t="str" cm="1">
        <f t="array" ref="I195">IF(H195="","",
       IF(OR(_xlfn._xlws.FILTER('Checklist.loc DATA'!$D$3:$D$3000,'Checklist.loc DATA'!$C$3:$C$3000=H195,"#no matching result in Checklist.loc DATA")="#no matching result found in Checklist.loc DATA",_xlfn._xlws.FILTER('Checklist.loc DATA'!$D$3:$D$3000,'Checklist.loc DATA'!$C$3:$C$3000=H195,"#no matching result in Checklist.loc DATA")="MISSING",_xlfn._xlws.FILTER('Checklist.loc DATA'!$D$3:$D$3000,'Checklist.loc DATA'!$C$3:$C$3000=H195,"#no matching result in Checklist.loc DATA")=""),
            IF(_xlfn._xlws.FILTER('GAME.CHECKLIST_ Integrator'!$C$2:$C$3000,'GAME.CHECKLIST_ Integrator'!$D$2:$D$3000=H195,"#no matching result in GAME.CHECKLIST Integrator")="0","#Text found in aircraft PAGE_Integrator but no matching entry name; check that you copy-pasted entry names",
                   _xlfn._xlws.FILTER('GAME.CHECKLIST_ Integrator'!$C$2:$C$3000,'GAME.CHECKLIST_ Integrator'!$D$2:$D$3000=H195,"#no matching result in GAME.CHECKLIST Integrator")),
           _xlfn._xlws.FILTER('Checklist.loc DATA'!$D$3:$D$3000,'Checklist.loc DATA'!$C$3:$C$3000=H195,"#no matching result in Checklist.loc DATA")))</f>
        <v/>
      </c>
      <c r="J195" s="29">
        <v>0</v>
      </c>
      <c r="K195" s="46" t="str" cm="1">
        <f t="array" ref="K195">IF(OR(J195="",J195=0),"",
       IF(OR(_xlfn._xlws.FILTER('Checklist.loc DATA'!$E$3:$E$3000,'Checklist.loc DATA'!$D$3:$D$3000=J195,"#no matching result in Checklist.loc DATA")="#no matching result found in Checklist.loc DATA",_xlfn._xlws.FILTER('Checklist.loc DATA'!$E$3:$E$3000,'Checklist.loc DATA'!$D$3:$D$3000=J195,"#no matching result in Checklist.loc DATA")="MISSING",_xlfn._xlws.FILTER('Checklist.loc DATA'!$E$3:$E$3000,'Checklist.loc DATA'!$D$3:$D$3000=J195,"#no matching result in Checklist.loc DATA")=""),
          IF(_xlfn._xlws.FILTER('CLUE. Integrator'!$C$2:$C$3000,'CLUE. Integrator'!$D$2:$D$3000=J195,"#no matching result in aircraft CLUE_Integrator")="0","#Text found in aircraft CLUE_Integrator but no matching entry name; check that you copy-pasted entry names",
                   _xlfn._xlws.FILTER('CLUE. Integrator'!$C$2:$C$3000,'CLUE. Integrator'!$D$2:$D$3000=J195,"#no matching result in aircraft CLUE_Integrator")),
           _xlfn._xlws.FILTER('Checklist.loc DATA'!$E$3:$E$3000,'Checklist.loc DATA'!$D$3:$D$3000=J195,"#no matching result in Checklist.loc DATA")))</f>
        <v/>
      </c>
      <c r="L195" s="63" t="str">
        <f>IF('Integrator tracking'!G204="","",'Integrator tracking'!G204)</f>
        <v/>
      </c>
      <c r="M195" s="14" t="str">
        <f t="shared" si="4"/>
        <v/>
      </c>
      <c r="N195" s="14" t="str">
        <f>IF(F195="","",
_xlfn.CONCAT('Resource Checklist generator'!$A$2,UPPER('Resource Checklist generator'!$O$1),SUBSTITUTE(_xlfn.CONCAT(G195,"_",I195),"GAME.CHECKLIST_",""),"_",T195,'Resource Checklist generator'!$M$2,L195,'Resource Checklist generator'!$K$2,CHAR(10),
    'Resource Checklist generator'!$L$1,'Resource Checklist generator'!$N$2,'Resource Checklist generator'!$K$1,CHAR(10),
    'Resource Checklist generator'!$N$1
))</f>
        <v/>
      </c>
      <c r="O195" s="14" t="str">
        <f>IF(NOT(OR(U195=0,U195="")),_xlfn.CONCAT('Resource Checklist generator'!$G$2,U195,'Resource Checklist generator'!$H$2,CHAR(10),'Resource Checklist generator'!$I$2),"")</f>
        <v/>
      </c>
      <c r="P195" s="14" t="str">
        <f>IF(NOT(OR(V195=0,V195="")),_xlfn.CONCAT('Resource Checklist generator'!$J$2,V195,'Resource Checklist generator'!$H$2,CHAR(10),'Resource Checklist generator'!$L$2),"")</f>
        <v/>
      </c>
      <c r="Q195" s="14" t="str">
        <f>IF(F195="","",
    _xlfn.CONCAT('Resource Checklist generator'!$A$1,UPPER('Resource Checklist generator'!$O$1),SUBSTITUTE(_xlfn.CONCAT(G195,"_",I195),"GAME.CHECKLIST_",""),'Resource Checklist generator'!$B$1,CHAR(10),
    'Resource Checklist generator'!$C$1,G195,'Resource Checklist generator'!$D$1,I195,'Resource Checklist generator'!$E$1,CHAR(10),
    IF(K195="","",_xlfn.CONCAT('Resource Checklist generator'!$F$1,K195,'Resource Checklist generator'!$G$1,CHAR(10))),
    'Resource Checklist generator'!$J$1,'Resource Checklist generator'!$K$1,CHAR(10),
    'Resource Checklist generator'!$N$1)
)</f>
        <v/>
      </c>
      <c r="R195" s="14"/>
      <c r="S195" s="14" t="str">
        <f t="shared" si="5"/>
        <v/>
      </c>
      <c r="T195" s="14" t="str" cm="1">
        <f t="array" ref="T195">IF(Q195="","",MATCH(MID(Q195,1,255),MID($R$3:$R$999,1,255),0))</f>
        <v/>
      </c>
      <c r="U195" s="14"/>
      <c r="V195" s="14"/>
    </row>
    <row r="196" spans="2:22">
      <c r="B196" s="28"/>
      <c r="C196" s="46" t="str" cm="1">
        <f t="array" ref="C196">IF(B196="","",
       IF(OR(_xlfn._xlws.FILTER('Checklist.loc DATA'!$D$3:$D$3000,'Checklist.loc DATA'!$C$3:$C$3000=B196,"#no matching result in Checklist.loc DATA")="#no matching result found in Checklist.loc DATA",_xlfn._xlws.FILTER('Checklist.loc DATA'!$D$3:$D$3000,'Checklist.loc DATA'!$C$3:$C$3000=B196,"#no matching result in Checklist.loc DATA")="MISSING",_xlfn._xlws.FILTER('Checklist.loc DATA'!$D$3:$D$3000,'Checklist.loc DATA'!$C$3:$C$3000=B196,"#no matching result in Checklist.loc DATA")=""),
            IF(_xlfn._xlws.FILTER('GAME.CHECKLIST_ Integrator'!$C$2:$C$3000,'GAME.CHECKLIST_ Integrator'!$D$2:$D$3000=B196,"#no matching result in GAME.CHECKLIST Integrator")="0","#Text found in aircraft PAGE_Integrator but no matching entry name; check that you copy-pasted entry names",
                   _xlfn._xlws.FILTER('GAME.CHECKLIST_ Integrator'!$C$2:$C$3000,'GAME.CHECKLIST_ Integrator'!$D$2:$D$3000=B196,"#no matching result in GAME.CHECKLIST Integrator")),
           _xlfn._xlws.FILTER('Checklist.loc DATA'!$D$3:$D$3000,'Checklist.loc DATA'!$C$3:$C$3000=B196,"#no matching result in Checklist.loc DATA")))</f>
        <v/>
      </c>
      <c r="D196" s="52"/>
      <c r="E196" s="46" t="str" cm="1">
        <f t="array" ref="E196">IF(D196="","",
       IF(OR(_xlfn._xlws.FILTER('Checklist.loc DATA'!$D$3:$D$3000,'Checklist.loc DATA'!$C$3:$C$3000=D196,"#no matching result in Checklist.loc DATA")="#no matching result found in Checklist.loc DATA",_xlfn._xlws.FILTER('Checklist.loc DATA'!$D$3:$D$3000,'Checklist.loc DATA'!$C$3:$C$3000=D196,"#no matching result in Checklist.loc DATA")="MISSING",_xlfn._xlws.FILTER('Checklist.loc DATA'!$D$3:$D$3000,'Checklist.loc DATA'!$C$3:$C$3000=D196,"#no matching result in Checklist.loc DATA")=""),
            IF(_xlfn._xlws.FILTER('GAME.CHECKLIST_ Integrator'!$C$2:$C$3000,'GAME.CHECKLIST_ Integrator'!$D$2:$D$3000=D196,"#no matching result in GAME.CHECKLIST Integrator")="0","#Text found in aircraft PAGE_Integrator but no matching entry name; check that you copy-pasted entry names",
                   _xlfn._xlws.FILTER('GAME.CHECKLIST_ Integrator'!$C$2:$C$3000,'GAME.CHECKLIST_ Integrator'!$D$2:$D$3000=D196,"#no matching result in GAME.CHECKLIST Integrator")),
           _xlfn._xlws.FILTER('Checklist.loc DATA'!$D$3:$D$3000,'Checklist.loc DATA'!$C$3:$C$3000=D196,"#no matching result in Checklist.loc DATA")))</f>
        <v/>
      </c>
      <c r="F196" s="52"/>
      <c r="G196" s="46" t="str" cm="1">
        <f t="array" ref="G196">IF(F196="","",
       IF(OR(_xlfn._xlws.FILTER('Checklist.loc DATA'!$D$3:$D$3000,'Checklist.loc DATA'!$C$3:$C$3000=F196,"#no matching result in Checklist.loc DATA")="#no matching result found in Checklist.loc DATA",_xlfn._xlws.FILTER('Checklist.loc DATA'!$D$3:$D$3000,'Checklist.loc DATA'!$C$3:$C$3000=F196,"#no matching result in Checklist.loc DATA")="MISSING",_xlfn._xlws.FILTER('Checklist.loc DATA'!$D$3:$D$3000,'Checklist.loc DATA'!$C$3:$C$3000=F196,"#no matching result in Checklist.loc DATA")=""),
            IF(_xlfn._xlws.FILTER('GAME.CHECKLIST_ Integrator'!$C$2:$C$3000,'GAME.CHECKLIST_ Integrator'!$D$2:$D$3000=F196,"#no matching result in GAME.CHECKLIST Integrator")="0","#Text found in aircraft PAGE_Integrator but no matching entry name; check that you copy-pasted entry names",
                   _xlfn._xlws.FILTER('GAME.CHECKLIST_ Integrator'!$C$2:$C$3000,'GAME.CHECKLIST_ Integrator'!$D$2:$D$3000=F196,"#no matching result in GAME.CHECKLIST Integrator")),
           _xlfn._xlws.FILTER('Checklist.loc DATA'!$D$3:$D$3000,'Checklist.loc DATA'!$C$3:$C$3000=F196,"#no matching result in Checklist.loc DATA")))</f>
        <v/>
      </c>
      <c r="H196" s="61"/>
      <c r="I196" s="46" t="str" cm="1">
        <f t="array" ref="I196">IF(H196="","",
       IF(OR(_xlfn._xlws.FILTER('Checklist.loc DATA'!$D$3:$D$3000,'Checklist.loc DATA'!$C$3:$C$3000=H196,"#no matching result in Checklist.loc DATA")="#no matching result found in Checklist.loc DATA",_xlfn._xlws.FILTER('Checklist.loc DATA'!$D$3:$D$3000,'Checklist.loc DATA'!$C$3:$C$3000=H196,"#no matching result in Checklist.loc DATA")="MISSING",_xlfn._xlws.FILTER('Checklist.loc DATA'!$D$3:$D$3000,'Checklist.loc DATA'!$C$3:$C$3000=H196,"#no matching result in Checklist.loc DATA")=""),
            IF(_xlfn._xlws.FILTER('GAME.CHECKLIST_ Integrator'!$C$2:$C$3000,'GAME.CHECKLIST_ Integrator'!$D$2:$D$3000=H196,"#no matching result in GAME.CHECKLIST Integrator")="0","#Text found in aircraft PAGE_Integrator but no matching entry name; check that you copy-pasted entry names",
                   _xlfn._xlws.FILTER('GAME.CHECKLIST_ Integrator'!$C$2:$C$3000,'GAME.CHECKLIST_ Integrator'!$D$2:$D$3000=H196,"#no matching result in GAME.CHECKLIST Integrator")),
           _xlfn._xlws.FILTER('Checklist.loc DATA'!$D$3:$D$3000,'Checklist.loc DATA'!$C$3:$C$3000=H196,"#no matching result in Checklist.loc DATA")))</f>
        <v/>
      </c>
      <c r="J196" s="48">
        <v>0</v>
      </c>
      <c r="K196" s="46" t="str" cm="1">
        <f t="array" ref="K196">IF(OR(J196="",J196=0),"",
       IF(OR(_xlfn._xlws.FILTER('Checklist.loc DATA'!$E$3:$E$3000,'Checklist.loc DATA'!$D$3:$D$3000=J196,"#no matching result in Checklist.loc DATA")="#no matching result found in Checklist.loc DATA",_xlfn._xlws.FILTER('Checklist.loc DATA'!$E$3:$E$3000,'Checklist.loc DATA'!$D$3:$D$3000=J196,"#no matching result in Checklist.loc DATA")="MISSING",_xlfn._xlws.FILTER('Checklist.loc DATA'!$E$3:$E$3000,'Checklist.loc DATA'!$D$3:$D$3000=J196,"#no matching result in Checklist.loc DATA")=""),
          IF(_xlfn._xlws.FILTER('CLUE. Integrator'!$C$2:$C$3000,'CLUE. Integrator'!$D$2:$D$3000=J196,"#no matching result in aircraft CLUE_Integrator")="0","#Text found in aircraft CLUE_Integrator but no matching entry name; check that you copy-pasted entry names",
                   _xlfn._xlws.FILTER('CLUE. Integrator'!$C$2:$C$3000,'CLUE. Integrator'!$D$2:$D$3000=J196,"#no matching result in aircraft CLUE_Integrator")),
           _xlfn._xlws.FILTER('Checklist.loc DATA'!$E$3:$E$3000,'Checklist.loc DATA'!$D$3:$D$3000=J196,"#no matching result in Checklist.loc DATA")))</f>
        <v/>
      </c>
      <c r="L196" s="63" t="str">
        <f>IF('Integrator tracking'!G205="","",'Integrator tracking'!G205)</f>
        <v/>
      </c>
      <c r="M196" s="14" t="str">
        <f t="shared" ref="M196:M259" si="6">IF(NOT(OR(R196=0,R196="")),SUBSTITUTE(R196,_xlfn.CONCAT("""&gt;",CHAR(10),"&lt;CheckpointDesc"),_xlfn.CONCAT("_",S196,"""&gt;",CHAR(10),"&lt;CheckpointDesc")),"")</f>
        <v/>
      </c>
      <c r="N196" s="14" t="str">
        <f>IF(F196="","",
_xlfn.CONCAT('Resource Checklist generator'!$A$2,UPPER('Resource Checklist generator'!$O$1),SUBSTITUTE(_xlfn.CONCAT(G196,"_",I196),"GAME.CHECKLIST_",""),"_",T196,'Resource Checklist generator'!$M$2,L196,'Resource Checklist generator'!$K$2,CHAR(10),
    'Resource Checklist generator'!$L$1,'Resource Checklist generator'!$N$2,'Resource Checklist generator'!$K$1,CHAR(10),
    'Resource Checklist generator'!$N$1
))</f>
        <v/>
      </c>
      <c r="O196" s="14" t="str">
        <f>IF(NOT(OR(U196=0,U196="")),_xlfn.CONCAT('Resource Checklist generator'!$G$2,U196,'Resource Checklist generator'!$H$2,CHAR(10),'Resource Checklist generator'!$I$2),"")</f>
        <v/>
      </c>
      <c r="P196" s="14" t="str">
        <f>IF(NOT(OR(V196=0,V196="")),_xlfn.CONCAT('Resource Checklist generator'!$J$2,V196,'Resource Checklist generator'!$H$2,CHAR(10),'Resource Checklist generator'!$L$2),"")</f>
        <v/>
      </c>
      <c r="Q196" s="14" t="str">
        <f>IF(F196="","",
    _xlfn.CONCAT('Resource Checklist generator'!$A$1,UPPER('Resource Checklist generator'!$O$1),SUBSTITUTE(_xlfn.CONCAT(G196,"_",I196),"GAME.CHECKLIST_",""),'Resource Checklist generator'!$B$1,CHAR(10),
    'Resource Checklist generator'!$C$1,G196,'Resource Checklist generator'!$D$1,I196,'Resource Checklist generator'!$E$1,CHAR(10),
    IF(K196="","",_xlfn.CONCAT('Resource Checklist generator'!$F$1,K196,'Resource Checklist generator'!$G$1,CHAR(10))),
    'Resource Checklist generator'!$J$1,'Resource Checklist generator'!$K$1,CHAR(10),
    'Resource Checklist generator'!$N$1)
)</f>
        <v/>
      </c>
      <c r="R196" s="14"/>
      <c r="S196" s="14" t="str">
        <f t="shared" ref="S196:S259" si="7">IF(R196="","",ROW()-2)</f>
        <v/>
      </c>
      <c r="T196" s="14" t="str" cm="1">
        <f t="array" ref="T196">IF(Q196="","",MATCH(MID(Q196,1,255),MID($R$3:$R$999,1,255),0))</f>
        <v/>
      </c>
      <c r="U196" s="14"/>
      <c r="V196" s="14"/>
    </row>
    <row r="197" spans="2:22">
      <c r="B197" s="27"/>
      <c r="C197" s="46" t="str" cm="1">
        <f t="array" ref="C197">IF(B197="","",
       IF(OR(_xlfn._xlws.FILTER('Checklist.loc DATA'!$D$3:$D$3000,'Checklist.loc DATA'!$C$3:$C$3000=B197,"#no matching result in Checklist.loc DATA")="#no matching result found in Checklist.loc DATA",_xlfn._xlws.FILTER('Checklist.loc DATA'!$D$3:$D$3000,'Checklist.loc DATA'!$C$3:$C$3000=B197,"#no matching result in Checklist.loc DATA")="MISSING",_xlfn._xlws.FILTER('Checklist.loc DATA'!$D$3:$D$3000,'Checklist.loc DATA'!$C$3:$C$3000=B197,"#no matching result in Checklist.loc DATA")=""),
            IF(_xlfn._xlws.FILTER('GAME.CHECKLIST_ Integrator'!$C$2:$C$3000,'GAME.CHECKLIST_ Integrator'!$D$2:$D$3000=B197,"#no matching result in GAME.CHECKLIST Integrator")="0","#Text found in aircraft PAGE_Integrator but no matching entry name; check that you copy-pasted entry names",
                   _xlfn._xlws.FILTER('GAME.CHECKLIST_ Integrator'!$C$2:$C$3000,'GAME.CHECKLIST_ Integrator'!$D$2:$D$3000=B197,"#no matching result in GAME.CHECKLIST Integrator")),
           _xlfn._xlws.FILTER('Checklist.loc DATA'!$D$3:$D$3000,'Checklist.loc DATA'!$C$3:$C$3000=B197,"#no matching result in Checklist.loc DATA")))</f>
        <v/>
      </c>
      <c r="D197" s="53"/>
      <c r="E197" s="46" t="str" cm="1">
        <f t="array" ref="E197">IF(D197="","",
       IF(OR(_xlfn._xlws.FILTER('Checklist.loc DATA'!$D$3:$D$3000,'Checklist.loc DATA'!$C$3:$C$3000=D197,"#no matching result in Checklist.loc DATA")="#no matching result found in Checklist.loc DATA",_xlfn._xlws.FILTER('Checklist.loc DATA'!$D$3:$D$3000,'Checklist.loc DATA'!$C$3:$C$3000=D197,"#no matching result in Checklist.loc DATA")="MISSING",_xlfn._xlws.FILTER('Checklist.loc DATA'!$D$3:$D$3000,'Checklist.loc DATA'!$C$3:$C$3000=D197,"#no matching result in Checklist.loc DATA")=""),
            IF(_xlfn._xlws.FILTER('GAME.CHECKLIST_ Integrator'!$C$2:$C$3000,'GAME.CHECKLIST_ Integrator'!$D$2:$D$3000=D197,"#no matching result in GAME.CHECKLIST Integrator")="0","#Text found in aircraft PAGE_Integrator but no matching entry name; check that you copy-pasted entry names",
                   _xlfn._xlws.FILTER('GAME.CHECKLIST_ Integrator'!$C$2:$C$3000,'GAME.CHECKLIST_ Integrator'!$D$2:$D$3000=D197,"#no matching result in GAME.CHECKLIST Integrator")),
           _xlfn._xlws.FILTER('Checklist.loc DATA'!$D$3:$D$3000,'Checklist.loc DATA'!$C$3:$C$3000=D197,"#no matching result in Checklist.loc DATA")))</f>
        <v/>
      </c>
      <c r="F197" s="53"/>
      <c r="G197" s="46" t="str" cm="1">
        <f t="array" ref="G197">IF(F197="","",
       IF(OR(_xlfn._xlws.FILTER('Checklist.loc DATA'!$D$3:$D$3000,'Checklist.loc DATA'!$C$3:$C$3000=F197,"#no matching result in Checklist.loc DATA")="#no matching result found in Checklist.loc DATA",_xlfn._xlws.FILTER('Checklist.loc DATA'!$D$3:$D$3000,'Checklist.loc DATA'!$C$3:$C$3000=F197,"#no matching result in Checklist.loc DATA")="MISSING",_xlfn._xlws.FILTER('Checklist.loc DATA'!$D$3:$D$3000,'Checklist.loc DATA'!$C$3:$C$3000=F197,"#no matching result in Checklist.loc DATA")=""),
            IF(_xlfn._xlws.FILTER('GAME.CHECKLIST_ Integrator'!$C$2:$C$3000,'GAME.CHECKLIST_ Integrator'!$D$2:$D$3000=F197,"#no matching result in GAME.CHECKLIST Integrator")="0","#Text found in aircraft PAGE_Integrator but no matching entry name; check that you copy-pasted entry names",
                   _xlfn._xlws.FILTER('GAME.CHECKLIST_ Integrator'!$C$2:$C$3000,'GAME.CHECKLIST_ Integrator'!$D$2:$D$3000=F197,"#no matching result in GAME.CHECKLIST Integrator")),
           _xlfn._xlws.FILTER('Checklist.loc DATA'!$D$3:$D$3000,'Checklist.loc DATA'!$C$3:$C$3000=F197,"#no matching result in Checklist.loc DATA")))</f>
        <v/>
      </c>
      <c r="H197" s="62"/>
      <c r="I197" s="46" t="str" cm="1">
        <f t="array" ref="I197">IF(H197="","",
       IF(OR(_xlfn._xlws.FILTER('Checklist.loc DATA'!$D$3:$D$3000,'Checklist.loc DATA'!$C$3:$C$3000=H197,"#no matching result in Checklist.loc DATA")="#no matching result found in Checklist.loc DATA",_xlfn._xlws.FILTER('Checklist.loc DATA'!$D$3:$D$3000,'Checklist.loc DATA'!$C$3:$C$3000=H197,"#no matching result in Checklist.loc DATA")="MISSING",_xlfn._xlws.FILTER('Checklist.loc DATA'!$D$3:$D$3000,'Checklist.loc DATA'!$C$3:$C$3000=H197,"#no matching result in Checklist.loc DATA")=""),
            IF(_xlfn._xlws.FILTER('GAME.CHECKLIST_ Integrator'!$C$2:$C$3000,'GAME.CHECKLIST_ Integrator'!$D$2:$D$3000=H197,"#no matching result in GAME.CHECKLIST Integrator")="0","#Text found in aircraft PAGE_Integrator but no matching entry name; check that you copy-pasted entry names",
                   _xlfn._xlws.FILTER('GAME.CHECKLIST_ Integrator'!$C$2:$C$3000,'GAME.CHECKLIST_ Integrator'!$D$2:$D$3000=H197,"#no matching result in GAME.CHECKLIST Integrator")),
           _xlfn._xlws.FILTER('Checklist.loc DATA'!$D$3:$D$3000,'Checklist.loc DATA'!$C$3:$C$3000=H197,"#no matching result in Checklist.loc DATA")))</f>
        <v/>
      </c>
      <c r="J197" s="29">
        <v>0</v>
      </c>
      <c r="K197" s="46" t="str" cm="1">
        <f t="array" ref="K197">IF(OR(J197="",J197=0),"",
       IF(OR(_xlfn._xlws.FILTER('Checklist.loc DATA'!$E$3:$E$3000,'Checklist.loc DATA'!$D$3:$D$3000=J197,"#no matching result in Checklist.loc DATA")="#no matching result found in Checklist.loc DATA",_xlfn._xlws.FILTER('Checklist.loc DATA'!$E$3:$E$3000,'Checklist.loc DATA'!$D$3:$D$3000=J197,"#no matching result in Checklist.loc DATA")="MISSING",_xlfn._xlws.FILTER('Checklist.loc DATA'!$E$3:$E$3000,'Checklist.loc DATA'!$D$3:$D$3000=J197,"#no matching result in Checklist.loc DATA")=""),
          IF(_xlfn._xlws.FILTER('CLUE. Integrator'!$C$2:$C$3000,'CLUE. Integrator'!$D$2:$D$3000=J197,"#no matching result in aircraft CLUE_Integrator")="0","#Text found in aircraft CLUE_Integrator but no matching entry name; check that you copy-pasted entry names",
                   _xlfn._xlws.FILTER('CLUE. Integrator'!$C$2:$C$3000,'CLUE. Integrator'!$D$2:$D$3000=J197,"#no matching result in aircraft CLUE_Integrator")),
           _xlfn._xlws.FILTER('Checklist.loc DATA'!$E$3:$E$3000,'Checklist.loc DATA'!$D$3:$D$3000=J197,"#no matching result in Checklist.loc DATA")))</f>
        <v/>
      </c>
      <c r="L197" s="63" t="str">
        <f>IF('Integrator tracking'!G206="","",'Integrator tracking'!G206)</f>
        <v/>
      </c>
      <c r="M197" s="14" t="str">
        <f t="shared" si="6"/>
        <v/>
      </c>
      <c r="N197" s="14" t="str">
        <f>IF(F197="","",
_xlfn.CONCAT('Resource Checklist generator'!$A$2,UPPER('Resource Checklist generator'!$O$1),SUBSTITUTE(_xlfn.CONCAT(G197,"_",I197),"GAME.CHECKLIST_",""),"_",T197,'Resource Checklist generator'!$M$2,L197,'Resource Checklist generator'!$K$2,CHAR(10),
    'Resource Checklist generator'!$L$1,'Resource Checklist generator'!$N$2,'Resource Checklist generator'!$K$1,CHAR(10),
    'Resource Checklist generator'!$N$1
))</f>
        <v/>
      </c>
      <c r="O197" s="14" t="str">
        <f>IF(NOT(OR(U197=0,U197="")),_xlfn.CONCAT('Resource Checklist generator'!$G$2,U197,'Resource Checklist generator'!$H$2,CHAR(10),'Resource Checklist generator'!$I$2),"")</f>
        <v/>
      </c>
      <c r="P197" s="14" t="str">
        <f>IF(NOT(OR(V197=0,V197="")),_xlfn.CONCAT('Resource Checklist generator'!$J$2,V197,'Resource Checklist generator'!$H$2,CHAR(10),'Resource Checklist generator'!$L$2),"")</f>
        <v/>
      </c>
      <c r="Q197" s="14" t="str">
        <f>IF(F197="","",
    _xlfn.CONCAT('Resource Checklist generator'!$A$1,UPPER('Resource Checklist generator'!$O$1),SUBSTITUTE(_xlfn.CONCAT(G197,"_",I197),"GAME.CHECKLIST_",""),'Resource Checklist generator'!$B$1,CHAR(10),
    'Resource Checklist generator'!$C$1,G197,'Resource Checklist generator'!$D$1,I197,'Resource Checklist generator'!$E$1,CHAR(10),
    IF(K197="","",_xlfn.CONCAT('Resource Checklist generator'!$F$1,K197,'Resource Checklist generator'!$G$1,CHAR(10))),
    'Resource Checklist generator'!$J$1,'Resource Checklist generator'!$K$1,CHAR(10),
    'Resource Checklist generator'!$N$1)
)</f>
        <v/>
      </c>
      <c r="R197" s="14"/>
      <c r="S197" s="14" t="str">
        <f t="shared" si="7"/>
        <v/>
      </c>
      <c r="T197" s="14" t="str" cm="1">
        <f t="array" ref="T197">IF(Q197="","",MATCH(MID(Q197,1,255),MID($R$3:$R$999,1,255),0))</f>
        <v/>
      </c>
      <c r="U197" s="14"/>
      <c r="V197" s="14"/>
    </row>
    <row r="198" spans="2:22">
      <c r="B198" s="28"/>
      <c r="C198" s="46" t="str" cm="1">
        <f t="array" ref="C198">IF(B198="","",
       IF(OR(_xlfn._xlws.FILTER('Checklist.loc DATA'!$D$3:$D$3000,'Checklist.loc DATA'!$C$3:$C$3000=B198,"#no matching result in Checklist.loc DATA")="#no matching result found in Checklist.loc DATA",_xlfn._xlws.FILTER('Checklist.loc DATA'!$D$3:$D$3000,'Checklist.loc DATA'!$C$3:$C$3000=B198,"#no matching result in Checklist.loc DATA")="MISSING",_xlfn._xlws.FILTER('Checklist.loc DATA'!$D$3:$D$3000,'Checklist.loc DATA'!$C$3:$C$3000=B198,"#no matching result in Checklist.loc DATA")=""),
            IF(_xlfn._xlws.FILTER('GAME.CHECKLIST_ Integrator'!$C$2:$C$3000,'GAME.CHECKLIST_ Integrator'!$D$2:$D$3000=B198,"#no matching result in GAME.CHECKLIST Integrator")="0","#Text found in aircraft PAGE_Integrator but no matching entry name; check that you copy-pasted entry names",
                   _xlfn._xlws.FILTER('GAME.CHECKLIST_ Integrator'!$C$2:$C$3000,'GAME.CHECKLIST_ Integrator'!$D$2:$D$3000=B198,"#no matching result in GAME.CHECKLIST Integrator")),
           _xlfn._xlws.FILTER('Checklist.loc DATA'!$D$3:$D$3000,'Checklist.loc DATA'!$C$3:$C$3000=B198,"#no matching result in Checklist.loc DATA")))</f>
        <v/>
      </c>
      <c r="D198" s="52"/>
      <c r="E198" s="46" t="str" cm="1">
        <f t="array" ref="E198">IF(D198="","",
       IF(OR(_xlfn._xlws.FILTER('Checklist.loc DATA'!$D$3:$D$3000,'Checklist.loc DATA'!$C$3:$C$3000=D198,"#no matching result in Checklist.loc DATA")="#no matching result found in Checklist.loc DATA",_xlfn._xlws.FILTER('Checklist.loc DATA'!$D$3:$D$3000,'Checklist.loc DATA'!$C$3:$C$3000=D198,"#no matching result in Checklist.loc DATA")="MISSING",_xlfn._xlws.FILTER('Checklist.loc DATA'!$D$3:$D$3000,'Checklist.loc DATA'!$C$3:$C$3000=D198,"#no matching result in Checklist.loc DATA")=""),
            IF(_xlfn._xlws.FILTER('GAME.CHECKLIST_ Integrator'!$C$2:$C$3000,'GAME.CHECKLIST_ Integrator'!$D$2:$D$3000=D198,"#no matching result in GAME.CHECKLIST Integrator")="0","#Text found in aircraft PAGE_Integrator but no matching entry name; check that you copy-pasted entry names",
                   _xlfn._xlws.FILTER('GAME.CHECKLIST_ Integrator'!$C$2:$C$3000,'GAME.CHECKLIST_ Integrator'!$D$2:$D$3000=D198,"#no matching result in GAME.CHECKLIST Integrator")),
           _xlfn._xlws.FILTER('Checklist.loc DATA'!$D$3:$D$3000,'Checklist.loc DATA'!$C$3:$C$3000=D198,"#no matching result in Checklist.loc DATA")))</f>
        <v/>
      </c>
      <c r="F198" s="52"/>
      <c r="G198" s="46" t="str" cm="1">
        <f t="array" ref="G198">IF(F198="","",
       IF(OR(_xlfn._xlws.FILTER('Checklist.loc DATA'!$D$3:$D$3000,'Checklist.loc DATA'!$C$3:$C$3000=F198,"#no matching result in Checklist.loc DATA")="#no matching result found in Checklist.loc DATA",_xlfn._xlws.FILTER('Checklist.loc DATA'!$D$3:$D$3000,'Checklist.loc DATA'!$C$3:$C$3000=F198,"#no matching result in Checklist.loc DATA")="MISSING",_xlfn._xlws.FILTER('Checklist.loc DATA'!$D$3:$D$3000,'Checklist.loc DATA'!$C$3:$C$3000=F198,"#no matching result in Checklist.loc DATA")=""),
            IF(_xlfn._xlws.FILTER('GAME.CHECKLIST_ Integrator'!$C$2:$C$3000,'GAME.CHECKLIST_ Integrator'!$D$2:$D$3000=F198,"#no matching result in GAME.CHECKLIST Integrator")="0","#Text found in aircraft PAGE_Integrator but no matching entry name; check that you copy-pasted entry names",
                   _xlfn._xlws.FILTER('GAME.CHECKLIST_ Integrator'!$C$2:$C$3000,'GAME.CHECKLIST_ Integrator'!$D$2:$D$3000=F198,"#no matching result in GAME.CHECKLIST Integrator")),
           _xlfn._xlws.FILTER('Checklist.loc DATA'!$D$3:$D$3000,'Checklist.loc DATA'!$C$3:$C$3000=F198,"#no matching result in Checklist.loc DATA")))</f>
        <v/>
      </c>
      <c r="H198" s="61"/>
      <c r="I198" s="46" t="str" cm="1">
        <f t="array" ref="I198">IF(H198="","",
       IF(OR(_xlfn._xlws.FILTER('Checklist.loc DATA'!$D$3:$D$3000,'Checklist.loc DATA'!$C$3:$C$3000=H198,"#no matching result in Checklist.loc DATA")="#no matching result found in Checklist.loc DATA",_xlfn._xlws.FILTER('Checklist.loc DATA'!$D$3:$D$3000,'Checklist.loc DATA'!$C$3:$C$3000=H198,"#no matching result in Checklist.loc DATA")="MISSING",_xlfn._xlws.FILTER('Checklist.loc DATA'!$D$3:$D$3000,'Checklist.loc DATA'!$C$3:$C$3000=H198,"#no matching result in Checklist.loc DATA")=""),
            IF(_xlfn._xlws.FILTER('GAME.CHECKLIST_ Integrator'!$C$2:$C$3000,'GAME.CHECKLIST_ Integrator'!$D$2:$D$3000=H198,"#no matching result in GAME.CHECKLIST Integrator")="0","#Text found in aircraft PAGE_Integrator but no matching entry name; check that you copy-pasted entry names",
                   _xlfn._xlws.FILTER('GAME.CHECKLIST_ Integrator'!$C$2:$C$3000,'GAME.CHECKLIST_ Integrator'!$D$2:$D$3000=H198,"#no matching result in GAME.CHECKLIST Integrator")),
           _xlfn._xlws.FILTER('Checklist.loc DATA'!$D$3:$D$3000,'Checklist.loc DATA'!$C$3:$C$3000=H198,"#no matching result in Checklist.loc DATA")))</f>
        <v/>
      </c>
      <c r="J198" s="48">
        <v>0</v>
      </c>
      <c r="K198" s="46" t="str" cm="1">
        <f t="array" ref="K198">IF(OR(J198="",J198=0),"",
       IF(OR(_xlfn._xlws.FILTER('Checklist.loc DATA'!$E$3:$E$3000,'Checklist.loc DATA'!$D$3:$D$3000=J198,"#no matching result in Checklist.loc DATA")="#no matching result found in Checklist.loc DATA",_xlfn._xlws.FILTER('Checklist.loc DATA'!$E$3:$E$3000,'Checklist.loc DATA'!$D$3:$D$3000=J198,"#no matching result in Checklist.loc DATA")="MISSING",_xlfn._xlws.FILTER('Checklist.loc DATA'!$E$3:$E$3000,'Checklist.loc DATA'!$D$3:$D$3000=J198,"#no matching result in Checklist.loc DATA")=""),
          IF(_xlfn._xlws.FILTER('CLUE. Integrator'!$C$2:$C$3000,'CLUE. Integrator'!$D$2:$D$3000=J198,"#no matching result in aircraft CLUE_Integrator")="0","#Text found in aircraft CLUE_Integrator but no matching entry name; check that you copy-pasted entry names",
                   _xlfn._xlws.FILTER('CLUE. Integrator'!$C$2:$C$3000,'CLUE. Integrator'!$D$2:$D$3000=J198,"#no matching result in aircraft CLUE_Integrator")),
           _xlfn._xlws.FILTER('Checklist.loc DATA'!$E$3:$E$3000,'Checklist.loc DATA'!$D$3:$D$3000=J198,"#no matching result in Checklist.loc DATA")))</f>
        <v/>
      </c>
      <c r="L198" s="63" t="str">
        <f>IF('Integrator tracking'!G207="","",'Integrator tracking'!G207)</f>
        <v/>
      </c>
      <c r="M198" s="14" t="str">
        <f t="shared" si="6"/>
        <v/>
      </c>
      <c r="N198" s="14" t="str">
        <f>IF(F198="","",
_xlfn.CONCAT('Resource Checklist generator'!$A$2,UPPER('Resource Checklist generator'!$O$1),SUBSTITUTE(_xlfn.CONCAT(G198,"_",I198),"GAME.CHECKLIST_",""),"_",T198,'Resource Checklist generator'!$M$2,L198,'Resource Checklist generator'!$K$2,CHAR(10),
    'Resource Checklist generator'!$L$1,'Resource Checklist generator'!$N$2,'Resource Checklist generator'!$K$1,CHAR(10),
    'Resource Checklist generator'!$N$1
))</f>
        <v/>
      </c>
      <c r="O198" s="14" t="str">
        <f>IF(NOT(OR(U198=0,U198="")),_xlfn.CONCAT('Resource Checklist generator'!$G$2,U198,'Resource Checklist generator'!$H$2,CHAR(10),'Resource Checklist generator'!$I$2),"")</f>
        <v/>
      </c>
      <c r="P198" s="14" t="str">
        <f>IF(NOT(OR(V198=0,V198="")),_xlfn.CONCAT('Resource Checklist generator'!$J$2,V198,'Resource Checklist generator'!$H$2,CHAR(10),'Resource Checklist generator'!$L$2),"")</f>
        <v/>
      </c>
      <c r="Q198" s="14" t="str">
        <f>IF(F198="","",
    _xlfn.CONCAT('Resource Checklist generator'!$A$1,UPPER('Resource Checklist generator'!$O$1),SUBSTITUTE(_xlfn.CONCAT(G198,"_",I198),"GAME.CHECKLIST_",""),'Resource Checklist generator'!$B$1,CHAR(10),
    'Resource Checklist generator'!$C$1,G198,'Resource Checklist generator'!$D$1,I198,'Resource Checklist generator'!$E$1,CHAR(10),
    IF(K198="","",_xlfn.CONCAT('Resource Checklist generator'!$F$1,K198,'Resource Checklist generator'!$G$1,CHAR(10))),
    'Resource Checklist generator'!$J$1,'Resource Checklist generator'!$K$1,CHAR(10),
    'Resource Checklist generator'!$N$1)
)</f>
        <v/>
      </c>
      <c r="R198" s="14"/>
      <c r="S198" s="14" t="str">
        <f t="shared" si="7"/>
        <v/>
      </c>
      <c r="T198" s="14" t="str" cm="1">
        <f t="array" ref="T198">IF(Q198="","",MATCH(MID(Q198,1,255),MID($R$3:$R$999,1,255),0))</f>
        <v/>
      </c>
      <c r="U198" s="14"/>
      <c r="V198" s="14"/>
    </row>
    <row r="199" spans="2:22">
      <c r="B199" s="27"/>
      <c r="C199" s="46" t="str" cm="1">
        <f t="array" ref="C199">IF(B199="","",
       IF(OR(_xlfn._xlws.FILTER('Checklist.loc DATA'!$D$3:$D$3000,'Checklist.loc DATA'!$C$3:$C$3000=B199,"#no matching result in Checklist.loc DATA")="#no matching result found in Checklist.loc DATA",_xlfn._xlws.FILTER('Checklist.loc DATA'!$D$3:$D$3000,'Checklist.loc DATA'!$C$3:$C$3000=B199,"#no matching result in Checklist.loc DATA")="MISSING",_xlfn._xlws.FILTER('Checklist.loc DATA'!$D$3:$D$3000,'Checklist.loc DATA'!$C$3:$C$3000=B199,"#no matching result in Checklist.loc DATA")=""),
            IF(_xlfn._xlws.FILTER('GAME.CHECKLIST_ Integrator'!$C$2:$C$3000,'GAME.CHECKLIST_ Integrator'!$D$2:$D$3000=B199,"#no matching result in GAME.CHECKLIST Integrator")="0","#Text found in aircraft PAGE_Integrator but no matching entry name; check that you copy-pasted entry names",
                   _xlfn._xlws.FILTER('GAME.CHECKLIST_ Integrator'!$C$2:$C$3000,'GAME.CHECKLIST_ Integrator'!$D$2:$D$3000=B199,"#no matching result in GAME.CHECKLIST Integrator")),
           _xlfn._xlws.FILTER('Checklist.loc DATA'!$D$3:$D$3000,'Checklist.loc DATA'!$C$3:$C$3000=B199,"#no matching result in Checklist.loc DATA")))</f>
        <v/>
      </c>
      <c r="D199" s="53"/>
      <c r="E199" s="46" t="str" cm="1">
        <f t="array" ref="E199">IF(D199="","",
       IF(OR(_xlfn._xlws.FILTER('Checklist.loc DATA'!$D$3:$D$3000,'Checklist.loc DATA'!$C$3:$C$3000=D199,"#no matching result in Checklist.loc DATA")="#no matching result found in Checklist.loc DATA",_xlfn._xlws.FILTER('Checklist.loc DATA'!$D$3:$D$3000,'Checklist.loc DATA'!$C$3:$C$3000=D199,"#no matching result in Checklist.loc DATA")="MISSING",_xlfn._xlws.FILTER('Checklist.loc DATA'!$D$3:$D$3000,'Checklist.loc DATA'!$C$3:$C$3000=D199,"#no matching result in Checklist.loc DATA")=""),
            IF(_xlfn._xlws.FILTER('GAME.CHECKLIST_ Integrator'!$C$2:$C$3000,'GAME.CHECKLIST_ Integrator'!$D$2:$D$3000=D199,"#no matching result in GAME.CHECKLIST Integrator")="0","#Text found in aircraft PAGE_Integrator but no matching entry name; check that you copy-pasted entry names",
                   _xlfn._xlws.FILTER('GAME.CHECKLIST_ Integrator'!$C$2:$C$3000,'GAME.CHECKLIST_ Integrator'!$D$2:$D$3000=D199,"#no matching result in GAME.CHECKLIST Integrator")),
           _xlfn._xlws.FILTER('Checklist.loc DATA'!$D$3:$D$3000,'Checklist.loc DATA'!$C$3:$C$3000=D199,"#no matching result in Checklist.loc DATA")))</f>
        <v/>
      </c>
      <c r="F199" s="53"/>
      <c r="G199" s="46" t="str" cm="1">
        <f t="array" ref="G199">IF(F199="","",
       IF(OR(_xlfn._xlws.FILTER('Checklist.loc DATA'!$D$3:$D$3000,'Checklist.loc DATA'!$C$3:$C$3000=F199,"#no matching result in Checklist.loc DATA")="#no matching result found in Checklist.loc DATA",_xlfn._xlws.FILTER('Checklist.loc DATA'!$D$3:$D$3000,'Checklist.loc DATA'!$C$3:$C$3000=F199,"#no matching result in Checklist.loc DATA")="MISSING",_xlfn._xlws.FILTER('Checklist.loc DATA'!$D$3:$D$3000,'Checklist.loc DATA'!$C$3:$C$3000=F199,"#no matching result in Checklist.loc DATA")=""),
            IF(_xlfn._xlws.FILTER('GAME.CHECKLIST_ Integrator'!$C$2:$C$3000,'GAME.CHECKLIST_ Integrator'!$D$2:$D$3000=F199,"#no matching result in GAME.CHECKLIST Integrator")="0","#Text found in aircraft PAGE_Integrator but no matching entry name; check that you copy-pasted entry names",
                   _xlfn._xlws.FILTER('GAME.CHECKLIST_ Integrator'!$C$2:$C$3000,'GAME.CHECKLIST_ Integrator'!$D$2:$D$3000=F199,"#no matching result in GAME.CHECKLIST Integrator")),
           _xlfn._xlws.FILTER('Checklist.loc DATA'!$D$3:$D$3000,'Checklist.loc DATA'!$C$3:$C$3000=F199,"#no matching result in Checklist.loc DATA")))</f>
        <v/>
      </c>
      <c r="H199" s="62"/>
      <c r="I199" s="46" t="str" cm="1">
        <f t="array" ref="I199">IF(H199="","",
       IF(OR(_xlfn._xlws.FILTER('Checklist.loc DATA'!$D$3:$D$3000,'Checklist.loc DATA'!$C$3:$C$3000=H199,"#no matching result in Checklist.loc DATA")="#no matching result found in Checklist.loc DATA",_xlfn._xlws.FILTER('Checklist.loc DATA'!$D$3:$D$3000,'Checklist.loc DATA'!$C$3:$C$3000=H199,"#no matching result in Checklist.loc DATA")="MISSING",_xlfn._xlws.FILTER('Checklist.loc DATA'!$D$3:$D$3000,'Checklist.loc DATA'!$C$3:$C$3000=H199,"#no matching result in Checklist.loc DATA")=""),
            IF(_xlfn._xlws.FILTER('GAME.CHECKLIST_ Integrator'!$C$2:$C$3000,'GAME.CHECKLIST_ Integrator'!$D$2:$D$3000=H199,"#no matching result in GAME.CHECKLIST Integrator")="0","#Text found in aircraft PAGE_Integrator but no matching entry name; check that you copy-pasted entry names",
                   _xlfn._xlws.FILTER('GAME.CHECKLIST_ Integrator'!$C$2:$C$3000,'GAME.CHECKLIST_ Integrator'!$D$2:$D$3000=H199,"#no matching result in GAME.CHECKLIST Integrator")),
           _xlfn._xlws.FILTER('Checklist.loc DATA'!$D$3:$D$3000,'Checklist.loc DATA'!$C$3:$C$3000=H199,"#no matching result in Checklist.loc DATA")))</f>
        <v/>
      </c>
      <c r="J199" s="29">
        <v>0</v>
      </c>
      <c r="K199" s="46" t="str" cm="1">
        <f t="array" ref="K199">IF(OR(J199="",J199=0),"",
       IF(OR(_xlfn._xlws.FILTER('Checklist.loc DATA'!$E$3:$E$3000,'Checklist.loc DATA'!$D$3:$D$3000=J199,"#no matching result in Checklist.loc DATA")="#no matching result found in Checklist.loc DATA",_xlfn._xlws.FILTER('Checklist.loc DATA'!$E$3:$E$3000,'Checklist.loc DATA'!$D$3:$D$3000=J199,"#no matching result in Checklist.loc DATA")="MISSING",_xlfn._xlws.FILTER('Checklist.loc DATA'!$E$3:$E$3000,'Checklist.loc DATA'!$D$3:$D$3000=J199,"#no matching result in Checklist.loc DATA")=""),
          IF(_xlfn._xlws.FILTER('CLUE. Integrator'!$C$2:$C$3000,'CLUE. Integrator'!$D$2:$D$3000=J199,"#no matching result in aircraft CLUE_Integrator")="0","#Text found in aircraft CLUE_Integrator but no matching entry name; check that you copy-pasted entry names",
                   _xlfn._xlws.FILTER('CLUE. Integrator'!$C$2:$C$3000,'CLUE. Integrator'!$D$2:$D$3000=J199,"#no matching result in aircraft CLUE_Integrator")),
           _xlfn._xlws.FILTER('Checklist.loc DATA'!$E$3:$E$3000,'Checklist.loc DATA'!$D$3:$D$3000=J199,"#no matching result in Checklist.loc DATA")))</f>
        <v/>
      </c>
      <c r="L199" s="63" t="str">
        <f>IF('Integrator tracking'!G208="","",'Integrator tracking'!G208)</f>
        <v/>
      </c>
      <c r="M199" s="14" t="str">
        <f t="shared" si="6"/>
        <v/>
      </c>
      <c r="N199" s="14" t="str">
        <f>IF(F199="","",
_xlfn.CONCAT('Resource Checklist generator'!$A$2,UPPER('Resource Checklist generator'!$O$1),SUBSTITUTE(_xlfn.CONCAT(G199,"_",I199),"GAME.CHECKLIST_",""),"_",T199,'Resource Checklist generator'!$M$2,L199,'Resource Checklist generator'!$K$2,CHAR(10),
    'Resource Checklist generator'!$L$1,'Resource Checklist generator'!$N$2,'Resource Checklist generator'!$K$1,CHAR(10),
    'Resource Checklist generator'!$N$1
))</f>
        <v/>
      </c>
      <c r="O199" s="14" t="str">
        <f>IF(NOT(OR(U199=0,U199="")),_xlfn.CONCAT('Resource Checklist generator'!$G$2,U199,'Resource Checklist generator'!$H$2,CHAR(10),'Resource Checklist generator'!$I$2),"")</f>
        <v/>
      </c>
      <c r="P199" s="14" t="str">
        <f>IF(NOT(OR(V199=0,V199="")),_xlfn.CONCAT('Resource Checklist generator'!$J$2,V199,'Resource Checklist generator'!$H$2,CHAR(10),'Resource Checklist generator'!$L$2),"")</f>
        <v/>
      </c>
      <c r="Q199" s="14" t="str">
        <f>IF(F199="","",
    _xlfn.CONCAT('Resource Checklist generator'!$A$1,UPPER('Resource Checklist generator'!$O$1),SUBSTITUTE(_xlfn.CONCAT(G199,"_",I199),"GAME.CHECKLIST_",""),'Resource Checklist generator'!$B$1,CHAR(10),
    'Resource Checklist generator'!$C$1,G199,'Resource Checklist generator'!$D$1,I199,'Resource Checklist generator'!$E$1,CHAR(10),
    IF(K199="","",_xlfn.CONCAT('Resource Checklist generator'!$F$1,K199,'Resource Checklist generator'!$G$1,CHAR(10))),
    'Resource Checklist generator'!$J$1,'Resource Checklist generator'!$K$1,CHAR(10),
    'Resource Checklist generator'!$N$1)
)</f>
        <v/>
      </c>
      <c r="R199" s="14"/>
      <c r="S199" s="14" t="str">
        <f t="shared" si="7"/>
        <v/>
      </c>
      <c r="T199" s="14" t="str" cm="1">
        <f t="array" ref="T199">IF(Q199="","",MATCH(MID(Q199,1,255),MID($R$3:$R$999,1,255),0))</f>
        <v/>
      </c>
      <c r="U199" s="14"/>
      <c r="V199" s="14"/>
    </row>
    <row r="200" spans="2:22">
      <c r="B200" s="28"/>
      <c r="C200" s="46" t="str" cm="1">
        <f t="array" ref="C200">IF(B200="","",
       IF(OR(_xlfn._xlws.FILTER('Checklist.loc DATA'!$D$3:$D$3000,'Checklist.loc DATA'!$C$3:$C$3000=B200,"#no matching result in Checklist.loc DATA")="#no matching result found in Checklist.loc DATA",_xlfn._xlws.FILTER('Checklist.loc DATA'!$D$3:$D$3000,'Checklist.loc DATA'!$C$3:$C$3000=B200,"#no matching result in Checklist.loc DATA")="MISSING",_xlfn._xlws.FILTER('Checklist.loc DATA'!$D$3:$D$3000,'Checklist.loc DATA'!$C$3:$C$3000=B200,"#no matching result in Checklist.loc DATA")=""),
            IF(_xlfn._xlws.FILTER('GAME.CHECKLIST_ Integrator'!$C$2:$C$3000,'GAME.CHECKLIST_ Integrator'!$D$2:$D$3000=B200,"#no matching result in GAME.CHECKLIST Integrator")="0","#Text found in aircraft PAGE_Integrator but no matching entry name; check that you copy-pasted entry names",
                   _xlfn._xlws.FILTER('GAME.CHECKLIST_ Integrator'!$C$2:$C$3000,'GAME.CHECKLIST_ Integrator'!$D$2:$D$3000=B200,"#no matching result in GAME.CHECKLIST Integrator")),
           _xlfn._xlws.FILTER('Checklist.loc DATA'!$D$3:$D$3000,'Checklist.loc DATA'!$C$3:$C$3000=B200,"#no matching result in Checklist.loc DATA")))</f>
        <v/>
      </c>
      <c r="D200" s="52"/>
      <c r="E200" s="46" t="str" cm="1">
        <f t="array" ref="E200">IF(D200="","",
       IF(OR(_xlfn._xlws.FILTER('Checklist.loc DATA'!$D$3:$D$3000,'Checklist.loc DATA'!$C$3:$C$3000=D200,"#no matching result in Checklist.loc DATA")="#no matching result found in Checklist.loc DATA",_xlfn._xlws.FILTER('Checklist.loc DATA'!$D$3:$D$3000,'Checklist.loc DATA'!$C$3:$C$3000=D200,"#no matching result in Checklist.loc DATA")="MISSING",_xlfn._xlws.FILTER('Checklist.loc DATA'!$D$3:$D$3000,'Checklist.loc DATA'!$C$3:$C$3000=D200,"#no matching result in Checklist.loc DATA")=""),
            IF(_xlfn._xlws.FILTER('GAME.CHECKLIST_ Integrator'!$C$2:$C$3000,'GAME.CHECKLIST_ Integrator'!$D$2:$D$3000=D200,"#no matching result in GAME.CHECKLIST Integrator")="0","#Text found in aircraft PAGE_Integrator but no matching entry name; check that you copy-pasted entry names",
                   _xlfn._xlws.FILTER('GAME.CHECKLIST_ Integrator'!$C$2:$C$3000,'GAME.CHECKLIST_ Integrator'!$D$2:$D$3000=D200,"#no matching result in GAME.CHECKLIST Integrator")),
           _xlfn._xlws.FILTER('Checklist.loc DATA'!$D$3:$D$3000,'Checklist.loc DATA'!$C$3:$C$3000=D200,"#no matching result in Checklist.loc DATA")))</f>
        <v/>
      </c>
      <c r="F200" s="52"/>
      <c r="G200" s="46" t="str" cm="1">
        <f t="array" ref="G200">IF(F200="","",
       IF(OR(_xlfn._xlws.FILTER('Checklist.loc DATA'!$D$3:$D$3000,'Checklist.loc DATA'!$C$3:$C$3000=F200,"#no matching result in Checklist.loc DATA")="#no matching result found in Checklist.loc DATA",_xlfn._xlws.FILTER('Checklist.loc DATA'!$D$3:$D$3000,'Checklist.loc DATA'!$C$3:$C$3000=F200,"#no matching result in Checklist.loc DATA")="MISSING",_xlfn._xlws.FILTER('Checklist.loc DATA'!$D$3:$D$3000,'Checklist.loc DATA'!$C$3:$C$3000=F200,"#no matching result in Checklist.loc DATA")=""),
            IF(_xlfn._xlws.FILTER('GAME.CHECKLIST_ Integrator'!$C$2:$C$3000,'GAME.CHECKLIST_ Integrator'!$D$2:$D$3000=F200,"#no matching result in GAME.CHECKLIST Integrator")="0","#Text found in aircraft PAGE_Integrator but no matching entry name; check that you copy-pasted entry names",
                   _xlfn._xlws.FILTER('GAME.CHECKLIST_ Integrator'!$C$2:$C$3000,'GAME.CHECKLIST_ Integrator'!$D$2:$D$3000=F200,"#no matching result in GAME.CHECKLIST Integrator")),
           _xlfn._xlws.FILTER('Checklist.loc DATA'!$D$3:$D$3000,'Checklist.loc DATA'!$C$3:$C$3000=F200,"#no matching result in Checklist.loc DATA")))</f>
        <v/>
      </c>
      <c r="H200" s="61"/>
      <c r="I200" s="46" t="str" cm="1">
        <f t="array" ref="I200">IF(H200="","",
       IF(OR(_xlfn._xlws.FILTER('Checklist.loc DATA'!$D$3:$D$3000,'Checklist.loc DATA'!$C$3:$C$3000=H200,"#no matching result in Checklist.loc DATA")="#no matching result found in Checklist.loc DATA",_xlfn._xlws.FILTER('Checklist.loc DATA'!$D$3:$D$3000,'Checklist.loc DATA'!$C$3:$C$3000=H200,"#no matching result in Checklist.loc DATA")="MISSING",_xlfn._xlws.FILTER('Checklist.loc DATA'!$D$3:$D$3000,'Checklist.loc DATA'!$C$3:$C$3000=H200,"#no matching result in Checklist.loc DATA")=""),
            IF(_xlfn._xlws.FILTER('GAME.CHECKLIST_ Integrator'!$C$2:$C$3000,'GAME.CHECKLIST_ Integrator'!$D$2:$D$3000=H200,"#no matching result in GAME.CHECKLIST Integrator")="0","#Text found in aircraft PAGE_Integrator but no matching entry name; check that you copy-pasted entry names",
                   _xlfn._xlws.FILTER('GAME.CHECKLIST_ Integrator'!$C$2:$C$3000,'GAME.CHECKLIST_ Integrator'!$D$2:$D$3000=H200,"#no matching result in GAME.CHECKLIST Integrator")),
           _xlfn._xlws.FILTER('Checklist.loc DATA'!$D$3:$D$3000,'Checklist.loc DATA'!$C$3:$C$3000=H200,"#no matching result in Checklist.loc DATA")))</f>
        <v/>
      </c>
      <c r="J200" s="48">
        <v>0</v>
      </c>
      <c r="K200" s="46" t="str" cm="1">
        <f t="array" ref="K200">IF(OR(J200="",J200=0),"",
       IF(OR(_xlfn._xlws.FILTER('Checklist.loc DATA'!$E$3:$E$3000,'Checklist.loc DATA'!$D$3:$D$3000=J200,"#no matching result in Checklist.loc DATA")="#no matching result found in Checklist.loc DATA",_xlfn._xlws.FILTER('Checklist.loc DATA'!$E$3:$E$3000,'Checklist.loc DATA'!$D$3:$D$3000=J200,"#no matching result in Checklist.loc DATA")="MISSING",_xlfn._xlws.FILTER('Checklist.loc DATA'!$E$3:$E$3000,'Checklist.loc DATA'!$D$3:$D$3000=J200,"#no matching result in Checklist.loc DATA")=""),
          IF(_xlfn._xlws.FILTER('CLUE. Integrator'!$C$2:$C$3000,'CLUE. Integrator'!$D$2:$D$3000=J200,"#no matching result in aircraft CLUE_Integrator")="0","#Text found in aircraft CLUE_Integrator but no matching entry name; check that you copy-pasted entry names",
                   _xlfn._xlws.FILTER('CLUE. Integrator'!$C$2:$C$3000,'CLUE. Integrator'!$D$2:$D$3000=J200,"#no matching result in aircraft CLUE_Integrator")),
           _xlfn._xlws.FILTER('Checklist.loc DATA'!$E$3:$E$3000,'Checklist.loc DATA'!$D$3:$D$3000=J200,"#no matching result in Checklist.loc DATA")))</f>
        <v/>
      </c>
      <c r="L200" s="63" t="str">
        <f>IF('Integrator tracking'!G209="","",'Integrator tracking'!G209)</f>
        <v/>
      </c>
      <c r="M200" s="14" t="str">
        <f t="shared" si="6"/>
        <v/>
      </c>
      <c r="N200" s="14" t="str">
        <f>IF(F200="","",
_xlfn.CONCAT('Resource Checklist generator'!$A$2,UPPER('Resource Checklist generator'!$O$1),SUBSTITUTE(_xlfn.CONCAT(G200,"_",I200),"GAME.CHECKLIST_",""),"_",T200,'Resource Checklist generator'!$M$2,L200,'Resource Checklist generator'!$K$2,CHAR(10),
    'Resource Checklist generator'!$L$1,'Resource Checklist generator'!$N$2,'Resource Checklist generator'!$K$1,CHAR(10),
    'Resource Checklist generator'!$N$1
))</f>
        <v/>
      </c>
      <c r="O200" s="14" t="str">
        <f>IF(NOT(OR(U200=0,U200="")),_xlfn.CONCAT('Resource Checklist generator'!$G$2,U200,'Resource Checklist generator'!$H$2,CHAR(10),'Resource Checklist generator'!$I$2),"")</f>
        <v/>
      </c>
      <c r="P200" s="14" t="str">
        <f>IF(NOT(OR(V200=0,V200="")),_xlfn.CONCAT('Resource Checklist generator'!$J$2,V200,'Resource Checklist generator'!$H$2,CHAR(10),'Resource Checklist generator'!$L$2),"")</f>
        <v/>
      </c>
      <c r="Q200" s="14" t="str">
        <f>IF(F200="","",
    _xlfn.CONCAT('Resource Checklist generator'!$A$1,UPPER('Resource Checklist generator'!$O$1),SUBSTITUTE(_xlfn.CONCAT(G200,"_",I200),"GAME.CHECKLIST_",""),'Resource Checklist generator'!$B$1,CHAR(10),
    'Resource Checklist generator'!$C$1,G200,'Resource Checklist generator'!$D$1,I200,'Resource Checklist generator'!$E$1,CHAR(10),
    IF(K200="","",_xlfn.CONCAT('Resource Checklist generator'!$F$1,K200,'Resource Checklist generator'!$G$1,CHAR(10))),
    'Resource Checklist generator'!$J$1,'Resource Checklist generator'!$K$1,CHAR(10),
    'Resource Checklist generator'!$N$1)
)</f>
        <v/>
      </c>
      <c r="R200" s="14"/>
      <c r="S200" s="14" t="str">
        <f t="shared" si="7"/>
        <v/>
      </c>
      <c r="T200" s="14" t="str" cm="1">
        <f t="array" ref="T200">IF(Q200="","",MATCH(MID(Q200,1,255),MID($R$3:$R$999,1,255),0))</f>
        <v/>
      </c>
      <c r="U200" s="14"/>
      <c r="V200" s="14"/>
    </row>
    <row r="201" spans="2:22">
      <c r="B201" s="27"/>
      <c r="C201" s="46" t="str" cm="1">
        <f t="array" ref="C201">IF(B201="","",
       IF(OR(_xlfn._xlws.FILTER('Checklist.loc DATA'!$D$3:$D$3000,'Checklist.loc DATA'!$C$3:$C$3000=B201,"#no matching result in Checklist.loc DATA")="#no matching result found in Checklist.loc DATA",_xlfn._xlws.FILTER('Checklist.loc DATA'!$D$3:$D$3000,'Checklist.loc DATA'!$C$3:$C$3000=B201,"#no matching result in Checklist.loc DATA")="MISSING",_xlfn._xlws.FILTER('Checklist.loc DATA'!$D$3:$D$3000,'Checklist.loc DATA'!$C$3:$C$3000=B201,"#no matching result in Checklist.loc DATA")=""),
            IF(_xlfn._xlws.FILTER('GAME.CHECKLIST_ Integrator'!$C$2:$C$3000,'GAME.CHECKLIST_ Integrator'!$D$2:$D$3000=B201,"#no matching result in GAME.CHECKLIST Integrator")="0","#Text found in aircraft PAGE_Integrator but no matching entry name; check that you copy-pasted entry names",
                   _xlfn._xlws.FILTER('GAME.CHECKLIST_ Integrator'!$C$2:$C$3000,'GAME.CHECKLIST_ Integrator'!$D$2:$D$3000=B201,"#no matching result in GAME.CHECKLIST Integrator")),
           _xlfn._xlws.FILTER('Checklist.loc DATA'!$D$3:$D$3000,'Checklist.loc DATA'!$C$3:$C$3000=B201,"#no matching result in Checklist.loc DATA")))</f>
        <v/>
      </c>
      <c r="D201" s="53"/>
      <c r="E201" s="46" t="str" cm="1">
        <f t="array" ref="E201">IF(D201="","",
       IF(OR(_xlfn._xlws.FILTER('Checklist.loc DATA'!$D$3:$D$3000,'Checklist.loc DATA'!$C$3:$C$3000=D201,"#no matching result in Checklist.loc DATA")="#no matching result found in Checklist.loc DATA",_xlfn._xlws.FILTER('Checklist.loc DATA'!$D$3:$D$3000,'Checklist.loc DATA'!$C$3:$C$3000=D201,"#no matching result in Checklist.loc DATA")="MISSING",_xlfn._xlws.FILTER('Checklist.loc DATA'!$D$3:$D$3000,'Checklist.loc DATA'!$C$3:$C$3000=D201,"#no matching result in Checklist.loc DATA")=""),
            IF(_xlfn._xlws.FILTER('GAME.CHECKLIST_ Integrator'!$C$2:$C$3000,'GAME.CHECKLIST_ Integrator'!$D$2:$D$3000=D201,"#no matching result in GAME.CHECKLIST Integrator")="0","#Text found in aircraft PAGE_Integrator but no matching entry name; check that you copy-pasted entry names",
                   _xlfn._xlws.FILTER('GAME.CHECKLIST_ Integrator'!$C$2:$C$3000,'GAME.CHECKLIST_ Integrator'!$D$2:$D$3000=D201,"#no matching result in GAME.CHECKLIST Integrator")),
           _xlfn._xlws.FILTER('Checklist.loc DATA'!$D$3:$D$3000,'Checklist.loc DATA'!$C$3:$C$3000=D201,"#no matching result in Checklist.loc DATA")))</f>
        <v/>
      </c>
      <c r="F201" s="53"/>
      <c r="G201" s="46" t="str" cm="1">
        <f t="array" ref="G201">IF(F201="","",
       IF(OR(_xlfn._xlws.FILTER('Checklist.loc DATA'!$D$3:$D$3000,'Checklist.loc DATA'!$C$3:$C$3000=F201,"#no matching result in Checklist.loc DATA")="#no matching result found in Checklist.loc DATA",_xlfn._xlws.FILTER('Checklist.loc DATA'!$D$3:$D$3000,'Checklist.loc DATA'!$C$3:$C$3000=F201,"#no matching result in Checklist.loc DATA")="MISSING",_xlfn._xlws.FILTER('Checklist.loc DATA'!$D$3:$D$3000,'Checklist.loc DATA'!$C$3:$C$3000=F201,"#no matching result in Checklist.loc DATA")=""),
            IF(_xlfn._xlws.FILTER('GAME.CHECKLIST_ Integrator'!$C$2:$C$3000,'GAME.CHECKLIST_ Integrator'!$D$2:$D$3000=F201,"#no matching result in GAME.CHECKLIST Integrator")="0","#Text found in aircraft PAGE_Integrator but no matching entry name; check that you copy-pasted entry names",
                   _xlfn._xlws.FILTER('GAME.CHECKLIST_ Integrator'!$C$2:$C$3000,'GAME.CHECKLIST_ Integrator'!$D$2:$D$3000=F201,"#no matching result in GAME.CHECKLIST Integrator")),
           _xlfn._xlws.FILTER('Checklist.loc DATA'!$D$3:$D$3000,'Checklist.loc DATA'!$C$3:$C$3000=F201,"#no matching result in Checklist.loc DATA")))</f>
        <v/>
      </c>
      <c r="H201" s="62"/>
      <c r="I201" s="46" t="str" cm="1">
        <f t="array" ref="I201">IF(H201="","",
       IF(OR(_xlfn._xlws.FILTER('Checklist.loc DATA'!$D$3:$D$3000,'Checklist.loc DATA'!$C$3:$C$3000=H201,"#no matching result in Checklist.loc DATA")="#no matching result found in Checklist.loc DATA",_xlfn._xlws.FILTER('Checklist.loc DATA'!$D$3:$D$3000,'Checklist.loc DATA'!$C$3:$C$3000=H201,"#no matching result in Checklist.loc DATA")="MISSING",_xlfn._xlws.FILTER('Checklist.loc DATA'!$D$3:$D$3000,'Checklist.loc DATA'!$C$3:$C$3000=H201,"#no matching result in Checklist.loc DATA")=""),
            IF(_xlfn._xlws.FILTER('GAME.CHECKLIST_ Integrator'!$C$2:$C$3000,'GAME.CHECKLIST_ Integrator'!$D$2:$D$3000=H201,"#no matching result in GAME.CHECKLIST Integrator")="0","#Text found in aircraft PAGE_Integrator but no matching entry name; check that you copy-pasted entry names",
                   _xlfn._xlws.FILTER('GAME.CHECKLIST_ Integrator'!$C$2:$C$3000,'GAME.CHECKLIST_ Integrator'!$D$2:$D$3000=H201,"#no matching result in GAME.CHECKLIST Integrator")),
           _xlfn._xlws.FILTER('Checklist.loc DATA'!$D$3:$D$3000,'Checklist.loc DATA'!$C$3:$C$3000=H201,"#no matching result in Checklist.loc DATA")))</f>
        <v/>
      </c>
      <c r="J201" s="29">
        <v>0</v>
      </c>
      <c r="K201" s="46" t="str" cm="1">
        <f t="array" ref="K201">IF(OR(J201="",J201=0),"",
       IF(OR(_xlfn._xlws.FILTER('Checklist.loc DATA'!$E$3:$E$3000,'Checklist.loc DATA'!$D$3:$D$3000=J201,"#no matching result in Checklist.loc DATA")="#no matching result found in Checklist.loc DATA",_xlfn._xlws.FILTER('Checklist.loc DATA'!$E$3:$E$3000,'Checklist.loc DATA'!$D$3:$D$3000=J201,"#no matching result in Checklist.loc DATA")="MISSING",_xlfn._xlws.FILTER('Checklist.loc DATA'!$E$3:$E$3000,'Checklist.loc DATA'!$D$3:$D$3000=J201,"#no matching result in Checklist.loc DATA")=""),
          IF(_xlfn._xlws.FILTER('CLUE. Integrator'!$C$2:$C$3000,'CLUE. Integrator'!$D$2:$D$3000=J201,"#no matching result in aircraft CLUE_Integrator")="0","#Text found in aircraft CLUE_Integrator but no matching entry name; check that you copy-pasted entry names",
                   _xlfn._xlws.FILTER('CLUE. Integrator'!$C$2:$C$3000,'CLUE. Integrator'!$D$2:$D$3000=J201,"#no matching result in aircraft CLUE_Integrator")),
           _xlfn._xlws.FILTER('Checklist.loc DATA'!$E$3:$E$3000,'Checklist.loc DATA'!$D$3:$D$3000=J201,"#no matching result in Checklist.loc DATA")))</f>
        <v/>
      </c>
      <c r="L201" s="63" t="str">
        <f>IF('Integrator tracking'!G210="","",'Integrator tracking'!G210)</f>
        <v/>
      </c>
      <c r="M201" s="14" t="str">
        <f t="shared" si="6"/>
        <v/>
      </c>
      <c r="N201" s="14" t="str">
        <f>IF(F201="","",
_xlfn.CONCAT('Resource Checklist generator'!$A$2,UPPER('Resource Checklist generator'!$O$1),SUBSTITUTE(_xlfn.CONCAT(G201,"_",I201),"GAME.CHECKLIST_",""),"_",T201,'Resource Checklist generator'!$M$2,L201,'Resource Checklist generator'!$K$2,CHAR(10),
    'Resource Checklist generator'!$L$1,'Resource Checklist generator'!$N$2,'Resource Checklist generator'!$K$1,CHAR(10),
    'Resource Checklist generator'!$N$1
))</f>
        <v/>
      </c>
      <c r="O201" s="14" t="str">
        <f>IF(NOT(OR(U201=0,U201="")),_xlfn.CONCAT('Resource Checklist generator'!$G$2,U201,'Resource Checklist generator'!$H$2,CHAR(10),'Resource Checklist generator'!$I$2),"")</f>
        <v/>
      </c>
      <c r="P201" s="14" t="str">
        <f>IF(NOT(OR(V201=0,V201="")),_xlfn.CONCAT('Resource Checklist generator'!$J$2,V201,'Resource Checklist generator'!$H$2,CHAR(10),'Resource Checklist generator'!$L$2),"")</f>
        <v/>
      </c>
      <c r="Q201" s="14" t="str">
        <f>IF(F201="","",
    _xlfn.CONCAT('Resource Checklist generator'!$A$1,UPPER('Resource Checklist generator'!$O$1),SUBSTITUTE(_xlfn.CONCAT(G201,"_",I201),"GAME.CHECKLIST_",""),'Resource Checklist generator'!$B$1,CHAR(10),
    'Resource Checklist generator'!$C$1,G201,'Resource Checklist generator'!$D$1,I201,'Resource Checklist generator'!$E$1,CHAR(10),
    IF(K201="","",_xlfn.CONCAT('Resource Checklist generator'!$F$1,K201,'Resource Checklist generator'!$G$1,CHAR(10))),
    'Resource Checklist generator'!$J$1,'Resource Checklist generator'!$K$1,CHAR(10),
    'Resource Checklist generator'!$N$1)
)</f>
        <v/>
      </c>
      <c r="R201" s="14"/>
      <c r="S201" s="14" t="str">
        <f t="shared" si="7"/>
        <v/>
      </c>
      <c r="T201" s="14" t="str" cm="1">
        <f t="array" ref="T201">IF(Q201="","",MATCH(MID(Q201,1,255),MID($R$3:$R$999,1,255),0))</f>
        <v/>
      </c>
      <c r="U201" s="14"/>
      <c r="V201" s="14"/>
    </row>
    <row r="202" spans="2:22">
      <c r="B202" s="28"/>
      <c r="C202" s="46" t="str" cm="1">
        <f t="array" ref="C202">IF(B202="","",
       IF(OR(_xlfn._xlws.FILTER('Checklist.loc DATA'!$D$3:$D$3000,'Checklist.loc DATA'!$C$3:$C$3000=B202,"#no matching result in Checklist.loc DATA")="#no matching result found in Checklist.loc DATA",_xlfn._xlws.FILTER('Checklist.loc DATA'!$D$3:$D$3000,'Checklist.loc DATA'!$C$3:$C$3000=B202,"#no matching result in Checklist.loc DATA")="MISSING",_xlfn._xlws.FILTER('Checklist.loc DATA'!$D$3:$D$3000,'Checklist.loc DATA'!$C$3:$C$3000=B202,"#no matching result in Checklist.loc DATA")=""),
            IF(_xlfn._xlws.FILTER('GAME.CHECKLIST_ Integrator'!$C$2:$C$3000,'GAME.CHECKLIST_ Integrator'!$D$2:$D$3000=B202,"#no matching result in GAME.CHECKLIST Integrator")="0","#Text found in aircraft PAGE_Integrator but no matching entry name; check that you copy-pasted entry names",
                   _xlfn._xlws.FILTER('GAME.CHECKLIST_ Integrator'!$C$2:$C$3000,'GAME.CHECKLIST_ Integrator'!$D$2:$D$3000=B202,"#no matching result in GAME.CHECKLIST Integrator")),
           _xlfn._xlws.FILTER('Checklist.loc DATA'!$D$3:$D$3000,'Checklist.loc DATA'!$C$3:$C$3000=B202,"#no matching result in Checklist.loc DATA")))</f>
        <v/>
      </c>
      <c r="D202" s="52"/>
      <c r="E202" s="46" t="str" cm="1">
        <f t="array" ref="E202">IF(D202="","",
       IF(OR(_xlfn._xlws.FILTER('Checklist.loc DATA'!$D$3:$D$3000,'Checklist.loc DATA'!$C$3:$C$3000=D202,"#no matching result in Checklist.loc DATA")="#no matching result found in Checklist.loc DATA",_xlfn._xlws.FILTER('Checklist.loc DATA'!$D$3:$D$3000,'Checklist.loc DATA'!$C$3:$C$3000=D202,"#no matching result in Checklist.loc DATA")="MISSING",_xlfn._xlws.FILTER('Checklist.loc DATA'!$D$3:$D$3000,'Checklist.loc DATA'!$C$3:$C$3000=D202,"#no matching result in Checklist.loc DATA")=""),
            IF(_xlfn._xlws.FILTER('GAME.CHECKLIST_ Integrator'!$C$2:$C$3000,'GAME.CHECKLIST_ Integrator'!$D$2:$D$3000=D202,"#no matching result in GAME.CHECKLIST Integrator")="0","#Text found in aircraft PAGE_Integrator but no matching entry name; check that you copy-pasted entry names",
                   _xlfn._xlws.FILTER('GAME.CHECKLIST_ Integrator'!$C$2:$C$3000,'GAME.CHECKLIST_ Integrator'!$D$2:$D$3000=D202,"#no matching result in GAME.CHECKLIST Integrator")),
           _xlfn._xlws.FILTER('Checklist.loc DATA'!$D$3:$D$3000,'Checklist.loc DATA'!$C$3:$C$3000=D202,"#no matching result in Checklist.loc DATA")))</f>
        <v/>
      </c>
      <c r="F202" s="52"/>
      <c r="G202" s="46" t="str" cm="1">
        <f t="array" ref="G202">IF(F202="","",
       IF(OR(_xlfn._xlws.FILTER('Checklist.loc DATA'!$D$3:$D$3000,'Checklist.loc DATA'!$C$3:$C$3000=F202,"#no matching result in Checklist.loc DATA")="#no matching result found in Checklist.loc DATA",_xlfn._xlws.FILTER('Checklist.loc DATA'!$D$3:$D$3000,'Checklist.loc DATA'!$C$3:$C$3000=F202,"#no matching result in Checklist.loc DATA")="MISSING",_xlfn._xlws.FILTER('Checklist.loc DATA'!$D$3:$D$3000,'Checklist.loc DATA'!$C$3:$C$3000=F202,"#no matching result in Checklist.loc DATA")=""),
            IF(_xlfn._xlws.FILTER('GAME.CHECKLIST_ Integrator'!$C$2:$C$3000,'GAME.CHECKLIST_ Integrator'!$D$2:$D$3000=F202,"#no matching result in GAME.CHECKLIST Integrator")="0","#Text found in aircraft PAGE_Integrator but no matching entry name; check that you copy-pasted entry names",
                   _xlfn._xlws.FILTER('GAME.CHECKLIST_ Integrator'!$C$2:$C$3000,'GAME.CHECKLIST_ Integrator'!$D$2:$D$3000=F202,"#no matching result in GAME.CHECKLIST Integrator")),
           _xlfn._xlws.FILTER('Checklist.loc DATA'!$D$3:$D$3000,'Checklist.loc DATA'!$C$3:$C$3000=F202,"#no matching result in Checklist.loc DATA")))</f>
        <v/>
      </c>
      <c r="H202" s="61"/>
      <c r="I202" s="46" t="str" cm="1">
        <f t="array" ref="I202">IF(H202="","",
       IF(OR(_xlfn._xlws.FILTER('Checklist.loc DATA'!$D$3:$D$3000,'Checklist.loc DATA'!$C$3:$C$3000=H202,"#no matching result in Checklist.loc DATA")="#no matching result found in Checklist.loc DATA",_xlfn._xlws.FILTER('Checklist.loc DATA'!$D$3:$D$3000,'Checklist.loc DATA'!$C$3:$C$3000=H202,"#no matching result in Checklist.loc DATA")="MISSING",_xlfn._xlws.FILTER('Checklist.loc DATA'!$D$3:$D$3000,'Checklist.loc DATA'!$C$3:$C$3000=H202,"#no matching result in Checklist.loc DATA")=""),
            IF(_xlfn._xlws.FILTER('GAME.CHECKLIST_ Integrator'!$C$2:$C$3000,'GAME.CHECKLIST_ Integrator'!$D$2:$D$3000=H202,"#no matching result in GAME.CHECKLIST Integrator")="0","#Text found in aircraft PAGE_Integrator but no matching entry name; check that you copy-pasted entry names",
                   _xlfn._xlws.FILTER('GAME.CHECKLIST_ Integrator'!$C$2:$C$3000,'GAME.CHECKLIST_ Integrator'!$D$2:$D$3000=H202,"#no matching result in GAME.CHECKLIST Integrator")),
           _xlfn._xlws.FILTER('Checklist.loc DATA'!$D$3:$D$3000,'Checklist.loc DATA'!$C$3:$C$3000=H202,"#no matching result in Checklist.loc DATA")))</f>
        <v/>
      </c>
      <c r="J202" s="48">
        <v>0</v>
      </c>
      <c r="K202" s="46" t="str" cm="1">
        <f t="array" ref="K202">IF(OR(J202="",J202=0),"",
       IF(OR(_xlfn._xlws.FILTER('Checklist.loc DATA'!$E$3:$E$3000,'Checklist.loc DATA'!$D$3:$D$3000=J202,"#no matching result in Checklist.loc DATA")="#no matching result found in Checklist.loc DATA",_xlfn._xlws.FILTER('Checklist.loc DATA'!$E$3:$E$3000,'Checklist.loc DATA'!$D$3:$D$3000=J202,"#no matching result in Checklist.loc DATA")="MISSING",_xlfn._xlws.FILTER('Checklist.loc DATA'!$E$3:$E$3000,'Checklist.loc DATA'!$D$3:$D$3000=J202,"#no matching result in Checklist.loc DATA")=""),
          IF(_xlfn._xlws.FILTER('CLUE. Integrator'!$C$2:$C$3000,'CLUE. Integrator'!$D$2:$D$3000=J202,"#no matching result in aircraft CLUE_Integrator")="0","#Text found in aircraft CLUE_Integrator but no matching entry name; check that you copy-pasted entry names",
                   _xlfn._xlws.FILTER('CLUE. Integrator'!$C$2:$C$3000,'CLUE. Integrator'!$D$2:$D$3000=J202,"#no matching result in aircraft CLUE_Integrator")),
           _xlfn._xlws.FILTER('Checklist.loc DATA'!$E$3:$E$3000,'Checklist.loc DATA'!$D$3:$D$3000=J202,"#no matching result in Checklist.loc DATA")))</f>
        <v/>
      </c>
      <c r="L202" s="63" t="str">
        <f>IF('Integrator tracking'!G211="","",'Integrator tracking'!G211)</f>
        <v/>
      </c>
      <c r="M202" s="14" t="str">
        <f t="shared" si="6"/>
        <v/>
      </c>
      <c r="N202" s="14" t="str">
        <f>IF(F202="","",
_xlfn.CONCAT('Resource Checklist generator'!$A$2,UPPER('Resource Checklist generator'!$O$1),SUBSTITUTE(_xlfn.CONCAT(G202,"_",I202),"GAME.CHECKLIST_",""),"_",T202,'Resource Checklist generator'!$M$2,L202,'Resource Checklist generator'!$K$2,CHAR(10),
    'Resource Checklist generator'!$L$1,'Resource Checklist generator'!$N$2,'Resource Checklist generator'!$K$1,CHAR(10),
    'Resource Checklist generator'!$N$1
))</f>
        <v/>
      </c>
      <c r="O202" s="14" t="str">
        <f>IF(NOT(OR(U202=0,U202="")),_xlfn.CONCAT('Resource Checklist generator'!$G$2,U202,'Resource Checklist generator'!$H$2,CHAR(10),'Resource Checklist generator'!$I$2),"")</f>
        <v/>
      </c>
      <c r="P202" s="14" t="str">
        <f>IF(NOT(OR(V202=0,V202="")),_xlfn.CONCAT('Resource Checklist generator'!$J$2,V202,'Resource Checklist generator'!$H$2,CHAR(10),'Resource Checklist generator'!$L$2),"")</f>
        <v/>
      </c>
      <c r="Q202" s="14" t="str">
        <f>IF(F202="","",
    _xlfn.CONCAT('Resource Checklist generator'!$A$1,UPPER('Resource Checklist generator'!$O$1),SUBSTITUTE(_xlfn.CONCAT(G202,"_",I202),"GAME.CHECKLIST_",""),'Resource Checklist generator'!$B$1,CHAR(10),
    'Resource Checklist generator'!$C$1,G202,'Resource Checklist generator'!$D$1,I202,'Resource Checklist generator'!$E$1,CHAR(10),
    IF(K202="","",_xlfn.CONCAT('Resource Checklist generator'!$F$1,K202,'Resource Checklist generator'!$G$1,CHAR(10))),
    'Resource Checklist generator'!$J$1,'Resource Checklist generator'!$K$1,CHAR(10),
    'Resource Checklist generator'!$N$1)
)</f>
        <v/>
      </c>
      <c r="R202" s="14"/>
      <c r="S202" s="14" t="str">
        <f t="shared" si="7"/>
        <v/>
      </c>
      <c r="T202" s="14" t="str" cm="1">
        <f t="array" ref="T202">IF(Q202="","",MATCH(MID(Q202,1,255),MID($R$3:$R$999,1,255),0))</f>
        <v/>
      </c>
      <c r="U202" s="14"/>
      <c r="V202" s="14"/>
    </row>
    <row r="203" spans="2:22">
      <c r="B203" s="27"/>
      <c r="C203" s="46" t="str" cm="1">
        <f t="array" ref="C203">IF(B203="","",
       IF(OR(_xlfn._xlws.FILTER('Checklist.loc DATA'!$D$3:$D$3000,'Checklist.loc DATA'!$C$3:$C$3000=B203,"#no matching result in Checklist.loc DATA")="#no matching result found in Checklist.loc DATA",_xlfn._xlws.FILTER('Checklist.loc DATA'!$D$3:$D$3000,'Checklist.loc DATA'!$C$3:$C$3000=B203,"#no matching result in Checklist.loc DATA")="MISSING",_xlfn._xlws.FILTER('Checklist.loc DATA'!$D$3:$D$3000,'Checklist.loc DATA'!$C$3:$C$3000=B203,"#no matching result in Checklist.loc DATA")=""),
            IF(_xlfn._xlws.FILTER('GAME.CHECKLIST_ Integrator'!$C$2:$C$3000,'GAME.CHECKLIST_ Integrator'!$D$2:$D$3000=B203,"#no matching result in GAME.CHECKLIST Integrator")="0","#Text found in aircraft PAGE_Integrator but no matching entry name; check that you copy-pasted entry names",
                   _xlfn._xlws.FILTER('GAME.CHECKLIST_ Integrator'!$C$2:$C$3000,'GAME.CHECKLIST_ Integrator'!$D$2:$D$3000=B203,"#no matching result in GAME.CHECKLIST Integrator")),
           _xlfn._xlws.FILTER('Checklist.loc DATA'!$D$3:$D$3000,'Checklist.loc DATA'!$C$3:$C$3000=B203,"#no matching result in Checklist.loc DATA")))</f>
        <v/>
      </c>
      <c r="D203" s="53"/>
      <c r="E203" s="46" t="str" cm="1">
        <f t="array" ref="E203">IF(D203="","",
       IF(OR(_xlfn._xlws.FILTER('Checklist.loc DATA'!$D$3:$D$3000,'Checklist.loc DATA'!$C$3:$C$3000=D203,"#no matching result in Checklist.loc DATA")="#no matching result found in Checklist.loc DATA",_xlfn._xlws.FILTER('Checklist.loc DATA'!$D$3:$D$3000,'Checklist.loc DATA'!$C$3:$C$3000=D203,"#no matching result in Checklist.loc DATA")="MISSING",_xlfn._xlws.FILTER('Checklist.loc DATA'!$D$3:$D$3000,'Checklist.loc DATA'!$C$3:$C$3000=D203,"#no matching result in Checklist.loc DATA")=""),
            IF(_xlfn._xlws.FILTER('GAME.CHECKLIST_ Integrator'!$C$2:$C$3000,'GAME.CHECKLIST_ Integrator'!$D$2:$D$3000=D203,"#no matching result in GAME.CHECKLIST Integrator")="0","#Text found in aircraft PAGE_Integrator but no matching entry name; check that you copy-pasted entry names",
                   _xlfn._xlws.FILTER('GAME.CHECKLIST_ Integrator'!$C$2:$C$3000,'GAME.CHECKLIST_ Integrator'!$D$2:$D$3000=D203,"#no matching result in GAME.CHECKLIST Integrator")),
           _xlfn._xlws.FILTER('Checklist.loc DATA'!$D$3:$D$3000,'Checklist.loc DATA'!$C$3:$C$3000=D203,"#no matching result in Checklist.loc DATA")))</f>
        <v/>
      </c>
      <c r="F203" s="53"/>
      <c r="G203" s="46" t="str" cm="1">
        <f t="array" ref="G203">IF(F203="","",
       IF(OR(_xlfn._xlws.FILTER('Checklist.loc DATA'!$D$3:$D$3000,'Checklist.loc DATA'!$C$3:$C$3000=F203,"#no matching result in Checklist.loc DATA")="#no matching result found in Checklist.loc DATA",_xlfn._xlws.FILTER('Checklist.loc DATA'!$D$3:$D$3000,'Checklist.loc DATA'!$C$3:$C$3000=F203,"#no matching result in Checklist.loc DATA")="MISSING",_xlfn._xlws.FILTER('Checklist.loc DATA'!$D$3:$D$3000,'Checklist.loc DATA'!$C$3:$C$3000=F203,"#no matching result in Checklist.loc DATA")=""),
            IF(_xlfn._xlws.FILTER('GAME.CHECKLIST_ Integrator'!$C$2:$C$3000,'GAME.CHECKLIST_ Integrator'!$D$2:$D$3000=F203,"#no matching result in GAME.CHECKLIST Integrator")="0","#Text found in aircraft PAGE_Integrator but no matching entry name; check that you copy-pasted entry names",
                   _xlfn._xlws.FILTER('GAME.CHECKLIST_ Integrator'!$C$2:$C$3000,'GAME.CHECKLIST_ Integrator'!$D$2:$D$3000=F203,"#no matching result in GAME.CHECKLIST Integrator")),
           _xlfn._xlws.FILTER('Checklist.loc DATA'!$D$3:$D$3000,'Checklist.loc DATA'!$C$3:$C$3000=F203,"#no matching result in Checklist.loc DATA")))</f>
        <v/>
      </c>
      <c r="H203" s="62"/>
      <c r="I203" s="46" t="str" cm="1">
        <f t="array" ref="I203">IF(H203="","",
       IF(OR(_xlfn._xlws.FILTER('Checklist.loc DATA'!$D$3:$D$3000,'Checklist.loc DATA'!$C$3:$C$3000=H203,"#no matching result in Checklist.loc DATA")="#no matching result found in Checklist.loc DATA",_xlfn._xlws.FILTER('Checklist.loc DATA'!$D$3:$D$3000,'Checklist.loc DATA'!$C$3:$C$3000=H203,"#no matching result in Checklist.loc DATA")="MISSING",_xlfn._xlws.FILTER('Checklist.loc DATA'!$D$3:$D$3000,'Checklist.loc DATA'!$C$3:$C$3000=H203,"#no matching result in Checklist.loc DATA")=""),
            IF(_xlfn._xlws.FILTER('GAME.CHECKLIST_ Integrator'!$C$2:$C$3000,'GAME.CHECKLIST_ Integrator'!$D$2:$D$3000=H203,"#no matching result in GAME.CHECKLIST Integrator")="0","#Text found in aircraft PAGE_Integrator but no matching entry name; check that you copy-pasted entry names",
                   _xlfn._xlws.FILTER('GAME.CHECKLIST_ Integrator'!$C$2:$C$3000,'GAME.CHECKLIST_ Integrator'!$D$2:$D$3000=H203,"#no matching result in GAME.CHECKLIST Integrator")),
           _xlfn._xlws.FILTER('Checklist.loc DATA'!$D$3:$D$3000,'Checklist.loc DATA'!$C$3:$C$3000=H203,"#no matching result in Checklist.loc DATA")))</f>
        <v/>
      </c>
      <c r="J203" s="29">
        <v>0</v>
      </c>
      <c r="K203" s="46" t="str" cm="1">
        <f t="array" ref="K203">IF(OR(J203="",J203=0),"",
       IF(OR(_xlfn._xlws.FILTER('Checklist.loc DATA'!$E$3:$E$3000,'Checklist.loc DATA'!$D$3:$D$3000=J203,"#no matching result in Checklist.loc DATA")="#no matching result found in Checklist.loc DATA",_xlfn._xlws.FILTER('Checklist.loc DATA'!$E$3:$E$3000,'Checklist.loc DATA'!$D$3:$D$3000=J203,"#no matching result in Checklist.loc DATA")="MISSING",_xlfn._xlws.FILTER('Checklist.loc DATA'!$E$3:$E$3000,'Checklist.loc DATA'!$D$3:$D$3000=J203,"#no matching result in Checklist.loc DATA")=""),
          IF(_xlfn._xlws.FILTER('CLUE. Integrator'!$C$2:$C$3000,'CLUE. Integrator'!$D$2:$D$3000=J203,"#no matching result in aircraft CLUE_Integrator")="0","#Text found in aircraft CLUE_Integrator but no matching entry name; check that you copy-pasted entry names",
                   _xlfn._xlws.FILTER('CLUE. Integrator'!$C$2:$C$3000,'CLUE. Integrator'!$D$2:$D$3000=J203,"#no matching result in aircraft CLUE_Integrator")),
           _xlfn._xlws.FILTER('Checklist.loc DATA'!$E$3:$E$3000,'Checklist.loc DATA'!$D$3:$D$3000=J203,"#no matching result in Checklist.loc DATA")))</f>
        <v/>
      </c>
      <c r="L203" s="63" t="str">
        <f>IF('Integrator tracking'!G212="","",'Integrator tracking'!G212)</f>
        <v/>
      </c>
      <c r="M203" s="14" t="str">
        <f t="shared" si="6"/>
        <v/>
      </c>
      <c r="N203" s="14" t="str">
        <f>IF(F203="","",
_xlfn.CONCAT('Resource Checklist generator'!$A$2,UPPER('Resource Checklist generator'!$O$1),SUBSTITUTE(_xlfn.CONCAT(G203,"_",I203),"GAME.CHECKLIST_",""),"_",T203,'Resource Checklist generator'!$M$2,L203,'Resource Checklist generator'!$K$2,CHAR(10),
    'Resource Checklist generator'!$L$1,'Resource Checklist generator'!$N$2,'Resource Checklist generator'!$K$1,CHAR(10),
    'Resource Checklist generator'!$N$1
))</f>
        <v/>
      </c>
      <c r="O203" s="14" t="str">
        <f>IF(NOT(OR(U203=0,U203="")),_xlfn.CONCAT('Resource Checklist generator'!$G$2,U203,'Resource Checklist generator'!$H$2,CHAR(10),'Resource Checklist generator'!$I$2),"")</f>
        <v/>
      </c>
      <c r="P203" s="14" t="str">
        <f>IF(NOT(OR(V203=0,V203="")),_xlfn.CONCAT('Resource Checklist generator'!$J$2,V203,'Resource Checklist generator'!$H$2,CHAR(10),'Resource Checklist generator'!$L$2),"")</f>
        <v/>
      </c>
      <c r="Q203" s="14" t="str">
        <f>IF(F203="","",
    _xlfn.CONCAT('Resource Checklist generator'!$A$1,UPPER('Resource Checklist generator'!$O$1),SUBSTITUTE(_xlfn.CONCAT(G203,"_",I203),"GAME.CHECKLIST_",""),'Resource Checklist generator'!$B$1,CHAR(10),
    'Resource Checklist generator'!$C$1,G203,'Resource Checklist generator'!$D$1,I203,'Resource Checklist generator'!$E$1,CHAR(10),
    IF(K203="","",_xlfn.CONCAT('Resource Checklist generator'!$F$1,K203,'Resource Checklist generator'!$G$1,CHAR(10))),
    'Resource Checklist generator'!$J$1,'Resource Checklist generator'!$K$1,CHAR(10),
    'Resource Checklist generator'!$N$1)
)</f>
        <v/>
      </c>
      <c r="R203" s="14"/>
      <c r="S203" s="14" t="str">
        <f t="shared" si="7"/>
        <v/>
      </c>
      <c r="T203" s="14" t="str" cm="1">
        <f t="array" ref="T203">IF(Q203="","",MATCH(MID(Q203,1,255),MID($R$3:$R$999,1,255),0))</f>
        <v/>
      </c>
      <c r="U203" s="14"/>
      <c r="V203" s="14"/>
    </row>
    <row r="204" spans="2:22">
      <c r="B204" s="28"/>
      <c r="C204" s="46" t="str" cm="1">
        <f t="array" ref="C204">IF(B204="","",
       IF(OR(_xlfn._xlws.FILTER('Checklist.loc DATA'!$D$3:$D$3000,'Checklist.loc DATA'!$C$3:$C$3000=B204,"#no matching result in Checklist.loc DATA")="#no matching result found in Checklist.loc DATA",_xlfn._xlws.FILTER('Checklist.loc DATA'!$D$3:$D$3000,'Checklist.loc DATA'!$C$3:$C$3000=B204,"#no matching result in Checklist.loc DATA")="MISSING",_xlfn._xlws.FILTER('Checklist.loc DATA'!$D$3:$D$3000,'Checklist.loc DATA'!$C$3:$C$3000=B204,"#no matching result in Checklist.loc DATA")=""),
            IF(_xlfn._xlws.FILTER('GAME.CHECKLIST_ Integrator'!$C$2:$C$3000,'GAME.CHECKLIST_ Integrator'!$D$2:$D$3000=B204,"#no matching result in GAME.CHECKLIST Integrator")="0","#Text found in aircraft PAGE_Integrator but no matching entry name; check that you copy-pasted entry names",
                   _xlfn._xlws.FILTER('GAME.CHECKLIST_ Integrator'!$C$2:$C$3000,'GAME.CHECKLIST_ Integrator'!$D$2:$D$3000=B204,"#no matching result in GAME.CHECKLIST Integrator")),
           _xlfn._xlws.FILTER('Checklist.loc DATA'!$D$3:$D$3000,'Checklist.loc DATA'!$C$3:$C$3000=B204,"#no matching result in Checklist.loc DATA")))</f>
        <v/>
      </c>
      <c r="D204" s="52"/>
      <c r="E204" s="46" t="str" cm="1">
        <f t="array" ref="E204">IF(D204="","",
       IF(OR(_xlfn._xlws.FILTER('Checklist.loc DATA'!$D$3:$D$3000,'Checklist.loc DATA'!$C$3:$C$3000=D204,"#no matching result in Checklist.loc DATA")="#no matching result found in Checklist.loc DATA",_xlfn._xlws.FILTER('Checklist.loc DATA'!$D$3:$D$3000,'Checklist.loc DATA'!$C$3:$C$3000=D204,"#no matching result in Checklist.loc DATA")="MISSING",_xlfn._xlws.FILTER('Checklist.loc DATA'!$D$3:$D$3000,'Checklist.loc DATA'!$C$3:$C$3000=D204,"#no matching result in Checklist.loc DATA")=""),
            IF(_xlfn._xlws.FILTER('GAME.CHECKLIST_ Integrator'!$C$2:$C$3000,'GAME.CHECKLIST_ Integrator'!$D$2:$D$3000=D204,"#no matching result in GAME.CHECKLIST Integrator")="0","#Text found in aircraft PAGE_Integrator but no matching entry name; check that you copy-pasted entry names",
                   _xlfn._xlws.FILTER('GAME.CHECKLIST_ Integrator'!$C$2:$C$3000,'GAME.CHECKLIST_ Integrator'!$D$2:$D$3000=D204,"#no matching result in GAME.CHECKLIST Integrator")),
           _xlfn._xlws.FILTER('Checklist.loc DATA'!$D$3:$D$3000,'Checklist.loc DATA'!$C$3:$C$3000=D204,"#no matching result in Checklist.loc DATA")))</f>
        <v/>
      </c>
      <c r="F204" s="52"/>
      <c r="G204" s="46" t="str" cm="1">
        <f t="array" ref="G204">IF(F204="","",
       IF(OR(_xlfn._xlws.FILTER('Checklist.loc DATA'!$D$3:$D$3000,'Checklist.loc DATA'!$C$3:$C$3000=F204,"#no matching result in Checklist.loc DATA")="#no matching result found in Checklist.loc DATA",_xlfn._xlws.FILTER('Checklist.loc DATA'!$D$3:$D$3000,'Checklist.loc DATA'!$C$3:$C$3000=F204,"#no matching result in Checklist.loc DATA")="MISSING",_xlfn._xlws.FILTER('Checklist.loc DATA'!$D$3:$D$3000,'Checklist.loc DATA'!$C$3:$C$3000=F204,"#no matching result in Checklist.loc DATA")=""),
            IF(_xlfn._xlws.FILTER('GAME.CHECKLIST_ Integrator'!$C$2:$C$3000,'GAME.CHECKLIST_ Integrator'!$D$2:$D$3000=F204,"#no matching result in GAME.CHECKLIST Integrator")="0","#Text found in aircraft PAGE_Integrator but no matching entry name; check that you copy-pasted entry names",
                   _xlfn._xlws.FILTER('GAME.CHECKLIST_ Integrator'!$C$2:$C$3000,'GAME.CHECKLIST_ Integrator'!$D$2:$D$3000=F204,"#no matching result in GAME.CHECKLIST Integrator")),
           _xlfn._xlws.FILTER('Checklist.loc DATA'!$D$3:$D$3000,'Checklist.loc DATA'!$C$3:$C$3000=F204,"#no matching result in Checklist.loc DATA")))</f>
        <v/>
      </c>
      <c r="H204" s="61"/>
      <c r="I204" s="46" t="str" cm="1">
        <f t="array" ref="I204">IF(H204="","",
       IF(OR(_xlfn._xlws.FILTER('Checklist.loc DATA'!$D$3:$D$3000,'Checklist.loc DATA'!$C$3:$C$3000=H204,"#no matching result in Checklist.loc DATA")="#no matching result found in Checklist.loc DATA",_xlfn._xlws.FILTER('Checklist.loc DATA'!$D$3:$D$3000,'Checklist.loc DATA'!$C$3:$C$3000=H204,"#no matching result in Checklist.loc DATA")="MISSING",_xlfn._xlws.FILTER('Checklist.loc DATA'!$D$3:$D$3000,'Checklist.loc DATA'!$C$3:$C$3000=H204,"#no matching result in Checklist.loc DATA")=""),
            IF(_xlfn._xlws.FILTER('GAME.CHECKLIST_ Integrator'!$C$2:$C$3000,'GAME.CHECKLIST_ Integrator'!$D$2:$D$3000=H204,"#no matching result in GAME.CHECKLIST Integrator")="0","#Text found in aircraft PAGE_Integrator but no matching entry name; check that you copy-pasted entry names",
                   _xlfn._xlws.FILTER('GAME.CHECKLIST_ Integrator'!$C$2:$C$3000,'GAME.CHECKLIST_ Integrator'!$D$2:$D$3000=H204,"#no matching result in GAME.CHECKLIST Integrator")),
           _xlfn._xlws.FILTER('Checklist.loc DATA'!$D$3:$D$3000,'Checklist.loc DATA'!$C$3:$C$3000=H204,"#no matching result in Checklist.loc DATA")))</f>
        <v/>
      </c>
      <c r="J204" s="48">
        <v>0</v>
      </c>
      <c r="K204" s="46" t="str" cm="1">
        <f t="array" ref="K204">IF(OR(J204="",J204=0),"",
       IF(OR(_xlfn._xlws.FILTER('Checklist.loc DATA'!$E$3:$E$3000,'Checklist.loc DATA'!$D$3:$D$3000=J204,"#no matching result in Checklist.loc DATA")="#no matching result found in Checklist.loc DATA",_xlfn._xlws.FILTER('Checklist.loc DATA'!$E$3:$E$3000,'Checklist.loc DATA'!$D$3:$D$3000=J204,"#no matching result in Checklist.loc DATA")="MISSING",_xlfn._xlws.FILTER('Checklist.loc DATA'!$E$3:$E$3000,'Checklist.loc DATA'!$D$3:$D$3000=J204,"#no matching result in Checklist.loc DATA")=""),
          IF(_xlfn._xlws.FILTER('CLUE. Integrator'!$C$2:$C$3000,'CLUE. Integrator'!$D$2:$D$3000=J204,"#no matching result in aircraft CLUE_Integrator")="0","#Text found in aircraft CLUE_Integrator but no matching entry name; check that you copy-pasted entry names",
                   _xlfn._xlws.FILTER('CLUE. Integrator'!$C$2:$C$3000,'CLUE. Integrator'!$D$2:$D$3000=J204,"#no matching result in aircraft CLUE_Integrator")),
           _xlfn._xlws.FILTER('Checklist.loc DATA'!$E$3:$E$3000,'Checklist.loc DATA'!$D$3:$D$3000=J204,"#no matching result in Checklist.loc DATA")))</f>
        <v/>
      </c>
      <c r="L204" s="63" t="str">
        <f>IF('Integrator tracking'!G213="","",'Integrator tracking'!G213)</f>
        <v/>
      </c>
      <c r="M204" s="14" t="str">
        <f t="shared" si="6"/>
        <v/>
      </c>
      <c r="N204" s="14" t="str">
        <f>IF(F204="","",
_xlfn.CONCAT('Resource Checklist generator'!$A$2,UPPER('Resource Checklist generator'!$O$1),SUBSTITUTE(_xlfn.CONCAT(G204,"_",I204),"GAME.CHECKLIST_",""),"_",T204,'Resource Checklist generator'!$M$2,L204,'Resource Checklist generator'!$K$2,CHAR(10),
    'Resource Checklist generator'!$L$1,'Resource Checklist generator'!$N$2,'Resource Checklist generator'!$K$1,CHAR(10),
    'Resource Checklist generator'!$N$1
))</f>
        <v/>
      </c>
      <c r="O204" s="14" t="str">
        <f>IF(NOT(OR(U204=0,U204="")),_xlfn.CONCAT('Resource Checklist generator'!$G$2,U204,'Resource Checklist generator'!$H$2,CHAR(10),'Resource Checklist generator'!$I$2),"")</f>
        <v/>
      </c>
      <c r="P204" s="14" t="str">
        <f>IF(NOT(OR(V204=0,V204="")),_xlfn.CONCAT('Resource Checklist generator'!$J$2,V204,'Resource Checklist generator'!$H$2,CHAR(10),'Resource Checklist generator'!$L$2),"")</f>
        <v/>
      </c>
      <c r="Q204" s="14" t="str">
        <f>IF(F204="","",
    _xlfn.CONCAT('Resource Checklist generator'!$A$1,UPPER('Resource Checklist generator'!$O$1),SUBSTITUTE(_xlfn.CONCAT(G204,"_",I204),"GAME.CHECKLIST_",""),'Resource Checklist generator'!$B$1,CHAR(10),
    'Resource Checklist generator'!$C$1,G204,'Resource Checklist generator'!$D$1,I204,'Resource Checklist generator'!$E$1,CHAR(10),
    IF(K204="","",_xlfn.CONCAT('Resource Checklist generator'!$F$1,K204,'Resource Checklist generator'!$G$1,CHAR(10))),
    'Resource Checklist generator'!$J$1,'Resource Checklist generator'!$K$1,CHAR(10),
    'Resource Checklist generator'!$N$1)
)</f>
        <v/>
      </c>
      <c r="R204" s="14"/>
      <c r="S204" s="14" t="str">
        <f t="shared" si="7"/>
        <v/>
      </c>
      <c r="T204" s="14" t="str" cm="1">
        <f t="array" ref="T204">IF(Q204="","",MATCH(MID(Q204,1,255),MID($R$3:$R$999,1,255),0))</f>
        <v/>
      </c>
      <c r="U204" s="14"/>
      <c r="V204" s="14"/>
    </row>
    <row r="205" spans="2:22">
      <c r="B205" s="27"/>
      <c r="C205" s="46" t="str" cm="1">
        <f t="array" ref="C205">IF(B205="","",
       IF(OR(_xlfn._xlws.FILTER('Checklist.loc DATA'!$D$3:$D$3000,'Checklist.loc DATA'!$C$3:$C$3000=B205,"#no matching result in Checklist.loc DATA")="#no matching result found in Checklist.loc DATA",_xlfn._xlws.FILTER('Checklist.loc DATA'!$D$3:$D$3000,'Checklist.loc DATA'!$C$3:$C$3000=B205,"#no matching result in Checklist.loc DATA")="MISSING",_xlfn._xlws.FILTER('Checklist.loc DATA'!$D$3:$D$3000,'Checklist.loc DATA'!$C$3:$C$3000=B205,"#no matching result in Checklist.loc DATA")=""),
            IF(_xlfn._xlws.FILTER('GAME.CHECKLIST_ Integrator'!$C$2:$C$3000,'GAME.CHECKLIST_ Integrator'!$D$2:$D$3000=B205,"#no matching result in GAME.CHECKLIST Integrator")="0","#Text found in aircraft PAGE_Integrator but no matching entry name; check that you copy-pasted entry names",
                   _xlfn._xlws.FILTER('GAME.CHECKLIST_ Integrator'!$C$2:$C$3000,'GAME.CHECKLIST_ Integrator'!$D$2:$D$3000=B205,"#no matching result in GAME.CHECKLIST Integrator")),
           _xlfn._xlws.FILTER('Checklist.loc DATA'!$D$3:$D$3000,'Checklist.loc DATA'!$C$3:$C$3000=B205,"#no matching result in Checklist.loc DATA")))</f>
        <v/>
      </c>
      <c r="D205" s="53"/>
      <c r="E205" s="46" t="str" cm="1">
        <f t="array" ref="E205">IF(D205="","",
       IF(OR(_xlfn._xlws.FILTER('Checklist.loc DATA'!$D$3:$D$3000,'Checklist.loc DATA'!$C$3:$C$3000=D205,"#no matching result in Checklist.loc DATA")="#no matching result found in Checklist.loc DATA",_xlfn._xlws.FILTER('Checklist.loc DATA'!$D$3:$D$3000,'Checklist.loc DATA'!$C$3:$C$3000=D205,"#no matching result in Checklist.loc DATA")="MISSING",_xlfn._xlws.FILTER('Checklist.loc DATA'!$D$3:$D$3000,'Checklist.loc DATA'!$C$3:$C$3000=D205,"#no matching result in Checklist.loc DATA")=""),
            IF(_xlfn._xlws.FILTER('GAME.CHECKLIST_ Integrator'!$C$2:$C$3000,'GAME.CHECKLIST_ Integrator'!$D$2:$D$3000=D205,"#no matching result in GAME.CHECKLIST Integrator")="0","#Text found in aircraft PAGE_Integrator but no matching entry name; check that you copy-pasted entry names",
                   _xlfn._xlws.FILTER('GAME.CHECKLIST_ Integrator'!$C$2:$C$3000,'GAME.CHECKLIST_ Integrator'!$D$2:$D$3000=D205,"#no matching result in GAME.CHECKLIST Integrator")),
           _xlfn._xlws.FILTER('Checklist.loc DATA'!$D$3:$D$3000,'Checklist.loc DATA'!$C$3:$C$3000=D205,"#no matching result in Checklist.loc DATA")))</f>
        <v/>
      </c>
      <c r="F205" s="53"/>
      <c r="G205" s="46" t="str" cm="1">
        <f t="array" ref="G205">IF(F205="","",
       IF(OR(_xlfn._xlws.FILTER('Checklist.loc DATA'!$D$3:$D$3000,'Checklist.loc DATA'!$C$3:$C$3000=F205,"#no matching result in Checklist.loc DATA")="#no matching result found in Checklist.loc DATA",_xlfn._xlws.FILTER('Checklist.loc DATA'!$D$3:$D$3000,'Checklist.loc DATA'!$C$3:$C$3000=F205,"#no matching result in Checklist.loc DATA")="MISSING",_xlfn._xlws.FILTER('Checklist.loc DATA'!$D$3:$D$3000,'Checklist.loc DATA'!$C$3:$C$3000=F205,"#no matching result in Checklist.loc DATA")=""),
            IF(_xlfn._xlws.FILTER('GAME.CHECKLIST_ Integrator'!$C$2:$C$3000,'GAME.CHECKLIST_ Integrator'!$D$2:$D$3000=F205,"#no matching result in GAME.CHECKLIST Integrator")="0","#Text found in aircraft PAGE_Integrator but no matching entry name; check that you copy-pasted entry names",
                   _xlfn._xlws.FILTER('GAME.CHECKLIST_ Integrator'!$C$2:$C$3000,'GAME.CHECKLIST_ Integrator'!$D$2:$D$3000=F205,"#no matching result in GAME.CHECKLIST Integrator")),
           _xlfn._xlws.FILTER('Checklist.loc DATA'!$D$3:$D$3000,'Checklist.loc DATA'!$C$3:$C$3000=F205,"#no matching result in Checklist.loc DATA")))</f>
        <v/>
      </c>
      <c r="H205" s="62"/>
      <c r="I205" s="46" t="str" cm="1">
        <f t="array" ref="I205">IF(H205="","",
       IF(OR(_xlfn._xlws.FILTER('Checklist.loc DATA'!$D$3:$D$3000,'Checklist.loc DATA'!$C$3:$C$3000=H205,"#no matching result in Checklist.loc DATA")="#no matching result found in Checklist.loc DATA",_xlfn._xlws.FILTER('Checklist.loc DATA'!$D$3:$D$3000,'Checklist.loc DATA'!$C$3:$C$3000=H205,"#no matching result in Checklist.loc DATA")="MISSING",_xlfn._xlws.FILTER('Checklist.loc DATA'!$D$3:$D$3000,'Checklist.loc DATA'!$C$3:$C$3000=H205,"#no matching result in Checklist.loc DATA")=""),
            IF(_xlfn._xlws.FILTER('GAME.CHECKLIST_ Integrator'!$C$2:$C$3000,'GAME.CHECKLIST_ Integrator'!$D$2:$D$3000=H205,"#no matching result in GAME.CHECKLIST Integrator")="0","#Text found in aircraft PAGE_Integrator but no matching entry name; check that you copy-pasted entry names",
                   _xlfn._xlws.FILTER('GAME.CHECKLIST_ Integrator'!$C$2:$C$3000,'GAME.CHECKLIST_ Integrator'!$D$2:$D$3000=H205,"#no matching result in GAME.CHECKLIST Integrator")),
           _xlfn._xlws.FILTER('Checklist.loc DATA'!$D$3:$D$3000,'Checklist.loc DATA'!$C$3:$C$3000=H205,"#no matching result in Checklist.loc DATA")))</f>
        <v/>
      </c>
      <c r="J205" s="29">
        <v>0</v>
      </c>
      <c r="K205" s="46" t="str" cm="1">
        <f t="array" ref="K205">IF(OR(J205="",J205=0),"",
       IF(OR(_xlfn._xlws.FILTER('Checklist.loc DATA'!$E$3:$E$3000,'Checklist.loc DATA'!$D$3:$D$3000=J205,"#no matching result in Checklist.loc DATA")="#no matching result found in Checklist.loc DATA",_xlfn._xlws.FILTER('Checklist.loc DATA'!$E$3:$E$3000,'Checklist.loc DATA'!$D$3:$D$3000=J205,"#no matching result in Checklist.loc DATA")="MISSING",_xlfn._xlws.FILTER('Checklist.loc DATA'!$E$3:$E$3000,'Checklist.loc DATA'!$D$3:$D$3000=J205,"#no matching result in Checklist.loc DATA")=""),
          IF(_xlfn._xlws.FILTER('CLUE. Integrator'!$C$2:$C$3000,'CLUE. Integrator'!$D$2:$D$3000=J205,"#no matching result in aircraft CLUE_Integrator")="0","#Text found in aircraft CLUE_Integrator but no matching entry name; check that you copy-pasted entry names",
                   _xlfn._xlws.FILTER('CLUE. Integrator'!$C$2:$C$3000,'CLUE. Integrator'!$D$2:$D$3000=J205,"#no matching result in aircraft CLUE_Integrator")),
           _xlfn._xlws.FILTER('Checklist.loc DATA'!$E$3:$E$3000,'Checklist.loc DATA'!$D$3:$D$3000=J205,"#no matching result in Checklist.loc DATA")))</f>
        <v/>
      </c>
      <c r="L205" s="63" t="str">
        <f>IF('Integrator tracking'!G214="","",'Integrator tracking'!G214)</f>
        <v/>
      </c>
      <c r="M205" s="14" t="str">
        <f t="shared" si="6"/>
        <v/>
      </c>
      <c r="N205" s="14" t="str">
        <f>IF(F205="","",
_xlfn.CONCAT('Resource Checklist generator'!$A$2,UPPER('Resource Checklist generator'!$O$1),SUBSTITUTE(_xlfn.CONCAT(G205,"_",I205),"GAME.CHECKLIST_",""),"_",T205,'Resource Checklist generator'!$M$2,L205,'Resource Checklist generator'!$K$2,CHAR(10),
    'Resource Checklist generator'!$L$1,'Resource Checklist generator'!$N$2,'Resource Checklist generator'!$K$1,CHAR(10),
    'Resource Checklist generator'!$N$1
))</f>
        <v/>
      </c>
      <c r="O205" s="14" t="str">
        <f>IF(NOT(OR(U205=0,U205="")),_xlfn.CONCAT('Resource Checklist generator'!$G$2,U205,'Resource Checklist generator'!$H$2,CHAR(10),'Resource Checklist generator'!$I$2),"")</f>
        <v/>
      </c>
      <c r="P205" s="14" t="str">
        <f>IF(NOT(OR(V205=0,V205="")),_xlfn.CONCAT('Resource Checklist generator'!$J$2,V205,'Resource Checklist generator'!$H$2,CHAR(10),'Resource Checklist generator'!$L$2),"")</f>
        <v/>
      </c>
      <c r="Q205" s="14" t="str">
        <f>IF(F205="","",
    _xlfn.CONCAT('Resource Checklist generator'!$A$1,UPPER('Resource Checklist generator'!$O$1),SUBSTITUTE(_xlfn.CONCAT(G205,"_",I205),"GAME.CHECKLIST_",""),'Resource Checklist generator'!$B$1,CHAR(10),
    'Resource Checklist generator'!$C$1,G205,'Resource Checklist generator'!$D$1,I205,'Resource Checklist generator'!$E$1,CHAR(10),
    IF(K205="","",_xlfn.CONCAT('Resource Checklist generator'!$F$1,K205,'Resource Checklist generator'!$G$1,CHAR(10))),
    'Resource Checklist generator'!$J$1,'Resource Checklist generator'!$K$1,CHAR(10),
    'Resource Checklist generator'!$N$1)
)</f>
        <v/>
      </c>
      <c r="R205" s="14"/>
      <c r="S205" s="14" t="str">
        <f t="shared" si="7"/>
        <v/>
      </c>
      <c r="T205" s="14" t="str" cm="1">
        <f t="array" ref="T205">IF(Q205="","",MATCH(MID(Q205,1,255),MID($R$3:$R$999,1,255),0))</f>
        <v/>
      </c>
      <c r="U205" s="14"/>
      <c r="V205" s="14"/>
    </row>
    <row r="206" spans="2:22">
      <c r="B206" s="28"/>
      <c r="C206" s="46" t="str" cm="1">
        <f t="array" ref="C206">IF(B206="","",
       IF(OR(_xlfn._xlws.FILTER('Checklist.loc DATA'!$D$3:$D$3000,'Checklist.loc DATA'!$C$3:$C$3000=B206,"#no matching result in Checklist.loc DATA")="#no matching result found in Checklist.loc DATA",_xlfn._xlws.FILTER('Checklist.loc DATA'!$D$3:$D$3000,'Checklist.loc DATA'!$C$3:$C$3000=B206,"#no matching result in Checklist.loc DATA")="MISSING",_xlfn._xlws.FILTER('Checklist.loc DATA'!$D$3:$D$3000,'Checklist.loc DATA'!$C$3:$C$3000=B206,"#no matching result in Checklist.loc DATA")=""),
            IF(_xlfn._xlws.FILTER('GAME.CHECKLIST_ Integrator'!$C$2:$C$3000,'GAME.CHECKLIST_ Integrator'!$D$2:$D$3000=B206,"#no matching result in GAME.CHECKLIST Integrator")="0","#Text found in aircraft PAGE_Integrator but no matching entry name; check that you copy-pasted entry names",
                   _xlfn._xlws.FILTER('GAME.CHECKLIST_ Integrator'!$C$2:$C$3000,'GAME.CHECKLIST_ Integrator'!$D$2:$D$3000=B206,"#no matching result in GAME.CHECKLIST Integrator")),
           _xlfn._xlws.FILTER('Checklist.loc DATA'!$D$3:$D$3000,'Checklist.loc DATA'!$C$3:$C$3000=B206,"#no matching result in Checklist.loc DATA")))</f>
        <v/>
      </c>
      <c r="D206" s="52"/>
      <c r="E206" s="46" t="str" cm="1">
        <f t="array" ref="E206">IF(D206="","",
       IF(OR(_xlfn._xlws.FILTER('Checklist.loc DATA'!$D$3:$D$3000,'Checklist.loc DATA'!$C$3:$C$3000=D206,"#no matching result in Checklist.loc DATA")="#no matching result found in Checklist.loc DATA",_xlfn._xlws.FILTER('Checklist.loc DATA'!$D$3:$D$3000,'Checklist.loc DATA'!$C$3:$C$3000=D206,"#no matching result in Checklist.loc DATA")="MISSING",_xlfn._xlws.FILTER('Checklist.loc DATA'!$D$3:$D$3000,'Checklist.loc DATA'!$C$3:$C$3000=D206,"#no matching result in Checklist.loc DATA")=""),
            IF(_xlfn._xlws.FILTER('GAME.CHECKLIST_ Integrator'!$C$2:$C$3000,'GAME.CHECKLIST_ Integrator'!$D$2:$D$3000=D206,"#no matching result in GAME.CHECKLIST Integrator")="0","#Text found in aircraft PAGE_Integrator but no matching entry name; check that you copy-pasted entry names",
                   _xlfn._xlws.FILTER('GAME.CHECKLIST_ Integrator'!$C$2:$C$3000,'GAME.CHECKLIST_ Integrator'!$D$2:$D$3000=D206,"#no matching result in GAME.CHECKLIST Integrator")),
           _xlfn._xlws.FILTER('Checklist.loc DATA'!$D$3:$D$3000,'Checklist.loc DATA'!$C$3:$C$3000=D206,"#no matching result in Checklist.loc DATA")))</f>
        <v/>
      </c>
      <c r="F206" s="52"/>
      <c r="G206" s="46" t="str" cm="1">
        <f t="array" ref="G206">IF(F206="","",
       IF(OR(_xlfn._xlws.FILTER('Checklist.loc DATA'!$D$3:$D$3000,'Checklist.loc DATA'!$C$3:$C$3000=F206,"#no matching result in Checklist.loc DATA")="#no matching result found in Checklist.loc DATA",_xlfn._xlws.FILTER('Checklist.loc DATA'!$D$3:$D$3000,'Checklist.loc DATA'!$C$3:$C$3000=F206,"#no matching result in Checklist.loc DATA")="MISSING",_xlfn._xlws.FILTER('Checklist.loc DATA'!$D$3:$D$3000,'Checklist.loc DATA'!$C$3:$C$3000=F206,"#no matching result in Checklist.loc DATA")=""),
            IF(_xlfn._xlws.FILTER('GAME.CHECKLIST_ Integrator'!$C$2:$C$3000,'GAME.CHECKLIST_ Integrator'!$D$2:$D$3000=F206,"#no matching result in GAME.CHECKLIST Integrator")="0","#Text found in aircraft PAGE_Integrator but no matching entry name; check that you copy-pasted entry names",
                   _xlfn._xlws.FILTER('GAME.CHECKLIST_ Integrator'!$C$2:$C$3000,'GAME.CHECKLIST_ Integrator'!$D$2:$D$3000=F206,"#no matching result in GAME.CHECKLIST Integrator")),
           _xlfn._xlws.FILTER('Checklist.loc DATA'!$D$3:$D$3000,'Checklist.loc DATA'!$C$3:$C$3000=F206,"#no matching result in Checklist.loc DATA")))</f>
        <v/>
      </c>
      <c r="H206" s="61"/>
      <c r="I206" s="46" t="str" cm="1">
        <f t="array" ref="I206">IF(H206="","",
       IF(OR(_xlfn._xlws.FILTER('Checklist.loc DATA'!$D$3:$D$3000,'Checklist.loc DATA'!$C$3:$C$3000=H206,"#no matching result in Checklist.loc DATA")="#no matching result found in Checklist.loc DATA",_xlfn._xlws.FILTER('Checklist.loc DATA'!$D$3:$D$3000,'Checklist.loc DATA'!$C$3:$C$3000=H206,"#no matching result in Checklist.loc DATA")="MISSING",_xlfn._xlws.FILTER('Checklist.loc DATA'!$D$3:$D$3000,'Checklist.loc DATA'!$C$3:$C$3000=H206,"#no matching result in Checklist.loc DATA")=""),
            IF(_xlfn._xlws.FILTER('GAME.CHECKLIST_ Integrator'!$C$2:$C$3000,'GAME.CHECKLIST_ Integrator'!$D$2:$D$3000=H206,"#no matching result in GAME.CHECKLIST Integrator")="0","#Text found in aircraft PAGE_Integrator but no matching entry name; check that you copy-pasted entry names",
                   _xlfn._xlws.FILTER('GAME.CHECKLIST_ Integrator'!$C$2:$C$3000,'GAME.CHECKLIST_ Integrator'!$D$2:$D$3000=H206,"#no matching result in GAME.CHECKLIST Integrator")),
           _xlfn._xlws.FILTER('Checklist.loc DATA'!$D$3:$D$3000,'Checklist.loc DATA'!$C$3:$C$3000=H206,"#no matching result in Checklist.loc DATA")))</f>
        <v/>
      </c>
      <c r="J206" s="48">
        <v>0</v>
      </c>
      <c r="K206" s="46" t="str" cm="1">
        <f t="array" ref="K206">IF(OR(J206="",J206=0),"",
       IF(OR(_xlfn._xlws.FILTER('Checklist.loc DATA'!$E$3:$E$3000,'Checklist.loc DATA'!$D$3:$D$3000=J206,"#no matching result in Checklist.loc DATA")="#no matching result found in Checklist.loc DATA",_xlfn._xlws.FILTER('Checklist.loc DATA'!$E$3:$E$3000,'Checklist.loc DATA'!$D$3:$D$3000=J206,"#no matching result in Checklist.loc DATA")="MISSING",_xlfn._xlws.FILTER('Checklist.loc DATA'!$E$3:$E$3000,'Checklist.loc DATA'!$D$3:$D$3000=J206,"#no matching result in Checklist.loc DATA")=""),
          IF(_xlfn._xlws.FILTER('CLUE. Integrator'!$C$2:$C$3000,'CLUE. Integrator'!$D$2:$D$3000=J206,"#no matching result in aircraft CLUE_Integrator")="0","#Text found in aircraft CLUE_Integrator but no matching entry name; check that you copy-pasted entry names",
                   _xlfn._xlws.FILTER('CLUE. Integrator'!$C$2:$C$3000,'CLUE. Integrator'!$D$2:$D$3000=J206,"#no matching result in aircraft CLUE_Integrator")),
           _xlfn._xlws.FILTER('Checklist.loc DATA'!$E$3:$E$3000,'Checklist.loc DATA'!$D$3:$D$3000=J206,"#no matching result in Checklist.loc DATA")))</f>
        <v/>
      </c>
      <c r="L206" s="63" t="str">
        <f>IF('Integrator tracking'!G215="","",'Integrator tracking'!G215)</f>
        <v/>
      </c>
      <c r="M206" s="14" t="str">
        <f t="shared" si="6"/>
        <v/>
      </c>
      <c r="N206" s="14" t="str">
        <f>IF(F206="","",
_xlfn.CONCAT('Resource Checklist generator'!$A$2,UPPER('Resource Checklist generator'!$O$1),SUBSTITUTE(_xlfn.CONCAT(G206,"_",I206),"GAME.CHECKLIST_",""),"_",T206,'Resource Checklist generator'!$M$2,L206,'Resource Checklist generator'!$K$2,CHAR(10),
    'Resource Checklist generator'!$L$1,'Resource Checklist generator'!$N$2,'Resource Checklist generator'!$K$1,CHAR(10),
    'Resource Checklist generator'!$N$1
))</f>
        <v/>
      </c>
      <c r="O206" s="14" t="str">
        <f>IF(NOT(OR(U206=0,U206="")),_xlfn.CONCAT('Resource Checklist generator'!$G$2,U206,'Resource Checklist generator'!$H$2,CHAR(10),'Resource Checklist generator'!$I$2),"")</f>
        <v/>
      </c>
      <c r="P206" s="14" t="str">
        <f>IF(NOT(OR(V206=0,V206="")),_xlfn.CONCAT('Resource Checklist generator'!$J$2,V206,'Resource Checklist generator'!$H$2,CHAR(10),'Resource Checklist generator'!$L$2),"")</f>
        <v/>
      </c>
      <c r="Q206" s="14" t="str">
        <f>IF(F206="","",
    _xlfn.CONCAT('Resource Checklist generator'!$A$1,UPPER('Resource Checklist generator'!$O$1),SUBSTITUTE(_xlfn.CONCAT(G206,"_",I206),"GAME.CHECKLIST_",""),'Resource Checklist generator'!$B$1,CHAR(10),
    'Resource Checklist generator'!$C$1,G206,'Resource Checklist generator'!$D$1,I206,'Resource Checklist generator'!$E$1,CHAR(10),
    IF(K206="","",_xlfn.CONCAT('Resource Checklist generator'!$F$1,K206,'Resource Checklist generator'!$G$1,CHAR(10))),
    'Resource Checklist generator'!$J$1,'Resource Checklist generator'!$K$1,CHAR(10),
    'Resource Checklist generator'!$N$1)
)</f>
        <v/>
      </c>
      <c r="R206" s="14"/>
      <c r="S206" s="14" t="str">
        <f t="shared" si="7"/>
        <v/>
      </c>
      <c r="T206" s="14" t="str" cm="1">
        <f t="array" ref="T206">IF(Q206="","",MATCH(MID(Q206,1,255),MID($R$3:$R$999,1,255),0))</f>
        <v/>
      </c>
      <c r="U206" s="14"/>
      <c r="V206" s="14"/>
    </row>
    <row r="207" spans="2:22">
      <c r="B207" s="27"/>
      <c r="C207" s="46" t="str" cm="1">
        <f t="array" ref="C207">IF(B207="","",
       IF(OR(_xlfn._xlws.FILTER('Checklist.loc DATA'!$D$3:$D$3000,'Checklist.loc DATA'!$C$3:$C$3000=B207,"#no matching result in Checklist.loc DATA")="#no matching result found in Checklist.loc DATA",_xlfn._xlws.FILTER('Checklist.loc DATA'!$D$3:$D$3000,'Checklist.loc DATA'!$C$3:$C$3000=B207,"#no matching result in Checklist.loc DATA")="MISSING",_xlfn._xlws.FILTER('Checklist.loc DATA'!$D$3:$D$3000,'Checklist.loc DATA'!$C$3:$C$3000=B207,"#no matching result in Checklist.loc DATA")=""),
            IF(_xlfn._xlws.FILTER('GAME.CHECKLIST_ Integrator'!$C$2:$C$3000,'GAME.CHECKLIST_ Integrator'!$D$2:$D$3000=B207,"#no matching result in GAME.CHECKLIST Integrator")="0","#Text found in aircraft PAGE_Integrator but no matching entry name; check that you copy-pasted entry names",
                   _xlfn._xlws.FILTER('GAME.CHECKLIST_ Integrator'!$C$2:$C$3000,'GAME.CHECKLIST_ Integrator'!$D$2:$D$3000=B207,"#no matching result in GAME.CHECKLIST Integrator")),
           _xlfn._xlws.FILTER('Checklist.loc DATA'!$D$3:$D$3000,'Checklist.loc DATA'!$C$3:$C$3000=B207,"#no matching result in Checklist.loc DATA")))</f>
        <v/>
      </c>
      <c r="D207" s="53"/>
      <c r="E207" s="46" t="str" cm="1">
        <f t="array" ref="E207">IF(D207="","",
       IF(OR(_xlfn._xlws.FILTER('Checklist.loc DATA'!$D$3:$D$3000,'Checklist.loc DATA'!$C$3:$C$3000=D207,"#no matching result in Checklist.loc DATA")="#no matching result found in Checklist.loc DATA",_xlfn._xlws.FILTER('Checklist.loc DATA'!$D$3:$D$3000,'Checklist.loc DATA'!$C$3:$C$3000=D207,"#no matching result in Checklist.loc DATA")="MISSING",_xlfn._xlws.FILTER('Checklist.loc DATA'!$D$3:$D$3000,'Checklist.loc DATA'!$C$3:$C$3000=D207,"#no matching result in Checklist.loc DATA")=""),
            IF(_xlfn._xlws.FILTER('GAME.CHECKLIST_ Integrator'!$C$2:$C$3000,'GAME.CHECKLIST_ Integrator'!$D$2:$D$3000=D207,"#no matching result in GAME.CHECKLIST Integrator")="0","#Text found in aircraft PAGE_Integrator but no matching entry name; check that you copy-pasted entry names",
                   _xlfn._xlws.FILTER('GAME.CHECKLIST_ Integrator'!$C$2:$C$3000,'GAME.CHECKLIST_ Integrator'!$D$2:$D$3000=D207,"#no matching result in GAME.CHECKLIST Integrator")),
           _xlfn._xlws.FILTER('Checklist.loc DATA'!$D$3:$D$3000,'Checklist.loc DATA'!$C$3:$C$3000=D207,"#no matching result in Checklist.loc DATA")))</f>
        <v/>
      </c>
      <c r="F207" s="53"/>
      <c r="G207" s="46" t="str" cm="1">
        <f t="array" ref="G207">IF(F207="","",
       IF(OR(_xlfn._xlws.FILTER('Checklist.loc DATA'!$D$3:$D$3000,'Checklist.loc DATA'!$C$3:$C$3000=F207,"#no matching result in Checklist.loc DATA")="#no matching result found in Checklist.loc DATA",_xlfn._xlws.FILTER('Checklist.loc DATA'!$D$3:$D$3000,'Checklist.loc DATA'!$C$3:$C$3000=F207,"#no matching result in Checklist.loc DATA")="MISSING",_xlfn._xlws.FILTER('Checklist.loc DATA'!$D$3:$D$3000,'Checklist.loc DATA'!$C$3:$C$3000=F207,"#no matching result in Checklist.loc DATA")=""),
            IF(_xlfn._xlws.FILTER('GAME.CHECKLIST_ Integrator'!$C$2:$C$3000,'GAME.CHECKLIST_ Integrator'!$D$2:$D$3000=F207,"#no matching result in GAME.CHECKLIST Integrator")="0","#Text found in aircraft PAGE_Integrator but no matching entry name; check that you copy-pasted entry names",
                   _xlfn._xlws.FILTER('GAME.CHECKLIST_ Integrator'!$C$2:$C$3000,'GAME.CHECKLIST_ Integrator'!$D$2:$D$3000=F207,"#no matching result in GAME.CHECKLIST Integrator")),
           _xlfn._xlws.FILTER('Checklist.loc DATA'!$D$3:$D$3000,'Checklist.loc DATA'!$C$3:$C$3000=F207,"#no matching result in Checklist.loc DATA")))</f>
        <v/>
      </c>
      <c r="H207" s="62"/>
      <c r="I207" s="46" t="str" cm="1">
        <f t="array" ref="I207">IF(H207="","",
       IF(OR(_xlfn._xlws.FILTER('Checklist.loc DATA'!$D$3:$D$3000,'Checklist.loc DATA'!$C$3:$C$3000=H207,"#no matching result in Checklist.loc DATA")="#no matching result found in Checklist.loc DATA",_xlfn._xlws.FILTER('Checklist.loc DATA'!$D$3:$D$3000,'Checklist.loc DATA'!$C$3:$C$3000=H207,"#no matching result in Checklist.loc DATA")="MISSING",_xlfn._xlws.FILTER('Checklist.loc DATA'!$D$3:$D$3000,'Checklist.loc DATA'!$C$3:$C$3000=H207,"#no matching result in Checklist.loc DATA")=""),
            IF(_xlfn._xlws.FILTER('GAME.CHECKLIST_ Integrator'!$C$2:$C$3000,'GAME.CHECKLIST_ Integrator'!$D$2:$D$3000=H207,"#no matching result in GAME.CHECKLIST Integrator")="0","#Text found in aircraft PAGE_Integrator but no matching entry name; check that you copy-pasted entry names",
                   _xlfn._xlws.FILTER('GAME.CHECKLIST_ Integrator'!$C$2:$C$3000,'GAME.CHECKLIST_ Integrator'!$D$2:$D$3000=H207,"#no matching result in GAME.CHECKLIST Integrator")),
           _xlfn._xlws.FILTER('Checklist.loc DATA'!$D$3:$D$3000,'Checklist.loc DATA'!$C$3:$C$3000=H207,"#no matching result in Checklist.loc DATA")))</f>
        <v/>
      </c>
      <c r="J207" s="29">
        <v>0</v>
      </c>
      <c r="K207" s="46" t="str" cm="1">
        <f t="array" ref="K207">IF(OR(J207="",J207=0),"",
       IF(OR(_xlfn._xlws.FILTER('Checklist.loc DATA'!$E$3:$E$3000,'Checklist.loc DATA'!$D$3:$D$3000=J207,"#no matching result in Checklist.loc DATA")="#no matching result found in Checklist.loc DATA",_xlfn._xlws.FILTER('Checklist.loc DATA'!$E$3:$E$3000,'Checklist.loc DATA'!$D$3:$D$3000=J207,"#no matching result in Checklist.loc DATA")="MISSING",_xlfn._xlws.FILTER('Checklist.loc DATA'!$E$3:$E$3000,'Checklist.loc DATA'!$D$3:$D$3000=J207,"#no matching result in Checklist.loc DATA")=""),
          IF(_xlfn._xlws.FILTER('CLUE. Integrator'!$C$2:$C$3000,'CLUE. Integrator'!$D$2:$D$3000=J207,"#no matching result in aircraft CLUE_Integrator")="0","#Text found in aircraft CLUE_Integrator but no matching entry name; check that you copy-pasted entry names",
                   _xlfn._xlws.FILTER('CLUE. Integrator'!$C$2:$C$3000,'CLUE. Integrator'!$D$2:$D$3000=J207,"#no matching result in aircraft CLUE_Integrator")),
           _xlfn._xlws.FILTER('Checklist.loc DATA'!$E$3:$E$3000,'Checklist.loc DATA'!$D$3:$D$3000=J207,"#no matching result in Checklist.loc DATA")))</f>
        <v/>
      </c>
      <c r="L207" s="63" t="str">
        <f>IF('Integrator tracking'!G216="","",'Integrator tracking'!G216)</f>
        <v/>
      </c>
      <c r="M207" s="14" t="str">
        <f t="shared" si="6"/>
        <v/>
      </c>
      <c r="N207" s="14" t="str">
        <f>IF(F207="","",
_xlfn.CONCAT('Resource Checklist generator'!$A$2,UPPER('Resource Checklist generator'!$O$1),SUBSTITUTE(_xlfn.CONCAT(G207,"_",I207),"GAME.CHECKLIST_",""),"_",T207,'Resource Checklist generator'!$M$2,L207,'Resource Checklist generator'!$K$2,CHAR(10),
    'Resource Checklist generator'!$L$1,'Resource Checklist generator'!$N$2,'Resource Checklist generator'!$K$1,CHAR(10),
    'Resource Checklist generator'!$N$1
))</f>
        <v/>
      </c>
      <c r="O207" s="14" t="str">
        <f>IF(NOT(OR(U207=0,U207="")),_xlfn.CONCAT('Resource Checklist generator'!$G$2,U207,'Resource Checklist generator'!$H$2,CHAR(10),'Resource Checklist generator'!$I$2),"")</f>
        <v/>
      </c>
      <c r="P207" s="14" t="str">
        <f>IF(NOT(OR(V207=0,V207="")),_xlfn.CONCAT('Resource Checklist generator'!$J$2,V207,'Resource Checklist generator'!$H$2,CHAR(10),'Resource Checklist generator'!$L$2),"")</f>
        <v/>
      </c>
      <c r="Q207" s="14" t="str">
        <f>IF(F207="","",
    _xlfn.CONCAT('Resource Checklist generator'!$A$1,UPPER('Resource Checklist generator'!$O$1),SUBSTITUTE(_xlfn.CONCAT(G207,"_",I207),"GAME.CHECKLIST_",""),'Resource Checklist generator'!$B$1,CHAR(10),
    'Resource Checklist generator'!$C$1,G207,'Resource Checklist generator'!$D$1,I207,'Resource Checklist generator'!$E$1,CHAR(10),
    IF(K207="","",_xlfn.CONCAT('Resource Checklist generator'!$F$1,K207,'Resource Checklist generator'!$G$1,CHAR(10))),
    'Resource Checklist generator'!$J$1,'Resource Checklist generator'!$K$1,CHAR(10),
    'Resource Checklist generator'!$N$1)
)</f>
        <v/>
      </c>
      <c r="R207" s="14"/>
      <c r="S207" s="14" t="str">
        <f t="shared" si="7"/>
        <v/>
      </c>
      <c r="T207" s="14" t="str" cm="1">
        <f t="array" ref="T207">IF(Q207="","",MATCH(MID(Q207,1,255),MID($R$3:$R$999,1,255),0))</f>
        <v/>
      </c>
      <c r="U207" s="14"/>
      <c r="V207" s="14"/>
    </row>
    <row r="208" spans="2:22">
      <c r="B208" s="28"/>
      <c r="C208" s="46" t="str" cm="1">
        <f t="array" ref="C208">IF(B208="","",
       IF(OR(_xlfn._xlws.FILTER('Checklist.loc DATA'!$D$3:$D$3000,'Checklist.loc DATA'!$C$3:$C$3000=B208,"#no matching result in Checklist.loc DATA")="#no matching result found in Checklist.loc DATA",_xlfn._xlws.FILTER('Checklist.loc DATA'!$D$3:$D$3000,'Checklist.loc DATA'!$C$3:$C$3000=B208,"#no matching result in Checklist.loc DATA")="MISSING",_xlfn._xlws.FILTER('Checklist.loc DATA'!$D$3:$D$3000,'Checklist.loc DATA'!$C$3:$C$3000=B208,"#no matching result in Checklist.loc DATA")=""),
            IF(_xlfn._xlws.FILTER('GAME.CHECKLIST_ Integrator'!$C$2:$C$3000,'GAME.CHECKLIST_ Integrator'!$D$2:$D$3000=B208,"#no matching result in GAME.CHECKLIST Integrator")="0","#Text found in aircraft PAGE_Integrator but no matching entry name; check that you copy-pasted entry names",
                   _xlfn._xlws.FILTER('GAME.CHECKLIST_ Integrator'!$C$2:$C$3000,'GAME.CHECKLIST_ Integrator'!$D$2:$D$3000=B208,"#no matching result in GAME.CHECKLIST Integrator")),
           _xlfn._xlws.FILTER('Checklist.loc DATA'!$D$3:$D$3000,'Checklist.loc DATA'!$C$3:$C$3000=B208,"#no matching result in Checklist.loc DATA")))</f>
        <v/>
      </c>
      <c r="D208" s="52"/>
      <c r="E208" s="46" t="str" cm="1">
        <f t="array" ref="E208">IF(D208="","",
       IF(OR(_xlfn._xlws.FILTER('Checklist.loc DATA'!$D$3:$D$3000,'Checklist.loc DATA'!$C$3:$C$3000=D208,"#no matching result in Checklist.loc DATA")="#no matching result found in Checklist.loc DATA",_xlfn._xlws.FILTER('Checklist.loc DATA'!$D$3:$D$3000,'Checklist.loc DATA'!$C$3:$C$3000=D208,"#no matching result in Checklist.loc DATA")="MISSING",_xlfn._xlws.FILTER('Checklist.loc DATA'!$D$3:$D$3000,'Checklist.loc DATA'!$C$3:$C$3000=D208,"#no matching result in Checklist.loc DATA")=""),
            IF(_xlfn._xlws.FILTER('GAME.CHECKLIST_ Integrator'!$C$2:$C$3000,'GAME.CHECKLIST_ Integrator'!$D$2:$D$3000=D208,"#no matching result in GAME.CHECKLIST Integrator")="0","#Text found in aircraft PAGE_Integrator but no matching entry name; check that you copy-pasted entry names",
                   _xlfn._xlws.FILTER('GAME.CHECKLIST_ Integrator'!$C$2:$C$3000,'GAME.CHECKLIST_ Integrator'!$D$2:$D$3000=D208,"#no matching result in GAME.CHECKLIST Integrator")),
           _xlfn._xlws.FILTER('Checklist.loc DATA'!$D$3:$D$3000,'Checklist.loc DATA'!$C$3:$C$3000=D208,"#no matching result in Checklist.loc DATA")))</f>
        <v/>
      </c>
      <c r="F208" s="52"/>
      <c r="G208" s="46" t="str" cm="1">
        <f t="array" ref="G208">IF(F208="","",
       IF(OR(_xlfn._xlws.FILTER('Checklist.loc DATA'!$D$3:$D$3000,'Checklist.loc DATA'!$C$3:$C$3000=F208,"#no matching result in Checklist.loc DATA")="#no matching result found in Checklist.loc DATA",_xlfn._xlws.FILTER('Checklist.loc DATA'!$D$3:$D$3000,'Checklist.loc DATA'!$C$3:$C$3000=F208,"#no matching result in Checklist.loc DATA")="MISSING",_xlfn._xlws.FILTER('Checklist.loc DATA'!$D$3:$D$3000,'Checklist.loc DATA'!$C$3:$C$3000=F208,"#no matching result in Checklist.loc DATA")=""),
            IF(_xlfn._xlws.FILTER('GAME.CHECKLIST_ Integrator'!$C$2:$C$3000,'GAME.CHECKLIST_ Integrator'!$D$2:$D$3000=F208,"#no matching result in GAME.CHECKLIST Integrator")="0","#Text found in aircraft PAGE_Integrator but no matching entry name; check that you copy-pasted entry names",
                   _xlfn._xlws.FILTER('GAME.CHECKLIST_ Integrator'!$C$2:$C$3000,'GAME.CHECKLIST_ Integrator'!$D$2:$D$3000=F208,"#no matching result in GAME.CHECKLIST Integrator")),
           _xlfn._xlws.FILTER('Checklist.loc DATA'!$D$3:$D$3000,'Checklist.loc DATA'!$C$3:$C$3000=F208,"#no matching result in Checklist.loc DATA")))</f>
        <v/>
      </c>
      <c r="H208" s="61"/>
      <c r="I208" s="46" t="str" cm="1">
        <f t="array" ref="I208">IF(H208="","",
       IF(OR(_xlfn._xlws.FILTER('Checklist.loc DATA'!$D$3:$D$3000,'Checklist.loc DATA'!$C$3:$C$3000=H208,"#no matching result in Checklist.loc DATA")="#no matching result found in Checklist.loc DATA",_xlfn._xlws.FILTER('Checklist.loc DATA'!$D$3:$D$3000,'Checklist.loc DATA'!$C$3:$C$3000=H208,"#no matching result in Checklist.loc DATA")="MISSING",_xlfn._xlws.FILTER('Checklist.loc DATA'!$D$3:$D$3000,'Checklist.loc DATA'!$C$3:$C$3000=H208,"#no matching result in Checklist.loc DATA")=""),
            IF(_xlfn._xlws.FILTER('GAME.CHECKLIST_ Integrator'!$C$2:$C$3000,'GAME.CHECKLIST_ Integrator'!$D$2:$D$3000=H208,"#no matching result in GAME.CHECKLIST Integrator")="0","#Text found in aircraft PAGE_Integrator but no matching entry name; check that you copy-pasted entry names",
                   _xlfn._xlws.FILTER('GAME.CHECKLIST_ Integrator'!$C$2:$C$3000,'GAME.CHECKLIST_ Integrator'!$D$2:$D$3000=H208,"#no matching result in GAME.CHECKLIST Integrator")),
           _xlfn._xlws.FILTER('Checklist.loc DATA'!$D$3:$D$3000,'Checklist.loc DATA'!$C$3:$C$3000=H208,"#no matching result in Checklist.loc DATA")))</f>
        <v/>
      </c>
      <c r="J208" s="48">
        <v>0</v>
      </c>
      <c r="K208" s="46" t="str" cm="1">
        <f t="array" ref="K208">IF(OR(J208="",J208=0),"",
       IF(OR(_xlfn._xlws.FILTER('Checklist.loc DATA'!$E$3:$E$3000,'Checklist.loc DATA'!$D$3:$D$3000=J208,"#no matching result in Checklist.loc DATA")="#no matching result found in Checklist.loc DATA",_xlfn._xlws.FILTER('Checklist.loc DATA'!$E$3:$E$3000,'Checklist.loc DATA'!$D$3:$D$3000=J208,"#no matching result in Checklist.loc DATA")="MISSING",_xlfn._xlws.FILTER('Checklist.loc DATA'!$E$3:$E$3000,'Checklist.loc DATA'!$D$3:$D$3000=J208,"#no matching result in Checklist.loc DATA")=""),
          IF(_xlfn._xlws.FILTER('CLUE. Integrator'!$C$2:$C$3000,'CLUE. Integrator'!$D$2:$D$3000=J208,"#no matching result in aircraft CLUE_Integrator")="0","#Text found in aircraft CLUE_Integrator but no matching entry name; check that you copy-pasted entry names",
                   _xlfn._xlws.FILTER('CLUE. Integrator'!$C$2:$C$3000,'CLUE. Integrator'!$D$2:$D$3000=J208,"#no matching result in aircraft CLUE_Integrator")),
           _xlfn._xlws.FILTER('Checklist.loc DATA'!$E$3:$E$3000,'Checklist.loc DATA'!$D$3:$D$3000=J208,"#no matching result in Checklist.loc DATA")))</f>
        <v/>
      </c>
      <c r="L208" s="63" t="str">
        <f>IF('Integrator tracking'!G217="","",'Integrator tracking'!G217)</f>
        <v/>
      </c>
      <c r="M208" s="14" t="str">
        <f t="shared" si="6"/>
        <v/>
      </c>
      <c r="N208" s="14" t="str">
        <f>IF(F208="","",
_xlfn.CONCAT('Resource Checklist generator'!$A$2,UPPER('Resource Checklist generator'!$O$1),SUBSTITUTE(_xlfn.CONCAT(G208,"_",I208),"GAME.CHECKLIST_",""),"_",T208,'Resource Checklist generator'!$M$2,L208,'Resource Checklist generator'!$K$2,CHAR(10),
    'Resource Checklist generator'!$L$1,'Resource Checklist generator'!$N$2,'Resource Checklist generator'!$K$1,CHAR(10),
    'Resource Checklist generator'!$N$1
))</f>
        <v/>
      </c>
      <c r="O208" s="14" t="str">
        <f>IF(NOT(OR(U208=0,U208="")),_xlfn.CONCAT('Resource Checklist generator'!$G$2,U208,'Resource Checklist generator'!$H$2,CHAR(10),'Resource Checklist generator'!$I$2),"")</f>
        <v/>
      </c>
      <c r="P208" s="14" t="str">
        <f>IF(NOT(OR(V208=0,V208="")),_xlfn.CONCAT('Resource Checklist generator'!$J$2,V208,'Resource Checklist generator'!$H$2,CHAR(10),'Resource Checklist generator'!$L$2),"")</f>
        <v/>
      </c>
      <c r="Q208" s="14" t="str">
        <f>IF(F208="","",
    _xlfn.CONCAT('Resource Checklist generator'!$A$1,UPPER('Resource Checklist generator'!$O$1),SUBSTITUTE(_xlfn.CONCAT(G208,"_",I208),"GAME.CHECKLIST_",""),'Resource Checklist generator'!$B$1,CHAR(10),
    'Resource Checklist generator'!$C$1,G208,'Resource Checklist generator'!$D$1,I208,'Resource Checklist generator'!$E$1,CHAR(10),
    IF(K208="","",_xlfn.CONCAT('Resource Checklist generator'!$F$1,K208,'Resource Checklist generator'!$G$1,CHAR(10))),
    'Resource Checklist generator'!$J$1,'Resource Checklist generator'!$K$1,CHAR(10),
    'Resource Checklist generator'!$N$1)
)</f>
        <v/>
      </c>
      <c r="R208" s="14"/>
      <c r="S208" s="14" t="str">
        <f t="shared" si="7"/>
        <v/>
      </c>
      <c r="T208" s="14" t="str" cm="1">
        <f t="array" ref="T208">IF(Q208="","",MATCH(MID(Q208,1,255),MID($R$3:$R$999,1,255),0))</f>
        <v/>
      </c>
      <c r="U208" s="14"/>
      <c r="V208" s="14"/>
    </row>
    <row r="209" spans="2:22">
      <c r="B209" s="27"/>
      <c r="C209" s="46" t="str" cm="1">
        <f t="array" ref="C209">IF(B209="","",
       IF(OR(_xlfn._xlws.FILTER('Checklist.loc DATA'!$D$3:$D$3000,'Checklist.loc DATA'!$C$3:$C$3000=B209,"#no matching result in Checklist.loc DATA")="#no matching result found in Checklist.loc DATA",_xlfn._xlws.FILTER('Checklist.loc DATA'!$D$3:$D$3000,'Checklist.loc DATA'!$C$3:$C$3000=B209,"#no matching result in Checklist.loc DATA")="MISSING",_xlfn._xlws.FILTER('Checklist.loc DATA'!$D$3:$D$3000,'Checklist.loc DATA'!$C$3:$C$3000=B209,"#no matching result in Checklist.loc DATA")=""),
            IF(_xlfn._xlws.FILTER('GAME.CHECKLIST_ Integrator'!$C$2:$C$3000,'GAME.CHECKLIST_ Integrator'!$D$2:$D$3000=B209,"#no matching result in GAME.CHECKLIST Integrator")="0","#Text found in aircraft PAGE_Integrator but no matching entry name; check that you copy-pasted entry names",
                   _xlfn._xlws.FILTER('GAME.CHECKLIST_ Integrator'!$C$2:$C$3000,'GAME.CHECKLIST_ Integrator'!$D$2:$D$3000=B209,"#no matching result in GAME.CHECKLIST Integrator")),
           _xlfn._xlws.FILTER('Checklist.loc DATA'!$D$3:$D$3000,'Checklist.loc DATA'!$C$3:$C$3000=B209,"#no matching result in Checklist.loc DATA")))</f>
        <v/>
      </c>
      <c r="D209" s="53"/>
      <c r="E209" s="46" t="str" cm="1">
        <f t="array" ref="E209">IF(D209="","",
       IF(OR(_xlfn._xlws.FILTER('Checklist.loc DATA'!$D$3:$D$3000,'Checklist.loc DATA'!$C$3:$C$3000=D209,"#no matching result in Checklist.loc DATA")="#no matching result found in Checklist.loc DATA",_xlfn._xlws.FILTER('Checklist.loc DATA'!$D$3:$D$3000,'Checklist.loc DATA'!$C$3:$C$3000=D209,"#no matching result in Checklist.loc DATA")="MISSING",_xlfn._xlws.FILTER('Checklist.loc DATA'!$D$3:$D$3000,'Checklist.loc DATA'!$C$3:$C$3000=D209,"#no matching result in Checklist.loc DATA")=""),
            IF(_xlfn._xlws.FILTER('GAME.CHECKLIST_ Integrator'!$C$2:$C$3000,'GAME.CHECKLIST_ Integrator'!$D$2:$D$3000=D209,"#no matching result in GAME.CHECKLIST Integrator")="0","#Text found in aircraft PAGE_Integrator but no matching entry name; check that you copy-pasted entry names",
                   _xlfn._xlws.FILTER('GAME.CHECKLIST_ Integrator'!$C$2:$C$3000,'GAME.CHECKLIST_ Integrator'!$D$2:$D$3000=D209,"#no matching result in GAME.CHECKLIST Integrator")),
           _xlfn._xlws.FILTER('Checklist.loc DATA'!$D$3:$D$3000,'Checklist.loc DATA'!$C$3:$C$3000=D209,"#no matching result in Checklist.loc DATA")))</f>
        <v/>
      </c>
      <c r="F209" s="53"/>
      <c r="G209" s="46" t="str" cm="1">
        <f t="array" ref="G209">IF(F209="","",
       IF(OR(_xlfn._xlws.FILTER('Checklist.loc DATA'!$D$3:$D$3000,'Checklist.loc DATA'!$C$3:$C$3000=F209,"#no matching result in Checklist.loc DATA")="#no matching result found in Checklist.loc DATA",_xlfn._xlws.FILTER('Checklist.loc DATA'!$D$3:$D$3000,'Checklist.loc DATA'!$C$3:$C$3000=F209,"#no matching result in Checklist.loc DATA")="MISSING",_xlfn._xlws.FILTER('Checklist.loc DATA'!$D$3:$D$3000,'Checklist.loc DATA'!$C$3:$C$3000=F209,"#no matching result in Checklist.loc DATA")=""),
            IF(_xlfn._xlws.FILTER('GAME.CHECKLIST_ Integrator'!$C$2:$C$3000,'GAME.CHECKLIST_ Integrator'!$D$2:$D$3000=F209,"#no matching result in GAME.CHECKLIST Integrator")="0","#Text found in aircraft PAGE_Integrator but no matching entry name; check that you copy-pasted entry names",
                   _xlfn._xlws.FILTER('GAME.CHECKLIST_ Integrator'!$C$2:$C$3000,'GAME.CHECKLIST_ Integrator'!$D$2:$D$3000=F209,"#no matching result in GAME.CHECKLIST Integrator")),
           _xlfn._xlws.FILTER('Checklist.loc DATA'!$D$3:$D$3000,'Checklist.loc DATA'!$C$3:$C$3000=F209,"#no matching result in Checklist.loc DATA")))</f>
        <v/>
      </c>
      <c r="H209" s="62"/>
      <c r="I209" s="46" t="str" cm="1">
        <f t="array" ref="I209">IF(H209="","",
       IF(OR(_xlfn._xlws.FILTER('Checklist.loc DATA'!$D$3:$D$3000,'Checklist.loc DATA'!$C$3:$C$3000=H209,"#no matching result in Checklist.loc DATA")="#no matching result found in Checklist.loc DATA",_xlfn._xlws.FILTER('Checklist.loc DATA'!$D$3:$D$3000,'Checklist.loc DATA'!$C$3:$C$3000=H209,"#no matching result in Checklist.loc DATA")="MISSING",_xlfn._xlws.FILTER('Checklist.loc DATA'!$D$3:$D$3000,'Checklist.loc DATA'!$C$3:$C$3000=H209,"#no matching result in Checklist.loc DATA")=""),
            IF(_xlfn._xlws.FILTER('GAME.CHECKLIST_ Integrator'!$C$2:$C$3000,'GAME.CHECKLIST_ Integrator'!$D$2:$D$3000=H209,"#no matching result in GAME.CHECKLIST Integrator")="0","#Text found in aircraft PAGE_Integrator but no matching entry name; check that you copy-pasted entry names",
                   _xlfn._xlws.FILTER('GAME.CHECKLIST_ Integrator'!$C$2:$C$3000,'GAME.CHECKLIST_ Integrator'!$D$2:$D$3000=H209,"#no matching result in GAME.CHECKLIST Integrator")),
           _xlfn._xlws.FILTER('Checklist.loc DATA'!$D$3:$D$3000,'Checklist.loc DATA'!$C$3:$C$3000=H209,"#no matching result in Checklist.loc DATA")))</f>
        <v/>
      </c>
      <c r="J209" s="29">
        <v>0</v>
      </c>
      <c r="K209" s="46" t="str" cm="1">
        <f t="array" ref="K209">IF(OR(J209="",J209=0),"",
       IF(OR(_xlfn._xlws.FILTER('Checklist.loc DATA'!$E$3:$E$3000,'Checklist.loc DATA'!$D$3:$D$3000=J209,"#no matching result in Checklist.loc DATA")="#no matching result found in Checklist.loc DATA",_xlfn._xlws.FILTER('Checklist.loc DATA'!$E$3:$E$3000,'Checklist.loc DATA'!$D$3:$D$3000=J209,"#no matching result in Checklist.loc DATA")="MISSING",_xlfn._xlws.FILTER('Checklist.loc DATA'!$E$3:$E$3000,'Checklist.loc DATA'!$D$3:$D$3000=J209,"#no matching result in Checklist.loc DATA")=""),
          IF(_xlfn._xlws.FILTER('CLUE. Integrator'!$C$2:$C$3000,'CLUE. Integrator'!$D$2:$D$3000=J209,"#no matching result in aircraft CLUE_Integrator")="0","#Text found in aircraft CLUE_Integrator but no matching entry name; check that you copy-pasted entry names",
                   _xlfn._xlws.FILTER('CLUE. Integrator'!$C$2:$C$3000,'CLUE. Integrator'!$D$2:$D$3000=J209,"#no matching result in aircraft CLUE_Integrator")),
           _xlfn._xlws.FILTER('Checklist.loc DATA'!$E$3:$E$3000,'Checklist.loc DATA'!$D$3:$D$3000=J209,"#no matching result in Checklist.loc DATA")))</f>
        <v/>
      </c>
      <c r="L209" s="63" t="str">
        <f>IF('Integrator tracking'!G218="","",'Integrator tracking'!G218)</f>
        <v/>
      </c>
      <c r="M209" s="14" t="str">
        <f t="shared" si="6"/>
        <v/>
      </c>
      <c r="N209" s="14" t="str">
        <f>IF(F209="","",
_xlfn.CONCAT('Resource Checklist generator'!$A$2,UPPER('Resource Checklist generator'!$O$1),SUBSTITUTE(_xlfn.CONCAT(G209,"_",I209),"GAME.CHECKLIST_",""),"_",T209,'Resource Checklist generator'!$M$2,L209,'Resource Checklist generator'!$K$2,CHAR(10),
    'Resource Checklist generator'!$L$1,'Resource Checklist generator'!$N$2,'Resource Checklist generator'!$K$1,CHAR(10),
    'Resource Checklist generator'!$N$1
))</f>
        <v/>
      </c>
      <c r="O209" s="14" t="str">
        <f>IF(NOT(OR(U209=0,U209="")),_xlfn.CONCAT('Resource Checklist generator'!$G$2,U209,'Resource Checklist generator'!$H$2,CHAR(10),'Resource Checklist generator'!$I$2),"")</f>
        <v/>
      </c>
      <c r="P209" s="14" t="str">
        <f>IF(NOT(OR(V209=0,V209="")),_xlfn.CONCAT('Resource Checklist generator'!$J$2,V209,'Resource Checklist generator'!$H$2,CHAR(10),'Resource Checklist generator'!$L$2),"")</f>
        <v/>
      </c>
      <c r="Q209" s="14" t="str">
        <f>IF(F209="","",
    _xlfn.CONCAT('Resource Checklist generator'!$A$1,UPPER('Resource Checklist generator'!$O$1),SUBSTITUTE(_xlfn.CONCAT(G209,"_",I209),"GAME.CHECKLIST_",""),'Resource Checklist generator'!$B$1,CHAR(10),
    'Resource Checklist generator'!$C$1,G209,'Resource Checklist generator'!$D$1,I209,'Resource Checklist generator'!$E$1,CHAR(10),
    IF(K209="","",_xlfn.CONCAT('Resource Checklist generator'!$F$1,K209,'Resource Checklist generator'!$G$1,CHAR(10))),
    'Resource Checklist generator'!$J$1,'Resource Checklist generator'!$K$1,CHAR(10),
    'Resource Checklist generator'!$N$1)
)</f>
        <v/>
      </c>
      <c r="R209" s="14"/>
      <c r="S209" s="14" t="str">
        <f t="shared" si="7"/>
        <v/>
      </c>
      <c r="T209" s="14" t="str" cm="1">
        <f t="array" ref="T209">IF(Q209="","",MATCH(MID(Q209,1,255),MID($R$3:$R$999,1,255),0))</f>
        <v/>
      </c>
      <c r="U209" s="14"/>
      <c r="V209" s="14"/>
    </row>
    <row r="210" spans="2:22">
      <c r="B210" s="28"/>
      <c r="C210" s="46" t="str" cm="1">
        <f t="array" ref="C210">IF(B210="","",
       IF(OR(_xlfn._xlws.FILTER('Checklist.loc DATA'!$D$3:$D$3000,'Checklist.loc DATA'!$C$3:$C$3000=B210,"#no matching result in Checklist.loc DATA")="#no matching result found in Checklist.loc DATA",_xlfn._xlws.FILTER('Checklist.loc DATA'!$D$3:$D$3000,'Checklist.loc DATA'!$C$3:$C$3000=B210,"#no matching result in Checklist.loc DATA")="MISSING",_xlfn._xlws.FILTER('Checklist.loc DATA'!$D$3:$D$3000,'Checklist.loc DATA'!$C$3:$C$3000=B210,"#no matching result in Checklist.loc DATA")=""),
            IF(_xlfn._xlws.FILTER('GAME.CHECKLIST_ Integrator'!$C$2:$C$3000,'GAME.CHECKLIST_ Integrator'!$D$2:$D$3000=B210,"#no matching result in GAME.CHECKLIST Integrator")="0","#Text found in aircraft PAGE_Integrator but no matching entry name; check that you copy-pasted entry names",
                   _xlfn._xlws.FILTER('GAME.CHECKLIST_ Integrator'!$C$2:$C$3000,'GAME.CHECKLIST_ Integrator'!$D$2:$D$3000=B210,"#no matching result in GAME.CHECKLIST Integrator")),
           _xlfn._xlws.FILTER('Checklist.loc DATA'!$D$3:$D$3000,'Checklist.loc DATA'!$C$3:$C$3000=B210,"#no matching result in Checklist.loc DATA")))</f>
        <v/>
      </c>
      <c r="D210" s="52"/>
      <c r="E210" s="46" t="str" cm="1">
        <f t="array" ref="E210">IF(D210="","",
       IF(OR(_xlfn._xlws.FILTER('Checklist.loc DATA'!$D$3:$D$3000,'Checklist.loc DATA'!$C$3:$C$3000=D210,"#no matching result in Checklist.loc DATA")="#no matching result found in Checklist.loc DATA",_xlfn._xlws.FILTER('Checklist.loc DATA'!$D$3:$D$3000,'Checklist.loc DATA'!$C$3:$C$3000=D210,"#no matching result in Checklist.loc DATA")="MISSING",_xlfn._xlws.FILTER('Checklist.loc DATA'!$D$3:$D$3000,'Checklist.loc DATA'!$C$3:$C$3000=D210,"#no matching result in Checklist.loc DATA")=""),
            IF(_xlfn._xlws.FILTER('GAME.CHECKLIST_ Integrator'!$C$2:$C$3000,'GAME.CHECKLIST_ Integrator'!$D$2:$D$3000=D210,"#no matching result in GAME.CHECKLIST Integrator")="0","#Text found in aircraft PAGE_Integrator but no matching entry name; check that you copy-pasted entry names",
                   _xlfn._xlws.FILTER('GAME.CHECKLIST_ Integrator'!$C$2:$C$3000,'GAME.CHECKLIST_ Integrator'!$D$2:$D$3000=D210,"#no matching result in GAME.CHECKLIST Integrator")),
           _xlfn._xlws.FILTER('Checklist.loc DATA'!$D$3:$D$3000,'Checklist.loc DATA'!$C$3:$C$3000=D210,"#no matching result in Checklist.loc DATA")))</f>
        <v/>
      </c>
      <c r="F210" s="52"/>
      <c r="G210" s="46" t="str" cm="1">
        <f t="array" ref="G210">IF(F210="","",
       IF(OR(_xlfn._xlws.FILTER('Checklist.loc DATA'!$D$3:$D$3000,'Checklist.loc DATA'!$C$3:$C$3000=F210,"#no matching result in Checklist.loc DATA")="#no matching result found in Checklist.loc DATA",_xlfn._xlws.FILTER('Checklist.loc DATA'!$D$3:$D$3000,'Checklist.loc DATA'!$C$3:$C$3000=F210,"#no matching result in Checklist.loc DATA")="MISSING",_xlfn._xlws.FILTER('Checklist.loc DATA'!$D$3:$D$3000,'Checklist.loc DATA'!$C$3:$C$3000=F210,"#no matching result in Checklist.loc DATA")=""),
            IF(_xlfn._xlws.FILTER('GAME.CHECKLIST_ Integrator'!$C$2:$C$3000,'GAME.CHECKLIST_ Integrator'!$D$2:$D$3000=F210,"#no matching result in GAME.CHECKLIST Integrator")="0","#Text found in aircraft PAGE_Integrator but no matching entry name; check that you copy-pasted entry names",
                   _xlfn._xlws.FILTER('GAME.CHECKLIST_ Integrator'!$C$2:$C$3000,'GAME.CHECKLIST_ Integrator'!$D$2:$D$3000=F210,"#no matching result in GAME.CHECKLIST Integrator")),
           _xlfn._xlws.FILTER('Checklist.loc DATA'!$D$3:$D$3000,'Checklist.loc DATA'!$C$3:$C$3000=F210,"#no matching result in Checklist.loc DATA")))</f>
        <v/>
      </c>
      <c r="H210" s="61"/>
      <c r="I210" s="46" t="str" cm="1">
        <f t="array" ref="I210">IF(H210="","",
       IF(OR(_xlfn._xlws.FILTER('Checklist.loc DATA'!$D$3:$D$3000,'Checklist.loc DATA'!$C$3:$C$3000=H210,"#no matching result in Checklist.loc DATA")="#no matching result found in Checklist.loc DATA",_xlfn._xlws.FILTER('Checklist.loc DATA'!$D$3:$D$3000,'Checklist.loc DATA'!$C$3:$C$3000=H210,"#no matching result in Checklist.loc DATA")="MISSING",_xlfn._xlws.FILTER('Checklist.loc DATA'!$D$3:$D$3000,'Checklist.loc DATA'!$C$3:$C$3000=H210,"#no matching result in Checklist.loc DATA")=""),
            IF(_xlfn._xlws.FILTER('GAME.CHECKLIST_ Integrator'!$C$2:$C$3000,'GAME.CHECKLIST_ Integrator'!$D$2:$D$3000=H210,"#no matching result in GAME.CHECKLIST Integrator")="0","#Text found in aircraft PAGE_Integrator but no matching entry name; check that you copy-pasted entry names",
                   _xlfn._xlws.FILTER('GAME.CHECKLIST_ Integrator'!$C$2:$C$3000,'GAME.CHECKLIST_ Integrator'!$D$2:$D$3000=H210,"#no matching result in GAME.CHECKLIST Integrator")),
           _xlfn._xlws.FILTER('Checklist.loc DATA'!$D$3:$D$3000,'Checklist.loc DATA'!$C$3:$C$3000=H210,"#no matching result in Checklist.loc DATA")))</f>
        <v/>
      </c>
      <c r="J210" s="48">
        <v>0</v>
      </c>
      <c r="K210" s="46" t="str" cm="1">
        <f t="array" ref="K210">IF(OR(J210="",J210=0),"",
       IF(OR(_xlfn._xlws.FILTER('Checklist.loc DATA'!$E$3:$E$3000,'Checklist.loc DATA'!$D$3:$D$3000=J210,"#no matching result in Checklist.loc DATA")="#no matching result found in Checklist.loc DATA",_xlfn._xlws.FILTER('Checklist.loc DATA'!$E$3:$E$3000,'Checklist.loc DATA'!$D$3:$D$3000=J210,"#no matching result in Checklist.loc DATA")="MISSING",_xlfn._xlws.FILTER('Checklist.loc DATA'!$E$3:$E$3000,'Checklist.loc DATA'!$D$3:$D$3000=J210,"#no matching result in Checklist.loc DATA")=""),
          IF(_xlfn._xlws.FILTER('CLUE. Integrator'!$C$2:$C$3000,'CLUE. Integrator'!$D$2:$D$3000=J210,"#no matching result in aircraft CLUE_Integrator")="0","#Text found in aircraft CLUE_Integrator but no matching entry name; check that you copy-pasted entry names",
                   _xlfn._xlws.FILTER('CLUE. Integrator'!$C$2:$C$3000,'CLUE. Integrator'!$D$2:$D$3000=J210,"#no matching result in aircraft CLUE_Integrator")),
           _xlfn._xlws.FILTER('Checklist.loc DATA'!$E$3:$E$3000,'Checklist.loc DATA'!$D$3:$D$3000=J210,"#no matching result in Checklist.loc DATA")))</f>
        <v/>
      </c>
      <c r="L210" s="63" t="str">
        <f>IF('Integrator tracking'!G219="","",'Integrator tracking'!G219)</f>
        <v/>
      </c>
      <c r="M210" s="14" t="str">
        <f t="shared" si="6"/>
        <v/>
      </c>
      <c r="N210" s="14" t="str">
        <f>IF(F210="","",
_xlfn.CONCAT('Resource Checklist generator'!$A$2,UPPER('Resource Checklist generator'!$O$1),SUBSTITUTE(_xlfn.CONCAT(G210,"_",I210),"GAME.CHECKLIST_",""),"_",T210,'Resource Checklist generator'!$M$2,L210,'Resource Checklist generator'!$K$2,CHAR(10),
    'Resource Checklist generator'!$L$1,'Resource Checklist generator'!$N$2,'Resource Checklist generator'!$K$1,CHAR(10),
    'Resource Checklist generator'!$N$1
))</f>
        <v/>
      </c>
      <c r="O210" s="14" t="str">
        <f>IF(NOT(OR(U210=0,U210="")),_xlfn.CONCAT('Resource Checklist generator'!$G$2,U210,'Resource Checklist generator'!$H$2,CHAR(10),'Resource Checklist generator'!$I$2),"")</f>
        <v/>
      </c>
      <c r="P210" s="14" t="str">
        <f>IF(NOT(OR(V210=0,V210="")),_xlfn.CONCAT('Resource Checklist generator'!$J$2,V210,'Resource Checklist generator'!$H$2,CHAR(10),'Resource Checklist generator'!$L$2),"")</f>
        <v/>
      </c>
      <c r="Q210" s="14" t="str">
        <f>IF(F210="","",
    _xlfn.CONCAT('Resource Checklist generator'!$A$1,UPPER('Resource Checklist generator'!$O$1),SUBSTITUTE(_xlfn.CONCAT(G210,"_",I210),"GAME.CHECKLIST_",""),'Resource Checklist generator'!$B$1,CHAR(10),
    'Resource Checklist generator'!$C$1,G210,'Resource Checklist generator'!$D$1,I210,'Resource Checklist generator'!$E$1,CHAR(10),
    IF(K210="","",_xlfn.CONCAT('Resource Checklist generator'!$F$1,K210,'Resource Checklist generator'!$G$1,CHAR(10))),
    'Resource Checklist generator'!$J$1,'Resource Checklist generator'!$K$1,CHAR(10),
    'Resource Checklist generator'!$N$1)
)</f>
        <v/>
      </c>
      <c r="R210" s="14"/>
      <c r="S210" s="14" t="str">
        <f t="shared" si="7"/>
        <v/>
      </c>
      <c r="T210" s="14" t="str" cm="1">
        <f t="array" ref="T210">IF(Q210="","",MATCH(MID(Q210,1,255),MID($R$3:$R$999,1,255),0))</f>
        <v/>
      </c>
      <c r="U210" s="14"/>
      <c r="V210" s="14"/>
    </row>
    <row r="211" spans="2:22">
      <c r="B211" s="27"/>
      <c r="C211" s="46" t="str" cm="1">
        <f t="array" ref="C211">IF(B211="","",
       IF(OR(_xlfn._xlws.FILTER('Checklist.loc DATA'!$D$3:$D$3000,'Checklist.loc DATA'!$C$3:$C$3000=B211,"#no matching result in Checklist.loc DATA")="#no matching result found in Checklist.loc DATA",_xlfn._xlws.FILTER('Checklist.loc DATA'!$D$3:$D$3000,'Checklist.loc DATA'!$C$3:$C$3000=B211,"#no matching result in Checklist.loc DATA")="MISSING",_xlfn._xlws.FILTER('Checklist.loc DATA'!$D$3:$D$3000,'Checklist.loc DATA'!$C$3:$C$3000=B211,"#no matching result in Checklist.loc DATA")=""),
            IF(_xlfn._xlws.FILTER('GAME.CHECKLIST_ Integrator'!$C$2:$C$3000,'GAME.CHECKLIST_ Integrator'!$D$2:$D$3000=B211,"#no matching result in GAME.CHECKLIST Integrator")="0","#Text found in aircraft PAGE_Integrator but no matching entry name; check that you copy-pasted entry names",
                   _xlfn._xlws.FILTER('GAME.CHECKLIST_ Integrator'!$C$2:$C$3000,'GAME.CHECKLIST_ Integrator'!$D$2:$D$3000=B211,"#no matching result in GAME.CHECKLIST Integrator")),
           _xlfn._xlws.FILTER('Checklist.loc DATA'!$D$3:$D$3000,'Checklist.loc DATA'!$C$3:$C$3000=B211,"#no matching result in Checklist.loc DATA")))</f>
        <v/>
      </c>
      <c r="D211" s="53"/>
      <c r="E211" s="46" t="str" cm="1">
        <f t="array" ref="E211">IF(D211="","",
       IF(OR(_xlfn._xlws.FILTER('Checklist.loc DATA'!$D$3:$D$3000,'Checklist.loc DATA'!$C$3:$C$3000=D211,"#no matching result in Checklist.loc DATA")="#no matching result found in Checklist.loc DATA",_xlfn._xlws.FILTER('Checklist.loc DATA'!$D$3:$D$3000,'Checklist.loc DATA'!$C$3:$C$3000=D211,"#no matching result in Checklist.loc DATA")="MISSING",_xlfn._xlws.FILTER('Checklist.loc DATA'!$D$3:$D$3000,'Checklist.loc DATA'!$C$3:$C$3000=D211,"#no matching result in Checklist.loc DATA")=""),
            IF(_xlfn._xlws.FILTER('GAME.CHECKLIST_ Integrator'!$C$2:$C$3000,'GAME.CHECKLIST_ Integrator'!$D$2:$D$3000=D211,"#no matching result in GAME.CHECKLIST Integrator")="0","#Text found in aircraft PAGE_Integrator but no matching entry name; check that you copy-pasted entry names",
                   _xlfn._xlws.FILTER('GAME.CHECKLIST_ Integrator'!$C$2:$C$3000,'GAME.CHECKLIST_ Integrator'!$D$2:$D$3000=D211,"#no matching result in GAME.CHECKLIST Integrator")),
           _xlfn._xlws.FILTER('Checklist.loc DATA'!$D$3:$D$3000,'Checklist.loc DATA'!$C$3:$C$3000=D211,"#no matching result in Checklist.loc DATA")))</f>
        <v/>
      </c>
      <c r="F211" s="53"/>
      <c r="G211" s="46" t="str" cm="1">
        <f t="array" ref="G211">IF(F211="","",
       IF(OR(_xlfn._xlws.FILTER('Checklist.loc DATA'!$D$3:$D$3000,'Checklist.loc DATA'!$C$3:$C$3000=F211,"#no matching result in Checklist.loc DATA")="#no matching result found in Checklist.loc DATA",_xlfn._xlws.FILTER('Checklist.loc DATA'!$D$3:$D$3000,'Checklist.loc DATA'!$C$3:$C$3000=F211,"#no matching result in Checklist.loc DATA")="MISSING",_xlfn._xlws.FILTER('Checklist.loc DATA'!$D$3:$D$3000,'Checklist.loc DATA'!$C$3:$C$3000=F211,"#no matching result in Checklist.loc DATA")=""),
            IF(_xlfn._xlws.FILTER('GAME.CHECKLIST_ Integrator'!$C$2:$C$3000,'GAME.CHECKLIST_ Integrator'!$D$2:$D$3000=F211,"#no matching result in GAME.CHECKLIST Integrator")="0","#Text found in aircraft PAGE_Integrator but no matching entry name; check that you copy-pasted entry names",
                   _xlfn._xlws.FILTER('GAME.CHECKLIST_ Integrator'!$C$2:$C$3000,'GAME.CHECKLIST_ Integrator'!$D$2:$D$3000=F211,"#no matching result in GAME.CHECKLIST Integrator")),
           _xlfn._xlws.FILTER('Checklist.loc DATA'!$D$3:$D$3000,'Checklist.loc DATA'!$C$3:$C$3000=F211,"#no matching result in Checklist.loc DATA")))</f>
        <v/>
      </c>
      <c r="H211" s="62"/>
      <c r="I211" s="46" t="str" cm="1">
        <f t="array" ref="I211">IF(H211="","",
       IF(OR(_xlfn._xlws.FILTER('Checklist.loc DATA'!$D$3:$D$3000,'Checklist.loc DATA'!$C$3:$C$3000=H211,"#no matching result in Checklist.loc DATA")="#no matching result found in Checklist.loc DATA",_xlfn._xlws.FILTER('Checklist.loc DATA'!$D$3:$D$3000,'Checklist.loc DATA'!$C$3:$C$3000=H211,"#no matching result in Checklist.loc DATA")="MISSING",_xlfn._xlws.FILTER('Checklist.loc DATA'!$D$3:$D$3000,'Checklist.loc DATA'!$C$3:$C$3000=H211,"#no matching result in Checklist.loc DATA")=""),
            IF(_xlfn._xlws.FILTER('GAME.CHECKLIST_ Integrator'!$C$2:$C$3000,'GAME.CHECKLIST_ Integrator'!$D$2:$D$3000=H211,"#no matching result in GAME.CHECKLIST Integrator")="0","#Text found in aircraft PAGE_Integrator but no matching entry name; check that you copy-pasted entry names",
                   _xlfn._xlws.FILTER('GAME.CHECKLIST_ Integrator'!$C$2:$C$3000,'GAME.CHECKLIST_ Integrator'!$D$2:$D$3000=H211,"#no matching result in GAME.CHECKLIST Integrator")),
           _xlfn._xlws.FILTER('Checklist.loc DATA'!$D$3:$D$3000,'Checklist.loc DATA'!$C$3:$C$3000=H211,"#no matching result in Checklist.loc DATA")))</f>
        <v/>
      </c>
      <c r="J211" s="29">
        <v>0</v>
      </c>
      <c r="K211" s="46" t="str" cm="1">
        <f t="array" ref="K211">IF(OR(J211="",J211=0),"",
       IF(OR(_xlfn._xlws.FILTER('Checklist.loc DATA'!$E$3:$E$3000,'Checklist.loc DATA'!$D$3:$D$3000=J211,"#no matching result in Checklist.loc DATA")="#no matching result found in Checklist.loc DATA",_xlfn._xlws.FILTER('Checklist.loc DATA'!$E$3:$E$3000,'Checklist.loc DATA'!$D$3:$D$3000=J211,"#no matching result in Checklist.loc DATA")="MISSING",_xlfn._xlws.FILTER('Checklist.loc DATA'!$E$3:$E$3000,'Checklist.loc DATA'!$D$3:$D$3000=J211,"#no matching result in Checklist.loc DATA")=""),
          IF(_xlfn._xlws.FILTER('CLUE. Integrator'!$C$2:$C$3000,'CLUE. Integrator'!$D$2:$D$3000=J211,"#no matching result in aircraft CLUE_Integrator")="0","#Text found in aircraft CLUE_Integrator but no matching entry name; check that you copy-pasted entry names",
                   _xlfn._xlws.FILTER('CLUE. Integrator'!$C$2:$C$3000,'CLUE. Integrator'!$D$2:$D$3000=J211,"#no matching result in aircraft CLUE_Integrator")),
           _xlfn._xlws.FILTER('Checklist.loc DATA'!$E$3:$E$3000,'Checklist.loc DATA'!$D$3:$D$3000=J211,"#no matching result in Checklist.loc DATA")))</f>
        <v/>
      </c>
      <c r="L211" s="63" t="str">
        <f>IF('Integrator tracking'!G220="","",'Integrator tracking'!G220)</f>
        <v/>
      </c>
      <c r="M211" s="14" t="str">
        <f t="shared" si="6"/>
        <v/>
      </c>
      <c r="N211" s="14" t="str">
        <f>IF(F211="","",
_xlfn.CONCAT('Resource Checklist generator'!$A$2,UPPER('Resource Checklist generator'!$O$1),SUBSTITUTE(_xlfn.CONCAT(G211,"_",I211),"GAME.CHECKLIST_",""),"_",T211,'Resource Checklist generator'!$M$2,L211,'Resource Checklist generator'!$K$2,CHAR(10),
    'Resource Checklist generator'!$L$1,'Resource Checklist generator'!$N$2,'Resource Checklist generator'!$K$1,CHAR(10),
    'Resource Checklist generator'!$N$1
))</f>
        <v/>
      </c>
      <c r="O211" s="14" t="str">
        <f>IF(NOT(OR(U211=0,U211="")),_xlfn.CONCAT('Resource Checklist generator'!$G$2,U211,'Resource Checklist generator'!$H$2,CHAR(10),'Resource Checklist generator'!$I$2),"")</f>
        <v/>
      </c>
      <c r="P211" s="14" t="str">
        <f>IF(NOT(OR(V211=0,V211="")),_xlfn.CONCAT('Resource Checklist generator'!$J$2,V211,'Resource Checklist generator'!$H$2,CHAR(10),'Resource Checklist generator'!$L$2),"")</f>
        <v/>
      </c>
      <c r="Q211" s="14" t="str">
        <f>IF(F211="","",
    _xlfn.CONCAT('Resource Checklist generator'!$A$1,UPPER('Resource Checklist generator'!$O$1),SUBSTITUTE(_xlfn.CONCAT(G211,"_",I211),"GAME.CHECKLIST_",""),'Resource Checklist generator'!$B$1,CHAR(10),
    'Resource Checklist generator'!$C$1,G211,'Resource Checklist generator'!$D$1,I211,'Resource Checklist generator'!$E$1,CHAR(10),
    IF(K211="","",_xlfn.CONCAT('Resource Checklist generator'!$F$1,K211,'Resource Checklist generator'!$G$1,CHAR(10))),
    'Resource Checklist generator'!$J$1,'Resource Checklist generator'!$K$1,CHAR(10),
    'Resource Checklist generator'!$N$1)
)</f>
        <v/>
      </c>
      <c r="R211" s="14"/>
      <c r="S211" s="14" t="str">
        <f t="shared" si="7"/>
        <v/>
      </c>
      <c r="T211" s="14" t="str" cm="1">
        <f t="array" ref="T211">IF(Q211="","",MATCH(MID(Q211,1,255),MID($R$3:$R$999,1,255),0))</f>
        <v/>
      </c>
      <c r="U211" s="14"/>
      <c r="V211" s="14"/>
    </row>
    <row r="212" spans="2:22">
      <c r="B212" s="28"/>
      <c r="C212" s="46" t="str" cm="1">
        <f t="array" ref="C212">IF(B212="","",
       IF(OR(_xlfn._xlws.FILTER('Checklist.loc DATA'!$D$3:$D$3000,'Checklist.loc DATA'!$C$3:$C$3000=B212,"#no matching result in Checklist.loc DATA")="#no matching result found in Checklist.loc DATA",_xlfn._xlws.FILTER('Checklist.loc DATA'!$D$3:$D$3000,'Checklist.loc DATA'!$C$3:$C$3000=B212,"#no matching result in Checklist.loc DATA")="MISSING",_xlfn._xlws.FILTER('Checklist.loc DATA'!$D$3:$D$3000,'Checklist.loc DATA'!$C$3:$C$3000=B212,"#no matching result in Checklist.loc DATA")=""),
            IF(_xlfn._xlws.FILTER('GAME.CHECKLIST_ Integrator'!$C$2:$C$3000,'GAME.CHECKLIST_ Integrator'!$D$2:$D$3000=B212,"#no matching result in GAME.CHECKLIST Integrator")="0","#Text found in aircraft PAGE_Integrator but no matching entry name; check that you copy-pasted entry names",
                   _xlfn._xlws.FILTER('GAME.CHECKLIST_ Integrator'!$C$2:$C$3000,'GAME.CHECKLIST_ Integrator'!$D$2:$D$3000=B212,"#no matching result in GAME.CHECKLIST Integrator")),
           _xlfn._xlws.FILTER('Checklist.loc DATA'!$D$3:$D$3000,'Checklist.loc DATA'!$C$3:$C$3000=B212,"#no matching result in Checklist.loc DATA")))</f>
        <v/>
      </c>
      <c r="D212" s="52"/>
      <c r="E212" s="46" t="str" cm="1">
        <f t="array" ref="E212">IF(D212="","",
       IF(OR(_xlfn._xlws.FILTER('Checklist.loc DATA'!$D$3:$D$3000,'Checklist.loc DATA'!$C$3:$C$3000=D212,"#no matching result in Checklist.loc DATA")="#no matching result found in Checklist.loc DATA",_xlfn._xlws.FILTER('Checklist.loc DATA'!$D$3:$D$3000,'Checklist.loc DATA'!$C$3:$C$3000=D212,"#no matching result in Checklist.loc DATA")="MISSING",_xlfn._xlws.FILTER('Checklist.loc DATA'!$D$3:$D$3000,'Checklist.loc DATA'!$C$3:$C$3000=D212,"#no matching result in Checklist.loc DATA")=""),
            IF(_xlfn._xlws.FILTER('GAME.CHECKLIST_ Integrator'!$C$2:$C$3000,'GAME.CHECKLIST_ Integrator'!$D$2:$D$3000=D212,"#no matching result in GAME.CHECKLIST Integrator")="0","#Text found in aircraft PAGE_Integrator but no matching entry name; check that you copy-pasted entry names",
                   _xlfn._xlws.FILTER('GAME.CHECKLIST_ Integrator'!$C$2:$C$3000,'GAME.CHECKLIST_ Integrator'!$D$2:$D$3000=D212,"#no matching result in GAME.CHECKLIST Integrator")),
           _xlfn._xlws.FILTER('Checklist.loc DATA'!$D$3:$D$3000,'Checklist.loc DATA'!$C$3:$C$3000=D212,"#no matching result in Checklist.loc DATA")))</f>
        <v/>
      </c>
      <c r="F212" s="52"/>
      <c r="G212" s="46" t="str" cm="1">
        <f t="array" ref="G212">IF(F212="","",
       IF(OR(_xlfn._xlws.FILTER('Checklist.loc DATA'!$D$3:$D$3000,'Checklist.loc DATA'!$C$3:$C$3000=F212,"#no matching result in Checklist.loc DATA")="#no matching result found in Checklist.loc DATA",_xlfn._xlws.FILTER('Checklist.loc DATA'!$D$3:$D$3000,'Checklist.loc DATA'!$C$3:$C$3000=F212,"#no matching result in Checklist.loc DATA")="MISSING",_xlfn._xlws.FILTER('Checklist.loc DATA'!$D$3:$D$3000,'Checklist.loc DATA'!$C$3:$C$3000=F212,"#no matching result in Checklist.loc DATA")=""),
            IF(_xlfn._xlws.FILTER('GAME.CHECKLIST_ Integrator'!$C$2:$C$3000,'GAME.CHECKLIST_ Integrator'!$D$2:$D$3000=F212,"#no matching result in GAME.CHECKLIST Integrator")="0","#Text found in aircraft PAGE_Integrator but no matching entry name; check that you copy-pasted entry names",
                   _xlfn._xlws.FILTER('GAME.CHECKLIST_ Integrator'!$C$2:$C$3000,'GAME.CHECKLIST_ Integrator'!$D$2:$D$3000=F212,"#no matching result in GAME.CHECKLIST Integrator")),
           _xlfn._xlws.FILTER('Checklist.loc DATA'!$D$3:$D$3000,'Checklist.loc DATA'!$C$3:$C$3000=F212,"#no matching result in Checklist.loc DATA")))</f>
        <v/>
      </c>
      <c r="H212" s="61"/>
      <c r="I212" s="46" t="str" cm="1">
        <f t="array" ref="I212">IF(H212="","",
       IF(OR(_xlfn._xlws.FILTER('Checklist.loc DATA'!$D$3:$D$3000,'Checklist.loc DATA'!$C$3:$C$3000=H212,"#no matching result in Checklist.loc DATA")="#no matching result found in Checklist.loc DATA",_xlfn._xlws.FILTER('Checklist.loc DATA'!$D$3:$D$3000,'Checklist.loc DATA'!$C$3:$C$3000=H212,"#no matching result in Checklist.loc DATA")="MISSING",_xlfn._xlws.FILTER('Checklist.loc DATA'!$D$3:$D$3000,'Checklist.loc DATA'!$C$3:$C$3000=H212,"#no matching result in Checklist.loc DATA")=""),
            IF(_xlfn._xlws.FILTER('GAME.CHECKLIST_ Integrator'!$C$2:$C$3000,'GAME.CHECKLIST_ Integrator'!$D$2:$D$3000=H212,"#no matching result in GAME.CHECKLIST Integrator")="0","#Text found in aircraft PAGE_Integrator but no matching entry name; check that you copy-pasted entry names",
                   _xlfn._xlws.FILTER('GAME.CHECKLIST_ Integrator'!$C$2:$C$3000,'GAME.CHECKLIST_ Integrator'!$D$2:$D$3000=H212,"#no matching result in GAME.CHECKLIST Integrator")),
           _xlfn._xlws.FILTER('Checklist.loc DATA'!$D$3:$D$3000,'Checklist.loc DATA'!$C$3:$C$3000=H212,"#no matching result in Checklist.loc DATA")))</f>
        <v/>
      </c>
      <c r="J212" s="48">
        <v>0</v>
      </c>
      <c r="K212" s="46" t="str" cm="1">
        <f t="array" ref="K212">IF(OR(J212="",J212=0),"",
       IF(OR(_xlfn._xlws.FILTER('Checklist.loc DATA'!$E$3:$E$3000,'Checklist.loc DATA'!$D$3:$D$3000=J212,"#no matching result in Checklist.loc DATA")="#no matching result found in Checklist.loc DATA",_xlfn._xlws.FILTER('Checklist.loc DATA'!$E$3:$E$3000,'Checklist.loc DATA'!$D$3:$D$3000=J212,"#no matching result in Checklist.loc DATA")="MISSING",_xlfn._xlws.FILTER('Checklist.loc DATA'!$E$3:$E$3000,'Checklist.loc DATA'!$D$3:$D$3000=J212,"#no matching result in Checklist.loc DATA")=""),
          IF(_xlfn._xlws.FILTER('CLUE. Integrator'!$C$2:$C$3000,'CLUE. Integrator'!$D$2:$D$3000=J212,"#no matching result in aircraft CLUE_Integrator")="0","#Text found in aircraft CLUE_Integrator but no matching entry name; check that you copy-pasted entry names",
                   _xlfn._xlws.FILTER('CLUE. Integrator'!$C$2:$C$3000,'CLUE. Integrator'!$D$2:$D$3000=J212,"#no matching result in aircraft CLUE_Integrator")),
           _xlfn._xlws.FILTER('Checklist.loc DATA'!$E$3:$E$3000,'Checklist.loc DATA'!$D$3:$D$3000=J212,"#no matching result in Checklist.loc DATA")))</f>
        <v/>
      </c>
      <c r="L212" s="63" t="str">
        <f>IF('Integrator tracking'!G221="","",'Integrator tracking'!G221)</f>
        <v/>
      </c>
      <c r="M212" s="14" t="str">
        <f t="shared" si="6"/>
        <v/>
      </c>
      <c r="N212" s="14" t="str">
        <f>IF(F212="","",
_xlfn.CONCAT('Resource Checklist generator'!$A$2,UPPER('Resource Checklist generator'!$O$1),SUBSTITUTE(_xlfn.CONCAT(G212,"_",I212),"GAME.CHECKLIST_",""),"_",T212,'Resource Checklist generator'!$M$2,L212,'Resource Checklist generator'!$K$2,CHAR(10),
    'Resource Checklist generator'!$L$1,'Resource Checklist generator'!$N$2,'Resource Checklist generator'!$K$1,CHAR(10),
    'Resource Checklist generator'!$N$1
))</f>
        <v/>
      </c>
      <c r="O212" s="14" t="str">
        <f>IF(NOT(OR(U212=0,U212="")),_xlfn.CONCAT('Resource Checklist generator'!$G$2,U212,'Resource Checklist generator'!$H$2,CHAR(10),'Resource Checklist generator'!$I$2),"")</f>
        <v/>
      </c>
      <c r="P212" s="14" t="str">
        <f>IF(NOT(OR(V212=0,V212="")),_xlfn.CONCAT('Resource Checklist generator'!$J$2,V212,'Resource Checklist generator'!$H$2,CHAR(10),'Resource Checklist generator'!$L$2),"")</f>
        <v/>
      </c>
      <c r="Q212" s="14" t="str">
        <f>IF(F212="","",
    _xlfn.CONCAT('Resource Checklist generator'!$A$1,UPPER('Resource Checklist generator'!$O$1),SUBSTITUTE(_xlfn.CONCAT(G212,"_",I212),"GAME.CHECKLIST_",""),'Resource Checklist generator'!$B$1,CHAR(10),
    'Resource Checklist generator'!$C$1,G212,'Resource Checklist generator'!$D$1,I212,'Resource Checklist generator'!$E$1,CHAR(10),
    IF(K212="","",_xlfn.CONCAT('Resource Checklist generator'!$F$1,K212,'Resource Checklist generator'!$G$1,CHAR(10))),
    'Resource Checklist generator'!$J$1,'Resource Checklist generator'!$K$1,CHAR(10),
    'Resource Checklist generator'!$N$1)
)</f>
        <v/>
      </c>
      <c r="R212" s="14"/>
      <c r="S212" s="14" t="str">
        <f t="shared" si="7"/>
        <v/>
      </c>
      <c r="T212" s="14" t="str" cm="1">
        <f t="array" ref="T212">IF(Q212="","",MATCH(MID(Q212,1,255),MID($R$3:$R$999,1,255),0))</f>
        <v/>
      </c>
      <c r="U212" s="14"/>
      <c r="V212" s="14"/>
    </row>
    <row r="213" spans="2:22">
      <c r="B213" s="27"/>
      <c r="C213" s="46" t="str" cm="1">
        <f t="array" ref="C213">IF(B213="","",
       IF(OR(_xlfn._xlws.FILTER('Checklist.loc DATA'!$D$3:$D$3000,'Checklist.loc DATA'!$C$3:$C$3000=B213,"#no matching result in Checklist.loc DATA")="#no matching result found in Checklist.loc DATA",_xlfn._xlws.FILTER('Checklist.loc DATA'!$D$3:$D$3000,'Checklist.loc DATA'!$C$3:$C$3000=B213,"#no matching result in Checklist.loc DATA")="MISSING",_xlfn._xlws.FILTER('Checklist.loc DATA'!$D$3:$D$3000,'Checklist.loc DATA'!$C$3:$C$3000=B213,"#no matching result in Checklist.loc DATA")=""),
            IF(_xlfn._xlws.FILTER('GAME.CHECKLIST_ Integrator'!$C$2:$C$3000,'GAME.CHECKLIST_ Integrator'!$D$2:$D$3000=B213,"#no matching result in GAME.CHECKLIST Integrator")="0","#Text found in aircraft PAGE_Integrator but no matching entry name; check that you copy-pasted entry names",
                   _xlfn._xlws.FILTER('GAME.CHECKLIST_ Integrator'!$C$2:$C$3000,'GAME.CHECKLIST_ Integrator'!$D$2:$D$3000=B213,"#no matching result in GAME.CHECKLIST Integrator")),
           _xlfn._xlws.FILTER('Checklist.loc DATA'!$D$3:$D$3000,'Checklist.loc DATA'!$C$3:$C$3000=B213,"#no matching result in Checklist.loc DATA")))</f>
        <v/>
      </c>
      <c r="D213" s="53"/>
      <c r="E213" s="46" t="str" cm="1">
        <f t="array" ref="E213">IF(D213="","",
       IF(OR(_xlfn._xlws.FILTER('Checklist.loc DATA'!$D$3:$D$3000,'Checklist.loc DATA'!$C$3:$C$3000=D213,"#no matching result in Checklist.loc DATA")="#no matching result found in Checklist.loc DATA",_xlfn._xlws.FILTER('Checklist.loc DATA'!$D$3:$D$3000,'Checklist.loc DATA'!$C$3:$C$3000=D213,"#no matching result in Checklist.loc DATA")="MISSING",_xlfn._xlws.FILTER('Checklist.loc DATA'!$D$3:$D$3000,'Checklist.loc DATA'!$C$3:$C$3000=D213,"#no matching result in Checklist.loc DATA")=""),
            IF(_xlfn._xlws.FILTER('GAME.CHECKLIST_ Integrator'!$C$2:$C$3000,'GAME.CHECKLIST_ Integrator'!$D$2:$D$3000=D213,"#no matching result in GAME.CHECKLIST Integrator")="0","#Text found in aircraft PAGE_Integrator but no matching entry name; check that you copy-pasted entry names",
                   _xlfn._xlws.FILTER('GAME.CHECKLIST_ Integrator'!$C$2:$C$3000,'GAME.CHECKLIST_ Integrator'!$D$2:$D$3000=D213,"#no matching result in GAME.CHECKLIST Integrator")),
           _xlfn._xlws.FILTER('Checklist.loc DATA'!$D$3:$D$3000,'Checklist.loc DATA'!$C$3:$C$3000=D213,"#no matching result in Checklist.loc DATA")))</f>
        <v/>
      </c>
      <c r="F213" s="53"/>
      <c r="G213" s="46" t="str" cm="1">
        <f t="array" ref="G213">IF(F213="","",
       IF(OR(_xlfn._xlws.FILTER('Checklist.loc DATA'!$D$3:$D$3000,'Checklist.loc DATA'!$C$3:$C$3000=F213,"#no matching result in Checklist.loc DATA")="#no matching result found in Checklist.loc DATA",_xlfn._xlws.FILTER('Checklist.loc DATA'!$D$3:$D$3000,'Checklist.loc DATA'!$C$3:$C$3000=F213,"#no matching result in Checklist.loc DATA")="MISSING",_xlfn._xlws.FILTER('Checklist.loc DATA'!$D$3:$D$3000,'Checklist.loc DATA'!$C$3:$C$3000=F213,"#no matching result in Checklist.loc DATA")=""),
            IF(_xlfn._xlws.FILTER('GAME.CHECKLIST_ Integrator'!$C$2:$C$3000,'GAME.CHECKLIST_ Integrator'!$D$2:$D$3000=F213,"#no matching result in GAME.CHECKLIST Integrator")="0","#Text found in aircraft PAGE_Integrator but no matching entry name; check that you copy-pasted entry names",
                   _xlfn._xlws.FILTER('GAME.CHECKLIST_ Integrator'!$C$2:$C$3000,'GAME.CHECKLIST_ Integrator'!$D$2:$D$3000=F213,"#no matching result in GAME.CHECKLIST Integrator")),
           _xlfn._xlws.FILTER('Checklist.loc DATA'!$D$3:$D$3000,'Checklist.loc DATA'!$C$3:$C$3000=F213,"#no matching result in Checklist.loc DATA")))</f>
        <v/>
      </c>
      <c r="H213" s="62"/>
      <c r="I213" s="46" t="str" cm="1">
        <f t="array" ref="I213">IF(H213="","",
       IF(OR(_xlfn._xlws.FILTER('Checklist.loc DATA'!$D$3:$D$3000,'Checklist.loc DATA'!$C$3:$C$3000=H213,"#no matching result in Checklist.loc DATA")="#no matching result found in Checklist.loc DATA",_xlfn._xlws.FILTER('Checklist.loc DATA'!$D$3:$D$3000,'Checklist.loc DATA'!$C$3:$C$3000=H213,"#no matching result in Checklist.loc DATA")="MISSING",_xlfn._xlws.FILTER('Checklist.loc DATA'!$D$3:$D$3000,'Checklist.loc DATA'!$C$3:$C$3000=H213,"#no matching result in Checklist.loc DATA")=""),
            IF(_xlfn._xlws.FILTER('GAME.CHECKLIST_ Integrator'!$C$2:$C$3000,'GAME.CHECKLIST_ Integrator'!$D$2:$D$3000=H213,"#no matching result in GAME.CHECKLIST Integrator")="0","#Text found in aircraft PAGE_Integrator but no matching entry name; check that you copy-pasted entry names",
                   _xlfn._xlws.FILTER('GAME.CHECKLIST_ Integrator'!$C$2:$C$3000,'GAME.CHECKLIST_ Integrator'!$D$2:$D$3000=H213,"#no matching result in GAME.CHECKLIST Integrator")),
           _xlfn._xlws.FILTER('Checklist.loc DATA'!$D$3:$D$3000,'Checklist.loc DATA'!$C$3:$C$3000=H213,"#no matching result in Checklist.loc DATA")))</f>
        <v/>
      </c>
      <c r="J213" s="29">
        <v>0</v>
      </c>
      <c r="K213" s="46" t="str" cm="1">
        <f t="array" ref="K213">IF(OR(J213="",J213=0),"",
       IF(OR(_xlfn._xlws.FILTER('Checklist.loc DATA'!$E$3:$E$3000,'Checklist.loc DATA'!$D$3:$D$3000=J213,"#no matching result in Checklist.loc DATA")="#no matching result found in Checklist.loc DATA",_xlfn._xlws.FILTER('Checklist.loc DATA'!$E$3:$E$3000,'Checklist.loc DATA'!$D$3:$D$3000=J213,"#no matching result in Checklist.loc DATA")="MISSING",_xlfn._xlws.FILTER('Checklist.loc DATA'!$E$3:$E$3000,'Checklist.loc DATA'!$D$3:$D$3000=J213,"#no matching result in Checklist.loc DATA")=""),
          IF(_xlfn._xlws.FILTER('CLUE. Integrator'!$C$2:$C$3000,'CLUE. Integrator'!$D$2:$D$3000=J213,"#no matching result in aircraft CLUE_Integrator")="0","#Text found in aircraft CLUE_Integrator but no matching entry name; check that you copy-pasted entry names",
                   _xlfn._xlws.FILTER('CLUE. Integrator'!$C$2:$C$3000,'CLUE. Integrator'!$D$2:$D$3000=J213,"#no matching result in aircraft CLUE_Integrator")),
           _xlfn._xlws.FILTER('Checklist.loc DATA'!$E$3:$E$3000,'Checklist.loc DATA'!$D$3:$D$3000=J213,"#no matching result in Checklist.loc DATA")))</f>
        <v/>
      </c>
      <c r="L213" s="63" t="str">
        <f>IF('Integrator tracking'!G222="","",'Integrator tracking'!G222)</f>
        <v/>
      </c>
      <c r="M213" s="14" t="str">
        <f t="shared" si="6"/>
        <v/>
      </c>
      <c r="N213" s="14" t="str">
        <f>IF(F213="","",
_xlfn.CONCAT('Resource Checklist generator'!$A$2,UPPER('Resource Checklist generator'!$O$1),SUBSTITUTE(_xlfn.CONCAT(G213,"_",I213),"GAME.CHECKLIST_",""),"_",T213,'Resource Checklist generator'!$M$2,L213,'Resource Checklist generator'!$K$2,CHAR(10),
    'Resource Checklist generator'!$L$1,'Resource Checklist generator'!$N$2,'Resource Checklist generator'!$K$1,CHAR(10),
    'Resource Checklist generator'!$N$1
))</f>
        <v/>
      </c>
      <c r="O213" s="14" t="str">
        <f>IF(NOT(OR(U213=0,U213="")),_xlfn.CONCAT('Resource Checklist generator'!$G$2,U213,'Resource Checklist generator'!$H$2,CHAR(10),'Resource Checklist generator'!$I$2),"")</f>
        <v/>
      </c>
      <c r="P213" s="14" t="str">
        <f>IF(NOT(OR(V213=0,V213="")),_xlfn.CONCAT('Resource Checklist generator'!$J$2,V213,'Resource Checklist generator'!$H$2,CHAR(10),'Resource Checklist generator'!$L$2),"")</f>
        <v/>
      </c>
      <c r="Q213" s="14" t="str">
        <f>IF(F213="","",
    _xlfn.CONCAT('Resource Checklist generator'!$A$1,UPPER('Resource Checklist generator'!$O$1),SUBSTITUTE(_xlfn.CONCAT(G213,"_",I213),"GAME.CHECKLIST_",""),'Resource Checklist generator'!$B$1,CHAR(10),
    'Resource Checklist generator'!$C$1,G213,'Resource Checklist generator'!$D$1,I213,'Resource Checklist generator'!$E$1,CHAR(10),
    IF(K213="","",_xlfn.CONCAT('Resource Checklist generator'!$F$1,K213,'Resource Checklist generator'!$G$1,CHAR(10))),
    'Resource Checklist generator'!$J$1,'Resource Checklist generator'!$K$1,CHAR(10),
    'Resource Checklist generator'!$N$1)
)</f>
        <v/>
      </c>
      <c r="R213" s="14"/>
      <c r="S213" s="14" t="str">
        <f t="shared" si="7"/>
        <v/>
      </c>
      <c r="T213" s="14" t="str" cm="1">
        <f t="array" ref="T213">IF(Q213="","",MATCH(MID(Q213,1,255),MID($R$3:$R$999,1,255),0))</f>
        <v/>
      </c>
      <c r="U213" s="14"/>
      <c r="V213" s="14"/>
    </row>
    <row r="214" spans="2:22">
      <c r="B214" s="28"/>
      <c r="C214" s="46" t="str" cm="1">
        <f t="array" ref="C214">IF(B214="","",
       IF(OR(_xlfn._xlws.FILTER('Checklist.loc DATA'!$D$3:$D$3000,'Checklist.loc DATA'!$C$3:$C$3000=B214,"#no matching result in Checklist.loc DATA")="#no matching result found in Checklist.loc DATA",_xlfn._xlws.FILTER('Checklist.loc DATA'!$D$3:$D$3000,'Checklist.loc DATA'!$C$3:$C$3000=B214,"#no matching result in Checklist.loc DATA")="MISSING",_xlfn._xlws.FILTER('Checklist.loc DATA'!$D$3:$D$3000,'Checklist.loc DATA'!$C$3:$C$3000=B214,"#no matching result in Checklist.loc DATA")=""),
            IF(_xlfn._xlws.FILTER('GAME.CHECKLIST_ Integrator'!$C$2:$C$3000,'GAME.CHECKLIST_ Integrator'!$D$2:$D$3000=B214,"#no matching result in GAME.CHECKLIST Integrator")="0","#Text found in aircraft PAGE_Integrator but no matching entry name; check that you copy-pasted entry names",
                   _xlfn._xlws.FILTER('GAME.CHECKLIST_ Integrator'!$C$2:$C$3000,'GAME.CHECKLIST_ Integrator'!$D$2:$D$3000=B214,"#no matching result in GAME.CHECKLIST Integrator")),
           _xlfn._xlws.FILTER('Checklist.loc DATA'!$D$3:$D$3000,'Checklist.loc DATA'!$C$3:$C$3000=B214,"#no matching result in Checklist.loc DATA")))</f>
        <v/>
      </c>
      <c r="D214" s="52"/>
      <c r="E214" s="46" t="str" cm="1">
        <f t="array" ref="E214">IF(D214="","",
       IF(OR(_xlfn._xlws.FILTER('Checklist.loc DATA'!$D$3:$D$3000,'Checklist.loc DATA'!$C$3:$C$3000=D214,"#no matching result in Checklist.loc DATA")="#no matching result found in Checklist.loc DATA",_xlfn._xlws.FILTER('Checklist.loc DATA'!$D$3:$D$3000,'Checklist.loc DATA'!$C$3:$C$3000=D214,"#no matching result in Checklist.loc DATA")="MISSING",_xlfn._xlws.FILTER('Checklist.loc DATA'!$D$3:$D$3000,'Checklist.loc DATA'!$C$3:$C$3000=D214,"#no matching result in Checklist.loc DATA")=""),
            IF(_xlfn._xlws.FILTER('GAME.CHECKLIST_ Integrator'!$C$2:$C$3000,'GAME.CHECKLIST_ Integrator'!$D$2:$D$3000=D214,"#no matching result in GAME.CHECKLIST Integrator")="0","#Text found in aircraft PAGE_Integrator but no matching entry name; check that you copy-pasted entry names",
                   _xlfn._xlws.FILTER('GAME.CHECKLIST_ Integrator'!$C$2:$C$3000,'GAME.CHECKLIST_ Integrator'!$D$2:$D$3000=D214,"#no matching result in GAME.CHECKLIST Integrator")),
           _xlfn._xlws.FILTER('Checklist.loc DATA'!$D$3:$D$3000,'Checklist.loc DATA'!$C$3:$C$3000=D214,"#no matching result in Checklist.loc DATA")))</f>
        <v/>
      </c>
      <c r="F214" s="52"/>
      <c r="G214" s="46" t="str" cm="1">
        <f t="array" ref="G214">IF(F214="","",
       IF(OR(_xlfn._xlws.FILTER('Checklist.loc DATA'!$D$3:$D$3000,'Checklist.loc DATA'!$C$3:$C$3000=F214,"#no matching result in Checklist.loc DATA")="#no matching result found in Checklist.loc DATA",_xlfn._xlws.FILTER('Checklist.loc DATA'!$D$3:$D$3000,'Checklist.loc DATA'!$C$3:$C$3000=F214,"#no matching result in Checklist.loc DATA")="MISSING",_xlfn._xlws.FILTER('Checklist.loc DATA'!$D$3:$D$3000,'Checklist.loc DATA'!$C$3:$C$3000=F214,"#no matching result in Checklist.loc DATA")=""),
            IF(_xlfn._xlws.FILTER('GAME.CHECKLIST_ Integrator'!$C$2:$C$3000,'GAME.CHECKLIST_ Integrator'!$D$2:$D$3000=F214,"#no matching result in GAME.CHECKLIST Integrator")="0","#Text found in aircraft PAGE_Integrator but no matching entry name; check that you copy-pasted entry names",
                   _xlfn._xlws.FILTER('GAME.CHECKLIST_ Integrator'!$C$2:$C$3000,'GAME.CHECKLIST_ Integrator'!$D$2:$D$3000=F214,"#no matching result in GAME.CHECKLIST Integrator")),
           _xlfn._xlws.FILTER('Checklist.loc DATA'!$D$3:$D$3000,'Checklist.loc DATA'!$C$3:$C$3000=F214,"#no matching result in Checklist.loc DATA")))</f>
        <v/>
      </c>
      <c r="H214" s="61"/>
      <c r="I214" s="46" t="str" cm="1">
        <f t="array" ref="I214">IF(H214="","",
       IF(OR(_xlfn._xlws.FILTER('Checklist.loc DATA'!$D$3:$D$3000,'Checklist.loc DATA'!$C$3:$C$3000=H214,"#no matching result in Checklist.loc DATA")="#no matching result found in Checklist.loc DATA",_xlfn._xlws.FILTER('Checklist.loc DATA'!$D$3:$D$3000,'Checklist.loc DATA'!$C$3:$C$3000=H214,"#no matching result in Checklist.loc DATA")="MISSING",_xlfn._xlws.FILTER('Checklist.loc DATA'!$D$3:$D$3000,'Checklist.loc DATA'!$C$3:$C$3000=H214,"#no matching result in Checklist.loc DATA")=""),
            IF(_xlfn._xlws.FILTER('GAME.CHECKLIST_ Integrator'!$C$2:$C$3000,'GAME.CHECKLIST_ Integrator'!$D$2:$D$3000=H214,"#no matching result in GAME.CHECKLIST Integrator")="0","#Text found in aircraft PAGE_Integrator but no matching entry name; check that you copy-pasted entry names",
                   _xlfn._xlws.FILTER('GAME.CHECKLIST_ Integrator'!$C$2:$C$3000,'GAME.CHECKLIST_ Integrator'!$D$2:$D$3000=H214,"#no matching result in GAME.CHECKLIST Integrator")),
           _xlfn._xlws.FILTER('Checklist.loc DATA'!$D$3:$D$3000,'Checklist.loc DATA'!$C$3:$C$3000=H214,"#no matching result in Checklist.loc DATA")))</f>
        <v/>
      </c>
      <c r="J214" s="48">
        <v>0</v>
      </c>
      <c r="K214" s="46" t="str" cm="1">
        <f t="array" ref="K214">IF(OR(J214="",J214=0),"",
       IF(OR(_xlfn._xlws.FILTER('Checklist.loc DATA'!$E$3:$E$3000,'Checklist.loc DATA'!$D$3:$D$3000=J214,"#no matching result in Checklist.loc DATA")="#no matching result found in Checklist.loc DATA",_xlfn._xlws.FILTER('Checklist.loc DATA'!$E$3:$E$3000,'Checklist.loc DATA'!$D$3:$D$3000=J214,"#no matching result in Checklist.loc DATA")="MISSING",_xlfn._xlws.FILTER('Checklist.loc DATA'!$E$3:$E$3000,'Checklist.loc DATA'!$D$3:$D$3000=J214,"#no matching result in Checklist.loc DATA")=""),
          IF(_xlfn._xlws.FILTER('CLUE. Integrator'!$C$2:$C$3000,'CLUE. Integrator'!$D$2:$D$3000=J214,"#no matching result in aircraft CLUE_Integrator")="0","#Text found in aircraft CLUE_Integrator but no matching entry name; check that you copy-pasted entry names",
                   _xlfn._xlws.FILTER('CLUE. Integrator'!$C$2:$C$3000,'CLUE. Integrator'!$D$2:$D$3000=J214,"#no matching result in aircraft CLUE_Integrator")),
           _xlfn._xlws.FILTER('Checklist.loc DATA'!$E$3:$E$3000,'Checklist.loc DATA'!$D$3:$D$3000=J214,"#no matching result in Checklist.loc DATA")))</f>
        <v/>
      </c>
      <c r="L214" s="63" t="str">
        <f>IF('Integrator tracking'!G223="","",'Integrator tracking'!G223)</f>
        <v/>
      </c>
      <c r="M214" s="14" t="str">
        <f t="shared" si="6"/>
        <v/>
      </c>
      <c r="N214" s="14" t="str">
        <f>IF(F214="","",
_xlfn.CONCAT('Resource Checklist generator'!$A$2,UPPER('Resource Checklist generator'!$O$1),SUBSTITUTE(_xlfn.CONCAT(G214,"_",I214),"GAME.CHECKLIST_",""),"_",T214,'Resource Checklist generator'!$M$2,L214,'Resource Checklist generator'!$K$2,CHAR(10),
    'Resource Checklist generator'!$L$1,'Resource Checklist generator'!$N$2,'Resource Checklist generator'!$K$1,CHAR(10),
    'Resource Checklist generator'!$N$1
))</f>
        <v/>
      </c>
      <c r="O214" s="14" t="str">
        <f>IF(NOT(OR(U214=0,U214="")),_xlfn.CONCAT('Resource Checklist generator'!$G$2,U214,'Resource Checklist generator'!$H$2,CHAR(10),'Resource Checklist generator'!$I$2),"")</f>
        <v/>
      </c>
      <c r="P214" s="14" t="str">
        <f>IF(NOT(OR(V214=0,V214="")),_xlfn.CONCAT('Resource Checklist generator'!$J$2,V214,'Resource Checklist generator'!$H$2,CHAR(10),'Resource Checklist generator'!$L$2),"")</f>
        <v/>
      </c>
      <c r="Q214" s="14" t="str">
        <f>IF(F214="","",
    _xlfn.CONCAT('Resource Checklist generator'!$A$1,UPPER('Resource Checklist generator'!$O$1),SUBSTITUTE(_xlfn.CONCAT(G214,"_",I214),"GAME.CHECKLIST_",""),'Resource Checklist generator'!$B$1,CHAR(10),
    'Resource Checklist generator'!$C$1,G214,'Resource Checklist generator'!$D$1,I214,'Resource Checklist generator'!$E$1,CHAR(10),
    IF(K214="","",_xlfn.CONCAT('Resource Checklist generator'!$F$1,K214,'Resource Checklist generator'!$G$1,CHAR(10))),
    'Resource Checklist generator'!$J$1,'Resource Checklist generator'!$K$1,CHAR(10),
    'Resource Checklist generator'!$N$1)
)</f>
        <v/>
      </c>
      <c r="R214" s="14"/>
      <c r="S214" s="14" t="str">
        <f t="shared" si="7"/>
        <v/>
      </c>
      <c r="T214" s="14" t="str" cm="1">
        <f t="array" ref="T214">IF(Q214="","",MATCH(MID(Q214,1,255),MID($R$3:$R$999,1,255),0))</f>
        <v/>
      </c>
      <c r="U214" s="14"/>
      <c r="V214" s="14"/>
    </row>
    <row r="215" spans="2:22">
      <c r="B215" s="27"/>
      <c r="C215" s="46" t="str" cm="1">
        <f t="array" ref="C215">IF(B215="","",
       IF(OR(_xlfn._xlws.FILTER('Checklist.loc DATA'!$D$3:$D$3000,'Checklist.loc DATA'!$C$3:$C$3000=B215,"#no matching result in Checklist.loc DATA")="#no matching result found in Checklist.loc DATA",_xlfn._xlws.FILTER('Checklist.loc DATA'!$D$3:$D$3000,'Checklist.loc DATA'!$C$3:$C$3000=B215,"#no matching result in Checklist.loc DATA")="MISSING",_xlfn._xlws.FILTER('Checklist.loc DATA'!$D$3:$D$3000,'Checklist.loc DATA'!$C$3:$C$3000=B215,"#no matching result in Checklist.loc DATA")=""),
            IF(_xlfn._xlws.FILTER('GAME.CHECKLIST_ Integrator'!$C$2:$C$3000,'GAME.CHECKLIST_ Integrator'!$D$2:$D$3000=B215,"#no matching result in GAME.CHECKLIST Integrator")="0","#Text found in aircraft PAGE_Integrator but no matching entry name; check that you copy-pasted entry names",
                   _xlfn._xlws.FILTER('GAME.CHECKLIST_ Integrator'!$C$2:$C$3000,'GAME.CHECKLIST_ Integrator'!$D$2:$D$3000=B215,"#no matching result in GAME.CHECKLIST Integrator")),
           _xlfn._xlws.FILTER('Checklist.loc DATA'!$D$3:$D$3000,'Checklist.loc DATA'!$C$3:$C$3000=B215,"#no matching result in Checklist.loc DATA")))</f>
        <v/>
      </c>
      <c r="D215" s="53"/>
      <c r="E215" s="46" t="str" cm="1">
        <f t="array" ref="E215">IF(D215="","",
       IF(OR(_xlfn._xlws.FILTER('Checklist.loc DATA'!$D$3:$D$3000,'Checklist.loc DATA'!$C$3:$C$3000=D215,"#no matching result in Checklist.loc DATA")="#no matching result found in Checklist.loc DATA",_xlfn._xlws.FILTER('Checklist.loc DATA'!$D$3:$D$3000,'Checklist.loc DATA'!$C$3:$C$3000=D215,"#no matching result in Checklist.loc DATA")="MISSING",_xlfn._xlws.FILTER('Checklist.loc DATA'!$D$3:$D$3000,'Checklist.loc DATA'!$C$3:$C$3000=D215,"#no matching result in Checklist.loc DATA")=""),
            IF(_xlfn._xlws.FILTER('GAME.CHECKLIST_ Integrator'!$C$2:$C$3000,'GAME.CHECKLIST_ Integrator'!$D$2:$D$3000=D215,"#no matching result in GAME.CHECKLIST Integrator")="0","#Text found in aircraft PAGE_Integrator but no matching entry name; check that you copy-pasted entry names",
                   _xlfn._xlws.FILTER('GAME.CHECKLIST_ Integrator'!$C$2:$C$3000,'GAME.CHECKLIST_ Integrator'!$D$2:$D$3000=D215,"#no matching result in GAME.CHECKLIST Integrator")),
           _xlfn._xlws.FILTER('Checklist.loc DATA'!$D$3:$D$3000,'Checklist.loc DATA'!$C$3:$C$3000=D215,"#no matching result in Checklist.loc DATA")))</f>
        <v/>
      </c>
      <c r="F215" s="53"/>
      <c r="G215" s="46" t="str" cm="1">
        <f t="array" ref="G215">IF(F215="","",
       IF(OR(_xlfn._xlws.FILTER('Checklist.loc DATA'!$D$3:$D$3000,'Checklist.loc DATA'!$C$3:$C$3000=F215,"#no matching result in Checklist.loc DATA")="#no matching result found in Checklist.loc DATA",_xlfn._xlws.FILTER('Checklist.loc DATA'!$D$3:$D$3000,'Checklist.loc DATA'!$C$3:$C$3000=F215,"#no matching result in Checklist.loc DATA")="MISSING",_xlfn._xlws.FILTER('Checklist.loc DATA'!$D$3:$D$3000,'Checklist.loc DATA'!$C$3:$C$3000=F215,"#no matching result in Checklist.loc DATA")=""),
            IF(_xlfn._xlws.FILTER('GAME.CHECKLIST_ Integrator'!$C$2:$C$3000,'GAME.CHECKLIST_ Integrator'!$D$2:$D$3000=F215,"#no matching result in GAME.CHECKLIST Integrator")="0","#Text found in aircraft PAGE_Integrator but no matching entry name; check that you copy-pasted entry names",
                   _xlfn._xlws.FILTER('GAME.CHECKLIST_ Integrator'!$C$2:$C$3000,'GAME.CHECKLIST_ Integrator'!$D$2:$D$3000=F215,"#no matching result in GAME.CHECKLIST Integrator")),
           _xlfn._xlws.FILTER('Checklist.loc DATA'!$D$3:$D$3000,'Checklist.loc DATA'!$C$3:$C$3000=F215,"#no matching result in Checklist.loc DATA")))</f>
        <v/>
      </c>
      <c r="H215" s="62"/>
      <c r="I215" s="46" t="str" cm="1">
        <f t="array" ref="I215">IF(H215="","",
       IF(OR(_xlfn._xlws.FILTER('Checklist.loc DATA'!$D$3:$D$3000,'Checklist.loc DATA'!$C$3:$C$3000=H215,"#no matching result in Checklist.loc DATA")="#no matching result found in Checklist.loc DATA",_xlfn._xlws.FILTER('Checklist.loc DATA'!$D$3:$D$3000,'Checklist.loc DATA'!$C$3:$C$3000=H215,"#no matching result in Checklist.loc DATA")="MISSING",_xlfn._xlws.FILTER('Checklist.loc DATA'!$D$3:$D$3000,'Checklist.loc DATA'!$C$3:$C$3000=H215,"#no matching result in Checklist.loc DATA")=""),
            IF(_xlfn._xlws.FILTER('GAME.CHECKLIST_ Integrator'!$C$2:$C$3000,'GAME.CHECKLIST_ Integrator'!$D$2:$D$3000=H215,"#no matching result in GAME.CHECKLIST Integrator")="0","#Text found in aircraft PAGE_Integrator but no matching entry name; check that you copy-pasted entry names",
                   _xlfn._xlws.FILTER('GAME.CHECKLIST_ Integrator'!$C$2:$C$3000,'GAME.CHECKLIST_ Integrator'!$D$2:$D$3000=H215,"#no matching result in GAME.CHECKLIST Integrator")),
           _xlfn._xlws.FILTER('Checklist.loc DATA'!$D$3:$D$3000,'Checklist.loc DATA'!$C$3:$C$3000=H215,"#no matching result in Checklist.loc DATA")))</f>
        <v/>
      </c>
      <c r="J215" s="29">
        <v>0</v>
      </c>
      <c r="K215" s="46" t="str" cm="1">
        <f t="array" ref="K215">IF(OR(J215="",J215=0),"",
       IF(OR(_xlfn._xlws.FILTER('Checklist.loc DATA'!$E$3:$E$3000,'Checklist.loc DATA'!$D$3:$D$3000=J215,"#no matching result in Checklist.loc DATA")="#no matching result found in Checklist.loc DATA",_xlfn._xlws.FILTER('Checklist.loc DATA'!$E$3:$E$3000,'Checklist.loc DATA'!$D$3:$D$3000=J215,"#no matching result in Checklist.loc DATA")="MISSING",_xlfn._xlws.FILTER('Checklist.loc DATA'!$E$3:$E$3000,'Checklist.loc DATA'!$D$3:$D$3000=J215,"#no matching result in Checklist.loc DATA")=""),
          IF(_xlfn._xlws.FILTER('CLUE. Integrator'!$C$2:$C$3000,'CLUE. Integrator'!$D$2:$D$3000=J215,"#no matching result in aircraft CLUE_Integrator")="0","#Text found in aircraft CLUE_Integrator but no matching entry name; check that you copy-pasted entry names",
                   _xlfn._xlws.FILTER('CLUE. Integrator'!$C$2:$C$3000,'CLUE. Integrator'!$D$2:$D$3000=J215,"#no matching result in aircraft CLUE_Integrator")),
           _xlfn._xlws.FILTER('Checklist.loc DATA'!$E$3:$E$3000,'Checklist.loc DATA'!$D$3:$D$3000=J215,"#no matching result in Checklist.loc DATA")))</f>
        <v/>
      </c>
      <c r="L215" s="63" t="str">
        <f>IF('Integrator tracking'!G224="","",'Integrator tracking'!G224)</f>
        <v/>
      </c>
      <c r="M215" s="14" t="str">
        <f t="shared" si="6"/>
        <v/>
      </c>
      <c r="N215" s="14" t="str">
        <f>IF(F215="","",
_xlfn.CONCAT('Resource Checklist generator'!$A$2,UPPER('Resource Checklist generator'!$O$1),SUBSTITUTE(_xlfn.CONCAT(G215,"_",I215),"GAME.CHECKLIST_",""),"_",T215,'Resource Checklist generator'!$M$2,L215,'Resource Checklist generator'!$K$2,CHAR(10),
    'Resource Checklist generator'!$L$1,'Resource Checklist generator'!$N$2,'Resource Checklist generator'!$K$1,CHAR(10),
    'Resource Checklist generator'!$N$1
))</f>
        <v/>
      </c>
      <c r="O215" s="14" t="str">
        <f>IF(NOT(OR(U215=0,U215="")),_xlfn.CONCAT('Resource Checklist generator'!$G$2,U215,'Resource Checklist generator'!$H$2,CHAR(10),'Resource Checklist generator'!$I$2),"")</f>
        <v/>
      </c>
      <c r="P215" s="14" t="str">
        <f>IF(NOT(OR(V215=0,V215="")),_xlfn.CONCAT('Resource Checklist generator'!$J$2,V215,'Resource Checklist generator'!$H$2,CHAR(10),'Resource Checklist generator'!$L$2),"")</f>
        <v/>
      </c>
      <c r="Q215" s="14" t="str">
        <f>IF(F215="","",
    _xlfn.CONCAT('Resource Checklist generator'!$A$1,UPPER('Resource Checklist generator'!$O$1),SUBSTITUTE(_xlfn.CONCAT(G215,"_",I215),"GAME.CHECKLIST_",""),'Resource Checklist generator'!$B$1,CHAR(10),
    'Resource Checklist generator'!$C$1,G215,'Resource Checklist generator'!$D$1,I215,'Resource Checklist generator'!$E$1,CHAR(10),
    IF(K215="","",_xlfn.CONCAT('Resource Checklist generator'!$F$1,K215,'Resource Checklist generator'!$G$1,CHAR(10))),
    'Resource Checklist generator'!$J$1,'Resource Checklist generator'!$K$1,CHAR(10),
    'Resource Checklist generator'!$N$1)
)</f>
        <v/>
      </c>
      <c r="R215" s="14"/>
      <c r="S215" s="14" t="str">
        <f t="shared" si="7"/>
        <v/>
      </c>
      <c r="T215" s="14" t="str" cm="1">
        <f t="array" ref="T215">IF(Q215="","",MATCH(MID(Q215,1,255),MID($R$3:$R$999,1,255),0))</f>
        <v/>
      </c>
      <c r="U215" s="14"/>
      <c r="V215" s="14"/>
    </row>
    <row r="216" spans="2:22">
      <c r="B216" s="28"/>
      <c r="C216" s="46" t="str" cm="1">
        <f t="array" ref="C216">IF(B216="","",
       IF(OR(_xlfn._xlws.FILTER('Checklist.loc DATA'!$D$3:$D$3000,'Checklist.loc DATA'!$C$3:$C$3000=B216,"#no matching result in Checklist.loc DATA")="#no matching result found in Checklist.loc DATA",_xlfn._xlws.FILTER('Checklist.loc DATA'!$D$3:$D$3000,'Checklist.loc DATA'!$C$3:$C$3000=B216,"#no matching result in Checklist.loc DATA")="MISSING",_xlfn._xlws.FILTER('Checklist.loc DATA'!$D$3:$D$3000,'Checklist.loc DATA'!$C$3:$C$3000=B216,"#no matching result in Checklist.loc DATA")=""),
            IF(_xlfn._xlws.FILTER('GAME.CHECKLIST_ Integrator'!$C$2:$C$3000,'GAME.CHECKLIST_ Integrator'!$D$2:$D$3000=B216,"#no matching result in GAME.CHECKLIST Integrator")="0","#Text found in aircraft PAGE_Integrator but no matching entry name; check that you copy-pasted entry names",
                   _xlfn._xlws.FILTER('GAME.CHECKLIST_ Integrator'!$C$2:$C$3000,'GAME.CHECKLIST_ Integrator'!$D$2:$D$3000=B216,"#no matching result in GAME.CHECKLIST Integrator")),
           _xlfn._xlws.FILTER('Checklist.loc DATA'!$D$3:$D$3000,'Checklist.loc DATA'!$C$3:$C$3000=B216,"#no matching result in Checklist.loc DATA")))</f>
        <v/>
      </c>
      <c r="D216" s="52"/>
      <c r="E216" s="46" t="str" cm="1">
        <f t="array" ref="E216">IF(D216="","",
       IF(OR(_xlfn._xlws.FILTER('Checklist.loc DATA'!$D$3:$D$3000,'Checklist.loc DATA'!$C$3:$C$3000=D216,"#no matching result in Checklist.loc DATA")="#no matching result found in Checklist.loc DATA",_xlfn._xlws.FILTER('Checklist.loc DATA'!$D$3:$D$3000,'Checklist.loc DATA'!$C$3:$C$3000=D216,"#no matching result in Checklist.loc DATA")="MISSING",_xlfn._xlws.FILTER('Checklist.loc DATA'!$D$3:$D$3000,'Checklist.loc DATA'!$C$3:$C$3000=D216,"#no matching result in Checklist.loc DATA")=""),
            IF(_xlfn._xlws.FILTER('GAME.CHECKLIST_ Integrator'!$C$2:$C$3000,'GAME.CHECKLIST_ Integrator'!$D$2:$D$3000=D216,"#no matching result in GAME.CHECKLIST Integrator")="0","#Text found in aircraft PAGE_Integrator but no matching entry name; check that you copy-pasted entry names",
                   _xlfn._xlws.FILTER('GAME.CHECKLIST_ Integrator'!$C$2:$C$3000,'GAME.CHECKLIST_ Integrator'!$D$2:$D$3000=D216,"#no matching result in GAME.CHECKLIST Integrator")),
           _xlfn._xlws.FILTER('Checklist.loc DATA'!$D$3:$D$3000,'Checklist.loc DATA'!$C$3:$C$3000=D216,"#no matching result in Checklist.loc DATA")))</f>
        <v/>
      </c>
      <c r="F216" s="52"/>
      <c r="G216" s="46" t="str" cm="1">
        <f t="array" ref="G216">IF(F216="","",
       IF(OR(_xlfn._xlws.FILTER('Checklist.loc DATA'!$D$3:$D$3000,'Checklist.loc DATA'!$C$3:$C$3000=F216,"#no matching result in Checklist.loc DATA")="#no matching result found in Checklist.loc DATA",_xlfn._xlws.FILTER('Checklist.loc DATA'!$D$3:$D$3000,'Checklist.loc DATA'!$C$3:$C$3000=F216,"#no matching result in Checklist.loc DATA")="MISSING",_xlfn._xlws.FILTER('Checklist.loc DATA'!$D$3:$D$3000,'Checklist.loc DATA'!$C$3:$C$3000=F216,"#no matching result in Checklist.loc DATA")=""),
            IF(_xlfn._xlws.FILTER('GAME.CHECKLIST_ Integrator'!$C$2:$C$3000,'GAME.CHECKLIST_ Integrator'!$D$2:$D$3000=F216,"#no matching result in GAME.CHECKLIST Integrator")="0","#Text found in aircraft PAGE_Integrator but no matching entry name; check that you copy-pasted entry names",
                   _xlfn._xlws.FILTER('GAME.CHECKLIST_ Integrator'!$C$2:$C$3000,'GAME.CHECKLIST_ Integrator'!$D$2:$D$3000=F216,"#no matching result in GAME.CHECKLIST Integrator")),
           _xlfn._xlws.FILTER('Checklist.loc DATA'!$D$3:$D$3000,'Checklist.loc DATA'!$C$3:$C$3000=F216,"#no matching result in Checklist.loc DATA")))</f>
        <v/>
      </c>
      <c r="H216" s="61"/>
      <c r="I216" s="46" t="str" cm="1">
        <f t="array" ref="I216">IF(H216="","",
       IF(OR(_xlfn._xlws.FILTER('Checklist.loc DATA'!$D$3:$D$3000,'Checklist.loc DATA'!$C$3:$C$3000=H216,"#no matching result in Checklist.loc DATA")="#no matching result found in Checklist.loc DATA",_xlfn._xlws.FILTER('Checklist.loc DATA'!$D$3:$D$3000,'Checklist.loc DATA'!$C$3:$C$3000=H216,"#no matching result in Checklist.loc DATA")="MISSING",_xlfn._xlws.FILTER('Checklist.loc DATA'!$D$3:$D$3000,'Checklist.loc DATA'!$C$3:$C$3000=H216,"#no matching result in Checklist.loc DATA")=""),
            IF(_xlfn._xlws.FILTER('GAME.CHECKLIST_ Integrator'!$C$2:$C$3000,'GAME.CHECKLIST_ Integrator'!$D$2:$D$3000=H216,"#no matching result in GAME.CHECKLIST Integrator")="0","#Text found in aircraft PAGE_Integrator but no matching entry name; check that you copy-pasted entry names",
                   _xlfn._xlws.FILTER('GAME.CHECKLIST_ Integrator'!$C$2:$C$3000,'GAME.CHECKLIST_ Integrator'!$D$2:$D$3000=H216,"#no matching result in GAME.CHECKLIST Integrator")),
           _xlfn._xlws.FILTER('Checklist.loc DATA'!$D$3:$D$3000,'Checklist.loc DATA'!$C$3:$C$3000=H216,"#no matching result in Checklist.loc DATA")))</f>
        <v/>
      </c>
      <c r="J216" s="48">
        <v>0</v>
      </c>
      <c r="K216" s="46" t="str" cm="1">
        <f t="array" ref="K216">IF(OR(J216="",J216=0),"",
       IF(OR(_xlfn._xlws.FILTER('Checklist.loc DATA'!$E$3:$E$3000,'Checklist.loc DATA'!$D$3:$D$3000=J216,"#no matching result in Checklist.loc DATA")="#no matching result found in Checklist.loc DATA",_xlfn._xlws.FILTER('Checklist.loc DATA'!$E$3:$E$3000,'Checklist.loc DATA'!$D$3:$D$3000=J216,"#no matching result in Checklist.loc DATA")="MISSING",_xlfn._xlws.FILTER('Checklist.loc DATA'!$E$3:$E$3000,'Checklist.loc DATA'!$D$3:$D$3000=J216,"#no matching result in Checklist.loc DATA")=""),
          IF(_xlfn._xlws.FILTER('CLUE. Integrator'!$C$2:$C$3000,'CLUE. Integrator'!$D$2:$D$3000=J216,"#no matching result in aircraft CLUE_Integrator")="0","#Text found in aircraft CLUE_Integrator but no matching entry name; check that you copy-pasted entry names",
                   _xlfn._xlws.FILTER('CLUE. Integrator'!$C$2:$C$3000,'CLUE. Integrator'!$D$2:$D$3000=J216,"#no matching result in aircraft CLUE_Integrator")),
           _xlfn._xlws.FILTER('Checklist.loc DATA'!$E$3:$E$3000,'Checklist.loc DATA'!$D$3:$D$3000=J216,"#no matching result in Checklist.loc DATA")))</f>
        <v/>
      </c>
      <c r="L216" s="63" t="str">
        <f>IF('Integrator tracking'!G225="","",'Integrator tracking'!G225)</f>
        <v/>
      </c>
      <c r="M216" s="14" t="str">
        <f t="shared" si="6"/>
        <v/>
      </c>
      <c r="N216" s="14" t="str">
        <f>IF(F216="","",
_xlfn.CONCAT('Resource Checklist generator'!$A$2,UPPER('Resource Checklist generator'!$O$1),SUBSTITUTE(_xlfn.CONCAT(G216,"_",I216),"GAME.CHECKLIST_",""),"_",T216,'Resource Checklist generator'!$M$2,L216,'Resource Checklist generator'!$K$2,CHAR(10),
    'Resource Checklist generator'!$L$1,'Resource Checklist generator'!$N$2,'Resource Checklist generator'!$K$1,CHAR(10),
    'Resource Checklist generator'!$N$1
))</f>
        <v/>
      </c>
      <c r="O216" s="14" t="str">
        <f>IF(NOT(OR(U216=0,U216="")),_xlfn.CONCAT('Resource Checklist generator'!$G$2,U216,'Resource Checklist generator'!$H$2,CHAR(10),'Resource Checklist generator'!$I$2),"")</f>
        <v/>
      </c>
      <c r="P216" s="14" t="str">
        <f>IF(NOT(OR(V216=0,V216="")),_xlfn.CONCAT('Resource Checklist generator'!$J$2,V216,'Resource Checklist generator'!$H$2,CHAR(10),'Resource Checklist generator'!$L$2),"")</f>
        <v/>
      </c>
      <c r="Q216" s="14" t="str">
        <f>IF(F216="","",
    _xlfn.CONCAT('Resource Checklist generator'!$A$1,UPPER('Resource Checklist generator'!$O$1),SUBSTITUTE(_xlfn.CONCAT(G216,"_",I216),"GAME.CHECKLIST_",""),'Resource Checklist generator'!$B$1,CHAR(10),
    'Resource Checklist generator'!$C$1,G216,'Resource Checklist generator'!$D$1,I216,'Resource Checklist generator'!$E$1,CHAR(10),
    IF(K216="","",_xlfn.CONCAT('Resource Checklist generator'!$F$1,K216,'Resource Checklist generator'!$G$1,CHAR(10))),
    'Resource Checklist generator'!$J$1,'Resource Checklist generator'!$K$1,CHAR(10),
    'Resource Checklist generator'!$N$1)
)</f>
        <v/>
      </c>
      <c r="R216" s="14"/>
      <c r="S216" s="14" t="str">
        <f t="shared" si="7"/>
        <v/>
      </c>
      <c r="T216" s="14" t="str" cm="1">
        <f t="array" ref="T216">IF(Q216="","",MATCH(MID(Q216,1,255),MID($R$3:$R$999,1,255),0))</f>
        <v/>
      </c>
      <c r="U216" s="14"/>
      <c r="V216" s="14"/>
    </row>
    <row r="217" spans="2:22">
      <c r="B217" s="27"/>
      <c r="C217" s="46" t="str" cm="1">
        <f t="array" ref="C217">IF(B217="","",
       IF(OR(_xlfn._xlws.FILTER('Checklist.loc DATA'!$D$3:$D$3000,'Checklist.loc DATA'!$C$3:$C$3000=B217,"#no matching result in Checklist.loc DATA")="#no matching result found in Checklist.loc DATA",_xlfn._xlws.FILTER('Checklist.loc DATA'!$D$3:$D$3000,'Checklist.loc DATA'!$C$3:$C$3000=B217,"#no matching result in Checklist.loc DATA")="MISSING",_xlfn._xlws.FILTER('Checklist.loc DATA'!$D$3:$D$3000,'Checklist.loc DATA'!$C$3:$C$3000=B217,"#no matching result in Checklist.loc DATA")=""),
            IF(_xlfn._xlws.FILTER('GAME.CHECKLIST_ Integrator'!$C$2:$C$3000,'GAME.CHECKLIST_ Integrator'!$D$2:$D$3000=B217,"#no matching result in GAME.CHECKLIST Integrator")="0","#Text found in aircraft PAGE_Integrator but no matching entry name; check that you copy-pasted entry names",
                   _xlfn._xlws.FILTER('GAME.CHECKLIST_ Integrator'!$C$2:$C$3000,'GAME.CHECKLIST_ Integrator'!$D$2:$D$3000=B217,"#no matching result in GAME.CHECKLIST Integrator")),
           _xlfn._xlws.FILTER('Checklist.loc DATA'!$D$3:$D$3000,'Checklist.loc DATA'!$C$3:$C$3000=B217,"#no matching result in Checklist.loc DATA")))</f>
        <v/>
      </c>
      <c r="D217" s="53"/>
      <c r="E217" s="46" t="str" cm="1">
        <f t="array" ref="E217">IF(D217="","",
       IF(OR(_xlfn._xlws.FILTER('Checklist.loc DATA'!$D$3:$D$3000,'Checklist.loc DATA'!$C$3:$C$3000=D217,"#no matching result in Checklist.loc DATA")="#no matching result found in Checklist.loc DATA",_xlfn._xlws.FILTER('Checklist.loc DATA'!$D$3:$D$3000,'Checklist.loc DATA'!$C$3:$C$3000=D217,"#no matching result in Checklist.loc DATA")="MISSING",_xlfn._xlws.FILTER('Checklist.loc DATA'!$D$3:$D$3000,'Checklist.loc DATA'!$C$3:$C$3000=D217,"#no matching result in Checklist.loc DATA")=""),
            IF(_xlfn._xlws.FILTER('GAME.CHECKLIST_ Integrator'!$C$2:$C$3000,'GAME.CHECKLIST_ Integrator'!$D$2:$D$3000=D217,"#no matching result in GAME.CHECKLIST Integrator")="0","#Text found in aircraft PAGE_Integrator but no matching entry name; check that you copy-pasted entry names",
                   _xlfn._xlws.FILTER('GAME.CHECKLIST_ Integrator'!$C$2:$C$3000,'GAME.CHECKLIST_ Integrator'!$D$2:$D$3000=D217,"#no matching result in GAME.CHECKLIST Integrator")),
           _xlfn._xlws.FILTER('Checklist.loc DATA'!$D$3:$D$3000,'Checklist.loc DATA'!$C$3:$C$3000=D217,"#no matching result in Checklist.loc DATA")))</f>
        <v/>
      </c>
      <c r="F217" s="53"/>
      <c r="G217" s="46" t="str" cm="1">
        <f t="array" ref="G217">IF(F217="","",
       IF(OR(_xlfn._xlws.FILTER('Checklist.loc DATA'!$D$3:$D$3000,'Checklist.loc DATA'!$C$3:$C$3000=F217,"#no matching result in Checklist.loc DATA")="#no matching result found in Checklist.loc DATA",_xlfn._xlws.FILTER('Checklist.loc DATA'!$D$3:$D$3000,'Checklist.loc DATA'!$C$3:$C$3000=F217,"#no matching result in Checklist.loc DATA")="MISSING",_xlfn._xlws.FILTER('Checklist.loc DATA'!$D$3:$D$3000,'Checklist.loc DATA'!$C$3:$C$3000=F217,"#no matching result in Checklist.loc DATA")=""),
            IF(_xlfn._xlws.FILTER('GAME.CHECKLIST_ Integrator'!$C$2:$C$3000,'GAME.CHECKLIST_ Integrator'!$D$2:$D$3000=F217,"#no matching result in GAME.CHECKLIST Integrator")="0","#Text found in aircraft PAGE_Integrator but no matching entry name; check that you copy-pasted entry names",
                   _xlfn._xlws.FILTER('GAME.CHECKLIST_ Integrator'!$C$2:$C$3000,'GAME.CHECKLIST_ Integrator'!$D$2:$D$3000=F217,"#no matching result in GAME.CHECKLIST Integrator")),
           _xlfn._xlws.FILTER('Checklist.loc DATA'!$D$3:$D$3000,'Checklist.loc DATA'!$C$3:$C$3000=F217,"#no matching result in Checklist.loc DATA")))</f>
        <v/>
      </c>
      <c r="H217" s="62"/>
      <c r="I217" s="46" t="str" cm="1">
        <f t="array" ref="I217">IF(H217="","",
       IF(OR(_xlfn._xlws.FILTER('Checklist.loc DATA'!$D$3:$D$3000,'Checklist.loc DATA'!$C$3:$C$3000=H217,"#no matching result in Checklist.loc DATA")="#no matching result found in Checklist.loc DATA",_xlfn._xlws.FILTER('Checklist.loc DATA'!$D$3:$D$3000,'Checklist.loc DATA'!$C$3:$C$3000=H217,"#no matching result in Checklist.loc DATA")="MISSING",_xlfn._xlws.FILTER('Checklist.loc DATA'!$D$3:$D$3000,'Checklist.loc DATA'!$C$3:$C$3000=H217,"#no matching result in Checklist.loc DATA")=""),
            IF(_xlfn._xlws.FILTER('GAME.CHECKLIST_ Integrator'!$C$2:$C$3000,'GAME.CHECKLIST_ Integrator'!$D$2:$D$3000=H217,"#no matching result in GAME.CHECKLIST Integrator")="0","#Text found in aircraft PAGE_Integrator but no matching entry name; check that you copy-pasted entry names",
                   _xlfn._xlws.FILTER('GAME.CHECKLIST_ Integrator'!$C$2:$C$3000,'GAME.CHECKLIST_ Integrator'!$D$2:$D$3000=H217,"#no matching result in GAME.CHECKLIST Integrator")),
           _xlfn._xlws.FILTER('Checklist.loc DATA'!$D$3:$D$3000,'Checklist.loc DATA'!$C$3:$C$3000=H217,"#no matching result in Checklist.loc DATA")))</f>
        <v/>
      </c>
      <c r="J217" s="29">
        <v>0</v>
      </c>
      <c r="K217" s="46" t="str" cm="1">
        <f t="array" ref="K217">IF(OR(J217="",J217=0),"",
       IF(OR(_xlfn._xlws.FILTER('Checklist.loc DATA'!$E$3:$E$3000,'Checklist.loc DATA'!$D$3:$D$3000=J217,"#no matching result in Checklist.loc DATA")="#no matching result found in Checklist.loc DATA",_xlfn._xlws.FILTER('Checklist.loc DATA'!$E$3:$E$3000,'Checklist.loc DATA'!$D$3:$D$3000=J217,"#no matching result in Checklist.loc DATA")="MISSING",_xlfn._xlws.FILTER('Checklist.loc DATA'!$E$3:$E$3000,'Checklist.loc DATA'!$D$3:$D$3000=J217,"#no matching result in Checklist.loc DATA")=""),
          IF(_xlfn._xlws.FILTER('CLUE. Integrator'!$C$2:$C$3000,'CLUE. Integrator'!$D$2:$D$3000=J217,"#no matching result in aircraft CLUE_Integrator")="0","#Text found in aircraft CLUE_Integrator but no matching entry name; check that you copy-pasted entry names",
                   _xlfn._xlws.FILTER('CLUE. Integrator'!$C$2:$C$3000,'CLUE. Integrator'!$D$2:$D$3000=J217,"#no matching result in aircraft CLUE_Integrator")),
           _xlfn._xlws.FILTER('Checklist.loc DATA'!$E$3:$E$3000,'Checklist.loc DATA'!$D$3:$D$3000=J217,"#no matching result in Checklist.loc DATA")))</f>
        <v/>
      </c>
      <c r="L217" s="63" t="str">
        <f>IF('Integrator tracking'!G226="","",'Integrator tracking'!G226)</f>
        <v/>
      </c>
      <c r="M217" s="14" t="str">
        <f t="shared" si="6"/>
        <v/>
      </c>
      <c r="N217" s="14" t="str">
        <f>IF(F217="","",
_xlfn.CONCAT('Resource Checklist generator'!$A$2,UPPER('Resource Checklist generator'!$O$1),SUBSTITUTE(_xlfn.CONCAT(G217,"_",I217),"GAME.CHECKLIST_",""),"_",T217,'Resource Checklist generator'!$M$2,L217,'Resource Checklist generator'!$K$2,CHAR(10),
    'Resource Checklist generator'!$L$1,'Resource Checklist generator'!$N$2,'Resource Checklist generator'!$K$1,CHAR(10),
    'Resource Checklist generator'!$N$1
))</f>
        <v/>
      </c>
      <c r="O217" s="14" t="str">
        <f>IF(NOT(OR(U217=0,U217="")),_xlfn.CONCAT('Resource Checklist generator'!$G$2,U217,'Resource Checklist generator'!$H$2,CHAR(10),'Resource Checklist generator'!$I$2),"")</f>
        <v/>
      </c>
      <c r="P217" s="14" t="str">
        <f>IF(NOT(OR(V217=0,V217="")),_xlfn.CONCAT('Resource Checklist generator'!$J$2,V217,'Resource Checklist generator'!$H$2,CHAR(10),'Resource Checklist generator'!$L$2),"")</f>
        <v/>
      </c>
      <c r="Q217" s="14" t="str">
        <f>IF(F217="","",
    _xlfn.CONCAT('Resource Checklist generator'!$A$1,UPPER('Resource Checklist generator'!$O$1),SUBSTITUTE(_xlfn.CONCAT(G217,"_",I217),"GAME.CHECKLIST_",""),'Resource Checklist generator'!$B$1,CHAR(10),
    'Resource Checklist generator'!$C$1,G217,'Resource Checklist generator'!$D$1,I217,'Resource Checklist generator'!$E$1,CHAR(10),
    IF(K217="","",_xlfn.CONCAT('Resource Checklist generator'!$F$1,K217,'Resource Checklist generator'!$G$1,CHAR(10))),
    'Resource Checklist generator'!$J$1,'Resource Checklist generator'!$K$1,CHAR(10),
    'Resource Checklist generator'!$N$1)
)</f>
        <v/>
      </c>
      <c r="R217" s="14"/>
      <c r="S217" s="14" t="str">
        <f t="shared" si="7"/>
        <v/>
      </c>
      <c r="T217" s="14" t="str" cm="1">
        <f t="array" ref="T217">IF(Q217="","",MATCH(MID(Q217,1,255),MID($R$3:$R$999,1,255),0))</f>
        <v/>
      </c>
      <c r="U217" s="14"/>
      <c r="V217" s="14"/>
    </row>
    <row r="218" spans="2:22">
      <c r="B218" s="28"/>
      <c r="C218" s="46" t="str" cm="1">
        <f t="array" ref="C218">IF(B218="","",
       IF(OR(_xlfn._xlws.FILTER('Checklist.loc DATA'!$D$3:$D$3000,'Checklist.loc DATA'!$C$3:$C$3000=B218,"#no matching result in Checklist.loc DATA")="#no matching result found in Checklist.loc DATA",_xlfn._xlws.FILTER('Checklist.loc DATA'!$D$3:$D$3000,'Checklist.loc DATA'!$C$3:$C$3000=B218,"#no matching result in Checklist.loc DATA")="MISSING",_xlfn._xlws.FILTER('Checklist.loc DATA'!$D$3:$D$3000,'Checklist.loc DATA'!$C$3:$C$3000=B218,"#no matching result in Checklist.loc DATA")=""),
            IF(_xlfn._xlws.FILTER('GAME.CHECKLIST_ Integrator'!$C$2:$C$3000,'GAME.CHECKLIST_ Integrator'!$D$2:$D$3000=B218,"#no matching result in GAME.CHECKLIST Integrator")="0","#Text found in aircraft PAGE_Integrator but no matching entry name; check that you copy-pasted entry names",
                   _xlfn._xlws.FILTER('GAME.CHECKLIST_ Integrator'!$C$2:$C$3000,'GAME.CHECKLIST_ Integrator'!$D$2:$D$3000=B218,"#no matching result in GAME.CHECKLIST Integrator")),
           _xlfn._xlws.FILTER('Checklist.loc DATA'!$D$3:$D$3000,'Checklist.loc DATA'!$C$3:$C$3000=B218,"#no matching result in Checklist.loc DATA")))</f>
        <v/>
      </c>
      <c r="D218" s="52"/>
      <c r="E218" s="46" t="str" cm="1">
        <f t="array" ref="E218">IF(D218="","",
       IF(OR(_xlfn._xlws.FILTER('Checklist.loc DATA'!$D$3:$D$3000,'Checklist.loc DATA'!$C$3:$C$3000=D218,"#no matching result in Checklist.loc DATA")="#no matching result found in Checklist.loc DATA",_xlfn._xlws.FILTER('Checklist.loc DATA'!$D$3:$D$3000,'Checklist.loc DATA'!$C$3:$C$3000=D218,"#no matching result in Checklist.loc DATA")="MISSING",_xlfn._xlws.FILTER('Checklist.loc DATA'!$D$3:$D$3000,'Checklist.loc DATA'!$C$3:$C$3000=D218,"#no matching result in Checklist.loc DATA")=""),
            IF(_xlfn._xlws.FILTER('GAME.CHECKLIST_ Integrator'!$C$2:$C$3000,'GAME.CHECKLIST_ Integrator'!$D$2:$D$3000=D218,"#no matching result in GAME.CHECKLIST Integrator")="0","#Text found in aircraft PAGE_Integrator but no matching entry name; check that you copy-pasted entry names",
                   _xlfn._xlws.FILTER('GAME.CHECKLIST_ Integrator'!$C$2:$C$3000,'GAME.CHECKLIST_ Integrator'!$D$2:$D$3000=D218,"#no matching result in GAME.CHECKLIST Integrator")),
           _xlfn._xlws.FILTER('Checklist.loc DATA'!$D$3:$D$3000,'Checklist.loc DATA'!$C$3:$C$3000=D218,"#no matching result in Checklist.loc DATA")))</f>
        <v/>
      </c>
      <c r="F218" s="52"/>
      <c r="G218" s="46" t="str" cm="1">
        <f t="array" ref="G218">IF(F218="","",
       IF(OR(_xlfn._xlws.FILTER('Checklist.loc DATA'!$D$3:$D$3000,'Checklist.loc DATA'!$C$3:$C$3000=F218,"#no matching result in Checklist.loc DATA")="#no matching result found in Checklist.loc DATA",_xlfn._xlws.FILTER('Checklist.loc DATA'!$D$3:$D$3000,'Checklist.loc DATA'!$C$3:$C$3000=F218,"#no matching result in Checklist.loc DATA")="MISSING",_xlfn._xlws.FILTER('Checklist.loc DATA'!$D$3:$D$3000,'Checklist.loc DATA'!$C$3:$C$3000=F218,"#no matching result in Checklist.loc DATA")=""),
            IF(_xlfn._xlws.FILTER('GAME.CHECKLIST_ Integrator'!$C$2:$C$3000,'GAME.CHECKLIST_ Integrator'!$D$2:$D$3000=F218,"#no matching result in GAME.CHECKLIST Integrator")="0","#Text found in aircraft PAGE_Integrator but no matching entry name; check that you copy-pasted entry names",
                   _xlfn._xlws.FILTER('GAME.CHECKLIST_ Integrator'!$C$2:$C$3000,'GAME.CHECKLIST_ Integrator'!$D$2:$D$3000=F218,"#no matching result in GAME.CHECKLIST Integrator")),
           _xlfn._xlws.FILTER('Checklist.loc DATA'!$D$3:$D$3000,'Checklist.loc DATA'!$C$3:$C$3000=F218,"#no matching result in Checklist.loc DATA")))</f>
        <v/>
      </c>
      <c r="H218" s="61"/>
      <c r="I218" s="46" t="str" cm="1">
        <f t="array" ref="I218">IF(H218="","",
       IF(OR(_xlfn._xlws.FILTER('Checklist.loc DATA'!$D$3:$D$3000,'Checklist.loc DATA'!$C$3:$C$3000=H218,"#no matching result in Checklist.loc DATA")="#no matching result found in Checklist.loc DATA",_xlfn._xlws.FILTER('Checklist.loc DATA'!$D$3:$D$3000,'Checklist.loc DATA'!$C$3:$C$3000=H218,"#no matching result in Checklist.loc DATA")="MISSING",_xlfn._xlws.FILTER('Checklist.loc DATA'!$D$3:$D$3000,'Checklist.loc DATA'!$C$3:$C$3000=H218,"#no matching result in Checklist.loc DATA")=""),
            IF(_xlfn._xlws.FILTER('GAME.CHECKLIST_ Integrator'!$C$2:$C$3000,'GAME.CHECKLIST_ Integrator'!$D$2:$D$3000=H218,"#no matching result in GAME.CHECKLIST Integrator")="0","#Text found in aircraft PAGE_Integrator but no matching entry name; check that you copy-pasted entry names",
                   _xlfn._xlws.FILTER('GAME.CHECKLIST_ Integrator'!$C$2:$C$3000,'GAME.CHECKLIST_ Integrator'!$D$2:$D$3000=H218,"#no matching result in GAME.CHECKLIST Integrator")),
           _xlfn._xlws.FILTER('Checklist.loc DATA'!$D$3:$D$3000,'Checklist.loc DATA'!$C$3:$C$3000=H218,"#no matching result in Checklist.loc DATA")))</f>
        <v/>
      </c>
      <c r="J218" s="48">
        <v>0</v>
      </c>
      <c r="K218" s="46" t="str" cm="1">
        <f t="array" ref="K218">IF(OR(J218="",J218=0),"",
       IF(OR(_xlfn._xlws.FILTER('Checklist.loc DATA'!$E$3:$E$3000,'Checklist.loc DATA'!$D$3:$D$3000=J218,"#no matching result in Checklist.loc DATA")="#no matching result found in Checklist.loc DATA",_xlfn._xlws.FILTER('Checklist.loc DATA'!$E$3:$E$3000,'Checklist.loc DATA'!$D$3:$D$3000=J218,"#no matching result in Checklist.loc DATA")="MISSING",_xlfn._xlws.FILTER('Checklist.loc DATA'!$E$3:$E$3000,'Checklist.loc DATA'!$D$3:$D$3000=J218,"#no matching result in Checklist.loc DATA")=""),
          IF(_xlfn._xlws.FILTER('CLUE. Integrator'!$C$2:$C$3000,'CLUE. Integrator'!$D$2:$D$3000=J218,"#no matching result in aircraft CLUE_Integrator")="0","#Text found in aircraft CLUE_Integrator but no matching entry name; check that you copy-pasted entry names",
                   _xlfn._xlws.FILTER('CLUE. Integrator'!$C$2:$C$3000,'CLUE. Integrator'!$D$2:$D$3000=J218,"#no matching result in aircraft CLUE_Integrator")),
           _xlfn._xlws.FILTER('Checklist.loc DATA'!$E$3:$E$3000,'Checklist.loc DATA'!$D$3:$D$3000=J218,"#no matching result in Checklist.loc DATA")))</f>
        <v/>
      </c>
      <c r="L218" s="63" t="str">
        <f>IF('Integrator tracking'!G227="","",'Integrator tracking'!G227)</f>
        <v/>
      </c>
      <c r="M218" s="14" t="str">
        <f t="shared" si="6"/>
        <v/>
      </c>
      <c r="N218" s="14" t="str">
        <f>IF(F218="","",
_xlfn.CONCAT('Resource Checklist generator'!$A$2,UPPER('Resource Checklist generator'!$O$1),SUBSTITUTE(_xlfn.CONCAT(G218,"_",I218),"GAME.CHECKLIST_",""),"_",T218,'Resource Checklist generator'!$M$2,L218,'Resource Checklist generator'!$K$2,CHAR(10),
    'Resource Checklist generator'!$L$1,'Resource Checklist generator'!$N$2,'Resource Checklist generator'!$K$1,CHAR(10),
    'Resource Checklist generator'!$N$1
))</f>
        <v/>
      </c>
      <c r="O218" s="14" t="str">
        <f>IF(NOT(OR(U218=0,U218="")),_xlfn.CONCAT('Resource Checklist generator'!$G$2,U218,'Resource Checklist generator'!$H$2,CHAR(10),'Resource Checklist generator'!$I$2),"")</f>
        <v/>
      </c>
      <c r="P218" s="14" t="str">
        <f>IF(NOT(OR(V218=0,V218="")),_xlfn.CONCAT('Resource Checklist generator'!$J$2,V218,'Resource Checklist generator'!$H$2,CHAR(10),'Resource Checklist generator'!$L$2),"")</f>
        <v/>
      </c>
      <c r="Q218" s="14" t="str">
        <f>IF(F218="","",
    _xlfn.CONCAT('Resource Checklist generator'!$A$1,UPPER('Resource Checklist generator'!$O$1),SUBSTITUTE(_xlfn.CONCAT(G218,"_",I218),"GAME.CHECKLIST_",""),'Resource Checklist generator'!$B$1,CHAR(10),
    'Resource Checklist generator'!$C$1,G218,'Resource Checklist generator'!$D$1,I218,'Resource Checklist generator'!$E$1,CHAR(10),
    IF(K218="","",_xlfn.CONCAT('Resource Checklist generator'!$F$1,K218,'Resource Checklist generator'!$G$1,CHAR(10))),
    'Resource Checklist generator'!$J$1,'Resource Checklist generator'!$K$1,CHAR(10),
    'Resource Checklist generator'!$N$1)
)</f>
        <v/>
      </c>
      <c r="R218" s="14"/>
      <c r="S218" s="14" t="str">
        <f t="shared" si="7"/>
        <v/>
      </c>
      <c r="T218" s="14" t="str" cm="1">
        <f t="array" ref="T218">IF(Q218="","",MATCH(MID(Q218,1,255),MID($R$3:$R$999,1,255),0))</f>
        <v/>
      </c>
      <c r="U218" s="14"/>
      <c r="V218" s="14"/>
    </row>
    <row r="219" spans="2:22">
      <c r="B219" s="27"/>
      <c r="C219" s="46" t="str" cm="1">
        <f t="array" ref="C219">IF(B219="","",
       IF(OR(_xlfn._xlws.FILTER('Checklist.loc DATA'!$D$3:$D$3000,'Checklist.loc DATA'!$C$3:$C$3000=B219,"#no matching result in Checklist.loc DATA")="#no matching result found in Checklist.loc DATA",_xlfn._xlws.FILTER('Checklist.loc DATA'!$D$3:$D$3000,'Checklist.loc DATA'!$C$3:$C$3000=B219,"#no matching result in Checklist.loc DATA")="MISSING",_xlfn._xlws.FILTER('Checklist.loc DATA'!$D$3:$D$3000,'Checklist.loc DATA'!$C$3:$C$3000=B219,"#no matching result in Checklist.loc DATA")=""),
            IF(_xlfn._xlws.FILTER('GAME.CHECKLIST_ Integrator'!$C$2:$C$3000,'GAME.CHECKLIST_ Integrator'!$D$2:$D$3000=B219,"#no matching result in GAME.CHECKLIST Integrator")="0","#Text found in aircraft PAGE_Integrator but no matching entry name; check that you copy-pasted entry names",
                   _xlfn._xlws.FILTER('GAME.CHECKLIST_ Integrator'!$C$2:$C$3000,'GAME.CHECKLIST_ Integrator'!$D$2:$D$3000=B219,"#no matching result in GAME.CHECKLIST Integrator")),
           _xlfn._xlws.FILTER('Checklist.loc DATA'!$D$3:$D$3000,'Checklist.loc DATA'!$C$3:$C$3000=B219,"#no matching result in Checklist.loc DATA")))</f>
        <v/>
      </c>
      <c r="D219" s="53"/>
      <c r="E219" s="46" t="str" cm="1">
        <f t="array" ref="E219">IF(D219="","",
       IF(OR(_xlfn._xlws.FILTER('Checklist.loc DATA'!$D$3:$D$3000,'Checklist.loc DATA'!$C$3:$C$3000=D219,"#no matching result in Checklist.loc DATA")="#no matching result found in Checklist.loc DATA",_xlfn._xlws.FILTER('Checklist.loc DATA'!$D$3:$D$3000,'Checklist.loc DATA'!$C$3:$C$3000=D219,"#no matching result in Checklist.loc DATA")="MISSING",_xlfn._xlws.FILTER('Checklist.loc DATA'!$D$3:$D$3000,'Checklist.loc DATA'!$C$3:$C$3000=D219,"#no matching result in Checklist.loc DATA")=""),
            IF(_xlfn._xlws.FILTER('GAME.CHECKLIST_ Integrator'!$C$2:$C$3000,'GAME.CHECKLIST_ Integrator'!$D$2:$D$3000=D219,"#no matching result in GAME.CHECKLIST Integrator")="0","#Text found in aircraft PAGE_Integrator but no matching entry name; check that you copy-pasted entry names",
                   _xlfn._xlws.FILTER('GAME.CHECKLIST_ Integrator'!$C$2:$C$3000,'GAME.CHECKLIST_ Integrator'!$D$2:$D$3000=D219,"#no matching result in GAME.CHECKLIST Integrator")),
           _xlfn._xlws.FILTER('Checklist.loc DATA'!$D$3:$D$3000,'Checklist.loc DATA'!$C$3:$C$3000=D219,"#no matching result in Checklist.loc DATA")))</f>
        <v/>
      </c>
      <c r="F219" s="53"/>
      <c r="G219" s="46" t="str" cm="1">
        <f t="array" ref="G219">IF(F219="","",
       IF(OR(_xlfn._xlws.FILTER('Checklist.loc DATA'!$D$3:$D$3000,'Checklist.loc DATA'!$C$3:$C$3000=F219,"#no matching result in Checklist.loc DATA")="#no matching result found in Checklist.loc DATA",_xlfn._xlws.FILTER('Checklist.loc DATA'!$D$3:$D$3000,'Checklist.loc DATA'!$C$3:$C$3000=F219,"#no matching result in Checklist.loc DATA")="MISSING",_xlfn._xlws.FILTER('Checklist.loc DATA'!$D$3:$D$3000,'Checklist.loc DATA'!$C$3:$C$3000=F219,"#no matching result in Checklist.loc DATA")=""),
            IF(_xlfn._xlws.FILTER('GAME.CHECKLIST_ Integrator'!$C$2:$C$3000,'GAME.CHECKLIST_ Integrator'!$D$2:$D$3000=F219,"#no matching result in GAME.CHECKLIST Integrator")="0","#Text found in aircraft PAGE_Integrator but no matching entry name; check that you copy-pasted entry names",
                   _xlfn._xlws.FILTER('GAME.CHECKLIST_ Integrator'!$C$2:$C$3000,'GAME.CHECKLIST_ Integrator'!$D$2:$D$3000=F219,"#no matching result in GAME.CHECKLIST Integrator")),
           _xlfn._xlws.FILTER('Checklist.loc DATA'!$D$3:$D$3000,'Checklist.loc DATA'!$C$3:$C$3000=F219,"#no matching result in Checklist.loc DATA")))</f>
        <v/>
      </c>
      <c r="H219" s="62"/>
      <c r="I219" s="46" t="str" cm="1">
        <f t="array" ref="I219">IF(H219="","",
       IF(OR(_xlfn._xlws.FILTER('Checklist.loc DATA'!$D$3:$D$3000,'Checklist.loc DATA'!$C$3:$C$3000=H219,"#no matching result in Checklist.loc DATA")="#no matching result found in Checklist.loc DATA",_xlfn._xlws.FILTER('Checklist.loc DATA'!$D$3:$D$3000,'Checklist.loc DATA'!$C$3:$C$3000=H219,"#no matching result in Checklist.loc DATA")="MISSING",_xlfn._xlws.FILTER('Checklist.loc DATA'!$D$3:$D$3000,'Checklist.loc DATA'!$C$3:$C$3000=H219,"#no matching result in Checklist.loc DATA")=""),
            IF(_xlfn._xlws.FILTER('GAME.CHECKLIST_ Integrator'!$C$2:$C$3000,'GAME.CHECKLIST_ Integrator'!$D$2:$D$3000=H219,"#no matching result in GAME.CHECKLIST Integrator")="0","#Text found in aircraft PAGE_Integrator but no matching entry name; check that you copy-pasted entry names",
                   _xlfn._xlws.FILTER('GAME.CHECKLIST_ Integrator'!$C$2:$C$3000,'GAME.CHECKLIST_ Integrator'!$D$2:$D$3000=H219,"#no matching result in GAME.CHECKLIST Integrator")),
           _xlfn._xlws.FILTER('Checklist.loc DATA'!$D$3:$D$3000,'Checklist.loc DATA'!$C$3:$C$3000=H219,"#no matching result in Checklist.loc DATA")))</f>
        <v/>
      </c>
      <c r="J219" s="29">
        <v>0</v>
      </c>
      <c r="K219" s="46" t="str" cm="1">
        <f t="array" ref="K219">IF(OR(J219="",J219=0),"",
       IF(OR(_xlfn._xlws.FILTER('Checklist.loc DATA'!$E$3:$E$3000,'Checklist.loc DATA'!$D$3:$D$3000=J219,"#no matching result in Checklist.loc DATA")="#no matching result found in Checklist.loc DATA",_xlfn._xlws.FILTER('Checklist.loc DATA'!$E$3:$E$3000,'Checklist.loc DATA'!$D$3:$D$3000=J219,"#no matching result in Checklist.loc DATA")="MISSING",_xlfn._xlws.FILTER('Checklist.loc DATA'!$E$3:$E$3000,'Checklist.loc DATA'!$D$3:$D$3000=J219,"#no matching result in Checklist.loc DATA")=""),
          IF(_xlfn._xlws.FILTER('CLUE. Integrator'!$C$2:$C$3000,'CLUE. Integrator'!$D$2:$D$3000=J219,"#no matching result in aircraft CLUE_Integrator")="0","#Text found in aircraft CLUE_Integrator but no matching entry name; check that you copy-pasted entry names",
                   _xlfn._xlws.FILTER('CLUE. Integrator'!$C$2:$C$3000,'CLUE. Integrator'!$D$2:$D$3000=J219,"#no matching result in aircraft CLUE_Integrator")),
           _xlfn._xlws.FILTER('Checklist.loc DATA'!$E$3:$E$3000,'Checklist.loc DATA'!$D$3:$D$3000=J219,"#no matching result in Checklist.loc DATA")))</f>
        <v/>
      </c>
      <c r="L219" s="63" t="str">
        <f>IF('Integrator tracking'!G228="","",'Integrator tracking'!G228)</f>
        <v/>
      </c>
      <c r="M219" s="14" t="str">
        <f t="shared" si="6"/>
        <v/>
      </c>
      <c r="N219" s="14" t="str">
        <f>IF(F219="","",
_xlfn.CONCAT('Resource Checklist generator'!$A$2,UPPER('Resource Checklist generator'!$O$1),SUBSTITUTE(_xlfn.CONCAT(G219,"_",I219),"GAME.CHECKLIST_",""),"_",T219,'Resource Checklist generator'!$M$2,L219,'Resource Checklist generator'!$K$2,CHAR(10),
    'Resource Checklist generator'!$L$1,'Resource Checklist generator'!$N$2,'Resource Checklist generator'!$K$1,CHAR(10),
    'Resource Checklist generator'!$N$1
))</f>
        <v/>
      </c>
      <c r="O219" s="14" t="str">
        <f>IF(NOT(OR(U219=0,U219="")),_xlfn.CONCAT('Resource Checklist generator'!$G$2,U219,'Resource Checklist generator'!$H$2,CHAR(10),'Resource Checklist generator'!$I$2),"")</f>
        <v/>
      </c>
      <c r="P219" s="14" t="str">
        <f>IF(NOT(OR(V219=0,V219="")),_xlfn.CONCAT('Resource Checklist generator'!$J$2,V219,'Resource Checklist generator'!$H$2,CHAR(10),'Resource Checklist generator'!$L$2),"")</f>
        <v/>
      </c>
      <c r="Q219" s="14" t="str">
        <f>IF(F219="","",
    _xlfn.CONCAT('Resource Checklist generator'!$A$1,UPPER('Resource Checklist generator'!$O$1),SUBSTITUTE(_xlfn.CONCAT(G219,"_",I219),"GAME.CHECKLIST_",""),'Resource Checklist generator'!$B$1,CHAR(10),
    'Resource Checklist generator'!$C$1,G219,'Resource Checklist generator'!$D$1,I219,'Resource Checklist generator'!$E$1,CHAR(10),
    IF(K219="","",_xlfn.CONCAT('Resource Checklist generator'!$F$1,K219,'Resource Checklist generator'!$G$1,CHAR(10))),
    'Resource Checklist generator'!$J$1,'Resource Checklist generator'!$K$1,CHAR(10),
    'Resource Checklist generator'!$N$1)
)</f>
        <v/>
      </c>
      <c r="R219" s="14"/>
      <c r="S219" s="14" t="str">
        <f t="shared" si="7"/>
        <v/>
      </c>
      <c r="T219" s="14" t="str" cm="1">
        <f t="array" ref="T219">IF(Q219="","",MATCH(MID(Q219,1,255),MID($R$3:$R$999,1,255),0))</f>
        <v/>
      </c>
      <c r="U219" s="14"/>
      <c r="V219" s="14"/>
    </row>
    <row r="220" spans="2:22">
      <c r="B220" s="28"/>
      <c r="C220" s="46" t="str" cm="1">
        <f t="array" ref="C220">IF(B220="","",
       IF(OR(_xlfn._xlws.FILTER('Checklist.loc DATA'!$D$3:$D$3000,'Checklist.loc DATA'!$C$3:$C$3000=B220,"#no matching result in Checklist.loc DATA")="#no matching result found in Checklist.loc DATA",_xlfn._xlws.FILTER('Checklist.loc DATA'!$D$3:$D$3000,'Checklist.loc DATA'!$C$3:$C$3000=B220,"#no matching result in Checklist.loc DATA")="MISSING",_xlfn._xlws.FILTER('Checklist.loc DATA'!$D$3:$D$3000,'Checklist.loc DATA'!$C$3:$C$3000=B220,"#no matching result in Checklist.loc DATA")=""),
            IF(_xlfn._xlws.FILTER('GAME.CHECKLIST_ Integrator'!$C$2:$C$3000,'GAME.CHECKLIST_ Integrator'!$D$2:$D$3000=B220,"#no matching result in GAME.CHECKLIST Integrator")="0","#Text found in aircraft PAGE_Integrator but no matching entry name; check that you copy-pasted entry names",
                   _xlfn._xlws.FILTER('GAME.CHECKLIST_ Integrator'!$C$2:$C$3000,'GAME.CHECKLIST_ Integrator'!$D$2:$D$3000=B220,"#no matching result in GAME.CHECKLIST Integrator")),
           _xlfn._xlws.FILTER('Checklist.loc DATA'!$D$3:$D$3000,'Checklist.loc DATA'!$C$3:$C$3000=B220,"#no matching result in Checklist.loc DATA")))</f>
        <v/>
      </c>
      <c r="D220" s="52"/>
      <c r="E220" s="46" t="str" cm="1">
        <f t="array" ref="E220">IF(D220="","",
       IF(OR(_xlfn._xlws.FILTER('Checklist.loc DATA'!$D$3:$D$3000,'Checklist.loc DATA'!$C$3:$C$3000=D220,"#no matching result in Checklist.loc DATA")="#no matching result found in Checklist.loc DATA",_xlfn._xlws.FILTER('Checklist.loc DATA'!$D$3:$D$3000,'Checklist.loc DATA'!$C$3:$C$3000=D220,"#no matching result in Checklist.loc DATA")="MISSING",_xlfn._xlws.FILTER('Checklist.loc DATA'!$D$3:$D$3000,'Checklist.loc DATA'!$C$3:$C$3000=D220,"#no matching result in Checklist.loc DATA")=""),
            IF(_xlfn._xlws.FILTER('GAME.CHECKLIST_ Integrator'!$C$2:$C$3000,'GAME.CHECKLIST_ Integrator'!$D$2:$D$3000=D220,"#no matching result in GAME.CHECKLIST Integrator")="0","#Text found in aircraft PAGE_Integrator but no matching entry name; check that you copy-pasted entry names",
                   _xlfn._xlws.FILTER('GAME.CHECKLIST_ Integrator'!$C$2:$C$3000,'GAME.CHECKLIST_ Integrator'!$D$2:$D$3000=D220,"#no matching result in GAME.CHECKLIST Integrator")),
           _xlfn._xlws.FILTER('Checklist.loc DATA'!$D$3:$D$3000,'Checklist.loc DATA'!$C$3:$C$3000=D220,"#no matching result in Checklist.loc DATA")))</f>
        <v/>
      </c>
      <c r="F220" s="52"/>
      <c r="G220" s="46" t="str" cm="1">
        <f t="array" ref="G220">IF(F220="","",
       IF(OR(_xlfn._xlws.FILTER('Checklist.loc DATA'!$D$3:$D$3000,'Checklist.loc DATA'!$C$3:$C$3000=F220,"#no matching result in Checklist.loc DATA")="#no matching result found in Checklist.loc DATA",_xlfn._xlws.FILTER('Checklist.loc DATA'!$D$3:$D$3000,'Checklist.loc DATA'!$C$3:$C$3000=F220,"#no matching result in Checklist.loc DATA")="MISSING",_xlfn._xlws.FILTER('Checklist.loc DATA'!$D$3:$D$3000,'Checklist.loc DATA'!$C$3:$C$3000=F220,"#no matching result in Checklist.loc DATA")=""),
            IF(_xlfn._xlws.FILTER('GAME.CHECKLIST_ Integrator'!$C$2:$C$3000,'GAME.CHECKLIST_ Integrator'!$D$2:$D$3000=F220,"#no matching result in GAME.CHECKLIST Integrator")="0","#Text found in aircraft PAGE_Integrator but no matching entry name; check that you copy-pasted entry names",
                   _xlfn._xlws.FILTER('GAME.CHECKLIST_ Integrator'!$C$2:$C$3000,'GAME.CHECKLIST_ Integrator'!$D$2:$D$3000=F220,"#no matching result in GAME.CHECKLIST Integrator")),
           _xlfn._xlws.FILTER('Checklist.loc DATA'!$D$3:$D$3000,'Checklist.loc DATA'!$C$3:$C$3000=F220,"#no matching result in Checklist.loc DATA")))</f>
        <v/>
      </c>
      <c r="H220" s="61"/>
      <c r="I220" s="46" t="str" cm="1">
        <f t="array" ref="I220">IF(H220="","",
       IF(OR(_xlfn._xlws.FILTER('Checklist.loc DATA'!$D$3:$D$3000,'Checklist.loc DATA'!$C$3:$C$3000=H220,"#no matching result in Checklist.loc DATA")="#no matching result found in Checklist.loc DATA",_xlfn._xlws.FILTER('Checklist.loc DATA'!$D$3:$D$3000,'Checklist.loc DATA'!$C$3:$C$3000=H220,"#no matching result in Checklist.loc DATA")="MISSING",_xlfn._xlws.FILTER('Checklist.loc DATA'!$D$3:$D$3000,'Checklist.loc DATA'!$C$3:$C$3000=H220,"#no matching result in Checklist.loc DATA")=""),
            IF(_xlfn._xlws.FILTER('GAME.CHECKLIST_ Integrator'!$C$2:$C$3000,'GAME.CHECKLIST_ Integrator'!$D$2:$D$3000=H220,"#no matching result in GAME.CHECKLIST Integrator")="0","#Text found in aircraft PAGE_Integrator but no matching entry name; check that you copy-pasted entry names",
                   _xlfn._xlws.FILTER('GAME.CHECKLIST_ Integrator'!$C$2:$C$3000,'GAME.CHECKLIST_ Integrator'!$D$2:$D$3000=H220,"#no matching result in GAME.CHECKLIST Integrator")),
           _xlfn._xlws.FILTER('Checklist.loc DATA'!$D$3:$D$3000,'Checklist.loc DATA'!$C$3:$C$3000=H220,"#no matching result in Checklist.loc DATA")))</f>
        <v/>
      </c>
      <c r="J220" s="48">
        <v>0</v>
      </c>
      <c r="K220" s="46" t="str" cm="1">
        <f t="array" ref="K220">IF(OR(J220="",J220=0),"",
       IF(OR(_xlfn._xlws.FILTER('Checklist.loc DATA'!$E$3:$E$3000,'Checklist.loc DATA'!$D$3:$D$3000=J220,"#no matching result in Checklist.loc DATA")="#no matching result found in Checklist.loc DATA",_xlfn._xlws.FILTER('Checklist.loc DATA'!$E$3:$E$3000,'Checklist.loc DATA'!$D$3:$D$3000=J220,"#no matching result in Checklist.loc DATA")="MISSING",_xlfn._xlws.FILTER('Checklist.loc DATA'!$E$3:$E$3000,'Checklist.loc DATA'!$D$3:$D$3000=J220,"#no matching result in Checklist.loc DATA")=""),
          IF(_xlfn._xlws.FILTER('CLUE. Integrator'!$C$2:$C$3000,'CLUE. Integrator'!$D$2:$D$3000=J220,"#no matching result in aircraft CLUE_Integrator")="0","#Text found in aircraft CLUE_Integrator but no matching entry name; check that you copy-pasted entry names",
                   _xlfn._xlws.FILTER('CLUE. Integrator'!$C$2:$C$3000,'CLUE. Integrator'!$D$2:$D$3000=J220,"#no matching result in aircraft CLUE_Integrator")),
           _xlfn._xlws.FILTER('Checklist.loc DATA'!$E$3:$E$3000,'Checklist.loc DATA'!$D$3:$D$3000=J220,"#no matching result in Checklist.loc DATA")))</f>
        <v/>
      </c>
      <c r="L220" s="63" t="str">
        <f>IF('Integrator tracking'!G229="","",'Integrator tracking'!G229)</f>
        <v/>
      </c>
      <c r="M220" s="14" t="str">
        <f t="shared" si="6"/>
        <v/>
      </c>
      <c r="N220" s="14" t="str">
        <f>IF(F220="","",
_xlfn.CONCAT('Resource Checklist generator'!$A$2,UPPER('Resource Checklist generator'!$O$1),SUBSTITUTE(_xlfn.CONCAT(G220,"_",I220),"GAME.CHECKLIST_",""),"_",T220,'Resource Checklist generator'!$M$2,L220,'Resource Checklist generator'!$K$2,CHAR(10),
    'Resource Checklist generator'!$L$1,'Resource Checklist generator'!$N$2,'Resource Checklist generator'!$K$1,CHAR(10),
    'Resource Checklist generator'!$N$1
))</f>
        <v/>
      </c>
      <c r="O220" s="14" t="str">
        <f>IF(NOT(OR(U220=0,U220="")),_xlfn.CONCAT('Resource Checklist generator'!$G$2,U220,'Resource Checklist generator'!$H$2,CHAR(10),'Resource Checklist generator'!$I$2),"")</f>
        <v/>
      </c>
      <c r="P220" s="14" t="str">
        <f>IF(NOT(OR(V220=0,V220="")),_xlfn.CONCAT('Resource Checklist generator'!$J$2,V220,'Resource Checklist generator'!$H$2,CHAR(10),'Resource Checklist generator'!$L$2),"")</f>
        <v/>
      </c>
      <c r="Q220" s="14" t="str">
        <f>IF(F220="","",
    _xlfn.CONCAT('Resource Checklist generator'!$A$1,UPPER('Resource Checklist generator'!$O$1),SUBSTITUTE(_xlfn.CONCAT(G220,"_",I220),"GAME.CHECKLIST_",""),'Resource Checklist generator'!$B$1,CHAR(10),
    'Resource Checklist generator'!$C$1,G220,'Resource Checklist generator'!$D$1,I220,'Resource Checklist generator'!$E$1,CHAR(10),
    IF(K220="","",_xlfn.CONCAT('Resource Checklist generator'!$F$1,K220,'Resource Checklist generator'!$G$1,CHAR(10))),
    'Resource Checklist generator'!$J$1,'Resource Checklist generator'!$K$1,CHAR(10),
    'Resource Checklist generator'!$N$1)
)</f>
        <v/>
      </c>
      <c r="R220" s="14"/>
      <c r="S220" s="14" t="str">
        <f t="shared" si="7"/>
        <v/>
      </c>
      <c r="T220" s="14" t="str" cm="1">
        <f t="array" ref="T220">IF(Q220="","",MATCH(MID(Q220,1,255),MID($R$3:$R$999,1,255),0))</f>
        <v/>
      </c>
      <c r="U220" s="14"/>
      <c r="V220" s="14"/>
    </row>
    <row r="221" spans="2:22">
      <c r="B221" s="27"/>
      <c r="C221" s="46" t="str" cm="1">
        <f t="array" ref="C221">IF(B221="","",
       IF(OR(_xlfn._xlws.FILTER('Checklist.loc DATA'!$D$3:$D$3000,'Checklist.loc DATA'!$C$3:$C$3000=B221,"#no matching result in Checklist.loc DATA")="#no matching result found in Checklist.loc DATA",_xlfn._xlws.FILTER('Checklist.loc DATA'!$D$3:$D$3000,'Checklist.loc DATA'!$C$3:$C$3000=B221,"#no matching result in Checklist.loc DATA")="MISSING",_xlfn._xlws.FILTER('Checklist.loc DATA'!$D$3:$D$3000,'Checklist.loc DATA'!$C$3:$C$3000=B221,"#no matching result in Checklist.loc DATA")=""),
            IF(_xlfn._xlws.FILTER('GAME.CHECKLIST_ Integrator'!$C$2:$C$3000,'GAME.CHECKLIST_ Integrator'!$D$2:$D$3000=B221,"#no matching result in GAME.CHECKLIST Integrator")="0","#Text found in aircraft PAGE_Integrator but no matching entry name; check that you copy-pasted entry names",
                   _xlfn._xlws.FILTER('GAME.CHECKLIST_ Integrator'!$C$2:$C$3000,'GAME.CHECKLIST_ Integrator'!$D$2:$D$3000=B221,"#no matching result in GAME.CHECKLIST Integrator")),
           _xlfn._xlws.FILTER('Checklist.loc DATA'!$D$3:$D$3000,'Checklist.loc DATA'!$C$3:$C$3000=B221,"#no matching result in Checklist.loc DATA")))</f>
        <v/>
      </c>
      <c r="D221" s="53"/>
      <c r="E221" s="46" t="str" cm="1">
        <f t="array" ref="E221">IF(D221="","",
       IF(OR(_xlfn._xlws.FILTER('Checklist.loc DATA'!$D$3:$D$3000,'Checklist.loc DATA'!$C$3:$C$3000=D221,"#no matching result in Checklist.loc DATA")="#no matching result found in Checklist.loc DATA",_xlfn._xlws.FILTER('Checklist.loc DATA'!$D$3:$D$3000,'Checklist.loc DATA'!$C$3:$C$3000=D221,"#no matching result in Checklist.loc DATA")="MISSING",_xlfn._xlws.FILTER('Checklist.loc DATA'!$D$3:$D$3000,'Checklist.loc DATA'!$C$3:$C$3000=D221,"#no matching result in Checklist.loc DATA")=""),
            IF(_xlfn._xlws.FILTER('GAME.CHECKLIST_ Integrator'!$C$2:$C$3000,'GAME.CHECKLIST_ Integrator'!$D$2:$D$3000=D221,"#no matching result in GAME.CHECKLIST Integrator")="0","#Text found in aircraft PAGE_Integrator but no matching entry name; check that you copy-pasted entry names",
                   _xlfn._xlws.FILTER('GAME.CHECKLIST_ Integrator'!$C$2:$C$3000,'GAME.CHECKLIST_ Integrator'!$D$2:$D$3000=D221,"#no matching result in GAME.CHECKLIST Integrator")),
           _xlfn._xlws.FILTER('Checklist.loc DATA'!$D$3:$D$3000,'Checklist.loc DATA'!$C$3:$C$3000=D221,"#no matching result in Checklist.loc DATA")))</f>
        <v/>
      </c>
      <c r="F221" s="53"/>
      <c r="G221" s="46" t="str" cm="1">
        <f t="array" ref="G221">IF(F221="","",
       IF(OR(_xlfn._xlws.FILTER('Checklist.loc DATA'!$D$3:$D$3000,'Checklist.loc DATA'!$C$3:$C$3000=F221,"#no matching result in Checklist.loc DATA")="#no matching result found in Checklist.loc DATA",_xlfn._xlws.FILTER('Checklist.loc DATA'!$D$3:$D$3000,'Checklist.loc DATA'!$C$3:$C$3000=F221,"#no matching result in Checklist.loc DATA")="MISSING",_xlfn._xlws.FILTER('Checklist.loc DATA'!$D$3:$D$3000,'Checklist.loc DATA'!$C$3:$C$3000=F221,"#no matching result in Checklist.loc DATA")=""),
            IF(_xlfn._xlws.FILTER('GAME.CHECKLIST_ Integrator'!$C$2:$C$3000,'GAME.CHECKLIST_ Integrator'!$D$2:$D$3000=F221,"#no matching result in GAME.CHECKLIST Integrator")="0","#Text found in aircraft PAGE_Integrator but no matching entry name; check that you copy-pasted entry names",
                   _xlfn._xlws.FILTER('GAME.CHECKLIST_ Integrator'!$C$2:$C$3000,'GAME.CHECKLIST_ Integrator'!$D$2:$D$3000=F221,"#no matching result in GAME.CHECKLIST Integrator")),
           _xlfn._xlws.FILTER('Checklist.loc DATA'!$D$3:$D$3000,'Checklist.loc DATA'!$C$3:$C$3000=F221,"#no matching result in Checklist.loc DATA")))</f>
        <v/>
      </c>
      <c r="H221" s="62"/>
      <c r="I221" s="46" t="str" cm="1">
        <f t="array" ref="I221">IF(H221="","",
       IF(OR(_xlfn._xlws.FILTER('Checklist.loc DATA'!$D$3:$D$3000,'Checklist.loc DATA'!$C$3:$C$3000=H221,"#no matching result in Checklist.loc DATA")="#no matching result found in Checklist.loc DATA",_xlfn._xlws.FILTER('Checklist.loc DATA'!$D$3:$D$3000,'Checklist.loc DATA'!$C$3:$C$3000=H221,"#no matching result in Checklist.loc DATA")="MISSING",_xlfn._xlws.FILTER('Checklist.loc DATA'!$D$3:$D$3000,'Checklist.loc DATA'!$C$3:$C$3000=H221,"#no matching result in Checklist.loc DATA")=""),
            IF(_xlfn._xlws.FILTER('GAME.CHECKLIST_ Integrator'!$C$2:$C$3000,'GAME.CHECKLIST_ Integrator'!$D$2:$D$3000=H221,"#no matching result in GAME.CHECKLIST Integrator")="0","#Text found in aircraft PAGE_Integrator but no matching entry name; check that you copy-pasted entry names",
                   _xlfn._xlws.FILTER('GAME.CHECKLIST_ Integrator'!$C$2:$C$3000,'GAME.CHECKLIST_ Integrator'!$D$2:$D$3000=H221,"#no matching result in GAME.CHECKLIST Integrator")),
           _xlfn._xlws.FILTER('Checklist.loc DATA'!$D$3:$D$3000,'Checklist.loc DATA'!$C$3:$C$3000=H221,"#no matching result in Checklist.loc DATA")))</f>
        <v/>
      </c>
      <c r="J221" s="29">
        <v>0</v>
      </c>
      <c r="K221" s="46" t="str" cm="1">
        <f t="array" ref="K221">IF(OR(J221="",J221=0),"",
       IF(OR(_xlfn._xlws.FILTER('Checklist.loc DATA'!$E$3:$E$3000,'Checklist.loc DATA'!$D$3:$D$3000=J221,"#no matching result in Checklist.loc DATA")="#no matching result found in Checklist.loc DATA",_xlfn._xlws.FILTER('Checklist.loc DATA'!$E$3:$E$3000,'Checklist.loc DATA'!$D$3:$D$3000=J221,"#no matching result in Checklist.loc DATA")="MISSING",_xlfn._xlws.FILTER('Checklist.loc DATA'!$E$3:$E$3000,'Checklist.loc DATA'!$D$3:$D$3000=J221,"#no matching result in Checklist.loc DATA")=""),
          IF(_xlfn._xlws.FILTER('CLUE. Integrator'!$C$2:$C$3000,'CLUE. Integrator'!$D$2:$D$3000=J221,"#no matching result in aircraft CLUE_Integrator")="0","#Text found in aircraft CLUE_Integrator but no matching entry name; check that you copy-pasted entry names",
                   _xlfn._xlws.FILTER('CLUE. Integrator'!$C$2:$C$3000,'CLUE. Integrator'!$D$2:$D$3000=J221,"#no matching result in aircraft CLUE_Integrator")),
           _xlfn._xlws.FILTER('Checklist.loc DATA'!$E$3:$E$3000,'Checklist.loc DATA'!$D$3:$D$3000=J221,"#no matching result in Checklist.loc DATA")))</f>
        <v/>
      </c>
      <c r="L221" s="63" t="str">
        <f>IF('Integrator tracking'!G230="","",'Integrator tracking'!G230)</f>
        <v/>
      </c>
      <c r="M221" s="14" t="str">
        <f t="shared" si="6"/>
        <v/>
      </c>
      <c r="N221" s="14" t="str">
        <f>IF(F221="","",
_xlfn.CONCAT('Resource Checklist generator'!$A$2,UPPER('Resource Checklist generator'!$O$1),SUBSTITUTE(_xlfn.CONCAT(G221,"_",I221),"GAME.CHECKLIST_",""),"_",T221,'Resource Checklist generator'!$M$2,L221,'Resource Checklist generator'!$K$2,CHAR(10),
    'Resource Checklist generator'!$L$1,'Resource Checklist generator'!$N$2,'Resource Checklist generator'!$K$1,CHAR(10),
    'Resource Checklist generator'!$N$1
))</f>
        <v/>
      </c>
      <c r="O221" s="14" t="str">
        <f>IF(NOT(OR(U221=0,U221="")),_xlfn.CONCAT('Resource Checklist generator'!$G$2,U221,'Resource Checklist generator'!$H$2,CHAR(10),'Resource Checklist generator'!$I$2),"")</f>
        <v/>
      </c>
      <c r="P221" s="14" t="str">
        <f>IF(NOT(OR(V221=0,V221="")),_xlfn.CONCAT('Resource Checklist generator'!$J$2,V221,'Resource Checklist generator'!$H$2,CHAR(10),'Resource Checklist generator'!$L$2),"")</f>
        <v/>
      </c>
      <c r="Q221" s="14" t="str">
        <f>IF(F221="","",
    _xlfn.CONCAT('Resource Checklist generator'!$A$1,UPPER('Resource Checklist generator'!$O$1),SUBSTITUTE(_xlfn.CONCAT(G221,"_",I221),"GAME.CHECKLIST_",""),'Resource Checklist generator'!$B$1,CHAR(10),
    'Resource Checklist generator'!$C$1,G221,'Resource Checklist generator'!$D$1,I221,'Resource Checklist generator'!$E$1,CHAR(10),
    IF(K221="","",_xlfn.CONCAT('Resource Checklist generator'!$F$1,K221,'Resource Checklist generator'!$G$1,CHAR(10))),
    'Resource Checklist generator'!$J$1,'Resource Checklist generator'!$K$1,CHAR(10),
    'Resource Checklist generator'!$N$1)
)</f>
        <v/>
      </c>
      <c r="R221" s="14"/>
      <c r="S221" s="14" t="str">
        <f t="shared" si="7"/>
        <v/>
      </c>
      <c r="T221" s="14" t="str" cm="1">
        <f t="array" ref="T221">IF(Q221="","",MATCH(MID(Q221,1,255),MID($R$3:$R$999,1,255),0))</f>
        <v/>
      </c>
      <c r="U221" s="14"/>
      <c r="V221" s="14"/>
    </row>
    <row r="222" spans="2:22">
      <c r="B222" s="28"/>
      <c r="C222" s="46" t="str" cm="1">
        <f t="array" ref="C222">IF(B222="","",
       IF(OR(_xlfn._xlws.FILTER('Checklist.loc DATA'!$D$3:$D$3000,'Checklist.loc DATA'!$C$3:$C$3000=B222,"#no matching result in Checklist.loc DATA")="#no matching result found in Checklist.loc DATA",_xlfn._xlws.FILTER('Checklist.loc DATA'!$D$3:$D$3000,'Checklist.loc DATA'!$C$3:$C$3000=B222,"#no matching result in Checklist.loc DATA")="MISSING",_xlfn._xlws.FILTER('Checklist.loc DATA'!$D$3:$D$3000,'Checklist.loc DATA'!$C$3:$C$3000=B222,"#no matching result in Checklist.loc DATA")=""),
            IF(_xlfn._xlws.FILTER('GAME.CHECKLIST_ Integrator'!$C$2:$C$3000,'GAME.CHECKLIST_ Integrator'!$D$2:$D$3000=B222,"#no matching result in GAME.CHECKLIST Integrator")="0","#Text found in aircraft PAGE_Integrator but no matching entry name; check that you copy-pasted entry names",
                   _xlfn._xlws.FILTER('GAME.CHECKLIST_ Integrator'!$C$2:$C$3000,'GAME.CHECKLIST_ Integrator'!$D$2:$D$3000=B222,"#no matching result in GAME.CHECKLIST Integrator")),
           _xlfn._xlws.FILTER('Checklist.loc DATA'!$D$3:$D$3000,'Checklist.loc DATA'!$C$3:$C$3000=B222,"#no matching result in Checklist.loc DATA")))</f>
        <v/>
      </c>
      <c r="D222" s="52"/>
      <c r="E222" s="46" t="str" cm="1">
        <f t="array" ref="E222">IF(D222="","",
       IF(OR(_xlfn._xlws.FILTER('Checklist.loc DATA'!$D$3:$D$3000,'Checklist.loc DATA'!$C$3:$C$3000=D222,"#no matching result in Checklist.loc DATA")="#no matching result found in Checklist.loc DATA",_xlfn._xlws.FILTER('Checklist.loc DATA'!$D$3:$D$3000,'Checklist.loc DATA'!$C$3:$C$3000=D222,"#no matching result in Checklist.loc DATA")="MISSING",_xlfn._xlws.FILTER('Checklist.loc DATA'!$D$3:$D$3000,'Checklist.loc DATA'!$C$3:$C$3000=D222,"#no matching result in Checklist.loc DATA")=""),
            IF(_xlfn._xlws.FILTER('GAME.CHECKLIST_ Integrator'!$C$2:$C$3000,'GAME.CHECKLIST_ Integrator'!$D$2:$D$3000=D222,"#no matching result in GAME.CHECKLIST Integrator")="0","#Text found in aircraft PAGE_Integrator but no matching entry name; check that you copy-pasted entry names",
                   _xlfn._xlws.FILTER('GAME.CHECKLIST_ Integrator'!$C$2:$C$3000,'GAME.CHECKLIST_ Integrator'!$D$2:$D$3000=D222,"#no matching result in GAME.CHECKLIST Integrator")),
           _xlfn._xlws.FILTER('Checklist.loc DATA'!$D$3:$D$3000,'Checklist.loc DATA'!$C$3:$C$3000=D222,"#no matching result in Checklist.loc DATA")))</f>
        <v/>
      </c>
      <c r="F222" s="52"/>
      <c r="G222" s="46" t="str" cm="1">
        <f t="array" ref="G222">IF(F222="","",
       IF(OR(_xlfn._xlws.FILTER('Checklist.loc DATA'!$D$3:$D$3000,'Checklist.loc DATA'!$C$3:$C$3000=F222,"#no matching result in Checklist.loc DATA")="#no matching result found in Checklist.loc DATA",_xlfn._xlws.FILTER('Checklist.loc DATA'!$D$3:$D$3000,'Checklist.loc DATA'!$C$3:$C$3000=F222,"#no matching result in Checklist.loc DATA")="MISSING",_xlfn._xlws.FILTER('Checklist.loc DATA'!$D$3:$D$3000,'Checklist.loc DATA'!$C$3:$C$3000=F222,"#no matching result in Checklist.loc DATA")=""),
            IF(_xlfn._xlws.FILTER('GAME.CHECKLIST_ Integrator'!$C$2:$C$3000,'GAME.CHECKLIST_ Integrator'!$D$2:$D$3000=F222,"#no matching result in GAME.CHECKLIST Integrator")="0","#Text found in aircraft PAGE_Integrator but no matching entry name; check that you copy-pasted entry names",
                   _xlfn._xlws.FILTER('GAME.CHECKLIST_ Integrator'!$C$2:$C$3000,'GAME.CHECKLIST_ Integrator'!$D$2:$D$3000=F222,"#no matching result in GAME.CHECKLIST Integrator")),
           _xlfn._xlws.FILTER('Checklist.loc DATA'!$D$3:$D$3000,'Checklist.loc DATA'!$C$3:$C$3000=F222,"#no matching result in Checklist.loc DATA")))</f>
        <v/>
      </c>
      <c r="H222" s="61"/>
      <c r="I222" s="46" t="str" cm="1">
        <f t="array" ref="I222">IF(H222="","",
       IF(OR(_xlfn._xlws.FILTER('Checklist.loc DATA'!$D$3:$D$3000,'Checklist.loc DATA'!$C$3:$C$3000=H222,"#no matching result in Checklist.loc DATA")="#no matching result found in Checklist.loc DATA",_xlfn._xlws.FILTER('Checklist.loc DATA'!$D$3:$D$3000,'Checklist.loc DATA'!$C$3:$C$3000=H222,"#no matching result in Checklist.loc DATA")="MISSING",_xlfn._xlws.FILTER('Checklist.loc DATA'!$D$3:$D$3000,'Checklist.loc DATA'!$C$3:$C$3000=H222,"#no matching result in Checklist.loc DATA")=""),
            IF(_xlfn._xlws.FILTER('GAME.CHECKLIST_ Integrator'!$C$2:$C$3000,'GAME.CHECKLIST_ Integrator'!$D$2:$D$3000=H222,"#no matching result in GAME.CHECKLIST Integrator")="0","#Text found in aircraft PAGE_Integrator but no matching entry name; check that you copy-pasted entry names",
                   _xlfn._xlws.FILTER('GAME.CHECKLIST_ Integrator'!$C$2:$C$3000,'GAME.CHECKLIST_ Integrator'!$D$2:$D$3000=H222,"#no matching result in GAME.CHECKLIST Integrator")),
           _xlfn._xlws.FILTER('Checklist.loc DATA'!$D$3:$D$3000,'Checklist.loc DATA'!$C$3:$C$3000=H222,"#no matching result in Checklist.loc DATA")))</f>
        <v/>
      </c>
      <c r="J222" s="48">
        <v>0</v>
      </c>
      <c r="K222" s="46" t="str" cm="1">
        <f t="array" ref="K222">IF(OR(J222="",J222=0),"",
       IF(OR(_xlfn._xlws.FILTER('Checklist.loc DATA'!$E$3:$E$3000,'Checklist.loc DATA'!$D$3:$D$3000=J222,"#no matching result in Checklist.loc DATA")="#no matching result found in Checklist.loc DATA",_xlfn._xlws.FILTER('Checklist.loc DATA'!$E$3:$E$3000,'Checklist.loc DATA'!$D$3:$D$3000=J222,"#no matching result in Checklist.loc DATA")="MISSING",_xlfn._xlws.FILTER('Checklist.loc DATA'!$E$3:$E$3000,'Checklist.loc DATA'!$D$3:$D$3000=J222,"#no matching result in Checklist.loc DATA")=""),
          IF(_xlfn._xlws.FILTER('CLUE. Integrator'!$C$2:$C$3000,'CLUE. Integrator'!$D$2:$D$3000=J222,"#no matching result in aircraft CLUE_Integrator")="0","#Text found in aircraft CLUE_Integrator but no matching entry name; check that you copy-pasted entry names",
                   _xlfn._xlws.FILTER('CLUE. Integrator'!$C$2:$C$3000,'CLUE. Integrator'!$D$2:$D$3000=J222,"#no matching result in aircraft CLUE_Integrator")),
           _xlfn._xlws.FILTER('Checklist.loc DATA'!$E$3:$E$3000,'Checklist.loc DATA'!$D$3:$D$3000=J222,"#no matching result in Checklist.loc DATA")))</f>
        <v/>
      </c>
      <c r="L222" s="63" t="str">
        <f>IF('Integrator tracking'!G231="","",'Integrator tracking'!G231)</f>
        <v/>
      </c>
      <c r="M222" s="14" t="str">
        <f t="shared" si="6"/>
        <v/>
      </c>
      <c r="N222" s="14" t="str">
        <f>IF(F222="","",
_xlfn.CONCAT('Resource Checklist generator'!$A$2,UPPER('Resource Checklist generator'!$O$1),SUBSTITUTE(_xlfn.CONCAT(G222,"_",I222),"GAME.CHECKLIST_",""),"_",T222,'Resource Checklist generator'!$M$2,L222,'Resource Checklist generator'!$K$2,CHAR(10),
    'Resource Checklist generator'!$L$1,'Resource Checklist generator'!$N$2,'Resource Checklist generator'!$K$1,CHAR(10),
    'Resource Checklist generator'!$N$1
))</f>
        <v/>
      </c>
      <c r="O222" s="14" t="str">
        <f>IF(NOT(OR(U222=0,U222="")),_xlfn.CONCAT('Resource Checklist generator'!$G$2,U222,'Resource Checklist generator'!$H$2,CHAR(10),'Resource Checklist generator'!$I$2),"")</f>
        <v/>
      </c>
      <c r="P222" s="14" t="str">
        <f>IF(NOT(OR(V222=0,V222="")),_xlfn.CONCAT('Resource Checklist generator'!$J$2,V222,'Resource Checklist generator'!$H$2,CHAR(10),'Resource Checklist generator'!$L$2),"")</f>
        <v/>
      </c>
      <c r="Q222" s="14" t="str">
        <f>IF(F222="","",
    _xlfn.CONCAT('Resource Checklist generator'!$A$1,UPPER('Resource Checklist generator'!$O$1),SUBSTITUTE(_xlfn.CONCAT(G222,"_",I222),"GAME.CHECKLIST_",""),'Resource Checklist generator'!$B$1,CHAR(10),
    'Resource Checklist generator'!$C$1,G222,'Resource Checklist generator'!$D$1,I222,'Resource Checklist generator'!$E$1,CHAR(10),
    IF(K222="","",_xlfn.CONCAT('Resource Checklist generator'!$F$1,K222,'Resource Checklist generator'!$G$1,CHAR(10))),
    'Resource Checklist generator'!$J$1,'Resource Checklist generator'!$K$1,CHAR(10),
    'Resource Checklist generator'!$N$1)
)</f>
        <v/>
      </c>
      <c r="R222" s="14"/>
      <c r="S222" s="14" t="str">
        <f t="shared" si="7"/>
        <v/>
      </c>
      <c r="T222" s="14" t="str" cm="1">
        <f t="array" ref="T222">IF(Q222="","",MATCH(MID(Q222,1,255),MID($R$3:$R$999,1,255),0))</f>
        <v/>
      </c>
      <c r="U222" s="14"/>
      <c r="V222" s="14"/>
    </row>
    <row r="223" spans="2:22">
      <c r="B223" s="27"/>
      <c r="C223" s="46" t="str" cm="1">
        <f t="array" ref="C223">IF(B223="","",
       IF(OR(_xlfn._xlws.FILTER('Checklist.loc DATA'!$D$3:$D$3000,'Checklist.loc DATA'!$C$3:$C$3000=B223,"#no matching result in Checklist.loc DATA")="#no matching result found in Checklist.loc DATA",_xlfn._xlws.FILTER('Checklist.loc DATA'!$D$3:$D$3000,'Checklist.loc DATA'!$C$3:$C$3000=B223,"#no matching result in Checklist.loc DATA")="MISSING",_xlfn._xlws.FILTER('Checklist.loc DATA'!$D$3:$D$3000,'Checklist.loc DATA'!$C$3:$C$3000=B223,"#no matching result in Checklist.loc DATA")=""),
            IF(_xlfn._xlws.FILTER('GAME.CHECKLIST_ Integrator'!$C$2:$C$3000,'GAME.CHECKLIST_ Integrator'!$D$2:$D$3000=B223,"#no matching result in GAME.CHECKLIST Integrator")="0","#Text found in aircraft PAGE_Integrator but no matching entry name; check that you copy-pasted entry names",
                   _xlfn._xlws.FILTER('GAME.CHECKLIST_ Integrator'!$C$2:$C$3000,'GAME.CHECKLIST_ Integrator'!$D$2:$D$3000=B223,"#no matching result in GAME.CHECKLIST Integrator")),
           _xlfn._xlws.FILTER('Checklist.loc DATA'!$D$3:$D$3000,'Checklist.loc DATA'!$C$3:$C$3000=B223,"#no matching result in Checklist.loc DATA")))</f>
        <v/>
      </c>
      <c r="D223" s="53"/>
      <c r="E223" s="46" t="str" cm="1">
        <f t="array" ref="E223">IF(D223="","",
       IF(OR(_xlfn._xlws.FILTER('Checklist.loc DATA'!$D$3:$D$3000,'Checklist.loc DATA'!$C$3:$C$3000=D223,"#no matching result in Checklist.loc DATA")="#no matching result found in Checklist.loc DATA",_xlfn._xlws.FILTER('Checklist.loc DATA'!$D$3:$D$3000,'Checklist.loc DATA'!$C$3:$C$3000=D223,"#no matching result in Checklist.loc DATA")="MISSING",_xlfn._xlws.FILTER('Checklist.loc DATA'!$D$3:$D$3000,'Checklist.loc DATA'!$C$3:$C$3000=D223,"#no matching result in Checklist.loc DATA")=""),
            IF(_xlfn._xlws.FILTER('GAME.CHECKLIST_ Integrator'!$C$2:$C$3000,'GAME.CHECKLIST_ Integrator'!$D$2:$D$3000=D223,"#no matching result in GAME.CHECKLIST Integrator")="0","#Text found in aircraft PAGE_Integrator but no matching entry name; check that you copy-pasted entry names",
                   _xlfn._xlws.FILTER('GAME.CHECKLIST_ Integrator'!$C$2:$C$3000,'GAME.CHECKLIST_ Integrator'!$D$2:$D$3000=D223,"#no matching result in GAME.CHECKLIST Integrator")),
           _xlfn._xlws.FILTER('Checklist.loc DATA'!$D$3:$D$3000,'Checklist.loc DATA'!$C$3:$C$3000=D223,"#no matching result in Checklist.loc DATA")))</f>
        <v/>
      </c>
      <c r="F223" s="53"/>
      <c r="G223" s="46" t="str" cm="1">
        <f t="array" ref="G223">IF(F223="","",
       IF(OR(_xlfn._xlws.FILTER('Checklist.loc DATA'!$D$3:$D$3000,'Checklist.loc DATA'!$C$3:$C$3000=F223,"#no matching result in Checklist.loc DATA")="#no matching result found in Checklist.loc DATA",_xlfn._xlws.FILTER('Checklist.loc DATA'!$D$3:$D$3000,'Checklist.loc DATA'!$C$3:$C$3000=F223,"#no matching result in Checklist.loc DATA")="MISSING",_xlfn._xlws.FILTER('Checklist.loc DATA'!$D$3:$D$3000,'Checklist.loc DATA'!$C$3:$C$3000=F223,"#no matching result in Checklist.loc DATA")=""),
            IF(_xlfn._xlws.FILTER('GAME.CHECKLIST_ Integrator'!$C$2:$C$3000,'GAME.CHECKLIST_ Integrator'!$D$2:$D$3000=F223,"#no matching result in GAME.CHECKLIST Integrator")="0","#Text found in aircraft PAGE_Integrator but no matching entry name; check that you copy-pasted entry names",
                   _xlfn._xlws.FILTER('GAME.CHECKLIST_ Integrator'!$C$2:$C$3000,'GAME.CHECKLIST_ Integrator'!$D$2:$D$3000=F223,"#no matching result in GAME.CHECKLIST Integrator")),
           _xlfn._xlws.FILTER('Checklist.loc DATA'!$D$3:$D$3000,'Checklist.loc DATA'!$C$3:$C$3000=F223,"#no matching result in Checklist.loc DATA")))</f>
        <v/>
      </c>
      <c r="H223" s="62"/>
      <c r="I223" s="46" t="str" cm="1">
        <f t="array" ref="I223">IF(H223="","",
       IF(OR(_xlfn._xlws.FILTER('Checklist.loc DATA'!$D$3:$D$3000,'Checklist.loc DATA'!$C$3:$C$3000=H223,"#no matching result in Checklist.loc DATA")="#no matching result found in Checklist.loc DATA",_xlfn._xlws.FILTER('Checklist.loc DATA'!$D$3:$D$3000,'Checklist.loc DATA'!$C$3:$C$3000=H223,"#no matching result in Checklist.loc DATA")="MISSING",_xlfn._xlws.FILTER('Checklist.loc DATA'!$D$3:$D$3000,'Checklist.loc DATA'!$C$3:$C$3000=H223,"#no matching result in Checklist.loc DATA")=""),
            IF(_xlfn._xlws.FILTER('GAME.CHECKLIST_ Integrator'!$C$2:$C$3000,'GAME.CHECKLIST_ Integrator'!$D$2:$D$3000=H223,"#no matching result in GAME.CHECKLIST Integrator")="0","#Text found in aircraft PAGE_Integrator but no matching entry name; check that you copy-pasted entry names",
                   _xlfn._xlws.FILTER('GAME.CHECKLIST_ Integrator'!$C$2:$C$3000,'GAME.CHECKLIST_ Integrator'!$D$2:$D$3000=H223,"#no matching result in GAME.CHECKLIST Integrator")),
           _xlfn._xlws.FILTER('Checklist.loc DATA'!$D$3:$D$3000,'Checklist.loc DATA'!$C$3:$C$3000=H223,"#no matching result in Checklist.loc DATA")))</f>
        <v/>
      </c>
      <c r="J223" s="29">
        <v>0</v>
      </c>
      <c r="K223" s="46" t="str" cm="1">
        <f t="array" ref="K223">IF(OR(J223="",J223=0),"",
       IF(OR(_xlfn._xlws.FILTER('Checklist.loc DATA'!$E$3:$E$3000,'Checklist.loc DATA'!$D$3:$D$3000=J223,"#no matching result in Checklist.loc DATA")="#no matching result found in Checklist.loc DATA",_xlfn._xlws.FILTER('Checklist.loc DATA'!$E$3:$E$3000,'Checklist.loc DATA'!$D$3:$D$3000=J223,"#no matching result in Checklist.loc DATA")="MISSING",_xlfn._xlws.FILTER('Checklist.loc DATA'!$E$3:$E$3000,'Checklist.loc DATA'!$D$3:$D$3000=J223,"#no matching result in Checklist.loc DATA")=""),
          IF(_xlfn._xlws.FILTER('CLUE. Integrator'!$C$2:$C$3000,'CLUE. Integrator'!$D$2:$D$3000=J223,"#no matching result in aircraft CLUE_Integrator")="0","#Text found in aircraft CLUE_Integrator but no matching entry name; check that you copy-pasted entry names",
                   _xlfn._xlws.FILTER('CLUE. Integrator'!$C$2:$C$3000,'CLUE. Integrator'!$D$2:$D$3000=J223,"#no matching result in aircraft CLUE_Integrator")),
           _xlfn._xlws.FILTER('Checklist.loc DATA'!$E$3:$E$3000,'Checklist.loc DATA'!$D$3:$D$3000=J223,"#no matching result in Checklist.loc DATA")))</f>
        <v/>
      </c>
      <c r="L223" s="63" t="str">
        <f>IF('Integrator tracking'!G232="","",'Integrator tracking'!G232)</f>
        <v/>
      </c>
      <c r="M223" s="14" t="str">
        <f t="shared" si="6"/>
        <v/>
      </c>
      <c r="N223" s="14" t="str">
        <f>IF(F223="","",
_xlfn.CONCAT('Resource Checklist generator'!$A$2,UPPER('Resource Checklist generator'!$O$1),SUBSTITUTE(_xlfn.CONCAT(G223,"_",I223),"GAME.CHECKLIST_",""),"_",T223,'Resource Checklist generator'!$M$2,L223,'Resource Checklist generator'!$K$2,CHAR(10),
    'Resource Checklist generator'!$L$1,'Resource Checklist generator'!$N$2,'Resource Checklist generator'!$K$1,CHAR(10),
    'Resource Checklist generator'!$N$1
))</f>
        <v/>
      </c>
      <c r="O223" s="14" t="str">
        <f>IF(NOT(OR(U223=0,U223="")),_xlfn.CONCAT('Resource Checklist generator'!$G$2,U223,'Resource Checklist generator'!$H$2,CHAR(10),'Resource Checklist generator'!$I$2),"")</f>
        <v/>
      </c>
      <c r="P223" s="14" t="str">
        <f>IF(NOT(OR(V223=0,V223="")),_xlfn.CONCAT('Resource Checklist generator'!$J$2,V223,'Resource Checklist generator'!$H$2,CHAR(10),'Resource Checklist generator'!$L$2),"")</f>
        <v/>
      </c>
      <c r="Q223" s="14" t="str">
        <f>IF(F223="","",
    _xlfn.CONCAT('Resource Checklist generator'!$A$1,UPPER('Resource Checklist generator'!$O$1),SUBSTITUTE(_xlfn.CONCAT(G223,"_",I223),"GAME.CHECKLIST_",""),'Resource Checklist generator'!$B$1,CHAR(10),
    'Resource Checklist generator'!$C$1,G223,'Resource Checklist generator'!$D$1,I223,'Resource Checklist generator'!$E$1,CHAR(10),
    IF(K223="","",_xlfn.CONCAT('Resource Checklist generator'!$F$1,K223,'Resource Checklist generator'!$G$1,CHAR(10))),
    'Resource Checklist generator'!$J$1,'Resource Checklist generator'!$K$1,CHAR(10),
    'Resource Checklist generator'!$N$1)
)</f>
        <v/>
      </c>
      <c r="R223" s="14"/>
      <c r="S223" s="14" t="str">
        <f t="shared" si="7"/>
        <v/>
      </c>
      <c r="T223" s="14" t="str" cm="1">
        <f t="array" ref="T223">IF(Q223="","",MATCH(MID(Q223,1,255),MID($R$3:$R$999,1,255),0))</f>
        <v/>
      </c>
      <c r="U223" s="14"/>
      <c r="V223" s="14"/>
    </row>
    <row r="224" spans="2:22">
      <c r="B224" s="28"/>
      <c r="C224" s="46" t="str" cm="1">
        <f t="array" ref="C224">IF(B224="","",
       IF(OR(_xlfn._xlws.FILTER('Checklist.loc DATA'!$D$3:$D$3000,'Checklist.loc DATA'!$C$3:$C$3000=B224,"#no matching result in Checklist.loc DATA")="#no matching result found in Checklist.loc DATA",_xlfn._xlws.FILTER('Checklist.loc DATA'!$D$3:$D$3000,'Checklist.loc DATA'!$C$3:$C$3000=B224,"#no matching result in Checklist.loc DATA")="MISSING",_xlfn._xlws.FILTER('Checklist.loc DATA'!$D$3:$D$3000,'Checklist.loc DATA'!$C$3:$C$3000=B224,"#no matching result in Checklist.loc DATA")=""),
            IF(_xlfn._xlws.FILTER('GAME.CHECKLIST_ Integrator'!$C$2:$C$3000,'GAME.CHECKLIST_ Integrator'!$D$2:$D$3000=B224,"#no matching result in GAME.CHECKLIST Integrator")="0","#Text found in aircraft PAGE_Integrator but no matching entry name; check that you copy-pasted entry names",
                   _xlfn._xlws.FILTER('GAME.CHECKLIST_ Integrator'!$C$2:$C$3000,'GAME.CHECKLIST_ Integrator'!$D$2:$D$3000=B224,"#no matching result in GAME.CHECKLIST Integrator")),
           _xlfn._xlws.FILTER('Checklist.loc DATA'!$D$3:$D$3000,'Checklist.loc DATA'!$C$3:$C$3000=B224,"#no matching result in Checklist.loc DATA")))</f>
        <v/>
      </c>
      <c r="D224" s="52"/>
      <c r="E224" s="46" t="str" cm="1">
        <f t="array" ref="E224">IF(D224="","",
       IF(OR(_xlfn._xlws.FILTER('Checklist.loc DATA'!$D$3:$D$3000,'Checklist.loc DATA'!$C$3:$C$3000=D224,"#no matching result in Checklist.loc DATA")="#no matching result found in Checklist.loc DATA",_xlfn._xlws.FILTER('Checklist.loc DATA'!$D$3:$D$3000,'Checklist.loc DATA'!$C$3:$C$3000=D224,"#no matching result in Checklist.loc DATA")="MISSING",_xlfn._xlws.FILTER('Checklist.loc DATA'!$D$3:$D$3000,'Checklist.loc DATA'!$C$3:$C$3000=D224,"#no matching result in Checklist.loc DATA")=""),
            IF(_xlfn._xlws.FILTER('GAME.CHECKLIST_ Integrator'!$C$2:$C$3000,'GAME.CHECKLIST_ Integrator'!$D$2:$D$3000=D224,"#no matching result in GAME.CHECKLIST Integrator")="0","#Text found in aircraft PAGE_Integrator but no matching entry name; check that you copy-pasted entry names",
                   _xlfn._xlws.FILTER('GAME.CHECKLIST_ Integrator'!$C$2:$C$3000,'GAME.CHECKLIST_ Integrator'!$D$2:$D$3000=D224,"#no matching result in GAME.CHECKLIST Integrator")),
           _xlfn._xlws.FILTER('Checklist.loc DATA'!$D$3:$D$3000,'Checklist.loc DATA'!$C$3:$C$3000=D224,"#no matching result in Checklist.loc DATA")))</f>
        <v/>
      </c>
      <c r="F224" s="52"/>
      <c r="G224" s="46" t="str" cm="1">
        <f t="array" ref="G224">IF(F224="","",
       IF(OR(_xlfn._xlws.FILTER('Checklist.loc DATA'!$D$3:$D$3000,'Checklist.loc DATA'!$C$3:$C$3000=F224,"#no matching result in Checklist.loc DATA")="#no matching result found in Checklist.loc DATA",_xlfn._xlws.FILTER('Checklist.loc DATA'!$D$3:$D$3000,'Checklist.loc DATA'!$C$3:$C$3000=F224,"#no matching result in Checklist.loc DATA")="MISSING",_xlfn._xlws.FILTER('Checklist.loc DATA'!$D$3:$D$3000,'Checklist.loc DATA'!$C$3:$C$3000=F224,"#no matching result in Checklist.loc DATA")=""),
            IF(_xlfn._xlws.FILTER('GAME.CHECKLIST_ Integrator'!$C$2:$C$3000,'GAME.CHECKLIST_ Integrator'!$D$2:$D$3000=F224,"#no matching result in GAME.CHECKLIST Integrator")="0","#Text found in aircraft PAGE_Integrator but no matching entry name; check that you copy-pasted entry names",
                   _xlfn._xlws.FILTER('GAME.CHECKLIST_ Integrator'!$C$2:$C$3000,'GAME.CHECKLIST_ Integrator'!$D$2:$D$3000=F224,"#no matching result in GAME.CHECKLIST Integrator")),
           _xlfn._xlws.FILTER('Checklist.loc DATA'!$D$3:$D$3000,'Checklist.loc DATA'!$C$3:$C$3000=F224,"#no matching result in Checklist.loc DATA")))</f>
        <v/>
      </c>
      <c r="H224" s="61"/>
      <c r="I224" s="46" t="str" cm="1">
        <f t="array" ref="I224">IF(H224="","",
       IF(OR(_xlfn._xlws.FILTER('Checklist.loc DATA'!$D$3:$D$3000,'Checklist.loc DATA'!$C$3:$C$3000=H224,"#no matching result in Checklist.loc DATA")="#no matching result found in Checklist.loc DATA",_xlfn._xlws.FILTER('Checklist.loc DATA'!$D$3:$D$3000,'Checklist.loc DATA'!$C$3:$C$3000=H224,"#no matching result in Checklist.loc DATA")="MISSING",_xlfn._xlws.FILTER('Checklist.loc DATA'!$D$3:$D$3000,'Checklist.loc DATA'!$C$3:$C$3000=H224,"#no matching result in Checklist.loc DATA")=""),
            IF(_xlfn._xlws.FILTER('GAME.CHECKLIST_ Integrator'!$C$2:$C$3000,'GAME.CHECKLIST_ Integrator'!$D$2:$D$3000=H224,"#no matching result in GAME.CHECKLIST Integrator")="0","#Text found in aircraft PAGE_Integrator but no matching entry name; check that you copy-pasted entry names",
                   _xlfn._xlws.FILTER('GAME.CHECKLIST_ Integrator'!$C$2:$C$3000,'GAME.CHECKLIST_ Integrator'!$D$2:$D$3000=H224,"#no matching result in GAME.CHECKLIST Integrator")),
           _xlfn._xlws.FILTER('Checklist.loc DATA'!$D$3:$D$3000,'Checklist.loc DATA'!$C$3:$C$3000=H224,"#no matching result in Checklist.loc DATA")))</f>
        <v/>
      </c>
      <c r="J224" s="48">
        <v>0</v>
      </c>
      <c r="K224" s="46" t="str" cm="1">
        <f t="array" ref="K224">IF(OR(J224="",J224=0),"",
       IF(OR(_xlfn._xlws.FILTER('Checklist.loc DATA'!$E$3:$E$3000,'Checklist.loc DATA'!$D$3:$D$3000=J224,"#no matching result in Checklist.loc DATA")="#no matching result found in Checklist.loc DATA",_xlfn._xlws.FILTER('Checklist.loc DATA'!$E$3:$E$3000,'Checklist.loc DATA'!$D$3:$D$3000=J224,"#no matching result in Checklist.loc DATA")="MISSING",_xlfn._xlws.FILTER('Checklist.loc DATA'!$E$3:$E$3000,'Checklist.loc DATA'!$D$3:$D$3000=J224,"#no matching result in Checklist.loc DATA")=""),
          IF(_xlfn._xlws.FILTER('CLUE. Integrator'!$C$2:$C$3000,'CLUE. Integrator'!$D$2:$D$3000=J224,"#no matching result in aircraft CLUE_Integrator")="0","#Text found in aircraft CLUE_Integrator but no matching entry name; check that you copy-pasted entry names",
                   _xlfn._xlws.FILTER('CLUE. Integrator'!$C$2:$C$3000,'CLUE. Integrator'!$D$2:$D$3000=J224,"#no matching result in aircraft CLUE_Integrator")),
           _xlfn._xlws.FILTER('Checklist.loc DATA'!$E$3:$E$3000,'Checklist.loc DATA'!$D$3:$D$3000=J224,"#no matching result in Checklist.loc DATA")))</f>
        <v/>
      </c>
      <c r="L224" s="63" t="str">
        <f>IF('Integrator tracking'!G233="","",'Integrator tracking'!G233)</f>
        <v/>
      </c>
      <c r="M224" s="14" t="str">
        <f t="shared" si="6"/>
        <v/>
      </c>
      <c r="N224" s="14" t="str">
        <f>IF(F224="","",
_xlfn.CONCAT('Resource Checklist generator'!$A$2,UPPER('Resource Checklist generator'!$O$1),SUBSTITUTE(_xlfn.CONCAT(G224,"_",I224),"GAME.CHECKLIST_",""),"_",T224,'Resource Checklist generator'!$M$2,L224,'Resource Checklist generator'!$K$2,CHAR(10),
    'Resource Checklist generator'!$L$1,'Resource Checklist generator'!$N$2,'Resource Checklist generator'!$K$1,CHAR(10),
    'Resource Checklist generator'!$N$1
))</f>
        <v/>
      </c>
      <c r="O224" s="14" t="str">
        <f>IF(NOT(OR(U224=0,U224="")),_xlfn.CONCAT('Resource Checklist generator'!$G$2,U224,'Resource Checklist generator'!$H$2,CHAR(10),'Resource Checklist generator'!$I$2),"")</f>
        <v/>
      </c>
      <c r="P224" s="14" t="str">
        <f>IF(NOT(OR(V224=0,V224="")),_xlfn.CONCAT('Resource Checklist generator'!$J$2,V224,'Resource Checklist generator'!$H$2,CHAR(10),'Resource Checklist generator'!$L$2),"")</f>
        <v/>
      </c>
      <c r="Q224" s="14" t="str">
        <f>IF(F224="","",
    _xlfn.CONCAT('Resource Checklist generator'!$A$1,UPPER('Resource Checklist generator'!$O$1),SUBSTITUTE(_xlfn.CONCAT(G224,"_",I224),"GAME.CHECKLIST_",""),'Resource Checklist generator'!$B$1,CHAR(10),
    'Resource Checklist generator'!$C$1,G224,'Resource Checklist generator'!$D$1,I224,'Resource Checklist generator'!$E$1,CHAR(10),
    IF(K224="","",_xlfn.CONCAT('Resource Checklist generator'!$F$1,K224,'Resource Checklist generator'!$G$1,CHAR(10))),
    'Resource Checklist generator'!$J$1,'Resource Checklist generator'!$K$1,CHAR(10),
    'Resource Checklist generator'!$N$1)
)</f>
        <v/>
      </c>
      <c r="R224" s="14"/>
      <c r="S224" s="14" t="str">
        <f t="shared" si="7"/>
        <v/>
      </c>
      <c r="T224" s="14" t="str" cm="1">
        <f t="array" ref="T224">IF(Q224="","",MATCH(MID(Q224,1,255),MID($R$3:$R$999,1,255),0))</f>
        <v/>
      </c>
      <c r="U224" s="14"/>
      <c r="V224" s="14"/>
    </row>
    <row r="225" spans="2:22">
      <c r="B225" s="27"/>
      <c r="C225" s="46" t="str" cm="1">
        <f t="array" ref="C225">IF(B225="","",
       IF(OR(_xlfn._xlws.FILTER('Checklist.loc DATA'!$D$3:$D$3000,'Checklist.loc DATA'!$C$3:$C$3000=B225,"#no matching result in Checklist.loc DATA")="#no matching result found in Checklist.loc DATA",_xlfn._xlws.FILTER('Checklist.loc DATA'!$D$3:$D$3000,'Checklist.loc DATA'!$C$3:$C$3000=B225,"#no matching result in Checklist.loc DATA")="MISSING",_xlfn._xlws.FILTER('Checklist.loc DATA'!$D$3:$D$3000,'Checklist.loc DATA'!$C$3:$C$3000=B225,"#no matching result in Checklist.loc DATA")=""),
            IF(_xlfn._xlws.FILTER('GAME.CHECKLIST_ Integrator'!$C$2:$C$3000,'GAME.CHECKLIST_ Integrator'!$D$2:$D$3000=B225,"#no matching result in GAME.CHECKLIST Integrator")="0","#Text found in aircraft PAGE_Integrator but no matching entry name; check that you copy-pasted entry names",
                   _xlfn._xlws.FILTER('GAME.CHECKLIST_ Integrator'!$C$2:$C$3000,'GAME.CHECKLIST_ Integrator'!$D$2:$D$3000=B225,"#no matching result in GAME.CHECKLIST Integrator")),
           _xlfn._xlws.FILTER('Checklist.loc DATA'!$D$3:$D$3000,'Checklist.loc DATA'!$C$3:$C$3000=B225,"#no matching result in Checklist.loc DATA")))</f>
        <v/>
      </c>
      <c r="D225" s="53"/>
      <c r="E225" s="46" t="str" cm="1">
        <f t="array" ref="E225">IF(D225="","",
       IF(OR(_xlfn._xlws.FILTER('Checklist.loc DATA'!$D$3:$D$3000,'Checklist.loc DATA'!$C$3:$C$3000=D225,"#no matching result in Checklist.loc DATA")="#no matching result found in Checklist.loc DATA",_xlfn._xlws.FILTER('Checklist.loc DATA'!$D$3:$D$3000,'Checklist.loc DATA'!$C$3:$C$3000=D225,"#no matching result in Checklist.loc DATA")="MISSING",_xlfn._xlws.FILTER('Checklist.loc DATA'!$D$3:$D$3000,'Checklist.loc DATA'!$C$3:$C$3000=D225,"#no matching result in Checklist.loc DATA")=""),
            IF(_xlfn._xlws.FILTER('GAME.CHECKLIST_ Integrator'!$C$2:$C$3000,'GAME.CHECKLIST_ Integrator'!$D$2:$D$3000=D225,"#no matching result in GAME.CHECKLIST Integrator")="0","#Text found in aircraft PAGE_Integrator but no matching entry name; check that you copy-pasted entry names",
                   _xlfn._xlws.FILTER('GAME.CHECKLIST_ Integrator'!$C$2:$C$3000,'GAME.CHECKLIST_ Integrator'!$D$2:$D$3000=D225,"#no matching result in GAME.CHECKLIST Integrator")),
           _xlfn._xlws.FILTER('Checklist.loc DATA'!$D$3:$D$3000,'Checklist.loc DATA'!$C$3:$C$3000=D225,"#no matching result in Checklist.loc DATA")))</f>
        <v/>
      </c>
      <c r="F225" s="53"/>
      <c r="G225" s="46" t="str" cm="1">
        <f t="array" ref="G225">IF(F225="","",
       IF(OR(_xlfn._xlws.FILTER('Checklist.loc DATA'!$D$3:$D$3000,'Checklist.loc DATA'!$C$3:$C$3000=F225,"#no matching result in Checklist.loc DATA")="#no matching result found in Checklist.loc DATA",_xlfn._xlws.FILTER('Checklist.loc DATA'!$D$3:$D$3000,'Checklist.loc DATA'!$C$3:$C$3000=F225,"#no matching result in Checklist.loc DATA")="MISSING",_xlfn._xlws.FILTER('Checklist.loc DATA'!$D$3:$D$3000,'Checklist.loc DATA'!$C$3:$C$3000=F225,"#no matching result in Checklist.loc DATA")=""),
            IF(_xlfn._xlws.FILTER('GAME.CHECKLIST_ Integrator'!$C$2:$C$3000,'GAME.CHECKLIST_ Integrator'!$D$2:$D$3000=F225,"#no matching result in GAME.CHECKLIST Integrator")="0","#Text found in aircraft PAGE_Integrator but no matching entry name; check that you copy-pasted entry names",
                   _xlfn._xlws.FILTER('GAME.CHECKLIST_ Integrator'!$C$2:$C$3000,'GAME.CHECKLIST_ Integrator'!$D$2:$D$3000=F225,"#no matching result in GAME.CHECKLIST Integrator")),
           _xlfn._xlws.FILTER('Checklist.loc DATA'!$D$3:$D$3000,'Checklist.loc DATA'!$C$3:$C$3000=F225,"#no matching result in Checklist.loc DATA")))</f>
        <v/>
      </c>
      <c r="H225" s="62"/>
      <c r="I225" s="46" t="str" cm="1">
        <f t="array" ref="I225">IF(H225="","",
       IF(OR(_xlfn._xlws.FILTER('Checklist.loc DATA'!$D$3:$D$3000,'Checklist.loc DATA'!$C$3:$C$3000=H225,"#no matching result in Checklist.loc DATA")="#no matching result found in Checklist.loc DATA",_xlfn._xlws.FILTER('Checklist.loc DATA'!$D$3:$D$3000,'Checklist.loc DATA'!$C$3:$C$3000=H225,"#no matching result in Checklist.loc DATA")="MISSING",_xlfn._xlws.FILTER('Checklist.loc DATA'!$D$3:$D$3000,'Checklist.loc DATA'!$C$3:$C$3000=H225,"#no matching result in Checklist.loc DATA")=""),
            IF(_xlfn._xlws.FILTER('GAME.CHECKLIST_ Integrator'!$C$2:$C$3000,'GAME.CHECKLIST_ Integrator'!$D$2:$D$3000=H225,"#no matching result in GAME.CHECKLIST Integrator")="0","#Text found in aircraft PAGE_Integrator but no matching entry name; check that you copy-pasted entry names",
                   _xlfn._xlws.FILTER('GAME.CHECKLIST_ Integrator'!$C$2:$C$3000,'GAME.CHECKLIST_ Integrator'!$D$2:$D$3000=H225,"#no matching result in GAME.CHECKLIST Integrator")),
           _xlfn._xlws.FILTER('Checklist.loc DATA'!$D$3:$D$3000,'Checklist.loc DATA'!$C$3:$C$3000=H225,"#no matching result in Checklist.loc DATA")))</f>
        <v/>
      </c>
      <c r="J225" s="29">
        <v>0</v>
      </c>
      <c r="K225" s="46" t="str" cm="1">
        <f t="array" ref="K225">IF(OR(J225="",J225=0),"",
       IF(OR(_xlfn._xlws.FILTER('Checklist.loc DATA'!$E$3:$E$3000,'Checklist.loc DATA'!$D$3:$D$3000=J225,"#no matching result in Checklist.loc DATA")="#no matching result found in Checklist.loc DATA",_xlfn._xlws.FILTER('Checklist.loc DATA'!$E$3:$E$3000,'Checklist.loc DATA'!$D$3:$D$3000=J225,"#no matching result in Checklist.loc DATA")="MISSING",_xlfn._xlws.FILTER('Checklist.loc DATA'!$E$3:$E$3000,'Checklist.loc DATA'!$D$3:$D$3000=J225,"#no matching result in Checklist.loc DATA")=""),
          IF(_xlfn._xlws.FILTER('CLUE. Integrator'!$C$2:$C$3000,'CLUE. Integrator'!$D$2:$D$3000=J225,"#no matching result in aircraft CLUE_Integrator")="0","#Text found in aircraft CLUE_Integrator but no matching entry name; check that you copy-pasted entry names",
                   _xlfn._xlws.FILTER('CLUE. Integrator'!$C$2:$C$3000,'CLUE. Integrator'!$D$2:$D$3000=J225,"#no matching result in aircraft CLUE_Integrator")),
           _xlfn._xlws.FILTER('Checklist.loc DATA'!$E$3:$E$3000,'Checklist.loc DATA'!$D$3:$D$3000=J225,"#no matching result in Checklist.loc DATA")))</f>
        <v/>
      </c>
      <c r="L225" s="63" t="str">
        <f>IF('Integrator tracking'!G234="","",'Integrator tracking'!G234)</f>
        <v/>
      </c>
      <c r="M225" s="14" t="str">
        <f t="shared" si="6"/>
        <v/>
      </c>
      <c r="N225" s="14" t="str">
        <f>IF(F225="","",
_xlfn.CONCAT('Resource Checklist generator'!$A$2,UPPER('Resource Checklist generator'!$O$1),SUBSTITUTE(_xlfn.CONCAT(G225,"_",I225),"GAME.CHECKLIST_",""),"_",T225,'Resource Checklist generator'!$M$2,L225,'Resource Checklist generator'!$K$2,CHAR(10),
    'Resource Checklist generator'!$L$1,'Resource Checklist generator'!$N$2,'Resource Checklist generator'!$K$1,CHAR(10),
    'Resource Checklist generator'!$N$1
))</f>
        <v/>
      </c>
      <c r="O225" s="14" t="str">
        <f>IF(NOT(OR(U225=0,U225="")),_xlfn.CONCAT('Resource Checklist generator'!$G$2,U225,'Resource Checklist generator'!$H$2,CHAR(10),'Resource Checklist generator'!$I$2),"")</f>
        <v/>
      </c>
      <c r="P225" s="14" t="str">
        <f>IF(NOT(OR(V225=0,V225="")),_xlfn.CONCAT('Resource Checklist generator'!$J$2,V225,'Resource Checklist generator'!$H$2,CHAR(10),'Resource Checklist generator'!$L$2),"")</f>
        <v/>
      </c>
      <c r="Q225" s="14" t="str">
        <f>IF(F225="","",
    _xlfn.CONCAT('Resource Checklist generator'!$A$1,UPPER('Resource Checklist generator'!$O$1),SUBSTITUTE(_xlfn.CONCAT(G225,"_",I225),"GAME.CHECKLIST_",""),'Resource Checklist generator'!$B$1,CHAR(10),
    'Resource Checklist generator'!$C$1,G225,'Resource Checklist generator'!$D$1,I225,'Resource Checklist generator'!$E$1,CHAR(10),
    IF(K225="","",_xlfn.CONCAT('Resource Checklist generator'!$F$1,K225,'Resource Checklist generator'!$G$1,CHAR(10))),
    'Resource Checklist generator'!$J$1,'Resource Checklist generator'!$K$1,CHAR(10),
    'Resource Checklist generator'!$N$1)
)</f>
        <v/>
      </c>
      <c r="R225" s="14"/>
      <c r="S225" s="14" t="str">
        <f t="shared" si="7"/>
        <v/>
      </c>
      <c r="T225" s="14" t="str" cm="1">
        <f t="array" ref="T225">IF(Q225="","",MATCH(MID(Q225,1,255),MID($R$3:$R$999,1,255),0))</f>
        <v/>
      </c>
      <c r="U225" s="14"/>
      <c r="V225" s="14"/>
    </row>
    <row r="226" spans="2:22">
      <c r="B226" s="28"/>
      <c r="C226" s="46" t="str" cm="1">
        <f t="array" ref="C226">IF(B226="","",
       IF(OR(_xlfn._xlws.FILTER('Checklist.loc DATA'!$D$3:$D$3000,'Checklist.loc DATA'!$C$3:$C$3000=B226,"#no matching result in Checklist.loc DATA")="#no matching result found in Checklist.loc DATA",_xlfn._xlws.FILTER('Checklist.loc DATA'!$D$3:$D$3000,'Checklist.loc DATA'!$C$3:$C$3000=B226,"#no matching result in Checklist.loc DATA")="MISSING",_xlfn._xlws.FILTER('Checklist.loc DATA'!$D$3:$D$3000,'Checklist.loc DATA'!$C$3:$C$3000=B226,"#no matching result in Checklist.loc DATA")=""),
            IF(_xlfn._xlws.FILTER('GAME.CHECKLIST_ Integrator'!$C$2:$C$3000,'GAME.CHECKLIST_ Integrator'!$D$2:$D$3000=B226,"#no matching result in GAME.CHECKLIST Integrator")="0","#Text found in aircraft PAGE_Integrator but no matching entry name; check that you copy-pasted entry names",
                   _xlfn._xlws.FILTER('GAME.CHECKLIST_ Integrator'!$C$2:$C$3000,'GAME.CHECKLIST_ Integrator'!$D$2:$D$3000=B226,"#no matching result in GAME.CHECKLIST Integrator")),
           _xlfn._xlws.FILTER('Checklist.loc DATA'!$D$3:$D$3000,'Checklist.loc DATA'!$C$3:$C$3000=B226,"#no matching result in Checklist.loc DATA")))</f>
        <v/>
      </c>
      <c r="D226" s="52"/>
      <c r="E226" s="46" t="str" cm="1">
        <f t="array" ref="E226">IF(D226="","",
       IF(OR(_xlfn._xlws.FILTER('Checklist.loc DATA'!$D$3:$D$3000,'Checklist.loc DATA'!$C$3:$C$3000=D226,"#no matching result in Checklist.loc DATA")="#no matching result found in Checklist.loc DATA",_xlfn._xlws.FILTER('Checklist.loc DATA'!$D$3:$D$3000,'Checklist.loc DATA'!$C$3:$C$3000=D226,"#no matching result in Checklist.loc DATA")="MISSING",_xlfn._xlws.FILTER('Checklist.loc DATA'!$D$3:$D$3000,'Checklist.loc DATA'!$C$3:$C$3000=D226,"#no matching result in Checklist.loc DATA")=""),
            IF(_xlfn._xlws.FILTER('GAME.CHECKLIST_ Integrator'!$C$2:$C$3000,'GAME.CHECKLIST_ Integrator'!$D$2:$D$3000=D226,"#no matching result in GAME.CHECKLIST Integrator")="0","#Text found in aircraft PAGE_Integrator but no matching entry name; check that you copy-pasted entry names",
                   _xlfn._xlws.FILTER('GAME.CHECKLIST_ Integrator'!$C$2:$C$3000,'GAME.CHECKLIST_ Integrator'!$D$2:$D$3000=D226,"#no matching result in GAME.CHECKLIST Integrator")),
           _xlfn._xlws.FILTER('Checklist.loc DATA'!$D$3:$D$3000,'Checklist.loc DATA'!$C$3:$C$3000=D226,"#no matching result in Checklist.loc DATA")))</f>
        <v/>
      </c>
      <c r="F226" s="52"/>
      <c r="G226" s="46" t="str" cm="1">
        <f t="array" ref="G226">IF(F226="","",
       IF(OR(_xlfn._xlws.FILTER('Checklist.loc DATA'!$D$3:$D$3000,'Checklist.loc DATA'!$C$3:$C$3000=F226,"#no matching result in Checklist.loc DATA")="#no matching result found in Checklist.loc DATA",_xlfn._xlws.FILTER('Checklist.loc DATA'!$D$3:$D$3000,'Checklist.loc DATA'!$C$3:$C$3000=F226,"#no matching result in Checklist.loc DATA")="MISSING",_xlfn._xlws.FILTER('Checklist.loc DATA'!$D$3:$D$3000,'Checklist.loc DATA'!$C$3:$C$3000=F226,"#no matching result in Checklist.loc DATA")=""),
            IF(_xlfn._xlws.FILTER('GAME.CHECKLIST_ Integrator'!$C$2:$C$3000,'GAME.CHECKLIST_ Integrator'!$D$2:$D$3000=F226,"#no matching result in GAME.CHECKLIST Integrator")="0","#Text found in aircraft PAGE_Integrator but no matching entry name; check that you copy-pasted entry names",
                   _xlfn._xlws.FILTER('GAME.CHECKLIST_ Integrator'!$C$2:$C$3000,'GAME.CHECKLIST_ Integrator'!$D$2:$D$3000=F226,"#no matching result in GAME.CHECKLIST Integrator")),
           _xlfn._xlws.FILTER('Checklist.loc DATA'!$D$3:$D$3000,'Checklist.loc DATA'!$C$3:$C$3000=F226,"#no matching result in Checklist.loc DATA")))</f>
        <v/>
      </c>
      <c r="H226" s="61"/>
      <c r="I226" s="46" t="str" cm="1">
        <f t="array" ref="I226">IF(H226="","",
       IF(OR(_xlfn._xlws.FILTER('Checklist.loc DATA'!$D$3:$D$3000,'Checklist.loc DATA'!$C$3:$C$3000=H226,"#no matching result in Checklist.loc DATA")="#no matching result found in Checklist.loc DATA",_xlfn._xlws.FILTER('Checklist.loc DATA'!$D$3:$D$3000,'Checklist.loc DATA'!$C$3:$C$3000=H226,"#no matching result in Checklist.loc DATA")="MISSING",_xlfn._xlws.FILTER('Checklist.loc DATA'!$D$3:$D$3000,'Checklist.loc DATA'!$C$3:$C$3000=H226,"#no matching result in Checklist.loc DATA")=""),
            IF(_xlfn._xlws.FILTER('GAME.CHECKLIST_ Integrator'!$C$2:$C$3000,'GAME.CHECKLIST_ Integrator'!$D$2:$D$3000=H226,"#no matching result in GAME.CHECKLIST Integrator")="0","#Text found in aircraft PAGE_Integrator but no matching entry name; check that you copy-pasted entry names",
                   _xlfn._xlws.FILTER('GAME.CHECKLIST_ Integrator'!$C$2:$C$3000,'GAME.CHECKLIST_ Integrator'!$D$2:$D$3000=H226,"#no matching result in GAME.CHECKLIST Integrator")),
           _xlfn._xlws.FILTER('Checklist.loc DATA'!$D$3:$D$3000,'Checklist.loc DATA'!$C$3:$C$3000=H226,"#no matching result in Checklist.loc DATA")))</f>
        <v/>
      </c>
      <c r="J226" s="48">
        <v>0</v>
      </c>
      <c r="K226" s="46" t="str" cm="1">
        <f t="array" ref="K226">IF(OR(J226="",J226=0),"",
       IF(OR(_xlfn._xlws.FILTER('Checklist.loc DATA'!$E$3:$E$3000,'Checklist.loc DATA'!$D$3:$D$3000=J226,"#no matching result in Checklist.loc DATA")="#no matching result found in Checklist.loc DATA",_xlfn._xlws.FILTER('Checklist.loc DATA'!$E$3:$E$3000,'Checklist.loc DATA'!$D$3:$D$3000=J226,"#no matching result in Checklist.loc DATA")="MISSING",_xlfn._xlws.FILTER('Checklist.loc DATA'!$E$3:$E$3000,'Checklist.loc DATA'!$D$3:$D$3000=J226,"#no matching result in Checklist.loc DATA")=""),
          IF(_xlfn._xlws.FILTER('CLUE. Integrator'!$C$2:$C$3000,'CLUE. Integrator'!$D$2:$D$3000=J226,"#no matching result in aircraft CLUE_Integrator")="0","#Text found in aircraft CLUE_Integrator but no matching entry name; check that you copy-pasted entry names",
                   _xlfn._xlws.FILTER('CLUE. Integrator'!$C$2:$C$3000,'CLUE. Integrator'!$D$2:$D$3000=J226,"#no matching result in aircraft CLUE_Integrator")),
           _xlfn._xlws.FILTER('Checklist.loc DATA'!$E$3:$E$3000,'Checklist.loc DATA'!$D$3:$D$3000=J226,"#no matching result in Checklist.loc DATA")))</f>
        <v/>
      </c>
      <c r="L226" s="63" t="str">
        <f>IF('Integrator tracking'!G235="","",'Integrator tracking'!G235)</f>
        <v/>
      </c>
      <c r="M226" s="14" t="str">
        <f t="shared" si="6"/>
        <v/>
      </c>
      <c r="N226" s="14" t="str">
        <f>IF(F226="","",
_xlfn.CONCAT('Resource Checklist generator'!$A$2,UPPER('Resource Checklist generator'!$O$1),SUBSTITUTE(_xlfn.CONCAT(G226,"_",I226),"GAME.CHECKLIST_",""),"_",T226,'Resource Checklist generator'!$M$2,L226,'Resource Checklist generator'!$K$2,CHAR(10),
    'Resource Checklist generator'!$L$1,'Resource Checklist generator'!$N$2,'Resource Checklist generator'!$K$1,CHAR(10),
    'Resource Checklist generator'!$N$1
))</f>
        <v/>
      </c>
      <c r="O226" s="14" t="str">
        <f>IF(NOT(OR(U226=0,U226="")),_xlfn.CONCAT('Resource Checklist generator'!$G$2,U226,'Resource Checklist generator'!$H$2,CHAR(10),'Resource Checklist generator'!$I$2),"")</f>
        <v/>
      </c>
      <c r="P226" s="14" t="str">
        <f>IF(NOT(OR(V226=0,V226="")),_xlfn.CONCAT('Resource Checklist generator'!$J$2,V226,'Resource Checklist generator'!$H$2,CHAR(10),'Resource Checklist generator'!$L$2),"")</f>
        <v/>
      </c>
      <c r="Q226" s="14" t="str">
        <f>IF(F226="","",
    _xlfn.CONCAT('Resource Checklist generator'!$A$1,UPPER('Resource Checklist generator'!$O$1),SUBSTITUTE(_xlfn.CONCAT(G226,"_",I226),"GAME.CHECKLIST_",""),'Resource Checklist generator'!$B$1,CHAR(10),
    'Resource Checklist generator'!$C$1,G226,'Resource Checklist generator'!$D$1,I226,'Resource Checklist generator'!$E$1,CHAR(10),
    IF(K226="","",_xlfn.CONCAT('Resource Checklist generator'!$F$1,K226,'Resource Checklist generator'!$G$1,CHAR(10))),
    'Resource Checklist generator'!$J$1,'Resource Checklist generator'!$K$1,CHAR(10),
    'Resource Checklist generator'!$N$1)
)</f>
        <v/>
      </c>
      <c r="R226" s="14"/>
      <c r="S226" s="14" t="str">
        <f t="shared" si="7"/>
        <v/>
      </c>
      <c r="T226" s="14" t="str" cm="1">
        <f t="array" ref="T226">IF(Q226="","",MATCH(MID(Q226,1,255),MID($R$3:$R$999,1,255),0))</f>
        <v/>
      </c>
      <c r="U226" s="14"/>
      <c r="V226" s="14"/>
    </row>
    <row r="227" spans="2:22">
      <c r="B227" s="27"/>
      <c r="C227" s="46" t="str" cm="1">
        <f t="array" ref="C227">IF(B227="","",
       IF(OR(_xlfn._xlws.FILTER('Checklist.loc DATA'!$D$3:$D$3000,'Checklist.loc DATA'!$C$3:$C$3000=B227,"#no matching result in Checklist.loc DATA")="#no matching result found in Checklist.loc DATA",_xlfn._xlws.FILTER('Checklist.loc DATA'!$D$3:$D$3000,'Checklist.loc DATA'!$C$3:$C$3000=B227,"#no matching result in Checklist.loc DATA")="MISSING",_xlfn._xlws.FILTER('Checklist.loc DATA'!$D$3:$D$3000,'Checklist.loc DATA'!$C$3:$C$3000=B227,"#no matching result in Checklist.loc DATA")=""),
            IF(_xlfn._xlws.FILTER('GAME.CHECKLIST_ Integrator'!$C$2:$C$3000,'GAME.CHECKLIST_ Integrator'!$D$2:$D$3000=B227,"#no matching result in GAME.CHECKLIST Integrator")="0","#Text found in aircraft PAGE_Integrator but no matching entry name; check that you copy-pasted entry names",
                   _xlfn._xlws.FILTER('GAME.CHECKLIST_ Integrator'!$C$2:$C$3000,'GAME.CHECKLIST_ Integrator'!$D$2:$D$3000=B227,"#no matching result in GAME.CHECKLIST Integrator")),
           _xlfn._xlws.FILTER('Checklist.loc DATA'!$D$3:$D$3000,'Checklist.loc DATA'!$C$3:$C$3000=B227,"#no matching result in Checklist.loc DATA")))</f>
        <v/>
      </c>
      <c r="D227" s="53"/>
      <c r="E227" s="46" t="str" cm="1">
        <f t="array" ref="E227">IF(D227="","",
       IF(OR(_xlfn._xlws.FILTER('Checklist.loc DATA'!$D$3:$D$3000,'Checklist.loc DATA'!$C$3:$C$3000=D227,"#no matching result in Checklist.loc DATA")="#no matching result found in Checklist.loc DATA",_xlfn._xlws.FILTER('Checklist.loc DATA'!$D$3:$D$3000,'Checklist.loc DATA'!$C$3:$C$3000=D227,"#no matching result in Checklist.loc DATA")="MISSING",_xlfn._xlws.FILTER('Checklist.loc DATA'!$D$3:$D$3000,'Checklist.loc DATA'!$C$3:$C$3000=D227,"#no matching result in Checklist.loc DATA")=""),
            IF(_xlfn._xlws.FILTER('GAME.CHECKLIST_ Integrator'!$C$2:$C$3000,'GAME.CHECKLIST_ Integrator'!$D$2:$D$3000=D227,"#no matching result in GAME.CHECKLIST Integrator")="0","#Text found in aircraft PAGE_Integrator but no matching entry name; check that you copy-pasted entry names",
                   _xlfn._xlws.FILTER('GAME.CHECKLIST_ Integrator'!$C$2:$C$3000,'GAME.CHECKLIST_ Integrator'!$D$2:$D$3000=D227,"#no matching result in GAME.CHECKLIST Integrator")),
           _xlfn._xlws.FILTER('Checklist.loc DATA'!$D$3:$D$3000,'Checklist.loc DATA'!$C$3:$C$3000=D227,"#no matching result in Checklist.loc DATA")))</f>
        <v/>
      </c>
      <c r="F227" s="53"/>
      <c r="G227" s="46" t="str" cm="1">
        <f t="array" ref="G227">IF(F227="","",
       IF(OR(_xlfn._xlws.FILTER('Checklist.loc DATA'!$D$3:$D$3000,'Checklist.loc DATA'!$C$3:$C$3000=F227,"#no matching result in Checklist.loc DATA")="#no matching result found in Checklist.loc DATA",_xlfn._xlws.FILTER('Checklist.loc DATA'!$D$3:$D$3000,'Checklist.loc DATA'!$C$3:$C$3000=F227,"#no matching result in Checklist.loc DATA")="MISSING",_xlfn._xlws.FILTER('Checklist.loc DATA'!$D$3:$D$3000,'Checklist.loc DATA'!$C$3:$C$3000=F227,"#no matching result in Checklist.loc DATA")=""),
            IF(_xlfn._xlws.FILTER('GAME.CHECKLIST_ Integrator'!$C$2:$C$3000,'GAME.CHECKLIST_ Integrator'!$D$2:$D$3000=F227,"#no matching result in GAME.CHECKLIST Integrator")="0","#Text found in aircraft PAGE_Integrator but no matching entry name; check that you copy-pasted entry names",
                   _xlfn._xlws.FILTER('GAME.CHECKLIST_ Integrator'!$C$2:$C$3000,'GAME.CHECKLIST_ Integrator'!$D$2:$D$3000=F227,"#no matching result in GAME.CHECKLIST Integrator")),
           _xlfn._xlws.FILTER('Checklist.loc DATA'!$D$3:$D$3000,'Checklist.loc DATA'!$C$3:$C$3000=F227,"#no matching result in Checklist.loc DATA")))</f>
        <v/>
      </c>
      <c r="H227" s="62"/>
      <c r="I227" s="46" t="str" cm="1">
        <f t="array" ref="I227">IF(H227="","",
       IF(OR(_xlfn._xlws.FILTER('Checklist.loc DATA'!$D$3:$D$3000,'Checklist.loc DATA'!$C$3:$C$3000=H227,"#no matching result in Checklist.loc DATA")="#no matching result found in Checklist.loc DATA",_xlfn._xlws.FILTER('Checklist.loc DATA'!$D$3:$D$3000,'Checklist.loc DATA'!$C$3:$C$3000=H227,"#no matching result in Checklist.loc DATA")="MISSING",_xlfn._xlws.FILTER('Checklist.loc DATA'!$D$3:$D$3000,'Checklist.loc DATA'!$C$3:$C$3000=H227,"#no matching result in Checklist.loc DATA")=""),
            IF(_xlfn._xlws.FILTER('GAME.CHECKLIST_ Integrator'!$C$2:$C$3000,'GAME.CHECKLIST_ Integrator'!$D$2:$D$3000=H227,"#no matching result in GAME.CHECKLIST Integrator")="0","#Text found in aircraft PAGE_Integrator but no matching entry name; check that you copy-pasted entry names",
                   _xlfn._xlws.FILTER('GAME.CHECKLIST_ Integrator'!$C$2:$C$3000,'GAME.CHECKLIST_ Integrator'!$D$2:$D$3000=H227,"#no matching result in GAME.CHECKLIST Integrator")),
           _xlfn._xlws.FILTER('Checklist.loc DATA'!$D$3:$D$3000,'Checklist.loc DATA'!$C$3:$C$3000=H227,"#no matching result in Checklist.loc DATA")))</f>
        <v/>
      </c>
      <c r="J227" s="29">
        <v>0</v>
      </c>
      <c r="K227" s="46" t="str" cm="1">
        <f t="array" ref="K227">IF(OR(J227="",J227=0),"",
       IF(OR(_xlfn._xlws.FILTER('Checklist.loc DATA'!$E$3:$E$3000,'Checklist.loc DATA'!$D$3:$D$3000=J227,"#no matching result in Checklist.loc DATA")="#no matching result found in Checklist.loc DATA",_xlfn._xlws.FILTER('Checklist.loc DATA'!$E$3:$E$3000,'Checklist.loc DATA'!$D$3:$D$3000=J227,"#no matching result in Checklist.loc DATA")="MISSING",_xlfn._xlws.FILTER('Checklist.loc DATA'!$E$3:$E$3000,'Checklist.loc DATA'!$D$3:$D$3000=J227,"#no matching result in Checklist.loc DATA")=""),
          IF(_xlfn._xlws.FILTER('CLUE. Integrator'!$C$2:$C$3000,'CLUE. Integrator'!$D$2:$D$3000=J227,"#no matching result in aircraft CLUE_Integrator")="0","#Text found in aircraft CLUE_Integrator but no matching entry name; check that you copy-pasted entry names",
                   _xlfn._xlws.FILTER('CLUE. Integrator'!$C$2:$C$3000,'CLUE. Integrator'!$D$2:$D$3000=J227,"#no matching result in aircraft CLUE_Integrator")),
           _xlfn._xlws.FILTER('Checklist.loc DATA'!$E$3:$E$3000,'Checklist.loc DATA'!$D$3:$D$3000=J227,"#no matching result in Checklist.loc DATA")))</f>
        <v/>
      </c>
      <c r="L227" s="63" t="str">
        <f>IF('Integrator tracking'!G236="","",'Integrator tracking'!G236)</f>
        <v/>
      </c>
      <c r="M227" s="14" t="str">
        <f t="shared" si="6"/>
        <v/>
      </c>
      <c r="N227" s="14" t="str">
        <f>IF(F227="","",
_xlfn.CONCAT('Resource Checklist generator'!$A$2,UPPER('Resource Checklist generator'!$O$1),SUBSTITUTE(_xlfn.CONCAT(G227,"_",I227),"GAME.CHECKLIST_",""),"_",T227,'Resource Checklist generator'!$M$2,L227,'Resource Checklist generator'!$K$2,CHAR(10),
    'Resource Checklist generator'!$L$1,'Resource Checklist generator'!$N$2,'Resource Checklist generator'!$K$1,CHAR(10),
    'Resource Checklist generator'!$N$1
))</f>
        <v/>
      </c>
      <c r="O227" s="14" t="str">
        <f>IF(NOT(OR(U227=0,U227="")),_xlfn.CONCAT('Resource Checklist generator'!$G$2,U227,'Resource Checklist generator'!$H$2,CHAR(10),'Resource Checklist generator'!$I$2),"")</f>
        <v/>
      </c>
      <c r="P227" s="14" t="str">
        <f>IF(NOT(OR(V227=0,V227="")),_xlfn.CONCAT('Resource Checklist generator'!$J$2,V227,'Resource Checklist generator'!$H$2,CHAR(10),'Resource Checklist generator'!$L$2),"")</f>
        <v/>
      </c>
      <c r="Q227" s="14" t="str">
        <f>IF(F227="","",
    _xlfn.CONCAT('Resource Checklist generator'!$A$1,UPPER('Resource Checklist generator'!$O$1),SUBSTITUTE(_xlfn.CONCAT(G227,"_",I227),"GAME.CHECKLIST_",""),'Resource Checklist generator'!$B$1,CHAR(10),
    'Resource Checklist generator'!$C$1,G227,'Resource Checklist generator'!$D$1,I227,'Resource Checklist generator'!$E$1,CHAR(10),
    IF(K227="","",_xlfn.CONCAT('Resource Checklist generator'!$F$1,K227,'Resource Checklist generator'!$G$1,CHAR(10))),
    'Resource Checklist generator'!$J$1,'Resource Checklist generator'!$K$1,CHAR(10),
    'Resource Checklist generator'!$N$1)
)</f>
        <v/>
      </c>
      <c r="R227" s="14"/>
      <c r="S227" s="14" t="str">
        <f t="shared" si="7"/>
        <v/>
      </c>
      <c r="T227" s="14" t="str" cm="1">
        <f t="array" ref="T227">IF(Q227="","",MATCH(MID(Q227,1,255),MID($R$3:$R$999,1,255),0))</f>
        <v/>
      </c>
      <c r="U227" s="14"/>
      <c r="V227" s="14"/>
    </row>
    <row r="228" spans="2:22">
      <c r="B228" s="28"/>
      <c r="C228" s="46" t="str" cm="1">
        <f t="array" ref="C228">IF(B228="","",
       IF(OR(_xlfn._xlws.FILTER('Checklist.loc DATA'!$D$3:$D$3000,'Checklist.loc DATA'!$C$3:$C$3000=B228,"#no matching result in Checklist.loc DATA")="#no matching result found in Checklist.loc DATA",_xlfn._xlws.FILTER('Checklist.loc DATA'!$D$3:$D$3000,'Checklist.loc DATA'!$C$3:$C$3000=B228,"#no matching result in Checklist.loc DATA")="MISSING",_xlfn._xlws.FILTER('Checklist.loc DATA'!$D$3:$D$3000,'Checklist.loc DATA'!$C$3:$C$3000=B228,"#no matching result in Checklist.loc DATA")=""),
            IF(_xlfn._xlws.FILTER('GAME.CHECKLIST_ Integrator'!$C$2:$C$3000,'GAME.CHECKLIST_ Integrator'!$D$2:$D$3000=B228,"#no matching result in GAME.CHECKLIST Integrator")="0","#Text found in aircraft PAGE_Integrator but no matching entry name; check that you copy-pasted entry names",
                   _xlfn._xlws.FILTER('GAME.CHECKLIST_ Integrator'!$C$2:$C$3000,'GAME.CHECKLIST_ Integrator'!$D$2:$D$3000=B228,"#no matching result in GAME.CHECKLIST Integrator")),
           _xlfn._xlws.FILTER('Checklist.loc DATA'!$D$3:$D$3000,'Checklist.loc DATA'!$C$3:$C$3000=B228,"#no matching result in Checklist.loc DATA")))</f>
        <v/>
      </c>
      <c r="D228" s="52"/>
      <c r="E228" s="46" t="str" cm="1">
        <f t="array" ref="E228">IF(D228="","",
       IF(OR(_xlfn._xlws.FILTER('Checklist.loc DATA'!$D$3:$D$3000,'Checklist.loc DATA'!$C$3:$C$3000=D228,"#no matching result in Checklist.loc DATA")="#no matching result found in Checklist.loc DATA",_xlfn._xlws.FILTER('Checklist.loc DATA'!$D$3:$D$3000,'Checklist.loc DATA'!$C$3:$C$3000=D228,"#no matching result in Checklist.loc DATA")="MISSING",_xlfn._xlws.FILTER('Checklist.loc DATA'!$D$3:$D$3000,'Checklist.loc DATA'!$C$3:$C$3000=D228,"#no matching result in Checklist.loc DATA")=""),
            IF(_xlfn._xlws.FILTER('GAME.CHECKLIST_ Integrator'!$C$2:$C$3000,'GAME.CHECKLIST_ Integrator'!$D$2:$D$3000=D228,"#no matching result in GAME.CHECKLIST Integrator")="0","#Text found in aircraft PAGE_Integrator but no matching entry name; check that you copy-pasted entry names",
                   _xlfn._xlws.FILTER('GAME.CHECKLIST_ Integrator'!$C$2:$C$3000,'GAME.CHECKLIST_ Integrator'!$D$2:$D$3000=D228,"#no matching result in GAME.CHECKLIST Integrator")),
           _xlfn._xlws.FILTER('Checklist.loc DATA'!$D$3:$D$3000,'Checklist.loc DATA'!$C$3:$C$3000=D228,"#no matching result in Checklist.loc DATA")))</f>
        <v/>
      </c>
      <c r="F228" s="52"/>
      <c r="G228" s="46" t="str" cm="1">
        <f t="array" ref="G228">IF(F228="","",
       IF(OR(_xlfn._xlws.FILTER('Checklist.loc DATA'!$D$3:$D$3000,'Checklist.loc DATA'!$C$3:$C$3000=F228,"#no matching result in Checklist.loc DATA")="#no matching result found in Checklist.loc DATA",_xlfn._xlws.FILTER('Checklist.loc DATA'!$D$3:$D$3000,'Checklist.loc DATA'!$C$3:$C$3000=F228,"#no matching result in Checklist.loc DATA")="MISSING",_xlfn._xlws.FILTER('Checklist.loc DATA'!$D$3:$D$3000,'Checklist.loc DATA'!$C$3:$C$3000=F228,"#no matching result in Checklist.loc DATA")=""),
            IF(_xlfn._xlws.FILTER('GAME.CHECKLIST_ Integrator'!$C$2:$C$3000,'GAME.CHECKLIST_ Integrator'!$D$2:$D$3000=F228,"#no matching result in GAME.CHECKLIST Integrator")="0","#Text found in aircraft PAGE_Integrator but no matching entry name; check that you copy-pasted entry names",
                   _xlfn._xlws.FILTER('GAME.CHECKLIST_ Integrator'!$C$2:$C$3000,'GAME.CHECKLIST_ Integrator'!$D$2:$D$3000=F228,"#no matching result in GAME.CHECKLIST Integrator")),
           _xlfn._xlws.FILTER('Checklist.loc DATA'!$D$3:$D$3000,'Checklist.loc DATA'!$C$3:$C$3000=F228,"#no matching result in Checklist.loc DATA")))</f>
        <v/>
      </c>
      <c r="H228" s="61"/>
      <c r="I228" s="46" t="str" cm="1">
        <f t="array" ref="I228">IF(H228="","",
       IF(OR(_xlfn._xlws.FILTER('Checklist.loc DATA'!$D$3:$D$3000,'Checklist.loc DATA'!$C$3:$C$3000=H228,"#no matching result in Checklist.loc DATA")="#no matching result found in Checklist.loc DATA",_xlfn._xlws.FILTER('Checklist.loc DATA'!$D$3:$D$3000,'Checklist.loc DATA'!$C$3:$C$3000=H228,"#no matching result in Checklist.loc DATA")="MISSING",_xlfn._xlws.FILTER('Checklist.loc DATA'!$D$3:$D$3000,'Checklist.loc DATA'!$C$3:$C$3000=H228,"#no matching result in Checklist.loc DATA")=""),
            IF(_xlfn._xlws.FILTER('GAME.CHECKLIST_ Integrator'!$C$2:$C$3000,'GAME.CHECKLIST_ Integrator'!$D$2:$D$3000=H228,"#no matching result in GAME.CHECKLIST Integrator")="0","#Text found in aircraft PAGE_Integrator but no matching entry name; check that you copy-pasted entry names",
                   _xlfn._xlws.FILTER('GAME.CHECKLIST_ Integrator'!$C$2:$C$3000,'GAME.CHECKLIST_ Integrator'!$D$2:$D$3000=H228,"#no matching result in GAME.CHECKLIST Integrator")),
           _xlfn._xlws.FILTER('Checklist.loc DATA'!$D$3:$D$3000,'Checklist.loc DATA'!$C$3:$C$3000=H228,"#no matching result in Checklist.loc DATA")))</f>
        <v/>
      </c>
      <c r="J228" s="48">
        <v>0</v>
      </c>
      <c r="K228" s="46" t="str" cm="1">
        <f t="array" ref="K228">IF(OR(J228="",J228=0),"",
       IF(OR(_xlfn._xlws.FILTER('Checklist.loc DATA'!$E$3:$E$3000,'Checklist.loc DATA'!$D$3:$D$3000=J228,"#no matching result in Checklist.loc DATA")="#no matching result found in Checklist.loc DATA",_xlfn._xlws.FILTER('Checklist.loc DATA'!$E$3:$E$3000,'Checklist.loc DATA'!$D$3:$D$3000=J228,"#no matching result in Checklist.loc DATA")="MISSING",_xlfn._xlws.FILTER('Checklist.loc DATA'!$E$3:$E$3000,'Checklist.loc DATA'!$D$3:$D$3000=J228,"#no matching result in Checklist.loc DATA")=""),
          IF(_xlfn._xlws.FILTER('CLUE. Integrator'!$C$2:$C$3000,'CLUE. Integrator'!$D$2:$D$3000=J228,"#no matching result in aircraft CLUE_Integrator")="0","#Text found in aircraft CLUE_Integrator but no matching entry name; check that you copy-pasted entry names",
                   _xlfn._xlws.FILTER('CLUE. Integrator'!$C$2:$C$3000,'CLUE. Integrator'!$D$2:$D$3000=J228,"#no matching result in aircraft CLUE_Integrator")),
           _xlfn._xlws.FILTER('Checklist.loc DATA'!$E$3:$E$3000,'Checklist.loc DATA'!$D$3:$D$3000=J228,"#no matching result in Checklist.loc DATA")))</f>
        <v/>
      </c>
      <c r="L228" s="63" t="str">
        <f>IF('Integrator tracking'!G237="","",'Integrator tracking'!G237)</f>
        <v/>
      </c>
      <c r="M228" s="14" t="str">
        <f t="shared" si="6"/>
        <v/>
      </c>
      <c r="N228" s="14" t="str">
        <f>IF(F228="","",
_xlfn.CONCAT('Resource Checklist generator'!$A$2,UPPER('Resource Checklist generator'!$O$1),SUBSTITUTE(_xlfn.CONCAT(G228,"_",I228),"GAME.CHECKLIST_",""),"_",T228,'Resource Checklist generator'!$M$2,L228,'Resource Checklist generator'!$K$2,CHAR(10),
    'Resource Checklist generator'!$L$1,'Resource Checklist generator'!$N$2,'Resource Checklist generator'!$K$1,CHAR(10),
    'Resource Checklist generator'!$N$1
))</f>
        <v/>
      </c>
      <c r="O228" s="14" t="str">
        <f>IF(NOT(OR(U228=0,U228="")),_xlfn.CONCAT('Resource Checklist generator'!$G$2,U228,'Resource Checklist generator'!$H$2,CHAR(10),'Resource Checklist generator'!$I$2),"")</f>
        <v/>
      </c>
      <c r="P228" s="14" t="str">
        <f>IF(NOT(OR(V228=0,V228="")),_xlfn.CONCAT('Resource Checklist generator'!$J$2,V228,'Resource Checklist generator'!$H$2,CHAR(10),'Resource Checklist generator'!$L$2),"")</f>
        <v/>
      </c>
      <c r="Q228" s="14" t="str">
        <f>IF(F228="","",
    _xlfn.CONCAT('Resource Checklist generator'!$A$1,UPPER('Resource Checklist generator'!$O$1),SUBSTITUTE(_xlfn.CONCAT(G228,"_",I228),"GAME.CHECKLIST_",""),'Resource Checklist generator'!$B$1,CHAR(10),
    'Resource Checklist generator'!$C$1,G228,'Resource Checklist generator'!$D$1,I228,'Resource Checklist generator'!$E$1,CHAR(10),
    IF(K228="","",_xlfn.CONCAT('Resource Checklist generator'!$F$1,K228,'Resource Checklist generator'!$G$1,CHAR(10))),
    'Resource Checklist generator'!$J$1,'Resource Checklist generator'!$K$1,CHAR(10),
    'Resource Checklist generator'!$N$1)
)</f>
        <v/>
      </c>
      <c r="R228" s="14"/>
      <c r="S228" s="14" t="str">
        <f t="shared" si="7"/>
        <v/>
      </c>
      <c r="T228" s="14" t="str" cm="1">
        <f t="array" ref="T228">IF(Q228="","",MATCH(MID(Q228,1,255),MID($R$3:$R$999,1,255),0))</f>
        <v/>
      </c>
      <c r="U228" s="14"/>
      <c r="V228" s="14"/>
    </row>
    <row r="229" spans="2:22">
      <c r="B229" s="27"/>
      <c r="C229" s="46" t="str" cm="1">
        <f t="array" ref="C229">IF(B229="","",
       IF(OR(_xlfn._xlws.FILTER('Checklist.loc DATA'!$D$3:$D$3000,'Checklist.loc DATA'!$C$3:$C$3000=B229,"#no matching result in Checklist.loc DATA")="#no matching result found in Checklist.loc DATA",_xlfn._xlws.FILTER('Checklist.loc DATA'!$D$3:$D$3000,'Checklist.loc DATA'!$C$3:$C$3000=B229,"#no matching result in Checklist.loc DATA")="MISSING",_xlfn._xlws.FILTER('Checklist.loc DATA'!$D$3:$D$3000,'Checklist.loc DATA'!$C$3:$C$3000=B229,"#no matching result in Checklist.loc DATA")=""),
            IF(_xlfn._xlws.FILTER('GAME.CHECKLIST_ Integrator'!$C$2:$C$3000,'GAME.CHECKLIST_ Integrator'!$D$2:$D$3000=B229,"#no matching result in GAME.CHECKLIST Integrator")="0","#Text found in aircraft PAGE_Integrator but no matching entry name; check that you copy-pasted entry names",
                   _xlfn._xlws.FILTER('GAME.CHECKLIST_ Integrator'!$C$2:$C$3000,'GAME.CHECKLIST_ Integrator'!$D$2:$D$3000=B229,"#no matching result in GAME.CHECKLIST Integrator")),
           _xlfn._xlws.FILTER('Checklist.loc DATA'!$D$3:$D$3000,'Checklist.loc DATA'!$C$3:$C$3000=B229,"#no matching result in Checklist.loc DATA")))</f>
        <v/>
      </c>
      <c r="D229" s="53"/>
      <c r="E229" s="46" t="str" cm="1">
        <f t="array" ref="E229">IF(D229="","",
       IF(OR(_xlfn._xlws.FILTER('Checklist.loc DATA'!$D$3:$D$3000,'Checklist.loc DATA'!$C$3:$C$3000=D229,"#no matching result in Checklist.loc DATA")="#no matching result found in Checklist.loc DATA",_xlfn._xlws.FILTER('Checklist.loc DATA'!$D$3:$D$3000,'Checklist.loc DATA'!$C$3:$C$3000=D229,"#no matching result in Checklist.loc DATA")="MISSING",_xlfn._xlws.FILTER('Checklist.loc DATA'!$D$3:$D$3000,'Checklist.loc DATA'!$C$3:$C$3000=D229,"#no matching result in Checklist.loc DATA")=""),
            IF(_xlfn._xlws.FILTER('GAME.CHECKLIST_ Integrator'!$C$2:$C$3000,'GAME.CHECKLIST_ Integrator'!$D$2:$D$3000=D229,"#no matching result in GAME.CHECKLIST Integrator")="0","#Text found in aircraft PAGE_Integrator but no matching entry name; check that you copy-pasted entry names",
                   _xlfn._xlws.FILTER('GAME.CHECKLIST_ Integrator'!$C$2:$C$3000,'GAME.CHECKLIST_ Integrator'!$D$2:$D$3000=D229,"#no matching result in GAME.CHECKLIST Integrator")),
           _xlfn._xlws.FILTER('Checklist.loc DATA'!$D$3:$D$3000,'Checklist.loc DATA'!$C$3:$C$3000=D229,"#no matching result in Checklist.loc DATA")))</f>
        <v/>
      </c>
      <c r="F229" s="53"/>
      <c r="G229" s="46" t="str" cm="1">
        <f t="array" ref="G229">IF(F229="","",
       IF(OR(_xlfn._xlws.FILTER('Checklist.loc DATA'!$D$3:$D$3000,'Checklist.loc DATA'!$C$3:$C$3000=F229,"#no matching result in Checklist.loc DATA")="#no matching result found in Checklist.loc DATA",_xlfn._xlws.FILTER('Checklist.loc DATA'!$D$3:$D$3000,'Checklist.loc DATA'!$C$3:$C$3000=F229,"#no matching result in Checklist.loc DATA")="MISSING",_xlfn._xlws.FILTER('Checklist.loc DATA'!$D$3:$D$3000,'Checklist.loc DATA'!$C$3:$C$3000=F229,"#no matching result in Checklist.loc DATA")=""),
            IF(_xlfn._xlws.FILTER('GAME.CHECKLIST_ Integrator'!$C$2:$C$3000,'GAME.CHECKLIST_ Integrator'!$D$2:$D$3000=F229,"#no matching result in GAME.CHECKLIST Integrator")="0","#Text found in aircraft PAGE_Integrator but no matching entry name; check that you copy-pasted entry names",
                   _xlfn._xlws.FILTER('GAME.CHECKLIST_ Integrator'!$C$2:$C$3000,'GAME.CHECKLIST_ Integrator'!$D$2:$D$3000=F229,"#no matching result in GAME.CHECKLIST Integrator")),
           _xlfn._xlws.FILTER('Checklist.loc DATA'!$D$3:$D$3000,'Checklist.loc DATA'!$C$3:$C$3000=F229,"#no matching result in Checklist.loc DATA")))</f>
        <v/>
      </c>
      <c r="H229" s="62"/>
      <c r="I229" s="46" t="str" cm="1">
        <f t="array" ref="I229">IF(H229="","",
       IF(OR(_xlfn._xlws.FILTER('Checklist.loc DATA'!$D$3:$D$3000,'Checklist.loc DATA'!$C$3:$C$3000=H229,"#no matching result in Checklist.loc DATA")="#no matching result found in Checklist.loc DATA",_xlfn._xlws.FILTER('Checklist.loc DATA'!$D$3:$D$3000,'Checklist.loc DATA'!$C$3:$C$3000=H229,"#no matching result in Checklist.loc DATA")="MISSING",_xlfn._xlws.FILTER('Checklist.loc DATA'!$D$3:$D$3000,'Checklist.loc DATA'!$C$3:$C$3000=H229,"#no matching result in Checklist.loc DATA")=""),
            IF(_xlfn._xlws.FILTER('GAME.CHECKLIST_ Integrator'!$C$2:$C$3000,'GAME.CHECKLIST_ Integrator'!$D$2:$D$3000=H229,"#no matching result in GAME.CHECKLIST Integrator")="0","#Text found in aircraft PAGE_Integrator but no matching entry name; check that you copy-pasted entry names",
                   _xlfn._xlws.FILTER('GAME.CHECKLIST_ Integrator'!$C$2:$C$3000,'GAME.CHECKLIST_ Integrator'!$D$2:$D$3000=H229,"#no matching result in GAME.CHECKLIST Integrator")),
           _xlfn._xlws.FILTER('Checklist.loc DATA'!$D$3:$D$3000,'Checklist.loc DATA'!$C$3:$C$3000=H229,"#no matching result in Checklist.loc DATA")))</f>
        <v/>
      </c>
      <c r="J229" s="29">
        <v>0</v>
      </c>
      <c r="K229" s="46" t="str" cm="1">
        <f t="array" ref="K229">IF(OR(J229="",J229=0),"",
       IF(OR(_xlfn._xlws.FILTER('Checklist.loc DATA'!$E$3:$E$3000,'Checklist.loc DATA'!$D$3:$D$3000=J229,"#no matching result in Checklist.loc DATA")="#no matching result found in Checklist.loc DATA",_xlfn._xlws.FILTER('Checklist.loc DATA'!$E$3:$E$3000,'Checklist.loc DATA'!$D$3:$D$3000=J229,"#no matching result in Checklist.loc DATA")="MISSING",_xlfn._xlws.FILTER('Checklist.loc DATA'!$E$3:$E$3000,'Checklist.loc DATA'!$D$3:$D$3000=J229,"#no matching result in Checklist.loc DATA")=""),
          IF(_xlfn._xlws.FILTER('CLUE. Integrator'!$C$2:$C$3000,'CLUE. Integrator'!$D$2:$D$3000=J229,"#no matching result in aircraft CLUE_Integrator")="0","#Text found in aircraft CLUE_Integrator but no matching entry name; check that you copy-pasted entry names",
                   _xlfn._xlws.FILTER('CLUE. Integrator'!$C$2:$C$3000,'CLUE. Integrator'!$D$2:$D$3000=J229,"#no matching result in aircraft CLUE_Integrator")),
           _xlfn._xlws.FILTER('Checklist.loc DATA'!$E$3:$E$3000,'Checklist.loc DATA'!$D$3:$D$3000=J229,"#no matching result in Checklist.loc DATA")))</f>
        <v/>
      </c>
      <c r="L229" s="63" t="str">
        <f>IF('Integrator tracking'!G238="","",'Integrator tracking'!G238)</f>
        <v/>
      </c>
      <c r="M229" s="14" t="str">
        <f t="shared" si="6"/>
        <v/>
      </c>
      <c r="N229" s="14" t="str">
        <f>IF(F229="","",
_xlfn.CONCAT('Resource Checklist generator'!$A$2,UPPER('Resource Checklist generator'!$O$1),SUBSTITUTE(_xlfn.CONCAT(G229,"_",I229),"GAME.CHECKLIST_",""),"_",T229,'Resource Checklist generator'!$M$2,L229,'Resource Checklist generator'!$K$2,CHAR(10),
    'Resource Checklist generator'!$L$1,'Resource Checklist generator'!$N$2,'Resource Checklist generator'!$K$1,CHAR(10),
    'Resource Checklist generator'!$N$1
))</f>
        <v/>
      </c>
      <c r="O229" s="14" t="str">
        <f>IF(NOT(OR(U229=0,U229="")),_xlfn.CONCAT('Resource Checklist generator'!$G$2,U229,'Resource Checklist generator'!$H$2,CHAR(10),'Resource Checklist generator'!$I$2),"")</f>
        <v/>
      </c>
      <c r="P229" s="14" t="str">
        <f>IF(NOT(OR(V229=0,V229="")),_xlfn.CONCAT('Resource Checklist generator'!$J$2,V229,'Resource Checklist generator'!$H$2,CHAR(10),'Resource Checklist generator'!$L$2),"")</f>
        <v/>
      </c>
      <c r="Q229" s="14" t="str">
        <f>IF(F229="","",
    _xlfn.CONCAT('Resource Checklist generator'!$A$1,UPPER('Resource Checklist generator'!$O$1),SUBSTITUTE(_xlfn.CONCAT(G229,"_",I229),"GAME.CHECKLIST_",""),'Resource Checklist generator'!$B$1,CHAR(10),
    'Resource Checklist generator'!$C$1,G229,'Resource Checklist generator'!$D$1,I229,'Resource Checklist generator'!$E$1,CHAR(10),
    IF(K229="","",_xlfn.CONCAT('Resource Checklist generator'!$F$1,K229,'Resource Checklist generator'!$G$1,CHAR(10))),
    'Resource Checklist generator'!$J$1,'Resource Checklist generator'!$K$1,CHAR(10),
    'Resource Checklist generator'!$N$1)
)</f>
        <v/>
      </c>
      <c r="R229" s="14"/>
      <c r="S229" s="14" t="str">
        <f t="shared" si="7"/>
        <v/>
      </c>
      <c r="T229" s="14" t="str" cm="1">
        <f t="array" ref="T229">IF(Q229="","",MATCH(MID(Q229,1,255),MID($R$3:$R$999,1,255),0))</f>
        <v/>
      </c>
      <c r="U229" s="14"/>
      <c r="V229" s="14"/>
    </row>
    <row r="230" spans="2:22">
      <c r="B230" s="28"/>
      <c r="C230" s="46" t="str" cm="1">
        <f t="array" ref="C230">IF(B230="","",
       IF(OR(_xlfn._xlws.FILTER('Checklist.loc DATA'!$D$3:$D$3000,'Checklist.loc DATA'!$C$3:$C$3000=B230,"#no matching result in Checklist.loc DATA")="#no matching result found in Checklist.loc DATA",_xlfn._xlws.FILTER('Checklist.loc DATA'!$D$3:$D$3000,'Checklist.loc DATA'!$C$3:$C$3000=B230,"#no matching result in Checklist.loc DATA")="MISSING",_xlfn._xlws.FILTER('Checklist.loc DATA'!$D$3:$D$3000,'Checklist.loc DATA'!$C$3:$C$3000=B230,"#no matching result in Checklist.loc DATA")=""),
            IF(_xlfn._xlws.FILTER('GAME.CHECKLIST_ Integrator'!$C$2:$C$3000,'GAME.CHECKLIST_ Integrator'!$D$2:$D$3000=B230,"#no matching result in GAME.CHECKLIST Integrator")="0","#Text found in aircraft PAGE_Integrator but no matching entry name; check that you copy-pasted entry names",
                   _xlfn._xlws.FILTER('GAME.CHECKLIST_ Integrator'!$C$2:$C$3000,'GAME.CHECKLIST_ Integrator'!$D$2:$D$3000=B230,"#no matching result in GAME.CHECKLIST Integrator")),
           _xlfn._xlws.FILTER('Checklist.loc DATA'!$D$3:$D$3000,'Checklist.loc DATA'!$C$3:$C$3000=B230,"#no matching result in Checklist.loc DATA")))</f>
        <v/>
      </c>
      <c r="D230" s="52"/>
      <c r="E230" s="46" t="str" cm="1">
        <f t="array" ref="E230">IF(D230="","",
       IF(OR(_xlfn._xlws.FILTER('Checklist.loc DATA'!$D$3:$D$3000,'Checklist.loc DATA'!$C$3:$C$3000=D230,"#no matching result in Checklist.loc DATA")="#no matching result found in Checklist.loc DATA",_xlfn._xlws.FILTER('Checklist.loc DATA'!$D$3:$D$3000,'Checklist.loc DATA'!$C$3:$C$3000=D230,"#no matching result in Checklist.loc DATA")="MISSING",_xlfn._xlws.FILTER('Checklist.loc DATA'!$D$3:$D$3000,'Checklist.loc DATA'!$C$3:$C$3000=D230,"#no matching result in Checklist.loc DATA")=""),
            IF(_xlfn._xlws.FILTER('GAME.CHECKLIST_ Integrator'!$C$2:$C$3000,'GAME.CHECKLIST_ Integrator'!$D$2:$D$3000=D230,"#no matching result in GAME.CHECKLIST Integrator")="0","#Text found in aircraft PAGE_Integrator but no matching entry name; check that you copy-pasted entry names",
                   _xlfn._xlws.FILTER('GAME.CHECKLIST_ Integrator'!$C$2:$C$3000,'GAME.CHECKLIST_ Integrator'!$D$2:$D$3000=D230,"#no matching result in GAME.CHECKLIST Integrator")),
           _xlfn._xlws.FILTER('Checklist.loc DATA'!$D$3:$D$3000,'Checklist.loc DATA'!$C$3:$C$3000=D230,"#no matching result in Checklist.loc DATA")))</f>
        <v/>
      </c>
      <c r="F230" s="52"/>
      <c r="G230" s="46" t="str" cm="1">
        <f t="array" ref="G230">IF(F230="","",
       IF(OR(_xlfn._xlws.FILTER('Checklist.loc DATA'!$D$3:$D$3000,'Checklist.loc DATA'!$C$3:$C$3000=F230,"#no matching result in Checklist.loc DATA")="#no matching result found in Checklist.loc DATA",_xlfn._xlws.FILTER('Checklist.loc DATA'!$D$3:$D$3000,'Checklist.loc DATA'!$C$3:$C$3000=F230,"#no matching result in Checklist.loc DATA")="MISSING",_xlfn._xlws.FILTER('Checklist.loc DATA'!$D$3:$D$3000,'Checklist.loc DATA'!$C$3:$C$3000=F230,"#no matching result in Checklist.loc DATA")=""),
            IF(_xlfn._xlws.FILTER('GAME.CHECKLIST_ Integrator'!$C$2:$C$3000,'GAME.CHECKLIST_ Integrator'!$D$2:$D$3000=F230,"#no matching result in GAME.CHECKLIST Integrator")="0","#Text found in aircraft PAGE_Integrator but no matching entry name; check that you copy-pasted entry names",
                   _xlfn._xlws.FILTER('GAME.CHECKLIST_ Integrator'!$C$2:$C$3000,'GAME.CHECKLIST_ Integrator'!$D$2:$D$3000=F230,"#no matching result in GAME.CHECKLIST Integrator")),
           _xlfn._xlws.FILTER('Checklist.loc DATA'!$D$3:$D$3000,'Checklist.loc DATA'!$C$3:$C$3000=F230,"#no matching result in Checklist.loc DATA")))</f>
        <v/>
      </c>
      <c r="H230" s="61"/>
      <c r="I230" s="46" t="str" cm="1">
        <f t="array" ref="I230">IF(H230="","",
       IF(OR(_xlfn._xlws.FILTER('Checklist.loc DATA'!$D$3:$D$3000,'Checklist.loc DATA'!$C$3:$C$3000=H230,"#no matching result in Checklist.loc DATA")="#no matching result found in Checklist.loc DATA",_xlfn._xlws.FILTER('Checklist.loc DATA'!$D$3:$D$3000,'Checklist.loc DATA'!$C$3:$C$3000=H230,"#no matching result in Checklist.loc DATA")="MISSING",_xlfn._xlws.FILTER('Checklist.loc DATA'!$D$3:$D$3000,'Checklist.loc DATA'!$C$3:$C$3000=H230,"#no matching result in Checklist.loc DATA")=""),
            IF(_xlfn._xlws.FILTER('GAME.CHECKLIST_ Integrator'!$C$2:$C$3000,'GAME.CHECKLIST_ Integrator'!$D$2:$D$3000=H230,"#no matching result in GAME.CHECKLIST Integrator")="0","#Text found in aircraft PAGE_Integrator but no matching entry name; check that you copy-pasted entry names",
                   _xlfn._xlws.FILTER('GAME.CHECKLIST_ Integrator'!$C$2:$C$3000,'GAME.CHECKLIST_ Integrator'!$D$2:$D$3000=H230,"#no matching result in GAME.CHECKLIST Integrator")),
           _xlfn._xlws.FILTER('Checklist.loc DATA'!$D$3:$D$3000,'Checklist.loc DATA'!$C$3:$C$3000=H230,"#no matching result in Checklist.loc DATA")))</f>
        <v/>
      </c>
      <c r="J230" s="48">
        <v>0</v>
      </c>
      <c r="K230" s="46" t="str" cm="1">
        <f t="array" ref="K230">IF(OR(J230="",J230=0),"",
       IF(OR(_xlfn._xlws.FILTER('Checklist.loc DATA'!$E$3:$E$3000,'Checklist.loc DATA'!$D$3:$D$3000=J230,"#no matching result in Checklist.loc DATA")="#no matching result found in Checklist.loc DATA",_xlfn._xlws.FILTER('Checklist.loc DATA'!$E$3:$E$3000,'Checklist.loc DATA'!$D$3:$D$3000=J230,"#no matching result in Checklist.loc DATA")="MISSING",_xlfn._xlws.FILTER('Checklist.loc DATA'!$E$3:$E$3000,'Checklist.loc DATA'!$D$3:$D$3000=J230,"#no matching result in Checklist.loc DATA")=""),
          IF(_xlfn._xlws.FILTER('CLUE. Integrator'!$C$2:$C$3000,'CLUE. Integrator'!$D$2:$D$3000=J230,"#no matching result in aircraft CLUE_Integrator")="0","#Text found in aircraft CLUE_Integrator but no matching entry name; check that you copy-pasted entry names",
                   _xlfn._xlws.FILTER('CLUE. Integrator'!$C$2:$C$3000,'CLUE. Integrator'!$D$2:$D$3000=J230,"#no matching result in aircraft CLUE_Integrator")),
           _xlfn._xlws.FILTER('Checklist.loc DATA'!$E$3:$E$3000,'Checklist.loc DATA'!$D$3:$D$3000=J230,"#no matching result in Checklist.loc DATA")))</f>
        <v/>
      </c>
      <c r="L230" s="63" t="str">
        <f>IF('Integrator tracking'!G239="","",'Integrator tracking'!G239)</f>
        <v/>
      </c>
      <c r="M230" s="14" t="str">
        <f t="shared" si="6"/>
        <v/>
      </c>
      <c r="N230" s="14" t="str">
        <f>IF(F230="","",
_xlfn.CONCAT('Resource Checklist generator'!$A$2,UPPER('Resource Checklist generator'!$O$1),SUBSTITUTE(_xlfn.CONCAT(G230,"_",I230),"GAME.CHECKLIST_",""),"_",T230,'Resource Checklist generator'!$M$2,L230,'Resource Checklist generator'!$K$2,CHAR(10),
    'Resource Checklist generator'!$L$1,'Resource Checklist generator'!$N$2,'Resource Checklist generator'!$K$1,CHAR(10),
    'Resource Checklist generator'!$N$1
))</f>
        <v/>
      </c>
      <c r="O230" s="14" t="str">
        <f>IF(NOT(OR(U230=0,U230="")),_xlfn.CONCAT('Resource Checklist generator'!$G$2,U230,'Resource Checklist generator'!$H$2,CHAR(10),'Resource Checklist generator'!$I$2),"")</f>
        <v/>
      </c>
      <c r="P230" s="14" t="str">
        <f>IF(NOT(OR(V230=0,V230="")),_xlfn.CONCAT('Resource Checklist generator'!$J$2,V230,'Resource Checklist generator'!$H$2,CHAR(10),'Resource Checklist generator'!$L$2),"")</f>
        <v/>
      </c>
      <c r="Q230" s="14" t="str">
        <f>IF(F230="","",
    _xlfn.CONCAT('Resource Checklist generator'!$A$1,UPPER('Resource Checklist generator'!$O$1),SUBSTITUTE(_xlfn.CONCAT(G230,"_",I230),"GAME.CHECKLIST_",""),'Resource Checklist generator'!$B$1,CHAR(10),
    'Resource Checklist generator'!$C$1,G230,'Resource Checklist generator'!$D$1,I230,'Resource Checklist generator'!$E$1,CHAR(10),
    IF(K230="","",_xlfn.CONCAT('Resource Checklist generator'!$F$1,K230,'Resource Checklist generator'!$G$1,CHAR(10))),
    'Resource Checklist generator'!$J$1,'Resource Checklist generator'!$K$1,CHAR(10),
    'Resource Checklist generator'!$N$1)
)</f>
        <v/>
      </c>
      <c r="R230" s="14"/>
      <c r="S230" s="14" t="str">
        <f t="shared" si="7"/>
        <v/>
      </c>
      <c r="T230" s="14" t="str" cm="1">
        <f t="array" ref="T230">IF(Q230="","",MATCH(MID(Q230,1,255),MID($R$3:$R$999,1,255),0))</f>
        <v/>
      </c>
      <c r="U230" s="14"/>
      <c r="V230" s="14"/>
    </row>
    <row r="231" spans="2:22">
      <c r="B231" s="27"/>
      <c r="C231" s="46" t="str" cm="1">
        <f t="array" ref="C231">IF(B231="","",
       IF(OR(_xlfn._xlws.FILTER('Checklist.loc DATA'!$D$3:$D$3000,'Checklist.loc DATA'!$C$3:$C$3000=B231,"#no matching result in Checklist.loc DATA")="#no matching result found in Checklist.loc DATA",_xlfn._xlws.FILTER('Checklist.loc DATA'!$D$3:$D$3000,'Checklist.loc DATA'!$C$3:$C$3000=B231,"#no matching result in Checklist.loc DATA")="MISSING",_xlfn._xlws.FILTER('Checklist.loc DATA'!$D$3:$D$3000,'Checklist.loc DATA'!$C$3:$C$3000=B231,"#no matching result in Checklist.loc DATA")=""),
            IF(_xlfn._xlws.FILTER('GAME.CHECKLIST_ Integrator'!$C$2:$C$3000,'GAME.CHECKLIST_ Integrator'!$D$2:$D$3000=B231,"#no matching result in GAME.CHECKLIST Integrator")="0","#Text found in aircraft PAGE_Integrator but no matching entry name; check that you copy-pasted entry names",
                   _xlfn._xlws.FILTER('GAME.CHECKLIST_ Integrator'!$C$2:$C$3000,'GAME.CHECKLIST_ Integrator'!$D$2:$D$3000=B231,"#no matching result in GAME.CHECKLIST Integrator")),
           _xlfn._xlws.FILTER('Checklist.loc DATA'!$D$3:$D$3000,'Checklist.loc DATA'!$C$3:$C$3000=B231,"#no matching result in Checklist.loc DATA")))</f>
        <v/>
      </c>
      <c r="D231" s="53"/>
      <c r="E231" s="46" t="str" cm="1">
        <f t="array" ref="E231">IF(D231="","",
       IF(OR(_xlfn._xlws.FILTER('Checklist.loc DATA'!$D$3:$D$3000,'Checklist.loc DATA'!$C$3:$C$3000=D231,"#no matching result in Checklist.loc DATA")="#no matching result found in Checklist.loc DATA",_xlfn._xlws.FILTER('Checklist.loc DATA'!$D$3:$D$3000,'Checklist.loc DATA'!$C$3:$C$3000=D231,"#no matching result in Checklist.loc DATA")="MISSING",_xlfn._xlws.FILTER('Checklist.loc DATA'!$D$3:$D$3000,'Checklist.loc DATA'!$C$3:$C$3000=D231,"#no matching result in Checklist.loc DATA")=""),
            IF(_xlfn._xlws.FILTER('GAME.CHECKLIST_ Integrator'!$C$2:$C$3000,'GAME.CHECKLIST_ Integrator'!$D$2:$D$3000=D231,"#no matching result in GAME.CHECKLIST Integrator")="0","#Text found in aircraft PAGE_Integrator but no matching entry name; check that you copy-pasted entry names",
                   _xlfn._xlws.FILTER('GAME.CHECKLIST_ Integrator'!$C$2:$C$3000,'GAME.CHECKLIST_ Integrator'!$D$2:$D$3000=D231,"#no matching result in GAME.CHECKLIST Integrator")),
           _xlfn._xlws.FILTER('Checklist.loc DATA'!$D$3:$D$3000,'Checklist.loc DATA'!$C$3:$C$3000=D231,"#no matching result in Checklist.loc DATA")))</f>
        <v/>
      </c>
      <c r="F231" s="53"/>
      <c r="G231" s="46" t="str" cm="1">
        <f t="array" ref="G231">IF(F231="","",
       IF(OR(_xlfn._xlws.FILTER('Checklist.loc DATA'!$D$3:$D$3000,'Checklist.loc DATA'!$C$3:$C$3000=F231,"#no matching result in Checklist.loc DATA")="#no matching result found in Checklist.loc DATA",_xlfn._xlws.FILTER('Checklist.loc DATA'!$D$3:$D$3000,'Checklist.loc DATA'!$C$3:$C$3000=F231,"#no matching result in Checklist.loc DATA")="MISSING",_xlfn._xlws.FILTER('Checklist.loc DATA'!$D$3:$D$3000,'Checklist.loc DATA'!$C$3:$C$3000=F231,"#no matching result in Checklist.loc DATA")=""),
            IF(_xlfn._xlws.FILTER('GAME.CHECKLIST_ Integrator'!$C$2:$C$3000,'GAME.CHECKLIST_ Integrator'!$D$2:$D$3000=F231,"#no matching result in GAME.CHECKLIST Integrator")="0","#Text found in aircraft PAGE_Integrator but no matching entry name; check that you copy-pasted entry names",
                   _xlfn._xlws.FILTER('GAME.CHECKLIST_ Integrator'!$C$2:$C$3000,'GAME.CHECKLIST_ Integrator'!$D$2:$D$3000=F231,"#no matching result in GAME.CHECKLIST Integrator")),
           _xlfn._xlws.FILTER('Checklist.loc DATA'!$D$3:$D$3000,'Checklist.loc DATA'!$C$3:$C$3000=F231,"#no matching result in Checklist.loc DATA")))</f>
        <v/>
      </c>
      <c r="H231" s="62"/>
      <c r="I231" s="46" t="str" cm="1">
        <f t="array" ref="I231">IF(H231="","",
       IF(OR(_xlfn._xlws.FILTER('Checklist.loc DATA'!$D$3:$D$3000,'Checklist.loc DATA'!$C$3:$C$3000=H231,"#no matching result in Checklist.loc DATA")="#no matching result found in Checklist.loc DATA",_xlfn._xlws.FILTER('Checklist.loc DATA'!$D$3:$D$3000,'Checklist.loc DATA'!$C$3:$C$3000=H231,"#no matching result in Checklist.loc DATA")="MISSING",_xlfn._xlws.FILTER('Checklist.loc DATA'!$D$3:$D$3000,'Checklist.loc DATA'!$C$3:$C$3000=H231,"#no matching result in Checklist.loc DATA")=""),
            IF(_xlfn._xlws.FILTER('GAME.CHECKLIST_ Integrator'!$C$2:$C$3000,'GAME.CHECKLIST_ Integrator'!$D$2:$D$3000=H231,"#no matching result in GAME.CHECKLIST Integrator")="0","#Text found in aircraft PAGE_Integrator but no matching entry name; check that you copy-pasted entry names",
                   _xlfn._xlws.FILTER('GAME.CHECKLIST_ Integrator'!$C$2:$C$3000,'GAME.CHECKLIST_ Integrator'!$D$2:$D$3000=H231,"#no matching result in GAME.CHECKLIST Integrator")),
           _xlfn._xlws.FILTER('Checklist.loc DATA'!$D$3:$D$3000,'Checklist.loc DATA'!$C$3:$C$3000=H231,"#no matching result in Checklist.loc DATA")))</f>
        <v/>
      </c>
      <c r="J231" s="29">
        <v>0</v>
      </c>
      <c r="K231" s="46" t="str" cm="1">
        <f t="array" ref="K231">IF(OR(J231="",J231=0),"",
       IF(OR(_xlfn._xlws.FILTER('Checklist.loc DATA'!$E$3:$E$3000,'Checklist.loc DATA'!$D$3:$D$3000=J231,"#no matching result in Checklist.loc DATA")="#no matching result found in Checklist.loc DATA",_xlfn._xlws.FILTER('Checklist.loc DATA'!$E$3:$E$3000,'Checklist.loc DATA'!$D$3:$D$3000=J231,"#no matching result in Checklist.loc DATA")="MISSING",_xlfn._xlws.FILTER('Checklist.loc DATA'!$E$3:$E$3000,'Checklist.loc DATA'!$D$3:$D$3000=J231,"#no matching result in Checklist.loc DATA")=""),
          IF(_xlfn._xlws.FILTER('CLUE. Integrator'!$C$2:$C$3000,'CLUE. Integrator'!$D$2:$D$3000=J231,"#no matching result in aircraft CLUE_Integrator")="0","#Text found in aircraft CLUE_Integrator but no matching entry name; check that you copy-pasted entry names",
                   _xlfn._xlws.FILTER('CLUE. Integrator'!$C$2:$C$3000,'CLUE. Integrator'!$D$2:$D$3000=J231,"#no matching result in aircraft CLUE_Integrator")),
           _xlfn._xlws.FILTER('Checklist.loc DATA'!$E$3:$E$3000,'Checklist.loc DATA'!$D$3:$D$3000=J231,"#no matching result in Checklist.loc DATA")))</f>
        <v/>
      </c>
      <c r="L231" s="63" t="str">
        <f>IF('Integrator tracking'!G240="","",'Integrator tracking'!G240)</f>
        <v/>
      </c>
      <c r="M231" s="14" t="str">
        <f t="shared" si="6"/>
        <v/>
      </c>
      <c r="N231" s="14" t="str">
        <f>IF(F231="","",
_xlfn.CONCAT('Resource Checklist generator'!$A$2,UPPER('Resource Checklist generator'!$O$1),SUBSTITUTE(_xlfn.CONCAT(G231,"_",I231),"GAME.CHECKLIST_",""),"_",T231,'Resource Checklist generator'!$M$2,L231,'Resource Checklist generator'!$K$2,CHAR(10),
    'Resource Checklist generator'!$L$1,'Resource Checklist generator'!$N$2,'Resource Checklist generator'!$K$1,CHAR(10),
    'Resource Checklist generator'!$N$1
))</f>
        <v/>
      </c>
      <c r="O231" s="14" t="str">
        <f>IF(NOT(OR(U231=0,U231="")),_xlfn.CONCAT('Resource Checklist generator'!$G$2,U231,'Resource Checklist generator'!$H$2,CHAR(10),'Resource Checklist generator'!$I$2),"")</f>
        <v/>
      </c>
      <c r="P231" s="14" t="str">
        <f>IF(NOT(OR(V231=0,V231="")),_xlfn.CONCAT('Resource Checklist generator'!$J$2,V231,'Resource Checklist generator'!$H$2,CHAR(10),'Resource Checklist generator'!$L$2),"")</f>
        <v/>
      </c>
      <c r="Q231" s="14" t="str">
        <f>IF(F231="","",
    _xlfn.CONCAT('Resource Checklist generator'!$A$1,UPPER('Resource Checklist generator'!$O$1),SUBSTITUTE(_xlfn.CONCAT(G231,"_",I231),"GAME.CHECKLIST_",""),'Resource Checklist generator'!$B$1,CHAR(10),
    'Resource Checklist generator'!$C$1,G231,'Resource Checklist generator'!$D$1,I231,'Resource Checklist generator'!$E$1,CHAR(10),
    IF(K231="","",_xlfn.CONCAT('Resource Checklist generator'!$F$1,K231,'Resource Checklist generator'!$G$1,CHAR(10))),
    'Resource Checklist generator'!$J$1,'Resource Checklist generator'!$K$1,CHAR(10),
    'Resource Checklist generator'!$N$1)
)</f>
        <v/>
      </c>
      <c r="R231" s="14"/>
      <c r="S231" s="14" t="str">
        <f t="shared" si="7"/>
        <v/>
      </c>
      <c r="T231" s="14" t="str" cm="1">
        <f t="array" ref="T231">IF(Q231="","",MATCH(MID(Q231,1,255),MID($R$3:$R$999,1,255),0))</f>
        <v/>
      </c>
      <c r="U231" s="14"/>
      <c r="V231" s="14"/>
    </row>
    <row r="232" spans="2:22">
      <c r="B232" s="28"/>
      <c r="C232" s="46" t="str" cm="1">
        <f t="array" ref="C232">IF(B232="","",
       IF(OR(_xlfn._xlws.FILTER('Checklist.loc DATA'!$D$3:$D$3000,'Checklist.loc DATA'!$C$3:$C$3000=B232,"#no matching result in Checklist.loc DATA")="#no matching result found in Checklist.loc DATA",_xlfn._xlws.FILTER('Checklist.loc DATA'!$D$3:$D$3000,'Checklist.loc DATA'!$C$3:$C$3000=B232,"#no matching result in Checklist.loc DATA")="MISSING",_xlfn._xlws.FILTER('Checklist.loc DATA'!$D$3:$D$3000,'Checklist.loc DATA'!$C$3:$C$3000=B232,"#no matching result in Checklist.loc DATA")=""),
            IF(_xlfn._xlws.FILTER('GAME.CHECKLIST_ Integrator'!$C$2:$C$3000,'GAME.CHECKLIST_ Integrator'!$D$2:$D$3000=B232,"#no matching result in GAME.CHECKLIST Integrator")="0","#Text found in aircraft PAGE_Integrator but no matching entry name; check that you copy-pasted entry names",
                   _xlfn._xlws.FILTER('GAME.CHECKLIST_ Integrator'!$C$2:$C$3000,'GAME.CHECKLIST_ Integrator'!$D$2:$D$3000=B232,"#no matching result in GAME.CHECKLIST Integrator")),
           _xlfn._xlws.FILTER('Checklist.loc DATA'!$D$3:$D$3000,'Checklist.loc DATA'!$C$3:$C$3000=B232,"#no matching result in Checklist.loc DATA")))</f>
        <v/>
      </c>
      <c r="D232" s="52"/>
      <c r="E232" s="46" t="str" cm="1">
        <f t="array" ref="E232">IF(D232="","",
       IF(OR(_xlfn._xlws.FILTER('Checklist.loc DATA'!$D$3:$D$3000,'Checklist.loc DATA'!$C$3:$C$3000=D232,"#no matching result in Checklist.loc DATA")="#no matching result found in Checklist.loc DATA",_xlfn._xlws.FILTER('Checklist.loc DATA'!$D$3:$D$3000,'Checklist.loc DATA'!$C$3:$C$3000=D232,"#no matching result in Checklist.loc DATA")="MISSING",_xlfn._xlws.FILTER('Checklist.loc DATA'!$D$3:$D$3000,'Checklist.loc DATA'!$C$3:$C$3000=D232,"#no matching result in Checklist.loc DATA")=""),
            IF(_xlfn._xlws.FILTER('GAME.CHECKLIST_ Integrator'!$C$2:$C$3000,'GAME.CHECKLIST_ Integrator'!$D$2:$D$3000=D232,"#no matching result in GAME.CHECKLIST Integrator")="0","#Text found in aircraft PAGE_Integrator but no matching entry name; check that you copy-pasted entry names",
                   _xlfn._xlws.FILTER('GAME.CHECKLIST_ Integrator'!$C$2:$C$3000,'GAME.CHECKLIST_ Integrator'!$D$2:$D$3000=D232,"#no matching result in GAME.CHECKLIST Integrator")),
           _xlfn._xlws.FILTER('Checklist.loc DATA'!$D$3:$D$3000,'Checklist.loc DATA'!$C$3:$C$3000=D232,"#no matching result in Checklist.loc DATA")))</f>
        <v/>
      </c>
      <c r="F232" s="52"/>
      <c r="G232" s="46" t="str" cm="1">
        <f t="array" ref="G232">IF(F232="","",
       IF(OR(_xlfn._xlws.FILTER('Checklist.loc DATA'!$D$3:$D$3000,'Checklist.loc DATA'!$C$3:$C$3000=F232,"#no matching result in Checklist.loc DATA")="#no matching result found in Checklist.loc DATA",_xlfn._xlws.FILTER('Checklist.loc DATA'!$D$3:$D$3000,'Checklist.loc DATA'!$C$3:$C$3000=F232,"#no matching result in Checklist.loc DATA")="MISSING",_xlfn._xlws.FILTER('Checklist.loc DATA'!$D$3:$D$3000,'Checklist.loc DATA'!$C$3:$C$3000=F232,"#no matching result in Checklist.loc DATA")=""),
            IF(_xlfn._xlws.FILTER('GAME.CHECKLIST_ Integrator'!$C$2:$C$3000,'GAME.CHECKLIST_ Integrator'!$D$2:$D$3000=F232,"#no matching result in GAME.CHECKLIST Integrator")="0","#Text found in aircraft PAGE_Integrator but no matching entry name; check that you copy-pasted entry names",
                   _xlfn._xlws.FILTER('GAME.CHECKLIST_ Integrator'!$C$2:$C$3000,'GAME.CHECKLIST_ Integrator'!$D$2:$D$3000=F232,"#no matching result in GAME.CHECKLIST Integrator")),
           _xlfn._xlws.FILTER('Checklist.loc DATA'!$D$3:$D$3000,'Checklist.loc DATA'!$C$3:$C$3000=F232,"#no matching result in Checklist.loc DATA")))</f>
        <v/>
      </c>
      <c r="H232" s="61"/>
      <c r="I232" s="46" t="str" cm="1">
        <f t="array" ref="I232">IF(H232="","",
       IF(OR(_xlfn._xlws.FILTER('Checklist.loc DATA'!$D$3:$D$3000,'Checklist.loc DATA'!$C$3:$C$3000=H232,"#no matching result in Checklist.loc DATA")="#no matching result found in Checklist.loc DATA",_xlfn._xlws.FILTER('Checklist.loc DATA'!$D$3:$D$3000,'Checklist.loc DATA'!$C$3:$C$3000=H232,"#no matching result in Checklist.loc DATA")="MISSING",_xlfn._xlws.FILTER('Checklist.loc DATA'!$D$3:$D$3000,'Checklist.loc DATA'!$C$3:$C$3000=H232,"#no matching result in Checklist.loc DATA")=""),
            IF(_xlfn._xlws.FILTER('GAME.CHECKLIST_ Integrator'!$C$2:$C$3000,'GAME.CHECKLIST_ Integrator'!$D$2:$D$3000=H232,"#no matching result in GAME.CHECKLIST Integrator")="0","#Text found in aircraft PAGE_Integrator but no matching entry name; check that you copy-pasted entry names",
                   _xlfn._xlws.FILTER('GAME.CHECKLIST_ Integrator'!$C$2:$C$3000,'GAME.CHECKLIST_ Integrator'!$D$2:$D$3000=H232,"#no matching result in GAME.CHECKLIST Integrator")),
           _xlfn._xlws.FILTER('Checklist.loc DATA'!$D$3:$D$3000,'Checklist.loc DATA'!$C$3:$C$3000=H232,"#no matching result in Checklist.loc DATA")))</f>
        <v/>
      </c>
      <c r="J232" s="48">
        <v>0</v>
      </c>
      <c r="K232" s="46" t="str" cm="1">
        <f t="array" ref="K232">IF(OR(J232="",J232=0),"",
       IF(OR(_xlfn._xlws.FILTER('Checklist.loc DATA'!$E$3:$E$3000,'Checklist.loc DATA'!$D$3:$D$3000=J232,"#no matching result in Checklist.loc DATA")="#no matching result found in Checklist.loc DATA",_xlfn._xlws.FILTER('Checklist.loc DATA'!$E$3:$E$3000,'Checklist.loc DATA'!$D$3:$D$3000=J232,"#no matching result in Checklist.loc DATA")="MISSING",_xlfn._xlws.FILTER('Checklist.loc DATA'!$E$3:$E$3000,'Checklist.loc DATA'!$D$3:$D$3000=J232,"#no matching result in Checklist.loc DATA")=""),
          IF(_xlfn._xlws.FILTER('CLUE. Integrator'!$C$2:$C$3000,'CLUE. Integrator'!$D$2:$D$3000=J232,"#no matching result in aircraft CLUE_Integrator")="0","#Text found in aircraft CLUE_Integrator but no matching entry name; check that you copy-pasted entry names",
                   _xlfn._xlws.FILTER('CLUE. Integrator'!$C$2:$C$3000,'CLUE. Integrator'!$D$2:$D$3000=J232,"#no matching result in aircraft CLUE_Integrator")),
           _xlfn._xlws.FILTER('Checklist.loc DATA'!$E$3:$E$3000,'Checklist.loc DATA'!$D$3:$D$3000=J232,"#no matching result in Checklist.loc DATA")))</f>
        <v/>
      </c>
      <c r="L232" s="63" t="str">
        <f>IF('Integrator tracking'!G241="","",'Integrator tracking'!G241)</f>
        <v/>
      </c>
      <c r="M232" s="14" t="str">
        <f t="shared" si="6"/>
        <v/>
      </c>
      <c r="N232" s="14" t="str">
        <f>IF(F232="","",
_xlfn.CONCAT('Resource Checklist generator'!$A$2,UPPER('Resource Checklist generator'!$O$1),SUBSTITUTE(_xlfn.CONCAT(G232,"_",I232),"GAME.CHECKLIST_",""),"_",T232,'Resource Checklist generator'!$M$2,L232,'Resource Checklist generator'!$K$2,CHAR(10),
    'Resource Checklist generator'!$L$1,'Resource Checklist generator'!$N$2,'Resource Checklist generator'!$K$1,CHAR(10),
    'Resource Checklist generator'!$N$1
))</f>
        <v/>
      </c>
      <c r="O232" s="14" t="str">
        <f>IF(NOT(OR(U232=0,U232="")),_xlfn.CONCAT('Resource Checklist generator'!$G$2,U232,'Resource Checklist generator'!$H$2,CHAR(10),'Resource Checklist generator'!$I$2),"")</f>
        <v/>
      </c>
      <c r="P232" s="14" t="str">
        <f>IF(NOT(OR(V232=0,V232="")),_xlfn.CONCAT('Resource Checklist generator'!$J$2,V232,'Resource Checklist generator'!$H$2,CHAR(10),'Resource Checklist generator'!$L$2),"")</f>
        <v/>
      </c>
      <c r="Q232" s="14" t="str">
        <f>IF(F232="","",
    _xlfn.CONCAT('Resource Checklist generator'!$A$1,UPPER('Resource Checklist generator'!$O$1),SUBSTITUTE(_xlfn.CONCAT(G232,"_",I232),"GAME.CHECKLIST_",""),'Resource Checklist generator'!$B$1,CHAR(10),
    'Resource Checklist generator'!$C$1,G232,'Resource Checklist generator'!$D$1,I232,'Resource Checklist generator'!$E$1,CHAR(10),
    IF(K232="","",_xlfn.CONCAT('Resource Checklist generator'!$F$1,K232,'Resource Checklist generator'!$G$1,CHAR(10))),
    'Resource Checklist generator'!$J$1,'Resource Checklist generator'!$K$1,CHAR(10),
    'Resource Checklist generator'!$N$1)
)</f>
        <v/>
      </c>
      <c r="R232" s="14"/>
      <c r="S232" s="14" t="str">
        <f t="shared" si="7"/>
        <v/>
      </c>
      <c r="T232" s="14" t="str" cm="1">
        <f t="array" ref="T232">IF(Q232="","",MATCH(MID(Q232,1,255),MID($R$3:$R$999,1,255),0))</f>
        <v/>
      </c>
      <c r="U232" s="14"/>
      <c r="V232" s="14"/>
    </row>
    <row r="233" spans="2:22">
      <c r="B233" s="27"/>
      <c r="C233" s="46" t="str" cm="1">
        <f t="array" ref="C233">IF(B233="","",
       IF(OR(_xlfn._xlws.FILTER('Checklist.loc DATA'!$D$3:$D$3000,'Checklist.loc DATA'!$C$3:$C$3000=B233,"#no matching result in Checklist.loc DATA")="#no matching result found in Checklist.loc DATA",_xlfn._xlws.FILTER('Checklist.loc DATA'!$D$3:$D$3000,'Checklist.loc DATA'!$C$3:$C$3000=B233,"#no matching result in Checklist.loc DATA")="MISSING",_xlfn._xlws.FILTER('Checklist.loc DATA'!$D$3:$D$3000,'Checklist.loc DATA'!$C$3:$C$3000=B233,"#no matching result in Checklist.loc DATA")=""),
            IF(_xlfn._xlws.FILTER('GAME.CHECKLIST_ Integrator'!$C$2:$C$3000,'GAME.CHECKLIST_ Integrator'!$D$2:$D$3000=B233,"#no matching result in GAME.CHECKLIST Integrator")="0","#Text found in aircraft PAGE_Integrator but no matching entry name; check that you copy-pasted entry names",
                   _xlfn._xlws.FILTER('GAME.CHECKLIST_ Integrator'!$C$2:$C$3000,'GAME.CHECKLIST_ Integrator'!$D$2:$D$3000=B233,"#no matching result in GAME.CHECKLIST Integrator")),
           _xlfn._xlws.FILTER('Checklist.loc DATA'!$D$3:$D$3000,'Checklist.loc DATA'!$C$3:$C$3000=B233,"#no matching result in Checklist.loc DATA")))</f>
        <v/>
      </c>
      <c r="D233" s="53"/>
      <c r="E233" s="46" t="str" cm="1">
        <f t="array" ref="E233">IF(D233="","",
       IF(OR(_xlfn._xlws.FILTER('Checklist.loc DATA'!$D$3:$D$3000,'Checklist.loc DATA'!$C$3:$C$3000=D233,"#no matching result in Checklist.loc DATA")="#no matching result found in Checklist.loc DATA",_xlfn._xlws.FILTER('Checklist.loc DATA'!$D$3:$D$3000,'Checklist.loc DATA'!$C$3:$C$3000=D233,"#no matching result in Checklist.loc DATA")="MISSING",_xlfn._xlws.FILTER('Checklist.loc DATA'!$D$3:$D$3000,'Checklist.loc DATA'!$C$3:$C$3000=D233,"#no matching result in Checklist.loc DATA")=""),
            IF(_xlfn._xlws.FILTER('GAME.CHECKLIST_ Integrator'!$C$2:$C$3000,'GAME.CHECKLIST_ Integrator'!$D$2:$D$3000=D233,"#no matching result in GAME.CHECKLIST Integrator")="0","#Text found in aircraft PAGE_Integrator but no matching entry name; check that you copy-pasted entry names",
                   _xlfn._xlws.FILTER('GAME.CHECKLIST_ Integrator'!$C$2:$C$3000,'GAME.CHECKLIST_ Integrator'!$D$2:$D$3000=D233,"#no matching result in GAME.CHECKLIST Integrator")),
           _xlfn._xlws.FILTER('Checklist.loc DATA'!$D$3:$D$3000,'Checklist.loc DATA'!$C$3:$C$3000=D233,"#no matching result in Checklist.loc DATA")))</f>
        <v/>
      </c>
      <c r="F233" s="53"/>
      <c r="G233" s="46" t="str" cm="1">
        <f t="array" ref="G233">IF(F233="","",
       IF(OR(_xlfn._xlws.FILTER('Checklist.loc DATA'!$D$3:$D$3000,'Checklist.loc DATA'!$C$3:$C$3000=F233,"#no matching result in Checklist.loc DATA")="#no matching result found in Checklist.loc DATA",_xlfn._xlws.FILTER('Checklist.loc DATA'!$D$3:$D$3000,'Checklist.loc DATA'!$C$3:$C$3000=F233,"#no matching result in Checklist.loc DATA")="MISSING",_xlfn._xlws.FILTER('Checklist.loc DATA'!$D$3:$D$3000,'Checklist.loc DATA'!$C$3:$C$3000=F233,"#no matching result in Checklist.loc DATA")=""),
            IF(_xlfn._xlws.FILTER('GAME.CHECKLIST_ Integrator'!$C$2:$C$3000,'GAME.CHECKLIST_ Integrator'!$D$2:$D$3000=F233,"#no matching result in GAME.CHECKLIST Integrator")="0","#Text found in aircraft PAGE_Integrator but no matching entry name; check that you copy-pasted entry names",
                   _xlfn._xlws.FILTER('GAME.CHECKLIST_ Integrator'!$C$2:$C$3000,'GAME.CHECKLIST_ Integrator'!$D$2:$D$3000=F233,"#no matching result in GAME.CHECKLIST Integrator")),
           _xlfn._xlws.FILTER('Checklist.loc DATA'!$D$3:$D$3000,'Checklist.loc DATA'!$C$3:$C$3000=F233,"#no matching result in Checklist.loc DATA")))</f>
        <v/>
      </c>
      <c r="H233" s="62"/>
      <c r="I233" s="46" t="str" cm="1">
        <f t="array" ref="I233">IF(H233="","",
       IF(OR(_xlfn._xlws.FILTER('Checklist.loc DATA'!$D$3:$D$3000,'Checklist.loc DATA'!$C$3:$C$3000=H233,"#no matching result in Checklist.loc DATA")="#no matching result found in Checklist.loc DATA",_xlfn._xlws.FILTER('Checklist.loc DATA'!$D$3:$D$3000,'Checklist.loc DATA'!$C$3:$C$3000=H233,"#no matching result in Checklist.loc DATA")="MISSING",_xlfn._xlws.FILTER('Checklist.loc DATA'!$D$3:$D$3000,'Checklist.loc DATA'!$C$3:$C$3000=H233,"#no matching result in Checklist.loc DATA")=""),
            IF(_xlfn._xlws.FILTER('GAME.CHECKLIST_ Integrator'!$C$2:$C$3000,'GAME.CHECKLIST_ Integrator'!$D$2:$D$3000=H233,"#no matching result in GAME.CHECKLIST Integrator")="0","#Text found in aircraft PAGE_Integrator but no matching entry name; check that you copy-pasted entry names",
                   _xlfn._xlws.FILTER('GAME.CHECKLIST_ Integrator'!$C$2:$C$3000,'GAME.CHECKLIST_ Integrator'!$D$2:$D$3000=H233,"#no matching result in GAME.CHECKLIST Integrator")),
           _xlfn._xlws.FILTER('Checklist.loc DATA'!$D$3:$D$3000,'Checklist.loc DATA'!$C$3:$C$3000=H233,"#no matching result in Checklist.loc DATA")))</f>
        <v/>
      </c>
      <c r="J233" s="29">
        <v>0</v>
      </c>
      <c r="K233" s="46" t="str" cm="1">
        <f t="array" ref="K233">IF(OR(J233="",J233=0),"",
       IF(OR(_xlfn._xlws.FILTER('Checklist.loc DATA'!$E$3:$E$3000,'Checklist.loc DATA'!$D$3:$D$3000=J233,"#no matching result in Checklist.loc DATA")="#no matching result found in Checklist.loc DATA",_xlfn._xlws.FILTER('Checklist.loc DATA'!$E$3:$E$3000,'Checklist.loc DATA'!$D$3:$D$3000=J233,"#no matching result in Checklist.loc DATA")="MISSING",_xlfn._xlws.FILTER('Checklist.loc DATA'!$E$3:$E$3000,'Checklist.loc DATA'!$D$3:$D$3000=J233,"#no matching result in Checklist.loc DATA")=""),
          IF(_xlfn._xlws.FILTER('CLUE. Integrator'!$C$2:$C$3000,'CLUE. Integrator'!$D$2:$D$3000=J233,"#no matching result in aircraft CLUE_Integrator")="0","#Text found in aircraft CLUE_Integrator but no matching entry name; check that you copy-pasted entry names",
                   _xlfn._xlws.FILTER('CLUE. Integrator'!$C$2:$C$3000,'CLUE. Integrator'!$D$2:$D$3000=J233,"#no matching result in aircraft CLUE_Integrator")),
           _xlfn._xlws.FILTER('Checklist.loc DATA'!$E$3:$E$3000,'Checklist.loc DATA'!$D$3:$D$3000=J233,"#no matching result in Checklist.loc DATA")))</f>
        <v/>
      </c>
      <c r="L233" s="63" t="str">
        <f>IF('Integrator tracking'!G242="","",'Integrator tracking'!G242)</f>
        <v/>
      </c>
      <c r="M233" s="14" t="str">
        <f t="shared" si="6"/>
        <v/>
      </c>
      <c r="N233" s="14" t="str">
        <f>IF(F233="","",
_xlfn.CONCAT('Resource Checklist generator'!$A$2,UPPER('Resource Checklist generator'!$O$1),SUBSTITUTE(_xlfn.CONCAT(G233,"_",I233),"GAME.CHECKLIST_",""),"_",T233,'Resource Checklist generator'!$M$2,L233,'Resource Checklist generator'!$K$2,CHAR(10),
    'Resource Checklist generator'!$L$1,'Resource Checklist generator'!$N$2,'Resource Checklist generator'!$K$1,CHAR(10),
    'Resource Checklist generator'!$N$1
))</f>
        <v/>
      </c>
      <c r="O233" s="14" t="str">
        <f>IF(NOT(OR(U233=0,U233="")),_xlfn.CONCAT('Resource Checklist generator'!$G$2,U233,'Resource Checklist generator'!$H$2,CHAR(10),'Resource Checklist generator'!$I$2),"")</f>
        <v/>
      </c>
      <c r="P233" s="14" t="str">
        <f>IF(NOT(OR(V233=0,V233="")),_xlfn.CONCAT('Resource Checklist generator'!$J$2,V233,'Resource Checklist generator'!$H$2,CHAR(10),'Resource Checklist generator'!$L$2),"")</f>
        <v/>
      </c>
      <c r="Q233" s="14" t="str">
        <f>IF(F233="","",
    _xlfn.CONCAT('Resource Checklist generator'!$A$1,UPPER('Resource Checklist generator'!$O$1),SUBSTITUTE(_xlfn.CONCAT(G233,"_",I233),"GAME.CHECKLIST_",""),'Resource Checklist generator'!$B$1,CHAR(10),
    'Resource Checklist generator'!$C$1,G233,'Resource Checklist generator'!$D$1,I233,'Resource Checklist generator'!$E$1,CHAR(10),
    IF(K233="","",_xlfn.CONCAT('Resource Checklist generator'!$F$1,K233,'Resource Checklist generator'!$G$1,CHAR(10))),
    'Resource Checklist generator'!$J$1,'Resource Checklist generator'!$K$1,CHAR(10),
    'Resource Checklist generator'!$N$1)
)</f>
        <v/>
      </c>
      <c r="R233" s="14"/>
      <c r="S233" s="14" t="str">
        <f t="shared" si="7"/>
        <v/>
      </c>
      <c r="T233" s="14" t="str" cm="1">
        <f t="array" ref="T233">IF(Q233="","",MATCH(MID(Q233,1,255),MID($R$3:$R$999,1,255),0))</f>
        <v/>
      </c>
      <c r="U233" s="14"/>
      <c r="V233" s="14"/>
    </row>
    <row r="234" spans="2:22">
      <c r="B234" s="28"/>
      <c r="C234" s="46" t="str" cm="1">
        <f t="array" ref="C234">IF(B234="","",
       IF(OR(_xlfn._xlws.FILTER('Checklist.loc DATA'!$D$3:$D$3000,'Checklist.loc DATA'!$C$3:$C$3000=B234,"#no matching result in Checklist.loc DATA")="#no matching result found in Checklist.loc DATA",_xlfn._xlws.FILTER('Checklist.loc DATA'!$D$3:$D$3000,'Checklist.loc DATA'!$C$3:$C$3000=B234,"#no matching result in Checklist.loc DATA")="MISSING",_xlfn._xlws.FILTER('Checklist.loc DATA'!$D$3:$D$3000,'Checklist.loc DATA'!$C$3:$C$3000=B234,"#no matching result in Checklist.loc DATA")=""),
            IF(_xlfn._xlws.FILTER('GAME.CHECKLIST_ Integrator'!$C$2:$C$3000,'GAME.CHECKLIST_ Integrator'!$D$2:$D$3000=B234,"#no matching result in GAME.CHECKLIST Integrator")="0","#Text found in aircraft PAGE_Integrator but no matching entry name; check that you copy-pasted entry names",
                   _xlfn._xlws.FILTER('GAME.CHECKLIST_ Integrator'!$C$2:$C$3000,'GAME.CHECKLIST_ Integrator'!$D$2:$D$3000=B234,"#no matching result in GAME.CHECKLIST Integrator")),
           _xlfn._xlws.FILTER('Checklist.loc DATA'!$D$3:$D$3000,'Checklist.loc DATA'!$C$3:$C$3000=B234,"#no matching result in Checklist.loc DATA")))</f>
        <v/>
      </c>
      <c r="D234" s="52"/>
      <c r="E234" s="46" t="str" cm="1">
        <f t="array" ref="E234">IF(D234="","",
       IF(OR(_xlfn._xlws.FILTER('Checklist.loc DATA'!$D$3:$D$3000,'Checklist.loc DATA'!$C$3:$C$3000=D234,"#no matching result in Checklist.loc DATA")="#no matching result found in Checklist.loc DATA",_xlfn._xlws.FILTER('Checklist.loc DATA'!$D$3:$D$3000,'Checklist.loc DATA'!$C$3:$C$3000=D234,"#no matching result in Checklist.loc DATA")="MISSING",_xlfn._xlws.FILTER('Checklist.loc DATA'!$D$3:$D$3000,'Checklist.loc DATA'!$C$3:$C$3000=D234,"#no matching result in Checklist.loc DATA")=""),
            IF(_xlfn._xlws.FILTER('GAME.CHECKLIST_ Integrator'!$C$2:$C$3000,'GAME.CHECKLIST_ Integrator'!$D$2:$D$3000=D234,"#no matching result in GAME.CHECKLIST Integrator")="0","#Text found in aircraft PAGE_Integrator but no matching entry name; check that you copy-pasted entry names",
                   _xlfn._xlws.FILTER('GAME.CHECKLIST_ Integrator'!$C$2:$C$3000,'GAME.CHECKLIST_ Integrator'!$D$2:$D$3000=D234,"#no matching result in GAME.CHECKLIST Integrator")),
           _xlfn._xlws.FILTER('Checklist.loc DATA'!$D$3:$D$3000,'Checklist.loc DATA'!$C$3:$C$3000=D234,"#no matching result in Checklist.loc DATA")))</f>
        <v/>
      </c>
      <c r="F234" s="52"/>
      <c r="G234" s="46" t="str" cm="1">
        <f t="array" ref="G234">IF(F234="","",
       IF(OR(_xlfn._xlws.FILTER('Checklist.loc DATA'!$D$3:$D$3000,'Checklist.loc DATA'!$C$3:$C$3000=F234,"#no matching result in Checklist.loc DATA")="#no matching result found in Checklist.loc DATA",_xlfn._xlws.FILTER('Checklist.loc DATA'!$D$3:$D$3000,'Checklist.loc DATA'!$C$3:$C$3000=F234,"#no matching result in Checklist.loc DATA")="MISSING",_xlfn._xlws.FILTER('Checklist.loc DATA'!$D$3:$D$3000,'Checklist.loc DATA'!$C$3:$C$3000=F234,"#no matching result in Checklist.loc DATA")=""),
            IF(_xlfn._xlws.FILTER('GAME.CHECKLIST_ Integrator'!$C$2:$C$3000,'GAME.CHECKLIST_ Integrator'!$D$2:$D$3000=F234,"#no matching result in GAME.CHECKLIST Integrator")="0","#Text found in aircraft PAGE_Integrator but no matching entry name; check that you copy-pasted entry names",
                   _xlfn._xlws.FILTER('GAME.CHECKLIST_ Integrator'!$C$2:$C$3000,'GAME.CHECKLIST_ Integrator'!$D$2:$D$3000=F234,"#no matching result in GAME.CHECKLIST Integrator")),
           _xlfn._xlws.FILTER('Checklist.loc DATA'!$D$3:$D$3000,'Checklist.loc DATA'!$C$3:$C$3000=F234,"#no matching result in Checklist.loc DATA")))</f>
        <v/>
      </c>
      <c r="H234" s="61"/>
      <c r="I234" s="46" t="str" cm="1">
        <f t="array" ref="I234">IF(H234="","",
       IF(OR(_xlfn._xlws.FILTER('Checklist.loc DATA'!$D$3:$D$3000,'Checklist.loc DATA'!$C$3:$C$3000=H234,"#no matching result in Checklist.loc DATA")="#no matching result found in Checklist.loc DATA",_xlfn._xlws.FILTER('Checklist.loc DATA'!$D$3:$D$3000,'Checklist.loc DATA'!$C$3:$C$3000=H234,"#no matching result in Checklist.loc DATA")="MISSING",_xlfn._xlws.FILTER('Checklist.loc DATA'!$D$3:$D$3000,'Checklist.loc DATA'!$C$3:$C$3000=H234,"#no matching result in Checklist.loc DATA")=""),
            IF(_xlfn._xlws.FILTER('GAME.CHECKLIST_ Integrator'!$C$2:$C$3000,'GAME.CHECKLIST_ Integrator'!$D$2:$D$3000=H234,"#no matching result in GAME.CHECKLIST Integrator")="0","#Text found in aircraft PAGE_Integrator but no matching entry name; check that you copy-pasted entry names",
                   _xlfn._xlws.FILTER('GAME.CHECKLIST_ Integrator'!$C$2:$C$3000,'GAME.CHECKLIST_ Integrator'!$D$2:$D$3000=H234,"#no matching result in GAME.CHECKLIST Integrator")),
           _xlfn._xlws.FILTER('Checklist.loc DATA'!$D$3:$D$3000,'Checklist.loc DATA'!$C$3:$C$3000=H234,"#no matching result in Checklist.loc DATA")))</f>
        <v/>
      </c>
      <c r="J234" s="48">
        <v>0</v>
      </c>
      <c r="K234" s="46" t="str" cm="1">
        <f t="array" ref="K234">IF(OR(J234="",J234=0),"",
       IF(OR(_xlfn._xlws.FILTER('Checklist.loc DATA'!$E$3:$E$3000,'Checklist.loc DATA'!$D$3:$D$3000=J234,"#no matching result in Checklist.loc DATA")="#no matching result found in Checklist.loc DATA",_xlfn._xlws.FILTER('Checklist.loc DATA'!$E$3:$E$3000,'Checklist.loc DATA'!$D$3:$D$3000=J234,"#no matching result in Checklist.loc DATA")="MISSING",_xlfn._xlws.FILTER('Checklist.loc DATA'!$E$3:$E$3000,'Checklist.loc DATA'!$D$3:$D$3000=J234,"#no matching result in Checklist.loc DATA")=""),
          IF(_xlfn._xlws.FILTER('CLUE. Integrator'!$C$2:$C$3000,'CLUE. Integrator'!$D$2:$D$3000=J234,"#no matching result in aircraft CLUE_Integrator")="0","#Text found in aircraft CLUE_Integrator but no matching entry name; check that you copy-pasted entry names",
                   _xlfn._xlws.FILTER('CLUE. Integrator'!$C$2:$C$3000,'CLUE. Integrator'!$D$2:$D$3000=J234,"#no matching result in aircraft CLUE_Integrator")),
           _xlfn._xlws.FILTER('Checklist.loc DATA'!$E$3:$E$3000,'Checklist.loc DATA'!$D$3:$D$3000=J234,"#no matching result in Checklist.loc DATA")))</f>
        <v/>
      </c>
      <c r="L234" s="63" t="str">
        <f>IF('Integrator tracking'!G243="","",'Integrator tracking'!G243)</f>
        <v/>
      </c>
      <c r="M234" s="14" t="str">
        <f t="shared" si="6"/>
        <v/>
      </c>
      <c r="N234" s="14" t="str">
        <f>IF(F234="","",
_xlfn.CONCAT('Resource Checklist generator'!$A$2,UPPER('Resource Checklist generator'!$O$1),SUBSTITUTE(_xlfn.CONCAT(G234,"_",I234),"GAME.CHECKLIST_",""),"_",T234,'Resource Checklist generator'!$M$2,L234,'Resource Checklist generator'!$K$2,CHAR(10),
    'Resource Checklist generator'!$L$1,'Resource Checklist generator'!$N$2,'Resource Checklist generator'!$K$1,CHAR(10),
    'Resource Checklist generator'!$N$1
))</f>
        <v/>
      </c>
      <c r="O234" s="14" t="str">
        <f>IF(NOT(OR(U234=0,U234="")),_xlfn.CONCAT('Resource Checklist generator'!$G$2,U234,'Resource Checklist generator'!$H$2,CHAR(10),'Resource Checklist generator'!$I$2),"")</f>
        <v/>
      </c>
      <c r="P234" s="14" t="str">
        <f>IF(NOT(OR(V234=0,V234="")),_xlfn.CONCAT('Resource Checklist generator'!$J$2,V234,'Resource Checklist generator'!$H$2,CHAR(10),'Resource Checklist generator'!$L$2),"")</f>
        <v/>
      </c>
      <c r="Q234" s="14" t="str">
        <f>IF(F234="","",
    _xlfn.CONCAT('Resource Checklist generator'!$A$1,UPPER('Resource Checklist generator'!$O$1),SUBSTITUTE(_xlfn.CONCAT(G234,"_",I234),"GAME.CHECKLIST_",""),'Resource Checklist generator'!$B$1,CHAR(10),
    'Resource Checklist generator'!$C$1,G234,'Resource Checklist generator'!$D$1,I234,'Resource Checklist generator'!$E$1,CHAR(10),
    IF(K234="","",_xlfn.CONCAT('Resource Checklist generator'!$F$1,K234,'Resource Checklist generator'!$G$1,CHAR(10))),
    'Resource Checklist generator'!$J$1,'Resource Checklist generator'!$K$1,CHAR(10),
    'Resource Checklist generator'!$N$1)
)</f>
        <v/>
      </c>
      <c r="R234" s="14"/>
      <c r="S234" s="14" t="str">
        <f t="shared" si="7"/>
        <v/>
      </c>
      <c r="T234" s="14" t="str" cm="1">
        <f t="array" ref="T234">IF(Q234="","",MATCH(MID(Q234,1,255),MID($R$3:$R$999,1,255),0))</f>
        <v/>
      </c>
      <c r="U234" s="14"/>
      <c r="V234" s="14"/>
    </row>
    <row r="235" spans="2:22">
      <c r="B235" s="27"/>
      <c r="C235" s="46" t="str" cm="1">
        <f t="array" ref="C235">IF(B235="","",
       IF(OR(_xlfn._xlws.FILTER('Checklist.loc DATA'!$D$3:$D$3000,'Checklist.loc DATA'!$C$3:$C$3000=B235,"#no matching result in Checklist.loc DATA")="#no matching result found in Checklist.loc DATA",_xlfn._xlws.FILTER('Checklist.loc DATA'!$D$3:$D$3000,'Checklist.loc DATA'!$C$3:$C$3000=B235,"#no matching result in Checklist.loc DATA")="MISSING",_xlfn._xlws.FILTER('Checklist.loc DATA'!$D$3:$D$3000,'Checklist.loc DATA'!$C$3:$C$3000=B235,"#no matching result in Checklist.loc DATA")=""),
            IF(_xlfn._xlws.FILTER('GAME.CHECKLIST_ Integrator'!$C$2:$C$3000,'GAME.CHECKLIST_ Integrator'!$D$2:$D$3000=B235,"#no matching result in GAME.CHECKLIST Integrator")="0","#Text found in aircraft PAGE_Integrator but no matching entry name; check that you copy-pasted entry names",
                   _xlfn._xlws.FILTER('GAME.CHECKLIST_ Integrator'!$C$2:$C$3000,'GAME.CHECKLIST_ Integrator'!$D$2:$D$3000=B235,"#no matching result in GAME.CHECKLIST Integrator")),
           _xlfn._xlws.FILTER('Checklist.loc DATA'!$D$3:$D$3000,'Checklist.loc DATA'!$C$3:$C$3000=B235,"#no matching result in Checklist.loc DATA")))</f>
        <v/>
      </c>
      <c r="D235" s="53"/>
      <c r="E235" s="46" t="str" cm="1">
        <f t="array" ref="E235">IF(D235="","",
       IF(OR(_xlfn._xlws.FILTER('Checklist.loc DATA'!$D$3:$D$3000,'Checklist.loc DATA'!$C$3:$C$3000=D235,"#no matching result in Checklist.loc DATA")="#no matching result found in Checklist.loc DATA",_xlfn._xlws.FILTER('Checklist.loc DATA'!$D$3:$D$3000,'Checklist.loc DATA'!$C$3:$C$3000=D235,"#no matching result in Checklist.loc DATA")="MISSING",_xlfn._xlws.FILTER('Checklist.loc DATA'!$D$3:$D$3000,'Checklist.loc DATA'!$C$3:$C$3000=D235,"#no matching result in Checklist.loc DATA")=""),
            IF(_xlfn._xlws.FILTER('GAME.CHECKLIST_ Integrator'!$C$2:$C$3000,'GAME.CHECKLIST_ Integrator'!$D$2:$D$3000=D235,"#no matching result in GAME.CHECKLIST Integrator")="0","#Text found in aircraft PAGE_Integrator but no matching entry name; check that you copy-pasted entry names",
                   _xlfn._xlws.FILTER('GAME.CHECKLIST_ Integrator'!$C$2:$C$3000,'GAME.CHECKLIST_ Integrator'!$D$2:$D$3000=D235,"#no matching result in GAME.CHECKLIST Integrator")),
           _xlfn._xlws.FILTER('Checklist.loc DATA'!$D$3:$D$3000,'Checklist.loc DATA'!$C$3:$C$3000=D235,"#no matching result in Checklist.loc DATA")))</f>
        <v/>
      </c>
      <c r="F235" s="53"/>
      <c r="G235" s="46" t="str" cm="1">
        <f t="array" ref="G235">IF(F235="","",
       IF(OR(_xlfn._xlws.FILTER('Checklist.loc DATA'!$D$3:$D$3000,'Checklist.loc DATA'!$C$3:$C$3000=F235,"#no matching result in Checklist.loc DATA")="#no matching result found in Checklist.loc DATA",_xlfn._xlws.FILTER('Checklist.loc DATA'!$D$3:$D$3000,'Checklist.loc DATA'!$C$3:$C$3000=F235,"#no matching result in Checklist.loc DATA")="MISSING",_xlfn._xlws.FILTER('Checklist.loc DATA'!$D$3:$D$3000,'Checklist.loc DATA'!$C$3:$C$3000=F235,"#no matching result in Checklist.loc DATA")=""),
            IF(_xlfn._xlws.FILTER('GAME.CHECKLIST_ Integrator'!$C$2:$C$3000,'GAME.CHECKLIST_ Integrator'!$D$2:$D$3000=F235,"#no matching result in GAME.CHECKLIST Integrator")="0","#Text found in aircraft PAGE_Integrator but no matching entry name; check that you copy-pasted entry names",
                   _xlfn._xlws.FILTER('GAME.CHECKLIST_ Integrator'!$C$2:$C$3000,'GAME.CHECKLIST_ Integrator'!$D$2:$D$3000=F235,"#no matching result in GAME.CHECKLIST Integrator")),
           _xlfn._xlws.FILTER('Checklist.loc DATA'!$D$3:$D$3000,'Checklist.loc DATA'!$C$3:$C$3000=F235,"#no matching result in Checklist.loc DATA")))</f>
        <v/>
      </c>
      <c r="H235" s="62"/>
      <c r="I235" s="46" t="str" cm="1">
        <f t="array" ref="I235">IF(H235="","",
       IF(OR(_xlfn._xlws.FILTER('Checklist.loc DATA'!$D$3:$D$3000,'Checklist.loc DATA'!$C$3:$C$3000=H235,"#no matching result in Checklist.loc DATA")="#no matching result found in Checklist.loc DATA",_xlfn._xlws.FILTER('Checklist.loc DATA'!$D$3:$D$3000,'Checklist.loc DATA'!$C$3:$C$3000=H235,"#no matching result in Checklist.loc DATA")="MISSING",_xlfn._xlws.FILTER('Checklist.loc DATA'!$D$3:$D$3000,'Checklist.loc DATA'!$C$3:$C$3000=H235,"#no matching result in Checklist.loc DATA")=""),
            IF(_xlfn._xlws.FILTER('GAME.CHECKLIST_ Integrator'!$C$2:$C$3000,'GAME.CHECKLIST_ Integrator'!$D$2:$D$3000=H235,"#no matching result in GAME.CHECKLIST Integrator")="0","#Text found in aircraft PAGE_Integrator but no matching entry name; check that you copy-pasted entry names",
                   _xlfn._xlws.FILTER('GAME.CHECKLIST_ Integrator'!$C$2:$C$3000,'GAME.CHECKLIST_ Integrator'!$D$2:$D$3000=H235,"#no matching result in GAME.CHECKLIST Integrator")),
           _xlfn._xlws.FILTER('Checklist.loc DATA'!$D$3:$D$3000,'Checklist.loc DATA'!$C$3:$C$3000=H235,"#no matching result in Checklist.loc DATA")))</f>
        <v/>
      </c>
      <c r="J235" s="29">
        <v>0</v>
      </c>
      <c r="K235" s="46" t="str" cm="1">
        <f t="array" ref="K235">IF(OR(J235="",J235=0),"",
       IF(OR(_xlfn._xlws.FILTER('Checklist.loc DATA'!$E$3:$E$3000,'Checklist.loc DATA'!$D$3:$D$3000=J235,"#no matching result in Checklist.loc DATA")="#no matching result found in Checklist.loc DATA",_xlfn._xlws.FILTER('Checklist.loc DATA'!$E$3:$E$3000,'Checklist.loc DATA'!$D$3:$D$3000=J235,"#no matching result in Checklist.loc DATA")="MISSING",_xlfn._xlws.FILTER('Checklist.loc DATA'!$E$3:$E$3000,'Checklist.loc DATA'!$D$3:$D$3000=J235,"#no matching result in Checklist.loc DATA")=""),
          IF(_xlfn._xlws.FILTER('CLUE. Integrator'!$C$2:$C$3000,'CLUE. Integrator'!$D$2:$D$3000=J235,"#no matching result in aircraft CLUE_Integrator")="0","#Text found in aircraft CLUE_Integrator but no matching entry name; check that you copy-pasted entry names",
                   _xlfn._xlws.FILTER('CLUE. Integrator'!$C$2:$C$3000,'CLUE. Integrator'!$D$2:$D$3000=J235,"#no matching result in aircraft CLUE_Integrator")),
           _xlfn._xlws.FILTER('Checklist.loc DATA'!$E$3:$E$3000,'Checklist.loc DATA'!$D$3:$D$3000=J235,"#no matching result in Checklist.loc DATA")))</f>
        <v/>
      </c>
      <c r="L235" s="63" t="str">
        <f>IF('Integrator tracking'!G244="","",'Integrator tracking'!G244)</f>
        <v/>
      </c>
      <c r="M235" s="14" t="str">
        <f t="shared" si="6"/>
        <v/>
      </c>
      <c r="N235" s="14" t="str">
        <f>IF(F235="","",
_xlfn.CONCAT('Resource Checklist generator'!$A$2,UPPER('Resource Checklist generator'!$O$1),SUBSTITUTE(_xlfn.CONCAT(G235,"_",I235),"GAME.CHECKLIST_",""),"_",T235,'Resource Checklist generator'!$M$2,L235,'Resource Checklist generator'!$K$2,CHAR(10),
    'Resource Checklist generator'!$L$1,'Resource Checklist generator'!$N$2,'Resource Checklist generator'!$K$1,CHAR(10),
    'Resource Checklist generator'!$N$1
))</f>
        <v/>
      </c>
      <c r="O235" s="14" t="str">
        <f>IF(NOT(OR(U235=0,U235="")),_xlfn.CONCAT('Resource Checklist generator'!$G$2,U235,'Resource Checklist generator'!$H$2,CHAR(10),'Resource Checklist generator'!$I$2),"")</f>
        <v/>
      </c>
      <c r="P235" s="14" t="str">
        <f>IF(NOT(OR(V235=0,V235="")),_xlfn.CONCAT('Resource Checklist generator'!$J$2,V235,'Resource Checklist generator'!$H$2,CHAR(10),'Resource Checklist generator'!$L$2),"")</f>
        <v/>
      </c>
      <c r="Q235" s="14" t="str">
        <f>IF(F235="","",
    _xlfn.CONCAT('Resource Checklist generator'!$A$1,UPPER('Resource Checklist generator'!$O$1),SUBSTITUTE(_xlfn.CONCAT(G235,"_",I235),"GAME.CHECKLIST_",""),'Resource Checklist generator'!$B$1,CHAR(10),
    'Resource Checklist generator'!$C$1,G235,'Resource Checklist generator'!$D$1,I235,'Resource Checklist generator'!$E$1,CHAR(10),
    IF(K235="","",_xlfn.CONCAT('Resource Checklist generator'!$F$1,K235,'Resource Checklist generator'!$G$1,CHAR(10))),
    'Resource Checklist generator'!$J$1,'Resource Checklist generator'!$K$1,CHAR(10),
    'Resource Checklist generator'!$N$1)
)</f>
        <v/>
      </c>
      <c r="R235" s="14"/>
      <c r="S235" s="14" t="str">
        <f t="shared" si="7"/>
        <v/>
      </c>
      <c r="T235" s="14" t="str" cm="1">
        <f t="array" ref="T235">IF(Q235="","",MATCH(MID(Q235,1,255),MID($R$3:$R$999,1,255),0))</f>
        <v/>
      </c>
      <c r="U235" s="14"/>
      <c r="V235" s="14"/>
    </row>
    <row r="236" spans="2:22">
      <c r="B236" s="28"/>
      <c r="C236" s="46" t="str" cm="1">
        <f t="array" ref="C236">IF(B236="","",
       IF(OR(_xlfn._xlws.FILTER('Checklist.loc DATA'!$D$3:$D$3000,'Checklist.loc DATA'!$C$3:$C$3000=B236,"#no matching result in Checklist.loc DATA")="#no matching result found in Checklist.loc DATA",_xlfn._xlws.FILTER('Checklist.loc DATA'!$D$3:$D$3000,'Checklist.loc DATA'!$C$3:$C$3000=B236,"#no matching result in Checklist.loc DATA")="MISSING",_xlfn._xlws.FILTER('Checklist.loc DATA'!$D$3:$D$3000,'Checklist.loc DATA'!$C$3:$C$3000=B236,"#no matching result in Checklist.loc DATA")=""),
            IF(_xlfn._xlws.FILTER('GAME.CHECKLIST_ Integrator'!$C$2:$C$3000,'GAME.CHECKLIST_ Integrator'!$D$2:$D$3000=B236,"#no matching result in GAME.CHECKLIST Integrator")="0","#Text found in aircraft PAGE_Integrator but no matching entry name; check that you copy-pasted entry names",
                   _xlfn._xlws.FILTER('GAME.CHECKLIST_ Integrator'!$C$2:$C$3000,'GAME.CHECKLIST_ Integrator'!$D$2:$D$3000=B236,"#no matching result in GAME.CHECKLIST Integrator")),
           _xlfn._xlws.FILTER('Checklist.loc DATA'!$D$3:$D$3000,'Checklist.loc DATA'!$C$3:$C$3000=B236,"#no matching result in Checklist.loc DATA")))</f>
        <v/>
      </c>
      <c r="D236" s="52"/>
      <c r="E236" s="46" t="str" cm="1">
        <f t="array" ref="E236">IF(D236="","",
       IF(OR(_xlfn._xlws.FILTER('Checklist.loc DATA'!$D$3:$D$3000,'Checklist.loc DATA'!$C$3:$C$3000=D236,"#no matching result in Checklist.loc DATA")="#no matching result found in Checklist.loc DATA",_xlfn._xlws.FILTER('Checklist.loc DATA'!$D$3:$D$3000,'Checklist.loc DATA'!$C$3:$C$3000=D236,"#no matching result in Checklist.loc DATA")="MISSING",_xlfn._xlws.FILTER('Checklist.loc DATA'!$D$3:$D$3000,'Checklist.loc DATA'!$C$3:$C$3000=D236,"#no matching result in Checklist.loc DATA")=""),
            IF(_xlfn._xlws.FILTER('GAME.CHECKLIST_ Integrator'!$C$2:$C$3000,'GAME.CHECKLIST_ Integrator'!$D$2:$D$3000=D236,"#no matching result in GAME.CHECKLIST Integrator")="0","#Text found in aircraft PAGE_Integrator but no matching entry name; check that you copy-pasted entry names",
                   _xlfn._xlws.FILTER('GAME.CHECKLIST_ Integrator'!$C$2:$C$3000,'GAME.CHECKLIST_ Integrator'!$D$2:$D$3000=D236,"#no matching result in GAME.CHECKLIST Integrator")),
           _xlfn._xlws.FILTER('Checklist.loc DATA'!$D$3:$D$3000,'Checklist.loc DATA'!$C$3:$C$3000=D236,"#no matching result in Checklist.loc DATA")))</f>
        <v/>
      </c>
      <c r="F236" s="52"/>
      <c r="G236" s="46" t="str" cm="1">
        <f t="array" ref="G236">IF(F236="","",
       IF(OR(_xlfn._xlws.FILTER('Checklist.loc DATA'!$D$3:$D$3000,'Checklist.loc DATA'!$C$3:$C$3000=F236,"#no matching result in Checklist.loc DATA")="#no matching result found in Checklist.loc DATA",_xlfn._xlws.FILTER('Checklist.loc DATA'!$D$3:$D$3000,'Checklist.loc DATA'!$C$3:$C$3000=F236,"#no matching result in Checklist.loc DATA")="MISSING",_xlfn._xlws.FILTER('Checklist.loc DATA'!$D$3:$D$3000,'Checklist.loc DATA'!$C$3:$C$3000=F236,"#no matching result in Checklist.loc DATA")=""),
            IF(_xlfn._xlws.FILTER('GAME.CHECKLIST_ Integrator'!$C$2:$C$3000,'GAME.CHECKLIST_ Integrator'!$D$2:$D$3000=F236,"#no matching result in GAME.CHECKLIST Integrator")="0","#Text found in aircraft PAGE_Integrator but no matching entry name; check that you copy-pasted entry names",
                   _xlfn._xlws.FILTER('GAME.CHECKLIST_ Integrator'!$C$2:$C$3000,'GAME.CHECKLIST_ Integrator'!$D$2:$D$3000=F236,"#no matching result in GAME.CHECKLIST Integrator")),
           _xlfn._xlws.FILTER('Checklist.loc DATA'!$D$3:$D$3000,'Checklist.loc DATA'!$C$3:$C$3000=F236,"#no matching result in Checklist.loc DATA")))</f>
        <v/>
      </c>
      <c r="H236" s="61"/>
      <c r="I236" s="46" t="str" cm="1">
        <f t="array" ref="I236">IF(H236="","",
       IF(OR(_xlfn._xlws.FILTER('Checklist.loc DATA'!$D$3:$D$3000,'Checklist.loc DATA'!$C$3:$C$3000=H236,"#no matching result in Checklist.loc DATA")="#no matching result found in Checklist.loc DATA",_xlfn._xlws.FILTER('Checklist.loc DATA'!$D$3:$D$3000,'Checklist.loc DATA'!$C$3:$C$3000=H236,"#no matching result in Checklist.loc DATA")="MISSING",_xlfn._xlws.FILTER('Checklist.loc DATA'!$D$3:$D$3000,'Checklist.loc DATA'!$C$3:$C$3000=H236,"#no matching result in Checklist.loc DATA")=""),
            IF(_xlfn._xlws.FILTER('GAME.CHECKLIST_ Integrator'!$C$2:$C$3000,'GAME.CHECKLIST_ Integrator'!$D$2:$D$3000=H236,"#no matching result in GAME.CHECKLIST Integrator")="0","#Text found in aircraft PAGE_Integrator but no matching entry name; check that you copy-pasted entry names",
                   _xlfn._xlws.FILTER('GAME.CHECKLIST_ Integrator'!$C$2:$C$3000,'GAME.CHECKLIST_ Integrator'!$D$2:$D$3000=H236,"#no matching result in GAME.CHECKLIST Integrator")),
           _xlfn._xlws.FILTER('Checklist.loc DATA'!$D$3:$D$3000,'Checklist.loc DATA'!$C$3:$C$3000=H236,"#no matching result in Checklist.loc DATA")))</f>
        <v/>
      </c>
      <c r="J236" s="48">
        <v>0</v>
      </c>
      <c r="K236" s="46" t="str" cm="1">
        <f t="array" ref="K236">IF(OR(J236="",J236=0),"",
       IF(OR(_xlfn._xlws.FILTER('Checklist.loc DATA'!$E$3:$E$3000,'Checklist.loc DATA'!$D$3:$D$3000=J236,"#no matching result in Checklist.loc DATA")="#no matching result found in Checklist.loc DATA",_xlfn._xlws.FILTER('Checklist.loc DATA'!$E$3:$E$3000,'Checklist.loc DATA'!$D$3:$D$3000=J236,"#no matching result in Checklist.loc DATA")="MISSING",_xlfn._xlws.FILTER('Checklist.loc DATA'!$E$3:$E$3000,'Checklist.loc DATA'!$D$3:$D$3000=J236,"#no matching result in Checklist.loc DATA")=""),
          IF(_xlfn._xlws.FILTER('CLUE. Integrator'!$C$2:$C$3000,'CLUE. Integrator'!$D$2:$D$3000=J236,"#no matching result in aircraft CLUE_Integrator")="0","#Text found in aircraft CLUE_Integrator but no matching entry name; check that you copy-pasted entry names",
                   _xlfn._xlws.FILTER('CLUE. Integrator'!$C$2:$C$3000,'CLUE. Integrator'!$D$2:$D$3000=J236,"#no matching result in aircraft CLUE_Integrator")),
           _xlfn._xlws.FILTER('Checklist.loc DATA'!$E$3:$E$3000,'Checklist.loc DATA'!$D$3:$D$3000=J236,"#no matching result in Checklist.loc DATA")))</f>
        <v/>
      </c>
      <c r="L236" s="63" t="str">
        <f>IF('Integrator tracking'!G245="","",'Integrator tracking'!G245)</f>
        <v/>
      </c>
      <c r="M236" s="14" t="str">
        <f t="shared" si="6"/>
        <v/>
      </c>
      <c r="N236" s="14" t="str">
        <f>IF(F236="","",
_xlfn.CONCAT('Resource Checklist generator'!$A$2,UPPER('Resource Checklist generator'!$O$1),SUBSTITUTE(_xlfn.CONCAT(G236,"_",I236),"GAME.CHECKLIST_",""),"_",T236,'Resource Checklist generator'!$M$2,L236,'Resource Checklist generator'!$K$2,CHAR(10),
    'Resource Checklist generator'!$L$1,'Resource Checklist generator'!$N$2,'Resource Checklist generator'!$K$1,CHAR(10),
    'Resource Checklist generator'!$N$1
))</f>
        <v/>
      </c>
      <c r="O236" s="14" t="str">
        <f>IF(NOT(OR(U236=0,U236="")),_xlfn.CONCAT('Resource Checklist generator'!$G$2,U236,'Resource Checklist generator'!$H$2,CHAR(10),'Resource Checklist generator'!$I$2),"")</f>
        <v/>
      </c>
      <c r="P236" s="14" t="str">
        <f>IF(NOT(OR(V236=0,V236="")),_xlfn.CONCAT('Resource Checklist generator'!$J$2,V236,'Resource Checklist generator'!$H$2,CHAR(10),'Resource Checklist generator'!$L$2),"")</f>
        <v/>
      </c>
      <c r="Q236" s="14" t="str">
        <f>IF(F236="","",
    _xlfn.CONCAT('Resource Checklist generator'!$A$1,UPPER('Resource Checklist generator'!$O$1),SUBSTITUTE(_xlfn.CONCAT(G236,"_",I236),"GAME.CHECKLIST_",""),'Resource Checklist generator'!$B$1,CHAR(10),
    'Resource Checklist generator'!$C$1,G236,'Resource Checklist generator'!$D$1,I236,'Resource Checklist generator'!$E$1,CHAR(10),
    IF(K236="","",_xlfn.CONCAT('Resource Checklist generator'!$F$1,K236,'Resource Checklist generator'!$G$1,CHAR(10))),
    'Resource Checklist generator'!$J$1,'Resource Checklist generator'!$K$1,CHAR(10),
    'Resource Checklist generator'!$N$1)
)</f>
        <v/>
      </c>
      <c r="R236" s="14"/>
      <c r="S236" s="14" t="str">
        <f t="shared" si="7"/>
        <v/>
      </c>
      <c r="T236" s="14" t="str" cm="1">
        <f t="array" ref="T236">IF(Q236="","",MATCH(MID(Q236,1,255),MID($R$3:$R$999,1,255),0))</f>
        <v/>
      </c>
      <c r="U236" s="14"/>
      <c r="V236" s="14"/>
    </row>
    <row r="237" spans="2:22">
      <c r="B237" s="27"/>
      <c r="C237" s="46" t="str" cm="1">
        <f t="array" ref="C237">IF(B237="","",
       IF(OR(_xlfn._xlws.FILTER('Checklist.loc DATA'!$D$3:$D$3000,'Checklist.loc DATA'!$C$3:$C$3000=B237,"#no matching result in Checklist.loc DATA")="#no matching result found in Checklist.loc DATA",_xlfn._xlws.FILTER('Checklist.loc DATA'!$D$3:$D$3000,'Checklist.loc DATA'!$C$3:$C$3000=B237,"#no matching result in Checklist.loc DATA")="MISSING",_xlfn._xlws.FILTER('Checklist.loc DATA'!$D$3:$D$3000,'Checklist.loc DATA'!$C$3:$C$3000=B237,"#no matching result in Checklist.loc DATA")=""),
            IF(_xlfn._xlws.FILTER('GAME.CHECKLIST_ Integrator'!$C$2:$C$3000,'GAME.CHECKLIST_ Integrator'!$D$2:$D$3000=B237,"#no matching result in GAME.CHECKLIST Integrator")="0","#Text found in aircraft PAGE_Integrator but no matching entry name; check that you copy-pasted entry names",
                   _xlfn._xlws.FILTER('GAME.CHECKLIST_ Integrator'!$C$2:$C$3000,'GAME.CHECKLIST_ Integrator'!$D$2:$D$3000=B237,"#no matching result in GAME.CHECKLIST Integrator")),
           _xlfn._xlws.FILTER('Checklist.loc DATA'!$D$3:$D$3000,'Checklist.loc DATA'!$C$3:$C$3000=B237,"#no matching result in Checklist.loc DATA")))</f>
        <v/>
      </c>
      <c r="D237" s="53"/>
      <c r="E237" s="46" t="str" cm="1">
        <f t="array" ref="E237">IF(D237="","",
       IF(OR(_xlfn._xlws.FILTER('Checklist.loc DATA'!$D$3:$D$3000,'Checklist.loc DATA'!$C$3:$C$3000=D237,"#no matching result in Checklist.loc DATA")="#no matching result found in Checklist.loc DATA",_xlfn._xlws.FILTER('Checklist.loc DATA'!$D$3:$D$3000,'Checklist.loc DATA'!$C$3:$C$3000=D237,"#no matching result in Checklist.loc DATA")="MISSING",_xlfn._xlws.FILTER('Checklist.loc DATA'!$D$3:$D$3000,'Checklist.loc DATA'!$C$3:$C$3000=D237,"#no matching result in Checklist.loc DATA")=""),
            IF(_xlfn._xlws.FILTER('GAME.CHECKLIST_ Integrator'!$C$2:$C$3000,'GAME.CHECKLIST_ Integrator'!$D$2:$D$3000=D237,"#no matching result in GAME.CHECKLIST Integrator")="0","#Text found in aircraft PAGE_Integrator but no matching entry name; check that you copy-pasted entry names",
                   _xlfn._xlws.FILTER('GAME.CHECKLIST_ Integrator'!$C$2:$C$3000,'GAME.CHECKLIST_ Integrator'!$D$2:$D$3000=D237,"#no matching result in GAME.CHECKLIST Integrator")),
           _xlfn._xlws.FILTER('Checklist.loc DATA'!$D$3:$D$3000,'Checklist.loc DATA'!$C$3:$C$3000=D237,"#no matching result in Checklist.loc DATA")))</f>
        <v/>
      </c>
      <c r="F237" s="53"/>
      <c r="G237" s="46" t="str" cm="1">
        <f t="array" ref="G237">IF(F237="","",
       IF(OR(_xlfn._xlws.FILTER('Checklist.loc DATA'!$D$3:$D$3000,'Checklist.loc DATA'!$C$3:$C$3000=F237,"#no matching result in Checklist.loc DATA")="#no matching result found in Checklist.loc DATA",_xlfn._xlws.FILTER('Checklist.loc DATA'!$D$3:$D$3000,'Checklist.loc DATA'!$C$3:$C$3000=F237,"#no matching result in Checklist.loc DATA")="MISSING",_xlfn._xlws.FILTER('Checklist.loc DATA'!$D$3:$D$3000,'Checklist.loc DATA'!$C$3:$C$3000=F237,"#no matching result in Checklist.loc DATA")=""),
            IF(_xlfn._xlws.FILTER('GAME.CHECKLIST_ Integrator'!$C$2:$C$3000,'GAME.CHECKLIST_ Integrator'!$D$2:$D$3000=F237,"#no matching result in GAME.CHECKLIST Integrator")="0","#Text found in aircraft PAGE_Integrator but no matching entry name; check that you copy-pasted entry names",
                   _xlfn._xlws.FILTER('GAME.CHECKLIST_ Integrator'!$C$2:$C$3000,'GAME.CHECKLIST_ Integrator'!$D$2:$D$3000=F237,"#no matching result in GAME.CHECKLIST Integrator")),
           _xlfn._xlws.FILTER('Checklist.loc DATA'!$D$3:$D$3000,'Checklist.loc DATA'!$C$3:$C$3000=F237,"#no matching result in Checklist.loc DATA")))</f>
        <v/>
      </c>
      <c r="H237" s="62"/>
      <c r="I237" s="46" t="str" cm="1">
        <f t="array" ref="I237">IF(H237="","",
       IF(OR(_xlfn._xlws.FILTER('Checklist.loc DATA'!$D$3:$D$3000,'Checklist.loc DATA'!$C$3:$C$3000=H237,"#no matching result in Checklist.loc DATA")="#no matching result found in Checklist.loc DATA",_xlfn._xlws.FILTER('Checklist.loc DATA'!$D$3:$D$3000,'Checklist.loc DATA'!$C$3:$C$3000=H237,"#no matching result in Checklist.loc DATA")="MISSING",_xlfn._xlws.FILTER('Checklist.loc DATA'!$D$3:$D$3000,'Checklist.loc DATA'!$C$3:$C$3000=H237,"#no matching result in Checklist.loc DATA")=""),
            IF(_xlfn._xlws.FILTER('GAME.CHECKLIST_ Integrator'!$C$2:$C$3000,'GAME.CHECKLIST_ Integrator'!$D$2:$D$3000=H237,"#no matching result in GAME.CHECKLIST Integrator")="0","#Text found in aircraft PAGE_Integrator but no matching entry name; check that you copy-pasted entry names",
                   _xlfn._xlws.FILTER('GAME.CHECKLIST_ Integrator'!$C$2:$C$3000,'GAME.CHECKLIST_ Integrator'!$D$2:$D$3000=H237,"#no matching result in GAME.CHECKLIST Integrator")),
           _xlfn._xlws.FILTER('Checklist.loc DATA'!$D$3:$D$3000,'Checklist.loc DATA'!$C$3:$C$3000=H237,"#no matching result in Checklist.loc DATA")))</f>
        <v/>
      </c>
      <c r="J237" s="29">
        <v>0</v>
      </c>
      <c r="K237" s="46" t="str" cm="1">
        <f t="array" ref="K237">IF(OR(J237="",J237=0),"",
       IF(OR(_xlfn._xlws.FILTER('Checklist.loc DATA'!$E$3:$E$3000,'Checklist.loc DATA'!$D$3:$D$3000=J237,"#no matching result in Checklist.loc DATA")="#no matching result found in Checklist.loc DATA",_xlfn._xlws.FILTER('Checklist.loc DATA'!$E$3:$E$3000,'Checklist.loc DATA'!$D$3:$D$3000=J237,"#no matching result in Checklist.loc DATA")="MISSING",_xlfn._xlws.FILTER('Checklist.loc DATA'!$E$3:$E$3000,'Checklist.loc DATA'!$D$3:$D$3000=J237,"#no matching result in Checklist.loc DATA")=""),
          IF(_xlfn._xlws.FILTER('CLUE. Integrator'!$C$2:$C$3000,'CLUE. Integrator'!$D$2:$D$3000=J237,"#no matching result in aircraft CLUE_Integrator")="0","#Text found in aircraft CLUE_Integrator but no matching entry name; check that you copy-pasted entry names",
                   _xlfn._xlws.FILTER('CLUE. Integrator'!$C$2:$C$3000,'CLUE. Integrator'!$D$2:$D$3000=J237,"#no matching result in aircraft CLUE_Integrator")),
           _xlfn._xlws.FILTER('Checklist.loc DATA'!$E$3:$E$3000,'Checklist.loc DATA'!$D$3:$D$3000=J237,"#no matching result in Checklist.loc DATA")))</f>
        <v/>
      </c>
      <c r="L237" s="63" t="str">
        <f>IF('Integrator tracking'!G246="","",'Integrator tracking'!G246)</f>
        <v/>
      </c>
      <c r="M237" s="14" t="str">
        <f t="shared" si="6"/>
        <v/>
      </c>
      <c r="N237" s="14" t="str">
        <f>IF(F237="","",
_xlfn.CONCAT('Resource Checklist generator'!$A$2,UPPER('Resource Checklist generator'!$O$1),SUBSTITUTE(_xlfn.CONCAT(G237,"_",I237),"GAME.CHECKLIST_",""),"_",T237,'Resource Checklist generator'!$M$2,L237,'Resource Checklist generator'!$K$2,CHAR(10),
    'Resource Checklist generator'!$L$1,'Resource Checklist generator'!$N$2,'Resource Checklist generator'!$K$1,CHAR(10),
    'Resource Checklist generator'!$N$1
))</f>
        <v/>
      </c>
      <c r="O237" s="14" t="str">
        <f>IF(NOT(OR(U237=0,U237="")),_xlfn.CONCAT('Resource Checklist generator'!$G$2,U237,'Resource Checklist generator'!$H$2,CHAR(10),'Resource Checklist generator'!$I$2),"")</f>
        <v/>
      </c>
      <c r="P237" s="14" t="str">
        <f>IF(NOT(OR(V237=0,V237="")),_xlfn.CONCAT('Resource Checklist generator'!$J$2,V237,'Resource Checklist generator'!$H$2,CHAR(10),'Resource Checklist generator'!$L$2),"")</f>
        <v/>
      </c>
      <c r="Q237" s="14" t="str">
        <f>IF(F237="","",
    _xlfn.CONCAT('Resource Checklist generator'!$A$1,UPPER('Resource Checklist generator'!$O$1),SUBSTITUTE(_xlfn.CONCAT(G237,"_",I237),"GAME.CHECKLIST_",""),'Resource Checklist generator'!$B$1,CHAR(10),
    'Resource Checklist generator'!$C$1,G237,'Resource Checklist generator'!$D$1,I237,'Resource Checklist generator'!$E$1,CHAR(10),
    IF(K237="","",_xlfn.CONCAT('Resource Checklist generator'!$F$1,K237,'Resource Checklist generator'!$G$1,CHAR(10))),
    'Resource Checklist generator'!$J$1,'Resource Checklist generator'!$K$1,CHAR(10),
    'Resource Checklist generator'!$N$1)
)</f>
        <v/>
      </c>
      <c r="R237" s="14"/>
      <c r="S237" s="14" t="str">
        <f t="shared" si="7"/>
        <v/>
      </c>
      <c r="T237" s="14" t="str" cm="1">
        <f t="array" ref="T237">IF(Q237="","",MATCH(MID(Q237,1,255),MID($R$3:$R$999,1,255),0))</f>
        <v/>
      </c>
      <c r="U237" s="14"/>
      <c r="V237" s="14"/>
    </row>
    <row r="238" spans="2:22">
      <c r="B238" s="28"/>
      <c r="C238" s="46" t="str" cm="1">
        <f t="array" ref="C238">IF(B238="","",
       IF(OR(_xlfn._xlws.FILTER('Checklist.loc DATA'!$D$3:$D$3000,'Checklist.loc DATA'!$C$3:$C$3000=B238,"#no matching result in Checklist.loc DATA")="#no matching result found in Checklist.loc DATA",_xlfn._xlws.FILTER('Checklist.loc DATA'!$D$3:$D$3000,'Checklist.loc DATA'!$C$3:$C$3000=B238,"#no matching result in Checklist.loc DATA")="MISSING",_xlfn._xlws.FILTER('Checklist.loc DATA'!$D$3:$D$3000,'Checklist.loc DATA'!$C$3:$C$3000=B238,"#no matching result in Checklist.loc DATA")=""),
            IF(_xlfn._xlws.FILTER('GAME.CHECKLIST_ Integrator'!$C$2:$C$3000,'GAME.CHECKLIST_ Integrator'!$D$2:$D$3000=B238,"#no matching result in GAME.CHECKLIST Integrator")="0","#Text found in aircraft PAGE_Integrator but no matching entry name; check that you copy-pasted entry names",
                   _xlfn._xlws.FILTER('GAME.CHECKLIST_ Integrator'!$C$2:$C$3000,'GAME.CHECKLIST_ Integrator'!$D$2:$D$3000=B238,"#no matching result in GAME.CHECKLIST Integrator")),
           _xlfn._xlws.FILTER('Checklist.loc DATA'!$D$3:$D$3000,'Checklist.loc DATA'!$C$3:$C$3000=B238,"#no matching result in Checklist.loc DATA")))</f>
        <v/>
      </c>
      <c r="D238" s="52"/>
      <c r="E238" s="46" t="str" cm="1">
        <f t="array" ref="E238">IF(D238="","",
       IF(OR(_xlfn._xlws.FILTER('Checklist.loc DATA'!$D$3:$D$3000,'Checklist.loc DATA'!$C$3:$C$3000=D238,"#no matching result in Checklist.loc DATA")="#no matching result found in Checklist.loc DATA",_xlfn._xlws.FILTER('Checklist.loc DATA'!$D$3:$D$3000,'Checklist.loc DATA'!$C$3:$C$3000=D238,"#no matching result in Checklist.loc DATA")="MISSING",_xlfn._xlws.FILTER('Checklist.loc DATA'!$D$3:$D$3000,'Checklist.loc DATA'!$C$3:$C$3000=D238,"#no matching result in Checklist.loc DATA")=""),
            IF(_xlfn._xlws.FILTER('GAME.CHECKLIST_ Integrator'!$C$2:$C$3000,'GAME.CHECKLIST_ Integrator'!$D$2:$D$3000=D238,"#no matching result in GAME.CHECKLIST Integrator")="0","#Text found in aircraft PAGE_Integrator but no matching entry name; check that you copy-pasted entry names",
                   _xlfn._xlws.FILTER('GAME.CHECKLIST_ Integrator'!$C$2:$C$3000,'GAME.CHECKLIST_ Integrator'!$D$2:$D$3000=D238,"#no matching result in GAME.CHECKLIST Integrator")),
           _xlfn._xlws.FILTER('Checklist.loc DATA'!$D$3:$D$3000,'Checklist.loc DATA'!$C$3:$C$3000=D238,"#no matching result in Checklist.loc DATA")))</f>
        <v/>
      </c>
      <c r="F238" s="52"/>
      <c r="G238" s="46" t="str" cm="1">
        <f t="array" ref="G238">IF(F238="","",
       IF(OR(_xlfn._xlws.FILTER('Checklist.loc DATA'!$D$3:$D$3000,'Checklist.loc DATA'!$C$3:$C$3000=F238,"#no matching result in Checklist.loc DATA")="#no matching result found in Checklist.loc DATA",_xlfn._xlws.FILTER('Checklist.loc DATA'!$D$3:$D$3000,'Checklist.loc DATA'!$C$3:$C$3000=F238,"#no matching result in Checklist.loc DATA")="MISSING",_xlfn._xlws.FILTER('Checklist.loc DATA'!$D$3:$D$3000,'Checklist.loc DATA'!$C$3:$C$3000=F238,"#no matching result in Checklist.loc DATA")=""),
            IF(_xlfn._xlws.FILTER('GAME.CHECKLIST_ Integrator'!$C$2:$C$3000,'GAME.CHECKLIST_ Integrator'!$D$2:$D$3000=F238,"#no matching result in GAME.CHECKLIST Integrator")="0","#Text found in aircraft PAGE_Integrator but no matching entry name; check that you copy-pasted entry names",
                   _xlfn._xlws.FILTER('GAME.CHECKLIST_ Integrator'!$C$2:$C$3000,'GAME.CHECKLIST_ Integrator'!$D$2:$D$3000=F238,"#no matching result in GAME.CHECKLIST Integrator")),
           _xlfn._xlws.FILTER('Checklist.loc DATA'!$D$3:$D$3000,'Checklist.loc DATA'!$C$3:$C$3000=F238,"#no matching result in Checklist.loc DATA")))</f>
        <v/>
      </c>
      <c r="H238" s="61"/>
      <c r="I238" s="46" t="str" cm="1">
        <f t="array" ref="I238">IF(H238="","",
       IF(OR(_xlfn._xlws.FILTER('Checklist.loc DATA'!$D$3:$D$3000,'Checklist.loc DATA'!$C$3:$C$3000=H238,"#no matching result in Checklist.loc DATA")="#no matching result found in Checklist.loc DATA",_xlfn._xlws.FILTER('Checklist.loc DATA'!$D$3:$D$3000,'Checklist.loc DATA'!$C$3:$C$3000=H238,"#no matching result in Checklist.loc DATA")="MISSING",_xlfn._xlws.FILTER('Checklist.loc DATA'!$D$3:$D$3000,'Checklist.loc DATA'!$C$3:$C$3000=H238,"#no matching result in Checklist.loc DATA")=""),
            IF(_xlfn._xlws.FILTER('GAME.CHECKLIST_ Integrator'!$C$2:$C$3000,'GAME.CHECKLIST_ Integrator'!$D$2:$D$3000=H238,"#no matching result in GAME.CHECKLIST Integrator")="0","#Text found in aircraft PAGE_Integrator but no matching entry name; check that you copy-pasted entry names",
                   _xlfn._xlws.FILTER('GAME.CHECKLIST_ Integrator'!$C$2:$C$3000,'GAME.CHECKLIST_ Integrator'!$D$2:$D$3000=H238,"#no matching result in GAME.CHECKLIST Integrator")),
           _xlfn._xlws.FILTER('Checklist.loc DATA'!$D$3:$D$3000,'Checklist.loc DATA'!$C$3:$C$3000=H238,"#no matching result in Checklist.loc DATA")))</f>
        <v/>
      </c>
      <c r="J238" s="48">
        <v>0</v>
      </c>
      <c r="K238" s="46" t="str" cm="1">
        <f t="array" ref="K238">IF(OR(J238="",J238=0),"",
       IF(OR(_xlfn._xlws.FILTER('Checklist.loc DATA'!$E$3:$E$3000,'Checklist.loc DATA'!$D$3:$D$3000=J238,"#no matching result in Checklist.loc DATA")="#no matching result found in Checklist.loc DATA",_xlfn._xlws.FILTER('Checklist.loc DATA'!$E$3:$E$3000,'Checklist.loc DATA'!$D$3:$D$3000=J238,"#no matching result in Checklist.loc DATA")="MISSING",_xlfn._xlws.FILTER('Checklist.loc DATA'!$E$3:$E$3000,'Checklist.loc DATA'!$D$3:$D$3000=J238,"#no matching result in Checklist.loc DATA")=""),
          IF(_xlfn._xlws.FILTER('CLUE. Integrator'!$C$2:$C$3000,'CLUE. Integrator'!$D$2:$D$3000=J238,"#no matching result in aircraft CLUE_Integrator")="0","#Text found in aircraft CLUE_Integrator but no matching entry name; check that you copy-pasted entry names",
                   _xlfn._xlws.FILTER('CLUE. Integrator'!$C$2:$C$3000,'CLUE. Integrator'!$D$2:$D$3000=J238,"#no matching result in aircraft CLUE_Integrator")),
           _xlfn._xlws.FILTER('Checklist.loc DATA'!$E$3:$E$3000,'Checklist.loc DATA'!$D$3:$D$3000=J238,"#no matching result in Checklist.loc DATA")))</f>
        <v/>
      </c>
      <c r="L238" s="63" t="str">
        <f>IF('Integrator tracking'!G247="","",'Integrator tracking'!G247)</f>
        <v/>
      </c>
      <c r="M238" s="14" t="str">
        <f t="shared" si="6"/>
        <v/>
      </c>
      <c r="N238" s="14" t="str">
        <f>IF(F238="","",
_xlfn.CONCAT('Resource Checklist generator'!$A$2,UPPER('Resource Checklist generator'!$O$1),SUBSTITUTE(_xlfn.CONCAT(G238,"_",I238),"GAME.CHECKLIST_",""),"_",T238,'Resource Checklist generator'!$M$2,L238,'Resource Checklist generator'!$K$2,CHAR(10),
    'Resource Checklist generator'!$L$1,'Resource Checklist generator'!$N$2,'Resource Checklist generator'!$K$1,CHAR(10),
    'Resource Checklist generator'!$N$1
))</f>
        <v/>
      </c>
      <c r="O238" s="14" t="str">
        <f>IF(NOT(OR(U238=0,U238="")),_xlfn.CONCAT('Resource Checklist generator'!$G$2,U238,'Resource Checklist generator'!$H$2,CHAR(10),'Resource Checklist generator'!$I$2),"")</f>
        <v/>
      </c>
      <c r="P238" s="14" t="str">
        <f>IF(NOT(OR(V238=0,V238="")),_xlfn.CONCAT('Resource Checklist generator'!$J$2,V238,'Resource Checklist generator'!$H$2,CHAR(10),'Resource Checklist generator'!$L$2),"")</f>
        <v/>
      </c>
      <c r="Q238" s="14" t="str">
        <f>IF(F238="","",
    _xlfn.CONCAT('Resource Checklist generator'!$A$1,UPPER('Resource Checklist generator'!$O$1),SUBSTITUTE(_xlfn.CONCAT(G238,"_",I238),"GAME.CHECKLIST_",""),'Resource Checklist generator'!$B$1,CHAR(10),
    'Resource Checklist generator'!$C$1,G238,'Resource Checklist generator'!$D$1,I238,'Resource Checklist generator'!$E$1,CHAR(10),
    IF(K238="","",_xlfn.CONCAT('Resource Checklist generator'!$F$1,K238,'Resource Checklist generator'!$G$1,CHAR(10))),
    'Resource Checklist generator'!$J$1,'Resource Checklist generator'!$K$1,CHAR(10),
    'Resource Checklist generator'!$N$1)
)</f>
        <v/>
      </c>
      <c r="R238" s="14"/>
      <c r="S238" s="14" t="str">
        <f t="shared" si="7"/>
        <v/>
      </c>
      <c r="T238" s="14" t="str" cm="1">
        <f t="array" ref="T238">IF(Q238="","",MATCH(MID(Q238,1,255),MID($R$3:$R$999,1,255),0))</f>
        <v/>
      </c>
      <c r="U238" s="14"/>
      <c r="V238" s="14"/>
    </row>
    <row r="239" spans="2:22">
      <c r="B239" s="27"/>
      <c r="C239" s="46" t="str" cm="1">
        <f t="array" ref="C239">IF(B239="","",
       IF(OR(_xlfn._xlws.FILTER('Checklist.loc DATA'!$D$3:$D$3000,'Checklist.loc DATA'!$C$3:$C$3000=B239,"#no matching result in Checklist.loc DATA")="#no matching result found in Checklist.loc DATA",_xlfn._xlws.FILTER('Checklist.loc DATA'!$D$3:$D$3000,'Checklist.loc DATA'!$C$3:$C$3000=B239,"#no matching result in Checklist.loc DATA")="MISSING",_xlfn._xlws.FILTER('Checklist.loc DATA'!$D$3:$D$3000,'Checklist.loc DATA'!$C$3:$C$3000=B239,"#no matching result in Checklist.loc DATA")=""),
            IF(_xlfn._xlws.FILTER('GAME.CHECKLIST_ Integrator'!$C$2:$C$3000,'GAME.CHECKLIST_ Integrator'!$D$2:$D$3000=B239,"#no matching result in GAME.CHECKLIST Integrator")="0","#Text found in aircraft PAGE_Integrator but no matching entry name; check that you copy-pasted entry names",
                   _xlfn._xlws.FILTER('GAME.CHECKLIST_ Integrator'!$C$2:$C$3000,'GAME.CHECKLIST_ Integrator'!$D$2:$D$3000=B239,"#no matching result in GAME.CHECKLIST Integrator")),
           _xlfn._xlws.FILTER('Checklist.loc DATA'!$D$3:$D$3000,'Checklist.loc DATA'!$C$3:$C$3000=B239,"#no matching result in Checklist.loc DATA")))</f>
        <v/>
      </c>
      <c r="D239" s="53"/>
      <c r="E239" s="46" t="str" cm="1">
        <f t="array" ref="E239">IF(D239="","",
       IF(OR(_xlfn._xlws.FILTER('Checklist.loc DATA'!$D$3:$D$3000,'Checklist.loc DATA'!$C$3:$C$3000=D239,"#no matching result in Checklist.loc DATA")="#no matching result found in Checklist.loc DATA",_xlfn._xlws.FILTER('Checklist.loc DATA'!$D$3:$D$3000,'Checklist.loc DATA'!$C$3:$C$3000=D239,"#no matching result in Checklist.loc DATA")="MISSING",_xlfn._xlws.FILTER('Checklist.loc DATA'!$D$3:$D$3000,'Checklist.loc DATA'!$C$3:$C$3000=D239,"#no matching result in Checklist.loc DATA")=""),
            IF(_xlfn._xlws.FILTER('GAME.CHECKLIST_ Integrator'!$C$2:$C$3000,'GAME.CHECKLIST_ Integrator'!$D$2:$D$3000=D239,"#no matching result in GAME.CHECKLIST Integrator")="0","#Text found in aircraft PAGE_Integrator but no matching entry name; check that you copy-pasted entry names",
                   _xlfn._xlws.FILTER('GAME.CHECKLIST_ Integrator'!$C$2:$C$3000,'GAME.CHECKLIST_ Integrator'!$D$2:$D$3000=D239,"#no matching result in GAME.CHECKLIST Integrator")),
           _xlfn._xlws.FILTER('Checklist.loc DATA'!$D$3:$D$3000,'Checklist.loc DATA'!$C$3:$C$3000=D239,"#no matching result in Checklist.loc DATA")))</f>
        <v/>
      </c>
      <c r="F239" s="53"/>
      <c r="G239" s="46" t="str" cm="1">
        <f t="array" ref="G239">IF(F239="","",
       IF(OR(_xlfn._xlws.FILTER('Checklist.loc DATA'!$D$3:$D$3000,'Checklist.loc DATA'!$C$3:$C$3000=F239,"#no matching result in Checklist.loc DATA")="#no matching result found in Checklist.loc DATA",_xlfn._xlws.FILTER('Checklist.loc DATA'!$D$3:$D$3000,'Checklist.loc DATA'!$C$3:$C$3000=F239,"#no matching result in Checklist.loc DATA")="MISSING",_xlfn._xlws.FILTER('Checklist.loc DATA'!$D$3:$D$3000,'Checklist.loc DATA'!$C$3:$C$3000=F239,"#no matching result in Checklist.loc DATA")=""),
            IF(_xlfn._xlws.FILTER('GAME.CHECKLIST_ Integrator'!$C$2:$C$3000,'GAME.CHECKLIST_ Integrator'!$D$2:$D$3000=F239,"#no matching result in GAME.CHECKLIST Integrator")="0","#Text found in aircraft PAGE_Integrator but no matching entry name; check that you copy-pasted entry names",
                   _xlfn._xlws.FILTER('GAME.CHECKLIST_ Integrator'!$C$2:$C$3000,'GAME.CHECKLIST_ Integrator'!$D$2:$D$3000=F239,"#no matching result in GAME.CHECKLIST Integrator")),
           _xlfn._xlws.FILTER('Checklist.loc DATA'!$D$3:$D$3000,'Checklist.loc DATA'!$C$3:$C$3000=F239,"#no matching result in Checklist.loc DATA")))</f>
        <v/>
      </c>
      <c r="H239" s="62"/>
      <c r="I239" s="46" t="str" cm="1">
        <f t="array" ref="I239">IF(H239="","",
       IF(OR(_xlfn._xlws.FILTER('Checklist.loc DATA'!$D$3:$D$3000,'Checklist.loc DATA'!$C$3:$C$3000=H239,"#no matching result in Checklist.loc DATA")="#no matching result found in Checklist.loc DATA",_xlfn._xlws.FILTER('Checklist.loc DATA'!$D$3:$D$3000,'Checklist.loc DATA'!$C$3:$C$3000=H239,"#no matching result in Checklist.loc DATA")="MISSING",_xlfn._xlws.FILTER('Checklist.loc DATA'!$D$3:$D$3000,'Checklist.loc DATA'!$C$3:$C$3000=H239,"#no matching result in Checklist.loc DATA")=""),
            IF(_xlfn._xlws.FILTER('GAME.CHECKLIST_ Integrator'!$C$2:$C$3000,'GAME.CHECKLIST_ Integrator'!$D$2:$D$3000=H239,"#no matching result in GAME.CHECKLIST Integrator")="0","#Text found in aircraft PAGE_Integrator but no matching entry name; check that you copy-pasted entry names",
                   _xlfn._xlws.FILTER('GAME.CHECKLIST_ Integrator'!$C$2:$C$3000,'GAME.CHECKLIST_ Integrator'!$D$2:$D$3000=H239,"#no matching result in GAME.CHECKLIST Integrator")),
           _xlfn._xlws.FILTER('Checklist.loc DATA'!$D$3:$D$3000,'Checklist.loc DATA'!$C$3:$C$3000=H239,"#no matching result in Checklist.loc DATA")))</f>
        <v/>
      </c>
      <c r="J239" s="29">
        <v>0</v>
      </c>
      <c r="K239" s="46" t="str" cm="1">
        <f t="array" ref="K239">IF(OR(J239="",J239=0),"",
       IF(OR(_xlfn._xlws.FILTER('Checklist.loc DATA'!$E$3:$E$3000,'Checklist.loc DATA'!$D$3:$D$3000=J239,"#no matching result in Checklist.loc DATA")="#no matching result found in Checklist.loc DATA",_xlfn._xlws.FILTER('Checklist.loc DATA'!$E$3:$E$3000,'Checklist.loc DATA'!$D$3:$D$3000=J239,"#no matching result in Checklist.loc DATA")="MISSING",_xlfn._xlws.FILTER('Checklist.loc DATA'!$E$3:$E$3000,'Checklist.loc DATA'!$D$3:$D$3000=J239,"#no matching result in Checklist.loc DATA")=""),
          IF(_xlfn._xlws.FILTER('CLUE. Integrator'!$C$2:$C$3000,'CLUE. Integrator'!$D$2:$D$3000=J239,"#no matching result in aircraft CLUE_Integrator")="0","#Text found in aircraft CLUE_Integrator but no matching entry name; check that you copy-pasted entry names",
                   _xlfn._xlws.FILTER('CLUE. Integrator'!$C$2:$C$3000,'CLUE. Integrator'!$D$2:$D$3000=J239,"#no matching result in aircraft CLUE_Integrator")),
           _xlfn._xlws.FILTER('Checklist.loc DATA'!$E$3:$E$3000,'Checklist.loc DATA'!$D$3:$D$3000=J239,"#no matching result in Checklist.loc DATA")))</f>
        <v/>
      </c>
      <c r="L239" s="63" t="str">
        <f>IF('Integrator tracking'!G248="","",'Integrator tracking'!G248)</f>
        <v/>
      </c>
      <c r="M239" s="14" t="str">
        <f t="shared" si="6"/>
        <v/>
      </c>
      <c r="N239" s="14" t="str">
        <f>IF(F239="","",
_xlfn.CONCAT('Resource Checklist generator'!$A$2,UPPER('Resource Checklist generator'!$O$1),SUBSTITUTE(_xlfn.CONCAT(G239,"_",I239),"GAME.CHECKLIST_",""),"_",T239,'Resource Checklist generator'!$M$2,L239,'Resource Checklist generator'!$K$2,CHAR(10),
    'Resource Checklist generator'!$L$1,'Resource Checklist generator'!$N$2,'Resource Checklist generator'!$K$1,CHAR(10),
    'Resource Checklist generator'!$N$1
))</f>
        <v/>
      </c>
      <c r="O239" s="14" t="str">
        <f>IF(NOT(OR(U239=0,U239="")),_xlfn.CONCAT('Resource Checklist generator'!$G$2,U239,'Resource Checklist generator'!$H$2,CHAR(10),'Resource Checklist generator'!$I$2),"")</f>
        <v/>
      </c>
      <c r="P239" s="14" t="str">
        <f>IF(NOT(OR(V239=0,V239="")),_xlfn.CONCAT('Resource Checklist generator'!$J$2,V239,'Resource Checklist generator'!$H$2,CHAR(10),'Resource Checklist generator'!$L$2),"")</f>
        <v/>
      </c>
      <c r="Q239" s="14" t="str">
        <f>IF(F239="","",
    _xlfn.CONCAT('Resource Checklist generator'!$A$1,UPPER('Resource Checklist generator'!$O$1),SUBSTITUTE(_xlfn.CONCAT(G239,"_",I239),"GAME.CHECKLIST_",""),'Resource Checklist generator'!$B$1,CHAR(10),
    'Resource Checklist generator'!$C$1,G239,'Resource Checklist generator'!$D$1,I239,'Resource Checklist generator'!$E$1,CHAR(10),
    IF(K239="","",_xlfn.CONCAT('Resource Checklist generator'!$F$1,K239,'Resource Checklist generator'!$G$1,CHAR(10))),
    'Resource Checklist generator'!$J$1,'Resource Checklist generator'!$K$1,CHAR(10),
    'Resource Checklist generator'!$N$1)
)</f>
        <v/>
      </c>
      <c r="R239" s="14"/>
      <c r="S239" s="14" t="str">
        <f t="shared" si="7"/>
        <v/>
      </c>
      <c r="T239" s="14" t="str" cm="1">
        <f t="array" ref="T239">IF(Q239="","",MATCH(MID(Q239,1,255),MID($R$3:$R$999,1,255),0))</f>
        <v/>
      </c>
      <c r="U239" s="14"/>
      <c r="V239" s="14"/>
    </row>
    <row r="240" spans="2:22">
      <c r="B240" s="28"/>
      <c r="C240" s="46" t="str" cm="1">
        <f t="array" ref="C240">IF(B240="","",
       IF(OR(_xlfn._xlws.FILTER('Checklist.loc DATA'!$D$3:$D$3000,'Checklist.loc DATA'!$C$3:$C$3000=B240,"#no matching result in Checklist.loc DATA")="#no matching result found in Checklist.loc DATA",_xlfn._xlws.FILTER('Checklist.loc DATA'!$D$3:$D$3000,'Checklist.loc DATA'!$C$3:$C$3000=B240,"#no matching result in Checklist.loc DATA")="MISSING",_xlfn._xlws.FILTER('Checklist.loc DATA'!$D$3:$D$3000,'Checklist.loc DATA'!$C$3:$C$3000=B240,"#no matching result in Checklist.loc DATA")=""),
            IF(_xlfn._xlws.FILTER('GAME.CHECKLIST_ Integrator'!$C$2:$C$3000,'GAME.CHECKLIST_ Integrator'!$D$2:$D$3000=B240,"#no matching result in GAME.CHECKLIST Integrator")="0","#Text found in aircraft PAGE_Integrator but no matching entry name; check that you copy-pasted entry names",
                   _xlfn._xlws.FILTER('GAME.CHECKLIST_ Integrator'!$C$2:$C$3000,'GAME.CHECKLIST_ Integrator'!$D$2:$D$3000=B240,"#no matching result in GAME.CHECKLIST Integrator")),
           _xlfn._xlws.FILTER('Checklist.loc DATA'!$D$3:$D$3000,'Checklist.loc DATA'!$C$3:$C$3000=B240,"#no matching result in Checklist.loc DATA")))</f>
        <v/>
      </c>
      <c r="D240" s="52"/>
      <c r="E240" s="46" t="str" cm="1">
        <f t="array" ref="E240">IF(D240="","",
       IF(OR(_xlfn._xlws.FILTER('Checklist.loc DATA'!$D$3:$D$3000,'Checklist.loc DATA'!$C$3:$C$3000=D240,"#no matching result in Checklist.loc DATA")="#no matching result found in Checklist.loc DATA",_xlfn._xlws.FILTER('Checklist.loc DATA'!$D$3:$D$3000,'Checklist.loc DATA'!$C$3:$C$3000=D240,"#no matching result in Checklist.loc DATA")="MISSING",_xlfn._xlws.FILTER('Checklist.loc DATA'!$D$3:$D$3000,'Checklist.loc DATA'!$C$3:$C$3000=D240,"#no matching result in Checklist.loc DATA")=""),
            IF(_xlfn._xlws.FILTER('GAME.CHECKLIST_ Integrator'!$C$2:$C$3000,'GAME.CHECKLIST_ Integrator'!$D$2:$D$3000=D240,"#no matching result in GAME.CHECKLIST Integrator")="0","#Text found in aircraft PAGE_Integrator but no matching entry name; check that you copy-pasted entry names",
                   _xlfn._xlws.FILTER('GAME.CHECKLIST_ Integrator'!$C$2:$C$3000,'GAME.CHECKLIST_ Integrator'!$D$2:$D$3000=D240,"#no matching result in GAME.CHECKLIST Integrator")),
           _xlfn._xlws.FILTER('Checklist.loc DATA'!$D$3:$D$3000,'Checklist.loc DATA'!$C$3:$C$3000=D240,"#no matching result in Checklist.loc DATA")))</f>
        <v/>
      </c>
      <c r="F240" s="52"/>
      <c r="G240" s="46" t="str" cm="1">
        <f t="array" ref="G240">IF(F240="","",
       IF(OR(_xlfn._xlws.FILTER('Checklist.loc DATA'!$D$3:$D$3000,'Checklist.loc DATA'!$C$3:$C$3000=F240,"#no matching result in Checklist.loc DATA")="#no matching result found in Checklist.loc DATA",_xlfn._xlws.FILTER('Checklist.loc DATA'!$D$3:$D$3000,'Checklist.loc DATA'!$C$3:$C$3000=F240,"#no matching result in Checklist.loc DATA")="MISSING",_xlfn._xlws.FILTER('Checklist.loc DATA'!$D$3:$D$3000,'Checklist.loc DATA'!$C$3:$C$3000=F240,"#no matching result in Checklist.loc DATA")=""),
            IF(_xlfn._xlws.FILTER('GAME.CHECKLIST_ Integrator'!$C$2:$C$3000,'GAME.CHECKLIST_ Integrator'!$D$2:$D$3000=F240,"#no matching result in GAME.CHECKLIST Integrator")="0","#Text found in aircraft PAGE_Integrator but no matching entry name; check that you copy-pasted entry names",
                   _xlfn._xlws.FILTER('GAME.CHECKLIST_ Integrator'!$C$2:$C$3000,'GAME.CHECKLIST_ Integrator'!$D$2:$D$3000=F240,"#no matching result in GAME.CHECKLIST Integrator")),
           _xlfn._xlws.FILTER('Checklist.loc DATA'!$D$3:$D$3000,'Checklist.loc DATA'!$C$3:$C$3000=F240,"#no matching result in Checklist.loc DATA")))</f>
        <v/>
      </c>
      <c r="H240" s="61"/>
      <c r="I240" s="46" t="str" cm="1">
        <f t="array" ref="I240">IF(H240="","",
       IF(OR(_xlfn._xlws.FILTER('Checklist.loc DATA'!$D$3:$D$3000,'Checklist.loc DATA'!$C$3:$C$3000=H240,"#no matching result in Checklist.loc DATA")="#no matching result found in Checklist.loc DATA",_xlfn._xlws.FILTER('Checklist.loc DATA'!$D$3:$D$3000,'Checklist.loc DATA'!$C$3:$C$3000=H240,"#no matching result in Checklist.loc DATA")="MISSING",_xlfn._xlws.FILTER('Checklist.loc DATA'!$D$3:$D$3000,'Checklist.loc DATA'!$C$3:$C$3000=H240,"#no matching result in Checklist.loc DATA")=""),
            IF(_xlfn._xlws.FILTER('GAME.CHECKLIST_ Integrator'!$C$2:$C$3000,'GAME.CHECKLIST_ Integrator'!$D$2:$D$3000=H240,"#no matching result in GAME.CHECKLIST Integrator")="0","#Text found in aircraft PAGE_Integrator but no matching entry name; check that you copy-pasted entry names",
                   _xlfn._xlws.FILTER('GAME.CHECKLIST_ Integrator'!$C$2:$C$3000,'GAME.CHECKLIST_ Integrator'!$D$2:$D$3000=H240,"#no matching result in GAME.CHECKLIST Integrator")),
           _xlfn._xlws.FILTER('Checklist.loc DATA'!$D$3:$D$3000,'Checklist.loc DATA'!$C$3:$C$3000=H240,"#no matching result in Checklist.loc DATA")))</f>
        <v/>
      </c>
      <c r="J240" s="48">
        <v>0</v>
      </c>
      <c r="K240" s="46" t="str" cm="1">
        <f t="array" ref="K240">IF(OR(J240="",J240=0),"",
       IF(OR(_xlfn._xlws.FILTER('Checklist.loc DATA'!$E$3:$E$3000,'Checklist.loc DATA'!$D$3:$D$3000=J240,"#no matching result in Checklist.loc DATA")="#no matching result found in Checklist.loc DATA",_xlfn._xlws.FILTER('Checklist.loc DATA'!$E$3:$E$3000,'Checklist.loc DATA'!$D$3:$D$3000=J240,"#no matching result in Checklist.loc DATA")="MISSING",_xlfn._xlws.FILTER('Checklist.loc DATA'!$E$3:$E$3000,'Checklist.loc DATA'!$D$3:$D$3000=J240,"#no matching result in Checklist.loc DATA")=""),
          IF(_xlfn._xlws.FILTER('CLUE. Integrator'!$C$2:$C$3000,'CLUE. Integrator'!$D$2:$D$3000=J240,"#no matching result in aircraft CLUE_Integrator")="0","#Text found in aircraft CLUE_Integrator but no matching entry name; check that you copy-pasted entry names",
                   _xlfn._xlws.FILTER('CLUE. Integrator'!$C$2:$C$3000,'CLUE. Integrator'!$D$2:$D$3000=J240,"#no matching result in aircraft CLUE_Integrator")),
           _xlfn._xlws.FILTER('Checklist.loc DATA'!$E$3:$E$3000,'Checklist.loc DATA'!$D$3:$D$3000=J240,"#no matching result in Checklist.loc DATA")))</f>
        <v/>
      </c>
      <c r="L240" s="63" t="str">
        <f>IF('Integrator tracking'!G249="","",'Integrator tracking'!G249)</f>
        <v/>
      </c>
      <c r="M240" s="14" t="str">
        <f t="shared" si="6"/>
        <v/>
      </c>
      <c r="N240" s="14" t="str">
        <f>IF(F240="","",
_xlfn.CONCAT('Resource Checklist generator'!$A$2,UPPER('Resource Checklist generator'!$O$1),SUBSTITUTE(_xlfn.CONCAT(G240,"_",I240),"GAME.CHECKLIST_",""),"_",T240,'Resource Checklist generator'!$M$2,L240,'Resource Checklist generator'!$K$2,CHAR(10),
    'Resource Checklist generator'!$L$1,'Resource Checklist generator'!$N$2,'Resource Checklist generator'!$K$1,CHAR(10),
    'Resource Checklist generator'!$N$1
))</f>
        <v/>
      </c>
      <c r="O240" s="14" t="str">
        <f>IF(NOT(OR(U240=0,U240="")),_xlfn.CONCAT('Resource Checklist generator'!$G$2,U240,'Resource Checklist generator'!$H$2,CHAR(10),'Resource Checklist generator'!$I$2),"")</f>
        <v/>
      </c>
      <c r="P240" s="14" t="str">
        <f>IF(NOT(OR(V240=0,V240="")),_xlfn.CONCAT('Resource Checklist generator'!$J$2,V240,'Resource Checklist generator'!$H$2,CHAR(10),'Resource Checklist generator'!$L$2),"")</f>
        <v/>
      </c>
      <c r="Q240" s="14" t="str">
        <f>IF(F240="","",
    _xlfn.CONCAT('Resource Checklist generator'!$A$1,UPPER('Resource Checklist generator'!$O$1),SUBSTITUTE(_xlfn.CONCAT(G240,"_",I240),"GAME.CHECKLIST_",""),'Resource Checklist generator'!$B$1,CHAR(10),
    'Resource Checklist generator'!$C$1,G240,'Resource Checklist generator'!$D$1,I240,'Resource Checklist generator'!$E$1,CHAR(10),
    IF(K240="","",_xlfn.CONCAT('Resource Checklist generator'!$F$1,K240,'Resource Checklist generator'!$G$1,CHAR(10))),
    'Resource Checklist generator'!$J$1,'Resource Checklist generator'!$K$1,CHAR(10),
    'Resource Checklist generator'!$N$1)
)</f>
        <v/>
      </c>
      <c r="R240" s="14"/>
      <c r="S240" s="14" t="str">
        <f t="shared" si="7"/>
        <v/>
      </c>
      <c r="T240" s="14" t="str" cm="1">
        <f t="array" ref="T240">IF(Q240="","",MATCH(MID(Q240,1,255),MID($R$3:$R$999,1,255),0))</f>
        <v/>
      </c>
      <c r="U240" s="14"/>
      <c r="V240" s="14"/>
    </row>
    <row r="241" spans="2:22">
      <c r="B241" s="27"/>
      <c r="C241" s="46" t="str" cm="1">
        <f t="array" ref="C241">IF(B241="","",
       IF(OR(_xlfn._xlws.FILTER('Checklist.loc DATA'!$D$3:$D$3000,'Checklist.loc DATA'!$C$3:$C$3000=B241,"#no matching result in Checklist.loc DATA")="#no matching result found in Checklist.loc DATA",_xlfn._xlws.FILTER('Checklist.loc DATA'!$D$3:$D$3000,'Checklist.loc DATA'!$C$3:$C$3000=B241,"#no matching result in Checklist.loc DATA")="MISSING",_xlfn._xlws.FILTER('Checklist.loc DATA'!$D$3:$D$3000,'Checklist.loc DATA'!$C$3:$C$3000=B241,"#no matching result in Checklist.loc DATA")=""),
            IF(_xlfn._xlws.FILTER('GAME.CHECKLIST_ Integrator'!$C$2:$C$3000,'GAME.CHECKLIST_ Integrator'!$D$2:$D$3000=B241,"#no matching result in GAME.CHECKLIST Integrator")="0","#Text found in aircraft PAGE_Integrator but no matching entry name; check that you copy-pasted entry names",
                   _xlfn._xlws.FILTER('GAME.CHECKLIST_ Integrator'!$C$2:$C$3000,'GAME.CHECKLIST_ Integrator'!$D$2:$D$3000=B241,"#no matching result in GAME.CHECKLIST Integrator")),
           _xlfn._xlws.FILTER('Checklist.loc DATA'!$D$3:$D$3000,'Checklist.loc DATA'!$C$3:$C$3000=B241,"#no matching result in Checklist.loc DATA")))</f>
        <v/>
      </c>
      <c r="D241" s="53"/>
      <c r="E241" s="46" t="str" cm="1">
        <f t="array" ref="E241">IF(D241="","",
       IF(OR(_xlfn._xlws.FILTER('Checklist.loc DATA'!$D$3:$D$3000,'Checklist.loc DATA'!$C$3:$C$3000=D241,"#no matching result in Checklist.loc DATA")="#no matching result found in Checklist.loc DATA",_xlfn._xlws.FILTER('Checklist.loc DATA'!$D$3:$D$3000,'Checklist.loc DATA'!$C$3:$C$3000=D241,"#no matching result in Checklist.loc DATA")="MISSING",_xlfn._xlws.FILTER('Checklist.loc DATA'!$D$3:$D$3000,'Checklist.loc DATA'!$C$3:$C$3000=D241,"#no matching result in Checklist.loc DATA")=""),
            IF(_xlfn._xlws.FILTER('GAME.CHECKLIST_ Integrator'!$C$2:$C$3000,'GAME.CHECKLIST_ Integrator'!$D$2:$D$3000=D241,"#no matching result in GAME.CHECKLIST Integrator")="0","#Text found in aircraft PAGE_Integrator but no matching entry name; check that you copy-pasted entry names",
                   _xlfn._xlws.FILTER('GAME.CHECKLIST_ Integrator'!$C$2:$C$3000,'GAME.CHECKLIST_ Integrator'!$D$2:$D$3000=D241,"#no matching result in GAME.CHECKLIST Integrator")),
           _xlfn._xlws.FILTER('Checklist.loc DATA'!$D$3:$D$3000,'Checklist.loc DATA'!$C$3:$C$3000=D241,"#no matching result in Checklist.loc DATA")))</f>
        <v/>
      </c>
      <c r="F241" s="53"/>
      <c r="G241" s="46" t="str" cm="1">
        <f t="array" ref="G241">IF(F241="","",
       IF(OR(_xlfn._xlws.FILTER('Checklist.loc DATA'!$D$3:$D$3000,'Checklist.loc DATA'!$C$3:$C$3000=F241,"#no matching result in Checklist.loc DATA")="#no matching result found in Checklist.loc DATA",_xlfn._xlws.FILTER('Checklist.loc DATA'!$D$3:$D$3000,'Checklist.loc DATA'!$C$3:$C$3000=F241,"#no matching result in Checklist.loc DATA")="MISSING",_xlfn._xlws.FILTER('Checklist.loc DATA'!$D$3:$D$3000,'Checklist.loc DATA'!$C$3:$C$3000=F241,"#no matching result in Checklist.loc DATA")=""),
            IF(_xlfn._xlws.FILTER('GAME.CHECKLIST_ Integrator'!$C$2:$C$3000,'GAME.CHECKLIST_ Integrator'!$D$2:$D$3000=F241,"#no matching result in GAME.CHECKLIST Integrator")="0","#Text found in aircraft PAGE_Integrator but no matching entry name; check that you copy-pasted entry names",
                   _xlfn._xlws.FILTER('GAME.CHECKLIST_ Integrator'!$C$2:$C$3000,'GAME.CHECKLIST_ Integrator'!$D$2:$D$3000=F241,"#no matching result in GAME.CHECKLIST Integrator")),
           _xlfn._xlws.FILTER('Checklist.loc DATA'!$D$3:$D$3000,'Checklist.loc DATA'!$C$3:$C$3000=F241,"#no matching result in Checklist.loc DATA")))</f>
        <v/>
      </c>
      <c r="H241" s="62"/>
      <c r="I241" s="46" t="str" cm="1">
        <f t="array" ref="I241">IF(H241="","",
       IF(OR(_xlfn._xlws.FILTER('Checklist.loc DATA'!$D$3:$D$3000,'Checklist.loc DATA'!$C$3:$C$3000=H241,"#no matching result in Checklist.loc DATA")="#no matching result found in Checklist.loc DATA",_xlfn._xlws.FILTER('Checklist.loc DATA'!$D$3:$D$3000,'Checklist.loc DATA'!$C$3:$C$3000=H241,"#no matching result in Checklist.loc DATA")="MISSING",_xlfn._xlws.FILTER('Checklist.loc DATA'!$D$3:$D$3000,'Checklist.loc DATA'!$C$3:$C$3000=H241,"#no matching result in Checklist.loc DATA")=""),
            IF(_xlfn._xlws.FILTER('GAME.CHECKLIST_ Integrator'!$C$2:$C$3000,'GAME.CHECKLIST_ Integrator'!$D$2:$D$3000=H241,"#no matching result in GAME.CHECKLIST Integrator")="0","#Text found in aircraft PAGE_Integrator but no matching entry name; check that you copy-pasted entry names",
                   _xlfn._xlws.FILTER('GAME.CHECKLIST_ Integrator'!$C$2:$C$3000,'GAME.CHECKLIST_ Integrator'!$D$2:$D$3000=H241,"#no matching result in GAME.CHECKLIST Integrator")),
           _xlfn._xlws.FILTER('Checklist.loc DATA'!$D$3:$D$3000,'Checklist.loc DATA'!$C$3:$C$3000=H241,"#no matching result in Checklist.loc DATA")))</f>
        <v/>
      </c>
      <c r="J241" s="29">
        <v>0</v>
      </c>
      <c r="K241" s="46" t="str" cm="1">
        <f t="array" ref="K241">IF(OR(J241="",J241=0),"",
       IF(OR(_xlfn._xlws.FILTER('Checklist.loc DATA'!$E$3:$E$3000,'Checklist.loc DATA'!$D$3:$D$3000=J241,"#no matching result in Checklist.loc DATA")="#no matching result found in Checklist.loc DATA",_xlfn._xlws.FILTER('Checklist.loc DATA'!$E$3:$E$3000,'Checklist.loc DATA'!$D$3:$D$3000=J241,"#no matching result in Checklist.loc DATA")="MISSING",_xlfn._xlws.FILTER('Checklist.loc DATA'!$E$3:$E$3000,'Checklist.loc DATA'!$D$3:$D$3000=J241,"#no matching result in Checklist.loc DATA")=""),
          IF(_xlfn._xlws.FILTER('CLUE. Integrator'!$C$2:$C$3000,'CLUE. Integrator'!$D$2:$D$3000=J241,"#no matching result in aircraft CLUE_Integrator")="0","#Text found in aircraft CLUE_Integrator but no matching entry name; check that you copy-pasted entry names",
                   _xlfn._xlws.FILTER('CLUE. Integrator'!$C$2:$C$3000,'CLUE. Integrator'!$D$2:$D$3000=J241,"#no matching result in aircraft CLUE_Integrator")),
           _xlfn._xlws.FILTER('Checklist.loc DATA'!$E$3:$E$3000,'Checklist.loc DATA'!$D$3:$D$3000=J241,"#no matching result in Checklist.loc DATA")))</f>
        <v/>
      </c>
      <c r="L241" s="63" t="str">
        <f>IF('Integrator tracking'!G250="","",'Integrator tracking'!G250)</f>
        <v/>
      </c>
      <c r="M241" s="14" t="str">
        <f t="shared" si="6"/>
        <v/>
      </c>
      <c r="N241" s="14" t="str">
        <f>IF(F241="","",
_xlfn.CONCAT('Resource Checklist generator'!$A$2,UPPER('Resource Checklist generator'!$O$1),SUBSTITUTE(_xlfn.CONCAT(G241,"_",I241),"GAME.CHECKLIST_",""),"_",T241,'Resource Checklist generator'!$M$2,L241,'Resource Checklist generator'!$K$2,CHAR(10),
    'Resource Checklist generator'!$L$1,'Resource Checklist generator'!$N$2,'Resource Checklist generator'!$K$1,CHAR(10),
    'Resource Checklist generator'!$N$1
))</f>
        <v/>
      </c>
      <c r="O241" s="14" t="str">
        <f>IF(NOT(OR(U241=0,U241="")),_xlfn.CONCAT('Resource Checklist generator'!$G$2,U241,'Resource Checklist generator'!$H$2,CHAR(10),'Resource Checklist generator'!$I$2),"")</f>
        <v/>
      </c>
      <c r="P241" s="14" t="str">
        <f>IF(NOT(OR(V241=0,V241="")),_xlfn.CONCAT('Resource Checklist generator'!$J$2,V241,'Resource Checklist generator'!$H$2,CHAR(10),'Resource Checklist generator'!$L$2),"")</f>
        <v/>
      </c>
      <c r="Q241" s="14" t="str">
        <f>IF(F241="","",
    _xlfn.CONCAT('Resource Checklist generator'!$A$1,UPPER('Resource Checklist generator'!$O$1),SUBSTITUTE(_xlfn.CONCAT(G241,"_",I241),"GAME.CHECKLIST_",""),'Resource Checklist generator'!$B$1,CHAR(10),
    'Resource Checklist generator'!$C$1,G241,'Resource Checklist generator'!$D$1,I241,'Resource Checklist generator'!$E$1,CHAR(10),
    IF(K241="","",_xlfn.CONCAT('Resource Checklist generator'!$F$1,K241,'Resource Checklist generator'!$G$1,CHAR(10))),
    'Resource Checklist generator'!$J$1,'Resource Checklist generator'!$K$1,CHAR(10),
    'Resource Checklist generator'!$N$1)
)</f>
        <v/>
      </c>
      <c r="R241" s="14"/>
      <c r="S241" s="14" t="str">
        <f t="shared" si="7"/>
        <v/>
      </c>
      <c r="T241" s="14" t="str" cm="1">
        <f t="array" ref="T241">IF(Q241="","",MATCH(MID(Q241,1,255),MID($R$3:$R$999,1,255),0))</f>
        <v/>
      </c>
      <c r="U241" s="14"/>
      <c r="V241" s="14"/>
    </row>
    <row r="242" spans="2:22">
      <c r="B242" s="28"/>
      <c r="C242" s="46" t="str" cm="1">
        <f t="array" ref="C242">IF(B242="","",
       IF(OR(_xlfn._xlws.FILTER('Checklist.loc DATA'!$D$3:$D$3000,'Checklist.loc DATA'!$C$3:$C$3000=B242,"#no matching result in Checklist.loc DATA")="#no matching result found in Checklist.loc DATA",_xlfn._xlws.FILTER('Checklist.loc DATA'!$D$3:$D$3000,'Checklist.loc DATA'!$C$3:$C$3000=B242,"#no matching result in Checklist.loc DATA")="MISSING",_xlfn._xlws.FILTER('Checklist.loc DATA'!$D$3:$D$3000,'Checklist.loc DATA'!$C$3:$C$3000=B242,"#no matching result in Checklist.loc DATA")=""),
            IF(_xlfn._xlws.FILTER('GAME.CHECKLIST_ Integrator'!$C$2:$C$3000,'GAME.CHECKLIST_ Integrator'!$D$2:$D$3000=B242,"#no matching result in GAME.CHECKLIST Integrator")="0","#Text found in aircraft PAGE_Integrator but no matching entry name; check that you copy-pasted entry names",
                   _xlfn._xlws.FILTER('GAME.CHECKLIST_ Integrator'!$C$2:$C$3000,'GAME.CHECKLIST_ Integrator'!$D$2:$D$3000=B242,"#no matching result in GAME.CHECKLIST Integrator")),
           _xlfn._xlws.FILTER('Checklist.loc DATA'!$D$3:$D$3000,'Checklist.loc DATA'!$C$3:$C$3000=B242,"#no matching result in Checklist.loc DATA")))</f>
        <v/>
      </c>
      <c r="D242" s="52"/>
      <c r="E242" s="46" t="str" cm="1">
        <f t="array" ref="E242">IF(D242="","",
       IF(OR(_xlfn._xlws.FILTER('Checklist.loc DATA'!$D$3:$D$3000,'Checklist.loc DATA'!$C$3:$C$3000=D242,"#no matching result in Checklist.loc DATA")="#no matching result found in Checklist.loc DATA",_xlfn._xlws.FILTER('Checklist.loc DATA'!$D$3:$D$3000,'Checklist.loc DATA'!$C$3:$C$3000=D242,"#no matching result in Checklist.loc DATA")="MISSING",_xlfn._xlws.FILTER('Checklist.loc DATA'!$D$3:$D$3000,'Checklist.loc DATA'!$C$3:$C$3000=D242,"#no matching result in Checklist.loc DATA")=""),
            IF(_xlfn._xlws.FILTER('GAME.CHECKLIST_ Integrator'!$C$2:$C$3000,'GAME.CHECKLIST_ Integrator'!$D$2:$D$3000=D242,"#no matching result in GAME.CHECKLIST Integrator")="0","#Text found in aircraft PAGE_Integrator but no matching entry name; check that you copy-pasted entry names",
                   _xlfn._xlws.FILTER('GAME.CHECKLIST_ Integrator'!$C$2:$C$3000,'GAME.CHECKLIST_ Integrator'!$D$2:$D$3000=D242,"#no matching result in GAME.CHECKLIST Integrator")),
           _xlfn._xlws.FILTER('Checklist.loc DATA'!$D$3:$D$3000,'Checklist.loc DATA'!$C$3:$C$3000=D242,"#no matching result in Checklist.loc DATA")))</f>
        <v/>
      </c>
      <c r="F242" s="52"/>
      <c r="G242" s="46" t="str" cm="1">
        <f t="array" ref="G242">IF(F242="","",
       IF(OR(_xlfn._xlws.FILTER('Checklist.loc DATA'!$D$3:$D$3000,'Checklist.loc DATA'!$C$3:$C$3000=F242,"#no matching result in Checklist.loc DATA")="#no matching result found in Checklist.loc DATA",_xlfn._xlws.FILTER('Checklist.loc DATA'!$D$3:$D$3000,'Checklist.loc DATA'!$C$3:$C$3000=F242,"#no matching result in Checklist.loc DATA")="MISSING",_xlfn._xlws.FILTER('Checklist.loc DATA'!$D$3:$D$3000,'Checklist.loc DATA'!$C$3:$C$3000=F242,"#no matching result in Checklist.loc DATA")=""),
            IF(_xlfn._xlws.FILTER('GAME.CHECKLIST_ Integrator'!$C$2:$C$3000,'GAME.CHECKLIST_ Integrator'!$D$2:$D$3000=F242,"#no matching result in GAME.CHECKLIST Integrator")="0","#Text found in aircraft PAGE_Integrator but no matching entry name; check that you copy-pasted entry names",
                   _xlfn._xlws.FILTER('GAME.CHECKLIST_ Integrator'!$C$2:$C$3000,'GAME.CHECKLIST_ Integrator'!$D$2:$D$3000=F242,"#no matching result in GAME.CHECKLIST Integrator")),
           _xlfn._xlws.FILTER('Checklist.loc DATA'!$D$3:$D$3000,'Checklist.loc DATA'!$C$3:$C$3000=F242,"#no matching result in Checklist.loc DATA")))</f>
        <v/>
      </c>
      <c r="H242" s="61"/>
      <c r="I242" s="46" t="str" cm="1">
        <f t="array" ref="I242">IF(H242="","",
       IF(OR(_xlfn._xlws.FILTER('Checklist.loc DATA'!$D$3:$D$3000,'Checklist.loc DATA'!$C$3:$C$3000=H242,"#no matching result in Checklist.loc DATA")="#no matching result found in Checklist.loc DATA",_xlfn._xlws.FILTER('Checklist.loc DATA'!$D$3:$D$3000,'Checklist.loc DATA'!$C$3:$C$3000=H242,"#no matching result in Checklist.loc DATA")="MISSING",_xlfn._xlws.FILTER('Checklist.loc DATA'!$D$3:$D$3000,'Checklist.loc DATA'!$C$3:$C$3000=H242,"#no matching result in Checklist.loc DATA")=""),
            IF(_xlfn._xlws.FILTER('GAME.CHECKLIST_ Integrator'!$C$2:$C$3000,'GAME.CHECKLIST_ Integrator'!$D$2:$D$3000=H242,"#no matching result in GAME.CHECKLIST Integrator")="0","#Text found in aircraft PAGE_Integrator but no matching entry name; check that you copy-pasted entry names",
                   _xlfn._xlws.FILTER('GAME.CHECKLIST_ Integrator'!$C$2:$C$3000,'GAME.CHECKLIST_ Integrator'!$D$2:$D$3000=H242,"#no matching result in GAME.CHECKLIST Integrator")),
           _xlfn._xlws.FILTER('Checklist.loc DATA'!$D$3:$D$3000,'Checklist.loc DATA'!$C$3:$C$3000=H242,"#no matching result in Checklist.loc DATA")))</f>
        <v/>
      </c>
      <c r="J242" s="48">
        <v>0</v>
      </c>
      <c r="K242" s="46" t="str" cm="1">
        <f t="array" ref="K242">IF(OR(J242="",J242=0),"",
       IF(OR(_xlfn._xlws.FILTER('Checklist.loc DATA'!$E$3:$E$3000,'Checklist.loc DATA'!$D$3:$D$3000=J242,"#no matching result in Checklist.loc DATA")="#no matching result found in Checklist.loc DATA",_xlfn._xlws.FILTER('Checklist.loc DATA'!$E$3:$E$3000,'Checklist.loc DATA'!$D$3:$D$3000=J242,"#no matching result in Checklist.loc DATA")="MISSING",_xlfn._xlws.FILTER('Checklist.loc DATA'!$E$3:$E$3000,'Checklist.loc DATA'!$D$3:$D$3000=J242,"#no matching result in Checklist.loc DATA")=""),
          IF(_xlfn._xlws.FILTER('CLUE. Integrator'!$C$2:$C$3000,'CLUE. Integrator'!$D$2:$D$3000=J242,"#no matching result in aircraft CLUE_Integrator")="0","#Text found in aircraft CLUE_Integrator but no matching entry name; check that you copy-pasted entry names",
                   _xlfn._xlws.FILTER('CLUE. Integrator'!$C$2:$C$3000,'CLUE. Integrator'!$D$2:$D$3000=J242,"#no matching result in aircraft CLUE_Integrator")),
           _xlfn._xlws.FILTER('Checklist.loc DATA'!$E$3:$E$3000,'Checklist.loc DATA'!$D$3:$D$3000=J242,"#no matching result in Checklist.loc DATA")))</f>
        <v/>
      </c>
      <c r="L242" s="63" t="str">
        <f>IF('Integrator tracking'!G251="","",'Integrator tracking'!G251)</f>
        <v/>
      </c>
      <c r="M242" s="14" t="str">
        <f t="shared" si="6"/>
        <v/>
      </c>
      <c r="N242" s="14" t="str">
        <f>IF(F242="","",
_xlfn.CONCAT('Resource Checklist generator'!$A$2,UPPER('Resource Checklist generator'!$O$1),SUBSTITUTE(_xlfn.CONCAT(G242,"_",I242),"GAME.CHECKLIST_",""),"_",T242,'Resource Checklist generator'!$M$2,L242,'Resource Checklist generator'!$K$2,CHAR(10),
    'Resource Checklist generator'!$L$1,'Resource Checklist generator'!$N$2,'Resource Checklist generator'!$K$1,CHAR(10),
    'Resource Checklist generator'!$N$1
))</f>
        <v/>
      </c>
      <c r="O242" s="14" t="str">
        <f>IF(NOT(OR(U242=0,U242="")),_xlfn.CONCAT('Resource Checklist generator'!$G$2,U242,'Resource Checklist generator'!$H$2,CHAR(10),'Resource Checklist generator'!$I$2),"")</f>
        <v/>
      </c>
      <c r="P242" s="14" t="str">
        <f>IF(NOT(OR(V242=0,V242="")),_xlfn.CONCAT('Resource Checklist generator'!$J$2,V242,'Resource Checklist generator'!$H$2,CHAR(10),'Resource Checklist generator'!$L$2),"")</f>
        <v/>
      </c>
      <c r="Q242" s="14" t="str">
        <f>IF(F242="","",
    _xlfn.CONCAT('Resource Checklist generator'!$A$1,UPPER('Resource Checklist generator'!$O$1),SUBSTITUTE(_xlfn.CONCAT(G242,"_",I242),"GAME.CHECKLIST_",""),'Resource Checklist generator'!$B$1,CHAR(10),
    'Resource Checklist generator'!$C$1,G242,'Resource Checklist generator'!$D$1,I242,'Resource Checklist generator'!$E$1,CHAR(10),
    IF(K242="","",_xlfn.CONCAT('Resource Checklist generator'!$F$1,K242,'Resource Checklist generator'!$G$1,CHAR(10))),
    'Resource Checklist generator'!$J$1,'Resource Checklist generator'!$K$1,CHAR(10),
    'Resource Checklist generator'!$N$1)
)</f>
        <v/>
      </c>
      <c r="R242" s="14"/>
      <c r="S242" s="14" t="str">
        <f t="shared" si="7"/>
        <v/>
      </c>
      <c r="T242" s="14" t="str" cm="1">
        <f t="array" ref="T242">IF(Q242="","",MATCH(MID(Q242,1,255),MID($R$3:$R$999,1,255),0))</f>
        <v/>
      </c>
      <c r="U242" s="14"/>
      <c r="V242" s="14"/>
    </row>
    <row r="243" spans="2:22">
      <c r="B243" s="27"/>
      <c r="C243" s="46" t="str" cm="1">
        <f t="array" ref="C243">IF(B243="","",
       IF(OR(_xlfn._xlws.FILTER('Checklist.loc DATA'!$D$3:$D$3000,'Checklist.loc DATA'!$C$3:$C$3000=B243,"#no matching result in Checklist.loc DATA")="#no matching result found in Checklist.loc DATA",_xlfn._xlws.FILTER('Checklist.loc DATA'!$D$3:$D$3000,'Checklist.loc DATA'!$C$3:$C$3000=B243,"#no matching result in Checklist.loc DATA")="MISSING",_xlfn._xlws.FILTER('Checklist.loc DATA'!$D$3:$D$3000,'Checklist.loc DATA'!$C$3:$C$3000=B243,"#no matching result in Checklist.loc DATA")=""),
            IF(_xlfn._xlws.FILTER('GAME.CHECKLIST_ Integrator'!$C$2:$C$3000,'GAME.CHECKLIST_ Integrator'!$D$2:$D$3000=B243,"#no matching result in GAME.CHECKLIST Integrator")="0","#Text found in aircraft PAGE_Integrator but no matching entry name; check that you copy-pasted entry names",
                   _xlfn._xlws.FILTER('GAME.CHECKLIST_ Integrator'!$C$2:$C$3000,'GAME.CHECKLIST_ Integrator'!$D$2:$D$3000=B243,"#no matching result in GAME.CHECKLIST Integrator")),
           _xlfn._xlws.FILTER('Checklist.loc DATA'!$D$3:$D$3000,'Checklist.loc DATA'!$C$3:$C$3000=B243,"#no matching result in Checklist.loc DATA")))</f>
        <v/>
      </c>
      <c r="D243" s="53"/>
      <c r="E243" s="46" t="str" cm="1">
        <f t="array" ref="E243">IF(D243="","",
       IF(OR(_xlfn._xlws.FILTER('Checklist.loc DATA'!$D$3:$D$3000,'Checklist.loc DATA'!$C$3:$C$3000=D243,"#no matching result in Checklist.loc DATA")="#no matching result found in Checklist.loc DATA",_xlfn._xlws.FILTER('Checklist.loc DATA'!$D$3:$D$3000,'Checklist.loc DATA'!$C$3:$C$3000=D243,"#no matching result in Checklist.loc DATA")="MISSING",_xlfn._xlws.FILTER('Checklist.loc DATA'!$D$3:$D$3000,'Checklist.loc DATA'!$C$3:$C$3000=D243,"#no matching result in Checklist.loc DATA")=""),
            IF(_xlfn._xlws.FILTER('GAME.CHECKLIST_ Integrator'!$C$2:$C$3000,'GAME.CHECKLIST_ Integrator'!$D$2:$D$3000=D243,"#no matching result in GAME.CHECKLIST Integrator")="0","#Text found in aircraft PAGE_Integrator but no matching entry name; check that you copy-pasted entry names",
                   _xlfn._xlws.FILTER('GAME.CHECKLIST_ Integrator'!$C$2:$C$3000,'GAME.CHECKLIST_ Integrator'!$D$2:$D$3000=D243,"#no matching result in GAME.CHECKLIST Integrator")),
           _xlfn._xlws.FILTER('Checklist.loc DATA'!$D$3:$D$3000,'Checklist.loc DATA'!$C$3:$C$3000=D243,"#no matching result in Checklist.loc DATA")))</f>
        <v/>
      </c>
      <c r="F243" s="53"/>
      <c r="G243" s="46" t="str" cm="1">
        <f t="array" ref="G243">IF(F243="","",
       IF(OR(_xlfn._xlws.FILTER('Checklist.loc DATA'!$D$3:$D$3000,'Checklist.loc DATA'!$C$3:$C$3000=F243,"#no matching result in Checklist.loc DATA")="#no matching result found in Checklist.loc DATA",_xlfn._xlws.FILTER('Checklist.loc DATA'!$D$3:$D$3000,'Checklist.loc DATA'!$C$3:$C$3000=F243,"#no matching result in Checklist.loc DATA")="MISSING",_xlfn._xlws.FILTER('Checklist.loc DATA'!$D$3:$D$3000,'Checklist.loc DATA'!$C$3:$C$3000=F243,"#no matching result in Checklist.loc DATA")=""),
            IF(_xlfn._xlws.FILTER('GAME.CHECKLIST_ Integrator'!$C$2:$C$3000,'GAME.CHECKLIST_ Integrator'!$D$2:$D$3000=F243,"#no matching result in GAME.CHECKLIST Integrator")="0","#Text found in aircraft PAGE_Integrator but no matching entry name; check that you copy-pasted entry names",
                   _xlfn._xlws.FILTER('GAME.CHECKLIST_ Integrator'!$C$2:$C$3000,'GAME.CHECKLIST_ Integrator'!$D$2:$D$3000=F243,"#no matching result in GAME.CHECKLIST Integrator")),
           _xlfn._xlws.FILTER('Checklist.loc DATA'!$D$3:$D$3000,'Checklist.loc DATA'!$C$3:$C$3000=F243,"#no matching result in Checklist.loc DATA")))</f>
        <v/>
      </c>
      <c r="H243" s="62"/>
      <c r="I243" s="46" t="str" cm="1">
        <f t="array" ref="I243">IF(H243="","",
       IF(OR(_xlfn._xlws.FILTER('Checklist.loc DATA'!$D$3:$D$3000,'Checklist.loc DATA'!$C$3:$C$3000=H243,"#no matching result in Checklist.loc DATA")="#no matching result found in Checklist.loc DATA",_xlfn._xlws.FILTER('Checklist.loc DATA'!$D$3:$D$3000,'Checklist.loc DATA'!$C$3:$C$3000=H243,"#no matching result in Checklist.loc DATA")="MISSING",_xlfn._xlws.FILTER('Checklist.loc DATA'!$D$3:$D$3000,'Checklist.loc DATA'!$C$3:$C$3000=H243,"#no matching result in Checklist.loc DATA")=""),
            IF(_xlfn._xlws.FILTER('GAME.CHECKLIST_ Integrator'!$C$2:$C$3000,'GAME.CHECKLIST_ Integrator'!$D$2:$D$3000=H243,"#no matching result in GAME.CHECKLIST Integrator")="0","#Text found in aircraft PAGE_Integrator but no matching entry name; check that you copy-pasted entry names",
                   _xlfn._xlws.FILTER('GAME.CHECKLIST_ Integrator'!$C$2:$C$3000,'GAME.CHECKLIST_ Integrator'!$D$2:$D$3000=H243,"#no matching result in GAME.CHECKLIST Integrator")),
           _xlfn._xlws.FILTER('Checklist.loc DATA'!$D$3:$D$3000,'Checklist.loc DATA'!$C$3:$C$3000=H243,"#no matching result in Checklist.loc DATA")))</f>
        <v/>
      </c>
      <c r="J243" s="29">
        <v>0</v>
      </c>
      <c r="K243" s="46" t="str" cm="1">
        <f t="array" ref="K243">IF(OR(J243="",J243=0),"",
       IF(OR(_xlfn._xlws.FILTER('Checklist.loc DATA'!$E$3:$E$3000,'Checklist.loc DATA'!$D$3:$D$3000=J243,"#no matching result in Checklist.loc DATA")="#no matching result found in Checklist.loc DATA",_xlfn._xlws.FILTER('Checklist.loc DATA'!$E$3:$E$3000,'Checklist.loc DATA'!$D$3:$D$3000=J243,"#no matching result in Checklist.loc DATA")="MISSING",_xlfn._xlws.FILTER('Checklist.loc DATA'!$E$3:$E$3000,'Checklist.loc DATA'!$D$3:$D$3000=J243,"#no matching result in Checklist.loc DATA")=""),
          IF(_xlfn._xlws.FILTER('CLUE. Integrator'!$C$2:$C$3000,'CLUE. Integrator'!$D$2:$D$3000=J243,"#no matching result in aircraft CLUE_Integrator")="0","#Text found in aircraft CLUE_Integrator but no matching entry name; check that you copy-pasted entry names",
                   _xlfn._xlws.FILTER('CLUE. Integrator'!$C$2:$C$3000,'CLUE. Integrator'!$D$2:$D$3000=J243,"#no matching result in aircraft CLUE_Integrator")),
           _xlfn._xlws.FILTER('Checklist.loc DATA'!$E$3:$E$3000,'Checklist.loc DATA'!$D$3:$D$3000=J243,"#no matching result in Checklist.loc DATA")))</f>
        <v/>
      </c>
      <c r="L243" s="63" t="str">
        <f>IF('Integrator tracking'!G252="","",'Integrator tracking'!G252)</f>
        <v/>
      </c>
      <c r="M243" s="14" t="str">
        <f t="shared" si="6"/>
        <v/>
      </c>
      <c r="N243" s="14" t="str">
        <f>IF(F243="","",
_xlfn.CONCAT('Resource Checklist generator'!$A$2,UPPER('Resource Checklist generator'!$O$1),SUBSTITUTE(_xlfn.CONCAT(G243,"_",I243),"GAME.CHECKLIST_",""),"_",T243,'Resource Checklist generator'!$M$2,L243,'Resource Checklist generator'!$K$2,CHAR(10),
    'Resource Checklist generator'!$L$1,'Resource Checklist generator'!$N$2,'Resource Checklist generator'!$K$1,CHAR(10),
    'Resource Checklist generator'!$N$1
))</f>
        <v/>
      </c>
      <c r="O243" s="14" t="str">
        <f>IF(NOT(OR(U243=0,U243="")),_xlfn.CONCAT('Resource Checklist generator'!$G$2,U243,'Resource Checklist generator'!$H$2,CHAR(10),'Resource Checklist generator'!$I$2),"")</f>
        <v/>
      </c>
      <c r="P243" s="14" t="str">
        <f>IF(NOT(OR(V243=0,V243="")),_xlfn.CONCAT('Resource Checklist generator'!$J$2,V243,'Resource Checklist generator'!$H$2,CHAR(10),'Resource Checklist generator'!$L$2),"")</f>
        <v/>
      </c>
      <c r="Q243" s="14" t="str">
        <f>IF(F243="","",
    _xlfn.CONCAT('Resource Checklist generator'!$A$1,UPPER('Resource Checklist generator'!$O$1),SUBSTITUTE(_xlfn.CONCAT(G243,"_",I243),"GAME.CHECKLIST_",""),'Resource Checklist generator'!$B$1,CHAR(10),
    'Resource Checklist generator'!$C$1,G243,'Resource Checklist generator'!$D$1,I243,'Resource Checklist generator'!$E$1,CHAR(10),
    IF(K243="","",_xlfn.CONCAT('Resource Checklist generator'!$F$1,K243,'Resource Checklist generator'!$G$1,CHAR(10))),
    'Resource Checklist generator'!$J$1,'Resource Checklist generator'!$K$1,CHAR(10),
    'Resource Checklist generator'!$N$1)
)</f>
        <v/>
      </c>
      <c r="R243" s="14"/>
      <c r="S243" s="14" t="str">
        <f t="shared" si="7"/>
        <v/>
      </c>
      <c r="T243" s="14" t="str" cm="1">
        <f t="array" ref="T243">IF(Q243="","",MATCH(MID(Q243,1,255),MID($R$3:$R$999,1,255),0))</f>
        <v/>
      </c>
      <c r="U243" s="14"/>
      <c r="V243" s="14"/>
    </row>
    <row r="244" spans="2:22">
      <c r="B244" s="28"/>
      <c r="C244" s="46" t="str" cm="1">
        <f t="array" ref="C244">IF(B244="","",
       IF(OR(_xlfn._xlws.FILTER('Checklist.loc DATA'!$D$3:$D$3000,'Checklist.loc DATA'!$C$3:$C$3000=B244,"#no matching result in Checklist.loc DATA")="#no matching result found in Checklist.loc DATA",_xlfn._xlws.FILTER('Checklist.loc DATA'!$D$3:$D$3000,'Checklist.loc DATA'!$C$3:$C$3000=B244,"#no matching result in Checklist.loc DATA")="MISSING",_xlfn._xlws.FILTER('Checklist.loc DATA'!$D$3:$D$3000,'Checklist.loc DATA'!$C$3:$C$3000=B244,"#no matching result in Checklist.loc DATA")=""),
            IF(_xlfn._xlws.FILTER('GAME.CHECKLIST_ Integrator'!$C$2:$C$3000,'GAME.CHECKLIST_ Integrator'!$D$2:$D$3000=B244,"#no matching result in GAME.CHECKLIST Integrator")="0","#Text found in aircraft PAGE_Integrator but no matching entry name; check that you copy-pasted entry names",
                   _xlfn._xlws.FILTER('GAME.CHECKLIST_ Integrator'!$C$2:$C$3000,'GAME.CHECKLIST_ Integrator'!$D$2:$D$3000=B244,"#no matching result in GAME.CHECKLIST Integrator")),
           _xlfn._xlws.FILTER('Checklist.loc DATA'!$D$3:$D$3000,'Checklist.loc DATA'!$C$3:$C$3000=B244,"#no matching result in Checklist.loc DATA")))</f>
        <v/>
      </c>
      <c r="D244" s="52"/>
      <c r="E244" s="46" t="str" cm="1">
        <f t="array" ref="E244">IF(D244="","",
       IF(OR(_xlfn._xlws.FILTER('Checklist.loc DATA'!$D$3:$D$3000,'Checklist.loc DATA'!$C$3:$C$3000=D244,"#no matching result in Checklist.loc DATA")="#no matching result found in Checklist.loc DATA",_xlfn._xlws.FILTER('Checklist.loc DATA'!$D$3:$D$3000,'Checklist.loc DATA'!$C$3:$C$3000=D244,"#no matching result in Checklist.loc DATA")="MISSING",_xlfn._xlws.FILTER('Checklist.loc DATA'!$D$3:$D$3000,'Checklist.loc DATA'!$C$3:$C$3000=D244,"#no matching result in Checklist.loc DATA")=""),
            IF(_xlfn._xlws.FILTER('GAME.CHECKLIST_ Integrator'!$C$2:$C$3000,'GAME.CHECKLIST_ Integrator'!$D$2:$D$3000=D244,"#no matching result in GAME.CHECKLIST Integrator")="0","#Text found in aircraft PAGE_Integrator but no matching entry name; check that you copy-pasted entry names",
                   _xlfn._xlws.FILTER('GAME.CHECKLIST_ Integrator'!$C$2:$C$3000,'GAME.CHECKLIST_ Integrator'!$D$2:$D$3000=D244,"#no matching result in GAME.CHECKLIST Integrator")),
           _xlfn._xlws.FILTER('Checklist.loc DATA'!$D$3:$D$3000,'Checklist.loc DATA'!$C$3:$C$3000=D244,"#no matching result in Checklist.loc DATA")))</f>
        <v/>
      </c>
      <c r="F244" s="52"/>
      <c r="G244" s="46" t="str" cm="1">
        <f t="array" ref="G244">IF(F244="","",
       IF(OR(_xlfn._xlws.FILTER('Checklist.loc DATA'!$D$3:$D$3000,'Checklist.loc DATA'!$C$3:$C$3000=F244,"#no matching result in Checklist.loc DATA")="#no matching result found in Checklist.loc DATA",_xlfn._xlws.FILTER('Checklist.loc DATA'!$D$3:$D$3000,'Checklist.loc DATA'!$C$3:$C$3000=F244,"#no matching result in Checklist.loc DATA")="MISSING",_xlfn._xlws.FILTER('Checklist.loc DATA'!$D$3:$D$3000,'Checklist.loc DATA'!$C$3:$C$3000=F244,"#no matching result in Checklist.loc DATA")=""),
            IF(_xlfn._xlws.FILTER('GAME.CHECKLIST_ Integrator'!$C$2:$C$3000,'GAME.CHECKLIST_ Integrator'!$D$2:$D$3000=F244,"#no matching result in GAME.CHECKLIST Integrator")="0","#Text found in aircraft PAGE_Integrator but no matching entry name; check that you copy-pasted entry names",
                   _xlfn._xlws.FILTER('GAME.CHECKLIST_ Integrator'!$C$2:$C$3000,'GAME.CHECKLIST_ Integrator'!$D$2:$D$3000=F244,"#no matching result in GAME.CHECKLIST Integrator")),
           _xlfn._xlws.FILTER('Checklist.loc DATA'!$D$3:$D$3000,'Checklist.loc DATA'!$C$3:$C$3000=F244,"#no matching result in Checklist.loc DATA")))</f>
        <v/>
      </c>
      <c r="H244" s="61"/>
      <c r="I244" s="46" t="str" cm="1">
        <f t="array" ref="I244">IF(H244="","",
       IF(OR(_xlfn._xlws.FILTER('Checklist.loc DATA'!$D$3:$D$3000,'Checklist.loc DATA'!$C$3:$C$3000=H244,"#no matching result in Checklist.loc DATA")="#no matching result found in Checklist.loc DATA",_xlfn._xlws.FILTER('Checklist.loc DATA'!$D$3:$D$3000,'Checklist.loc DATA'!$C$3:$C$3000=H244,"#no matching result in Checklist.loc DATA")="MISSING",_xlfn._xlws.FILTER('Checklist.loc DATA'!$D$3:$D$3000,'Checklist.loc DATA'!$C$3:$C$3000=H244,"#no matching result in Checklist.loc DATA")=""),
            IF(_xlfn._xlws.FILTER('GAME.CHECKLIST_ Integrator'!$C$2:$C$3000,'GAME.CHECKLIST_ Integrator'!$D$2:$D$3000=H244,"#no matching result in GAME.CHECKLIST Integrator")="0","#Text found in aircraft PAGE_Integrator but no matching entry name; check that you copy-pasted entry names",
                   _xlfn._xlws.FILTER('GAME.CHECKLIST_ Integrator'!$C$2:$C$3000,'GAME.CHECKLIST_ Integrator'!$D$2:$D$3000=H244,"#no matching result in GAME.CHECKLIST Integrator")),
           _xlfn._xlws.FILTER('Checklist.loc DATA'!$D$3:$D$3000,'Checklist.loc DATA'!$C$3:$C$3000=H244,"#no matching result in Checklist.loc DATA")))</f>
        <v/>
      </c>
      <c r="J244" s="48">
        <v>0</v>
      </c>
      <c r="K244" s="46" t="str" cm="1">
        <f t="array" ref="K244">IF(OR(J244="",J244=0),"",
       IF(OR(_xlfn._xlws.FILTER('Checklist.loc DATA'!$E$3:$E$3000,'Checklist.loc DATA'!$D$3:$D$3000=J244,"#no matching result in Checklist.loc DATA")="#no matching result found in Checklist.loc DATA",_xlfn._xlws.FILTER('Checklist.loc DATA'!$E$3:$E$3000,'Checklist.loc DATA'!$D$3:$D$3000=J244,"#no matching result in Checklist.loc DATA")="MISSING",_xlfn._xlws.FILTER('Checklist.loc DATA'!$E$3:$E$3000,'Checklist.loc DATA'!$D$3:$D$3000=J244,"#no matching result in Checklist.loc DATA")=""),
          IF(_xlfn._xlws.FILTER('CLUE. Integrator'!$C$2:$C$3000,'CLUE. Integrator'!$D$2:$D$3000=J244,"#no matching result in aircraft CLUE_Integrator")="0","#Text found in aircraft CLUE_Integrator but no matching entry name; check that you copy-pasted entry names",
                   _xlfn._xlws.FILTER('CLUE. Integrator'!$C$2:$C$3000,'CLUE. Integrator'!$D$2:$D$3000=J244,"#no matching result in aircraft CLUE_Integrator")),
           _xlfn._xlws.FILTER('Checklist.loc DATA'!$E$3:$E$3000,'Checklist.loc DATA'!$D$3:$D$3000=J244,"#no matching result in Checklist.loc DATA")))</f>
        <v/>
      </c>
      <c r="L244" s="63" t="str">
        <f>IF('Integrator tracking'!G253="","",'Integrator tracking'!G253)</f>
        <v/>
      </c>
      <c r="M244" s="14" t="str">
        <f t="shared" si="6"/>
        <v/>
      </c>
      <c r="N244" s="14" t="str">
        <f>IF(F244="","",
_xlfn.CONCAT('Resource Checklist generator'!$A$2,UPPER('Resource Checklist generator'!$O$1),SUBSTITUTE(_xlfn.CONCAT(G244,"_",I244),"GAME.CHECKLIST_",""),"_",T244,'Resource Checklist generator'!$M$2,L244,'Resource Checklist generator'!$K$2,CHAR(10),
    'Resource Checklist generator'!$L$1,'Resource Checklist generator'!$N$2,'Resource Checklist generator'!$K$1,CHAR(10),
    'Resource Checklist generator'!$N$1
))</f>
        <v/>
      </c>
      <c r="O244" s="14" t="str">
        <f>IF(NOT(OR(U244=0,U244="")),_xlfn.CONCAT('Resource Checklist generator'!$G$2,U244,'Resource Checklist generator'!$H$2,CHAR(10),'Resource Checklist generator'!$I$2),"")</f>
        <v/>
      </c>
      <c r="P244" s="14" t="str">
        <f>IF(NOT(OR(V244=0,V244="")),_xlfn.CONCAT('Resource Checklist generator'!$J$2,V244,'Resource Checklist generator'!$H$2,CHAR(10),'Resource Checklist generator'!$L$2),"")</f>
        <v/>
      </c>
      <c r="Q244" s="14" t="str">
        <f>IF(F244="","",
    _xlfn.CONCAT('Resource Checklist generator'!$A$1,UPPER('Resource Checklist generator'!$O$1),SUBSTITUTE(_xlfn.CONCAT(G244,"_",I244),"GAME.CHECKLIST_",""),'Resource Checklist generator'!$B$1,CHAR(10),
    'Resource Checklist generator'!$C$1,G244,'Resource Checklist generator'!$D$1,I244,'Resource Checklist generator'!$E$1,CHAR(10),
    IF(K244="","",_xlfn.CONCAT('Resource Checklist generator'!$F$1,K244,'Resource Checklist generator'!$G$1,CHAR(10))),
    'Resource Checklist generator'!$J$1,'Resource Checklist generator'!$K$1,CHAR(10),
    'Resource Checklist generator'!$N$1)
)</f>
        <v/>
      </c>
      <c r="R244" s="14"/>
      <c r="S244" s="14" t="str">
        <f t="shared" si="7"/>
        <v/>
      </c>
      <c r="T244" s="14" t="str" cm="1">
        <f t="array" ref="T244">IF(Q244="","",MATCH(MID(Q244,1,255),MID($R$3:$R$999,1,255),0))</f>
        <v/>
      </c>
      <c r="U244" s="14"/>
      <c r="V244" s="14"/>
    </row>
    <row r="245" spans="2:22">
      <c r="B245" s="27"/>
      <c r="C245" s="46" t="str" cm="1">
        <f t="array" ref="C245">IF(B245="","",
       IF(OR(_xlfn._xlws.FILTER('Checklist.loc DATA'!$D$3:$D$3000,'Checklist.loc DATA'!$C$3:$C$3000=B245,"#no matching result in Checklist.loc DATA")="#no matching result found in Checklist.loc DATA",_xlfn._xlws.FILTER('Checklist.loc DATA'!$D$3:$D$3000,'Checklist.loc DATA'!$C$3:$C$3000=B245,"#no matching result in Checklist.loc DATA")="MISSING",_xlfn._xlws.FILTER('Checklist.loc DATA'!$D$3:$D$3000,'Checklist.loc DATA'!$C$3:$C$3000=B245,"#no matching result in Checklist.loc DATA")=""),
            IF(_xlfn._xlws.FILTER('GAME.CHECKLIST_ Integrator'!$C$2:$C$3000,'GAME.CHECKLIST_ Integrator'!$D$2:$D$3000=B245,"#no matching result in GAME.CHECKLIST Integrator")="0","#Text found in aircraft PAGE_Integrator but no matching entry name; check that you copy-pasted entry names",
                   _xlfn._xlws.FILTER('GAME.CHECKLIST_ Integrator'!$C$2:$C$3000,'GAME.CHECKLIST_ Integrator'!$D$2:$D$3000=B245,"#no matching result in GAME.CHECKLIST Integrator")),
           _xlfn._xlws.FILTER('Checklist.loc DATA'!$D$3:$D$3000,'Checklist.loc DATA'!$C$3:$C$3000=B245,"#no matching result in Checklist.loc DATA")))</f>
        <v/>
      </c>
      <c r="D245" s="53"/>
      <c r="E245" s="46" t="str" cm="1">
        <f t="array" ref="E245">IF(D245="","",
       IF(OR(_xlfn._xlws.FILTER('Checklist.loc DATA'!$D$3:$D$3000,'Checklist.loc DATA'!$C$3:$C$3000=D245,"#no matching result in Checklist.loc DATA")="#no matching result found in Checklist.loc DATA",_xlfn._xlws.FILTER('Checklist.loc DATA'!$D$3:$D$3000,'Checklist.loc DATA'!$C$3:$C$3000=D245,"#no matching result in Checklist.loc DATA")="MISSING",_xlfn._xlws.FILTER('Checklist.loc DATA'!$D$3:$D$3000,'Checklist.loc DATA'!$C$3:$C$3000=D245,"#no matching result in Checklist.loc DATA")=""),
            IF(_xlfn._xlws.FILTER('GAME.CHECKLIST_ Integrator'!$C$2:$C$3000,'GAME.CHECKLIST_ Integrator'!$D$2:$D$3000=D245,"#no matching result in GAME.CHECKLIST Integrator")="0","#Text found in aircraft PAGE_Integrator but no matching entry name; check that you copy-pasted entry names",
                   _xlfn._xlws.FILTER('GAME.CHECKLIST_ Integrator'!$C$2:$C$3000,'GAME.CHECKLIST_ Integrator'!$D$2:$D$3000=D245,"#no matching result in GAME.CHECKLIST Integrator")),
           _xlfn._xlws.FILTER('Checklist.loc DATA'!$D$3:$D$3000,'Checklist.loc DATA'!$C$3:$C$3000=D245,"#no matching result in Checklist.loc DATA")))</f>
        <v/>
      </c>
      <c r="F245" s="53"/>
      <c r="G245" s="46" t="str" cm="1">
        <f t="array" ref="G245">IF(F245="","",
       IF(OR(_xlfn._xlws.FILTER('Checklist.loc DATA'!$D$3:$D$3000,'Checklist.loc DATA'!$C$3:$C$3000=F245,"#no matching result in Checklist.loc DATA")="#no matching result found in Checklist.loc DATA",_xlfn._xlws.FILTER('Checklist.loc DATA'!$D$3:$D$3000,'Checklist.loc DATA'!$C$3:$C$3000=F245,"#no matching result in Checklist.loc DATA")="MISSING",_xlfn._xlws.FILTER('Checklist.loc DATA'!$D$3:$D$3000,'Checklist.loc DATA'!$C$3:$C$3000=F245,"#no matching result in Checklist.loc DATA")=""),
            IF(_xlfn._xlws.FILTER('GAME.CHECKLIST_ Integrator'!$C$2:$C$3000,'GAME.CHECKLIST_ Integrator'!$D$2:$D$3000=F245,"#no matching result in GAME.CHECKLIST Integrator")="0","#Text found in aircraft PAGE_Integrator but no matching entry name; check that you copy-pasted entry names",
                   _xlfn._xlws.FILTER('GAME.CHECKLIST_ Integrator'!$C$2:$C$3000,'GAME.CHECKLIST_ Integrator'!$D$2:$D$3000=F245,"#no matching result in GAME.CHECKLIST Integrator")),
           _xlfn._xlws.FILTER('Checklist.loc DATA'!$D$3:$D$3000,'Checklist.loc DATA'!$C$3:$C$3000=F245,"#no matching result in Checklist.loc DATA")))</f>
        <v/>
      </c>
      <c r="H245" s="62"/>
      <c r="I245" s="46" t="str" cm="1">
        <f t="array" ref="I245">IF(H245="","",
       IF(OR(_xlfn._xlws.FILTER('Checklist.loc DATA'!$D$3:$D$3000,'Checklist.loc DATA'!$C$3:$C$3000=H245,"#no matching result in Checklist.loc DATA")="#no matching result found in Checklist.loc DATA",_xlfn._xlws.FILTER('Checklist.loc DATA'!$D$3:$D$3000,'Checklist.loc DATA'!$C$3:$C$3000=H245,"#no matching result in Checklist.loc DATA")="MISSING",_xlfn._xlws.FILTER('Checklist.loc DATA'!$D$3:$D$3000,'Checklist.loc DATA'!$C$3:$C$3000=H245,"#no matching result in Checklist.loc DATA")=""),
            IF(_xlfn._xlws.FILTER('GAME.CHECKLIST_ Integrator'!$C$2:$C$3000,'GAME.CHECKLIST_ Integrator'!$D$2:$D$3000=H245,"#no matching result in GAME.CHECKLIST Integrator")="0","#Text found in aircraft PAGE_Integrator but no matching entry name; check that you copy-pasted entry names",
                   _xlfn._xlws.FILTER('GAME.CHECKLIST_ Integrator'!$C$2:$C$3000,'GAME.CHECKLIST_ Integrator'!$D$2:$D$3000=H245,"#no matching result in GAME.CHECKLIST Integrator")),
           _xlfn._xlws.FILTER('Checklist.loc DATA'!$D$3:$D$3000,'Checklist.loc DATA'!$C$3:$C$3000=H245,"#no matching result in Checklist.loc DATA")))</f>
        <v/>
      </c>
      <c r="J245" s="29">
        <v>0</v>
      </c>
      <c r="K245" s="46" t="str" cm="1">
        <f t="array" ref="K245">IF(OR(J245="",J245=0),"",
       IF(OR(_xlfn._xlws.FILTER('Checklist.loc DATA'!$E$3:$E$3000,'Checklist.loc DATA'!$D$3:$D$3000=J245,"#no matching result in Checklist.loc DATA")="#no matching result found in Checklist.loc DATA",_xlfn._xlws.FILTER('Checklist.loc DATA'!$E$3:$E$3000,'Checklist.loc DATA'!$D$3:$D$3000=J245,"#no matching result in Checklist.loc DATA")="MISSING",_xlfn._xlws.FILTER('Checklist.loc DATA'!$E$3:$E$3000,'Checklist.loc DATA'!$D$3:$D$3000=J245,"#no matching result in Checklist.loc DATA")=""),
          IF(_xlfn._xlws.FILTER('CLUE. Integrator'!$C$2:$C$3000,'CLUE. Integrator'!$D$2:$D$3000=J245,"#no matching result in aircraft CLUE_Integrator")="0","#Text found in aircraft CLUE_Integrator but no matching entry name; check that you copy-pasted entry names",
                   _xlfn._xlws.FILTER('CLUE. Integrator'!$C$2:$C$3000,'CLUE. Integrator'!$D$2:$D$3000=J245,"#no matching result in aircraft CLUE_Integrator")),
           _xlfn._xlws.FILTER('Checklist.loc DATA'!$E$3:$E$3000,'Checklist.loc DATA'!$D$3:$D$3000=J245,"#no matching result in Checklist.loc DATA")))</f>
        <v/>
      </c>
      <c r="L245" s="63" t="str">
        <f>IF('Integrator tracking'!G254="","",'Integrator tracking'!G254)</f>
        <v/>
      </c>
      <c r="M245" s="14" t="str">
        <f t="shared" si="6"/>
        <v/>
      </c>
      <c r="N245" s="14" t="str">
        <f>IF(F245="","",
_xlfn.CONCAT('Resource Checklist generator'!$A$2,UPPER('Resource Checklist generator'!$O$1),SUBSTITUTE(_xlfn.CONCAT(G245,"_",I245),"GAME.CHECKLIST_",""),"_",T245,'Resource Checklist generator'!$M$2,L245,'Resource Checklist generator'!$K$2,CHAR(10),
    'Resource Checklist generator'!$L$1,'Resource Checklist generator'!$N$2,'Resource Checklist generator'!$K$1,CHAR(10),
    'Resource Checklist generator'!$N$1
))</f>
        <v/>
      </c>
      <c r="O245" s="14" t="str">
        <f>IF(NOT(OR(U245=0,U245="")),_xlfn.CONCAT('Resource Checklist generator'!$G$2,U245,'Resource Checklist generator'!$H$2,CHAR(10),'Resource Checklist generator'!$I$2),"")</f>
        <v/>
      </c>
      <c r="P245" s="14" t="str">
        <f>IF(NOT(OR(V245=0,V245="")),_xlfn.CONCAT('Resource Checklist generator'!$J$2,V245,'Resource Checklist generator'!$H$2,CHAR(10),'Resource Checklist generator'!$L$2),"")</f>
        <v/>
      </c>
      <c r="Q245" s="14" t="str">
        <f>IF(F245="","",
    _xlfn.CONCAT('Resource Checklist generator'!$A$1,UPPER('Resource Checklist generator'!$O$1),SUBSTITUTE(_xlfn.CONCAT(G245,"_",I245),"GAME.CHECKLIST_",""),'Resource Checklist generator'!$B$1,CHAR(10),
    'Resource Checklist generator'!$C$1,G245,'Resource Checklist generator'!$D$1,I245,'Resource Checklist generator'!$E$1,CHAR(10),
    IF(K245="","",_xlfn.CONCAT('Resource Checklist generator'!$F$1,K245,'Resource Checklist generator'!$G$1,CHAR(10))),
    'Resource Checklist generator'!$J$1,'Resource Checklist generator'!$K$1,CHAR(10),
    'Resource Checklist generator'!$N$1)
)</f>
        <v/>
      </c>
      <c r="R245" s="14"/>
      <c r="S245" s="14" t="str">
        <f t="shared" si="7"/>
        <v/>
      </c>
      <c r="T245" s="14" t="str" cm="1">
        <f t="array" ref="T245">IF(Q245="","",MATCH(MID(Q245,1,255),MID($R$3:$R$999,1,255),0))</f>
        <v/>
      </c>
      <c r="U245" s="14"/>
      <c r="V245" s="14"/>
    </row>
    <row r="246" spans="2:22">
      <c r="B246" s="28"/>
      <c r="C246" s="46" t="str" cm="1">
        <f t="array" ref="C246">IF(B246="","",
       IF(OR(_xlfn._xlws.FILTER('Checklist.loc DATA'!$D$3:$D$3000,'Checklist.loc DATA'!$C$3:$C$3000=B246,"#no matching result in Checklist.loc DATA")="#no matching result found in Checklist.loc DATA",_xlfn._xlws.FILTER('Checklist.loc DATA'!$D$3:$D$3000,'Checklist.loc DATA'!$C$3:$C$3000=B246,"#no matching result in Checklist.loc DATA")="MISSING",_xlfn._xlws.FILTER('Checklist.loc DATA'!$D$3:$D$3000,'Checklist.loc DATA'!$C$3:$C$3000=B246,"#no matching result in Checklist.loc DATA")=""),
            IF(_xlfn._xlws.FILTER('GAME.CHECKLIST_ Integrator'!$C$2:$C$3000,'GAME.CHECKLIST_ Integrator'!$D$2:$D$3000=B246,"#no matching result in GAME.CHECKLIST Integrator")="0","#Text found in aircraft PAGE_Integrator but no matching entry name; check that you copy-pasted entry names",
                   _xlfn._xlws.FILTER('GAME.CHECKLIST_ Integrator'!$C$2:$C$3000,'GAME.CHECKLIST_ Integrator'!$D$2:$D$3000=B246,"#no matching result in GAME.CHECKLIST Integrator")),
           _xlfn._xlws.FILTER('Checklist.loc DATA'!$D$3:$D$3000,'Checklist.loc DATA'!$C$3:$C$3000=B246,"#no matching result in Checklist.loc DATA")))</f>
        <v/>
      </c>
      <c r="D246" s="52"/>
      <c r="E246" s="46" t="str" cm="1">
        <f t="array" ref="E246">IF(D246="","",
       IF(OR(_xlfn._xlws.FILTER('Checklist.loc DATA'!$D$3:$D$3000,'Checklist.loc DATA'!$C$3:$C$3000=D246,"#no matching result in Checklist.loc DATA")="#no matching result found in Checklist.loc DATA",_xlfn._xlws.FILTER('Checklist.loc DATA'!$D$3:$D$3000,'Checklist.loc DATA'!$C$3:$C$3000=D246,"#no matching result in Checklist.loc DATA")="MISSING",_xlfn._xlws.FILTER('Checklist.loc DATA'!$D$3:$D$3000,'Checklist.loc DATA'!$C$3:$C$3000=D246,"#no matching result in Checklist.loc DATA")=""),
            IF(_xlfn._xlws.FILTER('GAME.CHECKLIST_ Integrator'!$C$2:$C$3000,'GAME.CHECKLIST_ Integrator'!$D$2:$D$3000=D246,"#no matching result in GAME.CHECKLIST Integrator")="0","#Text found in aircraft PAGE_Integrator but no matching entry name; check that you copy-pasted entry names",
                   _xlfn._xlws.FILTER('GAME.CHECKLIST_ Integrator'!$C$2:$C$3000,'GAME.CHECKLIST_ Integrator'!$D$2:$D$3000=D246,"#no matching result in GAME.CHECKLIST Integrator")),
           _xlfn._xlws.FILTER('Checklist.loc DATA'!$D$3:$D$3000,'Checklist.loc DATA'!$C$3:$C$3000=D246,"#no matching result in Checklist.loc DATA")))</f>
        <v/>
      </c>
      <c r="F246" s="52"/>
      <c r="G246" s="46" t="str" cm="1">
        <f t="array" ref="G246">IF(F246="","",
       IF(OR(_xlfn._xlws.FILTER('Checklist.loc DATA'!$D$3:$D$3000,'Checklist.loc DATA'!$C$3:$C$3000=F246,"#no matching result in Checklist.loc DATA")="#no matching result found in Checklist.loc DATA",_xlfn._xlws.FILTER('Checklist.loc DATA'!$D$3:$D$3000,'Checklist.loc DATA'!$C$3:$C$3000=F246,"#no matching result in Checklist.loc DATA")="MISSING",_xlfn._xlws.FILTER('Checklist.loc DATA'!$D$3:$D$3000,'Checklist.loc DATA'!$C$3:$C$3000=F246,"#no matching result in Checklist.loc DATA")=""),
            IF(_xlfn._xlws.FILTER('GAME.CHECKLIST_ Integrator'!$C$2:$C$3000,'GAME.CHECKLIST_ Integrator'!$D$2:$D$3000=F246,"#no matching result in GAME.CHECKLIST Integrator")="0","#Text found in aircraft PAGE_Integrator but no matching entry name; check that you copy-pasted entry names",
                   _xlfn._xlws.FILTER('GAME.CHECKLIST_ Integrator'!$C$2:$C$3000,'GAME.CHECKLIST_ Integrator'!$D$2:$D$3000=F246,"#no matching result in GAME.CHECKLIST Integrator")),
           _xlfn._xlws.FILTER('Checklist.loc DATA'!$D$3:$D$3000,'Checklist.loc DATA'!$C$3:$C$3000=F246,"#no matching result in Checklist.loc DATA")))</f>
        <v/>
      </c>
      <c r="H246" s="61"/>
      <c r="I246" s="46" t="str" cm="1">
        <f t="array" ref="I246">IF(H246="","",
       IF(OR(_xlfn._xlws.FILTER('Checklist.loc DATA'!$D$3:$D$3000,'Checklist.loc DATA'!$C$3:$C$3000=H246,"#no matching result in Checklist.loc DATA")="#no matching result found in Checklist.loc DATA",_xlfn._xlws.FILTER('Checklist.loc DATA'!$D$3:$D$3000,'Checklist.loc DATA'!$C$3:$C$3000=H246,"#no matching result in Checklist.loc DATA")="MISSING",_xlfn._xlws.FILTER('Checklist.loc DATA'!$D$3:$D$3000,'Checklist.loc DATA'!$C$3:$C$3000=H246,"#no matching result in Checklist.loc DATA")=""),
            IF(_xlfn._xlws.FILTER('GAME.CHECKLIST_ Integrator'!$C$2:$C$3000,'GAME.CHECKLIST_ Integrator'!$D$2:$D$3000=H246,"#no matching result in GAME.CHECKLIST Integrator")="0","#Text found in aircraft PAGE_Integrator but no matching entry name; check that you copy-pasted entry names",
                   _xlfn._xlws.FILTER('GAME.CHECKLIST_ Integrator'!$C$2:$C$3000,'GAME.CHECKLIST_ Integrator'!$D$2:$D$3000=H246,"#no matching result in GAME.CHECKLIST Integrator")),
           _xlfn._xlws.FILTER('Checklist.loc DATA'!$D$3:$D$3000,'Checklist.loc DATA'!$C$3:$C$3000=H246,"#no matching result in Checklist.loc DATA")))</f>
        <v/>
      </c>
      <c r="J246" s="48">
        <v>0</v>
      </c>
      <c r="K246" s="46" t="str" cm="1">
        <f t="array" ref="K246">IF(OR(J246="",J246=0),"",
       IF(OR(_xlfn._xlws.FILTER('Checklist.loc DATA'!$E$3:$E$3000,'Checklist.loc DATA'!$D$3:$D$3000=J246,"#no matching result in Checklist.loc DATA")="#no matching result found in Checklist.loc DATA",_xlfn._xlws.FILTER('Checklist.loc DATA'!$E$3:$E$3000,'Checklist.loc DATA'!$D$3:$D$3000=J246,"#no matching result in Checklist.loc DATA")="MISSING",_xlfn._xlws.FILTER('Checklist.loc DATA'!$E$3:$E$3000,'Checklist.loc DATA'!$D$3:$D$3000=J246,"#no matching result in Checklist.loc DATA")=""),
          IF(_xlfn._xlws.FILTER('CLUE. Integrator'!$C$2:$C$3000,'CLUE. Integrator'!$D$2:$D$3000=J246,"#no matching result in aircraft CLUE_Integrator")="0","#Text found in aircraft CLUE_Integrator but no matching entry name; check that you copy-pasted entry names",
                   _xlfn._xlws.FILTER('CLUE. Integrator'!$C$2:$C$3000,'CLUE. Integrator'!$D$2:$D$3000=J246,"#no matching result in aircraft CLUE_Integrator")),
           _xlfn._xlws.FILTER('Checklist.loc DATA'!$E$3:$E$3000,'Checklist.loc DATA'!$D$3:$D$3000=J246,"#no matching result in Checklist.loc DATA")))</f>
        <v/>
      </c>
      <c r="L246" s="63" t="str">
        <f>IF('Integrator tracking'!G255="","",'Integrator tracking'!G255)</f>
        <v/>
      </c>
      <c r="M246" s="14" t="str">
        <f t="shared" si="6"/>
        <v/>
      </c>
      <c r="N246" s="14" t="str">
        <f>IF(F246="","",
_xlfn.CONCAT('Resource Checklist generator'!$A$2,UPPER('Resource Checklist generator'!$O$1),SUBSTITUTE(_xlfn.CONCAT(G246,"_",I246),"GAME.CHECKLIST_",""),"_",T246,'Resource Checklist generator'!$M$2,L246,'Resource Checklist generator'!$K$2,CHAR(10),
    'Resource Checklist generator'!$L$1,'Resource Checklist generator'!$N$2,'Resource Checklist generator'!$K$1,CHAR(10),
    'Resource Checklist generator'!$N$1
))</f>
        <v/>
      </c>
      <c r="O246" s="14" t="str">
        <f>IF(NOT(OR(U246=0,U246="")),_xlfn.CONCAT('Resource Checklist generator'!$G$2,U246,'Resource Checklist generator'!$H$2,CHAR(10),'Resource Checklist generator'!$I$2),"")</f>
        <v/>
      </c>
      <c r="P246" s="14" t="str">
        <f>IF(NOT(OR(V246=0,V246="")),_xlfn.CONCAT('Resource Checklist generator'!$J$2,V246,'Resource Checklist generator'!$H$2,CHAR(10),'Resource Checklist generator'!$L$2),"")</f>
        <v/>
      </c>
      <c r="Q246" s="14" t="str">
        <f>IF(F246="","",
    _xlfn.CONCAT('Resource Checklist generator'!$A$1,UPPER('Resource Checklist generator'!$O$1),SUBSTITUTE(_xlfn.CONCAT(G246,"_",I246),"GAME.CHECKLIST_",""),'Resource Checklist generator'!$B$1,CHAR(10),
    'Resource Checklist generator'!$C$1,G246,'Resource Checklist generator'!$D$1,I246,'Resource Checklist generator'!$E$1,CHAR(10),
    IF(K246="","",_xlfn.CONCAT('Resource Checklist generator'!$F$1,K246,'Resource Checklist generator'!$G$1,CHAR(10))),
    'Resource Checklist generator'!$J$1,'Resource Checklist generator'!$K$1,CHAR(10),
    'Resource Checklist generator'!$N$1)
)</f>
        <v/>
      </c>
      <c r="R246" s="14"/>
      <c r="S246" s="14" t="str">
        <f t="shared" si="7"/>
        <v/>
      </c>
      <c r="T246" s="14" t="str" cm="1">
        <f t="array" ref="T246">IF(Q246="","",MATCH(MID(Q246,1,255),MID($R$3:$R$999,1,255),0))</f>
        <v/>
      </c>
      <c r="U246" s="14"/>
      <c r="V246" s="14"/>
    </row>
    <row r="247" spans="2:22">
      <c r="B247" s="27"/>
      <c r="C247" s="46" t="str" cm="1">
        <f t="array" ref="C247">IF(B247="","",
       IF(OR(_xlfn._xlws.FILTER('Checklist.loc DATA'!$D$3:$D$3000,'Checklist.loc DATA'!$C$3:$C$3000=B247,"#no matching result in Checklist.loc DATA")="#no matching result found in Checklist.loc DATA",_xlfn._xlws.FILTER('Checklist.loc DATA'!$D$3:$D$3000,'Checklist.loc DATA'!$C$3:$C$3000=B247,"#no matching result in Checklist.loc DATA")="MISSING",_xlfn._xlws.FILTER('Checklist.loc DATA'!$D$3:$D$3000,'Checklist.loc DATA'!$C$3:$C$3000=B247,"#no matching result in Checklist.loc DATA")=""),
            IF(_xlfn._xlws.FILTER('GAME.CHECKLIST_ Integrator'!$C$2:$C$3000,'GAME.CHECKLIST_ Integrator'!$D$2:$D$3000=B247,"#no matching result in GAME.CHECKLIST Integrator")="0","#Text found in aircraft PAGE_Integrator but no matching entry name; check that you copy-pasted entry names",
                   _xlfn._xlws.FILTER('GAME.CHECKLIST_ Integrator'!$C$2:$C$3000,'GAME.CHECKLIST_ Integrator'!$D$2:$D$3000=B247,"#no matching result in GAME.CHECKLIST Integrator")),
           _xlfn._xlws.FILTER('Checklist.loc DATA'!$D$3:$D$3000,'Checklist.loc DATA'!$C$3:$C$3000=B247,"#no matching result in Checklist.loc DATA")))</f>
        <v/>
      </c>
      <c r="D247" s="53"/>
      <c r="E247" s="46" t="str" cm="1">
        <f t="array" ref="E247">IF(D247="","",
       IF(OR(_xlfn._xlws.FILTER('Checklist.loc DATA'!$D$3:$D$3000,'Checklist.loc DATA'!$C$3:$C$3000=D247,"#no matching result in Checklist.loc DATA")="#no matching result found in Checklist.loc DATA",_xlfn._xlws.FILTER('Checklist.loc DATA'!$D$3:$D$3000,'Checklist.loc DATA'!$C$3:$C$3000=D247,"#no matching result in Checklist.loc DATA")="MISSING",_xlfn._xlws.FILTER('Checklist.loc DATA'!$D$3:$D$3000,'Checklist.loc DATA'!$C$3:$C$3000=D247,"#no matching result in Checklist.loc DATA")=""),
            IF(_xlfn._xlws.FILTER('GAME.CHECKLIST_ Integrator'!$C$2:$C$3000,'GAME.CHECKLIST_ Integrator'!$D$2:$D$3000=D247,"#no matching result in GAME.CHECKLIST Integrator")="0","#Text found in aircraft PAGE_Integrator but no matching entry name; check that you copy-pasted entry names",
                   _xlfn._xlws.FILTER('GAME.CHECKLIST_ Integrator'!$C$2:$C$3000,'GAME.CHECKLIST_ Integrator'!$D$2:$D$3000=D247,"#no matching result in GAME.CHECKLIST Integrator")),
           _xlfn._xlws.FILTER('Checklist.loc DATA'!$D$3:$D$3000,'Checklist.loc DATA'!$C$3:$C$3000=D247,"#no matching result in Checklist.loc DATA")))</f>
        <v/>
      </c>
      <c r="F247" s="53"/>
      <c r="G247" s="46" t="str" cm="1">
        <f t="array" ref="G247">IF(F247="","",
       IF(OR(_xlfn._xlws.FILTER('Checklist.loc DATA'!$D$3:$D$3000,'Checklist.loc DATA'!$C$3:$C$3000=F247,"#no matching result in Checklist.loc DATA")="#no matching result found in Checklist.loc DATA",_xlfn._xlws.FILTER('Checklist.loc DATA'!$D$3:$D$3000,'Checklist.loc DATA'!$C$3:$C$3000=F247,"#no matching result in Checklist.loc DATA")="MISSING",_xlfn._xlws.FILTER('Checklist.loc DATA'!$D$3:$D$3000,'Checklist.loc DATA'!$C$3:$C$3000=F247,"#no matching result in Checklist.loc DATA")=""),
            IF(_xlfn._xlws.FILTER('GAME.CHECKLIST_ Integrator'!$C$2:$C$3000,'GAME.CHECKLIST_ Integrator'!$D$2:$D$3000=F247,"#no matching result in GAME.CHECKLIST Integrator")="0","#Text found in aircraft PAGE_Integrator but no matching entry name; check that you copy-pasted entry names",
                   _xlfn._xlws.FILTER('GAME.CHECKLIST_ Integrator'!$C$2:$C$3000,'GAME.CHECKLIST_ Integrator'!$D$2:$D$3000=F247,"#no matching result in GAME.CHECKLIST Integrator")),
           _xlfn._xlws.FILTER('Checklist.loc DATA'!$D$3:$D$3000,'Checklist.loc DATA'!$C$3:$C$3000=F247,"#no matching result in Checklist.loc DATA")))</f>
        <v/>
      </c>
      <c r="H247" s="62"/>
      <c r="I247" s="46" t="str" cm="1">
        <f t="array" ref="I247">IF(H247="","",
       IF(OR(_xlfn._xlws.FILTER('Checklist.loc DATA'!$D$3:$D$3000,'Checklist.loc DATA'!$C$3:$C$3000=H247,"#no matching result in Checklist.loc DATA")="#no matching result found in Checklist.loc DATA",_xlfn._xlws.FILTER('Checklist.loc DATA'!$D$3:$D$3000,'Checklist.loc DATA'!$C$3:$C$3000=H247,"#no matching result in Checklist.loc DATA")="MISSING",_xlfn._xlws.FILTER('Checklist.loc DATA'!$D$3:$D$3000,'Checklist.loc DATA'!$C$3:$C$3000=H247,"#no matching result in Checklist.loc DATA")=""),
            IF(_xlfn._xlws.FILTER('GAME.CHECKLIST_ Integrator'!$C$2:$C$3000,'GAME.CHECKLIST_ Integrator'!$D$2:$D$3000=H247,"#no matching result in GAME.CHECKLIST Integrator")="0","#Text found in aircraft PAGE_Integrator but no matching entry name; check that you copy-pasted entry names",
                   _xlfn._xlws.FILTER('GAME.CHECKLIST_ Integrator'!$C$2:$C$3000,'GAME.CHECKLIST_ Integrator'!$D$2:$D$3000=H247,"#no matching result in GAME.CHECKLIST Integrator")),
           _xlfn._xlws.FILTER('Checklist.loc DATA'!$D$3:$D$3000,'Checklist.loc DATA'!$C$3:$C$3000=H247,"#no matching result in Checklist.loc DATA")))</f>
        <v/>
      </c>
      <c r="J247" s="29">
        <v>0</v>
      </c>
      <c r="K247" s="46" t="str" cm="1">
        <f t="array" ref="K247">IF(OR(J247="",J247=0),"",
       IF(OR(_xlfn._xlws.FILTER('Checklist.loc DATA'!$E$3:$E$3000,'Checklist.loc DATA'!$D$3:$D$3000=J247,"#no matching result in Checklist.loc DATA")="#no matching result found in Checklist.loc DATA",_xlfn._xlws.FILTER('Checklist.loc DATA'!$E$3:$E$3000,'Checklist.loc DATA'!$D$3:$D$3000=J247,"#no matching result in Checklist.loc DATA")="MISSING",_xlfn._xlws.FILTER('Checklist.loc DATA'!$E$3:$E$3000,'Checklist.loc DATA'!$D$3:$D$3000=J247,"#no matching result in Checklist.loc DATA")=""),
          IF(_xlfn._xlws.FILTER('CLUE. Integrator'!$C$2:$C$3000,'CLUE. Integrator'!$D$2:$D$3000=J247,"#no matching result in aircraft CLUE_Integrator")="0","#Text found in aircraft CLUE_Integrator but no matching entry name; check that you copy-pasted entry names",
                   _xlfn._xlws.FILTER('CLUE. Integrator'!$C$2:$C$3000,'CLUE. Integrator'!$D$2:$D$3000=J247,"#no matching result in aircraft CLUE_Integrator")),
           _xlfn._xlws.FILTER('Checklist.loc DATA'!$E$3:$E$3000,'Checklist.loc DATA'!$D$3:$D$3000=J247,"#no matching result in Checklist.loc DATA")))</f>
        <v/>
      </c>
      <c r="L247" s="63" t="str">
        <f>IF('Integrator tracking'!G256="","",'Integrator tracking'!G256)</f>
        <v/>
      </c>
      <c r="M247" s="14" t="str">
        <f t="shared" si="6"/>
        <v/>
      </c>
      <c r="N247" s="14" t="str">
        <f>IF(F247="","",
_xlfn.CONCAT('Resource Checklist generator'!$A$2,UPPER('Resource Checklist generator'!$O$1),SUBSTITUTE(_xlfn.CONCAT(G247,"_",I247),"GAME.CHECKLIST_",""),"_",T247,'Resource Checklist generator'!$M$2,L247,'Resource Checklist generator'!$K$2,CHAR(10),
    'Resource Checklist generator'!$L$1,'Resource Checklist generator'!$N$2,'Resource Checklist generator'!$K$1,CHAR(10),
    'Resource Checklist generator'!$N$1
))</f>
        <v/>
      </c>
      <c r="O247" s="14" t="str">
        <f>IF(NOT(OR(U247=0,U247="")),_xlfn.CONCAT('Resource Checklist generator'!$G$2,U247,'Resource Checklist generator'!$H$2,CHAR(10),'Resource Checklist generator'!$I$2),"")</f>
        <v/>
      </c>
      <c r="P247" s="14" t="str">
        <f>IF(NOT(OR(V247=0,V247="")),_xlfn.CONCAT('Resource Checklist generator'!$J$2,V247,'Resource Checklist generator'!$H$2,CHAR(10),'Resource Checklist generator'!$L$2),"")</f>
        <v/>
      </c>
      <c r="Q247" s="14" t="str">
        <f>IF(F247="","",
    _xlfn.CONCAT('Resource Checklist generator'!$A$1,UPPER('Resource Checklist generator'!$O$1),SUBSTITUTE(_xlfn.CONCAT(G247,"_",I247),"GAME.CHECKLIST_",""),'Resource Checklist generator'!$B$1,CHAR(10),
    'Resource Checklist generator'!$C$1,G247,'Resource Checklist generator'!$D$1,I247,'Resource Checklist generator'!$E$1,CHAR(10),
    IF(K247="","",_xlfn.CONCAT('Resource Checklist generator'!$F$1,K247,'Resource Checklist generator'!$G$1,CHAR(10))),
    'Resource Checklist generator'!$J$1,'Resource Checklist generator'!$K$1,CHAR(10),
    'Resource Checklist generator'!$N$1)
)</f>
        <v/>
      </c>
      <c r="R247" s="14"/>
      <c r="S247" s="14" t="str">
        <f t="shared" si="7"/>
        <v/>
      </c>
      <c r="T247" s="14" t="str" cm="1">
        <f t="array" ref="T247">IF(Q247="","",MATCH(MID(Q247,1,255),MID($R$3:$R$999,1,255),0))</f>
        <v/>
      </c>
      <c r="U247" s="14"/>
      <c r="V247" s="14"/>
    </row>
    <row r="248" spans="2:22">
      <c r="B248" s="28"/>
      <c r="C248" s="46" t="str" cm="1">
        <f t="array" ref="C248">IF(B248="","",
       IF(OR(_xlfn._xlws.FILTER('Checklist.loc DATA'!$D$3:$D$3000,'Checklist.loc DATA'!$C$3:$C$3000=B248,"#no matching result in Checklist.loc DATA")="#no matching result found in Checklist.loc DATA",_xlfn._xlws.FILTER('Checklist.loc DATA'!$D$3:$D$3000,'Checklist.loc DATA'!$C$3:$C$3000=B248,"#no matching result in Checklist.loc DATA")="MISSING",_xlfn._xlws.FILTER('Checklist.loc DATA'!$D$3:$D$3000,'Checklist.loc DATA'!$C$3:$C$3000=B248,"#no matching result in Checklist.loc DATA")=""),
            IF(_xlfn._xlws.FILTER('GAME.CHECKLIST_ Integrator'!$C$2:$C$3000,'GAME.CHECKLIST_ Integrator'!$D$2:$D$3000=B248,"#no matching result in GAME.CHECKLIST Integrator")="0","#Text found in aircraft PAGE_Integrator but no matching entry name; check that you copy-pasted entry names",
                   _xlfn._xlws.FILTER('GAME.CHECKLIST_ Integrator'!$C$2:$C$3000,'GAME.CHECKLIST_ Integrator'!$D$2:$D$3000=B248,"#no matching result in GAME.CHECKLIST Integrator")),
           _xlfn._xlws.FILTER('Checklist.loc DATA'!$D$3:$D$3000,'Checklist.loc DATA'!$C$3:$C$3000=B248,"#no matching result in Checklist.loc DATA")))</f>
        <v/>
      </c>
      <c r="D248" s="52"/>
      <c r="E248" s="46" t="str" cm="1">
        <f t="array" ref="E248">IF(D248="","",
       IF(OR(_xlfn._xlws.FILTER('Checklist.loc DATA'!$D$3:$D$3000,'Checklist.loc DATA'!$C$3:$C$3000=D248,"#no matching result in Checklist.loc DATA")="#no matching result found in Checklist.loc DATA",_xlfn._xlws.FILTER('Checklist.loc DATA'!$D$3:$D$3000,'Checklist.loc DATA'!$C$3:$C$3000=D248,"#no matching result in Checklist.loc DATA")="MISSING",_xlfn._xlws.FILTER('Checklist.loc DATA'!$D$3:$D$3000,'Checklist.loc DATA'!$C$3:$C$3000=D248,"#no matching result in Checklist.loc DATA")=""),
            IF(_xlfn._xlws.FILTER('GAME.CHECKLIST_ Integrator'!$C$2:$C$3000,'GAME.CHECKLIST_ Integrator'!$D$2:$D$3000=D248,"#no matching result in GAME.CHECKLIST Integrator")="0","#Text found in aircraft PAGE_Integrator but no matching entry name; check that you copy-pasted entry names",
                   _xlfn._xlws.FILTER('GAME.CHECKLIST_ Integrator'!$C$2:$C$3000,'GAME.CHECKLIST_ Integrator'!$D$2:$D$3000=D248,"#no matching result in GAME.CHECKLIST Integrator")),
           _xlfn._xlws.FILTER('Checklist.loc DATA'!$D$3:$D$3000,'Checklist.loc DATA'!$C$3:$C$3000=D248,"#no matching result in Checklist.loc DATA")))</f>
        <v/>
      </c>
      <c r="F248" s="52"/>
      <c r="G248" s="46" t="str" cm="1">
        <f t="array" ref="G248">IF(F248="","",
       IF(OR(_xlfn._xlws.FILTER('Checklist.loc DATA'!$D$3:$D$3000,'Checklist.loc DATA'!$C$3:$C$3000=F248,"#no matching result in Checklist.loc DATA")="#no matching result found in Checklist.loc DATA",_xlfn._xlws.FILTER('Checklist.loc DATA'!$D$3:$D$3000,'Checklist.loc DATA'!$C$3:$C$3000=F248,"#no matching result in Checklist.loc DATA")="MISSING",_xlfn._xlws.FILTER('Checklist.loc DATA'!$D$3:$D$3000,'Checklist.loc DATA'!$C$3:$C$3000=F248,"#no matching result in Checklist.loc DATA")=""),
            IF(_xlfn._xlws.FILTER('GAME.CHECKLIST_ Integrator'!$C$2:$C$3000,'GAME.CHECKLIST_ Integrator'!$D$2:$D$3000=F248,"#no matching result in GAME.CHECKLIST Integrator")="0","#Text found in aircraft PAGE_Integrator but no matching entry name; check that you copy-pasted entry names",
                   _xlfn._xlws.FILTER('GAME.CHECKLIST_ Integrator'!$C$2:$C$3000,'GAME.CHECKLIST_ Integrator'!$D$2:$D$3000=F248,"#no matching result in GAME.CHECKLIST Integrator")),
           _xlfn._xlws.FILTER('Checklist.loc DATA'!$D$3:$D$3000,'Checklist.loc DATA'!$C$3:$C$3000=F248,"#no matching result in Checklist.loc DATA")))</f>
        <v/>
      </c>
      <c r="H248" s="61"/>
      <c r="I248" s="46" t="str" cm="1">
        <f t="array" ref="I248">IF(H248="","",
       IF(OR(_xlfn._xlws.FILTER('Checklist.loc DATA'!$D$3:$D$3000,'Checklist.loc DATA'!$C$3:$C$3000=H248,"#no matching result in Checklist.loc DATA")="#no matching result found in Checklist.loc DATA",_xlfn._xlws.FILTER('Checklist.loc DATA'!$D$3:$D$3000,'Checklist.loc DATA'!$C$3:$C$3000=H248,"#no matching result in Checklist.loc DATA")="MISSING",_xlfn._xlws.FILTER('Checklist.loc DATA'!$D$3:$D$3000,'Checklist.loc DATA'!$C$3:$C$3000=H248,"#no matching result in Checklist.loc DATA")=""),
            IF(_xlfn._xlws.FILTER('GAME.CHECKLIST_ Integrator'!$C$2:$C$3000,'GAME.CHECKLIST_ Integrator'!$D$2:$D$3000=H248,"#no matching result in GAME.CHECKLIST Integrator")="0","#Text found in aircraft PAGE_Integrator but no matching entry name; check that you copy-pasted entry names",
                   _xlfn._xlws.FILTER('GAME.CHECKLIST_ Integrator'!$C$2:$C$3000,'GAME.CHECKLIST_ Integrator'!$D$2:$D$3000=H248,"#no matching result in GAME.CHECKLIST Integrator")),
           _xlfn._xlws.FILTER('Checklist.loc DATA'!$D$3:$D$3000,'Checklist.loc DATA'!$C$3:$C$3000=H248,"#no matching result in Checklist.loc DATA")))</f>
        <v/>
      </c>
      <c r="J248" s="48">
        <v>0</v>
      </c>
      <c r="K248" s="46" t="str" cm="1">
        <f t="array" ref="K248">IF(OR(J248="",J248=0),"",
       IF(OR(_xlfn._xlws.FILTER('Checklist.loc DATA'!$E$3:$E$3000,'Checklist.loc DATA'!$D$3:$D$3000=J248,"#no matching result in Checklist.loc DATA")="#no matching result found in Checklist.loc DATA",_xlfn._xlws.FILTER('Checklist.loc DATA'!$E$3:$E$3000,'Checklist.loc DATA'!$D$3:$D$3000=J248,"#no matching result in Checklist.loc DATA")="MISSING",_xlfn._xlws.FILTER('Checklist.loc DATA'!$E$3:$E$3000,'Checklist.loc DATA'!$D$3:$D$3000=J248,"#no matching result in Checklist.loc DATA")=""),
          IF(_xlfn._xlws.FILTER('CLUE. Integrator'!$C$2:$C$3000,'CLUE. Integrator'!$D$2:$D$3000=J248,"#no matching result in aircraft CLUE_Integrator")="0","#Text found in aircraft CLUE_Integrator but no matching entry name; check that you copy-pasted entry names",
                   _xlfn._xlws.FILTER('CLUE. Integrator'!$C$2:$C$3000,'CLUE. Integrator'!$D$2:$D$3000=J248,"#no matching result in aircraft CLUE_Integrator")),
           _xlfn._xlws.FILTER('Checklist.loc DATA'!$E$3:$E$3000,'Checklist.loc DATA'!$D$3:$D$3000=J248,"#no matching result in Checklist.loc DATA")))</f>
        <v/>
      </c>
      <c r="L248" s="63" t="str">
        <f>IF('Integrator tracking'!G257="","",'Integrator tracking'!G257)</f>
        <v/>
      </c>
      <c r="M248" s="14" t="str">
        <f t="shared" si="6"/>
        <v/>
      </c>
      <c r="N248" s="14" t="str">
        <f>IF(F248="","",
_xlfn.CONCAT('Resource Checklist generator'!$A$2,UPPER('Resource Checklist generator'!$O$1),SUBSTITUTE(_xlfn.CONCAT(G248,"_",I248),"GAME.CHECKLIST_",""),"_",T248,'Resource Checklist generator'!$M$2,L248,'Resource Checklist generator'!$K$2,CHAR(10),
    'Resource Checklist generator'!$L$1,'Resource Checklist generator'!$N$2,'Resource Checklist generator'!$K$1,CHAR(10),
    'Resource Checklist generator'!$N$1
))</f>
        <v/>
      </c>
      <c r="O248" s="14" t="str">
        <f>IF(NOT(OR(U248=0,U248="")),_xlfn.CONCAT('Resource Checklist generator'!$G$2,U248,'Resource Checklist generator'!$H$2,CHAR(10),'Resource Checklist generator'!$I$2),"")</f>
        <v/>
      </c>
      <c r="P248" s="14" t="str">
        <f>IF(NOT(OR(V248=0,V248="")),_xlfn.CONCAT('Resource Checklist generator'!$J$2,V248,'Resource Checklist generator'!$H$2,CHAR(10),'Resource Checklist generator'!$L$2),"")</f>
        <v/>
      </c>
      <c r="Q248" s="14" t="str">
        <f>IF(F248="","",
    _xlfn.CONCAT('Resource Checklist generator'!$A$1,UPPER('Resource Checklist generator'!$O$1),SUBSTITUTE(_xlfn.CONCAT(G248,"_",I248),"GAME.CHECKLIST_",""),'Resource Checklist generator'!$B$1,CHAR(10),
    'Resource Checklist generator'!$C$1,G248,'Resource Checklist generator'!$D$1,I248,'Resource Checklist generator'!$E$1,CHAR(10),
    IF(K248="","",_xlfn.CONCAT('Resource Checklist generator'!$F$1,K248,'Resource Checklist generator'!$G$1,CHAR(10))),
    'Resource Checklist generator'!$J$1,'Resource Checklist generator'!$K$1,CHAR(10),
    'Resource Checklist generator'!$N$1)
)</f>
        <v/>
      </c>
      <c r="R248" s="14"/>
      <c r="S248" s="14" t="str">
        <f t="shared" si="7"/>
        <v/>
      </c>
      <c r="T248" s="14" t="str" cm="1">
        <f t="array" ref="T248">IF(Q248="","",MATCH(MID(Q248,1,255),MID($R$3:$R$999,1,255),0))</f>
        <v/>
      </c>
      <c r="U248" s="14"/>
      <c r="V248" s="14"/>
    </row>
    <row r="249" spans="2:22">
      <c r="B249" s="27"/>
      <c r="C249" s="46" t="str" cm="1">
        <f t="array" ref="C249">IF(B249="","",
       IF(OR(_xlfn._xlws.FILTER('Checklist.loc DATA'!$D$3:$D$3000,'Checklist.loc DATA'!$C$3:$C$3000=B249,"#no matching result in Checklist.loc DATA")="#no matching result found in Checklist.loc DATA",_xlfn._xlws.FILTER('Checklist.loc DATA'!$D$3:$D$3000,'Checklist.loc DATA'!$C$3:$C$3000=B249,"#no matching result in Checklist.loc DATA")="MISSING",_xlfn._xlws.FILTER('Checklist.loc DATA'!$D$3:$D$3000,'Checklist.loc DATA'!$C$3:$C$3000=B249,"#no matching result in Checklist.loc DATA")=""),
            IF(_xlfn._xlws.FILTER('GAME.CHECKLIST_ Integrator'!$C$2:$C$3000,'GAME.CHECKLIST_ Integrator'!$D$2:$D$3000=B249,"#no matching result in GAME.CHECKLIST Integrator")="0","#Text found in aircraft PAGE_Integrator but no matching entry name; check that you copy-pasted entry names",
                   _xlfn._xlws.FILTER('GAME.CHECKLIST_ Integrator'!$C$2:$C$3000,'GAME.CHECKLIST_ Integrator'!$D$2:$D$3000=B249,"#no matching result in GAME.CHECKLIST Integrator")),
           _xlfn._xlws.FILTER('Checklist.loc DATA'!$D$3:$D$3000,'Checklist.loc DATA'!$C$3:$C$3000=B249,"#no matching result in Checklist.loc DATA")))</f>
        <v/>
      </c>
      <c r="D249" s="53"/>
      <c r="E249" s="46" t="str" cm="1">
        <f t="array" ref="E249">IF(D249="","",
       IF(OR(_xlfn._xlws.FILTER('Checklist.loc DATA'!$D$3:$D$3000,'Checklist.loc DATA'!$C$3:$C$3000=D249,"#no matching result in Checklist.loc DATA")="#no matching result found in Checklist.loc DATA",_xlfn._xlws.FILTER('Checklist.loc DATA'!$D$3:$D$3000,'Checklist.loc DATA'!$C$3:$C$3000=D249,"#no matching result in Checklist.loc DATA")="MISSING",_xlfn._xlws.FILTER('Checklist.loc DATA'!$D$3:$D$3000,'Checklist.loc DATA'!$C$3:$C$3000=D249,"#no matching result in Checklist.loc DATA")=""),
            IF(_xlfn._xlws.FILTER('GAME.CHECKLIST_ Integrator'!$C$2:$C$3000,'GAME.CHECKLIST_ Integrator'!$D$2:$D$3000=D249,"#no matching result in GAME.CHECKLIST Integrator")="0","#Text found in aircraft PAGE_Integrator but no matching entry name; check that you copy-pasted entry names",
                   _xlfn._xlws.FILTER('GAME.CHECKLIST_ Integrator'!$C$2:$C$3000,'GAME.CHECKLIST_ Integrator'!$D$2:$D$3000=D249,"#no matching result in GAME.CHECKLIST Integrator")),
           _xlfn._xlws.FILTER('Checklist.loc DATA'!$D$3:$D$3000,'Checklist.loc DATA'!$C$3:$C$3000=D249,"#no matching result in Checklist.loc DATA")))</f>
        <v/>
      </c>
      <c r="F249" s="53"/>
      <c r="G249" s="46" t="str" cm="1">
        <f t="array" ref="G249">IF(F249="","",
       IF(OR(_xlfn._xlws.FILTER('Checklist.loc DATA'!$D$3:$D$3000,'Checklist.loc DATA'!$C$3:$C$3000=F249,"#no matching result in Checklist.loc DATA")="#no matching result found in Checklist.loc DATA",_xlfn._xlws.FILTER('Checklist.loc DATA'!$D$3:$D$3000,'Checklist.loc DATA'!$C$3:$C$3000=F249,"#no matching result in Checklist.loc DATA")="MISSING",_xlfn._xlws.FILTER('Checklist.loc DATA'!$D$3:$D$3000,'Checklist.loc DATA'!$C$3:$C$3000=F249,"#no matching result in Checklist.loc DATA")=""),
            IF(_xlfn._xlws.FILTER('GAME.CHECKLIST_ Integrator'!$C$2:$C$3000,'GAME.CHECKLIST_ Integrator'!$D$2:$D$3000=F249,"#no matching result in GAME.CHECKLIST Integrator")="0","#Text found in aircraft PAGE_Integrator but no matching entry name; check that you copy-pasted entry names",
                   _xlfn._xlws.FILTER('GAME.CHECKLIST_ Integrator'!$C$2:$C$3000,'GAME.CHECKLIST_ Integrator'!$D$2:$D$3000=F249,"#no matching result in GAME.CHECKLIST Integrator")),
           _xlfn._xlws.FILTER('Checklist.loc DATA'!$D$3:$D$3000,'Checklist.loc DATA'!$C$3:$C$3000=F249,"#no matching result in Checklist.loc DATA")))</f>
        <v/>
      </c>
      <c r="H249" s="62"/>
      <c r="I249" s="46" t="str" cm="1">
        <f t="array" ref="I249">IF(H249="","",
       IF(OR(_xlfn._xlws.FILTER('Checklist.loc DATA'!$D$3:$D$3000,'Checklist.loc DATA'!$C$3:$C$3000=H249,"#no matching result in Checklist.loc DATA")="#no matching result found in Checklist.loc DATA",_xlfn._xlws.FILTER('Checklist.loc DATA'!$D$3:$D$3000,'Checklist.loc DATA'!$C$3:$C$3000=H249,"#no matching result in Checklist.loc DATA")="MISSING",_xlfn._xlws.FILTER('Checklist.loc DATA'!$D$3:$D$3000,'Checklist.loc DATA'!$C$3:$C$3000=H249,"#no matching result in Checklist.loc DATA")=""),
            IF(_xlfn._xlws.FILTER('GAME.CHECKLIST_ Integrator'!$C$2:$C$3000,'GAME.CHECKLIST_ Integrator'!$D$2:$D$3000=H249,"#no matching result in GAME.CHECKLIST Integrator")="0","#Text found in aircraft PAGE_Integrator but no matching entry name; check that you copy-pasted entry names",
                   _xlfn._xlws.FILTER('GAME.CHECKLIST_ Integrator'!$C$2:$C$3000,'GAME.CHECKLIST_ Integrator'!$D$2:$D$3000=H249,"#no matching result in GAME.CHECKLIST Integrator")),
           _xlfn._xlws.FILTER('Checklist.loc DATA'!$D$3:$D$3000,'Checklist.loc DATA'!$C$3:$C$3000=H249,"#no matching result in Checklist.loc DATA")))</f>
        <v/>
      </c>
      <c r="J249" s="29">
        <v>0</v>
      </c>
      <c r="K249" s="46" t="str" cm="1">
        <f t="array" ref="K249">IF(OR(J249="",J249=0),"",
       IF(OR(_xlfn._xlws.FILTER('Checklist.loc DATA'!$E$3:$E$3000,'Checklist.loc DATA'!$D$3:$D$3000=J249,"#no matching result in Checklist.loc DATA")="#no matching result found in Checklist.loc DATA",_xlfn._xlws.FILTER('Checklist.loc DATA'!$E$3:$E$3000,'Checklist.loc DATA'!$D$3:$D$3000=J249,"#no matching result in Checklist.loc DATA")="MISSING",_xlfn._xlws.FILTER('Checklist.loc DATA'!$E$3:$E$3000,'Checklist.loc DATA'!$D$3:$D$3000=J249,"#no matching result in Checklist.loc DATA")=""),
          IF(_xlfn._xlws.FILTER('CLUE. Integrator'!$C$2:$C$3000,'CLUE. Integrator'!$D$2:$D$3000=J249,"#no matching result in aircraft CLUE_Integrator")="0","#Text found in aircraft CLUE_Integrator but no matching entry name; check that you copy-pasted entry names",
                   _xlfn._xlws.FILTER('CLUE. Integrator'!$C$2:$C$3000,'CLUE. Integrator'!$D$2:$D$3000=J249,"#no matching result in aircraft CLUE_Integrator")),
           _xlfn._xlws.FILTER('Checklist.loc DATA'!$E$3:$E$3000,'Checklist.loc DATA'!$D$3:$D$3000=J249,"#no matching result in Checklist.loc DATA")))</f>
        <v/>
      </c>
      <c r="L249" s="63" t="str">
        <f>IF('Integrator tracking'!G258="","",'Integrator tracking'!G258)</f>
        <v/>
      </c>
      <c r="M249" s="14" t="str">
        <f t="shared" si="6"/>
        <v/>
      </c>
      <c r="N249" s="14" t="str">
        <f>IF(F249="","",
_xlfn.CONCAT('Resource Checklist generator'!$A$2,UPPER('Resource Checklist generator'!$O$1),SUBSTITUTE(_xlfn.CONCAT(G249,"_",I249),"GAME.CHECKLIST_",""),"_",T249,'Resource Checklist generator'!$M$2,L249,'Resource Checklist generator'!$K$2,CHAR(10),
    'Resource Checklist generator'!$L$1,'Resource Checklist generator'!$N$2,'Resource Checklist generator'!$K$1,CHAR(10),
    'Resource Checklist generator'!$N$1
))</f>
        <v/>
      </c>
      <c r="O249" s="14" t="str">
        <f>IF(NOT(OR(U249=0,U249="")),_xlfn.CONCAT('Resource Checklist generator'!$G$2,U249,'Resource Checklist generator'!$H$2,CHAR(10),'Resource Checklist generator'!$I$2),"")</f>
        <v/>
      </c>
      <c r="P249" s="14" t="str">
        <f>IF(NOT(OR(V249=0,V249="")),_xlfn.CONCAT('Resource Checklist generator'!$J$2,V249,'Resource Checklist generator'!$H$2,CHAR(10),'Resource Checklist generator'!$L$2),"")</f>
        <v/>
      </c>
      <c r="Q249" s="14" t="str">
        <f>IF(F249="","",
    _xlfn.CONCAT('Resource Checklist generator'!$A$1,UPPER('Resource Checklist generator'!$O$1),SUBSTITUTE(_xlfn.CONCAT(G249,"_",I249),"GAME.CHECKLIST_",""),'Resource Checklist generator'!$B$1,CHAR(10),
    'Resource Checklist generator'!$C$1,G249,'Resource Checklist generator'!$D$1,I249,'Resource Checklist generator'!$E$1,CHAR(10),
    IF(K249="","",_xlfn.CONCAT('Resource Checklist generator'!$F$1,K249,'Resource Checklist generator'!$G$1,CHAR(10))),
    'Resource Checklist generator'!$J$1,'Resource Checklist generator'!$K$1,CHAR(10),
    'Resource Checklist generator'!$N$1)
)</f>
        <v/>
      </c>
      <c r="R249" s="14"/>
      <c r="S249" s="14" t="str">
        <f t="shared" si="7"/>
        <v/>
      </c>
      <c r="T249" s="14" t="str" cm="1">
        <f t="array" ref="T249">IF(Q249="","",MATCH(MID(Q249,1,255),MID($R$3:$R$999,1,255),0))</f>
        <v/>
      </c>
      <c r="U249" s="14"/>
      <c r="V249" s="14"/>
    </row>
    <row r="250" spans="2:22">
      <c r="B250" s="28"/>
      <c r="C250" s="46" t="str" cm="1">
        <f t="array" ref="C250">IF(B250="","",
       IF(OR(_xlfn._xlws.FILTER('Checklist.loc DATA'!$D$3:$D$3000,'Checklist.loc DATA'!$C$3:$C$3000=B250,"#no matching result in Checklist.loc DATA")="#no matching result found in Checklist.loc DATA",_xlfn._xlws.FILTER('Checklist.loc DATA'!$D$3:$D$3000,'Checklist.loc DATA'!$C$3:$C$3000=B250,"#no matching result in Checklist.loc DATA")="MISSING",_xlfn._xlws.FILTER('Checklist.loc DATA'!$D$3:$D$3000,'Checklist.loc DATA'!$C$3:$C$3000=B250,"#no matching result in Checklist.loc DATA")=""),
            IF(_xlfn._xlws.FILTER('GAME.CHECKLIST_ Integrator'!$C$2:$C$3000,'GAME.CHECKLIST_ Integrator'!$D$2:$D$3000=B250,"#no matching result in GAME.CHECKLIST Integrator")="0","#Text found in aircraft PAGE_Integrator but no matching entry name; check that you copy-pasted entry names",
                   _xlfn._xlws.FILTER('GAME.CHECKLIST_ Integrator'!$C$2:$C$3000,'GAME.CHECKLIST_ Integrator'!$D$2:$D$3000=B250,"#no matching result in GAME.CHECKLIST Integrator")),
           _xlfn._xlws.FILTER('Checklist.loc DATA'!$D$3:$D$3000,'Checklist.loc DATA'!$C$3:$C$3000=B250,"#no matching result in Checklist.loc DATA")))</f>
        <v/>
      </c>
      <c r="D250" s="52"/>
      <c r="E250" s="46" t="str" cm="1">
        <f t="array" ref="E250">IF(D250="","",
       IF(OR(_xlfn._xlws.FILTER('Checklist.loc DATA'!$D$3:$D$3000,'Checklist.loc DATA'!$C$3:$C$3000=D250,"#no matching result in Checklist.loc DATA")="#no matching result found in Checklist.loc DATA",_xlfn._xlws.FILTER('Checklist.loc DATA'!$D$3:$D$3000,'Checklist.loc DATA'!$C$3:$C$3000=D250,"#no matching result in Checklist.loc DATA")="MISSING",_xlfn._xlws.FILTER('Checklist.loc DATA'!$D$3:$D$3000,'Checklist.loc DATA'!$C$3:$C$3000=D250,"#no matching result in Checklist.loc DATA")=""),
            IF(_xlfn._xlws.FILTER('GAME.CHECKLIST_ Integrator'!$C$2:$C$3000,'GAME.CHECKLIST_ Integrator'!$D$2:$D$3000=D250,"#no matching result in GAME.CHECKLIST Integrator")="0","#Text found in aircraft PAGE_Integrator but no matching entry name; check that you copy-pasted entry names",
                   _xlfn._xlws.FILTER('GAME.CHECKLIST_ Integrator'!$C$2:$C$3000,'GAME.CHECKLIST_ Integrator'!$D$2:$D$3000=D250,"#no matching result in GAME.CHECKLIST Integrator")),
           _xlfn._xlws.FILTER('Checklist.loc DATA'!$D$3:$D$3000,'Checklist.loc DATA'!$C$3:$C$3000=D250,"#no matching result in Checklist.loc DATA")))</f>
        <v/>
      </c>
      <c r="F250" s="52"/>
      <c r="G250" s="46" t="str" cm="1">
        <f t="array" ref="G250">IF(F250="","",
       IF(OR(_xlfn._xlws.FILTER('Checklist.loc DATA'!$D$3:$D$3000,'Checklist.loc DATA'!$C$3:$C$3000=F250,"#no matching result in Checklist.loc DATA")="#no matching result found in Checklist.loc DATA",_xlfn._xlws.FILTER('Checklist.loc DATA'!$D$3:$D$3000,'Checklist.loc DATA'!$C$3:$C$3000=F250,"#no matching result in Checklist.loc DATA")="MISSING",_xlfn._xlws.FILTER('Checklist.loc DATA'!$D$3:$D$3000,'Checklist.loc DATA'!$C$3:$C$3000=F250,"#no matching result in Checklist.loc DATA")=""),
            IF(_xlfn._xlws.FILTER('GAME.CHECKLIST_ Integrator'!$C$2:$C$3000,'GAME.CHECKLIST_ Integrator'!$D$2:$D$3000=F250,"#no matching result in GAME.CHECKLIST Integrator")="0","#Text found in aircraft PAGE_Integrator but no matching entry name; check that you copy-pasted entry names",
                   _xlfn._xlws.FILTER('GAME.CHECKLIST_ Integrator'!$C$2:$C$3000,'GAME.CHECKLIST_ Integrator'!$D$2:$D$3000=F250,"#no matching result in GAME.CHECKLIST Integrator")),
           _xlfn._xlws.FILTER('Checklist.loc DATA'!$D$3:$D$3000,'Checklist.loc DATA'!$C$3:$C$3000=F250,"#no matching result in Checklist.loc DATA")))</f>
        <v/>
      </c>
      <c r="H250" s="61"/>
      <c r="I250" s="46" t="str" cm="1">
        <f t="array" ref="I250">IF(H250="","",
       IF(OR(_xlfn._xlws.FILTER('Checklist.loc DATA'!$D$3:$D$3000,'Checklist.loc DATA'!$C$3:$C$3000=H250,"#no matching result in Checklist.loc DATA")="#no matching result found in Checklist.loc DATA",_xlfn._xlws.FILTER('Checklist.loc DATA'!$D$3:$D$3000,'Checklist.loc DATA'!$C$3:$C$3000=H250,"#no matching result in Checklist.loc DATA")="MISSING",_xlfn._xlws.FILTER('Checklist.loc DATA'!$D$3:$D$3000,'Checklist.loc DATA'!$C$3:$C$3000=H250,"#no matching result in Checklist.loc DATA")=""),
            IF(_xlfn._xlws.FILTER('GAME.CHECKLIST_ Integrator'!$C$2:$C$3000,'GAME.CHECKLIST_ Integrator'!$D$2:$D$3000=H250,"#no matching result in GAME.CHECKLIST Integrator")="0","#Text found in aircraft PAGE_Integrator but no matching entry name; check that you copy-pasted entry names",
                   _xlfn._xlws.FILTER('GAME.CHECKLIST_ Integrator'!$C$2:$C$3000,'GAME.CHECKLIST_ Integrator'!$D$2:$D$3000=H250,"#no matching result in GAME.CHECKLIST Integrator")),
           _xlfn._xlws.FILTER('Checklist.loc DATA'!$D$3:$D$3000,'Checklist.loc DATA'!$C$3:$C$3000=H250,"#no matching result in Checklist.loc DATA")))</f>
        <v/>
      </c>
      <c r="J250" s="48">
        <v>0</v>
      </c>
      <c r="K250" s="46" t="str" cm="1">
        <f t="array" ref="K250">IF(OR(J250="",J250=0),"",
       IF(OR(_xlfn._xlws.FILTER('Checklist.loc DATA'!$E$3:$E$3000,'Checklist.loc DATA'!$D$3:$D$3000=J250,"#no matching result in Checklist.loc DATA")="#no matching result found in Checklist.loc DATA",_xlfn._xlws.FILTER('Checklist.loc DATA'!$E$3:$E$3000,'Checklist.loc DATA'!$D$3:$D$3000=J250,"#no matching result in Checklist.loc DATA")="MISSING",_xlfn._xlws.FILTER('Checklist.loc DATA'!$E$3:$E$3000,'Checklist.loc DATA'!$D$3:$D$3000=J250,"#no matching result in Checklist.loc DATA")=""),
          IF(_xlfn._xlws.FILTER('CLUE. Integrator'!$C$2:$C$3000,'CLUE. Integrator'!$D$2:$D$3000=J250,"#no matching result in aircraft CLUE_Integrator")="0","#Text found in aircraft CLUE_Integrator but no matching entry name; check that you copy-pasted entry names",
                   _xlfn._xlws.FILTER('CLUE. Integrator'!$C$2:$C$3000,'CLUE. Integrator'!$D$2:$D$3000=J250,"#no matching result in aircraft CLUE_Integrator")),
           _xlfn._xlws.FILTER('Checklist.loc DATA'!$E$3:$E$3000,'Checklist.loc DATA'!$D$3:$D$3000=J250,"#no matching result in Checklist.loc DATA")))</f>
        <v/>
      </c>
      <c r="L250" s="63" t="str">
        <f>IF('Integrator tracking'!G259="","",'Integrator tracking'!G259)</f>
        <v/>
      </c>
      <c r="M250" s="14" t="str">
        <f t="shared" si="6"/>
        <v/>
      </c>
      <c r="N250" s="14" t="str">
        <f>IF(F250="","",
_xlfn.CONCAT('Resource Checklist generator'!$A$2,UPPER('Resource Checklist generator'!$O$1),SUBSTITUTE(_xlfn.CONCAT(G250,"_",I250),"GAME.CHECKLIST_",""),"_",T250,'Resource Checklist generator'!$M$2,L250,'Resource Checklist generator'!$K$2,CHAR(10),
    'Resource Checklist generator'!$L$1,'Resource Checklist generator'!$N$2,'Resource Checklist generator'!$K$1,CHAR(10),
    'Resource Checklist generator'!$N$1
))</f>
        <v/>
      </c>
      <c r="O250" s="14" t="str">
        <f>IF(NOT(OR(U250=0,U250="")),_xlfn.CONCAT('Resource Checklist generator'!$G$2,U250,'Resource Checklist generator'!$H$2,CHAR(10),'Resource Checklist generator'!$I$2),"")</f>
        <v/>
      </c>
      <c r="P250" s="14" t="str">
        <f>IF(NOT(OR(V250=0,V250="")),_xlfn.CONCAT('Resource Checklist generator'!$J$2,V250,'Resource Checklist generator'!$H$2,CHAR(10),'Resource Checklist generator'!$L$2),"")</f>
        <v/>
      </c>
      <c r="Q250" s="14" t="str">
        <f>IF(F250="","",
    _xlfn.CONCAT('Resource Checklist generator'!$A$1,UPPER('Resource Checklist generator'!$O$1),SUBSTITUTE(_xlfn.CONCAT(G250,"_",I250),"GAME.CHECKLIST_",""),'Resource Checklist generator'!$B$1,CHAR(10),
    'Resource Checklist generator'!$C$1,G250,'Resource Checklist generator'!$D$1,I250,'Resource Checklist generator'!$E$1,CHAR(10),
    IF(K250="","",_xlfn.CONCAT('Resource Checklist generator'!$F$1,K250,'Resource Checklist generator'!$G$1,CHAR(10))),
    'Resource Checklist generator'!$J$1,'Resource Checklist generator'!$K$1,CHAR(10),
    'Resource Checklist generator'!$N$1)
)</f>
        <v/>
      </c>
      <c r="R250" s="14"/>
      <c r="S250" s="14" t="str">
        <f t="shared" si="7"/>
        <v/>
      </c>
      <c r="T250" s="14" t="str" cm="1">
        <f t="array" ref="T250">IF(Q250="","",MATCH(MID(Q250,1,255),MID($R$3:$R$999,1,255),0))</f>
        <v/>
      </c>
      <c r="U250" s="14"/>
      <c r="V250" s="14"/>
    </row>
    <row r="251" spans="2:22">
      <c r="B251" s="27"/>
      <c r="C251" s="46" t="str" cm="1">
        <f t="array" ref="C251">IF(B251="","",
       IF(OR(_xlfn._xlws.FILTER('Checklist.loc DATA'!$D$3:$D$3000,'Checklist.loc DATA'!$C$3:$C$3000=B251,"#no matching result in Checklist.loc DATA")="#no matching result found in Checklist.loc DATA",_xlfn._xlws.FILTER('Checklist.loc DATA'!$D$3:$D$3000,'Checklist.loc DATA'!$C$3:$C$3000=B251,"#no matching result in Checklist.loc DATA")="MISSING",_xlfn._xlws.FILTER('Checklist.loc DATA'!$D$3:$D$3000,'Checklist.loc DATA'!$C$3:$C$3000=B251,"#no matching result in Checklist.loc DATA")=""),
            IF(_xlfn._xlws.FILTER('GAME.CHECKLIST_ Integrator'!$C$2:$C$3000,'GAME.CHECKLIST_ Integrator'!$D$2:$D$3000=B251,"#no matching result in GAME.CHECKLIST Integrator")="0","#Text found in aircraft PAGE_Integrator but no matching entry name; check that you copy-pasted entry names",
                   _xlfn._xlws.FILTER('GAME.CHECKLIST_ Integrator'!$C$2:$C$3000,'GAME.CHECKLIST_ Integrator'!$D$2:$D$3000=B251,"#no matching result in GAME.CHECKLIST Integrator")),
           _xlfn._xlws.FILTER('Checklist.loc DATA'!$D$3:$D$3000,'Checklist.loc DATA'!$C$3:$C$3000=B251,"#no matching result in Checklist.loc DATA")))</f>
        <v/>
      </c>
      <c r="D251" s="53"/>
      <c r="E251" s="46" t="str" cm="1">
        <f t="array" ref="E251">IF(D251="","",
       IF(OR(_xlfn._xlws.FILTER('Checklist.loc DATA'!$D$3:$D$3000,'Checklist.loc DATA'!$C$3:$C$3000=D251,"#no matching result in Checklist.loc DATA")="#no matching result found in Checklist.loc DATA",_xlfn._xlws.FILTER('Checklist.loc DATA'!$D$3:$D$3000,'Checklist.loc DATA'!$C$3:$C$3000=D251,"#no matching result in Checklist.loc DATA")="MISSING",_xlfn._xlws.FILTER('Checklist.loc DATA'!$D$3:$D$3000,'Checklist.loc DATA'!$C$3:$C$3000=D251,"#no matching result in Checklist.loc DATA")=""),
            IF(_xlfn._xlws.FILTER('GAME.CHECKLIST_ Integrator'!$C$2:$C$3000,'GAME.CHECKLIST_ Integrator'!$D$2:$D$3000=D251,"#no matching result in GAME.CHECKLIST Integrator")="0","#Text found in aircraft PAGE_Integrator but no matching entry name; check that you copy-pasted entry names",
                   _xlfn._xlws.FILTER('GAME.CHECKLIST_ Integrator'!$C$2:$C$3000,'GAME.CHECKLIST_ Integrator'!$D$2:$D$3000=D251,"#no matching result in GAME.CHECKLIST Integrator")),
           _xlfn._xlws.FILTER('Checklist.loc DATA'!$D$3:$D$3000,'Checklist.loc DATA'!$C$3:$C$3000=D251,"#no matching result in Checklist.loc DATA")))</f>
        <v/>
      </c>
      <c r="F251" s="53"/>
      <c r="G251" s="46" t="str" cm="1">
        <f t="array" ref="G251">IF(F251="","",
       IF(OR(_xlfn._xlws.FILTER('Checklist.loc DATA'!$D$3:$D$3000,'Checklist.loc DATA'!$C$3:$C$3000=F251,"#no matching result in Checklist.loc DATA")="#no matching result found in Checklist.loc DATA",_xlfn._xlws.FILTER('Checklist.loc DATA'!$D$3:$D$3000,'Checklist.loc DATA'!$C$3:$C$3000=F251,"#no matching result in Checklist.loc DATA")="MISSING",_xlfn._xlws.FILTER('Checklist.loc DATA'!$D$3:$D$3000,'Checklist.loc DATA'!$C$3:$C$3000=F251,"#no matching result in Checklist.loc DATA")=""),
            IF(_xlfn._xlws.FILTER('GAME.CHECKLIST_ Integrator'!$C$2:$C$3000,'GAME.CHECKLIST_ Integrator'!$D$2:$D$3000=F251,"#no matching result in GAME.CHECKLIST Integrator")="0","#Text found in aircraft PAGE_Integrator but no matching entry name; check that you copy-pasted entry names",
                   _xlfn._xlws.FILTER('GAME.CHECKLIST_ Integrator'!$C$2:$C$3000,'GAME.CHECKLIST_ Integrator'!$D$2:$D$3000=F251,"#no matching result in GAME.CHECKLIST Integrator")),
           _xlfn._xlws.FILTER('Checklist.loc DATA'!$D$3:$D$3000,'Checklist.loc DATA'!$C$3:$C$3000=F251,"#no matching result in Checklist.loc DATA")))</f>
        <v/>
      </c>
      <c r="H251" s="62"/>
      <c r="I251" s="46" t="str" cm="1">
        <f t="array" ref="I251">IF(H251="","",
       IF(OR(_xlfn._xlws.FILTER('Checklist.loc DATA'!$D$3:$D$3000,'Checklist.loc DATA'!$C$3:$C$3000=H251,"#no matching result in Checklist.loc DATA")="#no matching result found in Checklist.loc DATA",_xlfn._xlws.FILTER('Checklist.loc DATA'!$D$3:$D$3000,'Checklist.loc DATA'!$C$3:$C$3000=H251,"#no matching result in Checklist.loc DATA")="MISSING",_xlfn._xlws.FILTER('Checklist.loc DATA'!$D$3:$D$3000,'Checklist.loc DATA'!$C$3:$C$3000=H251,"#no matching result in Checklist.loc DATA")=""),
            IF(_xlfn._xlws.FILTER('GAME.CHECKLIST_ Integrator'!$C$2:$C$3000,'GAME.CHECKLIST_ Integrator'!$D$2:$D$3000=H251,"#no matching result in GAME.CHECKLIST Integrator")="0","#Text found in aircraft PAGE_Integrator but no matching entry name; check that you copy-pasted entry names",
                   _xlfn._xlws.FILTER('GAME.CHECKLIST_ Integrator'!$C$2:$C$3000,'GAME.CHECKLIST_ Integrator'!$D$2:$D$3000=H251,"#no matching result in GAME.CHECKLIST Integrator")),
           _xlfn._xlws.FILTER('Checklist.loc DATA'!$D$3:$D$3000,'Checklist.loc DATA'!$C$3:$C$3000=H251,"#no matching result in Checklist.loc DATA")))</f>
        <v/>
      </c>
      <c r="J251" s="29">
        <v>0</v>
      </c>
      <c r="K251" s="46" t="str" cm="1">
        <f t="array" ref="K251">IF(OR(J251="",J251=0),"",
       IF(OR(_xlfn._xlws.FILTER('Checklist.loc DATA'!$E$3:$E$3000,'Checklist.loc DATA'!$D$3:$D$3000=J251,"#no matching result in Checklist.loc DATA")="#no matching result found in Checklist.loc DATA",_xlfn._xlws.FILTER('Checklist.loc DATA'!$E$3:$E$3000,'Checklist.loc DATA'!$D$3:$D$3000=J251,"#no matching result in Checklist.loc DATA")="MISSING",_xlfn._xlws.FILTER('Checklist.loc DATA'!$E$3:$E$3000,'Checklist.loc DATA'!$D$3:$D$3000=J251,"#no matching result in Checklist.loc DATA")=""),
          IF(_xlfn._xlws.FILTER('CLUE. Integrator'!$C$2:$C$3000,'CLUE. Integrator'!$D$2:$D$3000=J251,"#no matching result in aircraft CLUE_Integrator")="0","#Text found in aircraft CLUE_Integrator but no matching entry name; check that you copy-pasted entry names",
                   _xlfn._xlws.FILTER('CLUE. Integrator'!$C$2:$C$3000,'CLUE. Integrator'!$D$2:$D$3000=J251,"#no matching result in aircraft CLUE_Integrator")),
           _xlfn._xlws.FILTER('Checklist.loc DATA'!$E$3:$E$3000,'Checklist.loc DATA'!$D$3:$D$3000=J251,"#no matching result in Checklist.loc DATA")))</f>
        <v/>
      </c>
      <c r="L251" s="63" t="str">
        <f>IF('Integrator tracking'!G260="","",'Integrator tracking'!G260)</f>
        <v/>
      </c>
      <c r="M251" s="14" t="str">
        <f t="shared" si="6"/>
        <v/>
      </c>
      <c r="N251" s="14" t="str">
        <f>IF(F251="","",
_xlfn.CONCAT('Resource Checklist generator'!$A$2,UPPER('Resource Checklist generator'!$O$1),SUBSTITUTE(_xlfn.CONCAT(G251,"_",I251),"GAME.CHECKLIST_",""),"_",T251,'Resource Checklist generator'!$M$2,L251,'Resource Checklist generator'!$K$2,CHAR(10),
    'Resource Checklist generator'!$L$1,'Resource Checklist generator'!$N$2,'Resource Checklist generator'!$K$1,CHAR(10),
    'Resource Checklist generator'!$N$1
))</f>
        <v/>
      </c>
      <c r="O251" s="14" t="str">
        <f>IF(NOT(OR(U251=0,U251="")),_xlfn.CONCAT('Resource Checklist generator'!$G$2,U251,'Resource Checklist generator'!$H$2,CHAR(10),'Resource Checklist generator'!$I$2),"")</f>
        <v/>
      </c>
      <c r="P251" s="14" t="str">
        <f>IF(NOT(OR(V251=0,V251="")),_xlfn.CONCAT('Resource Checklist generator'!$J$2,V251,'Resource Checklist generator'!$H$2,CHAR(10),'Resource Checklist generator'!$L$2),"")</f>
        <v/>
      </c>
      <c r="Q251" s="14" t="str">
        <f>IF(F251="","",
    _xlfn.CONCAT('Resource Checklist generator'!$A$1,UPPER('Resource Checklist generator'!$O$1),SUBSTITUTE(_xlfn.CONCAT(G251,"_",I251),"GAME.CHECKLIST_",""),'Resource Checklist generator'!$B$1,CHAR(10),
    'Resource Checklist generator'!$C$1,G251,'Resource Checklist generator'!$D$1,I251,'Resource Checklist generator'!$E$1,CHAR(10),
    IF(K251="","",_xlfn.CONCAT('Resource Checklist generator'!$F$1,K251,'Resource Checklist generator'!$G$1,CHAR(10))),
    'Resource Checklist generator'!$J$1,'Resource Checklist generator'!$K$1,CHAR(10),
    'Resource Checklist generator'!$N$1)
)</f>
        <v/>
      </c>
      <c r="R251" s="14"/>
      <c r="S251" s="14" t="str">
        <f t="shared" si="7"/>
        <v/>
      </c>
      <c r="T251" s="14" t="str" cm="1">
        <f t="array" ref="T251">IF(Q251="","",MATCH(MID(Q251,1,255),MID($R$3:$R$999,1,255),0))</f>
        <v/>
      </c>
      <c r="U251" s="14"/>
      <c r="V251" s="14"/>
    </row>
    <row r="252" spans="2:22">
      <c r="B252" s="28"/>
      <c r="C252" s="46" t="str" cm="1">
        <f t="array" ref="C252">IF(B252="","",
       IF(OR(_xlfn._xlws.FILTER('Checklist.loc DATA'!$D$3:$D$3000,'Checklist.loc DATA'!$C$3:$C$3000=B252,"#no matching result in Checklist.loc DATA")="#no matching result found in Checklist.loc DATA",_xlfn._xlws.FILTER('Checklist.loc DATA'!$D$3:$D$3000,'Checklist.loc DATA'!$C$3:$C$3000=B252,"#no matching result in Checklist.loc DATA")="MISSING",_xlfn._xlws.FILTER('Checklist.loc DATA'!$D$3:$D$3000,'Checklist.loc DATA'!$C$3:$C$3000=B252,"#no matching result in Checklist.loc DATA")=""),
            IF(_xlfn._xlws.FILTER('GAME.CHECKLIST_ Integrator'!$C$2:$C$3000,'GAME.CHECKLIST_ Integrator'!$D$2:$D$3000=B252,"#no matching result in GAME.CHECKLIST Integrator")="0","#Text found in aircraft PAGE_Integrator but no matching entry name; check that you copy-pasted entry names",
                   _xlfn._xlws.FILTER('GAME.CHECKLIST_ Integrator'!$C$2:$C$3000,'GAME.CHECKLIST_ Integrator'!$D$2:$D$3000=B252,"#no matching result in GAME.CHECKLIST Integrator")),
           _xlfn._xlws.FILTER('Checklist.loc DATA'!$D$3:$D$3000,'Checklist.loc DATA'!$C$3:$C$3000=B252,"#no matching result in Checklist.loc DATA")))</f>
        <v/>
      </c>
      <c r="D252" s="52"/>
      <c r="E252" s="46" t="str" cm="1">
        <f t="array" ref="E252">IF(D252="","",
       IF(OR(_xlfn._xlws.FILTER('Checklist.loc DATA'!$D$3:$D$3000,'Checklist.loc DATA'!$C$3:$C$3000=D252,"#no matching result in Checklist.loc DATA")="#no matching result found in Checklist.loc DATA",_xlfn._xlws.FILTER('Checklist.loc DATA'!$D$3:$D$3000,'Checklist.loc DATA'!$C$3:$C$3000=D252,"#no matching result in Checklist.loc DATA")="MISSING",_xlfn._xlws.FILTER('Checklist.loc DATA'!$D$3:$D$3000,'Checklist.loc DATA'!$C$3:$C$3000=D252,"#no matching result in Checklist.loc DATA")=""),
            IF(_xlfn._xlws.FILTER('GAME.CHECKLIST_ Integrator'!$C$2:$C$3000,'GAME.CHECKLIST_ Integrator'!$D$2:$D$3000=D252,"#no matching result in GAME.CHECKLIST Integrator")="0","#Text found in aircraft PAGE_Integrator but no matching entry name; check that you copy-pasted entry names",
                   _xlfn._xlws.FILTER('GAME.CHECKLIST_ Integrator'!$C$2:$C$3000,'GAME.CHECKLIST_ Integrator'!$D$2:$D$3000=D252,"#no matching result in GAME.CHECKLIST Integrator")),
           _xlfn._xlws.FILTER('Checklist.loc DATA'!$D$3:$D$3000,'Checklist.loc DATA'!$C$3:$C$3000=D252,"#no matching result in Checklist.loc DATA")))</f>
        <v/>
      </c>
      <c r="F252" s="52"/>
      <c r="G252" s="46" t="str" cm="1">
        <f t="array" ref="G252">IF(F252="","",
       IF(OR(_xlfn._xlws.FILTER('Checklist.loc DATA'!$D$3:$D$3000,'Checklist.loc DATA'!$C$3:$C$3000=F252,"#no matching result in Checklist.loc DATA")="#no matching result found in Checklist.loc DATA",_xlfn._xlws.FILTER('Checklist.loc DATA'!$D$3:$D$3000,'Checklist.loc DATA'!$C$3:$C$3000=F252,"#no matching result in Checklist.loc DATA")="MISSING",_xlfn._xlws.FILTER('Checklist.loc DATA'!$D$3:$D$3000,'Checklist.loc DATA'!$C$3:$C$3000=F252,"#no matching result in Checklist.loc DATA")=""),
            IF(_xlfn._xlws.FILTER('GAME.CHECKLIST_ Integrator'!$C$2:$C$3000,'GAME.CHECKLIST_ Integrator'!$D$2:$D$3000=F252,"#no matching result in GAME.CHECKLIST Integrator")="0","#Text found in aircraft PAGE_Integrator but no matching entry name; check that you copy-pasted entry names",
                   _xlfn._xlws.FILTER('GAME.CHECKLIST_ Integrator'!$C$2:$C$3000,'GAME.CHECKLIST_ Integrator'!$D$2:$D$3000=F252,"#no matching result in GAME.CHECKLIST Integrator")),
           _xlfn._xlws.FILTER('Checklist.loc DATA'!$D$3:$D$3000,'Checklist.loc DATA'!$C$3:$C$3000=F252,"#no matching result in Checklist.loc DATA")))</f>
        <v/>
      </c>
      <c r="H252" s="61"/>
      <c r="I252" s="46" t="str" cm="1">
        <f t="array" ref="I252">IF(H252="","",
       IF(OR(_xlfn._xlws.FILTER('Checklist.loc DATA'!$D$3:$D$3000,'Checklist.loc DATA'!$C$3:$C$3000=H252,"#no matching result in Checklist.loc DATA")="#no matching result found in Checklist.loc DATA",_xlfn._xlws.FILTER('Checklist.loc DATA'!$D$3:$D$3000,'Checklist.loc DATA'!$C$3:$C$3000=H252,"#no matching result in Checklist.loc DATA")="MISSING",_xlfn._xlws.FILTER('Checklist.loc DATA'!$D$3:$D$3000,'Checklist.loc DATA'!$C$3:$C$3000=H252,"#no matching result in Checklist.loc DATA")=""),
            IF(_xlfn._xlws.FILTER('GAME.CHECKLIST_ Integrator'!$C$2:$C$3000,'GAME.CHECKLIST_ Integrator'!$D$2:$D$3000=H252,"#no matching result in GAME.CHECKLIST Integrator")="0","#Text found in aircraft PAGE_Integrator but no matching entry name; check that you copy-pasted entry names",
                   _xlfn._xlws.FILTER('GAME.CHECKLIST_ Integrator'!$C$2:$C$3000,'GAME.CHECKLIST_ Integrator'!$D$2:$D$3000=H252,"#no matching result in GAME.CHECKLIST Integrator")),
           _xlfn._xlws.FILTER('Checklist.loc DATA'!$D$3:$D$3000,'Checklist.loc DATA'!$C$3:$C$3000=H252,"#no matching result in Checklist.loc DATA")))</f>
        <v/>
      </c>
      <c r="J252" s="48">
        <v>0</v>
      </c>
      <c r="K252" s="46" t="str" cm="1">
        <f t="array" ref="K252">IF(OR(J252="",J252=0),"",
       IF(OR(_xlfn._xlws.FILTER('Checklist.loc DATA'!$E$3:$E$3000,'Checklist.loc DATA'!$D$3:$D$3000=J252,"#no matching result in Checklist.loc DATA")="#no matching result found in Checklist.loc DATA",_xlfn._xlws.FILTER('Checklist.loc DATA'!$E$3:$E$3000,'Checklist.loc DATA'!$D$3:$D$3000=J252,"#no matching result in Checklist.loc DATA")="MISSING",_xlfn._xlws.FILTER('Checklist.loc DATA'!$E$3:$E$3000,'Checklist.loc DATA'!$D$3:$D$3000=J252,"#no matching result in Checklist.loc DATA")=""),
          IF(_xlfn._xlws.FILTER('CLUE. Integrator'!$C$2:$C$3000,'CLUE. Integrator'!$D$2:$D$3000=J252,"#no matching result in aircraft CLUE_Integrator")="0","#Text found in aircraft CLUE_Integrator but no matching entry name; check that you copy-pasted entry names",
                   _xlfn._xlws.FILTER('CLUE. Integrator'!$C$2:$C$3000,'CLUE. Integrator'!$D$2:$D$3000=J252,"#no matching result in aircraft CLUE_Integrator")),
           _xlfn._xlws.FILTER('Checklist.loc DATA'!$E$3:$E$3000,'Checklist.loc DATA'!$D$3:$D$3000=J252,"#no matching result in Checklist.loc DATA")))</f>
        <v/>
      </c>
      <c r="L252" s="63" t="str">
        <f>IF('Integrator tracking'!G261="","",'Integrator tracking'!G261)</f>
        <v/>
      </c>
      <c r="M252" s="14" t="str">
        <f t="shared" si="6"/>
        <v/>
      </c>
      <c r="N252" s="14" t="str">
        <f>IF(F252="","",
_xlfn.CONCAT('Resource Checklist generator'!$A$2,UPPER('Resource Checklist generator'!$O$1),SUBSTITUTE(_xlfn.CONCAT(G252,"_",I252),"GAME.CHECKLIST_",""),"_",T252,'Resource Checklist generator'!$M$2,L252,'Resource Checklist generator'!$K$2,CHAR(10),
    'Resource Checklist generator'!$L$1,'Resource Checklist generator'!$N$2,'Resource Checklist generator'!$K$1,CHAR(10),
    'Resource Checklist generator'!$N$1
))</f>
        <v/>
      </c>
      <c r="O252" s="14" t="str">
        <f>IF(NOT(OR(U252=0,U252="")),_xlfn.CONCAT('Resource Checklist generator'!$G$2,U252,'Resource Checklist generator'!$H$2,CHAR(10),'Resource Checklist generator'!$I$2),"")</f>
        <v/>
      </c>
      <c r="P252" s="14" t="str">
        <f>IF(NOT(OR(V252=0,V252="")),_xlfn.CONCAT('Resource Checklist generator'!$J$2,V252,'Resource Checklist generator'!$H$2,CHAR(10),'Resource Checklist generator'!$L$2),"")</f>
        <v/>
      </c>
      <c r="Q252" s="14" t="str">
        <f>IF(F252="","",
    _xlfn.CONCAT('Resource Checklist generator'!$A$1,UPPER('Resource Checklist generator'!$O$1),SUBSTITUTE(_xlfn.CONCAT(G252,"_",I252),"GAME.CHECKLIST_",""),'Resource Checklist generator'!$B$1,CHAR(10),
    'Resource Checklist generator'!$C$1,G252,'Resource Checklist generator'!$D$1,I252,'Resource Checklist generator'!$E$1,CHAR(10),
    IF(K252="","",_xlfn.CONCAT('Resource Checklist generator'!$F$1,K252,'Resource Checklist generator'!$G$1,CHAR(10))),
    'Resource Checklist generator'!$J$1,'Resource Checklist generator'!$K$1,CHAR(10),
    'Resource Checklist generator'!$N$1)
)</f>
        <v/>
      </c>
      <c r="R252" s="14"/>
      <c r="S252" s="14" t="str">
        <f t="shared" si="7"/>
        <v/>
      </c>
      <c r="T252" s="14" t="str" cm="1">
        <f t="array" ref="T252">IF(Q252="","",MATCH(MID(Q252,1,255),MID($R$3:$R$999,1,255),0))</f>
        <v/>
      </c>
      <c r="U252" s="14"/>
      <c r="V252" s="14"/>
    </row>
    <row r="253" spans="2:22">
      <c r="B253" s="27"/>
      <c r="C253" s="46" t="str" cm="1">
        <f t="array" ref="C253">IF(B253="","",
       IF(OR(_xlfn._xlws.FILTER('Checklist.loc DATA'!$D$3:$D$3000,'Checklist.loc DATA'!$C$3:$C$3000=B253,"#no matching result in Checklist.loc DATA")="#no matching result found in Checklist.loc DATA",_xlfn._xlws.FILTER('Checklist.loc DATA'!$D$3:$D$3000,'Checklist.loc DATA'!$C$3:$C$3000=B253,"#no matching result in Checklist.loc DATA")="MISSING",_xlfn._xlws.FILTER('Checklist.loc DATA'!$D$3:$D$3000,'Checklist.loc DATA'!$C$3:$C$3000=B253,"#no matching result in Checklist.loc DATA")=""),
            IF(_xlfn._xlws.FILTER('GAME.CHECKLIST_ Integrator'!$C$2:$C$3000,'GAME.CHECKLIST_ Integrator'!$D$2:$D$3000=B253,"#no matching result in GAME.CHECKLIST Integrator")="0","#Text found in aircraft PAGE_Integrator but no matching entry name; check that you copy-pasted entry names",
                   _xlfn._xlws.FILTER('GAME.CHECKLIST_ Integrator'!$C$2:$C$3000,'GAME.CHECKLIST_ Integrator'!$D$2:$D$3000=B253,"#no matching result in GAME.CHECKLIST Integrator")),
           _xlfn._xlws.FILTER('Checklist.loc DATA'!$D$3:$D$3000,'Checklist.loc DATA'!$C$3:$C$3000=B253,"#no matching result in Checklist.loc DATA")))</f>
        <v/>
      </c>
      <c r="D253" s="53"/>
      <c r="E253" s="46" t="str" cm="1">
        <f t="array" ref="E253">IF(D253="","",
       IF(OR(_xlfn._xlws.FILTER('Checklist.loc DATA'!$D$3:$D$3000,'Checklist.loc DATA'!$C$3:$C$3000=D253,"#no matching result in Checklist.loc DATA")="#no matching result found in Checklist.loc DATA",_xlfn._xlws.FILTER('Checklist.loc DATA'!$D$3:$D$3000,'Checklist.loc DATA'!$C$3:$C$3000=D253,"#no matching result in Checklist.loc DATA")="MISSING",_xlfn._xlws.FILTER('Checklist.loc DATA'!$D$3:$D$3000,'Checklist.loc DATA'!$C$3:$C$3000=D253,"#no matching result in Checklist.loc DATA")=""),
            IF(_xlfn._xlws.FILTER('GAME.CHECKLIST_ Integrator'!$C$2:$C$3000,'GAME.CHECKLIST_ Integrator'!$D$2:$D$3000=D253,"#no matching result in GAME.CHECKLIST Integrator")="0","#Text found in aircraft PAGE_Integrator but no matching entry name; check that you copy-pasted entry names",
                   _xlfn._xlws.FILTER('GAME.CHECKLIST_ Integrator'!$C$2:$C$3000,'GAME.CHECKLIST_ Integrator'!$D$2:$D$3000=D253,"#no matching result in GAME.CHECKLIST Integrator")),
           _xlfn._xlws.FILTER('Checklist.loc DATA'!$D$3:$D$3000,'Checklist.loc DATA'!$C$3:$C$3000=D253,"#no matching result in Checklist.loc DATA")))</f>
        <v/>
      </c>
      <c r="F253" s="53"/>
      <c r="G253" s="46" t="str" cm="1">
        <f t="array" ref="G253">IF(F253="","",
       IF(OR(_xlfn._xlws.FILTER('Checklist.loc DATA'!$D$3:$D$3000,'Checklist.loc DATA'!$C$3:$C$3000=F253,"#no matching result in Checklist.loc DATA")="#no matching result found in Checklist.loc DATA",_xlfn._xlws.FILTER('Checklist.loc DATA'!$D$3:$D$3000,'Checklist.loc DATA'!$C$3:$C$3000=F253,"#no matching result in Checklist.loc DATA")="MISSING",_xlfn._xlws.FILTER('Checklist.loc DATA'!$D$3:$D$3000,'Checklist.loc DATA'!$C$3:$C$3000=F253,"#no matching result in Checklist.loc DATA")=""),
            IF(_xlfn._xlws.FILTER('GAME.CHECKLIST_ Integrator'!$C$2:$C$3000,'GAME.CHECKLIST_ Integrator'!$D$2:$D$3000=F253,"#no matching result in GAME.CHECKLIST Integrator")="0","#Text found in aircraft PAGE_Integrator but no matching entry name; check that you copy-pasted entry names",
                   _xlfn._xlws.FILTER('GAME.CHECKLIST_ Integrator'!$C$2:$C$3000,'GAME.CHECKLIST_ Integrator'!$D$2:$D$3000=F253,"#no matching result in GAME.CHECKLIST Integrator")),
           _xlfn._xlws.FILTER('Checklist.loc DATA'!$D$3:$D$3000,'Checklist.loc DATA'!$C$3:$C$3000=F253,"#no matching result in Checklist.loc DATA")))</f>
        <v/>
      </c>
      <c r="H253" s="62"/>
      <c r="I253" s="46" t="str" cm="1">
        <f t="array" ref="I253">IF(H253="","",
       IF(OR(_xlfn._xlws.FILTER('Checklist.loc DATA'!$D$3:$D$3000,'Checklist.loc DATA'!$C$3:$C$3000=H253,"#no matching result in Checklist.loc DATA")="#no matching result found in Checklist.loc DATA",_xlfn._xlws.FILTER('Checklist.loc DATA'!$D$3:$D$3000,'Checklist.loc DATA'!$C$3:$C$3000=H253,"#no matching result in Checklist.loc DATA")="MISSING",_xlfn._xlws.FILTER('Checklist.loc DATA'!$D$3:$D$3000,'Checklist.loc DATA'!$C$3:$C$3000=H253,"#no matching result in Checklist.loc DATA")=""),
            IF(_xlfn._xlws.FILTER('GAME.CHECKLIST_ Integrator'!$C$2:$C$3000,'GAME.CHECKLIST_ Integrator'!$D$2:$D$3000=H253,"#no matching result in GAME.CHECKLIST Integrator")="0","#Text found in aircraft PAGE_Integrator but no matching entry name; check that you copy-pasted entry names",
                   _xlfn._xlws.FILTER('GAME.CHECKLIST_ Integrator'!$C$2:$C$3000,'GAME.CHECKLIST_ Integrator'!$D$2:$D$3000=H253,"#no matching result in GAME.CHECKLIST Integrator")),
           _xlfn._xlws.FILTER('Checklist.loc DATA'!$D$3:$D$3000,'Checklist.loc DATA'!$C$3:$C$3000=H253,"#no matching result in Checklist.loc DATA")))</f>
        <v/>
      </c>
      <c r="J253" s="29">
        <v>0</v>
      </c>
      <c r="K253" s="46" t="str" cm="1">
        <f t="array" ref="K253">IF(OR(J253="",J253=0),"",
       IF(OR(_xlfn._xlws.FILTER('Checklist.loc DATA'!$E$3:$E$3000,'Checklist.loc DATA'!$D$3:$D$3000=J253,"#no matching result in Checklist.loc DATA")="#no matching result found in Checklist.loc DATA",_xlfn._xlws.FILTER('Checklist.loc DATA'!$E$3:$E$3000,'Checklist.loc DATA'!$D$3:$D$3000=J253,"#no matching result in Checklist.loc DATA")="MISSING",_xlfn._xlws.FILTER('Checklist.loc DATA'!$E$3:$E$3000,'Checklist.loc DATA'!$D$3:$D$3000=J253,"#no matching result in Checklist.loc DATA")=""),
          IF(_xlfn._xlws.FILTER('CLUE. Integrator'!$C$2:$C$3000,'CLUE. Integrator'!$D$2:$D$3000=J253,"#no matching result in aircraft CLUE_Integrator")="0","#Text found in aircraft CLUE_Integrator but no matching entry name; check that you copy-pasted entry names",
                   _xlfn._xlws.FILTER('CLUE. Integrator'!$C$2:$C$3000,'CLUE. Integrator'!$D$2:$D$3000=J253,"#no matching result in aircraft CLUE_Integrator")),
           _xlfn._xlws.FILTER('Checklist.loc DATA'!$E$3:$E$3000,'Checklist.loc DATA'!$D$3:$D$3000=J253,"#no matching result in Checklist.loc DATA")))</f>
        <v/>
      </c>
      <c r="L253" s="63" t="str">
        <f>IF('Integrator tracking'!G262="","",'Integrator tracking'!G262)</f>
        <v/>
      </c>
      <c r="M253" s="14" t="str">
        <f t="shared" si="6"/>
        <v/>
      </c>
      <c r="N253" s="14" t="str">
        <f>IF(F253="","",
_xlfn.CONCAT('Resource Checklist generator'!$A$2,UPPER('Resource Checklist generator'!$O$1),SUBSTITUTE(_xlfn.CONCAT(G253,"_",I253),"GAME.CHECKLIST_",""),"_",T253,'Resource Checklist generator'!$M$2,L253,'Resource Checklist generator'!$K$2,CHAR(10),
    'Resource Checklist generator'!$L$1,'Resource Checklist generator'!$N$2,'Resource Checklist generator'!$K$1,CHAR(10),
    'Resource Checklist generator'!$N$1
))</f>
        <v/>
      </c>
      <c r="O253" s="14" t="str">
        <f>IF(NOT(OR(U253=0,U253="")),_xlfn.CONCAT('Resource Checklist generator'!$G$2,U253,'Resource Checklist generator'!$H$2,CHAR(10),'Resource Checklist generator'!$I$2),"")</f>
        <v/>
      </c>
      <c r="P253" s="14" t="str">
        <f>IF(NOT(OR(V253=0,V253="")),_xlfn.CONCAT('Resource Checklist generator'!$J$2,V253,'Resource Checklist generator'!$H$2,CHAR(10),'Resource Checklist generator'!$L$2),"")</f>
        <v/>
      </c>
      <c r="Q253" s="14" t="str">
        <f>IF(F253="","",
    _xlfn.CONCAT('Resource Checklist generator'!$A$1,UPPER('Resource Checklist generator'!$O$1),SUBSTITUTE(_xlfn.CONCAT(G253,"_",I253),"GAME.CHECKLIST_",""),'Resource Checklist generator'!$B$1,CHAR(10),
    'Resource Checklist generator'!$C$1,G253,'Resource Checklist generator'!$D$1,I253,'Resource Checklist generator'!$E$1,CHAR(10),
    IF(K253="","",_xlfn.CONCAT('Resource Checklist generator'!$F$1,K253,'Resource Checklist generator'!$G$1,CHAR(10))),
    'Resource Checklist generator'!$J$1,'Resource Checklist generator'!$K$1,CHAR(10),
    'Resource Checklist generator'!$N$1)
)</f>
        <v/>
      </c>
      <c r="R253" s="14"/>
      <c r="S253" s="14" t="str">
        <f t="shared" si="7"/>
        <v/>
      </c>
      <c r="T253" s="14" t="str" cm="1">
        <f t="array" ref="T253">IF(Q253="","",MATCH(MID(Q253,1,255),MID($R$3:$R$999,1,255),0))</f>
        <v/>
      </c>
      <c r="U253" s="14"/>
      <c r="V253" s="14"/>
    </row>
    <row r="254" spans="2:22">
      <c r="B254" s="28"/>
      <c r="C254" s="46" t="str" cm="1">
        <f t="array" ref="C254">IF(B254="","",
       IF(OR(_xlfn._xlws.FILTER('Checklist.loc DATA'!$D$3:$D$3000,'Checklist.loc DATA'!$C$3:$C$3000=B254,"#no matching result in Checklist.loc DATA")="#no matching result found in Checklist.loc DATA",_xlfn._xlws.FILTER('Checklist.loc DATA'!$D$3:$D$3000,'Checklist.loc DATA'!$C$3:$C$3000=B254,"#no matching result in Checklist.loc DATA")="MISSING",_xlfn._xlws.FILTER('Checklist.loc DATA'!$D$3:$D$3000,'Checklist.loc DATA'!$C$3:$C$3000=B254,"#no matching result in Checklist.loc DATA")=""),
            IF(_xlfn._xlws.FILTER('GAME.CHECKLIST_ Integrator'!$C$2:$C$3000,'GAME.CHECKLIST_ Integrator'!$D$2:$D$3000=B254,"#no matching result in GAME.CHECKLIST Integrator")="0","#Text found in aircraft PAGE_Integrator but no matching entry name; check that you copy-pasted entry names",
                   _xlfn._xlws.FILTER('GAME.CHECKLIST_ Integrator'!$C$2:$C$3000,'GAME.CHECKLIST_ Integrator'!$D$2:$D$3000=B254,"#no matching result in GAME.CHECKLIST Integrator")),
           _xlfn._xlws.FILTER('Checklist.loc DATA'!$D$3:$D$3000,'Checklist.loc DATA'!$C$3:$C$3000=B254,"#no matching result in Checklist.loc DATA")))</f>
        <v/>
      </c>
      <c r="D254" s="52"/>
      <c r="E254" s="46" t="str" cm="1">
        <f t="array" ref="E254">IF(D254="","",
       IF(OR(_xlfn._xlws.FILTER('Checklist.loc DATA'!$D$3:$D$3000,'Checklist.loc DATA'!$C$3:$C$3000=D254,"#no matching result in Checklist.loc DATA")="#no matching result found in Checklist.loc DATA",_xlfn._xlws.FILTER('Checklist.loc DATA'!$D$3:$D$3000,'Checklist.loc DATA'!$C$3:$C$3000=D254,"#no matching result in Checklist.loc DATA")="MISSING",_xlfn._xlws.FILTER('Checklist.loc DATA'!$D$3:$D$3000,'Checklist.loc DATA'!$C$3:$C$3000=D254,"#no matching result in Checklist.loc DATA")=""),
            IF(_xlfn._xlws.FILTER('GAME.CHECKLIST_ Integrator'!$C$2:$C$3000,'GAME.CHECKLIST_ Integrator'!$D$2:$D$3000=D254,"#no matching result in GAME.CHECKLIST Integrator")="0","#Text found in aircraft PAGE_Integrator but no matching entry name; check that you copy-pasted entry names",
                   _xlfn._xlws.FILTER('GAME.CHECKLIST_ Integrator'!$C$2:$C$3000,'GAME.CHECKLIST_ Integrator'!$D$2:$D$3000=D254,"#no matching result in GAME.CHECKLIST Integrator")),
           _xlfn._xlws.FILTER('Checklist.loc DATA'!$D$3:$D$3000,'Checklist.loc DATA'!$C$3:$C$3000=D254,"#no matching result in Checklist.loc DATA")))</f>
        <v/>
      </c>
      <c r="F254" s="52"/>
      <c r="G254" s="46" t="str" cm="1">
        <f t="array" ref="G254">IF(F254="","",
       IF(OR(_xlfn._xlws.FILTER('Checklist.loc DATA'!$D$3:$D$3000,'Checklist.loc DATA'!$C$3:$C$3000=F254,"#no matching result in Checklist.loc DATA")="#no matching result found in Checklist.loc DATA",_xlfn._xlws.FILTER('Checklist.loc DATA'!$D$3:$D$3000,'Checklist.loc DATA'!$C$3:$C$3000=F254,"#no matching result in Checklist.loc DATA")="MISSING",_xlfn._xlws.FILTER('Checklist.loc DATA'!$D$3:$D$3000,'Checklist.loc DATA'!$C$3:$C$3000=F254,"#no matching result in Checklist.loc DATA")=""),
            IF(_xlfn._xlws.FILTER('GAME.CHECKLIST_ Integrator'!$C$2:$C$3000,'GAME.CHECKLIST_ Integrator'!$D$2:$D$3000=F254,"#no matching result in GAME.CHECKLIST Integrator")="0","#Text found in aircraft PAGE_Integrator but no matching entry name; check that you copy-pasted entry names",
                   _xlfn._xlws.FILTER('GAME.CHECKLIST_ Integrator'!$C$2:$C$3000,'GAME.CHECKLIST_ Integrator'!$D$2:$D$3000=F254,"#no matching result in GAME.CHECKLIST Integrator")),
           _xlfn._xlws.FILTER('Checklist.loc DATA'!$D$3:$D$3000,'Checklist.loc DATA'!$C$3:$C$3000=F254,"#no matching result in Checklist.loc DATA")))</f>
        <v/>
      </c>
      <c r="H254" s="61"/>
      <c r="I254" s="46" t="str" cm="1">
        <f t="array" ref="I254">IF(H254="","",
       IF(OR(_xlfn._xlws.FILTER('Checklist.loc DATA'!$D$3:$D$3000,'Checklist.loc DATA'!$C$3:$C$3000=H254,"#no matching result in Checklist.loc DATA")="#no matching result found in Checklist.loc DATA",_xlfn._xlws.FILTER('Checklist.loc DATA'!$D$3:$D$3000,'Checklist.loc DATA'!$C$3:$C$3000=H254,"#no matching result in Checklist.loc DATA")="MISSING",_xlfn._xlws.FILTER('Checklist.loc DATA'!$D$3:$D$3000,'Checklist.loc DATA'!$C$3:$C$3000=H254,"#no matching result in Checklist.loc DATA")=""),
            IF(_xlfn._xlws.FILTER('GAME.CHECKLIST_ Integrator'!$C$2:$C$3000,'GAME.CHECKLIST_ Integrator'!$D$2:$D$3000=H254,"#no matching result in GAME.CHECKLIST Integrator")="0","#Text found in aircraft PAGE_Integrator but no matching entry name; check that you copy-pasted entry names",
                   _xlfn._xlws.FILTER('GAME.CHECKLIST_ Integrator'!$C$2:$C$3000,'GAME.CHECKLIST_ Integrator'!$D$2:$D$3000=H254,"#no matching result in GAME.CHECKLIST Integrator")),
           _xlfn._xlws.FILTER('Checklist.loc DATA'!$D$3:$D$3000,'Checklist.loc DATA'!$C$3:$C$3000=H254,"#no matching result in Checklist.loc DATA")))</f>
        <v/>
      </c>
      <c r="J254" s="48">
        <v>0</v>
      </c>
      <c r="K254" s="46" t="str" cm="1">
        <f t="array" ref="K254">IF(OR(J254="",J254=0),"",
       IF(OR(_xlfn._xlws.FILTER('Checklist.loc DATA'!$E$3:$E$3000,'Checklist.loc DATA'!$D$3:$D$3000=J254,"#no matching result in Checklist.loc DATA")="#no matching result found in Checklist.loc DATA",_xlfn._xlws.FILTER('Checklist.loc DATA'!$E$3:$E$3000,'Checklist.loc DATA'!$D$3:$D$3000=J254,"#no matching result in Checklist.loc DATA")="MISSING",_xlfn._xlws.FILTER('Checklist.loc DATA'!$E$3:$E$3000,'Checklist.loc DATA'!$D$3:$D$3000=J254,"#no matching result in Checklist.loc DATA")=""),
          IF(_xlfn._xlws.FILTER('CLUE. Integrator'!$C$2:$C$3000,'CLUE. Integrator'!$D$2:$D$3000=J254,"#no matching result in aircraft CLUE_Integrator")="0","#Text found in aircraft CLUE_Integrator but no matching entry name; check that you copy-pasted entry names",
                   _xlfn._xlws.FILTER('CLUE. Integrator'!$C$2:$C$3000,'CLUE. Integrator'!$D$2:$D$3000=J254,"#no matching result in aircraft CLUE_Integrator")),
           _xlfn._xlws.FILTER('Checklist.loc DATA'!$E$3:$E$3000,'Checklist.loc DATA'!$D$3:$D$3000=J254,"#no matching result in Checklist.loc DATA")))</f>
        <v/>
      </c>
      <c r="L254" s="63" t="str">
        <f>IF('Integrator tracking'!G263="","",'Integrator tracking'!G263)</f>
        <v/>
      </c>
      <c r="M254" s="14" t="str">
        <f t="shared" si="6"/>
        <v/>
      </c>
      <c r="N254" s="14" t="str">
        <f>IF(F254="","",
_xlfn.CONCAT('Resource Checklist generator'!$A$2,UPPER('Resource Checklist generator'!$O$1),SUBSTITUTE(_xlfn.CONCAT(G254,"_",I254),"GAME.CHECKLIST_",""),"_",T254,'Resource Checklist generator'!$M$2,L254,'Resource Checklist generator'!$K$2,CHAR(10),
    'Resource Checklist generator'!$L$1,'Resource Checklist generator'!$N$2,'Resource Checklist generator'!$K$1,CHAR(10),
    'Resource Checklist generator'!$N$1
))</f>
        <v/>
      </c>
      <c r="O254" s="14" t="str">
        <f>IF(NOT(OR(U254=0,U254="")),_xlfn.CONCAT('Resource Checklist generator'!$G$2,U254,'Resource Checklist generator'!$H$2,CHAR(10),'Resource Checklist generator'!$I$2),"")</f>
        <v/>
      </c>
      <c r="P254" s="14" t="str">
        <f>IF(NOT(OR(V254=0,V254="")),_xlfn.CONCAT('Resource Checklist generator'!$J$2,V254,'Resource Checklist generator'!$H$2,CHAR(10),'Resource Checklist generator'!$L$2),"")</f>
        <v/>
      </c>
      <c r="Q254" s="14" t="str">
        <f>IF(F254="","",
    _xlfn.CONCAT('Resource Checklist generator'!$A$1,UPPER('Resource Checklist generator'!$O$1),SUBSTITUTE(_xlfn.CONCAT(G254,"_",I254),"GAME.CHECKLIST_",""),'Resource Checklist generator'!$B$1,CHAR(10),
    'Resource Checklist generator'!$C$1,G254,'Resource Checklist generator'!$D$1,I254,'Resource Checklist generator'!$E$1,CHAR(10),
    IF(K254="","",_xlfn.CONCAT('Resource Checklist generator'!$F$1,K254,'Resource Checklist generator'!$G$1,CHAR(10))),
    'Resource Checklist generator'!$J$1,'Resource Checklist generator'!$K$1,CHAR(10),
    'Resource Checklist generator'!$N$1)
)</f>
        <v/>
      </c>
      <c r="R254" s="14"/>
      <c r="S254" s="14" t="str">
        <f t="shared" si="7"/>
        <v/>
      </c>
      <c r="T254" s="14" t="str" cm="1">
        <f t="array" ref="T254">IF(Q254="","",MATCH(MID(Q254,1,255),MID($R$3:$R$999,1,255),0))</f>
        <v/>
      </c>
      <c r="U254" s="14"/>
      <c r="V254" s="14"/>
    </row>
    <row r="255" spans="2:22">
      <c r="B255" s="27"/>
      <c r="C255" s="46" t="str" cm="1">
        <f t="array" ref="C255">IF(B255="","",
       IF(OR(_xlfn._xlws.FILTER('Checklist.loc DATA'!$D$3:$D$3000,'Checklist.loc DATA'!$C$3:$C$3000=B255,"#no matching result in Checklist.loc DATA")="#no matching result found in Checklist.loc DATA",_xlfn._xlws.FILTER('Checklist.loc DATA'!$D$3:$D$3000,'Checklist.loc DATA'!$C$3:$C$3000=B255,"#no matching result in Checklist.loc DATA")="MISSING",_xlfn._xlws.FILTER('Checklist.loc DATA'!$D$3:$D$3000,'Checklist.loc DATA'!$C$3:$C$3000=B255,"#no matching result in Checklist.loc DATA")=""),
            IF(_xlfn._xlws.FILTER('GAME.CHECKLIST_ Integrator'!$C$2:$C$3000,'GAME.CHECKLIST_ Integrator'!$D$2:$D$3000=B255,"#no matching result in GAME.CHECKLIST Integrator")="0","#Text found in aircraft PAGE_Integrator but no matching entry name; check that you copy-pasted entry names",
                   _xlfn._xlws.FILTER('GAME.CHECKLIST_ Integrator'!$C$2:$C$3000,'GAME.CHECKLIST_ Integrator'!$D$2:$D$3000=B255,"#no matching result in GAME.CHECKLIST Integrator")),
           _xlfn._xlws.FILTER('Checklist.loc DATA'!$D$3:$D$3000,'Checklist.loc DATA'!$C$3:$C$3000=B255,"#no matching result in Checklist.loc DATA")))</f>
        <v/>
      </c>
      <c r="D255" s="53"/>
      <c r="E255" s="46" t="str" cm="1">
        <f t="array" ref="E255">IF(D255="","",
       IF(OR(_xlfn._xlws.FILTER('Checklist.loc DATA'!$D$3:$D$3000,'Checklist.loc DATA'!$C$3:$C$3000=D255,"#no matching result in Checklist.loc DATA")="#no matching result found in Checklist.loc DATA",_xlfn._xlws.FILTER('Checklist.loc DATA'!$D$3:$D$3000,'Checklist.loc DATA'!$C$3:$C$3000=D255,"#no matching result in Checklist.loc DATA")="MISSING",_xlfn._xlws.FILTER('Checklist.loc DATA'!$D$3:$D$3000,'Checklist.loc DATA'!$C$3:$C$3000=D255,"#no matching result in Checklist.loc DATA")=""),
            IF(_xlfn._xlws.FILTER('GAME.CHECKLIST_ Integrator'!$C$2:$C$3000,'GAME.CHECKLIST_ Integrator'!$D$2:$D$3000=D255,"#no matching result in GAME.CHECKLIST Integrator")="0","#Text found in aircraft PAGE_Integrator but no matching entry name; check that you copy-pasted entry names",
                   _xlfn._xlws.FILTER('GAME.CHECKLIST_ Integrator'!$C$2:$C$3000,'GAME.CHECKLIST_ Integrator'!$D$2:$D$3000=D255,"#no matching result in GAME.CHECKLIST Integrator")),
           _xlfn._xlws.FILTER('Checklist.loc DATA'!$D$3:$D$3000,'Checklist.loc DATA'!$C$3:$C$3000=D255,"#no matching result in Checklist.loc DATA")))</f>
        <v/>
      </c>
      <c r="F255" s="53"/>
      <c r="G255" s="46" t="str" cm="1">
        <f t="array" ref="G255">IF(F255="","",
       IF(OR(_xlfn._xlws.FILTER('Checklist.loc DATA'!$D$3:$D$3000,'Checklist.loc DATA'!$C$3:$C$3000=F255,"#no matching result in Checklist.loc DATA")="#no matching result found in Checklist.loc DATA",_xlfn._xlws.FILTER('Checklist.loc DATA'!$D$3:$D$3000,'Checklist.loc DATA'!$C$3:$C$3000=F255,"#no matching result in Checklist.loc DATA")="MISSING",_xlfn._xlws.FILTER('Checklist.loc DATA'!$D$3:$D$3000,'Checklist.loc DATA'!$C$3:$C$3000=F255,"#no matching result in Checklist.loc DATA")=""),
            IF(_xlfn._xlws.FILTER('GAME.CHECKLIST_ Integrator'!$C$2:$C$3000,'GAME.CHECKLIST_ Integrator'!$D$2:$D$3000=F255,"#no matching result in GAME.CHECKLIST Integrator")="0","#Text found in aircraft PAGE_Integrator but no matching entry name; check that you copy-pasted entry names",
                   _xlfn._xlws.FILTER('GAME.CHECKLIST_ Integrator'!$C$2:$C$3000,'GAME.CHECKLIST_ Integrator'!$D$2:$D$3000=F255,"#no matching result in GAME.CHECKLIST Integrator")),
           _xlfn._xlws.FILTER('Checklist.loc DATA'!$D$3:$D$3000,'Checklist.loc DATA'!$C$3:$C$3000=F255,"#no matching result in Checklist.loc DATA")))</f>
        <v/>
      </c>
      <c r="H255" s="62"/>
      <c r="I255" s="46" t="str" cm="1">
        <f t="array" ref="I255">IF(H255="","",
       IF(OR(_xlfn._xlws.FILTER('Checklist.loc DATA'!$D$3:$D$3000,'Checklist.loc DATA'!$C$3:$C$3000=H255,"#no matching result in Checklist.loc DATA")="#no matching result found in Checklist.loc DATA",_xlfn._xlws.FILTER('Checklist.loc DATA'!$D$3:$D$3000,'Checklist.loc DATA'!$C$3:$C$3000=H255,"#no matching result in Checklist.loc DATA")="MISSING",_xlfn._xlws.FILTER('Checklist.loc DATA'!$D$3:$D$3000,'Checklist.loc DATA'!$C$3:$C$3000=H255,"#no matching result in Checklist.loc DATA")=""),
            IF(_xlfn._xlws.FILTER('GAME.CHECKLIST_ Integrator'!$C$2:$C$3000,'GAME.CHECKLIST_ Integrator'!$D$2:$D$3000=H255,"#no matching result in GAME.CHECKLIST Integrator")="0","#Text found in aircraft PAGE_Integrator but no matching entry name; check that you copy-pasted entry names",
                   _xlfn._xlws.FILTER('GAME.CHECKLIST_ Integrator'!$C$2:$C$3000,'GAME.CHECKLIST_ Integrator'!$D$2:$D$3000=H255,"#no matching result in GAME.CHECKLIST Integrator")),
           _xlfn._xlws.FILTER('Checklist.loc DATA'!$D$3:$D$3000,'Checklist.loc DATA'!$C$3:$C$3000=H255,"#no matching result in Checklist.loc DATA")))</f>
        <v/>
      </c>
      <c r="J255" s="29">
        <v>0</v>
      </c>
      <c r="K255" s="46" t="str" cm="1">
        <f t="array" ref="K255">IF(OR(J255="",J255=0),"",
       IF(OR(_xlfn._xlws.FILTER('Checklist.loc DATA'!$E$3:$E$3000,'Checklist.loc DATA'!$D$3:$D$3000=J255,"#no matching result in Checklist.loc DATA")="#no matching result found in Checklist.loc DATA",_xlfn._xlws.FILTER('Checklist.loc DATA'!$E$3:$E$3000,'Checklist.loc DATA'!$D$3:$D$3000=J255,"#no matching result in Checklist.loc DATA")="MISSING",_xlfn._xlws.FILTER('Checklist.loc DATA'!$E$3:$E$3000,'Checklist.loc DATA'!$D$3:$D$3000=J255,"#no matching result in Checklist.loc DATA")=""),
          IF(_xlfn._xlws.FILTER('CLUE. Integrator'!$C$2:$C$3000,'CLUE. Integrator'!$D$2:$D$3000=J255,"#no matching result in aircraft CLUE_Integrator")="0","#Text found in aircraft CLUE_Integrator but no matching entry name; check that you copy-pasted entry names",
                   _xlfn._xlws.FILTER('CLUE. Integrator'!$C$2:$C$3000,'CLUE. Integrator'!$D$2:$D$3000=J255,"#no matching result in aircraft CLUE_Integrator")),
           _xlfn._xlws.FILTER('Checklist.loc DATA'!$E$3:$E$3000,'Checklist.loc DATA'!$D$3:$D$3000=J255,"#no matching result in Checklist.loc DATA")))</f>
        <v/>
      </c>
      <c r="L255" s="63" t="str">
        <f>IF('Integrator tracking'!G264="","",'Integrator tracking'!G264)</f>
        <v/>
      </c>
      <c r="M255" s="14" t="str">
        <f t="shared" si="6"/>
        <v/>
      </c>
      <c r="N255" s="14" t="str">
        <f>IF(F255="","",
_xlfn.CONCAT('Resource Checklist generator'!$A$2,UPPER('Resource Checklist generator'!$O$1),SUBSTITUTE(_xlfn.CONCAT(G255,"_",I255),"GAME.CHECKLIST_",""),"_",T255,'Resource Checklist generator'!$M$2,L255,'Resource Checklist generator'!$K$2,CHAR(10),
    'Resource Checklist generator'!$L$1,'Resource Checklist generator'!$N$2,'Resource Checklist generator'!$K$1,CHAR(10),
    'Resource Checklist generator'!$N$1
))</f>
        <v/>
      </c>
      <c r="O255" s="14" t="str">
        <f>IF(NOT(OR(U255=0,U255="")),_xlfn.CONCAT('Resource Checklist generator'!$G$2,U255,'Resource Checklist generator'!$H$2,CHAR(10),'Resource Checklist generator'!$I$2),"")</f>
        <v/>
      </c>
      <c r="P255" s="14" t="str">
        <f>IF(NOT(OR(V255=0,V255="")),_xlfn.CONCAT('Resource Checklist generator'!$J$2,V255,'Resource Checklist generator'!$H$2,CHAR(10),'Resource Checklist generator'!$L$2),"")</f>
        <v/>
      </c>
      <c r="Q255" s="14" t="str">
        <f>IF(F255="","",
    _xlfn.CONCAT('Resource Checklist generator'!$A$1,UPPER('Resource Checklist generator'!$O$1),SUBSTITUTE(_xlfn.CONCAT(G255,"_",I255),"GAME.CHECKLIST_",""),'Resource Checklist generator'!$B$1,CHAR(10),
    'Resource Checklist generator'!$C$1,G255,'Resource Checklist generator'!$D$1,I255,'Resource Checklist generator'!$E$1,CHAR(10),
    IF(K255="","",_xlfn.CONCAT('Resource Checklist generator'!$F$1,K255,'Resource Checklist generator'!$G$1,CHAR(10))),
    'Resource Checklist generator'!$J$1,'Resource Checklist generator'!$K$1,CHAR(10),
    'Resource Checklist generator'!$N$1)
)</f>
        <v/>
      </c>
      <c r="R255" s="14"/>
      <c r="S255" s="14" t="str">
        <f t="shared" si="7"/>
        <v/>
      </c>
      <c r="T255" s="14" t="str" cm="1">
        <f t="array" ref="T255">IF(Q255="","",MATCH(MID(Q255,1,255),MID($R$3:$R$999,1,255),0))</f>
        <v/>
      </c>
      <c r="U255" s="14"/>
      <c r="V255" s="14"/>
    </row>
    <row r="256" spans="2:22">
      <c r="B256" s="28"/>
      <c r="C256" s="46" t="str" cm="1">
        <f t="array" ref="C256">IF(B256="","",
       IF(OR(_xlfn._xlws.FILTER('Checklist.loc DATA'!$D$3:$D$3000,'Checklist.loc DATA'!$C$3:$C$3000=B256,"#no matching result in Checklist.loc DATA")="#no matching result found in Checklist.loc DATA",_xlfn._xlws.FILTER('Checklist.loc DATA'!$D$3:$D$3000,'Checklist.loc DATA'!$C$3:$C$3000=B256,"#no matching result in Checklist.loc DATA")="MISSING",_xlfn._xlws.FILTER('Checklist.loc DATA'!$D$3:$D$3000,'Checklist.loc DATA'!$C$3:$C$3000=B256,"#no matching result in Checklist.loc DATA")=""),
            IF(_xlfn._xlws.FILTER('GAME.CHECKLIST_ Integrator'!$C$2:$C$3000,'GAME.CHECKLIST_ Integrator'!$D$2:$D$3000=B256,"#no matching result in GAME.CHECKLIST Integrator")="0","#Text found in aircraft PAGE_Integrator but no matching entry name; check that you copy-pasted entry names",
                   _xlfn._xlws.FILTER('GAME.CHECKLIST_ Integrator'!$C$2:$C$3000,'GAME.CHECKLIST_ Integrator'!$D$2:$D$3000=B256,"#no matching result in GAME.CHECKLIST Integrator")),
           _xlfn._xlws.FILTER('Checklist.loc DATA'!$D$3:$D$3000,'Checklist.loc DATA'!$C$3:$C$3000=B256,"#no matching result in Checklist.loc DATA")))</f>
        <v/>
      </c>
      <c r="D256" s="52"/>
      <c r="E256" s="46" t="str" cm="1">
        <f t="array" ref="E256">IF(D256="","",
       IF(OR(_xlfn._xlws.FILTER('Checklist.loc DATA'!$D$3:$D$3000,'Checklist.loc DATA'!$C$3:$C$3000=D256,"#no matching result in Checklist.loc DATA")="#no matching result found in Checklist.loc DATA",_xlfn._xlws.FILTER('Checklist.loc DATA'!$D$3:$D$3000,'Checklist.loc DATA'!$C$3:$C$3000=D256,"#no matching result in Checklist.loc DATA")="MISSING",_xlfn._xlws.FILTER('Checklist.loc DATA'!$D$3:$D$3000,'Checklist.loc DATA'!$C$3:$C$3000=D256,"#no matching result in Checklist.loc DATA")=""),
            IF(_xlfn._xlws.FILTER('GAME.CHECKLIST_ Integrator'!$C$2:$C$3000,'GAME.CHECKLIST_ Integrator'!$D$2:$D$3000=D256,"#no matching result in GAME.CHECKLIST Integrator")="0","#Text found in aircraft PAGE_Integrator but no matching entry name; check that you copy-pasted entry names",
                   _xlfn._xlws.FILTER('GAME.CHECKLIST_ Integrator'!$C$2:$C$3000,'GAME.CHECKLIST_ Integrator'!$D$2:$D$3000=D256,"#no matching result in GAME.CHECKLIST Integrator")),
           _xlfn._xlws.FILTER('Checklist.loc DATA'!$D$3:$D$3000,'Checklist.loc DATA'!$C$3:$C$3000=D256,"#no matching result in Checklist.loc DATA")))</f>
        <v/>
      </c>
      <c r="F256" s="52"/>
      <c r="G256" s="46" t="str" cm="1">
        <f t="array" ref="G256">IF(F256="","",
       IF(OR(_xlfn._xlws.FILTER('Checklist.loc DATA'!$D$3:$D$3000,'Checklist.loc DATA'!$C$3:$C$3000=F256,"#no matching result in Checklist.loc DATA")="#no matching result found in Checklist.loc DATA",_xlfn._xlws.FILTER('Checklist.loc DATA'!$D$3:$D$3000,'Checklist.loc DATA'!$C$3:$C$3000=F256,"#no matching result in Checklist.loc DATA")="MISSING",_xlfn._xlws.FILTER('Checklist.loc DATA'!$D$3:$D$3000,'Checklist.loc DATA'!$C$3:$C$3000=F256,"#no matching result in Checklist.loc DATA")=""),
            IF(_xlfn._xlws.FILTER('GAME.CHECKLIST_ Integrator'!$C$2:$C$3000,'GAME.CHECKLIST_ Integrator'!$D$2:$D$3000=F256,"#no matching result in GAME.CHECKLIST Integrator")="0","#Text found in aircraft PAGE_Integrator but no matching entry name; check that you copy-pasted entry names",
                   _xlfn._xlws.FILTER('GAME.CHECKLIST_ Integrator'!$C$2:$C$3000,'GAME.CHECKLIST_ Integrator'!$D$2:$D$3000=F256,"#no matching result in GAME.CHECKLIST Integrator")),
           _xlfn._xlws.FILTER('Checklist.loc DATA'!$D$3:$D$3000,'Checklist.loc DATA'!$C$3:$C$3000=F256,"#no matching result in Checklist.loc DATA")))</f>
        <v/>
      </c>
      <c r="H256" s="61"/>
      <c r="I256" s="46" t="str" cm="1">
        <f t="array" ref="I256">IF(H256="","",
       IF(OR(_xlfn._xlws.FILTER('Checklist.loc DATA'!$D$3:$D$3000,'Checklist.loc DATA'!$C$3:$C$3000=H256,"#no matching result in Checklist.loc DATA")="#no matching result found in Checklist.loc DATA",_xlfn._xlws.FILTER('Checklist.loc DATA'!$D$3:$D$3000,'Checklist.loc DATA'!$C$3:$C$3000=H256,"#no matching result in Checklist.loc DATA")="MISSING",_xlfn._xlws.FILTER('Checklist.loc DATA'!$D$3:$D$3000,'Checklist.loc DATA'!$C$3:$C$3000=H256,"#no matching result in Checklist.loc DATA")=""),
            IF(_xlfn._xlws.FILTER('GAME.CHECKLIST_ Integrator'!$C$2:$C$3000,'GAME.CHECKLIST_ Integrator'!$D$2:$D$3000=H256,"#no matching result in GAME.CHECKLIST Integrator")="0","#Text found in aircraft PAGE_Integrator but no matching entry name; check that you copy-pasted entry names",
                   _xlfn._xlws.FILTER('GAME.CHECKLIST_ Integrator'!$C$2:$C$3000,'GAME.CHECKLIST_ Integrator'!$D$2:$D$3000=H256,"#no matching result in GAME.CHECKLIST Integrator")),
           _xlfn._xlws.FILTER('Checklist.loc DATA'!$D$3:$D$3000,'Checklist.loc DATA'!$C$3:$C$3000=H256,"#no matching result in Checklist.loc DATA")))</f>
        <v/>
      </c>
      <c r="J256" s="48">
        <v>0</v>
      </c>
      <c r="K256" s="46" t="str" cm="1">
        <f t="array" ref="K256">IF(OR(J256="",J256=0),"",
       IF(OR(_xlfn._xlws.FILTER('Checklist.loc DATA'!$E$3:$E$3000,'Checklist.loc DATA'!$D$3:$D$3000=J256,"#no matching result in Checklist.loc DATA")="#no matching result found in Checklist.loc DATA",_xlfn._xlws.FILTER('Checklist.loc DATA'!$E$3:$E$3000,'Checklist.loc DATA'!$D$3:$D$3000=J256,"#no matching result in Checklist.loc DATA")="MISSING",_xlfn._xlws.FILTER('Checklist.loc DATA'!$E$3:$E$3000,'Checklist.loc DATA'!$D$3:$D$3000=J256,"#no matching result in Checklist.loc DATA")=""),
          IF(_xlfn._xlws.FILTER('CLUE. Integrator'!$C$2:$C$3000,'CLUE. Integrator'!$D$2:$D$3000=J256,"#no matching result in aircraft CLUE_Integrator")="0","#Text found in aircraft CLUE_Integrator but no matching entry name; check that you copy-pasted entry names",
                   _xlfn._xlws.FILTER('CLUE. Integrator'!$C$2:$C$3000,'CLUE. Integrator'!$D$2:$D$3000=J256,"#no matching result in aircraft CLUE_Integrator")),
           _xlfn._xlws.FILTER('Checklist.loc DATA'!$E$3:$E$3000,'Checklist.loc DATA'!$D$3:$D$3000=J256,"#no matching result in Checklist.loc DATA")))</f>
        <v/>
      </c>
      <c r="L256" s="63" t="str">
        <f>IF('Integrator tracking'!G265="","",'Integrator tracking'!G265)</f>
        <v/>
      </c>
      <c r="M256" s="14" t="str">
        <f t="shared" si="6"/>
        <v/>
      </c>
      <c r="N256" s="14" t="str">
        <f>IF(F256="","",
_xlfn.CONCAT('Resource Checklist generator'!$A$2,UPPER('Resource Checklist generator'!$O$1),SUBSTITUTE(_xlfn.CONCAT(G256,"_",I256),"GAME.CHECKLIST_",""),"_",T256,'Resource Checklist generator'!$M$2,L256,'Resource Checklist generator'!$K$2,CHAR(10),
    'Resource Checklist generator'!$L$1,'Resource Checklist generator'!$N$2,'Resource Checklist generator'!$K$1,CHAR(10),
    'Resource Checklist generator'!$N$1
))</f>
        <v/>
      </c>
      <c r="O256" s="14" t="str">
        <f>IF(NOT(OR(U256=0,U256="")),_xlfn.CONCAT('Resource Checklist generator'!$G$2,U256,'Resource Checklist generator'!$H$2,CHAR(10),'Resource Checklist generator'!$I$2),"")</f>
        <v/>
      </c>
      <c r="P256" s="14" t="str">
        <f>IF(NOT(OR(V256=0,V256="")),_xlfn.CONCAT('Resource Checklist generator'!$J$2,V256,'Resource Checklist generator'!$H$2,CHAR(10),'Resource Checklist generator'!$L$2),"")</f>
        <v/>
      </c>
      <c r="Q256" s="14" t="str">
        <f>IF(F256="","",
    _xlfn.CONCAT('Resource Checklist generator'!$A$1,UPPER('Resource Checklist generator'!$O$1),SUBSTITUTE(_xlfn.CONCAT(G256,"_",I256),"GAME.CHECKLIST_",""),'Resource Checklist generator'!$B$1,CHAR(10),
    'Resource Checklist generator'!$C$1,G256,'Resource Checklist generator'!$D$1,I256,'Resource Checklist generator'!$E$1,CHAR(10),
    IF(K256="","",_xlfn.CONCAT('Resource Checklist generator'!$F$1,K256,'Resource Checklist generator'!$G$1,CHAR(10))),
    'Resource Checklist generator'!$J$1,'Resource Checklist generator'!$K$1,CHAR(10),
    'Resource Checklist generator'!$N$1)
)</f>
        <v/>
      </c>
      <c r="R256" s="14"/>
      <c r="S256" s="14" t="str">
        <f t="shared" si="7"/>
        <v/>
      </c>
      <c r="T256" s="14" t="str" cm="1">
        <f t="array" ref="T256">IF(Q256="","",MATCH(MID(Q256,1,255),MID($R$3:$R$999,1,255),0))</f>
        <v/>
      </c>
      <c r="U256" s="14"/>
      <c r="V256" s="14"/>
    </row>
    <row r="257" spans="2:22">
      <c r="B257" s="27"/>
      <c r="C257" s="46" t="str" cm="1">
        <f t="array" ref="C257">IF(B257="","",
       IF(OR(_xlfn._xlws.FILTER('Checklist.loc DATA'!$D$3:$D$3000,'Checklist.loc DATA'!$C$3:$C$3000=B257,"#no matching result in Checklist.loc DATA")="#no matching result found in Checklist.loc DATA",_xlfn._xlws.FILTER('Checklist.loc DATA'!$D$3:$D$3000,'Checklist.loc DATA'!$C$3:$C$3000=B257,"#no matching result in Checklist.loc DATA")="MISSING",_xlfn._xlws.FILTER('Checklist.loc DATA'!$D$3:$D$3000,'Checklist.loc DATA'!$C$3:$C$3000=B257,"#no matching result in Checklist.loc DATA")=""),
            IF(_xlfn._xlws.FILTER('GAME.CHECKLIST_ Integrator'!$C$2:$C$3000,'GAME.CHECKLIST_ Integrator'!$D$2:$D$3000=B257,"#no matching result in GAME.CHECKLIST Integrator")="0","#Text found in aircraft PAGE_Integrator but no matching entry name; check that you copy-pasted entry names",
                   _xlfn._xlws.FILTER('GAME.CHECKLIST_ Integrator'!$C$2:$C$3000,'GAME.CHECKLIST_ Integrator'!$D$2:$D$3000=B257,"#no matching result in GAME.CHECKLIST Integrator")),
           _xlfn._xlws.FILTER('Checklist.loc DATA'!$D$3:$D$3000,'Checklist.loc DATA'!$C$3:$C$3000=B257,"#no matching result in Checklist.loc DATA")))</f>
        <v/>
      </c>
      <c r="D257" s="53"/>
      <c r="E257" s="46" t="str" cm="1">
        <f t="array" ref="E257">IF(D257="","",
       IF(OR(_xlfn._xlws.FILTER('Checklist.loc DATA'!$D$3:$D$3000,'Checklist.loc DATA'!$C$3:$C$3000=D257,"#no matching result in Checklist.loc DATA")="#no matching result found in Checklist.loc DATA",_xlfn._xlws.FILTER('Checklist.loc DATA'!$D$3:$D$3000,'Checklist.loc DATA'!$C$3:$C$3000=D257,"#no matching result in Checklist.loc DATA")="MISSING",_xlfn._xlws.FILTER('Checklist.loc DATA'!$D$3:$D$3000,'Checklist.loc DATA'!$C$3:$C$3000=D257,"#no matching result in Checklist.loc DATA")=""),
            IF(_xlfn._xlws.FILTER('GAME.CHECKLIST_ Integrator'!$C$2:$C$3000,'GAME.CHECKLIST_ Integrator'!$D$2:$D$3000=D257,"#no matching result in GAME.CHECKLIST Integrator")="0","#Text found in aircraft PAGE_Integrator but no matching entry name; check that you copy-pasted entry names",
                   _xlfn._xlws.FILTER('GAME.CHECKLIST_ Integrator'!$C$2:$C$3000,'GAME.CHECKLIST_ Integrator'!$D$2:$D$3000=D257,"#no matching result in GAME.CHECKLIST Integrator")),
           _xlfn._xlws.FILTER('Checklist.loc DATA'!$D$3:$D$3000,'Checklist.loc DATA'!$C$3:$C$3000=D257,"#no matching result in Checklist.loc DATA")))</f>
        <v/>
      </c>
      <c r="F257" s="53"/>
      <c r="G257" s="46" t="str" cm="1">
        <f t="array" ref="G257">IF(F257="","",
       IF(OR(_xlfn._xlws.FILTER('Checklist.loc DATA'!$D$3:$D$3000,'Checklist.loc DATA'!$C$3:$C$3000=F257,"#no matching result in Checklist.loc DATA")="#no matching result found in Checklist.loc DATA",_xlfn._xlws.FILTER('Checklist.loc DATA'!$D$3:$D$3000,'Checklist.loc DATA'!$C$3:$C$3000=F257,"#no matching result in Checklist.loc DATA")="MISSING",_xlfn._xlws.FILTER('Checklist.loc DATA'!$D$3:$D$3000,'Checklist.loc DATA'!$C$3:$C$3000=F257,"#no matching result in Checklist.loc DATA")=""),
            IF(_xlfn._xlws.FILTER('GAME.CHECKLIST_ Integrator'!$C$2:$C$3000,'GAME.CHECKLIST_ Integrator'!$D$2:$D$3000=F257,"#no matching result in GAME.CHECKLIST Integrator")="0","#Text found in aircraft PAGE_Integrator but no matching entry name; check that you copy-pasted entry names",
                   _xlfn._xlws.FILTER('GAME.CHECKLIST_ Integrator'!$C$2:$C$3000,'GAME.CHECKLIST_ Integrator'!$D$2:$D$3000=F257,"#no matching result in GAME.CHECKLIST Integrator")),
           _xlfn._xlws.FILTER('Checklist.loc DATA'!$D$3:$D$3000,'Checklist.loc DATA'!$C$3:$C$3000=F257,"#no matching result in Checklist.loc DATA")))</f>
        <v/>
      </c>
      <c r="H257" s="62"/>
      <c r="I257" s="46" t="str" cm="1">
        <f t="array" ref="I257">IF(H257="","",
       IF(OR(_xlfn._xlws.FILTER('Checklist.loc DATA'!$D$3:$D$3000,'Checklist.loc DATA'!$C$3:$C$3000=H257,"#no matching result in Checklist.loc DATA")="#no matching result found in Checklist.loc DATA",_xlfn._xlws.FILTER('Checklist.loc DATA'!$D$3:$D$3000,'Checklist.loc DATA'!$C$3:$C$3000=H257,"#no matching result in Checklist.loc DATA")="MISSING",_xlfn._xlws.FILTER('Checklist.loc DATA'!$D$3:$D$3000,'Checklist.loc DATA'!$C$3:$C$3000=H257,"#no matching result in Checklist.loc DATA")=""),
            IF(_xlfn._xlws.FILTER('GAME.CHECKLIST_ Integrator'!$C$2:$C$3000,'GAME.CHECKLIST_ Integrator'!$D$2:$D$3000=H257,"#no matching result in GAME.CHECKLIST Integrator")="0","#Text found in aircraft PAGE_Integrator but no matching entry name; check that you copy-pasted entry names",
                   _xlfn._xlws.FILTER('GAME.CHECKLIST_ Integrator'!$C$2:$C$3000,'GAME.CHECKLIST_ Integrator'!$D$2:$D$3000=H257,"#no matching result in GAME.CHECKLIST Integrator")),
           _xlfn._xlws.FILTER('Checklist.loc DATA'!$D$3:$D$3000,'Checklist.loc DATA'!$C$3:$C$3000=H257,"#no matching result in Checklist.loc DATA")))</f>
        <v/>
      </c>
      <c r="J257" s="29">
        <v>0</v>
      </c>
      <c r="K257" s="46" t="str" cm="1">
        <f t="array" ref="K257">IF(OR(J257="",J257=0),"",
       IF(OR(_xlfn._xlws.FILTER('Checklist.loc DATA'!$E$3:$E$3000,'Checklist.loc DATA'!$D$3:$D$3000=J257,"#no matching result in Checklist.loc DATA")="#no matching result found in Checklist.loc DATA",_xlfn._xlws.FILTER('Checklist.loc DATA'!$E$3:$E$3000,'Checklist.loc DATA'!$D$3:$D$3000=J257,"#no matching result in Checklist.loc DATA")="MISSING",_xlfn._xlws.FILTER('Checklist.loc DATA'!$E$3:$E$3000,'Checklist.loc DATA'!$D$3:$D$3000=J257,"#no matching result in Checklist.loc DATA")=""),
          IF(_xlfn._xlws.FILTER('CLUE. Integrator'!$C$2:$C$3000,'CLUE. Integrator'!$D$2:$D$3000=J257,"#no matching result in aircraft CLUE_Integrator")="0","#Text found in aircraft CLUE_Integrator but no matching entry name; check that you copy-pasted entry names",
                   _xlfn._xlws.FILTER('CLUE. Integrator'!$C$2:$C$3000,'CLUE. Integrator'!$D$2:$D$3000=J257,"#no matching result in aircraft CLUE_Integrator")),
           _xlfn._xlws.FILTER('Checklist.loc DATA'!$E$3:$E$3000,'Checklist.loc DATA'!$D$3:$D$3000=J257,"#no matching result in Checklist.loc DATA")))</f>
        <v/>
      </c>
      <c r="L257" s="63" t="str">
        <f>IF('Integrator tracking'!G266="","",'Integrator tracking'!G266)</f>
        <v/>
      </c>
      <c r="M257" s="14" t="str">
        <f t="shared" si="6"/>
        <v/>
      </c>
      <c r="N257" s="14" t="str">
        <f>IF(F257="","",
_xlfn.CONCAT('Resource Checklist generator'!$A$2,UPPER('Resource Checklist generator'!$O$1),SUBSTITUTE(_xlfn.CONCAT(G257,"_",I257),"GAME.CHECKLIST_",""),"_",T257,'Resource Checklist generator'!$M$2,L257,'Resource Checklist generator'!$K$2,CHAR(10),
    'Resource Checklist generator'!$L$1,'Resource Checklist generator'!$N$2,'Resource Checklist generator'!$K$1,CHAR(10),
    'Resource Checklist generator'!$N$1
))</f>
        <v/>
      </c>
      <c r="O257" s="14" t="str">
        <f>IF(NOT(OR(U257=0,U257="")),_xlfn.CONCAT('Resource Checklist generator'!$G$2,U257,'Resource Checklist generator'!$H$2,CHAR(10),'Resource Checklist generator'!$I$2),"")</f>
        <v/>
      </c>
      <c r="P257" s="14" t="str">
        <f>IF(NOT(OR(V257=0,V257="")),_xlfn.CONCAT('Resource Checklist generator'!$J$2,V257,'Resource Checklist generator'!$H$2,CHAR(10),'Resource Checklist generator'!$L$2),"")</f>
        <v/>
      </c>
      <c r="Q257" s="14" t="str">
        <f>IF(F257="","",
    _xlfn.CONCAT('Resource Checklist generator'!$A$1,UPPER('Resource Checklist generator'!$O$1),SUBSTITUTE(_xlfn.CONCAT(G257,"_",I257),"GAME.CHECKLIST_",""),'Resource Checklist generator'!$B$1,CHAR(10),
    'Resource Checklist generator'!$C$1,G257,'Resource Checklist generator'!$D$1,I257,'Resource Checklist generator'!$E$1,CHAR(10),
    IF(K257="","",_xlfn.CONCAT('Resource Checklist generator'!$F$1,K257,'Resource Checklist generator'!$G$1,CHAR(10))),
    'Resource Checklist generator'!$J$1,'Resource Checklist generator'!$K$1,CHAR(10),
    'Resource Checklist generator'!$N$1)
)</f>
        <v/>
      </c>
      <c r="R257" s="14"/>
      <c r="S257" s="14" t="str">
        <f t="shared" si="7"/>
        <v/>
      </c>
      <c r="T257" s="14" t="str" cm="1">
        <f t="array" ref="T257">IF(Q257="","",MATCH(MID(Q257,1,255),MID($R$3:$R$999,1,255),0))</f>
        <v/>
      </c>
      <c r="U257" s="14"/>
      <c r="V257" s="14"/>
    </row>
    <row r="258" spans="2:22">
      <c r="B258" s="28"/>
      <c r="C258" s="46" t="str" cm="1">
        <f t="array" ref="C258">IF(B258="","",
       IF(OR(_xlfn._xlws.FILTER('Checklist.loc DATA'!$D$3:$D$3000,'Checklist.loc DATA'!$C$3:$C$3000=B258,"#no matching result in Checklist.loc DATA")="#no matching result found in Checklist.loc DATA",_xlfn._xlws.FILTER('Checklist.loc DATA'!$D$3:$D$3000,'Checklist.loc DATA'!$C$3:$C$3000=B258,"#no matching result in Checklist.loc DATA")="MISSING",_xlfn._xlws.FILTER('Checklist.loc DATA'!$D$3:$D$3000,'Checklist.loc DATA'!$C$3:$C$3000=B258,"#no matching result in Checklist.loc DATA")=""),
            IF(_xlfn._xlws.FILTER('GAME.CHECKLIST_ Integrator'!$C$2:$C$3000,'GAME.CHECKLIST_ Integrator'!$D$2:$D$3000=B258,"#no matching result in GAME.CHECKLIST Integrator")="0","#Text found in aircraft PAGE_Integrator but no matching entry name; check that you copy-pasted entry names",
                   _xlfn._xlws.FILTER('GAME.CHECKLIST_ Integrator'!$C$2:$C$3000,'GAME.CHECKLIST_ Integrator'!$D$2:$D$3000=B258,"#no matching result in GAME.CHECKLIST Integrator")),
           _xlfn._xlws.FILTER('Checklist.loc DATA'!$D$3:$D$3000,'Checklist.loc DATA'!$C$3:$C$3000=B258,"#no matching result in Checklist.loc DATA")))</f>
        <v/>
      </c>
      <c r="D258" s="52"/>
      <c r="E258" s="46" t="str" cm="1">
        <f t="array" ref="E258">IF(D258="","",
       IF(OR(_xlfn._xlws.FILTER('Checklist.loc DATA'!$D$3:$D$3000,'Checklist.loc DATA'!$C$3:$C$3000=D258,"#no matching result in Checklist.loc DATA")="#no matching result found in Checklist.loc DATA",_xlfn._xlws.FILTER('Checklist.loc DATA'!$D$3:$D$3000,'Checklist.loc DATA'!$C$3:$C$3000=D258,"#no matching result in Checklist.loc DATA")="MISSING",_xlfn._xlws.FILTER('Checklist.loc DATA'!$D$3:$D$3000,'Checklist.loc DATA'!$C$3:$C$3000=D258,"#no matching result in Checklist.loc DATA")=""),
            IF(_xlfn._xlws.FILTER('GAME.CHECKLIST_ Integrator'!$C$2:$C$3000,'GAME.CHECKLIST_ Integrator'!$D$2:$D$3000=D258,"#no matching result in GAME.CHECKLIST Integrator")="0","#Text found in aircraft PAGE_Integrator but no matching entry name; check that you copy-pasted entry names",
                   _xlfn._xlws.FILTER('GAME.CHECKLIST_ Integrator'!$C$2:$C$3000,'GAME.CHECKLIST_ Integrator'!$D$2:$D$3000=D258,"#no matching result in GAME.CHECKLIST Integrator")),
           _xlfn._xlws.FILTER('Checklist.loc DATA'!$D$3:$D$3000,'Checklist.loc DATA'!$C$3:$C$3000=D258,"#no matching result in Checklist.loc DATA")))</f>
        <v/>
      </c>
      <c r="F258" s="52"/>
      <c r="G258" s="46" t="str" cm="1">
        <f t="array" ref="G258">IF(F258="","",
       IF(OR(_xlfn._xlws.FILTER('Checklist.loc DATA'!$D$3:$D$3000,'Checklist.loc DATA'!$C$3:$C$3000=F258,"#no matching result in Checklist.loc DATA")="#no matching result found in Checklist.loc DATA",_xlfn._xlws.FILTER('Checklist.loc DATA'!$D$3:$D$3000,'Checklist.loc DATA'!$C$3:$C$3000=F258,"#no matching result in Checklist.loc DATA")="MISSING",_xlfn._xlws.FILTER('Checklist.loc DATA'!$D$3:$D$3000,'Checklist.loc DATA'!$C$3:$C$3000=F258,"#no matching result in Checklist.loc DATA")=""),
            IF(_xlfn._xlws.FILTER('GAME.CHECKLIST_ Integrator'!$C$2:$C$3000,'GAME.CHECKLIST_ Integrator'!$D$2:$D$3000=F258,"#no matching result in GAME.CHECKLIST Integrator")="0","#Text found in aircraft PAGE_Integrator but no matching entry name; check that you copy-pasted entry names",
                   _xlfn._xlws.FILTER('GAME.CHECKLIST_ Integrator'!$C$2:$C$3000,'GAME.CHECKLIST_ Integrator'!$D$2:$D$3000=F258,"#no matching result in GAME.CHECKLIST Integrator")),
           _xlfn._xlws.FILTER('Checklist.loc DATA'!$D$3:$D$3000,'Checklist.loc DATA'!$C$3:$C$3000=F258,"#no matching result in Checklist.loc DATA")))</f>
        <v/>
      </c>
      <c r="H258" s="61"/>
      <c r="I258" s="46" t="str" cm="1">
        <f t="array" ref="I258">IF(H258="","",
       IF(OR(_xlfn._xlws.FILTER('Checklist.loc DATA'!$D$3:$D$3000,'Checklist.loc DATA'!$C$3:$C$3000=H258,"#no matching result in Checklist.loc DATA")="#no matching result found in Checklist.loc DATA",_xlfn._xlws.FILTER('Checklist.loc DATA'!$D$3:$D$3000,'Checklist.loc DATA'!$C$3:$C$3000=H258,"#no matching result in Checklist.loc DATA")="MISSING",_xlfn._xlws.FILTER('Checklist.loc DATA'!$D$3:$D$3000,'Checklist.loc DATA'!$C$3:$C$3000=H258,"#no matching result in Checklist.loc DATA")=""),
            IF(_xlfn._xlws.FILTER('GAME.CHECKLIST_ Integrator'!$C$2:$C$3000,'GAME.CHECKLIST_ Integrator'!$D$2:$D$3000=H258,"#no matching result in GAME.CHECKLIST Integrator")="0","#Text found in aircraft PAGE_Integrator but no matching entry name; check that you copy-pasted entry names",
                   _xlfn._xlws.FILTER('GAME.CHECKLIST_ Integrator'!$C$2:$C$3000,'GAME.CHECKLIST_ Integrator'!$D$2:$D$3000=H258,"#no matching result in GAME.CHECKLIST Integrator")),
           _xlfn._xlws.FILTER('Checklist.loc DATA'!$D$3:$D$3000,'Checklist.loc DATA'!$C$3:$C$3000=H258,"#no matching result in Checklist.loc DATA")))</f>
        <v/>
      </c>
      <c r="J258" s="48">
        <v>0</v>
      </c>
      <c r="K258" s="46" t="str" cm="1">
        <f t="array" ref="K258">IF(OR(J258="",J258=0),"",
       IF(OR(_xlfn._xlws.FILTER('Checklist.loc DATA'!$E$3:$E$3000,'Checklist.loc DATA'!$D$3:$D$3000=J258,"#no matching result in Checklist.loc DATA")="#no matching result found in Checklist.loc DATA",_xlfn._xlws.FILTER('Checklist.loc DATA'!$E$3:$E$3000,'Checklist.loc DATA'!$D$3:$D$3000=J258,"#no matching result in Checklist.loc DATA")="MISSING",_xlfn._xlws.FILTER('Checklist.loc DATA'!$E$3:$E$3000,'Checklist.loc DATA'!$D$3:$D$3000=J258,"#no matching result in Checklist.loc DATA")=""),
          IF(_xlfn._xlws.FILTER('CLUE. Integrator'!$C$2:$C$3000,'CLUE. Integrator'!$D$2:$D$3000=J258,"#no matching result in aircraft CLUE_Integrator")="0","#Text found in aircraft CLUE_Integrator but no matching entry name; check that you copy-pasted entry names",
                   _xlfn._xlws.FILTER('CLUE. Integrator'!$C$2:$C$3000,'CLUE. Integrator'!$D$2:$D$3000=J258,"#no matching result in aircraft CLUE_Integrator")),
           _xlfn._xlws.FILTER('Checklist.loc DATA'!$E$3:$E$3000,'Checklist.loc DATA'!$D$3:$D$3000=J258,"#no matching result in Checklist.loc DATA")))</f>
        <v/>
      </c>
      <c r="L258" s="63" t="str">
        <f>IF('Integrator tracking'!G267="","",'Integrator tracking'!G267)</f>
        <v/>
      </c>
      <c r="M258" s="14" t="str">
        <f t="shared" si="6"/>
        <v/>
      </c>
      <c r="N258" s="14" t="str">
        <f>IF(F258="","",
_xlfn.CONCAT('Resource Checklist generator'!$A$2,UPPER('Resource Checklist generator'!$O$1),SUBSTITUTE(_xlfn.CONCAT(G258,"_",I258),"GAME.CHECKLIST_",""),"_",T258,'Resource Checklist generator'!$M$2,L258,'Resource Checklist generator'!$K$2,CHAR(10),
    'Resource Checklist generator'!$L$1,'Resource Checklist generator'!$N$2,'Resource Checklist generator'!$K$1,CHAR(10),
    'Resource Checklist generator'!$N$1
))</f>
        <v/>
      </c>
      <c r="O258" s="14" t="str">
        <f>IF(NOT(OR(U258=0,U258="")),_xlfn.CONCAT('Resource Checklist generator'!$G$2,U258,'Resource Checklist generator'!$H$2,CHAR(10),'Resource Checklist generator'!$I$2),"")</f>
        <v/>
      </c>
      <c r="P258" s="14" t="str">
        <f>IF(NOT(OR(V258=0,V258="")),_xlfn.CONCAT('Resource Checklist generator'!$J$2,V258,'Resource Checklist generator'!$H$2,CHAR(10),'Resource Checklist generator'!$L$2),"")</f>
        <v/>
      </c>
      <c r="Q258" s="14" t="str">
        <f>IF(F258="","",
    _xlfn.CONCAT('Resource Checklist generator'!$A$1,UPPER('Resource Checklist generator'!$O$1),SUBSTITUTE(_xlfn.CONCAT(G258,"_",I258),"GAME.CHECKLIST_",""),'Resource Checklist generator'!$B$1,CHAR(10),
    'Resource Checklist generator'!$C$1,G258,'Resource Checklist generator'!$D$1,I258,'Resource Checklist generator'!$E$1,CHAR(10),
    IF(K258="","",_xlfn.CONCAT('Resource Checklist generator'!$F$1,K258,'Resource Checklist generator'!$G$1,CHAR(10))),
    'Resource Checklist generator'!$J$1,'Resource Checklist generator'!$K$1,CHAR(10),
    'Resource Checklist generator'!$N$1)
)</f>
        <v/>
      </c>
      <c r="R258" s="14"/>
      <c r="S258" s="14" t="str">
        <f t="shared" si="7"/>
        <v/>
      </c>
      <c r="T258" s="14" t="str" cm="1">
        <f t="array" ref="T258">IF(Q258="","",MATCH(MID(Q258,1,255),MID($R$3:$R$999,1,255),0))</f>
        <v/>
      </c>
      <c r="U258" s="14"/>
      <c r="V258" s="14"/>
    </row>
    <row r="259" spans="2:22">
      <c r="B259" s="27"/>
      <c r="C259" s="46" t="str" cm="1">
        <f t="array" ref="C259">IF(B259="","",
       IF(OR(_xlfn._xlws.FILTER('Checklist.loc DATA'!$D$3:$D$3000,'Checklist.loc DATA'!$C$3:$C$3000=B259,"#no matching result in Checklist.loc DATA")="#no matching result found in Checklist.loc DATA",_xlfn._xlws.FILTER('Checklist.loc DATA'!$D$3:$D$3000,'Checklist.loc DATA'!$C$3:$C$3000=B259,"#no matching result in Checklist.loc DATA")="MISSING",_xlfn._xlws.FILTER('Checklist.loc DATA'!$D$3:$D$3000,'Checklist.loc DATA'!$C$3:$C$3000=B259,"#no matching result in Checklist.loc DATA")=""),
            IF(_xlfn._xlws.FILTER('GAME.CHECKLIST_ Integrator'!$C$2:$C$3000,'GAME.CHECKLIST_ Integrator'!$D$2:$D$3000=B259,"#no matching result in GAME.CHECKLIST Integrator")="0","#Text found in aircraft PAGE_Integrator but no matching entry name; check that you copy-pasted entry names",
                   _xlfn._xlws.FILTER('GAME.CHECKLIST_ Integrator'!$C$2:$C$3000,'GAME.CHECKLIST_ Integrator'!$D$2:$D$3000=B259,"#no matching result in GAME.CHECKLIST Integrator")),
           _xlfn._xlws.FILTER('Checklist.loc DATA'!$D$3:$D$3000,'Checklist.loc DATA'!$C$3:$C$3000=B259,"#no matching result in Checklist.loc DATA")))</f>
        <v/>
      </c>
      <c r="D259" s="53"/>
      <c r="E259" s="46" t="str" cm="1">
        <f t="array" ref="E259">IF(D259="","",
       IF(OR(_xlfn._xlws.FILTER('Checklist.loc DATA'!$D$3:$D$3000,'Checklist.loc DATA'!$C$3:$C$3000=D259,"#no matching result in Checklist.loc DATA")="#no matching result found in Checklist.loc DATA",_xlfn._xlws.FILTER('Checklist.loc DATA'!$D$3:$D$3000,'Checklist.loc DATA'!$C$3:$C$3000=D259,"#no matching result in Checklist.loc DATA")="MISSING",_xlfn._xlws.FILTER('Checklist.loc DATA'!$D$3:$D$3000,'Checklist.loc DATA'!$C$3:$C$3000=D259,"#no matching result in Checklist.loc DATA")=""),
            IF(_xlfn._xlws.FILTER('GAME.CHECKLIST_ Integrator'!$C$2:$C$3000,'GAME.CHECKLIST_ Integrator'!$D$2:$D$3000=D259,"#no matching result in GAME.CHECKLIST Integrator")="0","#Text found in aircraft PAGE_Integrator but no matching entry name; check that you copy-pasted entry names",
                   _xlfn._xlws.FILTER('GAME.CHECKLIST_ Integrator'!$C$2:$C$3000,'GAME.CHECKLIST_ Integrator'!$D$2:$D$3000=D259,"#no matching result in GAME.CHECKLIST Integrator")),
           _xlfn._xlws.FILTER('Checklist.loc DATA'!$D$3:$D$3000,'Checklist.loc DATA'!$C$3:$C$3000=D259,"#no matching result in Checklist.loc DATA")))</f>
        <v/>
      </c>
      <c r="F259" s="53"/>
      <c r="G259" s="46" t="str" cm="1">
        <f t="array" ref="G259">IF(F259="","",
       IF(OR(_xlfn._xlws.FILTER('Checklist.loc DATA'!$D$3:$D$3000,'Checklist.loc DATA'!$C$3:$C$3000=F259,"#no matching result in Checklist.loc DATA")="#no matching result found in Checklist.loc DATA",_xlfn._xlws.FILTER('Checklist.loc DATA'!$D$3:$D$3000,'Checklist.loc DATA'!$C$3:$C$3000=F259,"#no matching result in Checklist.loc DATA")="MISSING",_xlfn._xlws.FILTER('Checklist.loc DATA'!$D$3:$D$3000,'Checklist.loc DATA'!$C$3:$C$3000=F259,"#no matching result in Checklist.loc DATA")=""),
            IF(_xlfn._xlws.FILTER('GAME.CHECKLIST_ Integrator'!$C$2:$C$3000,'GAME.CHECKLIST_ Integrator'!$D$2:$D$3000=F259,"#no matching result in GAME.CHECKLIST Integrator")="0","#Text found in aircraft PAGE_Integrator but no matching entry name; check that you copy-pasted entry names",
                   _xlfn._xlws.FILTER('GAME.CHECKLIST_ Integrator'!$C$2:$C$3000,'GAME.CHECKLIST_ Integrator'!$D$2:$D$3000=F259,"#no matching result in GAME.CHECKLIST Integrator")),
           _xlfn._xlws.FILTER('Checklist.loc DATA'!$D$3:$D$3000,'Checklist.loc DATA'!$C$3:$C$3000=F259,"#no matching result in Checklist.loc DATA")))</f>
        <v/>
      </c>
      <c r="H259" s="62"/>
      <c r="I259" s="46" t="str" cm="1">
        <f t="array" ref="I259">IF(H259="","",
       IF(OR(_xlfn._xlws.FILTER('Checklist.loc DATA'!$D$3:$D$3000,'Checklist.loc DATA'!$C$3:$C$3000=H259,"#no matching result in Checklist.loc DATA")="#no matching result found in Checklist.loc DATA",_xlfn._xlws.FILTER('Checklist.loc DATA'!$D$3:$D$3000,'Checklist.loc DATA'!$C$3:$C$3000=H259,"#no matching result in Checklist.loc DATA")="MISSING",_xlfn._xlws.FILTER('Checklist.loc DATA'!$D$3:$D$3000,'Checklist.loc DATA'!$C$3:$C$3000=H259,"#no matching result in Checklist.loc DATA")=""),
            IF(_xlfn._xlws.FILTER('GAME.CHECKLIST_ Integrator'!$C$2:$C$3000,'GAME.CHECKLIST_ Integrator'!$D$2:$D$3000=H259,"#no matching result in GAME.CHECKLIST Integrator")="0","#Text found in aircraft PAGE_Integrator but no matching entry name; check that you copy-pasted entry names",
                   _xlfn._xlws.FILTER('GAME.CHECKLIST_ Integrator'!$C$2:$C$3000,'GAME.CHECKLIST_ Integrator'!$D$2:$D$3000=H259,"#no matching result in GAME.CHECKLIST Integrator")),
           _xlfn._xlws.FILTER('Checklist.loc DATA'!$D$3:$D$3000,'Checklist.loc DATA'!$C$3:$C$3000=H259,"#no matching result in Checklist.loc DATA")))</f>
        <v/>
      </c>
      <c r="J259" s="29">
        <v>0</v>
      </c>
      <c r="K259" s="46" t="str" cm="1">
        <f t="array" ref="K259">IF(OR(J259="",J259=0),"",
       IF(OR(_xlfn._xlws.FILTER('Checklist.loc DATA'!$E$3:$E$3000,'Checklist.loc DATA'!$D$3:$D$3000=J259,"#no matching result in Checklist.loc DATA")="#no matching result found in Checklist.loc DATA",_xlfn._xlws.FILTER('Checklist.loc DATA'!$E$3:$E$3000,'Checklist.loc DATA'!$D$3:$D$3000=J259,"#no matching result in Checklist.loc DATA")="MISSING",_xlfn._xlws.FILTER('Checklist.loc DATA'!$E$3:$E$3000,'Checklist.loc DATA'!$D$3:$D$3000=J259,"#no matching result in Checklist.loc DATA")=""),
          IF(_xlfn._xlws.FILTER('CLUE. Integrator'!$C$2:$C$3000,'CLUE. Integrator'!$D$2:$D$3000=J259,"#no matching result in aircraft CLUE_Integrator")="0","#Text found in aircraft CLUE_Integrator but no matching entry name; check that you copy-pasted entry names",
                   _xlfn._xlws.FILTER('CLUE. Integrator'!$C$2:$C$3000,'CLUE. Integrator'!$D$2:$D$3000=J259,"#no matching result in aircraft CLUE_Integrator")),
           _xlfn._xlws.FILTER('Checklist.loc DATA'!$E$3:$E$3000,'Checklist.loc DATA'!$D$3:$D$3000=J259,"#no matching result in Checklist.loc DATA")))</f>
        <v/>
      </c>
      <c r="L259" s="63" t="str">
        <f>IF('Integrator tracking'!G268="","",'Integrator tracking'!G268)</f>
        <v/>
      </c>
      <c r="M259" s="14" t="str">
        <f t="shared" si="6"/>
        <v/>
      </c>
      <c r="N259" s="14" t="str">
        <f>IF(F259="","",
_xlfn.CONCAT('Resource Checklist generator'!$A$2,UPPER('Resource Checklist generator'!$O$1),SUBSTITUTE(_xlfn.CONCAT(G259,"_",I259),"GAME.CHECKLIST_",""),"_",T259,'Resource Checklist generator'!$M$2,L259,'Resource Checklist generator'!$K$2,CHAR(10),
    'Resource Checklist generator'!$L$1,'Resource Checklist generator'!$N$2,'Resource Checklist generator'!$K$1,CHAR(10),
    'Resource Checklist generator'!$N$1
))</f>
        <v/>
      </c>
      <c r="O259" s="14" t="str">
        <f>IF(NOT(OR(U259=0,U259="")),_xlfn.CONCAT('Resource Checklist generator'!$G$2,U259,'Resource Checklist generator'!$H$2,CHAR(10),'Resource Checklist generator'!$I$2),"")</f>
        <v/>
      </c>
      <c r="P259" s="14" t="str">
        <f>IF(NOT(OR(V259=0,V259="")),_xlfn.CONCAT('Resource Checklist generator'!$J$2,V259,'Resource Checklist generator'!$H$2,CHAR(10),'Resource Checklist generator'!$L$2),"")</f>
        <v/>
      </c>
      <c r="Q259" s="14" t="str">
        <f>IF(F259="","",
    _xlfn.CONCAT('Resource Checklist generator'!$A$1,UPPER('Resource Checklist generator'!$O$1),SUBSTITUTE(_xlfn.CONCAT(G259,"_",I259),"GAME.CHECKLIST_",""),'Resource Checklist generator'!$B$1,CHAR(10),
    'Resource Checklist generator'!$C$1,G259,'Resource Checklist generator'!$D$1,I259,'Resource Checklist generator'!$E$1,CHAR(10),
    IF(K259="","",_xlfn.CONCAT('Resource Checklist generator'!$F$1,K259,'Resource Checklist generator'!$G$1,CHAR(10))),
    'Resource Checklist generator'!$J$1,'Resource Checklist generator'!$K$1,CHAR(10),
    'Resource Checklist generator'!$N$1)
)</f>
        <v/>
      </c>
      <c r="R259" s="14"/>
      <c r="S259" s="14" t="str">
        <f t="shared" si="7"/>
        <v/>
      </c>
      <c r="T259" s="14" t="str" cm="1">
        <f t="array" ref="T259">IF(Q259="","",MATCH(MID(Q259,1,255),MID($R$3:$R$999,1,255),0))</f>
        <v/>
      </c>
      <c r="U259" s="14"/>
      <c r="V259" s="14"/>
    </row>
    <row r="260" spans="2:22">
      <c r="B260" s="28"/>
      <c r="C260" s="46" t="str" cm="1">
        <f t="array" ref="C260">IF(B260="","",
       IF(OR(_xlfn._xlws.FILTER('Checklist.loc DATA'!$D$3:$D$3000,'Checklist.loc DATA'!$C$3:$C$3000=B260,"#no matching result in Checklist.loc DATA")="#no matching result found in Checklist.loc DATA",_xlfn._xlws.FILTER('Checklist.loc DATA'!$D$3:$D$3000,'Checklist.loc DATA'!$C$3:$C$3000=B260,"#no matching result in Checklist.loc DATA")="MISSING",_xlfn._xlws.FILTER('Checklist.loc DATA'!$D$3:$D$3000,'Checklist.loc DATA'!$C$3:$C$3000=B260,"#no matching result in Checklist.loc DATA")=""),
            IF(_xlfn._xlws.FILTER('GAME.CHECKLIST_ Integrator'!$C$2:$C$3000,'GAME.CHECKLIST_ Integrator'!$D$2:$D$3000=B260,"#no matching result in GAME.CHECKLIST Integrator")="0","#Text found in aircraft PAGE_Integrator but no matching entry name; check that you copy-pasted entry names",
                   _xlfn._xlws.FILTER('GAME.CHECKLIST_ Integrator'!$C$2:$C$3000,'GAME.CHECKLIST_ Integrator'!$D$2:$D$3000=B260,"#no matching result in GAME.CHECKLIST Integrator")),
           _xlfn._xlws.FILTER('Checklist.loc DATA'!$D$3:$D$3000,'Checklist.loc DATA'!$C$3:$C$3000=B260,"#no matching result in Checklist.loc DATA")))</f>
        <v/>
      </c>
      <c r="D260" s="52"/>
      <c r="E260" s="46" t="str" cm="1">
        <f t="array" ref="E260">IF(D260="","",
       IF(OR(_xlfn._xlws.FILTER('Checklist.loc DATA'!$D$3:$D$3000,'Checklist.loc DATA'!$C$3:$C$3000=D260,"#no matching result in Checklist.loc DATA")="#no matching result found in Checklist.loc DATA",_xlfn._xlws.FILTER('Checklist.loc DATA'!$D$3:$D$3000,'Checklist.loc DATA'!$C$3:$C$3000=D260,"#no matching result in Checklist.loc DATA")="MISSING",_xlfn._xlws.FILTER('Checklist.loc DATA'!$D$3:$D$3000,'Checklist.loc DATA'!$C$3:$C$3000=D260,"#no matching result in Checklist.loc DATA")=""),
            IF(_xlfn._xlws.FILTER('GAME.CHECKLIST_ Integrator'!$C$2:$C$3000,'GAME.CHECKLIST_ Integrator'!$D$2:$D$3000=D260,"#no matching result in GAME.CHECKLIST Integrator")="0","#Text found in aircraft PAGE_Integrator but no matching entry name; check that you copy-pasted entry names",
                   _xlfn._xlws.FILTER('GAME.CHECKLIST_ Integrator'!$C$2:$C$3000,'GAME.CHECKLIST_ Integrator'!$D$2:$D$3000=D260,"#no matching result in GAME.CHECKLIST Integrator")),
           _xlfn._xlws.FILTER('Checklist.loc DATA'!$D$3:$D$3000,'Checklist.loc DATA'!$C$3:$C$3000=D260,"#no matching result in Checklist.loc DATA")))</f>
        <v/>
      </c>
      <c r="F260" s="52"/>
      <c r="G260" s="46" t="str" cm="1">
        <f t="array" ref="G260">IF(F260="","",
       IF(OR(_xlfn._xlws.FILTER('Checklist.loc DATA'!$D$3:$D$3000,'Checklist.loc DATA'!$C$3:$C$3000=F260,"#no matching result in Checklist.loc DATA")="#no matching result found in Checklist.loc DATA",_xlfn._xlws.FILTER('Checklist.loc DATA'!$D$3:$D$3000,'Checklist.loc DATA'!$C$3:$C$3000=F260,"#no matching result in Checklist.loc DATA")="MISSING",_xlfn._xlws.FILTER('Checklist.loc DATA'!$D$3:$D$3000,'Checklist.loc DATA'!$C$3:$C$3000=F260,"#no matching result in Checklist.loc DATA")=""),
            IF(_xlfn._xlws.FILTER('GAME.CHECKLIST_ Integrator'!$C$2:$C$3000,'GAME.CHECKLIST_ Integrator'!$D$2:$D$3000=F260,"#no matching result in GAME.CHECKLIST Integrator")="0","#Text found in aircraft PAGE_Integrator but no matching entry name; check that you copy-pasted entry names",
                   _xlfn._xlws.FILTER('GAME.CHECKLIST_ Integrator'!$C$2:$C$3000,'GAME.CHECKLIST_ Integrator'!$D$2:$D$3000=F260,"#no matching result in GAME.CHECKLIST Integrator")),
           _xlfn._xlws.FILTER('Checklist.loc DATA'!$D$3:$D$3000,'Checklist.loc DATA'!$C$3:$C$3000=F260,"#no matching result in Checklist.loc DATA")))</f>
        <v/>
      </c>
      <c r="H260" s="61"/>
      <c r="I260" s="46" t="str" cm="1">
        <f t="array" ref="I260">IF(H260="","",
       IF(OR(_xlfn._xlws.FILTER('Checklist.loc DATA'!$D$3:$D$3000,'Checklist.loc DATA'!$C$3:$C$3000=H260,"#no matching result in Checklist.loc DATA")="#no matching result found in Checklist.loc DATA",_xlfn._xlws.FILTER('Checklist.loc DATA'!$D$3:$D$3000,'Checklist.loc DATA'!$C$3:$C$3000=H260,"#no matching result in Checklist.loc DATA")="MISSING",_xlfn._xlws.FILTER('Checklist.loc DATA'!$D$3:$D$3000,'Checklist.loc DATA'!$C$3:$C$3000=H260,"#no matching result in Checklist.loc DATA")=""),
            IF(_xlfn._xlws.FILTER('GAME.CHECKLIST_ Integrator'!$C$2:$C$3000,'GAME.CHECKLIST_ Integrator'!$D$2:$D$3000=H260,"#no matching result in GAME.CHECKLIST Integrator")="0","#Text found in aircraft PAGE_Integrator but no matching entry name; check that you copy-pasted entry names",
                   _xlfn._xlws.FILTER('GAME.CHECKLIST_ Integrator'!$C$2:$C$3000,'GAME.CHECKLIST_ Integrator'!$D$2:$D$3000=H260,"#no matching result in GAME.CHECKLIST Integrator")),
           _xlfn._xlws.FILTER('Checklist.loc DATA'!$D$3:$D$3000,'Checklist.loc DATA'!$C$3:$C$3000=H260,"#no matching result in Checklist.loc DATA")))</f>
        <v/>
      </c>
      <c r="J260" s="48">
        <v>0</v>
      </c>
      <c r="K260" s="46" t="str" cm="1">
        <f t="array" ref="K260">IF(OR(J260="",J260=0),"",
       IF(OR(_xlfn._xlws.FILTER('Checklist.loc DATA'!$E$3:$E$3000,'Checklist.loc DATA'!$D$3:$D$3000=J260,"#no matching result in Checklist.loc DATA")="#no matching result found in Checklist.loc DATA",_xlfn._xlws.FILTER('Checklist.loc DATA'!$E$3:$E$3000,'Checklist.loc DATA'!$D$3:$D$3000=J260,"#no matching result in Checklist.loc DATA")="MISSING",_xlfn._xlws.FILTER('Checklist.loc DATA'!$E$3:$E$3000,'Checklist.loc DATA'!$D$3:$D$3000=J260,"#no matching result in Checklist.loc DATA")=""),
          IF(_xlfn._xlws.FILTER('CLUE. Integrator'!$C$2:$C$3000,'CLUE. Integrator'!$D$2:$D$3000=J260,"#no matching result in aircraft CLUE_Integrator")="0","#Text found in aircraft CLUE_Integrator but no matching entry name; check that you copy-pasted entry names",
                   _xlfn._xlws.FILTER('CLUE. Integrator'!$C$2:$C$3000,'CLUE. Integrator'!$D$2:$D$3000=J260,"#no matching result in aircraft CLUE_Integrator")),
           _xlfn._xlws.FILTER('Checklist.loc DATA'!$E$3:$E$3000,'Checklist.loc DATA'!$D$3:$D$3000=J260,"#no matching result in Checklist.loc DATA")))</f>
        <v/>
      </c>
      <c r="L260" s="63" t="str">
        <f>IF('Integrator tracking'!G269="","",'Integrator tracking'!G269)</f>
        <v/>
      </c>
      <c r="M260" s="14" t="str">
        <f t="shared" ref="M260:M323" si="8">IF(NOT(OR(R260=0,R260="")),SUBSTITUTE(R260,_xlfn.CONCAT("""&gt;",CHAR(10),"&lt;CheckpointDesc"),_xlfn.CONCAT("_",S260,"""&gt;",CHAR(10),"&lt;CheckpointDesc")),"")</f>
        <v/>
      </c>
      <c r="N260" s="14" t="str">
        <f>IF(F260="","",
_xlfn.CONCAT('Resource Checklist generator'!$A$2,UPPER('Resource Checklist generator'!$O$1),SUBSTITUTE(_xlfn.CONCAT(G260,"_",I260),"GAME.CHECKLIST_",""),"_",T260,'Resource Checklist generator'!$M$2,L260,'Resource Checklist generator'!$K$2,CHAR(10),
    'Resource Checklist generator'!$L$1,'Resource Checklist generator'!$N$2,'Resource Checklist generator'!$K$1,CHAR(10),
    'Resource Checklist generator'!$N$1
))</f>
        <v/>
      </c>
      <c r="O260" s="14" t="str">
        <f>IF(NOT(OR(U260=0,U260="")),_xlfn.CONCAT('Resource Checklist generator'!$G$2,U260,'Resource Checklist generator'!$H$2,CHAR(10),'Resource Checklist generator'!$I$2),"")</f>
        <v/>
      </c>
      <c r="P260" s="14" t="str">
        <f>IF(NOT(OR(V260=0,V260="")),_xlfn.CONCAT('Resource Checklist generator'!$J$2,V260,'Resource Checklist generator'!$H$2,CHAR(10),'Resource Checklist generator'!$L$2),"")</f>
        <v/>
      </c>
      <c r="Q260" s="14" t="str">
        <f>IF(F260="","",
    _xlfn.CONCAT('Resource Checklist generator'!$A$1,UPPER('Resource Checklist generator'!$O$1),SUBSTITUTE(_xlfn.CONCAT(G260,"_",I260),"GAME.CHECKLIST_",""),'Resource Checklist generator'!$B$1,CHAR(10),
    'Resource Checklist generator'!$C$1,G260,'Resource Checklist generator'!$D$1,I260,'Resource Checklist generator'!$E$1,CHAR(10),
    IF(K260="","",_xlfn.CONCAT('Resource Checklist generator'!$F$1,K260,'Resource Checklist generator'!$G$1,CHAR(10))),
    'Resource Checklist generator'!$J$1,'Resource Checklist generator'!$K$1,CHAR(10),
    'Resource Checklist generator'!$N$1)
)</f>
        <v/>
      </c>
      <c r="R260" s="14"/>
      <c r="S260" s="14" t="str">
        <f t="shared" ref="S260:S323" si="9">IF(R260="","",ROW()-2)</f>
        <v/>
      </c>
      <c r="T260" s="14" t="str" cm="1">
        <f t="array" ref="T260">IF(Q260="","",MATCH(MID(Q260,1,255),MID($R$3:$R$999,1,255),0))</f>
        <v/>
      </c>
      <c r="U260" s="14"/>
      <c r="V260" s="14"/>
    </row>
    <row r="261" spans="2:22">
      <c r="B261" s="27"/>
      <c r="C261" s="46" t="str" cm="1">
        <f t="array" ref="C261">IF(B261="","",
       IF(OR(_xlfn._xlws.FILTER('Checklist.loc DATA'!$D$3:$D$3000,'Checklist.loc DATA'!$C$3:$C$3000=B261,"#no matching result in Checklist.loc DATA")="#no matching result found in Checklist.loc DATA",_xlfn._xlws.FILTER('Checklist.loc DATA'!$D$3:$D$3000,'Checklist.loc DATA'!$C$3:$C$3000=B261,"#no matching result in Checklist.loc DATA")="MISSING",_xlfn._xlws.FILTER('Checklist.loc DATA'!$D$3:$D$3000,'Checklist.loc DATA'!$C$3:$C$3000=B261,"#no matching result in Checklist.loc DATA")=""),
            IF(_xlfn._xlws.FILTER('GAME.CHECKLIST_ Integrator'!$C$2:$C$3000,'GAME.CHECKLIST_ Integrator'!$D$2:$D$3000=B261,"#no matching result in GAME.CHECKLIST Integrator")="0","#Text found in aircraft PAGE_Integrator but no matching entry name; check that you copy-pasted entry names",
                   _xlfn._xlws.FILTER('GAME.CHECKLIST_ Integrator'!$C$2:$C$3000,'GAME.CHECKLIST_ Integrator'!$D$2:$D$3000=B261,"#no matching result in GAME.CHECKLIST Integrator")),
           _xlfn._xlws.FILTER('Checklist.loc DATA'!$D$3:$D$3000,'Checklist.loc DATA'!$C$3:$C$3000=B261,"#no matching result in Checklist.loc DATA")))</f>
        <v/>
      </c>
      <c r="D261" s="53"/>
      <c r="E261" s="46" t="str" cm="1">
        <f t="array" ref="E261">IF(D261="","",
       IF(OR(_xlfn._xlws.FILTER('Checklist.loc DATA'!$D$3:$D$3000,'Checklist.loc DATA'!$C$3:$C$3000=D261,"#no matching result in Checklist.loc DATA")="#no matching result found in Checklist.loc DATA",_xlfn._xlws.FILTER('Checklist.loc DATA'!$D$3:$D$3000,'Checklist.loc DATA'!$C$3:$C$3000=D261,"#no matching result in Checklist.loc DATA")="MISSING",_xlfn._xlws.FILTER('Checklist.loc DATA'!$D$3:$D$3000,'Checklist.loc DATA'!$C$3:$C$3000=D261,"#no matching result in Checklist.loc DATA")=""),
            IF(_xlfn._xlws.FILTER('GAME.CHECKLIST_ Integrator'!$C$2:$C$3000,'GAME.CHECKLIST_ Integrator'!$D$2:$D$3000=D261,"#no matching result in GAME.CHECKLIST Integrator")="0","#Text found in aircraft PAGE_Integrator but no matching entry name; check that you copy-pasted entry names",
                   _xlfn._xlws.FILTER('GAME.CHECKLIST_ Integrator'!$C$2:$C$3000,'GAME.CHECKLIST_ Integrator'!$D$2:$D$3000=D261,"#no matching result in GAME.CHECKLIST Integrator")),
           _xlfn._xlws.FILTER('Checklist.loc DATA'!$D$3:$D$3000,'Checklist.loc DATA'!$C$3:$C$3000=D261,"#no matching result in Checklist.loc DATA")))</f>
        <v/>
      </c>
      <c r="F261" s="53"/>
      <c r="G261" s="46" t="str" cm="1">
        <f t="array" ref="G261">IF(F261="","",
       IF(OR(_xlfn._xlws.FILTER('Checklist.loc DATA'!$D$3:$D$3000,'Checklist.loc DATA'!$C$3:$C$3000=F261,"#no matching result in Checklist.loc DATA")="#no matching result found in Checklist.loc DATA",_xlfn._xlws.FILTER('Checklist.loc DATA'!$D$3:$D$3000,'Checklist.loc DATA'!$C$3:$C$3000=F261,"#no matching result in Checklist.loc DATA")="MISSING",_xlfn._xlws.FILTER('Checklist.loc DATA'!$D$3:$D$3000,'Checklist.loc DATA'!$C$3:$C$3000=F261,"#no matching result in Checklist.loc DATA")=""),
            IF(_xlfn._xlws.FILTER('GAME.CHECKLIST_ Integrator'!$C$2:$C$3000,'GAME.CHECKLIST_ Integrator'!$D$2:$D$3000=F261,"#no matching result in GAME.CHECKLIST Integrator")="0","#Text found in aircraft PAGE_Integrator but no matching entry name; check that you copy-pasted entry names",
                   _xlfn._xlws.FILTER('GAME.CHECKLIST_ Integrator'!$C$2:$C$3000,'GAME.CHECKLIST_ Integrator'!$D$2:$D$3000=F261,"#no matching result in GAME.CHECKLIST Integrator")),
           _xlfn._xlws.FILTER('Checklist.loc DATA'!$D$3:$D$3000,'Checklist.loc DATA'!$C$3:$C$3000=F261,"#no matching result in Checklist.loc DATA")))</f>
        <v/>
      </c>
      <c r="H261" s="62"/>
      <c r="I261" s="46" t="str" cm="1">
        <f t="array" ref="I261">IF(H261="","",
       IF(OR(_xlfn._xlws.FILTER('Checklist.loc DATA'!$D$3:$D$3000,'Checklist.loc DATA'!$C$3:$C$3000=H261,"#no matching result in Checklist.loc DATA")="#no matching result found in Checklist.loc DATA",_xlfn._xlws.FILTER('Checklist.loc DATA'!$D$3:$D$3000,'Checklist.loc DATA'!$C$3:$C$3000=H261,"#no matching result in Checklist.loc DATA")="MISSING",_xlfn._xlws.FILTER('Checklist.loc DATA'!$D$3:$D$3000,'Checklist.loc DATA'!$C$3:$C$3000=H261,"#no matching result in Checklist.loc DATA")=""),
            IF(_xlfn._xlws.FILTER('GAME.CHECKLIST_ Integrator'!$C$2:$C$3000,'GAME.CHECKLIST_ Integrator'!$D$2:$D$3000=H261,"#no matching result in GAME.CHECKLIST Integrator")="0","#Text found in aircraft PAGE_Integrator but no matching entry name; check that you copy-pasted entry names",
                   _xlfn._xlws.FILTER('GAME.CHECKLIST_ Integrator'!$C$2:$C$3000,'GAME.CHECKLIST_ Integrator'!$D$2:$D$3000=H261,"#no matching result in GAME.CHECKLIST Integrator")),
           _xlfn._xlws.FILTER('Checklist.loc DATA'!$D$3:$D$3000,'Checklist.loc DATA'!$C$3:$C$3000=H261,"#no matching result in Checklist.loc DATA")))</f>
        <v/>
      </c>
      <c r="J261" s="29">
        <v>0</v>
      </c>
      <c r="K261" s="46" t="str" cm="1">
        <f t="array" ref="K261">IF(OR(J261="",J261=0),"",
       IF(OR(_xlfn._xlws.FILTER('Checklist.loc DATA'!$E$3:$E$3000,'Checklist.loc DATA'!$D$3:$D$3000=J261,"#no matching result in Checklist.loc DATA")="#no matching result found in Checklist.loc DATA",_xlfn._xlws.FILTER('Checklist.loc DATA'!$E$3:$E$3000,'Checklist.loc DATA'!$D$3:$D$3000=J261,"#no matching result in Checklist.loc DATA")="MISSING",_xlfn._xlws.FILTER('Checklist.loc DATA'!$E$3:$E$3000,'Checklist.loc DATA'!$D$3:$D$3000=J261,"#no matching result in Checklist.loc DATA")=""),
          IF(_xlfn._xlws.FILTER('CLUE. Integrator'!$C$2:$C$3000,'CLUE. Integrator'!$D$2:$D$3000=J261,"#no matching result in aircraft CLUE_Integrator")="0","#Text found in aircraft CLUE_Integrator but no matching entry name; check that you copy-pasted entry names",
                   _xlfn._xlws.FILTER('CLUE. Integrator'!$C$2:$C$3000,'CLUE. Integrator'!$D$2:$D$3000=J261,"#no matching result in aircraft CLUE_Integrator")),
           _xlfn._xlws.FILTER('Checklist.loc DATA'!$E$3:$E$3000,'Checklist.loc DATA'!$D$3:$D$3000=J261,"#no matching result in Checklist.loc DATA")))</f>
        <v/>
      </c>
      <c r="L261" s="63" t="str">
        <f>IF('Integrator tracking'!G270="","",'Integrator tracking'!G270)</f>
        <v/>
      </c>
      <c r="M261" s="14" t="str">
        <f t="shared" si="8"/>
        <v/>
      </c>
      <c r="N261" s="14" t="str">
        <f>IF(F261="","",
_xlfn.CONCAT('Resource Checklist generator'!$A$2,UPPER('Resource Checklist generator'!$O$1),SUBSTITUTE(_xlfn.CONCAT(G261,"_",I261),"GAME.CHECKLIST_",""),"_",T261,'Resource Checklist generator'!$M$2,L261,'Resource Checklist generator'!$K$2,CHAR(10),
    'Resource Checklist generator'!$L$1,'Resource Checklist generator'!$N$2,'Resource Checklist generator'!$K$1,CHAR(10),
    'Resource Checklist generator'!$N$1
))</f>
        <v/>
      </c>
      <c r="O261" s="14" t="str">
        <f>IF(NOT(OR(U261=0,U261="")),_xlfn.CONCAT('Resource Checklist generator'!$G$2,U261,'Resource Checklist generator'!$H$2,CHAR(10),'Resource Checklist generator'!$I$2),"")</f>
        <v/>
      </c>
      <c r="P261" s="14" t="str">
        <f>IF(NOT(OR(V261=0,V261="")),_xlfn.CONCAT('Resource Checklist generator'!$J$2,V261,'Resource Checklist generator'!$H$2,CHAR(10),'Resource Checklist generator'!$L$2),"")</f>
        <v/>
      </c>
      <c r="Q261" s="14" t="str">
        <f>IF(F261="","",
    _xlfn.CONCAT('Resource Checklist generator'!$A$1,UPPER('Resource Checklist generator'!$O$1),SUBSTITUTE(_xlfn.CONCAT(G261,"_",I261),"GAME.CHECKLIST_",""),'Resource Checklist generator'!$B$1,CHAR(10),
    'Resource Checklist generator'!$C$1,G261,'Resource Checklist generator'!$D$1,I261,'Resource Checklist generator'!$E$1,CHAR(10),
    IF(K261="","",_xlfn.CONCAT('Resource Checklist generator'!$F$1,K261,'Resource Checklist generator'!$G$1,CHAR(10))),
    'Resource Checklist generator'!$J$1,'Resource Checklist generator'!$K$1,CHAR(10),
    'Resource Checklist generator'!$N$1)
)</f>
        <v/>
      </c>
      <c r="R261" s="14"/>
      <c r="S261" s="14" t="str">
        <f t="shared" si="9"/>
        <v/>
      </c>
      <c r="T261" s="14" t="str" cm="1">
        <f t="array" ref="T261">IF(Q261="","",MATCH(MID(Q261,1,255),MID($R$3:$R$999,1,255),0))</f>
        <v/>
      </c>
      <c r="U261" s="14"/>
      <c r="V261" s="14"/>
    </row>
    <row r="262" spans="2:22">
      <c r="B262" s="28"/>
      <c r="C262" s="46" t="str" cm="1">
        <f t="array" ref="C262">IF(B262="","",
       IF(OR(_xlfn._xlws.FILTER('Checklist.loc DATA'!$D$3:$D$3000,'Checklist.loc DATA'!$C$3:$C$3000=B262,"#no matching result in Checklist.loc DATA")="#no matching result found in Checklist.loc DATA",_xlfn._xlws.FILTER('Checklist.loc DATA'!$D$3:$D$3000,'Checklist.loc DATA'!$C$3:$C$3000=B262,"#no matching result in Checklist.loc DATA")="MISSING",_xlfn._xlws.FILTER('Checklist.loc DATA'!$D$3:$D$3000,'Checklist.loc DATA'!$C$3:$C$3000=B262,"#no matching result in Checklist.loc DATA")=""),
            IF(_xlfn._xlws.FILTER('GAME.CHECKLIST_ Integrator'!$C$2:$C$3000,'GAME.CHECKLIST_ Integrator'!$D$2:$D$3000=B262,"#no matching result in GAME.CHECKLIST Integrator")="0","#Text found in aircraft PAGE_Integrator but no matching entry name; check that you copy-pasted entry names",
                   _xlfn._xlws.FILTER('GAME.CHECKLIST_ Integrator'!$C$2:$C$3000,'GAME.CHECKLIST_ Integrator'!$D$2:$D$3000=B262,"#no matching result in GAME.CHECKLIST Integrator")),
           _xlfn._xlws.FILTER('Checklist.loc DATA'!$D$3:$D$3000,'Checklist.loc DATA'!$C$3:$C$3000=B262,"#no matching result in Checklist.loc DATA")))</f>
        <v/>
      </c>
      <c r="D262" s="52"/>
      <c r="E262" s="46" t="str" cm="1">
        <f t="array" ref="E262">IF(D262="","",
       IF(OR(_xlfn._xlws.FILTER('Checklist.loc DATA'!$D$3:$D$3000,'Checklist.loc DATA'!$C$3:$C$3000=D262,"#no matching result in Checklist.loc DATA")="#no matching result found in Checklist.loc DATA",_xlfn._xlws.FILTER('Checklist.loc DATA'!$D$3:$D$3000,'Checklist.loc DATA'!$C$3:$C$3000=D262,"#no matching result in Checklist.loc DATA")="MISSING",_xlfn._xlws.FILTER('Checklist.loc DATA'!$D$3:$D$3000,'Checklist.loc DATA'!$C$3:$C$3000=D262,"#no matching result in Checklist.loc DATA")=""),
            IF(_xlfn._xlws.FILTER('GAME.CHECKLIST_ Integrator'!$C$2:$C$3000,'GAME.CHECKLIST_ Integrator'!$D$2:$D$3000=D262,"#no matching result in GAME.CHECKLIST Integrator")="0","#Text found in aircraft PAGE_Integrator but no matching entry name; check that you copy-pasted entry names",
                   _xlfn._xlws.FILTER('GAME.CHECKLIST_ Integrator'!$C$2:$C$3000,'GAME.CHECKLIST_ Integrator'!$D$2:$D$3000=D262,"#no matching result in GAME.CHECKLIST Integrator")),
           _xlfn._xlws.FILTER('Checklist.loc DATA'!$D$3:$D$3000,'Checklist.loc DATA'!$C$3:$C$3000=D262,"#no matching result in Checklist.loc DATA")))</f>
        <v/>
      </c>
      <c r="F262" s="52"/>
      <c r="G262" s="46" t="str" cm="1">
        <f t="array" ref="G262">IF(F262="","",
       IF(OR(_xlfn._xlws.FILTER('Checklist.loc DATA'!$D$3:$D$3000,'Checklist.loc DATA'!$C$3:$C$3000=F262,"#no matching result in Checklist.loc DATA")="#no matching result found in Checklist.loc DATA",_xlfn._xlws.FILTER('Checklist.loc DATA'!$D$3:$D$3000,'Checklist.loc DATA'!$C$3:$C$3000=F262,"#no matching result in Checklist.loc DATA")="MISSING",_xlfn._xlws.FILTER('Checklist.loc DATA'!$D$3:$D$3000,'Checklist.loc DATA'!$C$3:$C$3000=F262,"#no matching result in Checklist.loc DATA")=""),
            IF(_xlfn._xlws.FILTER('GAME.CHECKLIST_ Integrator'!$C$2:$C$3000,'GAME.CHECKLIST_ Integrator'!$D$2:$D$3000=F262,"#no matching result in GAME.CHECKLIST Integrator")="0","#Text found in aircraft PAGE_Integrator but no matching entry name; check that you copy-pasted entry names",
                   _xlfn._xlws.FILTER('GAME.CHECKLIST_ Integrator'!$C$2:$C$3000,'GAME.CHECKLIST_ Integrator'!$D$2:$D$3000=F262,"#no matching result in GAME.CHECKLIST Integrator")),
           _xlfn._xlws.FILTER('Checklist.loc DATA'!$D$3:$D$3000,'Checklist.loc DATA'!$C$3:$C$3000=F262,"#no matching result in Checklist.loc DATA")))</f>
        <v/>
      </c>
      <c r="H262" s="61"/>
      <c r="I262" s="46" t="str" cm="1">
        <f t="array" ref="I262">IF(H262="","",
       IF(OR(_xlfn._xlws.FILTER('Checklist.loc DATA'!$D$3:$D$3000,'Checklist.loc DATA'!$C$3:$C$3000=H262,"#no matching result in Checklist.loc DATA")="#no matching result found in Checklist.loc DATA",_xlfn._xlws.FILTER('Checklist.loc DATA'!$D$3:$D$3000,'Checklist.loc DATA'!$C$3:$C$3000=H262,"#no matching result in Checklist.loc DATA")="MISSING",_xlfn._xlws.FILTER('Checklist.loc DATA'!$D$3:$D$3000,'Checklist.loc DATA'!$C$3:$C$3000=H262,"#no matching result in Checklist.loc DATA")=""),
            IF(_xlfn._xlws.FILTER('GAME.CHECKLIST_ Integrator'!$C$2:$C$3000,'GAME.CHECKLIST_ Integrator'!$D$2:$D$3000=H262,"#no matching result in GAME.CHECKLIST Integrator")="0","#Text found in aircraft PAGE_Integrator but no matching entry name; check that you copy-pasted entry names",
                   _xlfn._xlws.FILTER('GAME.CHECKLIST_ Integrator'!$C$2:$C$3000,'GAME.CHECKLIST_ Integrator'!$D$2:$D$3000=H262,"#no matching result in GAME.CHECKLIST Integrator")),
           _xlfn._xlws.FILTER('Checklist.loc DATA'!$D$3:$D$3000,'Checklist.loc DATA'!$C$3:$C$3000=H262,"#no matching result in Checklist.loc DATA")))</f>
        <v/>
      </c>
      <c r="J262" s="48">
        <v>0</v>
      </c>
      <c r="K262" s="46" t="str" cm="1">
        <f t="array" ref="K262">IF(OR(J262="",J262=0),"",
       IF(OR(_xlfn._xlws.FILTER('Checklist.loc DATA'!$E$3:$E$3000,'Checklist.loc DATA'!$D$3:$D$3000=J262,"#no matching result in Checklist.loc DATA")="#no matching result found in Checklist.loc DATA",_xlfn._xlws.FILTER('Checklist.loc DATA'!$E$3:$E$3000,'Checklist.loc DATA'!$D$3:$D$3000=J262,"#no matching result in Checklist.loc DATA")="MISSING",_xlfn._xlws.FILTER('Checklist.loc DATA'!$E$3:$E$3000,'Checklist.loc DATA'!$D$3:$D$3000=J262,"#no matching result in Checklist.loc DATA")=""),
          IF(_xlfn._xlws.FILTER('CLUE. Integrator'!$C$2:$C$3000,'CLUE. Integrator'!$D$2:$D$3000=J262,"#no matching result in aircraft CLUE_Integrator")="0","#Text found in aircraft CLUE_Integrator but no matching entry name; check that you copy-pasted entry names",
                   _xlfn._xlws.FILTER('CLUE. Integrator'!$C$2:$C$3000,'CLUE. Integrator'!$D$2:$D$3000=J262,"#no matching result in aircraft CLUE_Integrator")),
           _xlfn._xlws.FILTER('Checklist.loc DATA'!$E$3:$E$3000,'Checklist.loc DATA'!$D$3:$D$3000=J262,"#no matching result in Checklist.loc DATA")))</f>
        <v/>
      </c>
      <c r="L262" s="63" t="str">
        <f>IF('Integrator tracking'!G271="","",'Integrator tracking'!G271)</f>
        <v/>
      </c>
      <c r="M262" s="14" t="str">
        <f t="shared" si="8"/>
        <v/>
      </c>
      <c r="N262" s="14" t="str">
        <f>IF(F262="","",
_xlfn.CONCAT('Resource Checklist generator'!$A$2,UPPER('Resource Checklist generator'!$O$1),SUBSTITUTE(_xlfn.CONCAT(G262,"_",I262),"GAME.CHECKLIST_",""),"_",T262,'Resource Checklist generator'!$M$2,L262,'Resource Checklist generator'!$K$2,CHAR(10),
    'Resource Checklist generator'!$L$1,'Resource Checklist generator'!$N$2,'Resource Checklist generator'!$K$1,CHAR(10),
    'Resource Checklist generator'!$N$1
))</f>
        <v/>
      </c>
      <c r="O262" s="14" t="str">
        <f>IF(NOT(OR(U262=0,U262="")),_xlfn.CONCAT('Resource Checklist generator'!$G$2,U262,'Resource Checklist generator'!$H$2,CHAR(10),'Resource Checklist generator'!$I$2),"")</f>
        <v/>
      </c>
      <c r="P262" s="14" t="str">
        <f>IF(NOT(OR(V262=0,V262="")),_xlfn.CONCAT('Resource Checklist generator'!$J$2,V262,'Resource Checklist generator'!$H$2,CHAR(10),'Resource Checklist generator'!$L$2),"")</f>
        <v/>
      </c>
      <c r="Q262" s="14" t="str">
        <f>IF(F262="","",
    _xlfn.CONCAT('Resource Checklist generator'!$A$1,UPPER('Resource Checklist generator'!$O$1),SUBSTITUTE(_xlfn.CONCAT(G262,"_",I262),"GAME.CHECKLIST_",""),'Resource Checklist generator'!$B$1,CHAR(10),
    'Resource Checklist generator'!$C$1,G262,'Resource Checklist generator'!$D$1,I262,'Resource Checklist generator'!$E$1,CHAR(10),
    IF(K262="","",_xlfn.CONCAT('Resource Checklist generator'!$F$1,K262,'Resource Checklist generator'!$G$1,CHAR(10))),
    'Resource Checklist generator'!$J$1,'Resource Checklist generator'!$K$1,CHAR(10),
    'Resource Checklist generator'!$N$1)
)</f>
        <v/>
      </c>
      <c r="R262" s="14"/>
      <c r="S262" s="14" t="str">
        <f t="shared" si="9"/>
        <v/>
      </c>
      <c r="T262" s="14" t="str" cm="1">
        <f t="array" ref="T262">IF(Q262="","",MATCH(MID(Q262,1,255),MID($R$3:$R$999,1,255),0))</f>
        <v/>
      </c>
      <c r="U262" s="14"/>
      <c r="V262" s="14"/>
    </row>
    <row r="263" spans="2:22">
      <c r="B263" s="27"/>
      <c r="C263" s="46" t="str" cm="1">
        <f t="array" ref="C263">IF(B263="","",
       IF(OR(_xlfn._xlws.FILTER('Checklist.loc DATA'!$D$3:$D$3000,'Checklist.loc DATA'!$C$3:$C$3000=B263,"#no matching result in Checklist.loc DATA")="#no matching result found in Checklist.loc DATA",_xlfn._xlws.FILTER('Checklist.loc DATA'!$D$3:$D$3000,'Checklist.loc DATA'!$C$3:$C$3000=B263,"#no matching result in Checklist.loc DATA")="MISSING",_xlfn._xlws.FILTER('Checklist.loc DATA'!$D$3:$D$3000,'Checklist.loc DATA'!$C$3:$C$3000=B263,"#no matching result in Checklist.loc DATA")=""),
            IF(_xlfn._xlws.FILTER('GAME.CHECKLIST_ Integrator'!$C$2:$C$3000,'GAME.CHECKLIST_ Integrator'!$D$2:$D$3000=B263,"#no matching result in GAME.CHECKLIST Integrator")="0","#Text found in aircraft PAGE_Integrator but no matching entry name; check that you copy-pasted entry names",
                   _xlfn._xlws.FILTER('GAME.CHECKLIST_ Integrator'!$C$2:$C$3000,'GAME.CHECKLIST_ Integrator'!$D$2:$D$3000=B263,"#no matching result in GAME.CHECKLIST Integrator")),
           _xlfn._xlws.FILTER('Checklist.loc DATA'!$D$3:$D$3000,'Checklist.loc DATA'!$C$3:$C$3000=B263,"#no matching result in Checklist.loc DATA")))</f>
        <v/>
      </c>
      <c r="D263" s="53"/>
      <c r="E263" s="46" t="str" cm="1">
        <f t="array" ref="E263">IF(D263="","",
       IF(OR(_xlfn._xlws.FILTER('Checklist.loc DATA'!$D$3:$D$3000,'Checklist.loc DATA'!$C$3:$C$3000=D263,"#no matching result in Checklist.loc DATA")="#no matching result found in Checklist.loc DATA",_xlfn._xlws.FILTER('Checklist.loc DATA'!$D$3:$D$3000,'Checklist.loc DATA'!$C$3:$C$3000=D263,"#no matching result in Checklist.loc DATA")="MISSING",_xlfn._xlws.FILTER('Checklist.loc DATA'!$D$3:$D$3000,'Checklist.loc DATA'!$C$3:$C$3000=D263,"#no matching result in Checklist.loc DATA")=""),
            IF(_xlfn._xlws.FILTER('GAME.CHECKLIST_ Integrator'!$C$2:$C$3000,'GAME.CHECKLIST_ Integrator'!$D$2:$D$3000=D263,"#no matching result in GAME.CHECKLIST Integrator")="0","#Text found in aircraft PAGE_Integrator but no matching entry name; check that you copy-pasted entry names",
                   _xlfn._xlws.FILTER('GAME.CHECKLIST_ Integrator'!$C$2:$C$3000,'GAME.CHECKLIST_ Integrator'!$D$2:$D$3000=D263,"#no matching result in GAME.CHECKLIST Integrator")),
           _xlfn._xlws.FILTER('Checklist.loc DATA'!$D$3:$D$3000,'Checklist.loc DATA'!$C$3:$C$3000=D263,"#no matching result in Checklist.loc DATA")))</f>
        <v/>
      </c>
      <c r="F263" s="53"/>
      <c r="G263" s="46" t="str" cm="1">
        <f t="array" ref="G263">IF(F263="","",
       IF(OR(_xlfn._xlws.FILTER('Checklist.loc DATA'!$D$3:$D$3000,'Checklist.loc DATA'!$C$3:$C$3000=F263,"#no matching result in Checklist.loc DATA")="#no matching result found in Checklist.loc DATA",_xlfn._xlws.FILTER('Checklist.loc DATA'!$D$3:$D$3000,'Checklist.loc DATA'!$C$3:$C$3000=F263,"#no matching result in Checklist.loc DATA")="MISSING",_xlfn._xlws.FILTER('Checklist.loc DATA'!$D$3:$D$3000,'Checklist.loc DATA'!$C$3:$C$3000=F263,"#no matching result in Checklist.loc DATA")=""),
            IF(_xlfn._xlws.FILTER('GAME.CHECKLIST_ Integrator'!$C$2:$C$3000,'GAME.CHECKLIST_ Integrator'!$D$2:$D$3000=F263,"#no matching result in GAME.CHECKLIST Integrator")="0","#Text found in aircraft PAGE_Integrator but no matching entry name; check that you copy-pasted entry names",
                   _xlfn._xlws.FILTER('GAME.CHECKLIST_ Integrator'!$C$2:$C$3000,'GAME.CHECKLIST_ Integrator'!$D$2:$D$3000=F263,"#no matching result in GAME.CHECKLIST Integrator")),
           _xlfn._xlws.FILTER('Checklist.loc DATA'!$D$3:$D$3000,'Checklist.loc DATA'!$C$3:$C$3000=F263,"#no matching result in Checklist.loc DATA")))</f>
        <v/>
      </c>
      <c r="H263" s="62"/>
      <c r="I263" s="46" t="str" cm="1">
        <f t="array" ref="I263">IF(H263="","",
       IF(OR(_xlfn._xlws.FILTER('Checklist.loc DATA'!$D$3:$D$3000,'Checklist.loc DATA'!$C$3:$C$3000=H263,"#no matching result in Checklist.loc DATA")="#no matching result found in Checklist.loc DATA",_xlfn._xlws.FILTER('Checklist.loc DATA'!$D$3:$D$3000,'Checklist.loc DATA'!$C$3:$C$3000=H263,"#no matching result in Checklist.loc DATA")="MISSING",_xlfn._xlws.FILTER('Checklist.loc DATA'!$D$3:$D$3000,'Checklist.loc DATA'!$C$3:$C$3000=H263,"#no matching result in Checklist.loc DATA")=""),
            IF(_xlfn._xlws.FILTER('GAME.CHECKLIST_ Integrator'!$C$2:$C$3000,'GAME.CHECKLIST_ Integrator'!$D$2:$D$3000=H263,"#no matching result in GAME.CHECKLIST Integrator")="0","#Text found in aircraft PAGE_Integrator but no matching entry name; check that you copy-pasted entry names",
                   _xlfn._xlws.FILTER('GAME.CHECKLIST_ Integrator'!$C$2:$C$3000,'GAME.CHECKLIST_ Integrator'!$D$2:$D$3000=H263,"#no matching result in GAME.CHECKLIST Integrator")),
           _xlfn._xlws.FILTER('Checklist.loc DATA'!$D$3:$D$3000,'Checklist.loc DATA'!$C$3:$C$3000=H263,"#no matching result in Checklist.loc DATA")))</f>
        <v/>
      </c>
      <c r="J263" s="29">
        <v>0</v>
      </c>
      <c r="K263" s="46" t="str" cm="1">
        <f t="array" ref="K263">IF(OR(J263="",J263=0),"",
       IF(OR(_xlfn._xlws.FILTER('Checklist.loc DATA'!$E$3:$E$3000,'Checklist.loc DATA'!$D$3:$D$3000=J263,"#no matching result in Checklist.loc DATA")="#no matching result found in Checklist.loc DATA",_xlfn._xlws.FILTER('Checklist.loc DATA'!$E$3:$E$3000,'Checklist.loc DATA'!$D$3:$D$3000=J263,"#no matching result in Checklist.loc DATA")="MISSING",_xlfn._xlws.FILTER('Checklist.loc DATA'!$E$3:$E$3000,'Checklist.loc DATA'!$D$3:$D$3000=J263,"#no matching result in Checklist.loc DATA")=""),
          IF(_xlfn._xlws.FILTER('CLUE. Integrator'!$C$2:$C$3000,'CLUE. Integrator'!$D$2:$D$3000=J263,"#no matching result in aircraft CLUE_Integrator")="0","#Text found in aircraft CLUE_Integrator but no matching entry name; check that you copy-pasted entry names",
                   _xlfn._xlws.FILTER('CLUE. Integrator'!$C$2:$C$3000,'CLUE. Integrator'!$D$2:$D$3000=J263,"#no matching result in aircraft CLUE_Integrator")),
           _xlfn._xlws.FILTER('Checklist.loc DATA'!$E$3:$E$3000,'Checklist.loc DATA'!$D$3:$D$3000=J263,"#no matching result in Checklist.loc DATA")))</f>
        <v/>
      </c>
      <c r="L263" s="63" t="str">
        <f>IF('Integrator tracking'!G272="","",'Integrator tracking'!G272)</f>
        <v/>
      </c>
      <c r="M263" s="14" t="str">
        <f t="shared" si="8"/>
        <v/>
      </c>
      <c r="N263" s="14" t="str">
        <f>IF(F263="","",
_xlfn.CONCAT('Resource Checklist generator'!$A$2,UPPER('Resource Checklist generator'!$O$1),SUBSTITUTE(_xlfn.CONCAT(G263,"_",I263),"GAME.CHECKLIST_",""),"_",T263,'Resource Checklist generator'!$M$2,L263,'Resource Checklist generator'!$K$2,CHAR(10),
    'Resource Checklist generator'!$L$1,'Resource Checklist generator'!$N$2,'Resource Checklist generator'!$K$1,CHAR(10),
    'Resource Checklist generator'!$N$1
))</f>
        <v/>
      </c>
      <c r="O263" s="14" t="str">
        <f>IF(NOT(OR(U263=0,U263="")),_xlfn.CONCAT('Resource Checklist generator'!$G$2,U263,'Resource Checklist generator'!$H$2,CHAR(10),'Resource Checklist generator'!$I$2),"")</f>
        <v/>
      </c>
      <c r="P263" s="14" t="str">
        <f>IF(NOT(OR(V263=0,V263="")),_xlfn.CONCAT('Resource Checklist generator'!$J$2,V263,'Resource Checklist generator'!$H$2,CHAR(10),'Resource Checklist generator'!$L$2),"")</f>
        <v/>
      </c>
      <c r="Q263" s="14" t="str">
        <f>IF(F263="","",
    _xlfn.CONCAT('Resource Checklist generator'!$A$1,UPPER('Resource Checklist generator'!$O$1),SUBSTITUTE(_xlfn.CONCAT(G263,"_",I263),"GAME.CHECKLIST_",""),'Resource Checklist generator'!$B$1,CHAR(10),
    'Resource Checklist generator'!$C$1,G263,'Resource Checklist generator'!$D$1,I263,'Resource Checklist generator'!$E$1,CHAR(10),
    IF(K263="","",_xlfn.CONCAT('Resource Checklist generator'!$F$1,K263,'Resource Checklist generator'!$G$1,CHAR(10))),
    'Resource Checklist generator'!$J$1,'Resource Checklist generator'!$K$1,CHAR(10),
    'Resource Checklist generator'!$N$1)
)</f>
        <v/>
      </c>
      <c r="R263" s="14"/>
      <c r="S263" s="14" t="str">
        <f t="shared" si="9"/>
        <v/>
      </c>
      <c r="T263" s="14" t="str" cm="1">
        <f t="array" ref="T263">IF(Q263="","",MATCH(MID(Q263,1,255),MID($R$3:$R$999,1,255),0))</f>
        <v/>
      </c>
      <c r="U263" s="14"/>
      <c r="V263" s="14"/>
    </row>
    <row r="264" spans="2:22">
      <c r="B264" s="28"/>
      <c r="C264" s="46" t="str" cm="1">
        <f t="array" ref="C264">IF(B264="","",
       IF(OR(_xlfn._xlws.FILTER('Checklist.loc DATA'!$D$3:$D$3000,'Checklist.loc DATA'!$C$3:$C$3000=B264,"#no matching result in Checklist.loc DATA")="#no matching result found in Checklist.loc DATA",_xlfn._xlws.FILTER('Checklist.loc DATA'!$D$3:$D$3000,'Checklist.loc DATA'!$C$3:$C$3000=B264,"#no matching result in Checklist.loc DATA")="MISSING",_xlfn._xlws.FILTER('Checklist.loc DATA'!$D$3:$D$3000,'Checklist.loc DATA'!$C$3:$C$3000=B264,"#no matching result in Checklist.loc DATA")=""),
            IF(_xlfn._xlws.FILTER('GAME.CHECKLIST_ Integrator'!$C$2:$C$3000,'GAME.CHECKLIST_ Integrator'!$D$2:$D$3000=B264,"#no matching result in GAME.CHECKLIST Integrator")="0","#Text found in aircraft PAGE_Integrator but no matching entry name; check that you copy-pasted entry names",
                   _xlfn._xlws.FILTER('GAME.CHECKLIST_ Integrator'!$C$2:$C$3000,'GAME.CHECKLIST_ Integrator'!$D$2:$D$3000=B264,"#no matching result in GAME.CHECKLIST Integrator")),
           _xlfn._xlws.FILTER('Checklist.loc DATA'!$D$3:$D$3000,'Checklist.loc DATA'!$C$3:$C$3000=B264,"#no matching result in Checklist.loc DATA")))</f>
        <v/>
      </c>
      <c r="D264" s="52"/>
      <c r="E264" s="46" t="str" cm="1">
        <f t="array" ref="E264">IF(D264="","",
       IF(OR(_xlfn._xlws.FILTER('Checklist.loc DATA'!$D$3:$D$3000,'Checklist.loc DATA'!$C$3:$C$3000=D264,"#no matching result in Checklist.loc DATA")="#no matching result found in Checklist.loc DATA",_xlfn._xlws.FILTER('Checklist.loc DATA'!$D$3:$D$3000,'Checklist.loc DATA'!$C$3:$C$3000=D264,"#no matching result in Checklist.loc DATA")="MISSING",_xlfn._xlws.FILTER('Checklist.loc DATA'!$D$3:$D$3000,'Checklist.loc DATA'!$C$3:$C$3000=D264,"#no matching result in Checklist.loc DATA")=""),
            IF(_xlfn._xlws.FILTER('GAME.CHECKLIST_ Integrator'!$C$2:$C$3000,'GAME.CHECKLIST_ Integrator'!$D$2:$D$3000=D264,"#no matching result in GAME.CHECKLIST Integrator")="0","#Text found in aircraft PAGE_Integrator but no matching entry name; check that you copy-pasted entry names",
                   _xlfn._xlws.FILTER('GAME.CHECKLIST_ Integrator'!$C$2:$C$3000,'GAME.CHECKLIST_ Integrator'!$D$2:$D$3000=D264,"#no matching result in GAME.CHECKLIST Integrator")),
           _xlfn._xlws.FILTER('Checklist.loc DATA'!$D$3:$D$3000,'Checklist.loc DATA'!$C$3:$C$3000=D264,"#no matching result in Checklist.loc DATA")))</f>
        <v/>
      </c>
      <c r="F264" s="52"/>
      <c r="G264" s="46" t="str" cm="1">
        <f t="array" ref="G264">IF(F264="","",
       IF(OR(_xlfn._xlws.FILTER('Checklist.loc DATA'!$D$3:$D$3000,'Checklist.loc DATA'!$C$3:$C$3000=F264,"#no matching result in Checklist.loc DATA")="#no matching result found in Checklist.loc DATA",_xlfn._xlws.FILTER('Checklist.loc DATA'!$D$3:$D$3000,'Checklist.loc DATA'!$C$3:$C$3000=F264,"#no matching result in Checklist.loc DATA")="MISSING",_xlfn._xlws.FILTER('Checklist.loc DATA'!$D$3:$D$3000,'Checklist.loc DATA'!$C$3:$C$3000=F264,"#no matching result in Checklist.loc DATA")=""),
            IF(_xlfn._xlws.FILTER('GAME.CHECKLIST_ Integrator'!$C$2:$C$3000,'GAME.CHECKLIST_ Integrator'!$D$2:$D$3000=F264,"#no matching result in GAME.CHECKLIST Integrator")="0","#Text found in aircraft PAGE_Integrator but no matching entry name; check that you copy-pasted entry names",
                   _xlfn._xlws.FILTER('GAME.CHECKLIST_ Integrator'!$C$2:$C$3000,'GAME.CHECKLIST_ Integrator'!$D$2:$D$3000=F264,"#no matching result in GAME.CHECKLIST Integrator")),
           _xlfn._xlws.FILTER('Checklist.loc DATA'!$D$3:$D$3000,'Checklist.loc DATA'!$C$3:$C$3000=F264,"#no matching result in Checklist.loc DATA")))</f>
        <v/>
      </c>
      <c r="H264" s="61"/>
      <c r="I264" s="46" t="str" cm="1">
        <f t="array" ref="I264">IF(H264="","",
       IF(OR(_xlfn._xlws.FILTER('Checklist.loc DATA'!$D$3:$D$3000,'Checklist.loc DATA'!$C$3:$C$3000=H264,"#no matching result in Checklist.loc DATA")="#no matching result found in Checklist.loc DATA",_xlfn._xlws.FILTER('Checklist.loc DATA'!$D$3:$D$3000,'Checklist.loc DATA'!$C$3:$C$3000=H264,"#no matching result in Checklist.loc DATA")="MISSING",_xlfn._xlws.FILTER('Checklist.loc DATA'!$D$3:$D$3000,'Checklist.loc DATA'!$C$3:$C$3000=H264,"#no matching result in Checklist.loc DATA")=""),
            IF(_xlfn._xlws.FILTER('GAME.CHECKLIST_ Integrator'!$C$2:$C$3000,'GAME.CHECKLIST_ Integrator'!$D$2:$D$3000=H264,"#no matching result in GAME.CHECKLIST Integrator")="0","#Text found in aircraft PAGE_Integrator but no matching entry name; check that you copy-pasted entry names",
                   _xlfn._xlws.FILTER('GAME.CHECKLIST_ Integrator'!$C$2:$C$3000,'GAME.CHECKLIST_ Integrator'!$D$2:$D$3000=H264,"#no matching result in GAME.CHECKLIST Integrator")),
           _xlfn._xlws.FILTER('Checklist.loc DATA'!$D$3:$D$3000,'Checklist.loc DATA'!$C$3:$C$3000=H264,"#no matching result in Checklist.loc DATA")))</f>
        <v/>
      </c>
      <c r="J264" s="48">
        <v>0</v>
      </c>
      <c r="K264" s="46" t="str" cm="1">
        <f t="array" ref="K264">IF(OR(J264="",J264=0),"",
       IF(OR(_xlfn._xlws.FILTER('Checklist.loc DATA'!$E$3:$E$3000,'Checklist.loc DATA'!$D$3:$D$3000=J264,"#no matching result in Checklist.loc DATA")="#no matching result found in Checklist.loc DATA",_xlfn._xlws.FILTER('Checklist.loc DATA'!$E$3:$E$3000,'Checklist.loc DATA'!$D$3:$D$3000=J264,"#no matching result in Checklist.loc DATA")="MISSING",_xlfn._xlws.FILTER('Checklist.loc DATA'!$E$3:$E$3000,'Checklist.loc DATA'!$D$3:$D$3000=J264,"#no matching result in Checklist.loc DATA")=""),
          IF(_xlfn._xlws.FILTER('CLUE. Integrator'!$C$2:$C$3000,'CLUE. Integrator'!$D$2:$D$3000=J264,"#no matching result in aircraft CLUE_Integrator")="0","#Text found in aircraft CLUE_Integrator but no matching entry name; check that you copy-pasted entry names",
                   _xlfn._xlws.FILTER('CLUE. Integrator'!$C$2:$C$3000,'CLUE. Integrator'!$D$2:$D$3000=J264,"#no matching result in aircraft CLUE_Integrator")),
           _xlfn._xlws.FILTER('Checklist.loc DATA'!$E$3:$E$3000,'Checklist.loc DATA'!$D$3:$D$3000=J264,"#no matching result in Checklist.loc DATA")))</f>
        <v/>
      </c>
      <c r="L264" s="63" t="str">
        <f>IF('Integrator tracking'!G273="","",'Integrator tracking'!G273)</f>
        <v/>
      </c>
      <c r="M264" s="14" t="str">
        <f t="shared" si="8"/>
        <v/>
      </c>
      <c r="N264" s="14" t="str">
        <f>IF(F264="","",
_xlfn.CONCAT('Resource Checklist generator'!$A$2,UPPER('Resource Checklist generator'!$O$1),SUBSTITUTE(_xlfn.CONCAT(G264,"_",I264),"GAME.CHECKLIST_",""),"_",T264,'Resource Checklist generator'!$M$2,L264,'Resource Checklist generator'!$K$2,CHAR(10),
    'Resource Checklist generator'!$L$1,'Resource Checklist generator'!$N$2,'Resource Checklist generator'!$K$1,CHAR(10),
    'Resource Checklist generator'!$N$1
))</f>
        <v/>
      </c>
      <c r="O264" s="14" t="str">
        <f>IF(NOT(OR(U264=0,U264="")),_xlfn.CONCAT('Resource Checklist generator'!$G$2,U264,'Resource Checklist generator'!$H$2,CHAR(10),'Resource Checklist generator'!$I$2),"")</f>
        <v/>
      </c>
      <c r="P264" s="14" t="str">
        <f>IF(NOT(OR(V264=0,V264="")),_xlfn.CONCAT('Resource Checklist generator'!$J$2,V264,'Resource Checklist generator'!$H$2,CHAR(10),'Resource Checklist generator'!$L$2),"")</f>
        <v/>
      </c>
      <c r="Q264" s="14" t="str">
        <f>IF(F264="","",
    _xlfn.CONCAT('Resource Checklist generator'!$A$1,UPPER('Resource Checklist generator'!$O$1),SUBSTITUTE(_xlfn.CONCAT(G264,"_",I264),"GAME.CHECKLIST_",""),'Resource Checklist generator'!$B$1,CHAR(10),
    'Resource Checklist generator'!$C$1,G264,'Resource Checklist generator'!$D$1,I264,'Resource Checklist generator'!$E$1,CHAR(10),
    IF(K264="","",_xlfn.CONCAT('Resource Checklist generator'!$F$1,K264,'Resource Checklist generator'!$G$1,CHAR(10))),
    'Resource Checklist generator'!$J$1,'Resource Checklist generator'!$K$1,CHAR(10),
    'Resource Checklist generator'!$N$1)
)</f>
        <v/>
      </c>
      <c r="R264" s="14"/>
      <c r="S264" s="14" t="str">
        <f t="shared" si="9"/>
        <v/>
      </c>
      <c r="T264" s="14" t="str" cm="1">
        <f t="array" ref="T264">IF(Q264="","",MATCH(MID(Q264,1,255),MID($R$3:$R$999,1,255),0))</f>
        <v/>
      </c>
      <c r="U264" s="14"/>
      <c r="V264" s="14"/>
    </row>
    <row r="265" spans="2:22">
      <c r="B265" s="27"/>
      <c r="C265" s="46" t="str" cm="1">
        <f t="array" ref="C265">IF(B265="","",
       IF(OR(_xlfn._xlws.FILTER('Checklist.loc DATA'!$D$3:$D$3000,'Checklist.loc DATA'!$C$3:$C$3000=B265,"#no matching result in Checklist.loc DATA")="#no matching result found in Checklist.loc DATA",_xlfn._xlws.FILTER('Checklist.loc DATA'!$D$3:$D$3000,'Checklist.loc DATA'!$C$3:$C$3000=B265,"#no matching result in Checklist.loc DATA")="MISSING",_xlfn._xlws.FILTER('Checklist.loc DATA'!$D$3:$D$3000,'Checklist.loc DATA'!$C$3:$C$3000=B265,"#no matching result in Checklist.loc DATA")=""),
            IF(_xlfn._xlws.FILTER('GAME.CHECKLIST_ Integrator'!$C$2:$C$3000,'GAME.CHECKLIST_ Integrator'!$D$2:$D$3000=B265,"#no matching result in GAME.CHECKLIST Integrator")="0","#Text found in aircraft PAGE_Integrator but no matching entry name; check that you copy-pasted entry names",
                   _xlfn._xlws.FILTER('GAME.CHECKLIST_ Integrator'!$C$2:$C$3000,'GAME.CHECKLIST_ Integrator'!$D$2:$D$3000=B265,"#no matching result in GAME.CHECKLIST Integrator")),
           _xlfn._xlws.FILTER('Checklist.loc DATA'!$D$3:$D$3000,'Checklist.loc DATA'!$C$3:$C$3000=B265,"#no matching result in Checklist.loc DATA")))</f>
        <v/>
      </c>
      <c r="D265" s="53"/>
      <c r="E265" s="46" t="str" cm="1">
        <f t="array" ref="E265">IF(D265="","",
       IF(OR(_xlfn._xlws.FILTER('Checklist.loc DATA'!$D$3:$D$3000,'Checklist.loc DATA'!$C$3:$C$3000=D265,"#no matching result in Checklist.loc DATA")="#no matching result found in Checklist.loc DATA",_xlfn._xlws.FILTER('Checklist.loc DATA'!$D$3:$D$3000,'Checklist.loc DATA'!$C$3:$C$3000=D265,"#no matching result in Checklist.loc DATA")="MISSING",_xlfn._xlws.FILTER('Checklist.loc DATA'!$D$3:$D$3000,'Checklist.loc DATA'!$C$3:$C$3000=D265,"#no matching result in Checklist.loc DATA")=""),
            IF(_xlfn._xlws.FILTER('GAME.CHECKLIST_ Integrator'!$C$2:$C$3000,'GAME.CHECKLIST_ Integrator'!$D$2:$D$3000=D265,"#no matching result in GAME.CHECKLIST Integrator")="0","#Text found in aircraft PAGE_Integrator but no matching entry name; check that you copy-pasted entry names",
                   _xlfn._xlws.FILTER('GAME.CHECKLIST_ Integrator'!$C$2:$C$3000,'GAME.CHECKLIST_ Integrator'!$D$2:$D$3000=D265,"#no matching result in GAME.CHECKLIST Integrator")),
           _xlfn._xlws.FILTER('Checklist.loc DATA'!$D$3:$D$3000,'Checklist.loc DATA'!$C$3:$C$3000=D265,"#no matching result in Checklist.loc DATA")))</f>
        <v/>
      </c>
      <c r="F265" s="53"/>
      <c r="G265" s="46" t="str" cm="1">
        <f t="array" ref="G265">IF(F265="","",
       IF(OR(_xlfn._xlws.FILTER('Checklist.loc DATA'!$D$3:$D$3000,'Checklist.loc DATA'!$C$3:$C$3000=F265,"#no matching result in Checklist.loc DATA")="#no matching result found in Checklist.loc DATA",_xlfn._xlws.FILTER('Checklist.loc DATA'!$D$3:$D$3000,'Checklist.loc DATA'!$C$3:$C$3000=F265,"#no matching result in Checklist.loc DATA")="MISSING",_xlfn._xlws.FILTER('Checklist.loc DATA'!$D$3:$D$3000,'Checklist.loc DATA'!$C$3:$C$3000=F265,"#no matching result in Checklist.loc DATA")=""),
            IF(_xlfn._xlws.FILTER('GAME.CHECKLIST_ Integrator'!$C$2:$C$3000,'GAME.CHECKLIST_ Integrator'!$D$2:$D$3000=F265,"#no matching result in GAME.CHECKLIST Integrator")="0","#Text found in aircraft PAGE_Integrator but no matching entry name; check that you copy-pasted entry names",
                   _xlfn._xlws.FILTER('GAME.CHECKLIST_ Integrator'!$C$2:$C$3000,'GAME.CHECKLIST_ Integrator'!$D$2:$D$3000=F265,"#no matching result in GAME.CHECKLIST Integrator")),
           _xlfn._xlws.FILTER('Checklist.loc DATA'!$D$3:$D$3000,'Checklist.loc DATA'!$C$3:$C$3000=F265,"#no matching result in Checklist.loc DATA")))</f>
        <v/>
      </c>
      <c r="H265" s="62"/>
      <c r="I265" s="46" t="str" cm="1">
        <f t="array" ref="I265">IF(H265="","",
       IF(OR(_xlfn._xlws.FILTER('Checklist.loc DATA'!$D$3:$D$3000,'Checklist.loc DATA'!$C$3:$C$3000=H265,"#no matching result in Checklist.loc DATA")="#no matching result found in Checklist.loc DATA",_xlfn._xlws.FILTER('Checklist.loc DATA'!$D$3:$D$3000,'Checklist.loc DATA'!$C$3:$C$3000=H265,"#no matching result in Checklist.loc DATA")="MISSING",_xlfn._xlws.FILTER('Checklist.loc DATA'!$D$3:$D$3000,'Checklist.loc DATA'!$C$3:$C$3000=H265,"#no matching result in Checklist.loc DATA")=""),
            IF(_xlfn._xlws.FILTER('GAME.CHECKLIST_ Integrator'!$C$2:$C$3000,'GAME.CHECKLIST_ Integrator'!$D$2:$D$3000=H265,"#no matching result in GAME.CHECKLIST Integrator")="0","#Text found in aircraft PAGE_Integrator but no matching entry name; check that you copy-pasted entry names",
                   _xlfn._xlws.FILTER('GAME.CHECKLIST_ Integrator'!$C$2:$C$3000,'GAME.CHECKLIST_ Integrator'!$D$2:$D$3000=H265,"#no matching result in GAME.CHECKLIST Integrator")),
           _xlfn._xlws.FILTER('Checklist.loc DATA'!$D$3:$D$3000,'Checklist.loc DATA'!$C$3:$C$3000=H265,"#no matching result in Checklist.loc DATA")))</f>
        <v/>
      </c>
      <c r="J265" s="29">
        <v>0</v>
      </c>
      <c r="K265" s="46" t="str" cm="1">
        <f t="array" ref="K265">IF(OR(J265="",J265=0),"",
       IF(OR(_xlfn._xlws.FILTER('Checklist.loc DATA'!$E$3:$E$3000,'Checklist.loc DATA'!$D$3:$D$3000=J265,"#no matching result in Checklist.loc DATA")="#no matching result found in Checklist.loc DATA",_xlfn._xlws.FILTER('Checklist.loc DATA'!$E$3:$E$3000,'Checklist.loc DATA'!$D$3:$D$3000=J265,"#no matching result in Checklist.loc DATA")="MISSING",_xlfn._xlws.FILTER('Checklist.loc DATA'!$E$3:$E$3000,'Checklist.loc DATA'!$D$3:$D$3000=J265,"#no matching result in Checklist.loc DATA")=""),
          IF(_xlfn._xlws.FILTER('CLUE. Integrator'!$C$2:$C$3000,'CLUE. Integrator'!$D$2:$D$3000=J265,"#no matching result in aircraft CLUE_Integrator")="0","#Text found in aircraft CLUE_Integrator but no matching entry name; check that you copy-pasted entry names",
                   _xlfn._xlws.FILTER('CLUE. Integrator'!$C$2:$C$3000,'CLUE. Integrator'!$D$2:$D$3000=J265,"#no matching result in aircraft CLUE_Integrator")),
           _xlfn._xlws.FILTER('Checklist.loc DATA'!$E$3:$E$3000,'Checklist.loc DATA'!$D$3:$D$3000=J265,"#no matching result in Checklist.loc DATA")))</f>
        <v/>
      </c>
      <c r="L265" s="63" t="str">
        <f>IF('Integrator tracking'!G274="","",'Integrator tracking'!G274)</f>
        <v/>
      </c>
      <c r="M265" s="14" t="str">
        <f t="shared" si="8"/>
        <v/>
      </c>
      <c r="N265" s="14" t="str">
        <f>IF(F265="","",
_xlfn.CONCAT('Resource Checklist generator'!$A$2,UPPER('Resource Checklist generator'!$O$1),SUBSTITUTE(_xlfn.CONCAT(G265,"_",I265),"GAME.CHECKLIST_",""),"_",T265,'Resource Checklist generator'!$M$2,L265,'Resource Checklist generator'!$K$2,CHAR(10),
    'Resource Checklist generator'!$L$1,'Resource Checklist generator'!$N$2,'Resource Checklist generator'!$K$1,CHAR(10),
    'Resource Checklist generator'!$N$1
))</f>
        <v/>
      </c>
      <c r="O265" s="14" t="str">
        <f>IF(NOT(OR(U265=0,U265="")),_xlfn.CONCAT('Resource Checklist generator'!$G$2,U265,'Resource Checklist generator'!$H$2,CHAR(10),'Resource Checklist generator'!$I$2),"")</f>
        <v/>
      </c>
      <c r="P265" s="14" t="str">
        <f>IF(NOT(OR(V265=0,V265="")),_xlfn.CONCAT('Resource Checklist generator'!$J$2,V265,'Resource Checklist generator'!$H$2,CHAR(10),'Resource Checklist generator'!$L$2),"")</f>
        <v/>
      </c>
      <c r="Q265" s="14" t="str">
        <f>IF(F265="","",
    _xlfn.CONCAT('Resource Checklist generator'!$A$1,UPPER('Resource Checklist generator'!$O$1),SUBSTITUTE(_xlfn.CONCAT(G265,"_",I265),"GAME.CHECKLIST_",""),'Resource Checklist generator'!$B$1,CHAR(10),
    'Resource Checklist generator'!$C$1,G265,'Resource Checklist generator'!$D$1,I265,'Resource Checklist generator'!$E$1,CHAR(10),
    IF(K265="","",_xlfn.CONCAT('Resource Checklist generator'!$F$1,K265,'Resource Checklist generator'!$G$1,CHAR(10))),
    'Resource Checklist generator'!$J$1,'Resource Checklist generator'!$K$1,CHAR(10),
    'Resource Checklist generator'!$N$1)
)</f>
        <v/>
      </c>
      <c r="R265" s="14"/>
      <c r="S265" s="14" t="str">
        <f t="shared" si="9"/>
        <v/>
      </c>
      <c r="T265" s="14" t="str" cm="1">
        <f t="array" ref="T265">IF(Q265="","",MATCH(MID(Q265,1,255),MID($R$3:$R$999,1,255),0))</f>
        <v/>
      </c>
      <c r="U265" s="14"/>
      <c r="V265" s="14"/>
    </row>
    <row r="266" spans="2:22">
      <c r="B266" s="28"/>
      <c r="C266" s="46" t="str" cm="1">
        <f t="array" ref="C266">IF(B266="","",
       IF(OR(_xlfn._xlws.FILTER('Checklist.loc DATA'!$D$3:$D$3000,'Checklist.loc DATA'!$C$3:$C$3000=B266,"#no matching result in Checklist.loc DATA")="#no matching result found in Checklist.loc DATA",_xlfn._xlws.FILTER('Checklist.loc DATA'!$D$3:$D$3000,'Checklist.loc DATA'!$C$3:$C$3000=B266,"#no matching result in Checklist.loc DATA")="MISSING",_xlfn._xlws.FILTER('Checklist.loc DATA'!$D$3:$D$3000,'Checklist.loc DATA'!$C$3:$C$3000=B266,"#no matching result in Checklist.loc DATA")=""),
            IF(_xlfn._xlws.FILTER('GAME.CHECKLIST_ Integrator'!$C$2:$C$3000,'GAME.CHECKLIST_ Integrator'!$D$2:$D$3000=B266,"#no matching result in GAME.CHECKLIST Integrator")="0","#Text found in aircraft PAGE_Integrator but no matching entry name; check that you copy-pasted entry names",
                   _xlfn._xlws.FILTER('GAME.CHECKLIST_ Integrator'!$C$2:$C$3000,'GAME.CHECKLIST_ Integrator'!$D$2:$D$3000=B266,"#no matching result in GAME.CHECKLIST Integrator")),
           _xlfn._xlws.FILTER('Checklist.loc DATA'!$D$3:$D$3000,'Checklist.loc DATA'!$C$3:$C$3000=B266,"#no matching result in Checklist.loc DATA")))</f>
        <v/>
      </c>
      <c r="D266" s="52"/>
      <c r="E266" s="46" t="str" cm="1">
        <f t="array" ref="E266">IF(D266="","",
       IF(OR(_xlfn._xlws.FILTER('Checklist.loc DATA'!$D$3:$D$3000,'Checklist.loc DATA'!$C$3:$C$3000=D266,"#no matching result in Checklist.loc DATA")="#no matching result found in Checklist.loc DATA",_xlfn._xlws.FILTER('Checklist.loc DATA'!$D$3:$D$3000,'Checklist.loc DATA'!$C$3:$C$3000=D266,"#no matching result in Checklist.loc DATA")="MISSING",_xlfn._xlws.FILTER('Checklist.loc DATA'!$D$3:$D$3000,'Checklist.loc DATA'!$C$3:$C$3000=D266,"#no matching result in Checklist.loc DATA")=""),
            IF(_xlfn._xlws.FILTER('GAME.CHECKLIST_ Integrator'!$C$2:$C$3000,'GAME.CHECKLIST_ Integrator'!$D$2:$D$3000=D266,"#no matching result in GAME.CHECKLIST Integrator")="0","#Text found in aircraft PAGE_Integrator but no matching entry name; check that you copy-pasted entry names",
                   _xlfn._xlws.FILTER('GAME.CHECKLIST_ Integrator'!$C$2:$C$3000,'GAME.CHECKLIST_ Integrator'!$D$2:$D$3000=D266,"#no matching result in GAME.CHECKLIST Integrator")),
           _xlfn._xlws.FILTER('Checklist.loc DATA'!$D$3:$D$3000,'Checklist.loc DATA'!$C$3:$C$3000=D266,"#no matching result in Checklist.loc DATA")))</f>
        <v/>
      </c>
      <c r="F266" s="52"/>
      <c r="G266" s="46" t="str" cm="1">
        <f t="array" ref="G266">IF(F266="","",
       IF(OR(_xlfn._xlws.FILTER('Checklist.loc DATA'!$D$3:$D$3000,'Checklist.loc DATA'!$C$3:$C$3000=F266,"#no matching result in Checklist.loc DATA")="#no matching result found in Checklist.loc DATA",_xlfn._xlws.FILTER('Checklist.loc DATA'!$D$3:$D$3000,'Checklist.loc DATA'!$C$3:$C$3000=F266,"#no matching result in Checklist.loc DATA")="MISSING",_xlfn._xlws.FILTER('Checklist.loc DATA'!$D$3:$D$3000,'Checklist.loc DATA'!$C$3:$C$3000=F266,"#no matching result in Checklist.loc DATA")=""),
            IF(_xlfn._xlws.FILTER('GAME.CHECKLIST_ Integrator'!$C$2:$C$3000,'GAME.CHECKLIST_ Integrator'!$D$2:$D$3000=F266,"#no matching result in GAME.CHECKLIST Integrator")="0","#Text found in aircraft PAGE_Integrator but no matching entry name; check that you copy-pasted entry names",
                   _xlfn._xlws.FILTER('GAME.CHECKLIST_ Integrator'!$C$2:$C$3000,'GAME.CHECKLIST_ Integrator'!$D$2:$D$3000=F266,"#no matching result in GAME.CHECKLIST Integrator")),
           _xlfn._xlws.FILTER('Checklist.loc DATA'!$D$3:$D$3000,'Checklist.loc DATA'!$C$3:$C$3000=F266,"#no matching result in Checklist.loc DATA")))</f>
        <v/>
      </c>
      <c r="H266" s="61"/>
      <c r="I266" s="46" t="str" cm="1">
        <f t="array" ref="I266">IF(H266="","",
       IF(OR(_xlfn._xlws.FILTER('Checklist.loc DATA'!$D$3:$D$3000,'Checklist.loc DATA'!$C$3:$C$3000=H266,"#no matching result in Checklist.loc DATA")="#no matching result found in Checklist.loc DATA",_xlfn._xlws.FILTER('Checklist.loc DATA'!$D$3:$D$3000,'Checklist.loc DATA'!$C$3:$C$3000=H266,"#no matching result in Checklist.loc DATA")="MISSING",_xlfn._xlws.FILTER('Checklist.loc DATA'!$D$3:$D$3000,'Checklist.loc DATA'!$C$3:$C$3000=H266,"#no matching result in Checklist.loc DATA")=""),
            IF(_xlfn._xlws.FILTER('GAME.CHECKLIST_ Integrator'!$C$2:$C$3000,'GAME.CHECKLIST_ Integrator'!$D$2:$D$3000=H266,"#no matching result in GAME.CHECKLIST Integrator")="0","#Text found in aircraft PAGE_Integrator but no matching entry name; check that you copy-pasted entry names",
                   _xlfn._xlws.FILTER('GAME.CHECKLIST_ Integrator'!$C$2:$C$3000,'GAME.CHECKLIST_ Integrator'!$D$2:$D$3000=H266,"#no matching result in GAME.CHECKLIST Integrator")),
           _xlfn._xlws.FILTER('Checklist.loc DATA'!$D$3:$D$3000,'Checklist.loc DATA'!$C$3:$C$3000=H266,"#no matching result in Checklist.loc DATA")))</f>
        <v/>
      </c>
      <c r="J266" s="48">
        <v>0</v>
      </c>
      <c r="K266" s="46" t="str" cm="1">
        <f t="array" ref="K266">IF(OR(J266="",J266=0),"",
       IF(OR(_xlfn._xlws.FILTER('Checklist.loc DATA'!$E$3:$E$3000,'Checklist.loc DATA'!$D$3:$D$3000=J266,"#no matching result in Checklist.loc DATA")="#no matching result found in Checklist.loc DATA",_xlfn._xlws.FILTER('Checklist.loc DATA'!$E$3:$E$3000,'Checklist.loc DATA'!$D$3:$D$3000=J266,"#no matching result in Checklist.loc DATA")="MISSING",_xlfn._xlws.FILTER('Checklist.loc DATA'!$E$3:$E$3000,'Checklist.loc DATA'!$D$3:$D$3000=J266,"#no matching result in Checklist.loc DATA")=""),
          IF(_xlfn._xlws.FILTER('CLUE. Integrator'!$C$2:$C$3000,'CLUE. Integrator'!$D$2:$D$3000=J266,"#no matching result in aircraft CLUE_Integrator")="0","#Text found in aircraft CLUE_Integrator but no matching entry name; check that you copy-pasted entry names",
                   _xlfn._xlws.FILTER('CLUE. Integrator'!$C$2:$C$3000,'CLUE. Integrator'!$D$2:$D$3000=J266,"#no matching result in aircraft CLUE_Integrator")),
           _xlfn._xlws.FILTER('Checklist.loc DATA'!$E$3:$E$3000,'Checklist.loc DATA'!$D$3:$D$3000=J266,"#no matching result in Checklist.loc DATA")))</f>
        <v/>
      </c>
      <c r="L266" s="63" t="str">
        <f>IF('Integrator tracking'!G275="","",'Integrator tracking'!G275)</f>
        <v/>
      </c>
      <c r="M266" s="14" t="str">
        <f t="shared" si="8"/>
        <v/>
      </c>
      <c r="N266" s="14" t="str">
        <f>IF(F266="","",
_xlfn.CONCAT('Resource Checklist generator'!$A$2,UPPER('Resource Checklist generator'!$O$1),SUBSTITUTE(_xlfn.CONCAT(G266,"_",I266),"GAME.CHECKLIST_",""),"_",T266,'Resource Checklist generator'!$M$2,L266,'Resource Checklist generator'!$K$2,CHAR(10),
    'Resource Checklist generator'!$L$1,'Resource Checklist generator'!$N$2,'Resource Checklist generator'!$K$1,CHAR(10),
    'Resource Checklist generator'!$N$1
))</f>
        <v/>
      </c>
      <c r="O266" s="14" t="str">
        <f>IF(NOT(OR(U266=0,U266="")),_xlfn.CONCAT('Resource Checklist generator'!$G$2,U266,'Resource Checklist generator'!$H$2,CHAR(10),'Resource Checklist generator'!$I$2),"")</f>
        <v/>
      </c>
      <c r="P266" s="14" t="str">
        <f>IF(NOT(OR(V266=0,V266="")),_xlfn.CONCAT('Resource Checklist generator'!$J$2,V266,'Resource Checklist generator'!$H$2,CHAR(10),'Resource Checklist generator'!$L$2),"")</f>
        <v/>
      </c>
      <c r="Q266" s="14" t="str">
        <f>IF(F266="","",
    _xlfn.CONCAT('Resource Checklist generator'!$A$1,UPPER('Resource Checklist generator'!$O$1),SUBSTITUTE(_xlfn.CONCAT(G266,"_",I266),"GAME.CHECKLIST_",""),'Resource Checklist generator'!$B$1,CHAR(10),
    'Resource Checklist generator'!$C$1,G266,'Resource Checklist generator'!$D$1,I266,'Resource Checklist generator'!$E$1,CHAR(10),
    IF(K266="","",_xlfn.CONCAT('Resource Checklist generator'!$F$1,K266,'Resource Checklist generator'!$G$1,CHAR(10))),
    'Resource Checklist generator'!$J$1,'Resource Checklist generator'!$K$1,CHAR(10),
    'Resource Checklist generator'!$N$1)
)</f>
        <v/>
      </c>
      <c r="R266" s="14"/>
      <c r="S266" s="14" t="str">
        <f t="shared" si="9"/>
        <v/>
      </c>
      <c r="T266" s="14" t="str" cm="1">
        <f t="array" ref="T266">IF(Q266="","",MATCH(MID(Q266,1,255),MID($R$3:$R$999,1,255),0))</f>
        <v/>
      </c>
      <c r="U266" s="14"/>
      <c r="V266" s="14"/>
    </row>
    <row r="267" spans="2:22">
      <c r="B267" s="27"/>
      <c r="C267" s="46" t="str" cm="1">
        <f t="array" ref="C267">IF(B267="","",
       IF(OR(_xlfn._xlws.FILTER('Checklist.loc DATA'!$D$3:$D$3000,'Checklist.loc DATA'!$C$3:$C$3000=B267,"#no matching result in Checklist.loc DATA")="#no matching result found in Checklist.loc DATA",_xlfn._xlws.FILTER('Checklist.loc DATA'!$D$3:$D$3000,'Checklist.loc DATA'!$C$3:$C$3000=B267,"#no matching result in Checklist.loc DATA")="MISSING",_xlfn._xlws.FILTER('Checklist.loc DATA'!$D$3:$D$3000,'Checklist.loc DATA'!$C$3:$C$3000=B267,"#no matching result in Checklist.loc DATA")=""),
            IF(_xlfn._xlws.FILTER('GAME.CHECKLIST_ Integrator'!$C$2:$C$3000,'GAME.CHECKLIST_ Integrator'!$D$2:$D$3000=B267,"#no matching result in GAME.CHECKLIST Integrator")="0","#Text found in aircraft PAGE_Integrator but no matching entry name; check that you copy-pasted entry names",
                   _xlfn._xlws.FILTER('GAME.CHECKLIST_ Integrator'!$C$2:$C$3000,'GAME.CHECKLIST_ Integrator'!$D$2:$D$3000=B267,"#no matching result in GAME.CHECKLIST Integrator")),
           _xlfn._xlws.FILTER('Checklist.loc DATA'!$D$3:$D$3000,'Checklist.loc DATA'!$C$3:$C$3000=B267,"#no matching result in Checklist.loc DATA")))</f>
        <v/>
      </c>
      <c r="D267" s="53"/>
      <c r="E267" s="46" t="str" cm="1">
        <f t="array" ref="E267">IF(D267="","",
       IF(OR(_xlfn._xlws.FILTER('Checklist.loc DATA'!$D$3:$D$3000,'Checklist.loc DATA'!$C$3:$C$3000=D267,"#no matching result in Checklist.loc DATA")="#no matching result found in Checklist.loc DATA",_xlfn._xlws.FILTER('Checklist.loc DATA'!$D$3:$D$3000,'Checklist.loc DATA'!$C$3:$C$3000=D267,"#no matching result in Checklist.loc DATA")="MISSING",_xlfn._xlws.FILTER('Checklist.loc DATA'!$D$3:$D$3000,'Checklist.loc DATA'!$C$3:$C$3000=D267,"#no matching result in Checklist.loc DATA")=""),
            IF(_xlfn._xlws.FILTER('GAME.CHECKLIST_ Integrator'!$C$2:$C$3000,'GAME.CHECKLIST_ Integrator'!$D$2:$D$3000=D267,"#no matching result in GAME.CHECKLIST Integrator")="0","#Text found in aircraft PAGE_Integrator but no matching entry name; check that you copy-pasted entry names",
                   _xlfn._xlws.FILTER('GAME.CHECKLIST_ Integrator'!$C$2:$C$3000,'GAME.CHECKLIST_ Integrator'!$D$2:$D$3000=D267,"#no matching result in GAME.CHECKLIST Integrator")),
           _xlfn._xlws.FILTER('Checklist.loc DATA'!$D$3:$D$3000,'Checklist.loc DATA'!$C$3:$C$3000=D267,"#no matching result in Checklist.loc DATA")))</f>
        <v/>
      </c>
      <c r="F267" s="53"/>
      <c r="G267" s="46" t="str" cm="1">
        <f t="array" ref="G267">IF(F267="","",
       IF(OR(_xlfn._xlws.FILTER('Checklist.loc DATA'!$D$3:$D$3000,'Checklist.loc DATA'!$C$3:$C$3000=F267,"#no matching result in Checklist.loc DATA")="#no matching result found in Checklist.loc DATA",_xlfn._xlws.FILTER('Checklist.loc DATA'!$D$3:$D$3000,'Checklist.loc DATA'!$C$3:$C$3000=F267,"#no matching result in Checklist.loc DATA")="MISSING",_xlfn._xlws.FILTER('Checklist.loc DATA'!$D$3:$D$3000,'Checklist.loc DATA'!$C$3:$C$3000=F267,"#no matching result in Checklist.loc DATA")=""),
            IF(_xlfn._xlws.FILTER('GAME.CHECKLIST_ Integrator'!$C$2:$C$3000,'GAME.CHECKLIST_ Integrator'!$D$2:$D$3000=F267,"#no matching result in GAME.CHECKLIST Integrator")="0","#Text found in aircraft PAGE_Integrator but no matching entry name; check that you copy-pasted entry names",
                   _xlfn._xlws.FILTER('GAME.CHECKLIST_ Integrator'!$C$2:$C$3000,'GAME.CHECKLIST_ Integrator'!$D$2:$D$3000=F267,"#no matching result in GAME.CHECKLIST Integrator")),
           _xlfn._xlws.FILTER('Checklist.loc DATA'!$D$3:$D$3000,'Checklist.loc DATA'!$C$3:$C$3000=F267,"#no matching result in Checklist.loc DATA")))</f>
        <v/>
      </c>
      <c r="H267" s="62"/>
      <c r="I267" s="46" t="str" cm="1">
        <f t="array" ref="I267">IF(H267="","",
       IF(OR(_xlfn._xlws.FILTER('Checklist.loc DATA'!$D$3:$D$3000,'Checklist.loc DATA'!$C$3:$C$3000=H267,"#no matching result in Checklist.loc DATA")="#no matching result found in Checklist.loc DATA",_xlfn._xlws.FILTER('Checklist.loc DATA'!$D$3:$D$3000,'Checklist.loc DATA'!$C$3:$C$3000=H267,"#no matching result in Checklist.loc DATA")="MISSING",_xlfn._xlws.FILTER('Checklist.loc DATA'!$D$3:$D$3000,'Checklist.loc DATA'!$C$3:$C$3000=H267,"#no matching result in Checklist.loc DATA")=""),
            IF(_xlfn._xlws.FILTER('GAME.CHECKLIST_ Integrator'!$C$2:$C$3000,'GAME.CHECKLIST_ Integrator'!$D$2:$D$3000=H267,"#no matching result in GAME.CHECKLIST Integrator")="0","#Text found in aircraft PAGE_Integrator but no matching entry name; check that you copy-pasted entry names",
                   _xlfn._xlws.FILTER('GAME.CHECKLIST_ Integrator'!$C$2:$C$3000,'GAME.CHECKLIST_ Integrator'!$D$2:$D$3000=H267,"#no matching result in GAME.CHECKLIST Integrator")),
           _xlfn._xlws.FILTER('Checklist.loc DATA'!$D$3:$D$3000,'Checklist.loc DATA'!$C$3:$C$3000=H267,"#no matching result in Checklist.loc DATA")))</f>
        <v/>
      </c>
      <c r="J267" s="29">
        <v>0</v>
      </c>
      <c r="K267" s="46" t="str" cm="1">
        <f t="array" ref="K267">IF(OR(J267="",J267=0),"",
       IF(OR(_xlfn._xlws.FILTER('Checklist.loc DATA'!$E$3:$E$3000,'Checklist.loc DATA'!$D$3:$D$3000=J267,"#no matching result in Checklist.loc DATA")="#no matching result found in Checklist.loc DATA",_xlfn._xlws.FILTER('Checklist.loc DATA'!$E$3:$E$3000,'Checklist.loc DATA'!$D$3:$D$3000=J267,"#no matching result in Checklist.loc DATA")="MISSING",_xlfn._xlws.FILTER('Checklist.loc DATA'!$E$3:$E$3000,'Checklist.loc DATA'!$D$3:$D$3000=J267,"#no matching result in Checklist.loc DATA")=""),
          IF(_xlfn._xlws.FILTER('CLUE. Integrator'!$C$2:$C$3000,'CLUE. Integrator'!$D$2:$D$3000=J267,"#no matching result in aircraft CLUE_Integrator")="0","#Text found in aircraft CLUE_Integrator but no matching entry name; check that you copy-pasted entry names",
                   _xlfn._xlws.FILTER('CLUE. Integrator'!$C$2:$C$3000,'CLUE. Integrator'!$D$2:$D$3000=J267,"#no matching result in aircraft CLUE_Integrator")),
           _xlfn._xlws.FILTER('Checklist.loc DATA'!$E$3:$E$3000,'Checklist.loc DATA'!$D$3:$D$3000=J267,"#no matching result in Checklist.loc DATA")))</f>
        <v/>
      </c>
      <c r="L267" s="63" t="str">
        <f>IF('Integrator tracking'!G276="","",'Integrator tracking'!G276)</f>
        <v/>
      </c>
      <c r="M267" s="14" t="str">
        <f t="shared" si="8"/>
        <v/>
      </c>
      <c r="N267" s="14" t="str">
        <f>IF(F267="","",
_xlfn.CONCAT('Resource Checklist generator'!$A$2,UPPER('Resource Checklist generator'!$O$1),SUBSTITUTE(_xlfn.CONCAT(G267,"_",I267),"GAME.CHECKLIST_",""),"_",T267,'Resource Checklist generator'!$M$2,L267,'Resource Checklist generator'!$K$2,CHAR(10),
    'Resource Checklist generator'!$L$1,'Resource Checklist generator'!$N$2,'Resource Checklist generator'!$K$1,CHAR(10),
    'Resource Checklist generator'!$N$1
))</f>
        <v/>
      </c>
      <c r="O267" s="14" t="str">
        <f>IF(NOT(OR(U267=0,U267="")),_xlfn.CONCAT('Resource Checklist generator'!$G$2,U267,'Resource Checklist generator'!$H$2,CHAR(10),'Resource Checklist generator'!$I$2),"")</f>
        <v/>
      </c>
      <c r="P267" s="14" t="str">
        <f>IF(NOT(OR(V267=0,V267="")),_xlfn.CONCAT('Resource Checklist generator'!$J$2,V267,'Resource Checklist generator'!$H$2,CHAR(10),'Resource Checklist generator'!$L$2),"")</f>
        <v/>
      </c>
      <c r="Q267" s="14" t="str">
        <f>IF(F267="","",
    _xlfn.CONCAT('Resource Checklist generator'!$A$1,UPPER('Resource Checklist generator'!$O$1),SUBSTITUTE(_xlfn.CONCAT(G267,"_",I267),"GAME.CHECKLIST_",""),'Resource Checklist generator'!$B$1,CHAR(10),
    'Resource Checklist generator'!$C$1,G267,'Resource Checklist generator'!$D$1,I267,'Resource Checklist generator'!$E$1,CHAR(10),
    IF(K267="","",_xlfn.CONCAT('Resource Checklist generator'!$F$1,K267,'Resource Checklist generator'!$G$1,CHAR(10))),
    'Resource Checklist generator'!$J$1,'Resource Checklist generator'!$K$1,CHAR(10),
    'Resource Checklist generator'!$N$1)
)</f>
        <v/>
      </c>
      <c r="R267" s="14"/>
      <c r="S267" s="14" t="str">
        <f t="shared" si="9"/>
        <v/>
      </c>
      <c r="T267" s="14" t="str" cm="1">
        <f t="array" ref="T267">IF(Q267="","",MATCH(MID(Q267,1,255),MID($R$3:$R$999,1,255),0))</f>
        <v/>
      </c>
      <c r="U267" s="14"/>
      <c r="V267" s="14"/>
    </row>
    <row r="268" spans="2:22">
      <c r="B268" s="28"/>
      <c r="C268" s="46" t="str" cm="1">
        <f t="array" ref="C268">IF(B268="","",
       IF(OR(_xlfn._xlws.FILTER('Checklist.loc DATA'!$D$3:$D$3000,'Checklist.loc DATA'!$C$3:$C$3000=B268,"#no matching result in Checklist.loc DATA")="#no matching result found in Checklist.loc DATA",_xlfn._xlws.FILTER('Checklist.loc DATA'!$D$3:$D$3000,'Checklist.loc DATA'!$C$3:$C$3000=B268,"#no matching result in Checklist.loc DATA")="MISSING",_xlfn._xlws.FILTER('Checklist.loc DATA'!$D$3:$D$3000,'Checklist.loc DATA'!$C$3:$C$3000=B268,"#no matching result in Checklist.loc DATA")=""),
            IF(_xlfn._xlws.FILTER('GAME.CHECKLIST_ Integrator'!$C$2:$C$3000,'GAME.CHECKLIST_ Integrator'!$D$2:$D$3000=B268,"#no matching result in GAME.CHECKLIST Integrator")="0","#Text found in aircraft PAGE_Integrator but no matching entry name; check that you copy-pasted entry names",
                   _xlfn._xlws.FILTER('GAME.CHECKLIST_ Integrator'!$C$2:$C$3000,'GAME.CHECKLIST_ Integrator'!$D$2:$D$3000=B268,"#no matching result in GAME.CHECKLIST Integrator")),
           _xlfn._xlws.FILTER('Checklist.loc DATA'!$D$3:$D$3000,'Checklist.loc DATA'!$C$3:$C$3000=B268,"#no matching result in Checklist.loc DATA")))</f>
        <v/>
      </c>
      <c r="D268" s="52"/>
      <c r="E268" s="46" t="str" cm="1">
        <f t="array" ref="E268">IF(D268="","",
       IF(OR(_xlfn._xlws.FILTER('Checklist.loc DATA'!$D$3:$D$3000,'Checklist.loc DATA'!$C$3:$C$3000=D268,"#no matching result in Checklist.loc DATA")="#no matching result found in Checklist.loc DATA",_xlfn._xlws.FILTER('Checklist.loc DATA'!$D$3:$D$3000,'Checklist.loc DATA'!$C$3:$C$3000=D268,"#no matching result in Checklist.loc DATA")="MISSING",_xlfn._xlws.FILTER('Checklist.loc DATA'!$D$3:$D$3000,'Checklist.loc DATA'!$C$3:$C$3000=D268,"#no matching result in Checklist.loc DATA")=""),
            IF(_xlfn._xlws.FILTER('GAME.CHECKLIST_ Integrator'!$C$2:$C$3000,'GAME.CHECKLIST_ Integrator'!$D$2:$D$3000=D268,"#no matching result in GAME.CHECKLIST Integrator")="0","#Text found in aircraft PAGE_Integrator but no matching entry name; check that you copy-pasted entry names",
                   _xlfn._xlws.FILTER('GAME.CHECKLIST_ Integrator'!$C$2:$C$3000,'GAME.CHECKLIST_ Integrator'!$D$2:$D$3000=D268,"#no matching result in GAME.CHECKLIST Integrator")),
           _xlfn._xlws.FILTER('Checklist.loc DATA'!$D$3:$D$3000,'Checklist.loc DATA'!$C$3:$C$3000=D268,"#no matching result in Checklist.loc DATA")))</f>
        <v/>
      </c>
      <c r="F268" s="52"/>
      <c r="G268" s="46" t="str" cm="1">
        <f t="array" ref="G268">IF(F268="","",
       IF(OR(_xlfn._xlws.FILTER('Checklist.loc DATA'!$D$3:$D$3000,'Checklist.loc DATA'!$C$3:$C$3000=F268,"#no matching result in Checklist.loc DATA")="#no matching result found in Checklist.loc DATA",_xlfn._xlws.FILTER('Checklist.loc DATA'!$D$3:$D$3000,'Checklist.loc DATA'!$C$3:$C$3000=F268,"#no matching result in Checklist.loc DATA")="MISSING",_xlfn._xlws.FILTER('Checklist.loc DATA'!$D$3:$D$3000,'Checklist.loc DATA'!$C$3:$C$3000=F268,"#no matching result in Checklist.loc DATA")=""),
            IF(_xlfn._xlws.FILTER('GAME.CHECKLIST_ Integrator'!$C$2:$C$3000,'GAME.CHECKLIST_ Integrator'!$D$2:$D$3000=F268,"#no matching result in GAME.CHECKLIST Integrator")="0","#Text found in aircraft PAGE_Integrator but no matching entry name; check that you copy-pasted entry names",
                   _xlfn._xlws.FILTER('GAME.CHECKLIST_ Integrator'!$C$2:$C$3000,'GAME.CHECKLIST_ Integrator'!$D$2:$D$3000=F268,"#no matching result in GAME.CHECKLIST Integrator")),
           _xlfn._xlws.FILTER('Checklist.loc DATA'!$D$3:$D$3000,'Checklist.loc DATA'!$C$3:$C$3000=F268,"#no matching result in Checklist.loc DATA")))</f>
        <v/>
      </c>
      <c r="H268" s="61"/>
      <c r="I268" s="46" t="str" cm="1">
        <f t="array" ref="I268">IF(H268="","",
       IF(OR(_xlfn._xlws.FILTER('Checklist.loc DATA'!$D$3:$D$3000,'Checklist.loc DATA'!$C$3:$C$3000=H268,"#no matching result in Checklist.loc DATA")="#no matching result found in Checklist.loc DATA",_xlfn._xlws.FILTER('Checklist.loc DATA'!$D$3:$D$3000,'Checklist.loc DATA'!$C$3:$C$3000=H268,"#no matching result in Checklist.loc DATA")="MISSING",_xlfn._xlws.FILTER('Checklist.loc DATA'!$D$3:$D$3000,'Checklist.loc DATA'!$C$3:$C$3000=H268,"#no matching result in Checklist.loc DATA")=""),
            IF(_xlfn._xlws.FILTER('GAME.CHECKLIST_ Integrator'!$C$2:$C$3000,'GAME.CHECKLIST_ Integrator'!$D$2:$D$3000=H268,"#no matching result in GAME.CHECKLIST Integrator")="0","#Text found in aircraft PAGE_Integrator but no matching entry name; check that you copy-pasted entry names",
                   _xlfn._xlws.FILTER('GAME.CHECKLIST_ Integrator'!$C$2:$C$3000,'GAME.CHECKLIST_ Integrator'!$D$2:$D$3000=H268,"#no matching result in GAME.CHECKLIST Integrator")),
           _xlfn._xlws.FILTER('Checklist.loc DATA'!$D$3:$D$3000,'Checklist.loc DATA'!$C$3:$C$3000=H268,"#no matching result in Checklist.loc DATA")))</f>
        <v/>
      </c>
      <c r="J268" s="48">
        <v>0</v>
      </c>
      <c r="K268" s="46" t="str" cm="1">
        <f t="array" ref="K268">IF(OR(J268="",J268=0),"",
       IF(OR(_xlfn._xlws.FILTER('Checklist.loc DATA'!$E$3:$E$3000,'Checklist.loc DATA'!$D$3:$D$3000=J268,"#no matching result in Checklist.loc DATA")="#no matching result found in Checklist.loc DATA",_xlfn._xlws.FILTER('Checklist.loc DATA'!$E$3:$E$3000,'Checklist.loc DATA'!$D$3:$D$3000=J268,"#no matching result in Checklist.loc DATA")="MISSING",_xlfn._xlws.FILTER('Checklist.loc DATA'!$E$3:$E$3000,'Checklist.loc DATA'!$D$3:$D$3000=J268,"#no matching result in Checklist.loc DATA")=""),
          IF(_xlfn._xlws.FILTER('CLUE. Integrator'!$C$2:$C$3000,'CLUE. Integrator'!$D$2:$D$3000=J268,"#no matching result in aircraft CLUE_Integrator")="0","#Text found in aircraft CLUE_Integrator but no matching entry name; check that you copy-pasted entry names",
                   _xlfn._xlws.FILTER('CLUE. Integrator'!$C$2:$C$3000,'CLUE. Integrator'!$D$2:$D$3000=J268,"#no matching result in aircraft CLUE_Integrator")),
           _xlfn._xlws.FILTER('Checklist.loc DATA'!$E$3:$E$3000,'Checklist.loc DATA'!$D$3:$D$3000=J268,"#no matching result in Checklist.loc DATA")))</f>
        <v/>
      </c>
      <c r="L268" s="63" t="str">
        <f>IF('Integrator tracking'!G277="","",'Integrator tracking'!G277)</f>
        <v/>
      </c>
      <c r="M268" s="14" t="str">
        <f t="shared" si="8"/>
        <v/>
      </c>
      <c r="N268" s="14" t="str">
        <f>IF(F268="","",
_xlfn.CONCAT('Resource Checklist generator'!$A$2,UPPER('Resource Checklist generator'!$O$1),SUBSTITUTE(_xlfn.CONCAT(G268,"_",I268),"GAME.CHECKLIST_",""),"_",T268,'Resource Checklist generator'!$M$2,L268,'Resource Checklist generator'!$K$2,CHAR(10),
    'Resource Checklist generator'!$L$1,'Resource Checklist generator'!$N$2,'Resource Checklist generator'!$K$1,CHAR(10),
    'Resource Checklist generator'!$N$1
))</f>
        <v/>
      </c>
      <c r="O268" s="14" t="str">
        <f>IF(NOT(OR(U268=0,U268="")),_xlfn.CONCAT('Resource Checklist generator'!$G$2,U268,'Resource Checklist generator'!$H$2,CHAR(10),'Resource Checklist generator'!$I$2),"")</f>
        <v/>
      </c>
      <c r="P268" s="14" t="str">
        <f>IF(NOT(OR(V268=0,V268="")),_xlfn.CONCAT('Resource Checklist generator'!$J$2,V268,'Resource Checklist generator'!$H$2,CHAR(10),'Resource Checklist generator'!$L$2),"")</f>
        <v/>
      </c>
      <c r="Q268" s="14" t="str">
        <f>IF(F268="","",
    _xlfn.CONCAT('Resource Checklist generator'!$A$1,UPPER('Resource Checklist generator'!$O$1),SUBSTITUTE(_xlfn.CONCAT(G268,"_",I268),"GAME.CHECKLIST_",""),'Resource Checklist generator'!$B$1,CHAR(10),
    'Resource Checklist generator'!$C$1,G268,'Resource Checklist generator'!$D$1,I268,'Resource Checklist generator'!$E$1,CHAR(10),
    IF(K268="","",_xlfn.CONCAT('Resource Checklist generator'!$F$1,K268,'Resource Checklist generator'!$G$1,CHAR(10))),
    'Resource Checklist generator'!$J$1,'Resource Checklist generator'!$K$1,CHAR(10),
    'Resource Checklist generator'!$N$1)
)</f>
        <v/>
      </c>
      <c r="R268" s="14"/>
      <c r="S268" s="14" t="str">
        <f t="shared" si="9"/>
        <v/>
      </c>
      <c r="T268" s="14" t="str" cm="1">
        <f t="array" ref="T268">IF(Q268="","",MATCH(MID(Q268,1,255),MID($R$3:$R$999,1,255),0))</f>
        <v/>
      </c>
      <c r="U268" s="14"/>
      <c r="V268" s="14"/>
    </row>
    <row r="269" spans="2:22">
      <c r="B269" s="27"/>
      <c r="C269" s="46" t="str" cm="1">
        <f t="array" ref="C269">IF(B269="","",
       IF(OR(_xlfn._xlws.FILTER('Checklist.loc DATA'!$D$3:$D$3000,'Checklist.loc DATA'!$C$3:$C$3000=B269,"#no matching result in Checklist.loc DATA")="#no matching result found in Checklist.loc DATA",_xlfn._xlws.FILTER('Checklist.loc DATA'!$D$3:$D$3000,'Checklist.loc DATA'!$C$3:$C$3000=B269,"#no matching result in Checklist.loc DATA")="MISSING",_xlfn._xlws.FILTER('Checklist.loc DATA'!$D$3:$D$3000,'Checklist.loc DATA'!$C$3:$C$3000=B269,"#no matching result in Checklist.loc DATA")=""),
            IF(_xlfn._xlws.FILTER('GAME.CHECKLIST_ Integrator'!$C$2:$C$3000,'GAME.CHECKLIST_ Integrator'!$D$2:$D$3000=B269,"#no matching result in GAME.CHECKLIST Integrator")="0","#Text found in aircraft PAGE_Integrator but no matching entry name; check that you copy-pasted entry names",
                   _xlfn._xlws.FILTER('GAME.CHECKLIST_ Integrator'!$C$2:$C$3000,'GAME.CHECKLIST_ Integrator'!$D$2:$D$3000=B269,"#no matching result in GAME.CHECKLIST Integrator")),
           _xlfn._xlws.FILTER('Checklist.loc DATA'!$D$3:$D$3000,'Checklist.loc DATA'!$C$3:$C$3000=B269,"#no matching result in Checklist.loc DATA")))</f>
        <v/>
      </c>
      <c r="D269" s="53"/>
      <c r="E269" s="46" t="str" cm="1">
        <f t="array" ref="E269">IF(D269="","",
       IF(OR(_xlfn._xlws.FILTER('Checklist.loc DATA'!$D$3:$D$3000,'Checklist.loc DATA'!$C$3:$C$3000=D269,"#no matching result in Checklist.loc DATA")="#no matching result found in Checklist.loc DATA",_xlfn._xlws.FILTER('Checklist.loc DATA'!$D$3:$D$3000,'Checklist.loc DATA'!$C$3:$C$3000=D269,"#no matching result in Checklist.loc DATA")="MISSING",_xlfn._xlws.FILTER('Checklist.loc DATA'!$D$3:$D$3000,'Checklist.loc DATA'!$C$3:$C$3000=D269,"#no matching result in Checklist.loc DATA")=""),
            IF(_xlfn._xlws.FILTER('GAME.CHECKLIST_ Integrator'!$C$2:$C$3000,'GAME.CHECKLIST_ Integrator'!$D$2:$D$3000=D269,"#no matching result in GAME.CHECKLIST Integrator")="0","#Text found in aircraft PAGE_Integrator but no matching entry name; check that you copy-pasted entry names",
                   _xlfn._xlws.FILTER('GAME.CHECKLIST_ Integrator'!$C$2:$C$3000,'GAME.CHECKLIST_ Integrator'!$D$2:$D$3000=D269,"#no matching result in GAME.CHECKLIST Integrator")),
           _xlfn._xlws.FILTER('Checklist.loc DATA'!$D$3:$D$3000,'Checklist.loc DATA'!$C$3:$C$3000=D269,"#no matching result in Checklist.loc DATA")))</f>
        <v/>
      </c>
      <c r="F269" s="53"/>
      <c r="G269" s="46" t="str" cm="1">
        <f t="array" ref="G269">IF(F269="","",
       IF(OR(_xlfn._xlws.FILTER('Checklist.loc DATA'!$D$3:$D$3000,'Checklist.loc DATA'!$C$3:$C$3000=F269,"#no matching result in Checklist.loc DATA")="#no matching result found in Checklist.loc DATA",_xlfn._xlws.FILTER('Checklist.loc DATA'!$D$3:$D$3000,'Checklist.loc DATA'!$C$3:$C$3000=F269,"#no matching result in Checklist.loc DATA")="MISSING",_xlfn._xlws.FILTER('Checklist.loc DATA'!$D$3:$D$3000,'Checklist.loc DATA'!$C$3:$C$3000=F269,"#no matching result in Checklist.loc DATA")=""),
            IF(_xlfn._xlws.FILTER('GAME.CHECKLIST_ Integrator'!$C$2:$C$3000,'GAME.CHECKLIST_ Integrator'!$D$2:$D$3000=F269,"#no matching result in GAME.CHECKLIST Integrator")="0","#Text found in aircraft PAGE_Integrator but no matching entry name; check that you copy-pasted entry names",
                   _xlfn._xlws.FILTER('GAME.CHECKLIST_ Integrator'!$C$2:$C$3000,'GAME.CHECKLIST_ Integrator'!$D$2:$D$3000=F269,"#no matching result in GAME.CHECKLIST Integrator")),
           _xlfn._xlws.FILTER('Checklist.loc DATA'!$D$3:$D$3000,'Checklist.loc DATA'!$C$3:$C$3000=F269,"#no matching result in Checklist.loc DATA")))</f>
        <v/>
      </c>
      <c r="H269" s="62"/>
      <c r="I269" s="46" t="str" cm="1">
        <f t="array" ref="I269">IF(H269="","",
       IF(OR(_xlfn._xlws.FILTER('Checklist.loc DATA'!$D$3:$D$3000,'Checklist.loc DATA'!$C$3:$C$3000=H269,"#no matching result in Checklist.loc DATA")="#no matching result found in Checklist.loc DATA",_xlfn._xlws.FILTER('Checklist.loc DATA'!$D$3:$D$3000,'Checklist.loc DATA'!$C$3:$C$3000=H269,"#no matching result in Checklist.loc DATA")="MISSING",_xlfn._xlws.FILTER('Checklist.loc DATA'!$D$3:$D$3000,'Checklist.loc DATA'!$C$3:$C$3000=H269,"#no matching result in Checklist.loc DATA")=""),
            IF(_xlfn._xlws.FILTER('GAME.CHECKLIST_ Integrator'!$C$2:$C$3000,'GAME.CHECKLIST_ Integrator'!$D$2:$D$3000=H269,"#no matching result in GAME.CHECKLIST Integrator")="0","#Text found in aircraft PAGE_Integrator but no matching entry name; check that you copy-pasted entry names",
                   _xlfn._xlws.FILTER('GAME.CHECKLIST_ Integrator'!$C$2:$C$3000,'GAME.CHECKLIST_ Integrator'!$D$2:$D$3000=H269,"#no matching result in GAME.CHECKLIST Integrator")),
           _xlfn._xlws.FILTER('Checklist.loc DATA'!$D$3:$D$3000,'Checklist.loc DATA'!$C$3:$C$3000=H269,"#no matching result in Checklist.loc DATA")))</f>
        <v/>
      </c>
      <c r="J269" s="29">
        <v>0</v>
      </c>
      <c r="K269" s="46" t="str" cm="1">
        <f t="array" ref="K269">IF(OR(J269="",J269=0),"",
       IF(OR(_xlfn._xlws.FILTER('Checklist.loc DATA'!$E$3:$E$3000,'Checklist.loc DATA'!$D$3:$D$3000=J269,"#no matching result in Checklist.loc DATA")="#no matching result found in Checklist.loc DATA",_xlfn._xlws.FILTER('Checklist.loc DATA'!$E$3:$E$3000,'Checklist.loc DATA'!$D$3:$D$3000=J269,"#no matching result in Checklist.loc DATA")="MISSING",_xlfn._xlws.FILTER('Checklist.loc DATA'!$E$3:$E$3000,'Checklist.loc DATA'!$D$3:$D$3000=J269,"#no matching result in Checklist.loc DATA")=""),
          IF(_xlfn._xlws.FILTER('CLUE. Integrator'!$C$2:$C$3000,'CLUE. Integrator'!$D$2:$D$3000=J269,"#no matching result in aircraft CLUE_Integrator")="0","#Text found in aircraft CLUE_Integrator but no matching entry name; check that you copy-pasted entry names",
                   _xlfn._xlws.FILTER('CLUE. Integrator'!$C$2:$C$3000,'CLUE. Integrator'!$D$2:$D$3000=J269,"#no matching result in aircraft CLUE_Integrator")),
           _xlfn._xlws.FILTER('Checklist.loc DATA'!$E$3:$E$3000,'Checklist.loc DATA'!$D$3:$D$3000=J269,"#no matching result in Checklist.loc DATA")))</f>
        <v/>
      </c>
      <c r="L269" s="63" t="str">
        <f>IF('Integrator tracking'!G278="","",'Integrator tracking'!G278)</f>
        <v/>
      </c>
      <c r="M269" s="14" t="str">
        <f t="shared" si="8"/>
        <v/>
      </c>
      <c r="N269" s="14" t="str">
        <f>IF(F269="","",
_xlfn.CONCAT('Resource Checklist generator'!$A$2,UPPER('Resource Checklist generator'!$O$1),SUBSTITUTE(_xlfn.CONCAT(G269,"_",I269),"GAME.CHECKLIST_",""),"_",T269,'Resource Checklist generator'!$M$2,L269,'Resource Checklist generator'!$K$2,CHAR(10),
    'Resource Checklist generator'!$L$1,'Resource Checklist generator'!$N$2,'Resource Checklist generator'!$K$1,CHAR(10),
    'Resource Checklist generator'!$N$1
))</f>
        <v/>
      </c>
      <c r="O269" s="14" t="str">
        <f>IF(NOT(OR(U269=0,U269="")),_xlfn.CONCAT('Resource Checklist generator'!$G$2,U269,'Resource Checklist generator'!$H$2,CHAR(10),'Resource Checklist generator'!$I$2),"")</f>
        <v/>
      </c>
      <c r="P269" s="14" t="str">
        <f>IF(NOT(OR(V269=0,V269="")),_xlfn.CONCAT('Resource Checklist generator'!$J$2,V269,'Resource Checklist generator'!$H$2,CHAR(10),'Resource Checklist generator'!$L$2),"")</f>
        <v/>
      </c>
      <c r="Q269" s="14" t="str">
        <f>IF(F269="","",
    _xlfn.CONCAT('Resource Checklist generator'!$A$1,UPPER('Resource Checklist generator'!$O$1),SUBSTITUTE(_xlfn.CONCAT(G269,"_",I269),"GAME.CHECKLIST_",""),'Resource Checklist generator'!$B$1,CHAR(10),
    'Resource Checklist generator'!$C$1,G269,'Resource Checklist generator'!$D$1,I269,'Resource Checklist generator'!$E$1,CHAR(10),
    IF(K269="","",_xlfn.CONCAT('Resource Checklist generator'!$F$1,K269,'Resource Checklist generator'!$G$1,CHAR(10))),
    'Resource Checklist generator'!$J$1,'Resource Checklist generator'!$K$1,CHAR(10),
    'Resource Checklist generator'!$N$1)
)</f>
        <v/>
      </c>
      <c r="R269" s="14"/>
      <c r="S269" s="14" t="str">
        <f t="shared" si="9"/>
        <v/>
      </c>
      <c r="T269" s="14" t="str" cm="1">
        <f t="array" ref="T269">IF(Q269="","",MATCH(MID(Q269,1,255),MID($R$3:$R$999,1,255),0))</f>
        <v/>
      </c>
      <c r="U269" s="14"/>
      <c r="V269" s="14"/>
    </row>
    <row r="270" spans="2:22">
      <c r="B270" s="28"/>
      <c r="C270" s="46" t="str" cm="1">
        <f t="array" ref="C270">IF(B270="","",
       IF(OR(_xlfn._xlws.FILTER('Checklist.loc DATA'!$D$3:$D$3000,'Checklist.loc DATA'!$C$3:$C$3000=B270,"#no matching result in Checklist.loc DATA")="#no matching result found in Checklist.loc DATA",_xlfn._xlws.FILTER('Checklist.loc DATA'!$D$3:$D$3000,'Checklist.loc DATA'!$C$3:$C$3000=B270,"#no matching result in Checklist.loc DATA")="MISSING",_xlfn._xlws.FILTER('Checklist.loc DATA'!$D$3:$D$3000,'Checklist.loc DATA'!$C$3:$C$3000=B270,"#no matching result in Checklist.loc DATA")=""),
            IF(_xlfn._xlws.FILTER('GAME.CHECKLIST_ Integrator'!$C$2:$C$3000,'GAME.CHECKLIST_ Integrator'!$D$2:$D$3000=B270,"#no matching result in GAME.CHECKLIST Integrator")="0","#Text found in aircraft PAGE_Integrator but no matching entry name; check that you copy-pasted entry names",
                   _xlfn._xlws.FILTER('GAME.CHECKLIST_ Integrator'!$C$2:$C$3000,'GAME.CHECKLIST_ Integrator'!$D$2:$D$3000=B270,"#no matching result in GAME.CHECKLIST Integrator")),
           _xlfn._xlws.FILTER('Checklist.loc DATA'!$D$3:$D$3000,'Checklist.loc DATA'!$C$3:$C$3000=B270,"#no matching result in Checklist.loc DATA")))</f>
        <v/>
      </c>
      <c r="D270" s="52"/>
      <c r="E270" s="46" t="str" cm="1">
        <f t="array" ref="E270">IF(D270="","",
       IF(OR(_xlfn._xlws.FILTER('Checklist.loc DATA'!$D$3:$D$3000,'Checklist.loc DATA'!$C$3:$C$3000=D270,"#no matching result in Checklist.loc DATA")="#no matching result found in Checklist.loc DATA",_xlfn._xlws.FILTER('Checklist.loc DATA'!$D$3:$D$3000,'Checklist.loc DATA'!$C$3:$C$3000=D270,"#no matching result in Checklist.loc DATA")="MISSING",_xlfn._xlws.FILTER('Checklist.loc DATA'!$D$3:$D$3000,'Checklist.loc DATA'!$C$3:$C$3000=D270,"#no matching result in Checklist.loc DATA")=""),
            IF(_xlfn._xlws.FILTER('GAME.CHECKLIST_ Integrator'!$C$2:$C$3000,'GAME.CHECKLIST_ Integrator'!$D$2:$D$3000=D270,"#no matching result in GAME.CHECKLIST Integrator")="0","#Text found in aircraft PAGE_Integrator but no matching entry name; check that you copy-pasted entry names",
                   _xlfn._xlws.FILTER('GAME.CHECKLIST_ Integrator'!$C$2:$C$3000,'GAME.CHECKLIST_ Integrator'!$D$2:$D$3000=D270,"#no matching result in GAME.CHECKLIST Integrator")),
           _xlfn._xlws.FILTER('Checklist.loc DATA'!$D$3:$D$3000,'Checklist.loc DATA'!$C$3:$C$3000=D270,"#no matching result in Checklist.loc DATA")))</f>
        <v/>
      </c>
      <c r="F270" s="52"/>
      <c r="G270" s="46" t="str" cm="1">
        <f t="array" ref="G270">IF(F270="","",
       IF(OR(_xlfn._xlws.FILTER('Checklist.loc DATA'!$D$3:$D$3000,'Checklist.loc DATA'!$C$3:$C$3000=F270,"#no matching result in Checklist.loc DATA")="#no matching result found in Checklist.loc DATA",_xlfn._xlws.FILTER('Checklist.loc DATA'!$D$3:$D$3000,'Checklist.loc DATA'!$C$3:$C$3000=F270,"#no matching result in Checklist.loc DATA")="MISSING",_xlfn._xlws.FILTER('Checklist.loc DATA'!$D$3:$D$3000,'Checklist.loc DATA'!$C$3:$C$3000=F270,"#no matching result in Checklist.loc DATA")=""),
            IF(_xlfn._xlws.FILTER('GAME.CHECKLIST_ Integrator'!$C$2:$C$3000,'GAME.CHECKLIST_ Integrator'!$D$2:$D$3000=F270,"#no matching result in GAME.CHECKLIST Integrator")="0","#Text found in aircraft PAGE_Integrator but no matching entry name; check that you copy-pasted entry names",
                   _xlfn._xlws.FILTER('GAME.CHECKLIST_ Integrator'!$C$2:$C$3000,'GAME.CHECKLIST_ Integrator'!$D$2:$D$3000=F270,"#no matching result in GAME.CHECKLIST Integrator")),
           _xlfn._xlws.FILTER('Checklist.loc DATA'!$D$3:$D$3000,'Checklist.loc DATA'!$C$3:$C$3000=F270,"#no matching result in Checklist.loc DATA")))</f>
        <v/>
      </c>
      <c r="H270" s="61"/>
      <c r="I270" s="46" t="str" cm="1">
        <f t="array" ref="I270">IF(H270="","",
       IF(OR(_xlfn._xlws.FILTER('Checklist.loc DATA'!$D$3:$D$3000,'Checklist.loc DATA'!$C$3:$C$3000=H270,"#no matching result in Checklist.loc DATA")="#no matching result found in Checklist.loc DATA",_xlfn._xlws.FILTER('Checklist.loc DATA'!$D$3:$D$3000,'Checklist.loc DATA'!$C$3:$C$3000=H270,"#no matching result in Checklist.loc DATA")="MISSING",_xlfn._xlws.FILTER('Checklist.loc DATA'!$D$3:$D$3000,'Checklist.loc DATA'!$C$3:$C$3000=H270,"#no matching result in Checklist.loc DATA")=""),
            IF(_xlfn._xlws.FILTER('GAME.CHECKLIST_ Integrator'!$C$2:$C$3000,'GAME.CHECKLIST_ Integrator'!$D$2:$D$3000=H270,"#no matching result in GAME.CHECKLIST Integrator")="0","#Text found in aircraft PAGE_Integrator but no matching entry name; check that you copy-pasted entry names",
                   _xlfn._xlws.FILTER('GAME.CHECKLIST_ Integrator'!$C$2:$C$3000,'GAME.CHECKLIST_ Integrator'!$D$2:$D$3000=H270,"#no matching result in GAME.CHECKLIST Integrator")),
           _xlfn._xlws.FILTER('Checklist.loc DATA'!$D$3:$D$3000,'Checklist.loc DATA'!$C$3:$C$3000=H270,"#no matching result in Checklist.loc DATA")))</f>
        <v/>
      </c>
      <c r="J270" s="48">
        <v>0</v>
      </c>
      <c r="K270" s="46" t="str" cm="1">
        <f t="array" ref="K270">IF(OR(J270="",J270=0),"",
       IF(OR(_xlfn._xlws.FILTER('Checklist.loc DATA'!$E$3:$E$3000,'Checklist.loc DATA'!$D$3:$D$3000=J270,"#no matching result in Checklist.loc DATA")="#no matching result found in Checklist.loc DATA",_xlfn._xlws.FILTER('Checklist.loc DATA'!$E$3:$E$3000,'Checklist.loc DATA'!$D$3:$D$3000=J270,"#no matching result in Checklist.loc DATA")="MISSING",_xlfn._xlws.FILTER('Checklist.loc DATA'!$E$3:$E$3000,'Checklist.loc DATA'!$D$3:$D$3000=J270,"#no matching result in Checklist.loc DATA")=""),
          IF(_xlfn._xlws.FILTER('CLUE. Integrator'!$C$2:$C$3000,'CLUE. Integrator'!$D$2:$D$3000=J270,"#no matching result in aircraft CLUE_Integrator")="0","#Text found in aircraft CLUE_Integrator but no matching entry name; check that you copy-pasted entry names",
                   _xlfn._xlws.FILTER('CLUE. Integrator'!$C$2:$C$3000,'CLUE. Integrator'!$D$2:$D$3000=J270,"#no matching result in aircraft CLUE_Integrator")),
           _xlfn._xlws.FILTER('Checklist.loc DATA'!$E$3:$E$3000,'Checklist.loc DATA'!$D$3:$D$3000=J270,"#no matching result in Checklist.loc DATA")))</f>
        <v/>
      </c>
      <c r="L270" s="63" t="str">
        <f>IF('Integrator tracking'!G279="","",'Integrator tracking'!G279)</f>
        <v/>
      </c>
      <c r="M270" s="14" t="str">
        <f t="shared" si="8"/>
        <v/>
      </c>
      <c r="N270" s="14" t="str">
        <f>IF(F270="","",
_xlfn.CONCAT('Resource Checklist generator'!$A$2,UPPER('Resource Checklist generator'!$O$1),SUBSTITUTE(_xlfn.CONCAT(G270,"_",I270),"GAME.CHECKLIST_",""),"_",T270,'Resource Checklist generator'!$M$2,L270,'Resource Checklist generator'!$K$2,CHAR(10),
    'Resource Checklist generator'!$L$1,'Resource Checklist generator'!$N$2,'Resource Checklist generator'!$K$1,CHAR(10),
    'Resource Checklist generator'!$N$1
))</f>
        <v/>
      </c>
      <c r="O270" s="14" t="str">
        <f>IF(NOT(OR(U270=0,U270="")),_xlfn.CONCAT('Resource Checklist generator'!$G$2,U270,'Resource Checklist generator'!$H$2,CHAR(10),'Resource Checklist generator'!$I$2),"")</f>
        <v/>
      </c>
      <c r="P270" s="14" t="str">
        <f>IF(NOT(OR(V270=0,V270="")),_xlfn.CONCAT('Resource Checklist generator'!$J$2,V270,'Resource Checklist generator'!$H$2,CHAR(10),'Resource Checklist generator'!$L$2),"")</f>
        <v/>
      </c>
      <c r="Q270" s="14" t="str">
        <f>IF(F270="","",
    _xlfn.CONCAT('Resource Checklist generator'!$A$1,UPPER('Resource Checklist generator'!$O$1),SUBSTITUTE(_xlfn.CONCAT(G270,"_",I270),"GAME.CHECKLIST_",""),'Resource Checklist generator'!$B$1,CHAR(10),
    'Resource Checklist generator'!$C$1,G270,'Resource Checklist generator'!$D$1,I270,'Resource Checklist generator'!$E$1,CHAR(10),
    IF(K270="","",_xlfn.CONCAT('Resource Checklist generator'!$F$1,K270,'Resource Checklist generator'!$G$1,CHAR(10))),
    'Resource Checklist generator'!$J$1,'Resource Checklist generator'!$K$1,CHAR(10),
    'Resource Checklist generator'!$N$1)
)</f>
        <v/>
      </c>
      <c r="R270" s="14"/>
      <c r="S270" s="14" t="str">
        <f t="shared" si="9"/>
        <v/>
      </c>
      <c r="T270" s="14" t="str" cm="1">
        <f t="array" ref="T270">IF(Q270="","",MATCH(MID(Q270,1,255),MID($R$3:$R$999,1,255),0))</f>
        <v/>
      </c>
      <c r="U270" s="14"/>
      <c r="V270" s="14"/>
    </row>
    <row r="271" spans="2:22">
      <c r="B271" s="27"/>
      <c r="C271" s="46" t="str" cm="1">
        <f t="array" ref="C271">IF(B271="","",
       IF(OR(_xlfn._xlws.FILTER('Checklist.loc DATA'!$D$3:$D$3000,'Checklist.loc DATA'!$C$3:$C$3000=B271,"#no matching result in Checklist.loc DATA")="#no matching result found in Checklist.loc DATA",_xlfn._xlws.FILTER('Checklist.loc DATA'!$D$3:$D$3000,'Checklist.loc DATA'!$C$3:$C$3000=B271,"#no matching result in Checklist.loc DATA")="MISSING",_xlfn._xlws.FILTER('Checklist.loc DATA'!$D$3:$D$3000,'Checklist.loc DATA'!$C$3:$C$3000=B271,"#no matching result in Checklist.loc DATA")=""),
            IF(_xlfn._xlws.FILTER('GAME.CHECKLIST_ Integrator'!$C$2:$C$3000,'GAME.CHECKLIST_ Integrator'!$D$2:$D$3000=B271,"#no matching result in GAME.CHECKLIST Integrator")="0","#Text found in aircraft PAGE_Integrator but no matching entry name; check that you copy-pasted entry names",
                   _xlfn._xlws.FILTER('GAME.CHECKLIST_ Integrator'!$C$2:$C$3000,'GAME.CHECKLIST_ Integrator'!$D$2:$D$3000=B271,"#no matching result in GAME.CHECKLIST Integrator")),
           _xlfn._xlws.FILTER('Checklist.loc DATA'!$D$3:$D$3000,'Checklist.loc DATA'!$C$3:$C$3000=B271,"#no matching result in Checklist.loc DATA")))</f>
        <v/>
      </c>
      <c r="D271" s="53"/>
      <c r="E271" s="46" t="str" cm="1">
        <f t="array" ref="E271">IF(D271="","",
       IF(OR(_xlfn._xlws.FILTER('Checklist.loc DATA'!$D$3:$D$3000,'Checklist.loc DATA'!$C$3:$C$3000=D271,"#no matching result in Checklist.loc DATA")="#no matching result found in Checklist.loc DATA",_xlfn._xlws.FILTER('Checklist.loc DATA'!$D$3:$D$3000,'Checklist.loc DATA'!$C$3:$C$3000=D271,"#no matching result in Checklist.loc DATA")="MISSING",_xlfn._xlws.FILTER('Checklist.loc DATA'!$D$3:$D$3000,'Checklist.loc DATA'!$C$3:$C$3000=D271,"#no matching result in Checklist.loc DATA")=""),
            IF(_xlfn._xlws.FILTER('GAME.CHECKLIST_ Integrator'!$C$2:$C$3000,'GAME.CHECKLIST_ Integrator'!$D$2:$D$3000=D271,"#no matching result in GAME.CHECKLIST Integrator")="0","#Text found in aircraft PAGE_Integrator but no matching entry name; check that you copy-pasted entry names",
                   _xlfn._xlws.FILTER('GAME.CHECKLIST_ Integrator'!$C$2:$C$3000,'GAME.CHECKLIST_ Integrator'!$D$2:$D$3000=D271,"#no matching result in GAME.CHECKLIST Integrator")),
           _xlfn._xlws.FILTER('Checklist.loc DATA'!$D$3:$D$3000,'Checklist.loc DATA'!$C$3:$C$3000=D271,"#no matching result in Checklist.loc DATA")))</f>
        <v/>
      </c>
      <c r="F271" s="53"/>
      <c r="G271" s="46" t="str" cm="1">
        <f t="array" ref="G271">IF(F271="","",
       IF(OR(_xlfn._xlws.FILTER('Checklist.loc DATA'!$D$3:$D$3000,'Checklist.loc DATA'!$C$3:$C$3000=F271,"#no matching result in Checklist.loc DATA")="#no matching result found in Checklist.loc DATA",_xlfn._xlws.FILTER('Checklist.loc DATA'!$D$3:$D$3000,'Checklist.loc DATA'!$C$3:$C$3000=F271,"#no matching result in Checklist.loc DATA")="MISSING",_xlfn._xlws.FILTER('Checklist.loc DATA'!$D$3:$D$3000,'Checklist.loc DATA'!$C$3:$C$3000=F271,"#no matching result in Checklist.loc DATA")=""),
            IF(_xlfn._xlws.FILTER('GAME.CHECKLIST_ Integrator'!$C$2:$C$3000,'GAME.CHECKLIST_ Integrator'!$D$2:$D$3000=F271,"#no matching result in GAME.CHECKLIST Integrator")="0","#Text found in aircraft PAGE_Integrator but no matching entry name; check that you copy-pasted entry names",
                   _xlfn._xlws.FILTER('GAME.CHECKLIST_ Integrator'!$C$2:$C$3000,'GAME.CHECKLIST_ Integrator'!$D$2:$D$3000=F271,"#no matching result in GAME.CHECKLIST Integrator")),
           _xlfn._xlws.FILTER('Checklist.loc DATA'!$D$3:$D$3000,'Checklist.loc DATA'!$C$3:$C$3000=F271,"#no matching result in Checklist.loc DATA")))</f>
        <v/>
      </c>
      <c r="H271" s="62"/>
      <c r="I271" s="46" t="str" cm="1">
        <f t="array" ref="I271">IF(H271="","",
       IF(OR(_xlfn._xlws.FILTER('Checklist.loc DATA'!$D$3:$D$3000,'Checklist.loc DATA'!$C$3:$C$3000=H271,"#no matching result in Checklist.loc DATA")="#no matching result found in Checklist.loc DATA",_xlfn._xlws.FILTER('Checklist.loc DATA'!$D$3:$D$3000,'Checklist.loc DATA'!$C$3:$C$3000=H271,"#no matching result in Checklist.loc DATA")="MISSING",_xlfn._xlws.FILTER('Checklist.loc DATA'!$D$3:$D$3000,'Checklist.loc DATA'!$C$3:$C$3000=H271,"#no matching result in Checklist.loc DATA")=""),
            IF(_xlfn._xlws.FILTER('GAME.CHECKLIST_ Integrator'!$C$2:$C$3000,'GAME.CHECKLIST_ Integrator'!$D$2:$D$3000=H271,"#no matching result in GAME.CHECKLIST Integrator")="0","#Text found in aircraft PAGE_Integrator but no matching entry name; check that you copy-pasted entry names",
                   _xlfn._xlws.FILTER('GAME.CHECKLIST_ Integrator'!$C$2:$C$3000,'GAME.CHECKLIST_ Integrator'!$D$2:$D$3000=H271,"#no matching result in GAME.CHECKLIST Integrator")),
           _xlfn._xlws.FILTER('Checklist.loc DATA'!$D$3:$D$3000,'Checklist.loc DATA'!$C$3:$C$3000=H271,"#no matching result in Checklist.loc DATA")))</f>
        <v/>
      </c>
      <c r="J271" s="29">
        <v>0</v>
      </c>
      <c r="K271" s="46" t="str" cm="1">
        <f t="array" ref="K271">IF(OR(J271="",J271=0),"",
       IF(OR(_xlfn._xlws.FILTER('Checklist.loc DATA'!$E$3:$E$3000,'Checklist.loc DATA'!$D$3:$D$3000=J271,"#no matching result in Checklist.loc DATA")="#no matching result found in Checklist.loc DATA",_xlfn._xlws.FILTER('Checklist.loc DATA'!$E$3:$E$3000,'Checklist.loc DATA'!$D$3:$D$3000=J271,"#no matching result in Checklist.loc DATA")="MISSING",_xlfn._xlws.FILTER('Checklist.loc DATA'!$E$3:$E$3000,'Checklist.loc DATA'!$D$3:$D$3000=J271,"#no matching result in Checklist.loc DATA")=""),
          IF(_xlfn._xlws.FILTER('CLUE. Integrator'!$C$2:$C$3000,'CLUE. Integrator'!$D$2:$D$3000=J271,"#no matching result in aircraft CLUE_Integrator")="0","#Text found in aircraft CLUE_Integrator but no matching entry name; check that you copy-pasted entry names",
                   _xlfn._xlws.FILTER('CLUE. Integrator'!$C$2:$C$3000,'CLUE. Integrator'!$D$2:$D$3000=J271,"#no matching result in aircraft CLUE_Integrator")),
           _xlfn._xlws.FILTER('Checklist.loc DATA'!$E$3:$E$3000,'Checklist.loc DATA'!$D$3:$D$3000=J271,"#no matching result in Checklist.loc DATA")))</f>
        <v/>
      </c>
      <c r="L271" s="63" t="str">
        <f>IF('Integrator tracking'!G280="","",'Integrator tracking'!G280)</f>
        <v/>
      </c>
      <c r="M271" s="14" t="str">
        <f t="shared" si="8"/>
        <v/>
      </c>
      <c r="N271" s="14" t="str">
        <f>IF(F271="","",
_xlfn.CONCAT('Resource Checklist generator'!$A$2,UPPER('Resource Checklist generator'!$O$1),SUBSTITUTE(_xlfn.CONCAT(G271,"_",I271),"GAME.CHECKLIST_",""),"_",T271,'Resource Checklist generator'!$M$2,L271,'Resource Checklist generator'!$K$2,CHAR(10),
    'Resource Checklist generator'!$L$1,'Resource Checklist generator'!$N$2,'Resource Checklist generator'!$K$1,CHAR(10),
    'Resource Checklist generator'!$N$1
))</f>
        <v/>
      </c>
      <c r="O271" s="14" t="str">
        <f>IF(NOT(OR(U271=0,U271="")),_xlfn.CONCAT('Resource Checklist generator'!$G$2,U271,'Resource Checklist generator'!$H$2,CHAR(10),'Resource Checklist generator'!$I$2),"")</f>
        <v/>
      </c>
      <c r="P271" s="14" t="str">
        <f>IF(NOT(OR(V271=0,V271="")),_xlfn.CONCAT('Resource Checklist generator'!$J$2,V271,'Resource Checklist generator'!$H$2,CHAR(10),'Resource Checklist generator'!$L$2),"")</f>
        <v/>
      </c>
      <c r="Q271" s="14" t="str">
        <f>IF(F271="","",
    _xlfn.CONCAT('Resource Checklist generator'!$A$1,UPPER('Resource Checklist generator'!$O$1),SUBSTITUTE(_xlfn.CONCAT(G271,"_",I271),"GAME.CHECKLIST_",""),'Resource Checklist generator'!$B$1,CHAR(10),
    'Resource Checklist generator'!$C$1,G271,'Resource Checklist generator'!$D$1,I271,'Resource Checklist generator'!$E$1,CHAR(10),
    IF(K271="","",_xlfn.CONCAT('Resource Checklist generator'!$F$1,K271,'Resource Checklist generator'!$G$1,CHAR(10))),
    'Resource Checklist generator'!$J$1,'Resource Checklist generator'!$K$1,CHAR(10),
    'Resource Checklist generator'!$N$1)
)</f>
        <v/>
      </c>
      <c r="R271" s="14"/>
      <c r="S271" s="14" t="str">
        <f t="shared" si="9"/>
        <v/>
      </c>
      <c r="T271" s="14" t="str" cm="1">
        <f t="array" ref="T271">IF(Q271="","",MATCH(MID(Q271,1,255),MID($R$3:$R$999,1,255),0))</f>
        <v/>
      </c>
      <c r="U271" s="14"/>
      <c r="V271" s="14"/>
    </row>
    <row r="272" spans="2:22">
      <c r="B272" s="28"/>
      <c r="C272" s="46" t="str" cm="1">
        <f t="array" ref="C272">IF(B272="","",
       IF(OR(_xlfn._xlws.FILTER('Checklist.loc DATA'!$D$3:$D$3000,'Checklist.loc DATA'!$C$3:$C$3000=B272,"#no matching result in Checklist.loc DATA")="#no matching result found in Checklist.loc DATA",_xlfn._xlws.FILTER('Checklist.loc DATA'!$D$3:$D$3000,'Checklist.loc DATA'!$C$3:$C$3000=B272,"#no matching result in Checklist.loc DATA")="MISSING",_xlfn._xlws.FILTER('Checklist.loc DATA'!$D$3:$D$3000,'Checklist.loc DATA'!$C$3:$C$3000=B272,"#no matching result in Checklist.loc DATA")=""),
            IF(_xlfn._xlws.FILTER('GAME.CHECKLIST_ Integrator'!$C$2:$C$3000,'GAME.CHECKLIST_ Integrator'!$D$2:$D$3000=B272,"#no matching result in GAME.CHECKLIST Integrator")="0","#Text found in aircraft PAGE_Integrator but no matching entry name; check that you copy-pasted entry names",
                   _xlfn._xlws.FILTER('GAME.CHECKLIST_ Integrator'!$C$2:$C$3000,'GAME.CHECKLIST_ Integrator'!$D$2:$D$3000=B272,"#no matching result in GAME.CHECKLIST Integrator")),
           _xlfn._xlws.FILTER('Checklist.loc DATA'!$D$3:$D$3000,'Checklist.loc DATA'!$C$3:$C$3000=B272,"#no matching result in Checklist.loc DATA")))</f>
        <v/>
      </c>
      <c r="D272" s="52"/>
      <c r="E272" s="46" t="str" cm="1">
        <f t="array" ref="E272">IF(D272="","",
       IF(OR(_xlfn._xlws.FILTER('Checklist.loc DATA'!$D$3:$D$3000,'Checklist.loc DATA'!$C$3:$C$3000=D272,"#no matching result in Checklist.loc DATA")="#no matching result found in Checklist.loc DATA",_xlfn._xlws.FILTER('Checklist.loc DATA'!$D$3:$D$3000,'Checklist.loc DATA'!$C$3:$C$3000=D272,"#no matching result in Checklist.loc DATA")="MISSING",_xlfn._xlws.FILTER('Checklist.loc DATA'!$D$3:$D$3000,'Checklist.loc DATA'!$C$3:$C$3000=D272,"#no matching result in Checklist.loc DATA")=""),
            IF(_xlfn._xlws.FILTER('GAME.CHECKLIST_ Integrator'!$C$2:$C$3000,'GAME.CHECKLIST_ Integrator'!$D$2:$D$3000=D272,"#no matching result in GAME.CHECKLIST Integrator")="0","#Text found in aircraft PAGE_Integrator but no matching entry name; check that you copy-pasted entry names",
                   _xlfn._xlws.FILTER('GAME.CHECKLIST_ Integrator'!$C$2:$C$3000,'GAME.CHECKLIST_ Integrator'!$D$2:$D$3000=D272,"#no matching result in GAME.CHECKLIST Integrator")),
           _xlfn._xlws.FILTER('Checklist.loc DATA'!$D$3:$D$3000,'Checklist.loc DATA'!$C$3:$C$3000=D272,"#no matching result in Checklist.loc DATA")))</f>
        <v/>
      </c>
      <c r="F272" s="52"/>
      <c r="G272" s="46" t="str" cm="1">
        <f t="array" ref="G272">IF(F272="","",
       IF(OR(_xlfn._xlws.FILTER('Checklist.loc DATA'!$D$3:$D$3000,'Checklist.loc DATA'!$C$3:$C$3000=F272,"#no matching result in Checklist.loc DATA")="#no matching result found in Checklist.loc DATA",_xlfn._xlws.FILTER('Checklist.loc DATA'!$D$3:$D$3000,'Checklist.loc DATA'!$C$3:$C$3000=F272,"#no matching result in Checklist.loc DATA")="MISSING",_xlfn._xlws.FILTER('Checklist.loc DATA'!$D$3:$D$3000,'Checklist.loc DATA'!$C$3:$C$3000=F272,"#no matching result in Checklist.loc DATA")=""),
            IF(_xlfn._xlws.FILTER('GAME.CHECKLIST_ Integrator'!$C$2:$C$3000,'GAME.CHECKLIST_ Integrator'!$D$2:$D$3000=F272,"#no matching result in GAME.CHECKLIST Integrator")="0","#Text found in aircraft PAGE_Integrator but no matching entry name; check that you copy-pasted entry names",
                   _xlfn._xlws.FILTER('GAME.CHECKLIST_ Integrator'!$C$2:$C$3000,'GAME.CHECKLIST_ Integrator'!$D$2:$D$3000=F272,"#no matching result in GAME.CHECKLIST Integrator")),
           _xlfn._xlws.FILTER('Checklist.loc DATA'!$D$3:$D$3000,'Checklist.loc DATA'!$C$3:$C$3000=F272,"#no matching result in Checklist.loc DATA")))</f>
        <v/>
      </c>
      <c r="H272" s="61"/>
      <c r="I272" s="46" t="str" cm="1">
        <f t="array" ref="I272">IF(H272="","",
       IF(OR(_xlfn._xlws.FILTER('Checklist.loc DATA'!$D$3:$D$3000,'Checklist.loc DATA'!$C$3:$C$3000=H272,"#no matching result in Checklist.loc DATA")="#no matching result found in Checklist.loc DATA",_xlfn._xlws.FILTER('Checklist.loc DATA'!$D$3:$D$3000,'Checklist.loc DATA'!$C$3:$C$3000=H272,"#no matching result in Checklist.loc DATA")="MISSING",_xlfn._xlws.FILTER('Checklist.loc DATA'!$D$3:$D$3000,'Checklist.loc DATA'!$C$3:$C$3000=H272,"#no matching result in Checklist.loc DATA")=""),
            IF(_xlfn._xlws.FILTER('GAME.CHECKLIST_ Integrator'!$C$2:$C$3000,'GAME.CHECKLIST_ Integrator'!$D$2:$D$3000=H272,"#no matching result in GAME.CHECKLIST Integrator")="0","#Text found in aircraft PAGE_Integrator but no matching entry name; check that you copy-pasted entry names",
                   _xlfn._xlws.FILTER('GAME.CHECKLIST_ Integrator'!$C$2:$C$3000,'GAME.CHECKLIST_ Integrator'!$D$2:$D$3000=H272,"#no matching result in GAME.CHECKLIST Integrator")),
           _xlfn._xlws.FILTER('Checklist.loc DATA'!$D$3:$D$3000,'Checklist.loc DATA'!$C$3:$C$3000=H272,"#no matching result in Checklist.loc DATA")))</f>
        <v/>
      </c>
      <c r="J272" s="48">
        <v>0</v>
      </c>
      <c r="K272" s="46" t="str" cm="1">
        <f t="array" ref="K272">IF(OR(J272="",J272=0),"",
       IF(OR(_xlfn._xlws.FILTER('Checklist.loc DATA'!$E$3:$E$3000,'Checklist.loc DATA'!$D$3:$D$3000=J272,"#no matching result in Checklist.loc DATA")="#no matching result found in Checklist.loc DATA",_xlfn._xlws.FILTER('Checklist.loc DATA'!$E$3:$E$3000,'Checklist.loc DATA'!$D$3:$D$3000=J272,"#no matching result in Checklist.loc DATA")="MISSING",_xlfn._xlws.FILTER('Checklist.loc DATA'!$E$3:$E$3000,'Checklist.loc DATA'!$D$3:$D$3000=J272,"#no matching result in Checklist.loc DATA")=""),
          IF(_xlfn._xlws.FILTER('CLUE. Integrator'!$C$2:$C$3000,'CLUE. Integrator'!$D$2:$D$3000=J272,"#no matching result in aircraft CLUE_Integrator")="0","#Text found in aircraft CLUE_Integrator but no matching entry name; check that you copy-pasted entry names",
                   _xlfn._xlws.FILTER('CLUE. Integrator'!$C$2:$C$3000,'CLUE. Integrator'!$D$2:$D$3000=J272,"#no matching result in aircraft CLUE_Integrator")),
           _xlfn._xlws.FILTER('Checklist.loc DATA'!$E$3:$E$3000,'Checklist.loc DATA'!$D$3:$D$3000=J272,"#no matching result in Checklist.loc DATA")))</f>
        <v/>
      </c>
      <c r="L272" s="63" t="str">
        <f>IF('Integrator tracking'!G281="","",'Integrator tracking'!G281)</f>
        <v/>
      </c>
      <c r="M272" s="14" t="str">
        <f t="shared" si="8"/>
        <v/>
      </c>
      <c r="N272" s="14" t="str">
        <f>IF(F272="","",
_xlfn.CONCAT('Resource Checklist generator'!$A$2,UPPER('Resource Checklist generator'!$O$1),SUBSTITUTE(_xlfn.CONCAT(G272,"_",I272),"GAME.CHECKLIST_",""),"_",T272,'Resource Checklist generator'!$M$2,L272,'Resource Checklist generator'!$K$2,CHAR(10),
    'Resource Checklist generator'!$L$1,'Resource Checklist generator'!$N$2,'Resource Checklist generator'!$K$1,CHAR(10),
    'Resource Checklist generator'!$N$1
))</f>
        <v/>
      </c>
      <c r="O272" s="14" t="str">
        <f>IF(NOT(OR(U272=0,U272="")),_xlfn.CONCAT('Resource Checklist generator'!$G$2,U272,'Resource Checklist generator'!$H$2,CHAR(10),'Resource Checklist generator'!$I$2),"")</f>
        <v/>
      </c>
      <c r="P272" s="14" t="str">
        <f>IF(NOT(OR(V272=0,V272="")),_xlfn.CONCAT('Resource Checklist generator'!$J$2,V272,'Resource Checklist generator'!$H$2,CHAR(10),'Resource Checklist generator'!$L$2),"")</f>
        <v/>
      </c>
      <c r="Q272" s="14" t="str">
        <f>IF(F272="","",
    _xlfn.CONCAT('Resource Checklist generator'!$A$1,UPPER('Resource Checklist generator'!$O$1),SUBSTITUTE(_xlfn.CONCAT(G272,"_",I272),"GAME.CHECKLIST_",""),'Resource Checklist generator'!$B$1,CHAR(10),
    'Resource Checklist generator'!$C$1,G272,'Resource Checklist generator'!$D$1,I272,'Resource Checklist generator'!$E$1,CHAR(10),
    IF(K272="","",_xlfn.CONCAT('Resource Checklist generator'!$F$1,K272,'Resource Checklist generator'!$G$1,CHAR(10))),
    'Resource Checklist generator'!$J$1,'Resource Checklist generator'!$K$1,CHAR(10),
    'Resource Checklist generator'!$N$1)
)</f>
        <v/>
      </c>
      <c r="R272" s="14"/>
      <c r="S272" s="14" t="str">
        <f t="shared" si="9"/>
        <v/>
      </c>
      <c r="T272" s="14" t="str" cm="1">
        <f t="array" ref="T272">IF(Q272="","",MATCH(MID(Q272,1,255),MID($R$3:$R$999,1,255),0))</f>
        <v/>
      </c>
      <c r="U272" s="14"/>
      <c r="V272" s="14"/>
    </row>
    <row r="273" spans="2:22">
      <c r="B273" s="27"/>
      <c r="C273" s="46" t="str" cm="1">
        <f t="array" ref="C273">IF(B273="","",
       IF(OR(_xlfn._xlws.FILTER('Checklist.loc DATA'!$D$3:$D$3000,'Checklist.loc DATA'!$C$3:$C$3000=B273,"#no matching result in Checklist.loc DATA")="#no matching result found in Checklist.loc DATA",_xlfn._xlws.FILTER('Checklist.loc DATA'!$D$3:$D$3000,'Checklist.loc DATA'!$C$3:$C$3000=B273,"#no matching result in Checklist.loc DATA")="MISSING",_xlfn._xlws.FILTER('Checklist.loc DATA'!$D$3:$D$3000,'Checklist.loc DATA'!$C$3:$C$3000=B273,"#no matching result in Checklist.loc DATA")=""),
            IF(_xlfn._xlws.FILTER('GAME.CHECKLIST_ Integrator'!$C$2:$C$3000,'GAME.CHECKLIST_ Integrator'!$D$2:$D$3000=B273,"#no matching result in GAME.CHECKLIST Integrator")="0","#Text found in aircraft PAGE_Integrator but no matching entry name; check that you copy-pasted entry names",
                   _xlfn._xlws.FILTER('GAME.CHECKLIST_ Integrator'!$C$2:$C$3000,'GAME.CHECKLIST_ Integrator'!$D$2:$D$3000=B273,"#no matching result in GAME.CHECKLIST Integrator")),
           _xlfn._xlws.FILTER('Checklist.loc DATA'!$D$3:$D$3000,'Checklist.loc DATA'!$C$3:$C$3000=B273,"#no matching result in Checklist.loc DATA")))</f>
        <v/>
      </c>
      <c r="D273" s="53"/>
      <c r="E273" s="46" t="str" cm="1">
        <f t="array" ref="E273">IF(D273="","",
       IF(OR(_xlfn._xlws.FILTER('Checklist.loc DATA'!$D$3:$D$3000,'Checklist.loc DATA'!$C$3:$C$3000=D273,"#no matching result in Checklist.loc DATA")="#no matching result found in Checklist.loc DATA",_xlfn._xlws.FILTER('Checklist.loc DATA'!$D$3:$D$3000,'Checklist.loc DATA'!$C$3:$C$3000=D273,"#no matching result in Checklist.loc DATA")="MISSING",_xlfn._xlws.FILTER('Checklist.loc DATA'!$D$3:$D$3000,'Checklist.loc DATA'!$C$3:$C$3000=D273,"#no matching result in Checklist.loc DATA")=""),
            IF(_xlfn._xlws.FILTER('GAME.CHECKLIST_ Integrator'!$C$2:$C$3000,'GAME.CHECKLIST_ Integrator'!$D$2:$D$3000=D273,"#no matching result in GAME.CHECKLIST Integrator")="0","#Text found in aircraft PAGE_Integrator but no matching entry name; check that you copy-pasted entry names",
                   _xlfn._xlws.FILTER('GAME.CHECKLIST_ Integrator'!$C$2:$C$3000,'GAME.CHECKLIST_ Integrator'!$D$2:$D$3000=D273,"#no matching result in GAME.CHECKLIST Integrator")),
           _xlfn._xlws.FILTER('Checklist.loc DATA'!$D$3:$D$3000,'Checklist.loc DATA'!$C$3:$C$3000=D273,"#no matching result in Checklist.loc DATA")))</f>
        <v/>
      </c>
      <c r="F273" s="53"/>
      <c r="G273" s="46" t="str" cm="1">
        <f t="array" ref="G273">IF(F273="","",
       IF(OR(_xlfn._xlws.FILTER('Checklist.loc DATA'!$D$3:$D$3000,'Checklist.loc DATA'!$C$3:$C$3000=F273,"#no matching result in Checklist.loc DATA")="#no matching result found in Checklist.loc DATA",_xlfn._xlws.FILTER('Checklist.loc DATA'!$D$3:$D$3000,'Checklist.loc DATA'!$C$3:$C$3000=F273,"#no matching result in Checklist.loc DATA")="MISSING",_xlfn._xlws.FILTER('Checklist.loc DATA'!$D$3:$D$3000,'Checklist.loc DATA'!$C$3:$C$3000=F273,"#no matching result in Checklist.loc DATA")=""),
            IF(_xlfn._xlws.FILTER('GAME.CHECKLIST_ Integrator'!$C$2:$C$3000,'GAME.CHECKLIST_ Integrator'!$D$2:$D$3000=F273,"#no matching result in GAME.CHECKLIST Integrator")="0","#Text found in aircraft PAGE_Integrator but no matching entry name; check that you copy-pasted entry names",
                   _xlfn._xlws.FILTER('GAME.CHECKLIST_ Integrator'!$C$2:$C$3000,'GAME.CHECKLIST_ Integrator'!$D$2:$D$3000=F273,"#no matching result in GAME.CHECKLIST Integrator")),
           _xlfn._xlws.FILTER('Checklist.loc DATA'!$D$3:$D$3000,'Checklist.loc DATA'!$C$3:$C$3000=F273,"#no matching result in Checklist.loc DATA")))</f>
        <v/>
      </c>
      <c r="H273" s="62"/>
      <c r="I273" s="46" t="str" cm="1">
        <f t="array" ref="I273">IF(H273="","",
       IF(OR(_xlfn._xlws.FILTER('Checklist.loc DATA'!$D$3:$D$3000,'Checklist.loc DATA'!$C$3:$C$3000=H273,"#no matching result in Checklist.loc DATA")="#no matching result found in Checklist.loc DATA",_xlfn._xlws.FILTER('Checklist.loc DATA'!$D$3:$D$3000,'Checklist.loc DATA'!$C$3:$C$3000=H273,"#no matching result in Checklist.loc DATA")="MISSING",_xlfn._xlws.FILTER('Checklist.loc DATA'!$D$3:$D$3000,'Checklist.loc DATA'!$C$3:$C$3000=H273,"#no matching result in Checklist.loc DATA")=""),
            IF(_xlfn._xlws.FILTER('GAME.CHECKLIST_ Integrator'!$C$2:$C$3000,'GAME.CHECKLIST_ Integrator'!$D$2:$D$3000=H273,"#no matching result in GAME.CHECKLIST Integrator")="0","#Text found in aircraft PAGE_Integrator but no matching entry name; check that you copy-pasted entry names",
                   _xlfn._xlws.FILTER('GAME.CHECKLIST_ Integrator'!$C$2:$C$3000,'GAME.CHECKLIST_ Integrator'!$D$2:$D$3000=H273,"#no matching result in GAME.CHECKLIST Integrator")),
           _xlfn._xlws.FILTER('Checklist.loc DATA'!$D$3:$D$3000,'Checklist.loc DATA'!$C$3:$C$3000=H273,"#no matching result in Checklist.loc DATA")))</f>
        <v/>
      </c>
      <c r="J273" s="29">
        <v>0</v>
      </c>
      <c r="K273" s="46" t="str" cm="1">
        <f t="array" ref="K273">IF(OR(J273="",J273=0),"",
       IF(OR(_xlfn._xlws.FILTER('Checklist.loc DATA'!$E$3:$E$3000,'Checklist.loc DATA'!$D$3:$D$3000=J273,"#no matching result in Checklist.loc DATA")="#no matching result found in Checklist.loc DATA",_xlfn._xlws.FILTER('Checklist.loc DATA'!$E$3:$E$3000,'Checklist.loc DATA'!$D$3:$D$3000=J273,"#no matching result in Checklist.loc DATA")="MISSING",_xlfn._xlws.FILTER('Checklist.loc DATA'!$E$3:$E$3000,'Checklist.loc DATA'!$D$3:$D$3000=J273,"#no matching result in Checklist.loc DATA")=""),
          IF(_xlfn._xlws.FILTER('CLUE. Integrator'!$C$2:$C$3000,'CLUE. Integrator'!$D$2:$D$3000=J273,"#no matching result in aircraft CLUE_Integrator")="0","#Text found in aircraft CLUE_Integrator but no matching entry name; check that you copy-pasted entry names",
                   _xlfn._xlws.FILTER('CLUE. Integrator'!$C$2:$C$3000,'CLUE. Integrator'!$D$2:$D$3000=J273,"#no matching result in aircraft CLUE_Integrator")),
           _xlfn._xlws.FILTER('Checklist.loc DATA'!$E$3:$E$3000,'Checklist.loc DATA'!$D$3:$D$3000=J273,"#no matching result in Checklist.loc DATA")))</f>
        <v/>
      </c>
      <c r="L273" s="63" t="str">
        <f>IF('Integrator tracking'!G282="","",'Integrator tracking'!G282)</f>
        <v/>
      </c>
      <c r="M273" s="14" t="str">
        <f t="shared" si="8"/>
        <v/>
      </c>
      <c r="N273" s="14" t="str">
        <f>IF(F273="","",
_xlfn.CONCAT('Resource Checklist generator'!$A$2,UPPER('Resource Checklist generator'!$O$1),SUBSTITUTE(_xlfn.CONCAT(G273,"_",I273),"GAME.CHECKLIST_",""),"_",T273,'Resource Checklist generator'!$M$2,L273,'Resource Checklist generator'!$K$2,CHAR(10),
    'Resource Checklist generator'!$L$1,'Resource Checklist generator'!$N$2,'Resource Checklist generator'!$K$1,CHAR(10),
    'Resource Checklist generator'!$N$1
))</f>
        <v/>
      </c>
      <c r="O273" s="14" t="str">
        <f>IF(NOT(OR(U273=0,U273="")),_xlfn.CONCAT('Resource Checklist generator'!$G$2,U273,'Resource Checklist generator'!$H$2,CHAR(10),'Resource Checklist generator'!$I$2),"")</f>
        <v/>
      </c>
      <c r="P273" s="14" t="str">
        <f>IF(NOT(OR(V273=0,V273="")),_xlfn.CONCAT('Resource Checklist generator'!$J$2,V273,'Resource Checklist generator'!$H$2,CHAR(10),'Resource Checklist generator'!$L$2),"")</f>
        <v/>
      </c>
      <c r="Q273" s="14" t="str">
        <f>IF(F273="","",
    _xlfn.CONCAT('Resource Checklist generator'!$A$1,UPPER('Resource Checklist generator'!$O$1),SUBSTITUTE(_xlfn.CONCAT(G273,"_",I273),"GAME.CHECKLIST_",""),'Resource Checklist generator'!$B$1,CHAR(10),
    'Resource Checklist generator'!$C$1,G273,'Resource Checklist generator'!$D$1,I273,'Resource Checklist generator'!$E$1,CHAR(10),
    IF(K273="","",_xlfn.CONCAT('Resource Checklist generator'!$F$1,K273,'Resource Checklist generator'!$G$1,CHAR(10))),
    'Resource Checklist generator'!$J$1,'Resource Checklist generator'!$K$1,CHAR(10),
    'Resource Checklist generator'!$N$1)
)</f>
        <v/>
      </c>
      <c r="R273" s="14"/>
      <c r="S273" s="14" t="str">
        <f t="shared" si="9"/>
        <v/>
      </c>
      <c r="T273" s="14" t="str" cm="1">
        <f t="array" ref="T273">IF(Q273="","",MATCH(MID(Q273,1,255),MID($R$3:$R$999,1,255),0))</f>
        <v/>
      </c>
      <c r="U273" s="14"/>
      <c r="V273" s="14"/>
    </row>
    <row r="274" spans="2:22">
      <c r="B274" s="28"/>
      <c r="C274" s="46" t="str" cm="1">
        <f t="array" ref="C274">IF(B274="","",
       IF(OR(_xlfn._xlws.FILTER('Checklist.loc DATA'!$D$3:$D$3000,'Checklist.loc DATA'!$C$3:$C$3000=B274,"#no matching result in Checklist.loc DATA")="#no matching result found in Checklist.loc DATA",_xlfn._xlws.FILTER('Checklist.loc DATA'!$D$3:$D$3000,'Checklist.loc DATA'!$C$3:$C$3000=B274,"#no matching result in Checklist.loc DATA")="MISSING",_xlfn._xlws.FILTER('Checklist.loc DATA'!$D$3:$D$3000,'Checklist.loc DATA'!$C$3:$C$3000=B274,"#no matching result in Checklist.loc DATA")=""),
            IF(_xlfn._xlws.FILTER('GAME.CHECKLIST_ Integrator'!$C$2:$C$3000,'GAME.CHECKLIST_ Integrator'!$D$2:$D$3000=B274,"#no matching result in GAME.CHECKLIST Integrator")="0","#Text found in aircraft PAGE_Integrator but no matching entry name; check that you copy-pasted entry names",
                   _xlfn._xlws.FILTER('GAME.CHECKLIST_ Integrator'!$C$2:$C$3000,'GAME.CHECKLIST_ Integrator'!$D$2:$D$3000=B274,"#no matching result in GAME.CHECKLIST Integrator")),
           _xlfn._xlws.FILTER('Checklist.loc DATA'!$D$3:$D$3000,'Checklist.loc DATA'!$C$3:$C$3000=B274,"#no matching result in Checklist.loc DATA")))</f>
        <v/>
      </c>
      <c r="D274" s="52"/>
      <c r="E274" s="46" t="str" cm="1">
        <f t="array" ref="E274">IF(D274="","",
       IF(OR(_xlfn._xlws.FILTER('Checklist.loc DATA'!$D$3:$D$3000,'Checklist.loc DATA'!$C$3:$C$3000=D274,"#no matching result in Checklist.loc DATA")="#no matching result found in Checklist.loc DATA",_xlfn._xlws.FILTER('Checklist.loc DATA'!$D$3:$D$3000,'Checklist.loc DATA'!$C$3:$C$3000=D274,"#no matching result in Checklist.loc DATA")="MISSING",_xlfn._xlws.FILTER('Checklist.loc DATA'!$D$3:$D$3000,'Checklist.loc DATA'!$C$3:$C$3000=D274,"#no matching result in Checklist.loc DATA")=""),
            IF(_xlfn._xlws.FILTER('GAME.CHECKLIST_ Integrator'!$C$2:$C$3000,'GAME.CHECKLIST_ Integrator'!$D$2:$D$3000=D274,"#no matching result in GAME.CHECKLIST Integrator")="0","#Text found in aircraft PAGE_Integrator but no matching entry name; check that you copy-pasted entry names",
                   _xlfn._xlws.FILTER('GAME.CHECKLIST_ Integrator'!$C$2:$C$3000,'GAME.CHECKLIST_ Integrator'!$D$2:$D$3000=D274,"#no matching result in GAME.CHECKLIST Integrator")),
           _xlfn._xlws.FILTER('Checklist.loc DATA'!$D$3:$D$3000,'Checklist.loc DATA'!$C$3:$C$3000=D274,"#no matching result in Checklist.loc DATA")))</f>
        <v/>
      </c>
      <c r="F274" s="52"/>
      <c r="G274" s="46" t="str" cm="1">
        <f t="array" ref="G274">IF(F274="","",
       IF(OR(_xlfn._xlws.FILTER('Checklist.loc DATA'!$D$3:$D$3000,'Checklist.loc DATA'!$C$3:$C$3000=F274,"#no matching result in Checklist.loc DATA")="#no matching result found in Checklist.loc DATA",_xlfn._xlws.FILTER('Checklist.loc DATA'!$D$3:$D$3000,'Checklist.loc DATA'!$C$3:$C$3000=F274,"#no matching result in Checklist.loc DATA")="MISSING",_xlfn._xlws.FILTER('Checklist.loc DATA'!$D$3:$D$3000,'Checklist.loc DATA'!$C$3:$C$3000=F274,"#no matching result in Checklist.loc DATA")=""),
            IF(_xlfn._xlws.FILTER('GAME.CHECKLIST_ Integrator'!$C$2:$C$3000,'GAME.CHECKLIST_ Integrator'!$D$2:$D$3000=F274,"#no matching result in GAME.CHECKLIST Integrator")="0","#Text found in aircraft PAGE_Integrator but no matching entry name; check that you copy-pasted entry names",
                   _xlfn._xlws.FILTER('GAME.CHECKLIST_ Integrator'!$C$2:$C$3000,'GAME.CHECKLIST_ Integrator'!$D$2:$D$3000=F274,"#no matching result in GAME.CHECKLIST Integrator")),
           _xlfn._xlws.FILTER('Checklist.loc DATA'!$D$3:$D$3000,'Checklist.loc DATA'!$C$3:$C$3000=F274,"#no matching result in Checklist.loc DATA")))</f>
        <v/>
      </c>
      <c r="H274" s="61"/>
      <c r="I274" s="46" t="str" cm="1">
        <f t="array" ref="I274">IF(H274="","",
       IF(OR(_xlfn._xlws.FILTER('Checklist.loc DATA'!$D$3:$D$3000,'Checklist.loc DATA'!$C$3:$C$3000=H274,"#no matching result in Checklist.loc DATA")="#no matching result found in Checklist.loc DATA",_xlfn._xlws.FILTER('Checklist.loc DATA'!$D$3:$D$3000,'Checklist.loc DATA'!$C$3:$C$3000=H274,"#no matching result in Checklist.loc DATA")="MISSING",_xlfn._xlws.FILTER('Checklist.loc DATA'!$D$3:$D$3000,'Checklist.loc DATA'!$C$3:$C$3000=H274,"#no matching result in Checklist.loc DATA")=""),
            IF(_xlfn._xlws.FILTER('GAME.CHECKLIST_ Integrator'!$C$2:$C$3000,'GAME.CHECKLIST_ Integrator'!$D$2:$D$3000=H274,"#no matching result in GAME.CHECKLIST Integrator")="0","#Text found in aircraft PAGE_Integrator but no matching entry name; check that you copy-pasted entry names",
                   _xlfn._xlws.FILTER('GAME.CHECKLIST_ Integrator'!$C$2:$C$3000,'GAME.CHECKLIST_ Integrator'!$D$2:$D$3000=H274,"#no matching result in GAME.CHECKLIST Integrator")),
           _xlfn._xlws.FILTER('Checklist.loc DATA'!$D$3:$D$3000,'Checklist.loc DATA'!$C$3:$C$3000=H274,"#no matching result in Checklist.loc DATA")))</f>
        <v/>
      </c>
      <c r="J274" s="48">
        <v>0</v>
      </c>
      <c r="K274" s="46" t="str" cm="1">
        <f t="array" ref="K274">IF(OR(J274="",J274=0),"",
       IF(OR(_xlfn._xlws.FILTER('Checklist.loc DATA'!$E$3:$E$3000,'Checklist.loc DATA'!$D$3:$D$3000=J274,"#no matching result in Checklist.loc DATA")="#no matching result found in Checklist.loc DATA",_xlfn._xlws.FILTER('Checklist.loc DATA'!$E$3:$E$3000,'Checklist.loc DATA'!$D$3:$D$3000=J274,"#no matching result in Checklist.loc DATA")="MISSING",_xlfn._xlws.FILTER('Checklist.loc DATA'!$E$3:$E$3000,'Checklist.loc DATA'!$D$3:$D$3000=J274,"#no matching result in Checklist.loc DATA")=""),
          IF(_xlfn._xlws.FILTER('CLUE. Integrator'!$C$2:$C$3000,'CLUE. Integrator'!$D$2:$D$3000=J274,"#no matching result in aircraft CLUE_Integrator")="0","#Text found in aircraft CLUE_Integrator but no matching entry name; check that you copy-pasted entry names",
                   _xlfn._xlws.FILTER('CLUE. Integrator'!$C$2:$C$3000,'CLUE. Integrator'!$D$2:$D$3000=J274,"#no matching result in aircraft CLUE_Integrator")),
           _xlfn._xlws.FILTER('Checklist.loc DATA'!$E$3:$E$3000,'Checklist.loc DATA'!$D$3:$D$3000=J274,"#no matching result in Checklist.loc DATA")))</f>
        <v/>
      </c>
      <c r="L274" s="63" t="str">
        <f>IF('Integrator tracking'!G283="","",'Integrator tracking'!G283)</f>
        <v/>
      </c>
      <c r="M274" s="14" t="str">
        <f t="shared" si="8"/>
        <v/>
      </c>
      <c r="N274" s="14" t="str">
        <f>IF(F274="","",
_xlfn.CONCAT('Resource Checklist generator'!$A$2,UPPER('Resource Checklist generator'!$O$1),SUBSTITUTE(_xlfn.CONCAT(G274,"_",I274),"GAME.CHECKLIST_",""),"_",T274,'Resource Checklist generator'!$M$2,L274,'Resource Checklist generator'!$K$2,CHAR(10),
    'Resource Checklist generator'!$L$1,'Resource Checklist generator'!$N$2,'Resource Checklist generator'!$K$1,CHAR(10),
    'Resource Checklist generator'!$N$1
))</f>
        <v/>
      </c>
      <c r="O274" s="14" t="str">
        <f>IF(NOT(OR(U274=0,U274="")),_xlfn.CONCAT('Resource Checklist generator'!$G$2,U274,'Resource Checklist generator'!$H$2,CHAR(10),'Resource Checklist generator'!$I$2),"")</f>
        <v/>
      </c>
      <c r="P274" s="14" t="str">
        <f>IF(NOT(OR(V274=0,V274="")),_xlfn.CONCAT('Resource Checklist generator'!$J$2,V274,'Resource Checklist generator'!$H$2,CHAR(10),'Resource Checklist generator'!$L$2),"")</f>
        <v/>
      </c>
      <c r="Q274" s="14" t="str">
        <f>IF(F274="","",
    _xlfn.CONCAT('Resource Checklist generator'!$A$1,UPPER('Resource Checklist generator'!$O$1),SUBSTITUTE(_xlfn.CONCAT(G274,"_",I274),"GAME.CHECKLIST_",""),'Resource Checklist generator'!$B$1,CHAR(10),
    'Resource Checklist generator'!$C$1,G274,'Resource Checklist generator'!$D$1,I274,'Resource Checklist generator'!$E$1,CHAR(10),
    IF(K274="","",_xlfn.CONCAT('Resource Checklist generator'!$F$1,K274,'Resource Checklist generator'!$G$1,CHAR(10))),
    'Resource Checklist generator'!$J$1,'Resource Checklist generator'!$K$1,CHAR(10),
    'Resource Checklist generator'!$N$1)
)</f>
        <v/>
      </c>
      <c r="R274" s="14"/>
      <c r="S274" s="14" t="str">
        <f t="shared" si="9"/>
        <v/>
      </c>
      <c r="T274" s="14" t="str" cm="1">
        <f t="array" ref="T274">IF(Q274="","",MATCH(MID(Q274,1,255),MID($R$3:$R$999,1,255),0))</f>
        <v/>
      </c>
      <c r="U274" s="14"/>
      <c r="V274" s="14"/>
    </row>
    <row r="275" spans="2:22">
      <c r="B275" s="27"/>
      <c r="C275" s="46" t="str" cm="1">
        <f t="array" ref="C275">IF(B275="","",
       IF(OR(_xlfn._xlws.FILTER('Checklist.loc DATA'!$D$3:$D$3000,'Checklist.loc DATA'!$C$3:$C$3000=B275,"#no matching result in Checklist.loc DATA")="#no matching result found in Checklist.loc DATA",_xlfn._xlws.FILTER('Checklist.loc DATA'!$D$3:$D$3000,'Checklist.loc DATA'!$C$3:$C$3000=B275,"#no matching result in Checklist.loc DATA")="MISSING",_xlfn._xlws.FILTER('Checklist.loc DATA'!$D$3:$D$3000,'Checklist.loc DATA'!$C$3:$C$3000=B275,"#no matching result in Checklist.loc DATA")=""),
            IF(_xlfn._xlws.FILTER('GAME.CHECKLIST_ Integrator'!$C$2:$C$3000,'GAME.CHECKLIST_ Integrator'!$D$2:$D$3000=B275,"#no matching result in GAME.CHECKLIST Integrator")="0","#Text found in aircraft PAGE_Integrator but no matching entry name; check that you copy-pasted entry names",
                   _xlfn._xlws.FILTER('GAME.CHECKLIST_ Integrator'!$C$2:$C$3000,'GAME.CHECKLIST_ Integrator'!$D$2:$D$3000=B275,"#no matching result in GAME.CHECKLIST Integrator")),
           _xlfn._xlws.FILTER('Checklist.loc DATA'!$D$3:$D$3000,'Checklist.loc DATA'!$C$3:$C$3000=B275,"#no matching result in Checklist.loc DATA")))</f>
        <v/>
      </c>
      <c r="D275" s="53"/>
      <c r="E275" s="46" t="str" cm="1">
        <f t="array" ref="E275">IF(D275="","",
       IF(OR(_xlfn._xlws.FILTER('Checklist.loc DATA'!$D$3:$D$3000,'Checklist.loc DATA'!$C$3:$C$3000=D275,"#no matching result in Checklist.loc DATA")="#no matching result found in Checklist.loc DATA",_xlfn._xlws.FILTER('Checklist.loc DATA'!$D$3:$D$3000,'Checklist.loc DATA'!$C$3:$C$3000=D275,"#no matching result in Checklist.loc DATA")="MISSING",_xlfn._xlws.FILTER('Checklist.loc DATA'!$D$3:$D$3000,'Checklist.loc DATA'!$C$3:$C$3000=D275,"#no matching result in Checklist.loc DATA")=""),
            IF(_xlfn._xlws.FILTER('GAME.CHECKLIST_ Integrator'!$C$2:$C$3000,'GAME.CHECKLIST_ Integrator'!$D$2:$D$3000=D275,"#no matching result in GAME.CHECKLIST Integrator")="0","#Text found in aircraft PAGE_Integrator but no matching entry name; check that you copy-pasted entry names",
                   _xlfn._xlws.FILTER('GAME.CHECKLIST_ Integrator'!$C$2:$C$3000,'GAME.CHECKLIST_ Integrator'!$D$2:$D$3000=D275,"#no matching result in GAME.CHECKLIST Integrator")),
           _xlfn._xlws.FILTER('Checklist.loc DATA'!$D$3:$D$3000,'Checklist.loc DATA'!$C$3:$C$3000=D275,"#no matching result in Checklist.loc DATA")))</f>
        <v/>
      </c>
      <c r="F275" s="53"/>
      <c r="G275" s="46" t="str" cm="1">
        <f t="array" ref="G275">IF(F275="","",
       IF(OR(_xlfn._xlws.FILTER('Checklist.loc DATA'!$D$3:$D$3000,'Checklist.loc DATA'!$C$3:$C$3000=F275,"#no matching result in Checklist.loc DATA")="#no matching result found in Checklist.loc DATA",_xlfn._xlws.FILTER('Checklist.loc DATA'!$D$3:$D$3000,'Checklist.loc DATA'!$C$3:$C$3000=F275,"#no matching result in Checklist.loc DATA")="MISSING",_xlfn._xlws.FILTER('Checklist.loc DATA'!$D$3:$D$3000,'Checklist.loc DATA'!$C$3:$C$3000=F275,"#no matching result in Checklist.loc DATA")=""),
            IF(_xlfn._xlws.FILTER('GAME.CHECKLIST_ Integrator'!$C$2:$C$3000,'GAME.CHECKLIST_ Integrator'!$D$2:$D$3000=F275,"#no matching result in GAME.CHECKLIST Integrator")="0","#Text found in aircraft PAGE_Integrator but no matching entry name; check that you copy-pasted entry names",
                   _xlfn._xlws.FILTER('GAME.CHECKLIST_ Integrator'!$C$2:$C$3000,'GAME.CHECKLIST_ Integrator'!$D$2:$D$3000=F275,"#no matching result in GAME.CHECKLIST Integrator")),
           _xlfn._xlws.FILTER('Checklist.loc DATA'!$D$3:$D$3000,'Checklist.loc DATA'!$C$3:$C$3000=F275,"#no matching result in Checklist.loc DATA")))</f>
        <v/>
      </c>
      <c r="H275" s="62"/>
      <c r="I275" s="46" t="str" cm="1">
        <f t="array" ref="I275">IF(H275="","",
       IF(OR(_xlfn._xlws.FILTER('Checklist.loc DATA'!$D$3:$D$3000,'Checklist.loc DATA'!$C$3:$C$3000=H275,"#no matching result in Checklist.loc DATA")="#no matching result found in Checklist.loc DATA",_xlfn._xlws.FILTER('Checklist.loc DATA'!$D$3:$D$3000,'Checklist.loc DATA'!$C$3:$C$3000=H275,"#no matching result in Checklist.loc DATA")="MISSING",_xlfn._xlws.FILTER('Checklist.loc DATA'!$D$3:$D$3000,'Checklist.loc DATA'!$C$3:$C$3000=H275,"#no matching result in Checklist.loc DATA")=""),
            IF(_xlfn._xlws.FILTER('GAME.CHECKLIST_ Integrator'!$C$2:$C$3000,'GAME.CHECKLIST_ Integrator'!$D$2:$D$3000=H275,"#no matching result in GAME.CHECKLIST Integrator")="0","#Text found in aircraft PAGE_Integrator but no matching entry name; check that you copy-pasted entry names",
                   _xlfn._xlws.FILTER('GAME.CHECKLIST_ Integrator'!$C$2:$C$3000,'GAME.CHECKLIST_ Integrator'!$D$2:$D$3000=H275,"#no matching result in GAME.CHECKLIST Integrator")),
           _xlfn._xlws.FILTER('Checklist.loc DATA'!$D$3:$D$3000,'Checklist.loc DATA'!$C$3:$C$3000=H275,"#no matching result in Checklist.loc DATA")))</f>
        <v/>
      </c>
      <c r="J275" s="29">
        <v>0</v>
      </c>
      <c r="K275" s="46" t="str" cm="1">
        <f t="array" ref="K275">IF(OR(J275="",J275=0),"",
       IF(OR(_xlfn._xlws.FILTER('Checklist.loc DATA'!$E$3:$E$3000,'Checklist.loc DATA'!$D$3:$D$3000=J275,"#no matching result in Checklist.loc DATA")="#no matching result found in Checklist.loc DATA",_xlfn._xlws.FILTER('Checklist.loc DATA'!$E$3:$E$3000,'Checklist.loc DATA'!$D$3:$D$3000=J275,"#no matching result in Checklist.loc DATA")="MISSING",_xlfn._xlws.FILTER('Checklist.loc DATA'!$E$3:$E$3000,'Checklist.loc DATA'!$D$3:$D$3000=J275,"#no matching result in Checklist.loc DATA")=""),
          IF(_xlfn._xlws.FILTER('CLUE. Integrator'!$C$2:$C$3000,'CLUE. Integrator'!$D$2:$D$3000=J275,"#no matching result in aircraft CLUE_Integrator")="0","#Text found in aircraft CLUE_Integrator but no matching entry name; check that you copy-pasted entry names",
                   _xlfn._xlws.FILTER('CLUE. Integrator'!$C$2:$C$3000,'CLUE. Integrator'!$D$2:$D$3000=J275,"#no matching result in aircraft CLUE_Integrator")),
           _xlfn._xlws.FILTER('Checklist.loc DATA'!$E$3:$E$3000,'Checklist.loc DATA'!$D$3:$D$3000=J275,"#no matching result in Checklist.loc DATA")))</f>
        <v/>
      </c>
      <c r="L275" s="63" t="str">
        <f>IF('Integrator tracking'!G284="","",'Integrator tracking'!G284)</f>
        <v/>
      </c>
      <c r="M275" s="14" t="str">
        <f t="shared" si="8"/>
        <v/>
      </c>
      <c r="N275" s="14" t="str">
        <f>IF(F275="","",
_xlfn.CONCAT('Resource Checklist generator'!$A$2,UPPER('Resource Checklist generator'!$O$1),SUBSTITUTE(_xlfn.CONCAT(G275,"_",I275),"GAME.CHECKLIST_",""),"_",T275,'Resource Checklist generator'!$M$2,L275,'Resource Checklist generator'!$K$2,CHAR(10),
    'Resource Checklist generator'!$L$1,'Resource Checklist generator'!$N$2,'Resource Checklist generator'!$K$1,CHAR(10),
    'Resource Checklist generator'!$N$1
))</f>
        <v/>
      </c>
      <c r="O275" s="14" t="str">
        <f>IF(NOT(OR(U275=0,U275="")),_xlfn.CONCAT('Resource Checklist generator'!$G$2,U275,'Resource Checklist generator'!$H$2,CHAR(10),'Resource Checklist generator'!$I$2),"")</f>
        <v/>
      </c>
      <c r="P275" s="14" t="str">
        <f>IF(NOT(OR(V275=0,V275="")),_xlfn.CONCAT('Resource Checklist generator'!$J$2,V275,'Resource Checklist generator'!$H$2,CHAR(10),'Resource Checklist generator'!$L$2),"")</f>
        <v/>
      </c>
      <c r="Q275" s="14" t="str">
        <f>IF(F275="","",
    _xlfn.CONCAT('Resource Checklist generator'!$A$1,UPPER('Resource Checklist generator'!$O$1),SUBSTITUTE(_xlfn.CONCAT(G275,"_",I275),"GAME.CHECKLIST_",""),'Resource Checklist generator'!$B$1,CHAR(10),
    'Resource Checklist generator'!$C$1,G275,'Resource Checklist generator'!$D$1,I275,'Resource Checklist generator'!$E$1,CHAR(10),
    IF(K275="","",_xlfn.CONCAT('Resource Checklist generator'!$F$1,K275,'Resource Checklist generator'!$G$1,CHAR(10))),
    'Resource Checklist generator'!$J$1,'Resource Checklist generator'!$K$1,CHAR(10),
    'Resource Checklist generator'!$N$1)
)</f>
        <v/>
      </c>
      <c r="R275" s="14"/>
      <c r="S275" s="14" t="str">
        <f t="shared" si="9"/>
        <v/>
      </c>
      <c r="T275" s="14" t="str" cm="1">
        <f t="array" ref="T275">IF(Q275="","",MATCH(MID(Q275,1,255),MID($R$3:$R$999,1,255),0))</f>
        <v/>
      </c>
      <c r="U275" s="14"/>
      <c r="V275" s="14"/>
    </row>
    <row r="276" spans="2:22">
      <c r="B276" s="28"/>
      <c r="C276" s="46" t="str" cm="1">
        <f t="array" ref="C276">IF(B276="","",
       IF(OR(_xlfn._xlws.FILTER('Checklist.loc DATA'!$D$3:$D$3000,'Checklist.loc DATA'!$C$3:$C$3000=B276,"#no matching result in Checklist.loc DATA")="#no matching result found in Checklist.loc DATA",_xlfn._xlws.FILTER('Checklist.loc DATA'!$D$3:$D$3000,'Checklist.loc DATA'!$C$3:$C$3000=B276,"#no matching result in Checklist.loc DATA")="MISSING",_xlfn._xlws.FILTER('Checklist.loc DATA'!$D$3:$D$3000,'Checklist.loc DATA'!$C$3:$C$3000=B276,"#no matching result in Checklist.loc DATA")=""),
            IF(_xlfn._xlws.FILTER('GAME.CHECKLIST_ Integrator'!$C$2:$C$3000,'GAME.CHECKLIST_ Integrator'!$D$2:$D$3000=B276,"#no matching result in GAME.CHECKLIST Integrator")="0","#Text found in aircraft PAGE_Integrator but no matching entry name; check that you copy-pasted entry names",
                   _xlfn._xlws.FILTER('GAME.CHECKLIST_ Integrator'!$C$2:$C$3000,'GAME.CHECKLIST_ Integrator'!$D$2:$D$3000=B276,"#no matching result in GAME.CHECKLIST Integrator")),
           _xlfn._xlws.FILTER('Checklist.loc DATA'!$D$3:$D$3000,'Checklist.loc DATA'!$C$3:$C$3000=B276,"#no matching result in Checklist.loc DATA")))</f>
        <v/>
      </c>
      <c r="D276" s="52"/>
      <c r="E276" s="46" t="str" cm="1">
        <f t="array" ref="E276">IF(D276="","",
       IF(OR(_xlfn._xlws.FILTER('Checklist.loc DATA'!$D$3:$D$3000,'Checklist.loc DATA'!$C$3:$C$3000=D276,"#no matching result in Checklist.loc DATA")="#no matching result found in Checklist.loc DATA",_xlfn._xlws.FILTER('Checklist.loc DATA'!$D$3:$D$3000,'Checklist.loc DATA'!$C$3:$C$3000=D276,"#no matching result in Checklist.loc DATA")="MISSING",_xlfn._xlws.FILTER('Checklist.loc DATA'!$D$3:$D$3000,'Checklist.loc DATA'!$C$3:$C$3000=D276,"#no matching result in Checklist.loc DATA")=""),
            IF(_xlfn._xlws.FILTER('GAME.CHECKLIST_ Integrator'!$C$2:$C$3000,'GAME.CHECKLIST_ Integrator'!$D$2:$D$3000=D276,"#no matching result in GAME.CHECKLIST Integrator")="0","#Text found in aircraft PAGE_Integrator but no matching entry name; check that you copy-pasted entry names",
                   _xlfn._xlws.FILTER('GAME.CHECKLIST_ Integrator'!$C$2:$C$3000,'GAME.CHECKLIST_ Integrator'!$D$2:$D$3000=D276,"#no matching result in GAME.CHECKLIST Integrator")),
           _xlfn._xlws.FILTER('Checklist.loc DATA'!$D$3:$D$3000,'Checklist.loc DATA'!$C$3:$C$3000=D276,"#no matching result in Checklist.loc DATA")))</f>
        <v/>
      </c>
      <c r="F276" s="52"/>
      <c r="G276" s="46" t="str" cm="1">
        <f t="array" ref="G276">IF(F276="","",
       IF(OR(_xlfn._xlws.FILTER('Checklist.loc DATA'!$D$3:$D$3000,'Checklist.loc DATA'!$C$3:$C$3000=F276,"#no matching result in Checklist.loc DATA")="#no matching result found in Checklist.loc DATA",_xlfn._xlws.FILTER('Checklist.loc DATA'!$D$3:$D$3000,'Checklist.loc DATA'!$C$3:$C$3000=F276,"#no matching result in Checklist.loc DATA")="MISSING",_xlfn._xlws.FILTER('Checklist.loc DATA'!$D$3:$D$3000,'Checklist.loc DATA'!$C$3:$C$3000=F276,"#no matching result in Checklist.loc DATA")=""),
            IF(_xlfn._xlws.FILTER('GAME.CHECKLIST_ Integrator'!$C$2:$C$3000,'GAME.CHECKLIST_ Integrator'!$D$2:$D$3000=F276,"#no matching result in GAME.CHECKLIST Integrator")="0","#Text found in aircraft PAGE_Integrator but no matching entry name; check that you copy-pasted entry names",
                   _xlfn._xlws.FILTER('GAME.CHECKLIST_ Integrator'!$C$2:$C$3000,'GAME.CHECKLIST_ Integrator'!$D$2:$D$3000=F276,"#no matching result in GAME.CHECKLIST Integrator")),
           _xlfn._xlws.FILTER('Checklist.loc DATA'!$D$3:$D$3000,'Checklist.loc DATA'!$C$3:$C$3000=F276,"#no matching result in Checklist.loc DATA")))</f>
        <v/>
      </c>
      <c r="H276" s="61"/>
      <c r="I276" s="46" t="str" cm="1">
        <f t="array" ref="I276">IF(H276="","",
       IF(OR(_xlfn._xlws.FILTER('Checklist.loc DATA'!$D$3:$D$3000,'Checklist.loc DATA'!$C$3:$C$3000=H276,"#no matching result in Checklist.loc DATA")="#no matching result found in Checklist.loc DATA",_xlfn._xlws.FILTER('Checklist.loc DATA'!$D$3:$D$3000,'Checklist.loc DATA'!$C$3:$C$3000=H276,"#no matching result in Checklist.loc DATA")="MISSING",_xlfn._xlws.FILTER('Checklist.loc DATA'!$D$3:$D$3000,'Checklist.loc DATA'!$C$3:$C$3000=H276,"#no matching result in Checklist.loc DATA")=""),
            IF(_xlfn._xlws.FILTER('GAME.CHECKLIST_ Integrator'!$C$2:$C$3000,'GAME.CHECKLIST_ Integrator'!$D$2:$D$3000=H276,"#no matching result in GAME.CHECKLIST Integrator")="0","#Text found in aircraft PAGE_Integrator but no matching entry name; check that you copy-pasted entry names",
                   _xlfn._xlws.FILTER('GAME.CHECKLIST_ Integrator'!$C$2:$C$3000,'GAME.CHECKLIST_ Integrator'!$D$2:$D$3000=H276,"#no matching result in GAME.CHECKLIST Integrator")),
           _xlfn._xlws.FILTER('Checklist.loc DATA'!$D$3:$D$3000,'Checklist.loc DATA'!$C$3:$C$3000=H276,"#no matching result in Checklist.loc DATA")))</f>
        <v/>
      </c>
      <c r="J276" s="48">
        <v>0</v>
      </c>
      <c r="K276" s="46" t="str" cm="1">
        <f t="array" ref="K276">IF(OR(J276="",J276=0),"",
       IF(OR(_xlfn._xlws.FILTER('Checklist.loc DATA'!$E$3:$E$3000,'Checklist.loc DATA'!$D$3:$D$3000=J276,"#no matching result in Checklist.loc DATA")="#no matching result found in Checklist.loc DATA",_xlfn._xlws.FILTER('Checklist.loc DATA'!$E$3:$E$3000,'Checklist.loc DATA'!$D$3:$D$3000=J276,"#no matching result in Checklist.loc DATA")="MISSING",_xlfn._xlws.FILTER('Checklist.loc DATA'!$E$3:$E$3000,'Checklist.loc DATA'!$D$3:$D$3000=J276,"#no matching result in Checklist.loc DATA")=""),
          IF(_xlfn._xlws.FILTER('CLUE. Integrator'!$C$2:$C$3000,'CLUE. Integrator'!$D$2:$D$3000=J276,"#no matching result in aircraft CLUE_Integrator")="0","#Text found in aircraft CLUE_Integrator but no matching entry name; check that you copy-pasted entry names",
                   _xlfn._xlws.FILTER('CLUE. Integrator'!$C$2:$C$3000,'CLUE. Integrator'!$D$2:$D$3000=J276,"#no matching result in aircraft CLUE_Integrator")),
           _xlfn._xlws.FILTER('Checklist.loc DATA'!$E$3:$E$3000,'Checklist.loc DATA'!$D$3:$D$3000=J276,"#no matching result in Checklist.loc DATA")))</f>
        <v/>
      </c>
      <c r="L276" s="63" t="str">
        <f>IF('Integrator tracking'!G285="","",'Integrator tracking'!G285)</f>
        <v/>
      </c>
      <c r="M276" s="14" t="str">
        <f t="shared" si="8"/>
        <v/>
      </c>
      <c r="N276" s="14" t="str">
        <f>IF(F276="","",
_xlfn.CONCAT('Resource Checklist generator'!$A$2,UPPER('Resource Checklist generator'!$O$1),SUBSTITUTE(_xlfn.CONCAT(G276,"_",I276),"GAME.CHECKLIST_",""),"_",T276,'Resource Checklist generator'!$M$2,L276,'Resource Checklist generator'!$K$2,CHAR(10),
    'Resource Checklist generator'!$L$1,'Resource Checklist generator'!$N$2,'Resource Checklist generator'!$K$1,CHAR(10),
    'Resource Checklist generator'!$N$1
))</f>
        <v/>
      </c>
      <c r="O276" s="14" t="str">
        <f>IF(NOT(OR(U276=0,U276="")),_xlfn.CONCAT('Resource Checklist generator'!$G$2,U276,'Resource Checklist generator'!$H$2,CHAR(10),'Resource Checklist generator'!$I$2),"")</f>
        <v/>
      </c>
      <c r="P276" s="14" t="str">
        <f>IF(NOT(OR(V276=0,V276="")),_xlfn.CONCAT('Resource Checklist generator'!$J$2,V276,'Resource Checklist generator'!$H$2,CHAR(10),'Resource Checklist generator'!$L$2),"")</f>
        <v/>
      </c>
      <c r="Q276" s="14" t="str">
        <f>IF(F276="","",
    _xlfn.CONCAT('Resource Checklist generator'!$A$1,UPPER('Resource Checklist generator'!$O$1),SUBSTITUTE(_xlfn.CONCAT(G276,"_",I276),"GAME.CHECKLIST_",""),'Resource Checklist generator'!$B$1,CHAR(10),
    'Resource Checklist generator'!$C$1,G276,'Resource Checklist generator'!$D$1,I276,'Resource Checklist generator'!$E$1,CHAR(10),
    IF(K276="","",_xlfn.CONCAT('Resource Checklist generator'!$F$1,K276,'Resource Checklist generator'!$G$1,CHAR(10))),
    'Resource Checklist generator'!$J$1,'Resource Checklist generator'!$K$1,CHAR(10),
    'Resource Checklist generator'!$N$1)
)</f>
        <v/>
      </c>
      <c r="R276" s="14"/>
      <c r="S276" s="14" t="str">
        <f t="shared" si="9"/>
        <v/>
      </c>
      <c r="T276" s="14" t="str" cm="1">
        <f t="array" ref="T276">IF(Q276="","",MATCH(MID(Q276,1,255),MID($R$3:$R$999,1,255),0))</f>
        <v/>
      </c>
      <c r="U276" s="14"/>
      <c r="V276" s="14"/>
    </row>
    <row r="277" spans="2:22">
      <c r="B277" s="27"/>
      <c r="C277" s="46" t="str" cm="1">
        <f t="array" ref="C277">IF(B277="","",
       IF(OR(_xlfn._xlws.FILTER('Checklist.loc DATA'!$D$3:$D$3000,'Checklist.loc DATA'!$C$3:$C$3000=B277,"#no matching result in Checklist.loc DATA")="#no matching result found in Checklist.loc DATA",_xlfn._xlws.FILTER('Checklist.loc DATA'!$D$3:$D$3000,'Checklist.loc DATA'!$C$3:$C$3000=B277,"#no matching result in Checklist.loc DATA")="MISSING",_xlfn._xlws.FILTER('Checklist.loc DATA'!$D$3:$D$3000,'Checklist.loc DATA'!$C$3:$C$3000=B277,"#no matching result in Checklist.loc DATA")=""),
            IF(_xlfn._xlws.FILTER('GAME.CHECKLIST_ Integrator'!$C$2:$C$3000,'GAME.CHECKLIST_ Integrator'!$D$2:$D$3000=B277,"#no matching result in GAME.CHECKLIST Integrator")="0","#Text found in aircraft PAGE_Integrator but no matching entry name; check that you copy-pasted entry names",
                   _xlfn._xlws.FILTER('GAME.CHECKLIST_ Integrator'!$C$2:$C$3000,'GAME.CHECKLIST_ Integrator'!$D$2:$D$3000=B277,"#no matching result in GAME.CHECKLIST Integrator")),
           _xlfn._xlws.FILTER('Checklist.loc DATA'!$D$3:$D$3000,'Checklist.loc DATA'!$C$3:$C$3000=B277,"#no matching result in Checklist.loc DATA")))</f>
        <v/>
      </c>
      <c r="D277" s="53"/>
      <c r="E277" s="46" t="str" cm="1">
        <f t="array" ref="E277">IF(D277="","",
       IF(OR(_xlfn._xlws.FILTER('Checklist.loc DATA'!$D$3:$D$3000,'Checklist.loc DATA'!$C$3:$C$3000=D277,"#no matching result in Checklist.loc DATA")="#no matching result found in Checklist.loc DATA",_xlfn._xlws.FILTER('Checklist.loc DATA'!$D$3:$D$3000,'Checklist.loc DATA'!$C$3:$C$3000=D277,"#no matching result in Checklist.loc DATA")="MISSING",_xlfn._xlws.FILTER('Checklist.loc DATA'!$D$3:$D$3000,'Checklist.loc DATA'!$C$3:$C$3000=D277,"#no matching result in Checklist.loc DATA")=""),
            IF(_xlfn._xlws.FILTER('GAME.CHECKLIST_ Integrator'!$C$2:$C$3000,'GAME.CHECKLIST_ Integrator'!$D$2:$D$3000=D277,"#no matching result in GAME.CHECKLIST Integrator")="0","#Text found in aircraft PAGE_Integrator but no matching entry name; check that you copy-pasted entry names",
                   _xlfn._xlws.FILTER('GAME.CHECKLIST_ Integrator'!$C$2:$C$3000,'GAME.CHECKLIST_ Integrator'!$D$2:$D$3000=D277,"#no matching result in GAME.CHECKLIST Integrator")),
           _xlfn._xlws.FILTER('Checklist.loc DATA'!$D$3:$D$3000,'Checklist.loc DATA'!$C$3:$C$3000=D277,"#no matching result in Checklist.loc DATA")))</f>
        <v/>
      </c>
      <c r="F277" s="53"/>
      <c r="G277" s="46" t="str" cm="1">
        <f t="array" ref="G277">IF(F277="","",
       IF(OR(_xlfn._xlws.FILTER('Checklist.loc DATA'!$D$3:$D$3000,'Checklist.loc DATA'!$C$3:$C$3000=F277,"#no matching result in Checklist.loc DATA")="#no matching result found in Checklist.loc DATA",_xlfn._xlws.FILTER('Checklist.loc DATA'!$D$3:$D$3000,'Checklist.loc DATA'!$C$3:$C$3000=F277,"#no matching result in Checklist.loc DATA")="MISSING",_xlfn._xlws.FILTER('Checklist.loc DATA'!$D$3:$D$3000,'Checklist.loc DATA'!$C$3:$C$3000=F277,"#no matching result in Checklist.loc DATA")=""),
            IF(_xlfn._xlws.FILTER('GAME.CHECKLIST_ Integrator'!$C$2:$C$3000,'GAME.CHECKLIST_ Integrator'!$D$2:$D$3000=F277,"#no matching result in GAME.CHECKLIST Integrator")="0","#Text found in aircraft PAGE_Integrator but no matching entry name; check that you copy-pasted entry names",
                   _xlfn._xlws.FILTER('GAME.CHECKLIST_ Integrator'!$C$2:$C$3000,'GAME.CHECKLIST_ Integrator'!$D$2:$D$3000=F277,"#no matching result in GAME.CHECKLIST Integrator")),
           _xlfn._xlws.FILTER('Checklist.loc DATA'!$D$3:$D$3000,'Checklist.loc DATA'!$C$3:$C$3000=F277,"#no matching result in Checklist.loc DATA")))</f>
        <v/>
      </c>
      <c r="H277" s="62"/>
      <c r="I277" s="46" t="str" cm="1">
        <f t="array" ref="I277">IF(H277="","",
       IF(OR(_xlfn._xlws.FILTER('Checklist.loc DATA'!$D$3:$D$3000,'Checklist.loc DATA'!$C$3:$C$3000=H277,"#no matching result in Checklist.loc DATA")="#no matching result found in Checklist.loc DATA",_xlfn._xlws.FILTER('Checklist.loc DATA'!$D$3:$D$3000,'Checklist.loc DATA'!$C$3:$C$3000=H277,"#no matching result in Checklist.loc DATA")="MISSING",_xlfn._xlws.FILTER('Checklist.loc DATA'!$D$3:$D$3000,'Checklist.loc DATA'!$C$3:$C$3000=H277,"#no matching result in Checklist.loc DATA")=""),
            IF(_xlfn._xlws.FILTER('GAME.CHECKLIST_ Integrator'!$C$2:$C$3000,'GAME.CHECKLIST_ Integrator'!$D$2:$D$3000=H277,"#no matching result in GAME.CHECKLIST Integrator")="0","#Text found in aircraft PAGE_Integrator but no matching entry name; check that you copy-pasted entry names",
                   _xlfn._xlws.FILTER('GAME.CHECKLIST_ Integrator'!$C$2:$C$3000,'GAME.CHECKLIST_ Integrator'!$D$2:$D$3000=H277,"#no matching result in GAME.CHECKLIST Integrator")),
           _xlfn._xlws.FILTER('Checklist.loc DATA'!$D$3:$D$3000,'Checklist.loc DATA'!$C$3:$C$3000=H277,"#no matching result in Checklist.loc DATA")))</f>
        <v/>
      </c>
      <c r="J277" s="29">
        <v>0</v>
      </c>
      <c r="K277" s="46" t="str" cm="1">
        <f t="array" ref="K277">IF(OR(J277="",J277=0),"",
       IF(OR(_xlfn._xlws.FILTER('Checklist.loc DATA'!$E$3:$E$3000,'Checklist.loc DATA'!$D$3:$D$3000=J277,"#no matching result in Checklist.loc DATA")="#no matching result found in Checklist.loc DATA",_xlfn._xlws.FILTER('Checklist.loc DATA'!$E$3:$E$3000,'Checklist.loc DATA'!$D$3:$D$3000=J277,"#no matching result in Checklist.loc DATA")="MISSING",_xlfn._xlws.FILTER('Checklist.loc DATA'!$E$3:$E$3000,'Checklist.loc DATA'!$D$3:$D$3000=J277,"#no matching result in Checklist.loc DATA")=""),
          IF(_xlfn._xlws.FILTER('CLUE. Integrator'!$C$2:$C$3000,'CLUE. Integrator'!$D$2:$D$3000=J277,"#no matching result in aircraft CLUE_Integrator")="0","#Text found in aircraft CLUE_Integrator but no matching entry name; check that you copy-pasted entry names",
                   _xlfn._xlws.FILTER('CLUE. Integrator'!$C$2:$C$3000,'CLUE. Integrator'!$D$2:$D$3000=J277,"#no matching result in aircraft CLUE_Integrator")),
           _xlfn._xlws.FILTER('Checklist.loc DATA'!$E$3:$E$3000,'Checklist.loc DATA'!$D$3:$D$3000=J277,"#no matching result in Checklist.loc DATA")))</f>
        <v/>
      </c>
      <c r="L277" s="63" t="str">
        <f>IF('Integrator tracking'!G286="","",'Integrator tracking'!G286)</f>
        <v/>
      </c>
      <c r="M277" s="14" t="str">
        <f t="shared" si="8"/>
        <v/>
      </c>
      <c r="N277" s="14" t="str">
        <f>IF(F277="","",
_xlfn.CONCAT('Resource Checklist generator'!$A$2,UPPER('Resource Checklist generator'!$O$1),SUBSTITUTE(_xlfn.CONCAT(G277,"_",I277),"GAME.CHECKLIST_",""),"_",T277,'Resource Checklist generator'!$M$2,L277,'Resource Checklist generator'!$K$2,CHAR(10),
    'Resource Checklist generator'!$L$1,'Resource Checklist generator'!$N$2,'Resource Checklist generator'!$K$1,CHAR(10),
    'Resource Checklist generator'!$N$1
))</f>
        <v/>
      </c>
      <c r="O277" s="14" t="str">
        <f>IF(NOT(OR(U277=0,U277="")),_xlfn.CONCAT('Resource Checklist generator'!$G$2,U277,'Resource Checklist generator'!$H$2,CHAR(10),'Resource Checklist generator'!$I$2),"")</f>
        <v/>
      </c>
      <c r="P277" s="14" t="str">
        <f>IF(NOT(OR(V277=0,V277="")),_xlfn.CONCAT('Resource Checklist generator'!$J$2,V277,'Resource Checklist generator'!$H$2,CHAR(10),'Resource Checklist generator'!$L$2),"")</f>
        <v/>
      </c>
      <c r="Q277" s="14" t="str">
        <f>IF(F277="","",
    _xlfn.CONCAT('Resource Checklist generator'!$A$1,UPPER('Resource Checklist generator'!$O$1),SUBSTITUTE(_xlfn.CONCAT(G277,"_",I277),"GAME.CHECKLIST_",""),'Resource Checklist generator'!$B$1,CHAR(10),
    'Resource Checklist generator'!$C$1,G277,'Resource Checklist generator'!$D$1,I277,'Resource Checklist generator'!$E$1,CHAR(10),
    IF(K277="","",_xlfn.CONCAT('Resource Checklist generator'!$F$1,K277,'Resource Checklist generator'!$G$1,CHAR(10))),
    'Resource Checklist generator'!$J$1,'Resource Checklist generator'!$K$1,CHAR(10),
    'Resource Checklist generator'!$N$1)
)</f>
        <v/>
      </c>
      <c r="R277" s="14"/>
      <c r="S277" s="14" t="str">
        <f t="shared" si="9"/>
        <v/>
      </c>
      <c r="T277" s="14" t="str" cm="1">
        <f t="array" ref="T277">IF(Q277="","",MATCH(MID(Q277,1,255),MID($R$3:$R$999,1,255),0))</f>
        <v/>
      </c>
      <c r="U277" s="14"/>
      <c r="V277" s="14"/>
    </row>
    <row r="278" spans="2:22">
      <c r="B278" s="28"/>
      <c r="C278" s="46" t="str" cm="1">
        <f t="array" ref="C278">IF(B278="","",
       IF(OR(_xlfn._xlws.FILTER('Checklist.loc DATA'!$D$3:$D$3000,'Checklist.loc DATA'!$C$3:$C$3000=B278,"#no matching result in Checklist.loc DATA")="#no matching result found in Checklist.loc DATA",_xlfn._xlws.FILTER('Checklist.loc DATA'!$D$3:$D$3000,'Checklist.loc DATA'!$C$3:$C$3000=B278,"#no matching result in Checklist.loc DATA")="MISSING",_xlfn._xlws.FILTER('Checklist.loc DATA'!$D$3:$D$3000,'Checklist.loc DATA'!$C$3:$C$3000=B278,"#no matching result in Checklist.loc DATA")=""),
            IF(_xlfn._xlws.FILTER('GAME.CHECKLIST_ Integrator'!$C$2:$C$3000,'GAME.CHECKLIST_ Integrator'!$D$2:$D$3000=B278,"#no matching result in GAME.CHECKLIST Integrator")="0","#Text found in aircraft PAGE_Integrator but no matching entry name; check that you copy-pasted entry names",
                   _xlfn._xlws.FILTER('GAME.CHECKLIST_ Integrator'!$C$2:$C$3000,'GAME.CHECKLIST_ Integrator'!$D$2:$D$3000=B278,"#no matching result in GAME.CHECKLIST Integrator")),
           _xlfn._xlws.FILTER('Checklist.loc DATA'!$D$3:$D$3000,'Checklist.loc DATA'!$C$3:$C$3000=B278,"#no matching result in Checklist.loc DATA")))</f>
        <v/>
      </c>
      <c r="D278" s="52"/>
      <c r="E278" s="46" t="str" cm="1">
        <f t="array" ref="E278">IF(D278="","",
       IF(OR(_xlfn._xlws.FILTER('Checklist.loc DATA'!$D$3:$D$3000,'Checklist.loc DATA'!$C$3:$C$3000=D278,"#no matching result in Checklist.loc DATA")="#no matching result found in Checklist.loc DATA",_xlfn._xlws.FILTER('Checklist.loc DATA'!$D$3:$D$3000,'Checklist.loc DATA'!$C$3:$C$3000=D278,"#no matching result in Checklist.loc DATA")="MISSING",_xlfn._xlws.FILTER('Checklist.loc DATA'!$D$3:$D$3000,'Checklist.loc DATA'!$C$3:$C$3000=D278,"#no matching result in Checklist.loc DATA")=""),
            IF(_xlfn._xlws.FILTER('GAME.CHECKLIST_ Integrator'!$C$2:$C$3000,'GAME.CHECKLIST_ Integrator'!$D$2:$D$3000=D278,"#no matching result in GAME.CHECKLIST Integrator")="0","#Text found in aircraft PAGE_Integrator but no matching entry name; check that you copy-pasted entry names",
                   _xlfn._xlws.FILTER('GAME.CHECKLIST_ Integrator'!$C$2:$C$3000,'GAME.CHECKLIST_ Integrator'!$D$2:$D$3000=D278,"#no matching result in GAME.CHECKLIST Integrator")),
           _xlfn._xlws.FILTER('Checklist.loc DATA'!$D$3:$D$3000,'Checklist.loc DATA'!$C$3:$C$3000=D278,"#no matching result in Checklist.loc DATA")))</f>
        <v/>
      </c>
      <c r="F278" s="52"/>
      <c r="G278" s="46" t="str" cm="1">
        <f t="array" ref="G278">IF(F278="","",
       IF(OR(_xlfn._xlws.FILTER('Checklist.loc DATA'!$D$3:$D$3000,'Checklist.loc DATA'!$C$3:$C$3000=F278,"#no matching result in Checklist.loc DATA")="#no matching result found in Checklist.loc DATA",_xlfn._xlws.FILTER('Checklist.loc DATA'!$D$3:$D$3000,'Checklist.loc DATA'!$C$3:$C$3000=F278,"#no matching result in Checklist.loc DATA")="MISSING",_xlfn._xlws.FILTER('Checklist.loc DATA'!$D$3:$D$3000,'Checklist.loc DATA'!$C$3:$C$3000=F278,"#no matching result in Checklist.loc DATA")=""),
            IF(_xlfn._xlws.FILTER('GAME.CHECKLIST_ Integrator'!$C$2:$C$3000,'GAME.CHECKLIST_ Integrator'!$D$2:$D$3000=F278,"#no matching result in GAME.CHECKLIST Integrator")="0","#Text found in aircraft PAGE_Integrator but no matching entry name; check that you copy-pasted entry names",
                   _xlfn._xlws.FILTER('GAME.CHECKLIST_ Integrator'!$C$2:$C$3000,'GAME.CHECKLIST_ Integrator'!$D$2:$D$3000=F278,"#no matching result in GAME.CHECKLIST Integrator")),
           _xlfn._xlws.FILTER('Checklist.loc DATA'!$D$3:$D$3000,'Checklist.loc DATA'!$C$3:$C$3000=F278,"#no matching result in Checklist.loc DATA")))</f>
        <v/>
      </c>
      <c r="H278" s="61"/>
      <c r="I278" s="46" t="str" cm="1">
        <f t="array" ref="I278">IF(H278="","",
       IF(OR(_xlfn._xlws.FILTER('Checklist.loc DATA'!$D$3:$D$3000,'Checklist.loc DATA'!$C$3:$C$3000=H278,"#no matching result in Checklist.loc DATA")="#no matching result found in Checklist.loc DATA",_xlfn._xlws.FILTER('Checklist.loc DATA'!$D$3:$D$3000,'Checklist.loc DATA'!$C$3:$C$3000=H278,"#no matching result in Checklist.loc DATA")="MISSING",_xlfn._xlws.FILTER('Checklist.loc DATA'!$D$3:$D$3000,'Checklist.loc DATA'!$C$3:$C$3000=H278,"#no matching result in Checklist.loc DATA")=""),
            IF(_xlfn._xlws.FILTER('GAME.CHECKLIST_ Integrator'!$C$2:$C$3000,'GAME.CHECKLIST_ Integrator'!$D$2:$D$3000=H278,"#no matching result in GAME.CHECKLIST Integrator")="0","#Text found in aircraft PAGE_Integrator but no matching entry name; check that you copy-pasted entry names",
                   _xlfn._xlws.FILTER('GAME.CHECKLIST_ Integrator'!$C$2:$C$3000,'GAME.CHECKLIST_ Integrator'!$D$2:$D$3000=H278,"#no matching result in GAME.CHECKLIST Integrator")),
           _xlfn._xlws.FILTER('Checklist.loc DATA'!$D$3:$D$3000,'Checklist.loc DATA'!$C$3:$C$3000=H278,"#no matching result in Checklist.loc DATA")))</f>
        <v/>
      </c>
      <c r="J278" s="48">
        <v>0</v>
      </c>
      <c r="K278" s="46" t="str" cm="1">
        <f t="array" ref="K278">IF(OR(J278="",J278=0),"",
       IF(OR(_xlfn._xlws.FILTER('Checklist.loc DATA'!$E$3:$E$3000,'Checklist.loc DATA'!$D$3:$D$3000=J278,"#no matching result in Checklist.loc DATA")="#no matching result found in Checklist.loc DATA",_xlfn._xlws.FILTER('Checklist.loc DATA'!$E$3:$E$3000,'Checklist.loc DATA'!$D$3:$D$3000=J278,"#no matching result in Checklist.loc DATA")="MISSING",_xlfn._xlws.FILTER('Checklist.loc DATA'!$E$3:$E$3000,'Checklist.loc DATA'!$D$3:$D$3000=J278,"#no matching result in Checklist.loc DATA")=""),
          IF(_xlfn._xlws.FILTER('CLUE. Integrator'!$C$2:$C$3000,'CLUE. Integrator'!$D$2:$D$3000=J278,"#no matching result in aircraft CLUE_Integrator")="0","#Text found in aircraft CLUE_Integrator but no matching entry name; check that you copy-pasted entry names",
                   _xlfn._xlws.FILTER('CLUE. Integrator'!$C$2:$C$3000,'CLUE. Integrator'!$D$2:$D$3000=J278,"#no matching result in aircraft CLUE_Integrator")),
           _xlfn._xlws.FILTER('Checklist.loc DATA'!$E$3:$E$3000,'Checklist.loc DATA'!$D$3:$D$3000=J278,"#no matching result in Checklist.loc DATA")))</f>
        <v/>
      </c>
      <c r="L278" s="63" t="str">
        <f>IF('Integrator tracking'!G287="","",'Integrator tracking'!G287)</f>
        <v/>
      </c>
      <c r="M278" s="14" t="str">
        <f t="shared" si="8"/>
        <v/>
      </c>
      <c r="N278" s="14" t="str">
        <f>IF(F278="","",
_xlfn.CONCAT('Resource Checklist generator'!$A$2,UPPER('Resource Checklist generator'!$O$1),SUBSTITUTE(_xlfn.CONCAT(G278,"_",I278),"GAME.CHECKLIST_",""),"_",T278,'Resource Checklist generator'!$M$2,L278,'Resource Checklist generator'!$K$2,CHAR(10),
    'Resource Checklist generator'!$L$1,'Resource Checklist generator'!$N$2,'Resource Checklist generator'!$K$1,CHAR(10),
    'Resource Checklist generator'!$N$1
))</f>
        <v/>
      </c>
      <c r="O278" s="14" t="str">
        <f>IF(NOT(OR(U278=0,U278="")),_xlfn.CONCAT('Resource Checklist generator'!$G$2,U278,'Resource Checklist generator'!$H$2,CHAR(10),'Resource Checklist generator'!$I$2),"")</f>
        <v/>
      </c>
      <c r="P278" s="14" t="str">
        <f>IF(NOT(OR(V278=0,V278="")),_xlfn.CONCAT('Resource Checklist generator'!$J$2,V278,'Resource Checklist generator'!$H$2,CHAR(10),'Resource Checklist generator'!$L$2),"")</f>
        <v/>
      </c>
      <c r="Q278" s="14" t="str">
        <f>IF(F278="","",
    _xlfn.CONCAT('Resource Checklist generator'!$A$1,UPPER('Resource Checklist generator'!$O$1),SUBSTITUTE(_xlfn.CONCAT(G278,"_",I278),"GAME.CHECKLIST_",""),'Resource Checklist generator'!$B$1,CHAR(10),
    'Resource Checklist generator'!$C$1,G278,'Resource Checklist generator'!$D$1,I278,'Resource Checklist generator'!$E$1,CHAR(10),
    IF(K278="","",_xlfn.CONCAT('Resource Checklist generator'!$F$1,K278,'Resource Checklist generator'!$G$1,CHAR(10))),
    'Resource Checklist generator'!$J$1,'Resource Checklist generator'!$K$1,CHAR(10),
    'Resource Checklist generator'!$N$1)
)</f>
        <v/>
      </c>
      <c r="R278" s="14"/>
      <c r="S278" s="14" t="str">
        <f t="shared" si="9"/>
        <v/>
      </c>
      <c r="T278" s="14" t="str" cm="1">
        <f t="array" ref="T278">IF(Q278="","",MATCH(MID(Q278,1,255),MID($R$3:$R$999,1,255),0))</f>
        <v/>
      </c>
      <c r="U278" s="14"/>
      <c r="V278" s="14"/>
    </row>
    <row r="279" spans="2:22">
      <c r="B279" s="27"/>
      <c r="C279" s="46" t="str" cm="1">
        <f t="array" ref="C279">IF(B279="","",
       IF(OR(_xlfn._xlws.FILTER('Checklist.loc DATA'!$D$3:$D$3000,'Checklist.loc DATA'!$C$3:$C$3000=B279,"#no matching result in Checklist.loc DATA")="#no matching result found in Checklist.loc DATA",_xlfn._xlws.FILTER('Checklist.loc DATA'!$D$3:$D$3000,'Checklist.loc DATA'!$C$3:$C$3000=B279,"#no matching result in Checklist.loc DATA")="MISSING",_xlfn._xlws.FILTER('Checklist.loc DATA'!$D$3:$D$3000,'Checklist.loc DATA'!$C$3:$C$3000=B279,"#no matching result in Checklist.loc DATA")=""),
            IF(_xlfn._xlws.FILTER('GAME.CHECKLIST_ Integrator'!$C$2:$C$3000,'GAME.CHECKLIST_ Integrator'!$D$2:$D$3000=B279,"#no matching result in GAME.CHECKLIST Integrator")="0","#Text found in aircraft PAGE_Integrator but no matching entry name; check that you copy-pasted entry names",
                   _xlfn._xlws.FILTER('GAME.CHECKLIST_ Integrator'!$C$2:$C$3000,'GAME.CHECKLIST_ Integrator'!$D$2:$D$3000=B279,"#no matching result in GAME.CHECKLIST Integrator")),
           _xlfn._xlws.FILTER('Checklist.loc DATA'!$D$3:$D$3000,'Checklist.loc DATA'!$C$3:$C$3000=B279,"#no matching result in Checklist.loc DATA")))</f>
        <v/>
      </c>
      <c r="D279" s="53"/>
      <c r="E279" s="46" t="str" cm="1">
        <f t="array" ref="E279">IF(D279="","",
       IF(OR(_xlfn._xlws.FILTER('Checklist.loc DATA'!$D$3:$D$3000,'Checklist.loc DATA'!$C$3:$C$3000=D279,"#no matching result in Checklist.loc DATA")="#no matching result found in Checklist.loc DATA",_xlfn._xlws.FILTER('Checklist.loc DATA'!$D$3:$D$3000,'Checklist.loc DATA'!$C$3:$C$3000=D279,"#no matching result in Checklist.loc DATA")="MISSING",_xlfn._xlws.FILTER('Checklist.loc DATA'!$D$3:$D$3000,'Checklist.loc DATA'!$C$3:$C$3000=D279,"#no matching result in Checklist.loc DATA")=""),
            IF(_xlfn._xlws.FILTER('GAME.CHECKLIST_ Integrator'!$C$2:$C$3000,'GAME.CHECKLIST_ Integrator'!$D$2:$D$3000=D279,"#no matching result in GAME.CHECKLIST Integrator")="0","#Text found in aircraft PAGE_Integrator but no matching entry name; check that you copy-pasted entry names",
                   _xlfn._xlws.FILTER('GAME.CHECKLIST_ Integrator'!$C$2:$C$3000,'GAME.CHECKLIST_ Integrator'!$D$2:$D$3000=D279,"#no matching result in GAME.CHECKLIST Integrator")),
           _xlfn._xlws.FILTER('Checklist.loc DATA'!$D$3:$D$3000,'Checklist.loc DATA'!$C$3:$C$3000=D279,"#no matching result in Checklist.loc DATA")))</f>
        <v/>
      </c>
      <c r="F279" s="53"/>
      <c r="G279" s="46" t="str" cm="1">
        <f t="array" ref="G279">IF(F279="","",
       IF(OR(_xlfn._xlws.FILTER('Checklist.loc DATA'!$D$3:$D$3000,'Checklist.loc DATA'!$C$3:$C$3000=F279,"#no matching result in Checklist.loc DATA")="#no matching result found in Checklist.loc DATA",_xlfn._xlws.FILTER('Checklist.loc DATA'!$D$3:$D$3000,'Checklist.loc DATA'!$C$3:$C$3000=F279,"#no matching result in Checklist.loc DATA")="MISSING",_xlfn._xlws.FILTER('Checklist.loc DATA'!$D$3:$D$3000,'Checklist.loc DATA'!$C$3:$C$3000=F279,"#no matching result in Checklist.loc DATA")=""),
            IF(_xlfn._xlws.FILTER('GAME.CHECKLIST_ Integrator'!$C$2:$C$3000,'GAME.CHECKLIST_ Integrator'!$D$2:$D$3000=F279,"#no matching result in GAME.CHECKLIST Integrator")="0","#Text found in aircraft PAGE_Integrator but no matching entry name; check that you copy-pasted entry names",
                   _xlfn._xlws.FILTER('GAME.CHECKLIST_ Integrator'!$C$2:$C$3000,'GAME.CHECKLIST_ Integrator'!$D$2:$D$3000=F279,"#no matching result in GAME.CHECKLIST Integrator")),
           _xlfn._xlws.FILTER('Checklist.loc DATA'!$D$3:$D$3000,'Checklist.loc DATA'!$C$3:$C$3000=F279,"#no matching result in Checklist.loc DATA")))</f>
        <v/>
      </c>
      <c r="H279" s="62"/>
      <c r="I279" s="46" t="str" cm="1">
        <f t="array" ref="I279">IF(H279="","",
       IF(OR(_xlfn._xlws.FILTER('Checklist.loc DATA'!$D$3:$D$3000,'Checklist.loc DATA'!$C$3:$C$3000=H279,"#no matching result in Checklist.loc DATA")="#no matching result found in Checklist.loc DATA",_xlfn._xlws.FILTER('Checklist.loc DATA'!$D$3:$D$3000,'Checklist.loc DATA'!$C$3:$C$3000=H279,"#no matching result in Checklist.loc DATA")="MISSING",_xlfn._xlws.FILTER('Checklist.loc DATA'!$D$3:$D$3000,'Checklist.loc DATA'!$C$3:$C$3000=H279,"#no matching result in Checklist.loc DATA")=""),
            IF(_xlfn._xlws.FILTER('GAME.CHECKLIST_ Integrator'!$C$2:$C$3000,'GAME.CHECKLIST_ Integrator'!$D$2:$D$3000=H279,"#no matching result in GAME.CHECKLIST Integrator")="0","#Text found in aircraft PAGE_Integrator but no matching entry name; check that you copy-pasted entry names",
                   _xlfn._xlws.FILTER('GAME.CHECKLIST_ Integrator'!$C$2:$C$3000,'GAME.CHECKLIST_ Integrator'!$D$2:$D$3000=H279,"#no matching result in GAME.CHECKLIST Integrator")),
           _xlfn._xlws.FILTER('Checklist.loc DATA'!$D$3:$D$3000,'Checklist.loc DATA'!$C$3:$C$3000=H279,"#no matching result in Checklist.loc DATA")))</f>
        <v/>
      </c>
      <c r="J279" s="29">
        <v>0</v>
      </c>
      <c r="K279" s="46" t="str" cm="1">
        <f t="array" ref="K279">IF(OR(J279="",J279=0),"",
       IF(OR(_xlfn._xlws.FILTER('Checklist.loc DATA'!$E$3:$E$3000,'Checklist.loc DATA'!$D$3:$D$3000=J279,"#no matching result in Checklist.loc DATA")="#no matching result found in Checklist.loc DATA",_xlfn._xlws.FILTER('Checklist.loc DATA'!$E$3:$E$3000,'Checklist.loc DATA'!$D$3:$D$3000=J279,"#no matching result in Checklist.loc DATA")="MISSING",_xlfn._xlws.FILTER('Checklist.loc DATA'!$E$3:$E$3000,'Checklist.loc DATA'!$D$3:$D$3000=J279,"#no matching result in Checklist.loc DATA")=""),
          IF(_xlfn._xlws.FILTER('CLUE. Integrator'!$C$2:$C$3000,'CLUE. Integrator'!$D$2:$D$3000=J279,"#no matching result in aircraft CLUE_Integrator")="0","#Text found in aircraft CLUE_Integrator but no matching entry name; check that you copy-pasted entry names",
                   _xlfn._xlws.FILTER('CLUE. Integrator'!$C$2:$C$3000,'CLUE. Integrator'!$D$2:$D$3000=J279,"#no matching result in aircraft CLUE_Integrator")),
           _xlfn._xlws.FILTER('Checklist.loc DATA'!$E$3:$E$3000,'Checklist.loc DATA'!$D$3:$D$3000=J279,"#no matching result in Checklist.loc DATA")))</f>
        <v/>
      </c>
      <c r="L279" s="63" t="str">
        <f>IF('Integrator tracking'!G288="","",'Integrator tracking'!G288)</f>
        <v/>
      </c>
      <c r="M279" s="14" t="str">
        <f t="shared" si="8"/>
        <v/>
      </c>
      <c r="N279" s="14" t="str">
        <f>IF(F279="","",
_xlfn.CONCAT('Resource Checklist generator'!$A$2,UPPER('Resource Checklist generator'!$O$1),SUBSTITUTE(_xlfn.CONCAT(G279,"_",I279),"GAME.CHECKLIST_",""),"_",T279,'Resource Checklist generator'!$M$2,L279,'Resource Checklist generator'!$K$2,CHAR(10),
    'Resource Checklist generator'!$L$1,'Resource Checklist generator'!$N$2,'Resource Checklist generator'!$K$1,CHAR(10),
    'Resource Checklist generator'!$N$1
))</f>
        <v/>
      </c>
      <c r="O279" s="14" t="str">
        <f>IF(NOT(OR(U279=0,U279="")),_xlfn.CONCAT('Resource Checklist generator'!$G$2,U279,'Resource Checklist generator'!$H$2,CHAR(10),'Resource Checklist generator'!$I$2),"")</f>
        <v/>
      </c>
      <c r="P279" s="14" t="str">
        <f>IF(NOT(OR(V279=0,V279="")),_xlfn.CONCAT('Resource Checklist generator'!$J$2,V279,'Resource Checklist generator'!$H$2,CHAR(10),'Resource Checklist generator'!$L$2),"")</f>
        <v/>
      </c>
      <c r="Q279" s="14" t="str">
        <f>IF(F279="","",
    _xlfn.CONCAT('Resource Checklist generator'!$A$1,UPPER('Resource Checklist generator'!$O$1),SUBSTITUTE(_xlfn.CONCAT(G279,"_",I279),"GAME.CHECKLIST_",""),'Resource Checklist generator'!$B$1,CHAR(10),
    'Resource Checklist generator'!$C$1,G279,'Resource Checklist generator'!$D$1,I279,'Resource Checklist generator'!$E$1,CHAR(10),
    IF(K279="","",_xlfn.CONCAT('Resource Checklist generator'!$F$1,K279,'Resource Checklist generator'!$G$1,CHAR(10))),
    'Resource Checklist generator'!$J$1,'Resource Checklist generator'!$K$1,CHAR(10),
    'Resource Checklist generator'!$N$1)
)</f>
        <v/>
      </c>
      <c r="R279" s="14"/>
      <c r="S279" s="14" t="str">
        <f t="shared" si="9"/>
        <v/>
      </c>
      <c r="T279" s="14" t="str" cm="1">
        <f t="array" ref="T279">IF(Q279="","",MATCH(MID(Q279,1,255),MID($R$3:$R$999,1,255),0))</f>
        <v/>
      </c>
      <c r="U279" s="14"/>
      <c r="V279" s="14"/>
    </row>
    <row r="280" spans="2:22">
      <c r="B280" s="28"/>
      <c r="C280" s="46" t="str" cm="1">
        <f t="array" ref="C280">IF(B280="","",
       IF(OR(_xlfn._xlws.FILTER('Checklist.loc DATA'!$D$3:$D$3000,'Checklist.loc DATA'!$C$3:$C$3000=B280,"#no matching result in Checklist.loc DATA")="#no matching result found in Checklist.loc DATA",_xlfn._xlws.FILTER('Checklist.loc DATA'!$D$3:$D$3000,'Checklist.loc DATA'!$C$3:$C$3000=B280,"#no matching result in Checklist.loc DATA")="MISSING",_xlfn._xlws.FILTER('Checklist.loc DATA'!$D$3:$D$3000,'Checklist.loc DATA'!$C$3:$C$3000=B280,"#no matching result in Checklist.loc DATA")=""),
            IF(_xlfn._xlws.FILTER('GAME.CHECKLIST_ Integrator'!$C$2:$C$3000,'GAME.CHECKLIST_ Integrator'!$D$2:$D$3000=B280,"#no matching result in GAME.CHECKLIST Integrator")="0","#Text found in aircraft PAGE_Integrator but no matching entry name; check that you copy-pasted entry names",
                   _xlfn._xlws.FILTER('GAME.CHECKLIST_ Integrator'!$C$2:$C$3000,'GAME.CHECKLIST_ Integrator'!$D$2:$D$3000=B280,"#no matching result in GAME.CHECKLIST Integrator")),
           _xlfn._xlws.FILTER('Checklist.loc DATA'!$D$3:$D$3000,'Checklist.loc DATA'!$C$3:$C$3000=B280,"#no matching result in Checklist.loc DATA")))</f>
        <v/>
      </c>
      <c r="D280" s="52"/>
      <c r="E280" s="46" t="str" cm="1">
        <f t="array" ref="E280">IF(D280="","",
       IF(OR(_xlfn._xlws.FILTER('Checklist.loc DATA'!$D$3:$D$3000,'Checklist.loc DATA'!$C$3:$C$3000=D280,"#no matching result in Checklist.loc DATA")="#no matching result found in Checklist.loc DATA",_xlfn._xlws.FILTER('Checklist.loc DATA'!$D$3:$D$3000,'Checklist.loc DATA'!$C$3:$C$3000=D280,"#no matching result in Checklist.loc DATA")="MISSING",_xlfn._xlws.FILTER('Checklist.loc DATA'!$D$3:$D$3000,'Checklist.loc DATA'!$C$3:$C$3000=D280,"#no matching result in Checklist.loc DATA")=""),
            IF(_xlfn._xlws.FILTER('GAME.CHECKLIST_ Integrator'!$C$2:$C$3000,'GAME.CHECKLIST_ Integrator'!$D$2:$D$3000=D280,"#no matching result in GAME.CHECKLIST Integrator")="0","#Text found in aircraft PAGE_Integrator but no matching entry name; check that you copy-pasted entry names",
                   _xlfn._xlws.FILTER('GAME.CHECKLIST_ Integrator'!$C$2:$C$3000,'GAME.CHECKLIST_ Integrator'!$D$2:$D$3000=D280,"#no matching result in GAME.CHECKLIST Integrator")),
           _xlfn._xlws.FILTER('Checklist.loc DATA'!$D$3:$D$3000,'Checklist.loc DATA'!$C$3:$C$3000=D280,"#no matching result in Checklist.loc DATA")))</f>
        <v/>
      </c>
      <c r="F280" s="52"/>
      <c r="G280" s="46" t="str" cm="1">
        <f t="array" ref="G280">IF(F280="","",
       IF(OR(_xlfn._xlws.FILTER('Checklist.loc DATA'!$D$3:$D$3000,'Checklist.loc DATA'!$C$3:$C$3000=F280,"#no matching result in Checklist.loc DATA")="#no matching result found in Checklist.loc DATA",_xlfn._xlws.FILTER('Checklist.loc DATA'!$D$3:$D$3000,'Checklist.loc DATA'!$C$3:$C$3000=F280,"#no matching result in Checklist.loc DATA")="MISSING",_xlfn._xlws.FILTER('Checklist.loc DATA'!$D$3:$D$3000,'Checklist.loc DATA'!$C$3:$C$3000=F280,"#no matching result in Checklist.loc DATA")=""),
            IF(_xlfn._xlws.FILTER('GAME.CHECKLIST_ Integrator'!$C$2:$C$3000,'GAME.CHECKLIST_ Integrator'!$D$2:$D$3000=F280,"#no matching result in GAME.CHECKLIST Integrator")="0","#Text found in aircraft PAGE_Integrator but no matching entry name; check that you copy-pasted entry names",
                   _xlfn._xlws.FILTER('GAME.CHECKLIST_ Integrator'!$C$2:$C$3000,'GAME.CHECKLIST_ Integrator'!$D$2:$D$3000=F280,"#no matching result in GAME.CHECKLIST Integrator")),
           _xlfn._xlws.FILTER('Checklist.loc DATA'!$D$3:$D$3000,'Checklist.loc DATA'!$C$3:$C$3000=F280,"#no matching result in Checklist.loc DATA")))</f>
        <v/>
      </c>
      <c r="H280" s="61"/>
      <c r="I280" s="46" t="str" cm="1">
        <f t="array" ref="I280">IF(H280="","",
       IF(OR(_xlfn._xlws.FILTER('Checklist.loc DATA'!$D$3:$D$3000,'Checklist.loc DATA'!$C$3:$C$3000=H280,"#no matching result in Checklist.loc DATA")="#no matching result found in Checklist.loc DATA",_xlfn._xlws.FILTER('Checklist.loc DATA'!$D$3:$D$3000,'Checklist.loc DATA'!$C$3:$C$3000=H280,"#no matching result in Checklist.loc DATA")="MISSING",_xlfn._xlws.FILTER('Checklist.loc DATA'!$D$3:$D$3000,'Checklist.loc DATA'!$C$3:$C$3000=H280,"#no matching result in Checklist.loc DATA")=""),
            IF(_xlfn._xlws.FILTER('GAME.CHECKLIST_ Integrator'!$C$2:$C$3000,'GAME.CHECKLIST_ Integrator'!$D$2:$D$3000=H280,"#no matching result in GAME.CHECKLIST Integrator")="0","#Text found in aircraft PAGE_Integrator but no matching entry name; check that you copy-pasted entry names",
                   _xlfn._xlws.FILTER('GAME.CHECKLIST_ Integrator'!$C$2:$C$3000,'GAME.CHECKLIST_ Integrator'!$D$2:$D$3000=H280,"#no matching result in GAME.CHECKLIST Integrator")),
           _xlfn._xlws.FILTER('Checklist.loc DATA'!$D$3:$D$3000,'Checklist.loc DATA'!$C$3:$C$3000=H280,"#no matching result in Checklist.loc DATA")))</f>
        <v/>
      </c>
      <c r="J280" s="48">
        <v>0</v>
      </c>
      <c r="K280" s="46" t="str" cm="1">
        <f t="array" ref="K280">IF(OR(J280="",J280=0),"",
       IF(OR(_xlfn._xlws.FILTER('Checklist.loc DATA'!$E$3:$E$3000,'Checklist.loc DATA'!$D$3:$D$3000=J280,"#no matching result in Checklist.loc DATA")="#no matching result found in Checklist.loc DATA",_xlfn._xlws.FILTER('Checklist.loc DATA'!$E$3:$E$3000,'Checklist.loc DATA'!$D$3:$D$3000=J280,"#no matching result in Checklist.loc DATA")="MISSING",_xlfn._xlws.FILTER('Checklist.loc DATA'!$E$3:$E$3000,'Checklist.loc DATA'!$D$3:$D$3000=J280,"#no matching result in Checklist.loc DATA")=""),
          IF(_xlfn._xlws.FILTER('CLUE. Integrator'!$C$2:$C$3000,'CLUE. Integrator'!$D$2:$D$3000=J280,"#no matching result in aircraft CLUE_Integrator")="0","#Text found in aircraft CLUE_Integrator but no matching entry name; check that you copy-pasted entry names",
                   _xlfn._xlws.FILTER('CLUE. Integrator'!$C$2:$C$3000,'CLUE. Integrator'!$D$2:$D$3000=J280,"#no matching result in aircraft CLUE_Integrator")),
           _xlfn._xlws.FILTER('Checklist.loc DATA'!$E$3:$E$3000,'Checklist.loc DATA'!$D$3:$D$3000=J280,"#no matching result in Checklist.loc DATA")))</f>
        <v/>
      </c>
      <c r="L280" s="63" t="str">
        <f>IF('Integrator tracking'!G289="","",'Integrator tracking'!G289)</f>
        <v/>
      </c>
      <c r="M280" s="14" t="str">
        <f t="shared" si="8"/>
        <v/>
      </c>
      <c r="N280" s="14" t="str">
        <f>IF(F280="","",
_xlfn.CONCAT('Resource Checklist generator'!$A$2,UPPER('Resource Checklist generator'!$O$1),SUBSTITUTE(_xlfn.CONCAT(G280,"_",I280),"GAME.CHECKLIST_",""),"_",T280,'Resource Checklist generator'!$M$2,L280,'Resource Checklist generator'!$K$2,CHAR(10),
    'Resource Checklist generator'!$L$1,'Resource Checklist generator'!$N$2,'Resource Checklist generator'!$K$1,CHAR(10),
    'Resource Checklist generator'!$N$1
))</f>
        <v/>
      </c>
      <c r="O280" s="14" t="str">
        <f>IF(NOT(OR(U280=0,U280="")),_xlfn.CONCAT('Resource Checklist generator'!$G$2,U280,'Resource Checklist generator'!$H$2,CHAR(10),'Resource Checklist generator'!$I$2),"")</f>
        <v/>
      </c>
      <c r="P280" s="14" t="str">
        <f>IF(NOT(OR(V280=0,V280="")),_xlfn.CONCAT('Resource Checklist generator'!$J$2,V280,'Resource Checklist generator'!$H$2,CHAR(10),'Resource Checklist generator'!$L$2),"")</f>
        <v/>
      </c>
      <c r="Q280" s="14" t="str">
        <f>IF(F280="","",
    _xlfn.CONCAT('Resource Checklist generator'!$A$1,UPPER('Resource Checklist generator'!$O$1),SUBSTITUTE(_xlfn.CONCAT(G280,"_",I280),"GAME.CHECKLIST_",""),'Resource Checklist generator'!$B$1,CHAR(10),
    'Resource Checklist generator'!$C$1,G280,'Resource Checklist generator'!$D$1,I280,'Resource Checklist generator'!$E$1,CHAR(10),
    IF(K280="","",_xlfn.CONCAT('Resource Checklist generator'!$F$1,K280,'Resource Checklist generator'!$G$1,CHAR(10))),
    'Resource Checklist generator'!$J$1,'Resource Checklist generator'!$K$1,CHAR(10),
    'Resource Checklist generator'!$N$1)
)</f>
        <v/>
      </c>
      <c r="R280" s="14"/>
      <c r="S280" s="14" t="str">
        <f t="shared" si="9"/>
        <v/>
      </c>
      <c r="T280" s="14" t="str" cm="1">
        <f t="array" ref="T280">IF(Q280="","",MATCH(MID(Q280,1,255),MID($R$3:$R$999,1,255),0))</f>
        <v/>
      </c>
      <c r="U280" s="14"/>
      <c r="V280" s="14"/>
    </row>
    <row r="281" spans="2:22">
      <c r="B281" s="27"/>
      <c r="C281" s="46" t="str" cm="1">
        <f t="array" ref="C281">IF(B281="","",
       IF(OR(_xlfn._xlws.FILTER('Checklist.loc DATA'!$D$3:$D$3000,'Checklist.loc DATA'!$C$3:$C$3000=B281,"#no matching result in Checklist.loc DATA")="#no matching result found in Checklist.loc DATA",_xlfn._xlws.FILTER('Checklist.loc DATA'!$D$3:$D$3000,'Checklist.loc DATA'!$C$3:$C$3000=B281,"#no matching result in Checklist.loc DATA")="MISSING",_xlfn._xlws.FILTER('Checklist.loc DATA'!$D$3:$D$3000,'Checklist.loc DATA'!$C$3:$C$3000=B281,"#no matching result in Checklist.loc DATA")=""),
            IF(_xlfn._xlws.FILTER('GAME.CHECKLIST_ Integrator'!$C$2:$C$3000,'GAME.CHECKLIST_ Integrator'!$D$2:$D$3000=B281,"#no matching result in GAME.CHECKLIST Integrator")="0","#Text found in aircraft PAGE_Integrator but no matching entry name; check that you copy-pasted entry names",
                   _xlfn._xlws.FILTER('GAME.CHECKLIST_ Integrator'!$C$2:$C$3000,'GAME.CHECKLIST_ Integrator'!$D$2:$D$3000=B281,"#no matching result in GAME.CHECKLIST Integrator")),
           _xlfn._xlws.FILTER('Checklist.loc DATA'!$D$3:$D$3000,'Checklist.loc DATA'!$C$3:$C$3000=B281,"#no matching result in Checklist.loc DATA")))</f>
        <v/>
      </c>
      <c r="D281" s="53"/>
      <c r="E281" s="46" t="str" cm="1">
        <f t="array" ref="E281">IF(D281="","",
       IF(OR(_xlfn._xlws.FILTER('Checklist.loc DATA'!$D$3:$D$3000,'Checklist.loc DATA'!$C$3:$C$3000=D281,"#no matching result in Checklist.loc DATA")="#no matching result found in Checklist.loc DATA",_xlfn._xlws.FILTER('Checklist.loc DATA'!$D$3:$D$3000,'Checklist.loc DATA'!$C$3:$C$3000=D281,"#no matching result in Checklist.loc DATA")="MISSING",_xlfn._xlws.FILTER('Checklist.loc DATA'!$D$3:$D$3000,'Checklist.loc DATA'!$C$3:$C$3000=D281,"#no matching result in Checklist.loc DATA")=""),
            IF(_xlfn._xlws.FILTER('GAME.CHECKLIST_ Integrator'!$C$2:$C$3000,'GAME.CHECKLIST_ Integrator'!$D$2:$D$3000=D281,"#no matching result in GAME.CHECKLIST Integrator")="0","#Text found in aircraft PAGE_Integrator but no matching entry name; check that you copy-pasted entry names",
                   _xlfn._xlws.FILTER('GAME.CHECKLIST_ Integrator'!$C$2:$C$3000,'GAME.CHECKLIST_ Integrator'!$D$2:$D$3000=D281,"#no matching result in GAME.CHECKLIST Integrator")),
           _xlfn._xlws.FILTER('Checklist.loc DATA'!$D$3:$D$3000,'Checklist.loc DATA'!$C$3:$C$3000=D281,"#no matching result in Checklist.loc DATA")))</f>
        <v/>
      </c>
      <c r="F281" s="53"/>
      <c r="G281" s="46" t="str" cm="1">
        <f t="array" ref="G281">IF(F281="","",
       IF(OR(_xlfn._xlws.FILTER('Checklist.loc DATA'!$D$3:$D$3000,'Checklist.loc DATA'!$C$3:$C$3000=F281,"#no matching result in Checklist.loc DATA")="#no matching result found in Checklist.loc DATA",_xlfn._xlws.FILTER('Checklist.loc DATA'!$D$3:$D$3000,'Checklist.loc DATA'!$C$3:$C$3000=F281,"#no matching result in Checklist.loc DATA")="MISSING",_xlfn._xlws.FILTER('Checklist.loc DATA'!$D$3:$D$3000,'Checklist.loc DATA'!$C$3:$C$3000=F281,"#no matching result in Checklist.loc DATA")=""),
            IF(_xlfn._xlws.FILTER('GAME.CHECKLIST_ Integrator'!$C$2:$C$3000,'GAME.CHECKLIST_ Integrator'!$D$2:$D$3000=F281,"#no matching result in GAME.CHECKLIST Integrator")="0","#Text found in aircraft PAGE_Integrator but no matching entry name; check that you copy-pasted entry names",
                   _xlfn._xlws.FILTER('GAME.CHECKLIST_ Integrator'!$C$2:$C$3000,'GAME.CHECKLIST_ Integrator'!$D$2:$D$3000=F281,"#no matching result in GAME.CHECKLIST Integrator")),
           _xlfn._xlws.FILTER('Checklist.loc DATA'!$D$3:$D$3000,'Checklist.loc DATA'!$C$3:$C$3000=F281,"#no matching result in Checklist.loc DATA")))</f>
        <v/>
      </c>
      <c r="H281" s="62"/>
      <c r="I281" s="46" t="str" cm="1">
        <f t="array" ref="I281">IF(H281="","",
       IF(OR(_xlfn._xlws.FILTER('Checklist.loc DATA'!$D$3:$D$3000,'Checklist.loc DATA'!$C$3:$C$3000=H281,"#no matching result in Checklist.loc DATA")="#no matching result found in Checklist.loc DATA",_xlfn._xlws.FILTER('Checklist.loc DATA'!$D$3:$D$3000,'Checklist.loc DATA'!$C$3:$C$3000=H281,"#no matching result in Checklist.loc DATA")="MISSING",_xlfn._xlws.FILTER('Checklist.loc DATA'!$D$3:$D$3000,'Checklist.loc DATA'!$C$3:$C$3000=H281,"#no matching result in Checklist.loc DATA")=""),
            IF(_xlfn._xlws.FILTER('GAME.CHECKLIST_ Integrator'!$C$2:$C$3000,'GAME.CHECKLIST_ Integrator'!$D$2:$D$3000=H281,"#no matching result in GAME.CHECKLIST Integrator")="0","#Text found in aircraft PAGE_Integrator but no matching entry name; check that you copy-pasted entry names",
                   _xlfn._xlws.FILTER('GAME.CHECKLIST_ Integrator'!$C$2:$C$3000,'GAME.CHECKLIST_ Integrator'!$D$2:$D$3000=H281,"#no matching result in GAME.CHECKLIST Integrator")),
           _xlfn._xlws.FILTER('Checklist.loc DATA'!$D$3:$D$3000,'Checklist.loc DATA'!$C$3:$C$3000=H281,"#no matching result in Checklist.loc DATA")))</f>
        <v/>
      </c>
      <c r="J281" s="29">
        <v>0</v>
      </c>
      <c r="K281" s="46" t="str" cm="1">
        <f t="array" ref="K281">IF(OR(J281="",J281=0),"",
       IF(OR(_xlfn._xlws.FILTER('Checklist.loc DATA'!$E$3:$E$3000,'Checklist.loc DATA'!$D$3:$D$3000=J281,"#no matching result in Checklist.loc DATA")="#no matching result found in Checklist.loc DATA",_xlfn._xlws.FILTER('Checklist.loc DATA'!$E$3:$E$3000,'Checklist.loc DATA'!$D$3:$D$3000=J281,"#no matching result in Checklist.loc DATA")="MISSING",_xlfn._xlws.FILTER('Checklist.loc DATA'!$E$3:$E$3000,'Checklist.loc DATA'!$D$3:$D$3000=J281,"#no matching result in Checklist.loc DATA")=""),
          IF(_xlfn._xlws.FILTER('CLUE. Integrator'!$C$2:$C$3000,'CLUE. Integrator'!$D$2:$D$3000=J281,"#no matching result in aircraft CLUE_Integrator")="0","#Text found in aircraft CLUE_Integrator but no matching entry name; check that you copy-pasted entry names",
                   _xlfn._xlws.FILTER('CLUE. Integrator'!$C$2:$C$3000,'CLUE. Integrator'!$D$2:$D$3000=J281,"#no matching result in aircraft CLUE_Integrator")),
           _xlfn._xlws.FILTER('Checklist.loc DATA'!$E$3:$E$3000,'Checklist.loc DATA'!$D$3:$D$3000=J281,"#no matching result in Checklist.loc DATA")))</f>
        <v/>
      </c>
      <c r="L281" s="63" t="str">
        <f>IF('Integrator tracking'!G290="","",'Integrator tracking'!G290)</f>
        <v/>
      </c>
      <c r="M281" s="14" t="str">
        <f t="shared" si="8"/>
        <v/>
      </c>
      <c r="N281" s="14" t="str">
        <f>IF(F281="","",
_xlfn.CONCAT('Resource Checklist generator'!$A$2,UPPER('Resource Checklist generator'!$O$1),SUBSTITUTE(_xlfn.CONCAT(G281,"_",I281),"GAME.CHECKLIST_",""),"_",T281,'Resource Checklist generator'!$M$2,L281,'Resource Checklist generator'!$K$2,CHAR(10),
    'Resource Checklist generator'!$L$1,'Resource Checklist generator'!$N$2,'Resource Checklist generator'!$K$1,CHAR(10),
    'Resource Checklist generator'!$N$1
))</f>
        <v/>
      </c>
      <c r="O281" s="14" t="str">
        <f>IF(NOT(OR(U281=0,U281="")),_xlfn.CONCAT('Resource Checklist generator'!$G$2,U281,'Resource Checklist generator'!$H$2,CHAR(10),'Resource Checklist generator'!$I$2),"")</f>
        <v/>
      </c>
      <c r="P281" s="14" t="str">
        <f>IF(NOT(OR(V281=0,V281="")),_xlfn.CONCAT('Resource Checklist generator'!$J$2,V281,'Resource Checklist generator'!$H$2,CHAR(10),'Resource Checklist generator'!$L$2),"")</f>
        <v/>
      </c>
      <c r="Q281" s="14" t="str">
        <f>IF(F281="","",
    _xlfn.CONCAT('Resource Checklist generator'!$A$1,UPPER('Resource Checklist generator'!$O$1),SUBSTITUTE(_xlfn.CONCAT(G281,"_",I281),"GAME.CHECKLIST_",""),'Resource Checklist generator'!$B$1,CHAR(10),
    'Resource Checklist generator'!$C$1,G281,'Resource Checklist generator'!$D$1,I281,'Resource Checklist generator'!$E$1,CHAR(10),
    IF(K281="","",_xlfn.CONCAT('Resource Checklist generator'!$F$1,K281,'Resource Checklist generator'!$G$1,CHAR(10))),
    'Resource Checklist generator'!$J$1,'Resource Checklist generator'!$K$1,CHAR(10),
    'Resource Checklist generator'!$N$1)
)</f>
        <v/>
      </c>
      <c r="R281" s="14"/>
      <c r="S281" s="14" t="str">
        <f t="shared" si="9"/>
        <v/>
      </c>
      <c r="T281" s="14" t="str" cm="1">
        <f t="array" ref="T281">IF(Q281="","",MATCH(MID(Q281,1,255),MID($R$3:$R$999,1,255),0))</f>
        <v/>
      </c>
      <c r="U281" s="14"/>
      <c r="V281" s="14"/>
    </row>
    <row r="282" spans="2:22">
      <c r="B282" s="28"/>
      <c r="C282" s="46" t="str" cm="1">
        <f t="array" ref="C282">IF(B282="","",
       IF(OR(_xlfn._xlws.FILTER('Checklist.loc DATA'!$D$3:$D$3000,'Checklist.loc DATA'!$C$3:$C$3000=B282,"#no matching result in Checklist.loc DATA")="#no matching result found in Checklist.loc DATA",_xlfn._xlws.FILTER('Checklist.loc DATA'!$D$3:$D$3000,'Checklist.loc DATA'!$C$3:$C$3000=B282,"#no matching result in Checklist.loc DATA")="MISSING",_xlfn._xlws.FILTER('Checklist.loc DATA'!$D$3:$D$3000,'Checklist.loc DATA'!$C$3:$C$3000=B282,"#no matching result in Checklist.loc DATA")=""),
            IF(_xlfn._xlws.FILTER('GAME.CHECKLIST_ Integrator'!$C$2:$C$3000,'GAME.CHECKLIST_ Integrator'!$D$2:$D$3000=B282,"#no matching result in GAME.CHECKLIST Integrator")="0","#Text found in aircraft PAGE_Integrator but no matching entry name; check that you copy-pasted entry names",
                   _xlfn._xlws.FILTER('GAME.CHECKLIST_ Integrator'!$C$2:$C$3000,'GAME.CHECKLIST_ Integrator'!$D$2:$D$3000=B282,"#no matching result in GAME.CHECKLIST Integrator")),
           _xlfn._xlws.FILTER('Checklist.loc DATA'!$D$3:$D$3000,'Checklist.loc DATA'!$C$3:$C$3000=B282,"#no matching result in Checklist.loc DATA")))</f>
        <v/>
      </c>
      <c r="D282" s="52"/>
      <c r="E282" s="46" t="str" cm="1">
        <f t="array" ref="E282">IF(D282="","",
       IF(OR(_xlfn._xlws.FILTER('Checklist.loc DATA'!$D$3:$D$3000,'Checklist.loc DATA'!$C$3:$C$3000=D282,"#no matching result in Checklist.loc DATA")="#no matching result found in Checklist.loc DATA",_xlfn._xlws.FILTER('Checklist.loc DATA'!$D$3:$D$3000,'Checklist.loc DATA'!$C$3:$C$3000=D282,"#no matching result in Checklist.loc DATA")="MISSING",_xlfn._xlws.FILTER('Checklist.loc DATA'!$D$3:$D$3000,'Checklist.loc DATA'!$C$3:$C$3000=D282,"#no matching result in Checklist.loc DATA")=""),
            IF(_xlfn._xlws.FILTER('GAME.CHECKLIST_ Integrator'!$C$2:$C$3000,'GAME.CHECKLIST_ Integrator'!$D$2:$D$3000=D282,"#no matching result in GAME.CHECKLIST Integrator")="0","#Text found in aircraft PAGE_Integrator but no matching entry name; check that you copy-pasted entry names",
                   _xlfn._xlws.FILTER('GAME.CHECKLIST_ Integrator'!$C$2:$C$3000,'GAME.CHECKLIST_ Integrator'!$D$2:$D$3000=D282,"#no matching result in GAME.CHECKLIST Integrator")),
           _xlfn._xlws.FILTER('Checklist.loc DATA'!$D$3:$D$3000,'Checklist.loc DATA'!$C$3:$C$3000=D282,"#no matching result in Checklist.loc DATA")))</f>
        <v/>
      </c>
      <c r="F282" s="52"/>
      <c r="G282" s="46" t="str" cm="1">
        <f t="array" ref="G282">IF(F282="","",
       IF(OR(_xlfn._xlws.FILTER('Checklist.loc DATA'!$D$3:$D$3000,'Checklist.loc DATA'!$C$3:$C$3000=F282,"#no matching result in Checklist.loc DATA")="#no matching result found in Checklist.loc DATA",_xlfn._xlws.FILTER('Checklist.loc DATA'!$D$3:$D$3000,'Checklist.loc DATA'!$C$3:$C$3000=F282,"#no matching result in Checklist.loc DATA")="MISSING",_xlfn._xlws.FILTER('Checklist.loc DATA'!$D$3:$D$3000,'Checklist.loc DATA'!$C$3:$C$3000=F282,"#no matching result in Checklist.loc DATA")=""),
            IF(_xlfn._xlws.FILTER('GAME.CHECKLIST_ Integrator'!$C$2:$C$3000,'GAME.CHECKLIST_ Integrator'!$D$2:$D$3000=F282,"#no matching result in GAME.CHECKLIST Integrator")="0","#Text found in aircraft PAGE_Integrator but no matching entry name; check that you copy-pasted entry names",
                   _xlfn._xlws.FILTER('GAME.CHECKLIST_ Integrator'!$C$2:$C$3000,'GAME.CHECKLIST_ Integrator'!$D$2:$D$3000=F282,"#no matching result in GAME.CHECKLIST Integrator")),
           _xlfn._xlws.FILTER('Checklist.loc DATA'!$D$3:$D$3000,'Checklist.loc DATA'!$C$3:$C$3000=F282,"#no matching result in Checklist.loc DATA")))</f>
        <v/>
      </c>
      <c r="H282" s="61"/>
      <c r="I282" s="46" t="str" cm="1">
        <f t="array" ref="I282">IF(H282="","",
       IF(OR(_xlfn._xlws.FILTER('Checklist.loc DATA'!$D$3:$D$3000,'Checklist.loc DATA'!$C$3:$C$3000=H282,"#no matching result in Checklist.loc DATA")="#no matching result found in Checklist.loc DATA",_xlfn._xlws.FILTER('Checklist.loc DATA'!$D$3:$D$3000,'Checklist.loc DATA'!$C$3:$C$3000=H282,"#no matching result in Checklist.loc DATA")="MISSING",_xlfn._xlws.FILTER('Checklist.loc DATA'!$D$3:$D$3000,'Checklist.loc DATA'!$C$3:$C$3000=H282,"#no matching result in Checklist.loc DATA")=""),
            IF(_xlfn._xlws.FILTER('GAME.CHECKLIST_ Integrator'!$C$2:$C$3000,'GAME.CHECKLIST_ Integrator'!$D$2:$D$3000=H282,"#no matching result in GAME.CHECKLIST Integrator")="0","#Text found in aircraft PAGE_Integrator but no matching entry name; check that you copy-pasted entry names",
                   _xlfn._xlws.FILTER('GAME.CHECKLIST_ Integrator'!$C$2:$C$3000,'GAME.CHECKLIST_ Integrator'!$D$2:$D$3000=H282,"#no matching result in GAME.CHECKLIST Integrator")),
           _xlfn._xlws.FILTER('Checklist.loc DATA'!$D$3:$D$3000,'Checklist.loc DATA'!$C$3:$C$3000=H282,"#no matching result in Checklist.loc DATA")))</f>
        <v/>
      </c>
      <c r="J282" s="48">
        <v>0</v>
      </c>
      <c r="K282" s="46" t="str" cm="1">
        <f t="array" ref="K282">IF(OR(J282="",J282=0),"",
       IF(OR(_xlfn._xlws.FILTER('Checklist.loc DATA'!$E$3:$E$3000,'Checklist.loc DATA'!$D$3:$D$3000=J282,"#no matching result in Checklist.loc DATA")="#no matching result found in Checklist.loc DATA",_xlfn._xlws.FILTER('Checklist.loc DATA'!$E$3:$E$3000,'Checklist.loc DATA'!$D$3:$D$3000=J282,"#no matching result in Checklist.loc DATA")="MISSING",_xlfn._xlws.FILTER('Checklist.loc DATA'!$E$3:$E$3000,'Checklist.loc DATA'!$D$3:$D$3000=J282,"#no matching result in Checklist.loc DATA")=""),
          IF(_xlfn._xlws.FILTER('CLUE. Integrator'!$C$2:$C$3000,'CLUE. Integrator'!$D$2:$D$3000=J282,"#no matching result in aircraft CLUE_Integrator")="0","#Text found in aircraft CLUE_Integrator but no matching entry name; check that you copy-pasted entry names",
                   _xlfn._xlws.FILTER('CLUE. Integrator'!$C$2:$C$3000,'CLUE. Integrator'!$D$2:$D$3000=J282,"#no matching result in aircraft CLUE_Integrator")),
           _xlfn._xlws.FILTER('Checklist.loc DATA'!$E$3:$E$3000,'Checklist.loc DATA'!$D$3:$D$3000=J282,"#no matching result in Checklist.loc DATA")))</f>
        <v/>
      </c>
      <c r="L282" s="63" t="str">
        <f>IF('Integrator tracking'!G291="","",'Integrator tracking'!G291)</f>
        <v/>
      </c>
      <c r="M282" s="14" t="str">
        <f t="shared" si="8"/>
        <v/>
      </c>
      <c r="N282" s="14" t="str">
        <f>IF(F282="","",
_xlfn.CONCAT('Resource Checklist generator'!$A$2,UPPER('Resource Checklist generator'!$O$1),SUBSTITUTE(_xlfn.CONCAT(G282,"_",I282),"GAME.CHECKLIST_",""),"_",T282,'Resource Checklist generator'!$M$2,L282,'Resource Checklist generator'!$K$2,CHAR(10),
    'Resource Checklist generator'!$L$1,'Resource Checklist generator'!$N$2,'Resource Checklist generator'!$K$1,CHAR(10),
    'Resource Checklist generator'!$N$1
))</f>
        <v/>
      </c>
      <c r="O282" s="14" t="str">
        <f>IF(NOT(OR(U282=0,U282="")),_xlfn.CONCAT('Resource Checklist generator'!$G$2,U282,'Resource Checklist generator'!$H$2,CHAR(10),'Resource Checklist generator'!$I$2),"")</f>
        <v/>
      </c>
      <c r="P282" s="14" t="str">
        <f>IF(NOT(OR(V282=0,V282="")),_xlfn.CONCAT('Resource Checklist generator'!$J$2,V282,'Resource Checklist generator'!$H$2,CHAR(10),'Resource Checklist generator'!$L$2),"")</f>
        <v/>
      </c>
      <c r="Q282" s="14" t="str">
        <f>IF(F282="","",
    _xlfn.CONCAT('Resource Checklist generator'!$A$1,UPPER('Resource Checklist generator'!$O$1),SUBSTITUTE(_xlfn.CONCAT(G282,"_",I282),"GAME.CHECKLIST_",""),'Resource Checklist generator'!$B$1,CHAR(10),
    'Resource Checklist generator'!$C$1,G282,'Resource Checklist generator'!$D$1,I282,'Resource Checklist generator'!$E$1,CHAR(10),
    IF(K282="","",_xlfn.CONCAT('Resource Checklist generator'!$F$1,K282,'Resource Checklist generator'!$G$1,CHAR(10))),
    'Resource Checklist generator'!$J$1,'Resource Checklist generator'!$K$1,CHAR(10),
    'Resource Checklist generator'!$N$1)
)</f>
        <v/>
      </c>
      <c r="R282" s="14"/>
      <c r="S282" s="14" t="str">
        <f t="shared" si="9"/>
        <v/>
      </c>
      <c r="T282" s="14" t="str" cm="1">
        <f t="array" ref="T282">IF(Q282="","",MATCH(MID(Q282,1,255),MID($R$3:$R$999,1,255),0))</f>
        <v/>
      </c>
      <c r="U282" s="14"/>
      <c r="V282" s="14"/>
    </row>
    <row r="283" spans="2:22">
      <c r="B283" s="27"/>
      <c r="C283" s="46" t="str" cm="1">
        <f t="array" ref="C283">IF(B283="","",
       IF(OR(_xlfn._xlws.FILTER('Checklist.loc DATA'!$D$3:$D$3000,'Checklist.loc DATA'!$C$3:$C$3000=B283,"#no matching result in Checklist.loc DATA")="#no matching result found in Checklist.loc DATA",_xlfn._xlws.FILTER('Checklist.loc DATA'!$D$3:$D$3000,'Checklist.loc DATA'!$C$3:$C$3000=B283,"#no matching result in Checklist.loc DATA")="MISSING",_xlfn._xlws.FILTER('Checklist.loc DATA'!$D$3:$D$3000,'Checklist.loc DATA'!$C$3:$C$3000=B283,"#no matching result in Checklist.loc DATA")=""),
            IF(_xlfn._xlws.FILTER('GAME.CHECKLIST_ Integrator'!$C$2:$C$3000,'GAME.CHECKLIST_ Integrator'!$D$2:$D$3000=B283,"#no matching result in GAME.CHECKLIST Integrator")="0","#Text found in aircraft PAGE_Integrator but no matching entry name; check that you copy-pasted entry names",
                   _xlfn._xlws.FILTER('GAME.CHECKLIST_ Integrator'!$C$2:$C$3000,'GAME.CHECKLIST_ Integrator'!$D$2:$D$3000=B283,"#no matching result in GAME.CHECKLIST Integrator")),
           _xlfn._xlws.FILTER('Checklist.loc DATA'!$D$3:$D$3000,'Checklist.loc DATA'!$C$3:$C$3000=B283,"#no matching result in Checklist.loc DATA")))</f>
        <v/>
      </c>
      <c r="D283" s="53"/>
      <c r="E283" s="46" t="str" cm="1">
        <f t="array" ref="E283">IF(D283="","",
       IF(OR(_xlfn._xlws.FILTER('Checklist.loc DATA'!$D$3:$D$3000,'Checklist.loc DATA'!$C$3:$C$3000=D283,"#no matching result in Checklist.loc DATA")="#no matching result found in Checklist.loc DATA",_xlfn._xlws.FILTER('Checklist.loc DATA'!$D$3:$D$3000,'Checklist.loc DATA'!$C$3:$C$3000=D283,"#no matching result in Checklist.loc DATA")="MISSING",_xlfn._xlws.FILTER('Checklist.loc DATA'!$D$3:$D$3000,'Checklist.loc DATA'!$C$3:$C$3000=D283,"#no matching result in Checklist.loc DATA")=""),
            IF(_xlfn._xlws.FILTER('GAME.CHECKLIST_ Integrator'!$C$2:$C$3000,'GAME.CHECKLIST_ Integrator'!$D$2:$D$3000=D283,"#no matching result in GAME.CHECKLIST Integrator")="0","#Text found in aircraft PAGE_Integrator but no matching entry name; check that you copy-pasted entry names",
                   _xlfn._xlws.FILTER('GAME.CHECKLIST_ Integrator'!$C$2:$C$3000,'GAME.CHECKLIST_ Integrator'!$D$2:$D$3000=D283,"#no matching result in GAME.CHECKLIST Integrator")),
           _xlfn._xlws.FILTER('Checklist.loc DATA'!$D$3:$D$3000,'Checklist.loc DATA'!$C$3:$C$3000=D283,"#no matching result in Checklist.loc DATA")))</f>
        <v/>
      </c>
      <c r="F283" s="53"/>
      <c r="G283" s="46" t="str" cm="1">
        <f t="array" ref="G283">IF(F283="","",
       IF(OR(_xlfn._xlws.FILTER('Checklist.loc DATA'!$D$3:$D$3000,'Checklist.loc DATA'!$C$3:$C$3000=F283,"#no matching result in Checklist.loc DATA")="#no matching result found in Checklist.loc DATA",_xlfn._xlws.FILTER('Checklist.loc DATA'!$D$3:$D$3000,'Checklist.loc DATA'!$C$3:$C$3000=F283,"#no matching result in Checklist.loc DATA")="MISSING",_xlfn._xlws.FILTER('Checklist.loc DATA'!$D$3:$D$3000,'Checklist.loc DATA'!$C$3:$C$3000=F283,"#no matching result in Checklist.loc DATA")=""),
            IF(_xlfn._xlws.FILTER('GAME.CHECKLIST_ Integrator'!$C$2:$C$3000,'GAME.CHECKLIST_ Integrator'!$D$2:$D$3000=F283,"#no matching result in GAME.CHECKLIST Integrator")="0","#Text found in aircraft PAGE_Integrator but no matching entry name; check that you copy-pasted entry names",
                   _xlfn._xlws.FILTER('GAME.CHECKLIST_ Integrator'!$C$2:$C$3000,'GAME.CHECKLIST_ Integrator'!$D$2:$D$3000=F283,"#no matching result in GAME.CHECKLIST Integrator")),
           _xlfn._xlws.FILTER('Checklist.loc DATA'!$D$3:$D$3000,'Checklist.loc DATA'!$C$3:$C$3000=F283,"#no matching result in Checklist.loc DATA")))</f>
        <v/>
      </c>
      <c r="H283" s="62"/>
      <c r="I283" s="46" t="str" cm="1">
        <f t="array" ref="I283">IF(H283="","",
       IF(OR(_xlfn._xlws.FILTER('Checklist.loc DATA'!$D$3:$D$3000,'Checklist.loc DATA'!$C$3:$C$3000=H283,"#no matching result in Checklist.loc DATA")="#no matching result found in Checklist.loc DATA",_xlfn._xlws.FILTER('Checklist.loc DATA'!$D$3:$D$3000,'Checklist.loc DATA'!$C$3:$C$3000=H283,"#no matching result in Checklist.loc DATA")="MISSING",_xlfn._xlws.FILTER('Checklist.loc DATA'!$D$3:$D$3000,'Checklist.loc DATA'!$C$3:$C$3000=H283,"#no matching result in Checklist.loc DATA")=""),
            IF(_xlfn._xlws.FILTER('GAME.CHECKLIST_ Integrator'!$C$2:$C$3000,'GAME.CHECKLIST_ Integrator'!$D$2:$D$3000=H283,"#no matching result in GAME.CHECKLIST Integrator")="0","#Text found in aircraft PAGE_Integrator but no matching entry name; check that you copy-pasted entry names",
                   _xlfn._xlws.FILTER('GAME.CHECKLIST_ Integrator'!$C$2:$C$3000,'GAME.CHECKLIST_ Integrator'!$D$2:$D$3000=H283,"#no matching result in GAME.CHECKLIST Integrator")),
           _xlfn._xlws.FILTER('Checklist.loc DATA'!$D$3:$D$3000,'Checklist.loc DATA'!$C$3:$C$3000=H283,"#no matching result in Checklist.loc DATA")))</f>
        <v/>
      </c>
      <c r="J283" s="29">
        <v>0</v>
      </c>
      <c r="K283" s="46" t="str" cm="1">
        <f t="array" ref="K283">IF(OR(J283="",J283=0),"",
       IF(OR(_xlfn._xlws.FILTER('Checklist.loc DATA'!$E$3:$E$3000,'Checklist.loc DATA'!$D$3:$D$3000=J283,"#no matching result in Checklist.loc DATA")="#no matching result found in Checklist.loc DATA",_xlfn._xlws.FILTER('Checklist.loc DATA'!$E$3:$E$3000,'Checklist.loc DATA'!$D$3:$D$3000=J283,"#no matching result in Checklist.loc DATA")="MISSING",_xlfn._xlws.FILTER('Checklist.loc DATA'!$E$3:$E$3000,'Checklist.loc DATA'!$D$3:$D$3000=J283,"#no matching result in Checklist.loc DATA")=""),
          IF(_xlfn._xlws.FILTER('CLUE. Integrator'!$C$2:$C$3000,'CLUE. Integrator'!$D$2:$D$3000=J283,"#no matching result in aircraft CLUE_Integrator")="0","#Text found in aircraft CLUE_Integrator but no matching entry name; check that you copy-pasted entry names",
                   _xlfn._xlws.FILTER('CLUE. Integrator'!$C$2:$C$3000,'CLUE. Integrator'!$D$2:$D$3000=J283,"#no matching result in aircraft CLUE_Integrator")),
           _xlfn._xlws.FILTER('Checklist.loc DATA'!$E$3:$E$3000,'Checklist.loc DATA'!$D$3:$D$3000=J283,"#no matching result in Checklist.loc DATA")))</f>
        <v/>
      </c>
      <c r="L283" s="63" t="str">
        <f>IF('Integrator tracking'!G292="","",'Integrator tracking'!G292)</f>
        <v/>
      </c>
      <c r="M283" s="14" t="str">
        <f t="shared" si="8"/>
        <v/>
      </c>
      <c r="N283" s="14" t="str">
        <f>IF(F283="","",
_xlfn.CONCAT('Resource Checklist generator'!$A$2,UPPER('Resource Checklist generator'!$O$1),SUBSTITUTE(_xlfn.CONCAT(G283,"_",I283),"GAME.CHECKLIST_",""),"_",T283,'Resource Checklist generator'!$M$2,L283,'Resource Checklist generator'!$K$2,CHAR(10),
    'Resource Checklist generator'!$L$1,'Resource Checklist generator'!$N$2,'Resource Checklist generator'!$K$1,CHAR(10),
    'Resource Checklist generator'!$N$1
))</f>
        <v/>
      </c>
      <c r="O283" s="14" t="str">
        <f>IF(NOT(OR(U283=0,U283="")),_xlfn.CONCAT('Resource Checklist generator'!$G$2,U283,'Resource Checklist generator'!$H$2,CHAR(10),'Resource Checklist generator'!$I$2),"")</f>
        <v/>
      </c>
      <c r="P283" s="14" t="str">
        <f>IF(NOT(OR(V283=0,V283="")),_xlfn.CONCAT('Resource Checklist generator'!$J$2,V283,'Resource Checklist generator'!$H$2,CHAR(10),'Resource Checklist generator'!$L$2),"")</f>
        <v/>
      </c>
      <c r="Q283" s="14" t="str">
        <f>IF(F283="","",
    _xlfn.CONCAT('Resource Checklist generator'!$A$1,UPPER('Resource Checklist generator'!$O$1),SUBSTITUTE(_xlfn.CONCAT(G283,"_",I283),"GAME.CHECKLIST_",""),'Resource Checklist generator'!$B$1,CHAR(10),
    'Resource Checklist generator'!$C$1,G283,'Resource Checklist generator'!$D$1,I283,'Resource Checklist generator'!$E$1,CHAR(10),
    IF(K283="","",_xlfn.CONCAT('Resource Checklist generator'!$F$1,K283,'Resource Checklist generator'!$G$1,CHAR(10))),
    'Resource Checklist generator'!$J$1,'Resource Checklist generator'!$K$1,CHAR(10),
    'Resource Checklist generator'!$N$1)
)</f>
        <v/>
      </c>
      <c r="R283" s="14"/>
      <c r="S283" s="14" t="str">
        <f t="shared" si="9"/>
        <v/>
      </c>
      <c r="T283" s="14" t="str" cm="1">
        <f t="array" ref="T283">IF(Q283="","",MATCH(MID(Q283,1,255),MID($R$3:$R$999,1,255),0))</f>
        <v/>
      </c>
      <c r="U283" s="14"/>
      <c r="V283" s="14"/>
    </row>
    <row r="284" spans="2:22">
      <c r="B284" s="28"/>
      <c r="C284" s="46" t="str" cm="1">
        <f t="array" ref="C284">IF(B284="","",
       IF(OR(_xlfn._xlws.FILTER('Checklist.loc DATA'!$D$3:$D$3000,'Checklist.loc DATA'!$C$3:$C$3000=B284,"#no matching result in Checklist.loc DATA")="#no matching result found in Checklist.loc DATA",_xlfn._xlws.FILTER('Checklist.loc DATA'!$D$3:$D$3000,'Checklist.loc DATA'!$C$3:$C$3000=B284,"#no matching result in Checklist.loc DATA")="MISSING",_xlfn._xlws.FILTER('Checklist.loc DATA'!$D$3:$D$3000,'Checklist.loc DATA'!$C$3:$C$3000=B284,"#no matching result in Checklist.loc DATA")=""),
            IF(_xlfn._xlws.FILTER('GAME.CHECKLIST_ Integrator'!$C$2:$C$3000,'GAME.CHECKLIST_ Integrator'!$D$2:$D$3000=B284,"#no matching result in GAME.CHECKLIST Integrator")="0","#Text found in aircraft PAGE_Integrator but no matching entry name; check that you copy-pasted entry names",
                   _xlfn._xlws.FILTER('GAME.CHECKLIST_ Integrator'!$C$2:$C$3000,'GAME.CHECKLIST_ Integrator'!$D$2:$D$3000=B284,"#no matching result in GAME.CHECKLIST Integrator")),
           _xlfn._xlws.FILTER('Checklist.loc DATA'!$D$3:$D$3000,'Checklist.loc DATA'!$C$3:$C$3000=B284,"#no matching result in Checklist.loc DATA")))</f>
        <v/>
      </c>
      <c r="D284" s="52"/>
      <c r="E284" s="46" t="str" cm="1">
        <f t="array" ref="E284">IF(D284="","",
       IF(OR(_xlfn._xlws.FILTER('Checklist.loc DATA'!$D$3:$D$3000,'Checklist.loc DATA'!$C$3:$C$3000=D284,"#no matching result in Checklist.loc DATA")="#no matching result found in Checklist.loc DATA",_xlfn._xlws.FILTER('Checklist.loc DATA'!$D$3:$D$3000,'Checklist.loc DATA'!$C$3:$C$3000=D284,"#no matching result in Checklist.loc DATA")="MISSING",_xlfn._xlws.FILTER('Checklist.loc DATA'!$D$3:$D$3000,'Checklist.loc DATA'!$C$3:$C$3000=D284,"#no matching result in Checklist.loc DATA")=""),
            IF(_xlfn._xlws.FILTER('GAME.CHECKLIST_ Integrator'!$C$2:$C$3000,'GAME.CHECKLIST_ Integrator'!$D$2:$D$3000=D284,"#no matching result in GAME.CHECKLIST Integrator")="0","#Text found in aircraft PAGE_Integrator but no matching entry name; check that you copy-pasted entry names",
                   _xlfn._xlws.FILTER('GAME.CHECKLIST_ Integrator'!$C$2:$C$3000,'GAME.CHECKLIST_ Integrator'!$D$2:$D$3000=D284,"#no matching result in GAME.CHECKLIST Integrator")),
           _xlfn._xlws.FILTER('Checklist.loc DATA'!$D$3:$D$3000,'Checklist.loc DATA'!$C$3:$C$3000=D284,"#no matching result in Checklist.loc DATA")))</f>
        <v/>
      </c>
      <c r="F284" s="52"/>
      <c r="G284" s="46" t="str" cm="1">
        <f t="array" ref="G284">IF(F284="","",
       IF(OR(_xlfn._xlws.FILTER('Checklist.loc DATA'!$D$3:$D$3000,'Checklist.loc DATA'!$C$3:$C$3000=F284,"#no matching result in Checklist.loc DATA")="#no matching result found in Checklist.loc DATA",_xlfn._xlws.FILTER('Checklist.loc DATA'!$D$3:$D$3000,'Checklist.loc DATA'!$C$3:$C$3000=F284,"#no matching result in Checklist.loc DATA")="MISSING",_xlfn._xlws.FILTER('Checklist.loc DATA'!$D$3:$D$3000,'Checklist.loc DATA'!$C$3:$C$3000=F284,"#no matching result in Checklist.loc DATA")=""),
            IF(_xlfn._xlws.FILTER('GAME.CHECKLIST_ Integrator'!$C$2:$C$3000,'GAME.CHECKLIST_ Integrator'!$D$2:$D$3000=F284,"#no matching result in GAME.CHECKLIST Integrator")="0","#Text found in aircraft PAGE_Integrator but no matching entry name; check that you copy-pasted entry names",
                   _xlfn._xlws.FILTER('GAME.CHECKLIST_ Integrator'!$C$2:$C$3000,'GAME.CHECKLIST_ Integrator'!$D$2:$D$3000=F284,"#no matching result in GAME.CHECKLIST Integrator")),
           _xlfn._xlws.FILTER('Checklist.loc DATA'!$D$3:$D$3000,'Checklist.loc DATA'!$C$3:$C$3000=F284,"#no matching result in Checklist.loc DATA")))</f>
        <v/>
      </c>
      <c r="H284" s="61"/>
      <c r="I284" s="46" t="str" cm="1">
        <f t="array" ref="I284">IF(H284="","",
       IF(OR(_xlfn._xlws.FILTER('Checklist.loc DATA'!$D$3:$D$3000,'Checklist.loc DATA'!$C$3:$C$3000=H284,"#no matching result in Checklist.loc DATA")="#no matching result found in Checklist.loc DATA",_xlfn._xlws.FILTER('Checklist.loc DATA'!$D$3:$D$3000,'Checklist.loc DATA'!$C$3:$C$3000=H284,"#no matching result in Checklist.loc DATA")="MISSING",_xlfn._xlws.FILTER('Checklist.loc DATA'!$D$3:$D$3000,'Checklist.loc DATA'!$C$3:$C$3000=H284,"#no matching result in Checklist.loc DATA")=""),
            IF(_xlfn._xlws.FILTER('GAME.CHECKLIST_ Integrator'!$C$2:$C$3000,'GAME.CHECKLIST_ Integrator'!$D$2:$D$3000=H284,"#no matching result in GAME.CHECKLIST Integrator")="0","#Text found in aircraft PAGE_Integrator but no matching entry name; check that you copy-pasted entry names",
                   _xlfn._xlws.FILTER('GAME.CHECKLIST_ Integrator'!$C$2:$C$3000,'GAME.CHECKLIST_ Integrator'!$D$2:$D$3000=H284,"#no matching result in GAME.CHECKLIST Integrator")),
           _xlfn._xlws.FILTER('Checklist.loc DATA'!$D$3:$D$3000,'Checklist.loc DATA'!$C$3:$C$3000=H284,"#no matching result in Checklist.loc DATA")))</f>
        <v/>
      </c>
      <c r="J284" s="48">
        <v>0</v>
      </c>
      <c r="K284" s="46" t="str" cm="1">
        <f t="array" ref="K284">IF(OR(J284="",J284=0),"",
       IF(OR(_xlfn._xlws.FILTER('Checklist.loc DATA'!$E$3:$E$3000,'Checklist.loc DATA'!$D$3:$D$3000=J284,"#no matching result in Checklist.loc DATA")="#no matching result found in Checklist.loc DATA",_xlfn._xlws.FILTER('Checklist.loc DATA'!$E$3:$E$3000,'Checklist.loc DATA'!$D$3:$D$3000=J284,"#no matching result in Checklist.loc DATA")="MISSING",_xlfn._xlws.FILTER('Checklist.loc DATA'!$E$3:$E$3000,'Checklist.loc DATA'!$D$3:$D$3000=J284,"#no matching result in Checklist.loc DATA")=""),
          IF(_xlfn._xlws.FILTER('CLUE. Integrator'!$C$2:$C$3000,'CLUE. Integrator'!$D$2:$D$3000=J284,"#no matching result in aircraft CLUE_Integrator")="0","#Text found in aircraft CLUE_Integrator but no matching entry name; check that you copy-pasted entry names",
                   _xlfn._xlws.FILTER('CLUE. Integrator'!$C$2:$C$3000,'CLUE. Integrator'!$D$2:$D$3000=J284,"#no matching result in aircraft CLUE_Integrator")),
           _xlfn._xlws.FILTER('Checklist.loc DATA'!$E$3:$E$3000,'Checklist.loc DATA'!$D$3:$D$3000=J284,"#no matching result in Checklist.loc DATA")))</f>
        <v/>
      </c>
      <c r="L284" s="63" t="str">
        <f>IF('Integrator tracking'!G293="","",'Integrator tracking'!G293)</f>
        <v/>
      </c>
      <c r="M284" s="14" t="str">
        <f t="shared" si="8"/>
        <v/>
      </c>
      <c r="N284" s="14" t="str">
        <f>IF(F284="","",
_xlfn.CONCAT('Resource Checklist generator'!$A$2,UPPER('Resource Checklist generator'!$O$1),SUBSTITUTE(_xlfn.CONCAT(G284,"_",I284),"GAME.CHECKLIST_",""),"_",T284,'Resource Checklist generator'!$M$2,L284,'Resource Checklist generator'!$K$2,CHAR(10),
    'Resource Checklist generator'!$L$1,'Resource Checklist generator'!$N$2,'Resource Checklist generator'!$K$1,CHAR(10),
    'Resource Checklist generator'!$N$1
))</f>
        <v/>
      </c>
      <c r="O284" s="14" t="str">
        <f>IF(NOT(OR(U284=0,U284="")),_xlfn.CONCAT('Resource Checklist generator'!$G$2,U284,'Resource Checklist generator'!$H$2,CHAR(10),'Resource Checklist generator'!$I$2),"")</f>
        <v/>
      </c>
      <c r="P284" s="14" t="str">
        <f>IF(NOT(OR(V284=0,V284="")),_xlfn.CONCAT('Resource Checklist generator'!$J$2,V284,'Resource Checklist generator'!$H$2,CHAR(10),'Resource Checklist generator'!$L$2),"")</f>
        <v/>
      </c>
      <c r="Q284" s="14" t="str">
        <f>IF(F284="","",
    _xlfn.CONCAT('Resource Checklist generator'!$A$1,UPPER('Resource Checklist generator'!$O$1),SUBSTITUTE(_xlfn.CONCAT(G284,"_",I284),"GAME.CHECKLIST_",""),'Resource Checklist generator'!$B$1,CHAR(10),
    'Resource Checklist generator'!$C$1,G284,'Resource Checklist generator'!$D$1,I284,'Resource Checklist generator'!$E$1,CHAR(10),
    IF(K284="","",_xlfn.CONCAT('Resource Checklist generator'!$F$1,K284,'Resource Checklist generator'!$G$1,CHAR(10))),
    'Resource Checklist generator'!$J$1,'Resource Checklist generator'!$K$1,CHAR(10),
    'Resource Checklist generator'!$N$1)
)</f>
        <v/>
      </c>
      <c r="R284" s="14"/>
      <c r="S284" s="14" t="str">
        <f t="shared" si="9"/>
        <v/>
      </c>
      <c r="T284" s="14" t="str" cm="1">
        <f t="array" ref="T284">IF(Q284="","",MATCH(MID(Q284,1,255),MID($R$3:$R$999,1,255),0))</f>
        <v/>
      </c>
      <c r="U284" s="14"/>
      <c r="V284" s="14"/>
    </row>
    <row r="285" spans="2:22">
      <c r="B285" s="27"/>
      <c r="C285" s="46" t="str" cm="1">
        <f t="array" ref="C285">IF(B285="","",
       IF(OR(_xlfn._xlws.FILTER('Checklist.loc DATA'!$D$3:$D$3000,'Checklist.loc DATA'!$C$3:$C$3000=B285,"#no matching result in Checklist.loc DATA")="#no matching result found in Checklist.loc DATA",_xlfn._xlws.FILTER('Checklist.loc DATA'!$D$3:$D$3000,'Checklist.loc DATA'!$C$3:$C$3000=B285,"#no matching result in Checklist.loc DATA")="MISSING",_xlfn._xlws.FILTER('Checklist.loc DATA'!$D$3:$D$3000,'Checklist.loc DATA'!$C$3:$C$3000=B285,"#no matching result in Checklist.loc DATA")=""),
            IF(_xlfn._xlws.FILTER('GAME.CHECKLIST_ Integrator'!$C$2:$C$3000,'GAME.CHECKLIST_ Integrator'!$D$2:$D$3000=B285,"#no matching result in GAME.CHECKLIST Integrator")="0","#Text found in aircraft PAGE_Integrator but no matching entry name; check that you copy-pasted entry names",
                   _xlfn._xlws.FILTER('GAME.CHECKLIST_ Integrator'!$C$2:$C$3000,'GAME.CHECKLIST_ Integrator'!$D$2:$D$3000=B285,"#no matching result in GAME.CHECKLIST Integrator")),
           _xlfn._xlws.FILTER('Checklist.loc DATA'!$D$3:$D$3000,'Checklist.loc DATA'!$C$3:$C$3000=B285,"#no matching result in Checklist.loc DATA")))</f>
        <v/>
      </c>
      <c r="D285" s="53"/>
      <c r="E285" s="46" t="str" cm="1">
        <f t="array" ref="E285">IF(D285="","",
       IF(OR(_xlfn._xlws.FILTER('Checklist.loc DATA'!$D$3:$D$3000,'Checklist.loc DATA'!$C$3:$C$3000=D285,"#no matching result in Checklist.loc DATA")="#no matching result found in Checklist.loc DATA",_xlfn._xlws.FILTER('Checklist.loc DATA'!$D$3:$D$3000,'Checklist.loc DATA'!$C$3:$C$3000=D285,"#no matching result in Checklist.loc DATA")="MISSING",_xlfn._xlws.FILTER('Checklist.loc DATA'!$D$3:$D$3000,'Checklist.loc DATA'!$C$3:$C$3000=D285,"#no matching result in Checklist.loc DATA")=""),
            IF(_xlfn._xlws.FILTER('GAME.CHECKLIST_ Integrator'!$C$2:$C$3000,'GAME.CHECKLIST_ Integrator'!$D$2:$D$3000=D285,"#no matching result in GAME.CHECKLIST Integrator")="0","#Text found in aircraft PAGE_Integrator but no matching entry name; check that you copy-pasted entry names",
                   _xlfn._xlws.FILTER('GAME.CHECKLIST_ Integrator'!$C$2:$C$3000,'GAME.CHECKLIST_ Integrator'!$D$2:$D$3000=D285,"#no matching result in GAME.CHECKLIST Integrator")),
           _xlfn._xlws.FILTER('Checklist.loc DATA'!$D$3:$D$3000,'Checklist.loc DATA'!$C$3:$C$3000=D285,"#no matching result in Checklist.loc DATA")))</f>
        <v/>
      </c>
      <c r="F285" s="53"/>
      <c r="G285" s="46" t="str" cm="1">
        <f t="array" ref="G285">IF(F285="","",
       IF(OR(_xlfn._xlws.FILTER('Checklist.loc DATA'!$D$3:$D$3000,'Checklist.loc DATA'!$C$3:$C$3000=F285,"#no matching result in Checklist.loc DATA")="#no matching result found in Checklist.loc DATA",_xlfn._xlws.FILTER('Checklist.loc DATA'!$D$3:$D$3000,'Checklist.loc DATA'!$C$3:$C$3000=F285,"#no matching result in Checklist.loc DATA")="MISSING",_xlfn._xlws.FILTER('Checklist.loc DATA'!$D$3:$D$3000,'Checklist.loc DATA'!$C$3:$C$3000=F285,"#no matching result in Checklist.loc DATA")=""),
            IF(_xlfn._xlws.FILTER('GAME.CHECKLIST_ Integrator'!$C$2:$C$3000,'GAME.CHECKLIST_ Integrator'!$D$2:$D$3000=F285,"#no matching result in GAME.CHECKLIST Integrator")="0","#Text found in aircraft PAGE_Integrator but no matching entry name; check that you copy-pasted entry names",
                   _xlfn._xlws.FILTER('GAME.CHECKLIST_ Integrator'!$C$2:$C$3000,'GAME.CHECKLIST_ Integrator'!$D$2:$D$3000=F285,"#no matching result in GAME.CHECKLIST Integrator")),
           _xlfn._xlws.FILTER('Checklist.loc DATA'!$D$3:$D$3000,'Checklist.loc DATA'!$C$3:$C$3000=F285,"#no matching result in Checklist.loc DATA")))</f>
        <v/>
      </c>
      <c r="H285" s="62"/>
      <c r="I285" s="46" t="str" cm="1">
        <f t="array" ref="I285">IF(H285="","",
       IF(OR(_xlfn._xlws.FILTER('Checklist.loc DATA'!$D$3:$D$3000,'Checklist.loc DATA'!$C$3:$C$3000=H285,"#no matching result in Checklist.loc DATA")="#no matching result found in Checklist.loc DATA",_xlfn._xlws.FILTER('Checklist.loc DATA'!$D$3:$D$3000,'Checklist.loc DATA'!$C$3:$C$3000=H285,"#no matching result in Checklist.loc DATA")="MISSING",_xlfn._xlws.FILTER('Checklist.loc DATA'!$D$3:$D$3000,'Checklist.loc DATA'!$C$3:$C$3000=H285,"#no matching result in Checklist.loc DATA")=""),
            IF(_xlfn._xlws.FILTER('GAME.CHECKLIST_ Integrator'!$C$2:$C$3000,'GAME.CHECKLIST_ Integrator'!$D$2:$D$3000=H285,"#no matching result in GAME.CHECKLIST Integrator")="0","#Text found in aircraft PAGE_Integrator but no matching entry name; check that you copy-pasted entry names",
                   _xlfn._xlws.FILTER('GAME.CHECKLIST_ Integrator'!$C$2:$C$3000,'GAME.CHECKLIST_ Integrator'!$D$2:$D$3000=H285,"#no matching result in GAME.CHECKLIST Integrator")),
           _xlfn._xlws.FILTER('Checklist.loc DATA'!$D$3:$D$3000,'Checklist.loc DATA'!$C$3:$C$3000=H285,"#no matching result in Checklist.loc DATA")))</f>
        <v/>
      </c>
      <c r="J285" s="29">
        <v>0</v>
      </c>
      <c r="K285" s="46" t="str" cm="1">
        <f t="array" ref="K285">IF(OR(J285="",J285=0),"",
       IF(OR(_xlfn._xlws.FILTER('Checklist.loc DATA'!$E$3:$E$3000,'Checklist.loc DATA'!$D$3:$D$3000=J285,"#no matching result in Checklist.loc DATA")="#no matching result found in Checklist.loc DATA",_xlfn._xlws.FILTER('Checklist.loc DATA'!$E$3:$E$3000,'Checklist.loc DATA'!$D$3:$D$3000=J285,"#no matching result in Checklist.loc DATA")="MISSING",_xlfn._xlws.FILTER('Checklist.loc DATA'!$E$3:$E$3000,'Checklist.loc DATA'!$D$3:$D$3000=J285,"#no matching result in Checklist.loc DATA")=""),
          IF(_xlfn._xlws.FILTER('CLUE. Integrator'!$C$2:$C$3000,'CLUE. Integrator'!$D$2:$D$3000=J285,"#no matching result in aircraft CLUE_Integrator")="0","#Text found in aircraft CLUE_Integrator but no matching entry name; check that you copy-pasted entry names",
                   _xlfn._xlws.FILTER('CLUE. Integrator'!$C$2:$C$3000,'CLUE. Integrator'!$D$2:$D$3000=J285,"#no matching result in aircraft CLUE_Integrator")),
           _xlfn._xlws.FILTER('Checklist.loc DATA'!$E$3:$E$3000,'Checklist.loc DATA'!$D$3:$D$3000=J285,"#no matching result in Checklist.loc DATA")))</f>
        <v/>
      </c>
      <c r="L285" s="63" t="str">
        <f>IF('Integrator tracking'!G294="","",'Integrator tracking'!G294)</f>
        <v/>
      </c>
      <c r="M285" s="14" t="str">
        <f t="shared" si="8"/>
        <v/>
      </c>
      <c r="N285" s="14" t="str">
        <f>IF(F285="","",
_xlfn.CONCAT('Resource Checklist generator'!$A$2,UPPER('Resource Checklist generator'!$O$1),SUBSTITUTE(_xlfn.CONCAT(G285,"_",I285),"GAME.CHECKLIST_",""),"_",T285,'Resource Checklist generator'!$M$2,L285,'Resource Checklist generator'!$K$2,CHAR(10),
    'Resource Checklist generator'!$L$1,'Resource Checklist generator'!$N$2,'Resource Checklist generator'!$K$1,CHAR(10),
    'Resource Checklist generator'!$N$1
))</f>
        <v/>
      </c>
      <c r="O285" s="14" t="str">
        <f>IF(NOT(OR(U285=0,U285="")),_xlfn.CONCAT('Resource Checklist generator'!$G$2,U285,'Resource Checklist generator'!$H$2,CHAR(10),'Resource Checklist generator'!$I$2),"")</f>
        <v/>
      </c>
      <c r="P285" s="14" t="str">
        <f>IF(NOT(OR(V285=0,V285="")),_xlfn.CONCAT('Resource Checklist generator'!$J$2,V285,'Resource Checklist generator'!$H$2,CHAR(10),'Resource Checklist generator'!$L$2),"")</f>
        <v/>
      </c>
      <c r="Q285" s="14" t="str">
        <f>IF(F285="","",
    _xlfn.CONCAT('Resource Checklist generator'!$A$1,UPPER('Resource Checklist generator'!$O$1),SUBSTITUTE(_xlfn.CONCAT(G285,"_",I285),"GAME.CHECKLIST_",""),'Resource Checklist generator'!$B$1,CHAR(10),
    'Resource Checklist generator'!$C$1,G285,'Resource Checklist generator'!$D$1,I285,'Resource Checklist generator'!$E$1,CHAR(10),
    IF(K285="","",_xlfn.CONCAT('Resource Checklist generator'!$F$1,K285,'Resource Checklist generator'!$G$1,CHAR(10))),
    'Resource Checklist generator'!$J$1,'Resource Checklist generator'!$K$1,CHAR(10),
    'Resource Checklist generator'!$N$1)
)</f>
        <v/>
      </c>
      <c r="R285" s="14"/>
      <c r="S285" s="14" t="str">
        <f t="shared" si="9"/>
        <v/>
      </c>
      <c r="T285" s="14" t="str" cm="1">
        <f t="array" ref="T285">IF(Q285="","",MATCH(MID(Q285,1,255),MID($R$3:$R$999,1,255),0))</f>
        <v/>
      </c>
      <c r="U285" s="14"/>
      <c r="V285" s="14"/>
    </row>
    <row r="286" spans="2:22">
      <c r="B286" s="28"/>
      <c r="C286" s="46" t="str" cm="1">
        <f t="array" ref="C286">IF(B286="","",
       IF(OR(_xlfn._xlws.FILTER('Checklist.loc DATA'!$D$3:$D$3000,'Checklist.loc DATA'!$C$3:$C$3000=B286,"#no matching result in Checklist.loc DATA")="#no matching result found in Checklist.loc DATA",_xlfn._xlws.FILTER('Checklist.loc DATA'!$D$3:$D$3000,'Checklist.loc DATA'!$C$3:$C$3000=B286,"#no matching result in Checklist.loc DATA")="MISSING",_xlfn._xlws.FILTER('Checklist.loc DATA'!$D$3:$D$3000,'Checklist.loc DATA'!$C$3:$C$3000=B286,"#no matching result in Checklist.loc DATA")=""),
            IF(_xlfn._xlws.FILTER('GAME.CHECKLIST_ Integrator'!$C$2:$C$3000,'GAME.CHECKLIST_ Integrator'!$D$2:$D$3000=B286,"#no matching result in GAME.CHECKLIST Integrator")="0","#Text found in aircraft PAGE_Integrator but no matching entry name; check that you copy-pasted entry names",
                   _xlfn._xlws.FILTER('GAME.CHECKLIST_ Integrator'!$C$2:$C$3000,'GAME.CHECKLIST_ Integrator'!$D$2:$D$3000=B286,"#no matching result in GAME.CHECKLIST Integrator")),
           _xlfn._xlws.FILTER('Checklist.loc DATA'!$D$3:$D$3000,'Checklist.loc DATA'!$C$3:$C$3000=B286,"#no matching result in Checklist.loc DATA")))</f>
        <v/>
      </c>
      <c r="D286" s="52"/>
      <c r="E286" s="46" t="str" cm="1">
        <f t="array" ref="E286">IF(D286="","",
       IF(OR(_xlfn._xlws.FILTER('Checklist.loc DATA'!$D$3:$D$3000,'Checklist.loc DATA'!$C$3:$C$3000=D286,"#no matching result in Checklist.loc DATA")="#no matching result found in Checklist.loc DATA",_xlfn._xlws.FILTER('Checklist.loc DATA'!$D$3:$D$3000,'Checklist.loc DATA'!$C$3:$C$3000=D286,"#no matching result in Checklist.loc DATA")="MISSING",_xlfn._xlws.FILTER('Checklist.loc DATA'!$D$3:$D$3000,'Checklist.loc DATA'!$C$3:$C$3000=D286,"#no matching result in Checklist.loc DATA")=""),
            IF(_xlfn._xlws.FILTER('GAME.CHECKLIST_ Integrator'!$C$2:$C$3000,'GAME.CHECKLIST_ Integrator'!$D$2:$D$3000=D286,"#no matching result in GAME.CHECKLIST Integrator")="0","#Text found in aircraft PAGE_Integrator but no matching entry name; check that you copy-pasted entry names",
                   _xlfn._xlws.FILTER('GAME.CHECKLIST_ Integrator'!$C$2:$C$3000,'GAME.CHECKLIST_ Integrator'!$D$2:$D$3000=D286,"#no matching result in GAME.CHECKLIST Integrator")),
           _xlfn._xlws.FILTER('Checklist.loc DATA'!$D$3:$D$3000,'Checklist.loc DATA'!$C$3:$C$3000=D286,"#no matching result in Checklist.loc DATA")))</f>
        <v/>
      </c>
      <c r="F286" s="52"/>
      <c r="G286" s="46" t="str" cm="1">
        <f t="array" ref="G286">IF(F286="","",
       IF(OR(_xlfn._xlws.FILTER('Checklist.loc DATA'!$D$3:$D$3000,'Checklist.loc DATA'!$C$3:$C$3000=F286,"#no matching result in Checklist.loc DATA")="#no matching result found in Checklist.loc DATA",_xlfn._xlws.FILTER('Checklist.loc DATA'!$D$3:$D$3000,'Checklist.loc DATA'!$C$3:$C$3000=F286,"#no matching result in Checklist.loc DATA")="MISSING",_xlfn._xlws.FILTER('Checklist.loc DATA'!$D$3:$D$3000,'Checklist.loc DATA'!$C$3:$C$3000=F286,"#no matching result in Checklist.loc DATA")=""),
            IF(_xlfn._xlws.FILTER('GAME.CHECKLIST_ Integrator'!$C$2:$C$3000,'GAME.CHECKLIST_ Integrator'!$D$2:$D$3000=F286,"#no matching result in GAME.CHECKLIST Integrator")="0","#Text found in aircraft PAGE_Integrator but no matching entry name; check that you copy-pasted entry names",
                   _xlfn._xlws.FILTER('GAME.CHECKLIST_ Integrator'!$C$2:$C$3000,'GAME.CHECKLIST_ Integrator'!$D$2:$D$3000=F286,"#no matching result in GAME.CHECKLIST Integrator")),
           _xlfn._xlws.FILTER('Checklist.loc DATA'!$D$3:$D$3000,'Checklist.loc DATA'!$C$3:$C$3000=F286,"#no matching result in Checklist.loc DATA")))</f>
        <v/>
      </c>
      <c r="H286" s="61"/>
      <c r="I286" s="46" t="str" cm="1">
        <f t="array" ref="I286">IF(H286="","",
       IF(OR(_xlfn._xlws.FILTER('Checklist.loc DATA'!$D$3:$D$3000,'Checklist.loc DATA'!$C$3:$C$3000=H286,"#no matching result in Checklist.loc DATA")="#no matching result found in Checklist.loc DATA",_xlfn._xlws.FILTER('Checklist.loc DATA'!$D$3:$D$3000,'Checklist.loc DATA'!$C$3:$C$3000=H286,"#no matching result in Checklist.loc DATA")="MISSING",_xlfn._xlws.FILTER('Checklist.loc DATA'!$D$3:$D$3000,'Checklist.loc DATA'!$C$3:$C$3000=H286,"#no matching result in Checklist.loc DATA")=""),
            IF(_xlfn._xlws.FILTER('GAME.CHECKLIST_ Integrator'!$C$2:$C$3000,'GAME.CHECKLIST_ Integrator'!$D$2:$D$3000=H286,"#no matching result in GAME.CHECKLIST Integrator")="0","#Text found in aircraft PAGE_Integrator but no matching entry name; check that you copy-pasted entry names",
                   _xlfn._xlws.FILTER('GAME.CHECKLIST_ Integrator'!$C$2:$C$3000,'GAME.CHECKLIST_ Integrator'!$D$2:$D$3000=H286,"#no matching result in GAME.CHECKLIST Integrator")),
           _xlfn._xlws.FILTER('Checklist.loc DATA'!$D$3:$D$3000,'Checklist.loc DATA'!$C$3:$C$3000=H286,"#no matching result in Checklist.loc DATA")))</f>
        <v/>
      </c>
      <c r="J286" s="48">
        <v>0</v>
      </c>
      <c r="K286" s="46" t="str" cm="1">
        <f t="array" ref="K286">IF(OR(J286="",J286=0),"",
       IF(OR(_xlfn._xlws.FILTER('Checklist.loc DATA'!$E$3:$E$3000,'Checklist.loc DATA'!$D$3:$D$3000=J286,"#no matching result in Checklist.loc DATA")="#no matching result found in Checklist.loc DATA",_xlfn._xlws.FILTER('Checklist.loc DATA'!$E$3:$E$3000,'Checklist.loc DATA'!$D$3:$D$3000=J286,"#no matching result in Checklist.loc DATA")="MISSING",_xlfn._xlws.FILTER('Checklist.loc DATA'!$E$3:$E$3000,'Checklist.loc DATA'!$D$3:$D$3000=J286,"#no matching result in Checklist.loc DATA")=""),
          IF(_xlfn._xlws.FILTER('CLUE. Integrator'!$C$2:$C$3000,'CLUE. Integrator'!$D$2:$D$3000=J286,"#no matching result in aircraft CLUE_Integrator")="0","#Text found in aircraft CLUE_Integrator but no matching entry name; check that you copy-pasted entry names",
                   _xlfn._xlws.FILTER('CLUE. Integrator'!$C$2:$C$3000,'CLUE. Integrator'!$D$2:$D$3000=J286,"#no matching result in aircraft CLUE_Integrator")),
           _xlfn._xlws.FILTER('Checklist.loc DATA'!$E$3:$E$3000,'Checklist.loc DATA'!$D$3:$D$3000=J286,"#no matching result in Checklist.loc DATA")))</f>
        <v/>
      </c>
      <c r="L286" s="63" t="str">
        <f>IF('Integrator tracking'!G295="","",'Integrator tracking'!G295)</f>
        <v/>
      </c>
      <c r="M286" s="14" t="str">
        <f t="shared" si="8"/>
        <v/>
      </c>
      <c r="N286" s="14" t="str">
        <f>IF(F286="","",
_xlfn.CONCAT('Resource Checklist generator'!$A$2,UPPER('Resource Checklist generator'!$O$1),SUBSTITUTE(_xlfn.CONCAT(G286,"_",I286),"GAME.CHECKLIST_",""),"_",T286,'Resource Checklist generator'!$M$2,L286,'Resource Checklist generator'!$K$2,CHAR(10),
    'Resource Checklist generator'!$L$1,'Resource Checklist generator'!$N$2,'Resource Checklist generator'!$K$1,CHAR(10),
    'Resource Checklist generator'!$N$1
))</f>
        <v/>
      </c>
      <c r="O286" s="14" t="str">
        <f>IF(NOT(OR(U286=0,U286="")),_xlfn.CONCAT('Resource Checklist generator'!$G$2,U286,'Resource Checklist generator'!$H$2,CHAR(10),'Resource Checklist generator'!$I$2),"")</f>
        <v/>
      </c>
      <c r="P286" s="14" t="str">
        <f>IF(NOT(OR(V286=0,V286="")),_xlfn.CONCAT('Resource Checklist generator'!$J$2,V286,'Resource Checklist generator'!$H$2,CHAR(10),'Resource Checklist generator'!$L$2),"")</f>
        <v/>
      </c>
      <c r="Q286" s="14" t="str">
        <f>IF(F286="","",
    _xlfn.CONCAT('Resource Checklist generator'!$A$1,UPPER('Resource Checklist generator'!$O$1),SUBSTITUTE(_xlfn.CONCAT(G286,"_",I286),"GAME.CHECKLIST_",""),'Resource Checklist generator'!$B$1,CHAR(10),
    'Resource Checklist generator'!$C$1,G286,'Resource Checklist generator'!$D$1,I286,'Resource Checklist generator'!$E$1,CHAR(10),
    IF(K286="","",_xlfn.CONCAT('Resource Checklist generator'!$F$1,K286,'Resource Checklist generator'!$G$1,CHAR(10))),
    'Resource Checklist generator'!$J$1,'Resource Checklist generator'!$K$1,CHAR(10),
    'Resource Checklist generator'!$N$1)
)</f>
        <v/>
      </c>
      <c r="R286" s="14"/>
      <c r="S286" s="14" t="str">
        <f t="shared" si="9"/>
        <v/>
      </c>
      <c r="T286" s="14" t="str" cm="1">
        <f t="array" ref="T286">IF(Q286="","",MATCH(MID(Q286,1,255),MID($R$3:$R$999,1,255),0))</f>
        <v/>
      </c>
      <c r="U286" s="14"/>
      <c r="V286" s="14"/>
    </row>
    <row r="287" spans="2:22">
      <c r="B287" s="27"/>
      <c r="C287" s="46" t="str" cm="1">
        <f t="array" ref="C287">IF(B287="","",
       IF(OR(_xlfn._xlws.FILTER('Checklist.loc DATA'!$D$3:$D$3000,'Checklist.loc DATA'!$C$3:$C$3000=B287,"#no matching result in Checklist.loc DATA")="#no matching result found in Checklist.loc DATA",_xlfn._xlws.FILTER('Checklist.loc DATA'!$D$3:$D$3000,'Checklist.loc DATA'!$C$3:$C$3000=B287,"#no matching result in Checklist.loc DATA")="MISSING",_xlfn._xlws.FILTER('Checklist.loc DATA'!$D$3:$D$3000,'Checklist.loc DATA'!$C$3:$C$3000=B287,"#no matching result in Checklist.loc DATA")=""),
            IF(_xlfn._xlws.FILTER('GAME.CHECKLIST_ Integrator'!$C$2:$C$3000,'GAME.CHECKLIST_ Integrator'!$D$2:$D$3000=B287,"#no matching result in GAME.CHECKLIST Integrator")="0","#Text found in aircraft PAGE_Integrator but no matching entry name; check that you copy-pasted entry names",
                   _xlfn._xlws.FILTER('GAME.CHECKLIST_ Integrator'!$C$2:$C$3000,'GAME.CHECKLIST_ Integrator'!$D$2:$D$3000=B287,"#no matching result in GAME.CHECKLIST Integrator")),
           _xlfn._xlws.FILTER('Checklist.loc DATA'!$D$3:$D$3000,'Checklist.loc DATA'!$C$3:$C$3000=B287,"#no matching result in Checklist.loc DATA")))</f>
        <v/>
      </c>
      <c r="D287" s="53"/>
      <c r="E287" s="46" t="str" cm="1">
        <f t="array" ref="E287">IF(D287="","",
       IF(OR(_xlfn._xlws.FILTER('Checklist.loc DATA'!$D$3:$D$3000,'Checklist.loc DATA'!$C$3:$C$3000=D287,"#no matching result in Checklist.loc DATA")="#no matching result found in Checklist.loc DATA",_xlfn._xlws.FILTER('Checklist.loc DATA'!$D$3:$D$3000,'Checklist.loc DATA'!$C$3:$C$3000=D287,"#no matching result in Checklist.loc DATA")="MISSING",_xlfn._xlws.FILTER('Checklist.loc DATA'!$D$3:$D$3000,'Checklist.loc DATA'!$C$3:$C$3000=D287,"#no matching result in Checklist.loc DATA")=""),
            IF(_xlfn._xlws.FILTER('GAME.CHECKLIST_ Integrator'!$C$2:$C$3000,'GAME.CHECKLIST_ Integrator'!$D$2:$D$3000=D287,"#no matching result in GAME.CHECKLIST Integrator")="0","#Text found in aircraft PAGE_Integrator but no matching entry name; check that you copy-pasted entry names",
                   _xlfn._xlws.FILTER('GAME.CHECKLIST_ Integrator'!$C$2:$C$3000,'GAME.CHECKLIST_ Integrator'!$D$2:$D$3000=D287,"#no matching result in GAME.CHECKLIST Integrator")),
           _xlfn._xlws.FILTER('Checklist.loc DATA'!$D$3:$D$3000,'Checklist.loc DATA'!$C$3:$C$3000=D287,"#no matching result in Checklist.loc DATA")))</f>
        <v/>
      </c>
      <c r="F287" s="53"/>
      <c r="G287" s="46" t="str" cm="1">
        <f t="array" ref="G287">IF(F287="","",
       IF(OR(_xlfn._xlws.FILTER('Checklist.loc DATA'!$D$3:$D$3000,'Checklist.loc DATA'!$C$3:$C$3000=F287,"#no matching result in Checklist.loc DATA")="#no matching result found in Checklist.loc DATA",_xlfn._xlws.FILTER('Checklist.loc DATA'!$D$3:$D$3000,'Checklist.loc DATA'!$C$3:$C$3000=F287,"#no matching result in Checklist.loc DATA")="MISSING",_xlfn._xlws.FILTER('Checklist.loc DATA'!$D$3:$D$3000,'Checklist.loc DATA'!$C$3:$C$3000=F287,"#no matching result in Checklist.loc DATA")=""),
            IF(_xlfn._xlws.FILTER('GAME.CHECKLIST_ Integrator'!$C$2:$C$3000,'GAME.CHECKLIST_ Integrator'!$D$2:$D$3000=F287,"#no matching result in GAME.CHECKLIST Integrator")="0","#Text found in aircraft PAGE_Integrator but no matching entry name; check that you copy-pasted entry names",
                   _xlfn._xlws.FILTER('GAME.CHECKLIST_ Integrator'!$C$2:$C$3000,'GAME.CHECKLIST_ Integrator'!$D$2:$D$3000=F287,"#no matching result in GAME.CHECKLIST Integrator")),
           _xlfn._xlws.FILTER('Checklist.loc DATA'!$D$3:$D$3000,'Checklist.loc DATA'!$C$3:$C$3000=F287,"#no matching result in Checklist.loc DATA")))</f>
        <v/>
      </c>
      <c r="H287" s="62"/>
      <c r="I287" s="46" t="str" cm="1">
        <f t="array" ref="I287">IF(H287="","",
       IF(OR(_xlfn._xlws.FILTER('Checklist.loc DATA'!$D$3:$D$3000,'Checklist.loc DATA'!$C$3:$C$3000=H287,"#no matching result in Checklist.loc DATA")="#no matching result found in Checklist.loc DATA",_xlfn._xlws.FILTER('Checklist.loc DATA'!$D$3:$D$3000,'Checklist.loc DATA'!$C$3:$C$3000=H287,"#no matching result in Checklist.loc DATA")="MISSING",_xlfn._xlws.FILTER('Checklist.loc DATA'!$D$3:$D$3000,'Checklist.loc DATA'!$C$3:$C$3000=H287,"#no matching result in Checklist.loc DATA")=""),
            IF(_xlfn._xlws.FILTER('GAME.CHECKLIST_ Integrator'!$C$2:$C$3000,'GAME.CHECKLIST_ Integrator'!$D$2:$D$3000=H287,"#no matching result in GAME.CHECKLIST Integrator")="0","#Text found in aircraft PAGE_Integrator but no matching entry name; check that you copy-pasted entry names",
                   _xlfn._xlws.FILTER('GAME.CHECKLIST_ Integrator'!$C$2:$C$3000,'GAME.CHECKLIST_ Integrator'!$D$2:$D$3000=H287,"#no matching result in GAME.CHECKLIST Integrator")),
           _xlfn._xlws.FILTER('Checklist.loc DATA'!$D$3:$D$3000,'Checklist.loc DATA'!$C$3:$C$3000=H287,"#no matching result in Checklist.loc DATA")))</f>
        <v/>
      </c>
      <c r="J287" s="29">
        <v>0</v>
      </c>
      <c r="K287" s="46" t="str" cm="1">
        <f t="array" ref="K287">IF(OR(J287="",J287=0),"",
       IF(OR(_xlfn._xlws.FILTER('Checklist.loc DATA'!$E$3:$E$3000,'Checklist.loc DATA'!$D$3:$D$3000=J287,"#no matching result in Checklist.loc DATA")="#no matching result found in Checklist.loc DATA",_xlfn._xlws.FILTER('Checklist.loc DATA'!$E$3:$E$3000,'Checklist.loc DATA'!$D$3:$D$3000=J287,"#no matching result in Checklist.loc DATA")="MISSING",_xlfn._xlws.FILTER('Checklist.loc DATA'!$E$3:$E$3000,'Checklist.loc DATA'!$D$3:$D$3000=J287,"#no matching result in Checklist.loc DATA")=""),
          IF(_xlfn._xlws.FILTER('CLUE. Integrator'!$C$2:$C$3000,'CLUE. Integrator'!$D$2:$D$3000=J287,"#no matching result in aircraft CLUE_Integrator")="0","#Text found in aircraft CLUE_Integrator but no matching entry name; check that you copy-pasted entry names",
                   _xlfn._xlws.FILTER('CLUE. Integrator'!$C$2:$C$3000,'CLUE. Integrator'!$D$2:$D$3000=J287,"#no matching result in aircraft CLUE_Integrator")),
           _xlfn._xlws.FILTER('Checklist.loc DATA'!$E$3:$E$3000,'Checklist.loc DATA'!$D$3:$D$3000=J287,"#no matching result in Checklist.loc DATA")))</f>
        <v/>
      </c>
      <c r="L287" s="63" t="str">
        <f>IF('Integrator tracking'!G296="","",'Integrator tracking'!G296)</f>
        <v/>
      </c>
      <c r="M287" s="14" t="str">
        <f t="shared" si="8"/>
        <v/>
      </c>
      <c r="N287" s="14" t="str">
        <f>IF(F287="","",
_xlfn.CONCAT('Resource Checklist generator'!$A$2,UPPER('Resource Checklist generator'!$O$1),SUBSTITUTE(_xlfn.CONCAT(G287,"_",I287),"GAME.CHECKLIST_",""),"_",T287,'Resource Checklist generator'!$M$2,L287,'Resource Checklist generator'!$K$2,CHAR(10),
    'Resource Checklist generator'!$L$1,'Resource Checklist generator'!$N$2,'Resource Checklist generator'!$K$1,CHAR(10),
    'Resource Checklist generator'!$N$1
))</f>
        <v/>
      </c>
      <c r="O287" s="14" t="str">
        <f>IF(NOT(OR(U287=0,U287="")),_xlfn.CONCAT('Resource Checklist generator'!$G$2,U287,'Resource Checklist generator'!$H$2,CHAR(10),'Resource Checklist generator'!$I$2),"")</f>
        <v/>
      </c>
      <c r="P287" s="14" t="str">
        <f>IF(NOT(OR(V287=0,V287="")),_xlfn.CONCAT('Resource Checklist generator'!$J$2,V287,'Resource Checklist generator'!$H$2,CHAR(10),'Resource Checklist generator'!$L$2),"")</f>
        <v/>
      </c>
      <c r="Q287" s="14" t="str">
        <f>IF(F287="","",
    _xlfn.CONCAT('Resource Checklist generator'!$A$1,UPPER('Resource Checklist generator'!$O$1),SUBSTITUTE(_xlfn.CONCAT(G287,"_",I287),"GAME.CHECKLIST_",""),'Resource Checklist generator'!$B$1,CHAR(10),
    'Resource Checklist generator'!$C$1,G287,'Resource Checklist generator'!$D$1,I287,'Resource Checklist generator'!$E$1,CHAR(10),
    IF(K287="","",_xlfn.CONCAT('Resource Checklist generator'!$F$1,K287,'Resource Checklist generator'!$G$1,CHAR(10))),
    'Resource Checklist generator'!$J$1,'Resource Checklist generator'!$K$1,CHAR(10),
    'Resource Checklist generator'!$N$1)
)</f>
        <v/>
      </c>
      <c r="R287" s="14"/>
      <c r="S287" s="14" t="str">
        <f t="shared" si="9"/>
        <v/>
      </c>
      <c r="T287" s="14" t="str" cm="1">
        <f t="array" ref="T287">IF(Q287="","",MATCH(MID(Q287,1,255),MID($R$3:$R$999,1,255),0))</f>
        <v/>
      </c>
      <c r="U287" s="14"/>
      <c r="V287" s="14"/>
    </row>
    <row r="288" spans="2:22">
      <c r="B288" s="28"/>
      <c r="C288" s="46" t="str" cm="1">
        <f t="array" ref="C288">IF(B288="","",
       IF(OR(_xlfn._xlws.FILTER('Checklist.loc DATA'!$D$3:$D$3000,'Checklist.loc DATA'!$C$3:$C$3000=B288,"#no matching result in Checklist.loc DATA")="#no matching result found in Checklist.loc DATA",_xlfn._xlws.FILTER('Checklist.loc DATA'!$D$3:$D$3000,'Checklist.loc DATA'!$C$3:$C$3000=B288,"#no matching result in Checklist.loc DATA")="MISSING",_xlfn._xlws.FILTER('Checklist.loc DATA'!$D$3:$D$3000,'Checklist.loc DATA'!$C$3:$C$3000=B288,"#no matching result in Checklist.loc DATA")=""),
            IF(_xlfn._xlws.FILTER('GAME.CHECKLIST_ Integrator'!$C$2:$C$3000,'GAME.CHECKLIST_ Integrator'!$D$2:$D$3000=B288,"#no matching result in GAME.CHECKLIST Integrator")="0","#Text found in aircraft PAGE_Integrator but no matching entry name; check that you copy-pasted entry names",
                   _xlfn._xlws.FILTER('GAME.CHECKLIST_ Integrator'!$C$2:$C$3000,'GAME.CHECKLIST_ Integrator'!$D$2:$D$3000=B288,"#no matching result in GAME.CHECKLIST Integrator")),
           _xlfn._xlws.FILTER('Checklist.loc DATA'!$D$3:$D$3000,'Checklist.loc DATA'!$C$3:$C$3000=B288,"#no matching result in Checklist.loc DATA")))</f>
        <v/>
      </c>
      <c r="D288" s="52"/>
      <c r="E288" s="46" t="str" cm="1">
        <f t="array" ref="E288">IF(D288="","",
       IF(OR(_xlfn._xlws.FILTER('Checklist.loc DATA'!$D$3:$D$3000,'Checklist.loc DATA'!$C$3:$C$3000=D288,"#no matching result in Checklist.loc DATA")="#no matching result found in Checklist.loc DATA",_xlfn._xlws.FILTER('Checklist.loc DATA'!$D$3:$D$3000,'Checklist.loc DATA'!$C$3:$C$3000=D288,"#no matching result in Checklist.loc DATA")="MISSING",_xlfn._xlws.FILTER('Checklist.loc DATA'!$D$3:$D$3000,'Checklist.loc DATA'!$C$3:$C$3000=D288,"#no matching result in Checklist.loc DATA")=""),
            IF(_xlfn._xlws.FILTER('GAME.CHECKLIST_ Integrator'!$C$2:$C$3000,'GAME.CHECKLIST_ Integrator'!$D$2:$D$3000=D288,"#no matching result in GAME.CHECKLIST Integrator")="0","#Text found in aircraft PAGE_Integrator but no matching entry name; check that you copy-pasted entry names",
                   _xlfn._xlws.FILTER('GAME.CHECKLIST_ Integrator'!$C$2:$C$3000,'GAME.CHECKLIST_ Integrator'!$D$2:$D$3000=D288,"#no matching result in GAME.CHECKLIST Integrator")),
           _xlfn._xlws.FILTER('Checklist.loc DATA'!$D$3:$D$3000,'Checklist.loc DATA'!$C$3:$C$3000=D288,"#no matching result in Checklist.loc DATA")))</f>
        <v/>
      </c>
      <c r="F288" s="52"/>
      <c r="G288" s="46" t="str" cm="1">
        <f t="array" ref="G288">IF(F288="","",
       IF(OR(_xlfn._xlws.FILTER('Checklist.loc DATA'!$D$3:$D$3000,'Checklist.loc DATA'!$C$3:$C$3000=F288,"#no matching result in Checklist.loc DATA")="#no matching result found in Checklist.loc DATA",_xlfn._xlws.FILTER('Checklist.loc DATA'!$D$3:$D$3000,'Checklist.loc DATA'!$C$3:$C$3000=F288,"#no matching result in Checklist.loc DATA")="MISSING",_xlfn._xlws.FILTER('Checklist.loc DATA'!$D$3:$D$3000,'Checklist.loc DATA'!$C$3:$C$3000=F288,"#no matching result in Checklist.loc DATA")=""),
            IF(_xlfn._xlws.FILTER('GAME.CHECKLIST_ Integrator'!$C$2:$C$3000,'GAME.CHECKLIST_ Integrator'!$D$2:$D$3000=F288,"#no matching result in GAME.CHECKLIST Integrator")="0","#Text found in aircraft PAGE_Integrator but no matching entry name; check that you copy-pasted entry names",
                   _xlfn._xlws.FILTER('GAME.CHECKLIST_ Integrator'!$C$2:$C$3000,'GAME.CHECKLIST_ Integrator'!$D$2:$D$3000=F288,"#no matching result in GAME.CHECKLIST Integrator")),
           _xlfn._xlws.FILTER('Checklist.loc DATA'!$D$3:$D$3000,'Checklist.loc DATA'!$C$3:$C$3000=F288,"#no matching result in Checklist.loc DATA")))</f>
        <v/>
      </c>
      <c r="H288" s="61"/>
      <c r="I288" s="46" t="str" cm="1">
        <f t="array" ref="I288">IF(H288="","",
       IF(OR(_xlfn._xlws.FILTER('Checklist.loc DATA'!$D$3:$D$3000,'Checklist.loc DATA'!$C$3:$C$3000=H288,"#no matching result in Checklist.loc DATA")="#no matching result found in Checklist.loc DATA",_xlfn._xlws.FILTER('Checklist.loc DATA'!$D$3:$D$3000,'Checklist.loc DATA'!$C$3:$C$3000=H288,"#no matching result in Checklist.loc DATA")="MISSING",_xlfn._xlws.FILTER('Checklist.loc DATA'!$D$3:$D$3000,'Checklist.loc DATA'!$C$3:$C$3000=H288,"#no matching result in Checklist.loc DATA")=""),
            IF(_xlfn._xlws.FILTER('GAME.CHECKLIST_ Integrator'!$C$2:$C$3000,'GAME.CHECKLIST_ Integrator'!$D$2:$D$3000=H288,"#no matching result in GAME.CHECKLIST Integrator")="0","#Text found in aircraft PAGE_Integrator but no matching entry name; check that you copy-pasted entry names",
                   _xlfn._xlws.FILTER('GAME.CHECKLIST_ Integrator'!$C$2:$C$3000,'GAME.CHECKLIST_ Integrator'!$D$2:$D$3000=H288,"#no matching result in GAME.CHECKLIST Integrator")),
           _xlfn._xlws.FILTER('Checklist.loc DATA'!$D$3:$D$3000,'Checklist.loc DATA'!$C$3:$C$3000=H288,"#no matching result in Checklist.loc DATA")))</f>
        <v/>
      </c>
      <c r="J288" s="48">
        <v>0</v>
      </c>
      <c r="K288" s="46" t="str" cm="1">
        <f t="array" ref="K288">IF(OR(J288="",J288=0),"",
       IF(OR(_xlfn._xlws.FILTER('Checklist.loc DATA'!$E$3:$E$3000,'Checklist.loc DATA'!$D$3:$D$3000=J288,"#no matching result in Checklist.loc DATA")="#no matching result found in Checklist.loc DATA",_xlfn._xlws.FILTER('Checklist.loc DATA'!$E$3:$E$3000,'Checklist.loc DATA'!$D$3:$D$3000=J288,"#no matching result in Checklist.loc DATA")="MISSING",_xlfn._xlws.FILTER('Checklist.loc DATA'!$E$3:$E$3000,'Checklist.loc DATA'!$D$3:$D$3000=J288,"#no matching result in Checklist.loc DATA")=""),
          IF(_xlfn._xlws.FILTER('CLUE. Integrator'!$C$2:$C$3000,'CLUE. Integrator'!$D$2:$D$3000=J288,"#no matching result in aircraft CLUE_Integrator")="0","#Text found in aircraft CLUE_Integrator but no matching entry name; check that you copy-pasted entry names",
                   _xlfn._xlws.FILTER('CLUE. Integrator'!$C$2:$C$3000,'CLUE. Integrator'!$D$2:$D$3000=J288,"#no matching result in aircraft CLUE_Integrator")),
           _xlfn._xlws.FILTER('Checklist.loc DATA'!$E$3:$E$3000,'Checklist.loc DATA'!$D$3:$D$3000=J288,"#no matching result in Checklist.loc DATA")))</f>
        <v/>
      </c>
      <c r="L288" s="63" t="str">
        <f>IF('Integrator tracking'!G297="","",'Integrator tracking'!G297)</f>
        <v/>
      </c>
      <c r="M288" s="14" t="str">
        <f t="shared" si="8"/>
        <v/>
      </c>
      <c r="N288" s="14" t="str">
        <f>IF(F288="","",
_xlfn.CONCAT('Resource Checklist generator'!$A$2,UPPER('Resource Checklist generator'!$O$1),SUBSTITUTE(_xlfn.CONCAT(G288,"_",I288),"GAME.CHECKLIST_",""),"_",T288,'Resource Checklist generator'!$M$2,L288,'Resource Checklist generator'!$K$2,CHAR(10),
    'Resource Checklist generator'!$L$1,'Resource Checklist generator'!$N$2,'Resource Checklist generator'!$K$1,CHAR(10),
    'Resource Checklist generator'!$N$1
))</f>
        <v/>
      </c>
      <c r="O288" s="14" t="str">
        <f>IF(NOT(OR(U288=0,U288="")),_xlfn.CONCAT('Resource Checklist generator'!$G$2,U288,'Resource Checklist generator'!$H$2,CHAR(10),'Resource Checklist generator'!$I$2),"")</f>
        <v/>
      </c>
      <c r="P288" s="14" t="str">
        <f>IF(NOT(OR(V288=0,V288="")),_xlfn.CONCAT('Resource Checklist generator'!$J$2,V288,'Resource Checklist generator'!$H$2,CHAR(10),'Resource Checklist generator'!$L$2),"")</f>
        <v/>
      </c>
      <c r="Q288" s="14" t="str">
        <f>IF(F288="","",
    _xlfn.CONCAT('Resource Checklist generator'!$A$1,UPPER('Resource Checklist generator'!$O$1),SUBSTITUTE(_xlfn.CONCAT(G288,"_",I288),"GAME.CHECKLIST_",""),'Resource Checklist generator'!$B$1,CHAR(10),
    'Resource Checklist generator'!$C$1,G288,'Resource Checklist generator'!$D$1,I288,'Resource Checklist generator'!$E$1,CHAR(10),
    IF(K288="","",_xlfn.CONCAT('Resource Checklist generator'!$F$1,K288,'Resource Checklist generator'!$G$1,CHAR(10))),
    'Resource Checklist generator'!$J$1,'Resource Checklist generator'!$K$1,CHAR(10),
    'Resource Checklist generator'!$N$1)
)</f>
        <v/>
      </c>
      <c r="R288" s="14"/>
      <c r="S288" s="14" t="str">
        <f t="shared" si="9"/>
        <v/>
      </c>
      <c r="T288" s="14" t="str" cm="1">
        <f t="array" ref="T288">IF(Q288="","",MATCH(MID(Q288,1,255),MID($R$3:$R$999,1,255),0))</f>
        <v/>
      </c>
      <c r="U288" s="14"/>
      <c r="V288" s="14"/>
    </row>
    <row r="289" spans="2:22">
      <c r="B289" s="27"/>
      <c r="C289" s="46" t="str" cm="1">
        <f t="array" ref="C289">IF(B289="","",
       IF(OR(_xlfn._xlws.FILTER('Checklist.loc DATA'!$D$3:$D$3000,'Checklist.loc DATA'!$C$3:$C$3000=B289,"#no matching result in Checklist.loc DATA")="#no matching result found in Checklist.loc DATA",_xlfn._xlws.FILTER('Checklist.loc DATA'!$D$3:$D$3000,'Checklist.loc DATA'!$C$3:$C$3000=B289,"#no matching result in Checklist.loc DATA")="MISSING",_xlfn._xlws.FILTER('Checklist.loc DATA'!$D$3:$D$3000,'Checklist.loc DATA'!$C$3:$C$3000=B289,"#no matching result in Checklist.loc DATA")=""),
            IF(_xlfn._xlws.FILTER('GAME.CHECKLIST_ Integrator'!$C$2:$C$3000,'GAME.CHECKLIST_ Integrator'!$D$2:$D$3000=B289,"#no matching result in GAME.CHECKLIST Integrator")="0","#Text found in aircraft PAGE_Integrator but no matching entry name; check that you copy-pasted entry names",
                   _xlfn._xlws.FILTER('GAME.CHECKLIST_ Integrator'!$C$2:$C$3000,'GAME.CHECKLIST_ Integrator'!$D$2:$D$3000=B289,"#no matching result in GAME.CHECKLIST Integrator")),
           _xlfn._xlws.FILTER('Checklist.loc DATA'!$D$3:$D$3000,'Checklist.loc DATA'!$C$3:$C$3000=B289,"#no matching result in Checklist.loc DATA")))</f>
        <v/>
      </c>
      <c r="D289" s="53"/>
      <c r="E289" s="46" t="str" cm="1">
        <f t="array" ref="E289">IF(D289="","",
       IF(OR(_xlfn._xlws.FILTER('Checklist.loc DATA'!$D$3:$D$3000,'Checklist.loc DATA'!$C$3:$C$3000=D289,"#no matching result in Checklist.loc DATA")="#no matching result found in Checklist.loc DATA",_xlfn._xlws.FILTER('Checklist.loc DATA'!$D$3:$D$3000,'Checklist.loc DATA'!$C$3:$C$3000=D289,"#no matching result in Checklist.loc DATA")="MISSING",_xlfn._xlws.FILTER('Checklist.loc DATA'!$D$3:$D$3000,'Checklist.loc DATA'!$C$3:$C$3000=D289,"#no matching result in Checklist.loc DATA")=""),
            IF(_xlfn._xlws.FILTER('GAME.CHECKLIST_ Integrator'!$C$2:$C$3000,'GAME.CHECKLIST_ Integrator'!$D$2:$D$3000=D289,"#no matching result in GAME.CHECKLIST Integrator")="0","#Text found in aircraft PAGE_Integrator but no matching entry name; check that you copy-pasted entry names",
                   _xlfn._xlws.FILTER('GAME.CHECKLIST_ Integrator'!$C$2:$C$3000,'GAME.CHECKLIST_ Integrator'!$D$2:$D$3000=D289,"#no matching result in GAME.CHECKLIST Integrator")),
           _xlfn._xlws.FILTER('Checklist.loc DATA'!$D$3:$D$3000,'Checklist.loc DATA'!$C$3:$C$3000=D289,"#no matching result in Checklist.loc DATA")))</f>
        <v/>
      </c>
      <c r="F289" s="53"/>
      <c r="G289" s="46" t="str" cm="1">
        <f t="array" ref="G289">IF(F289="","",
       IF(OR(_xlfn._xlws.FILTER('Checklist.loc DATA'!$D$3:$D$3000,'Checklist.loc DATA'!$C$3:$C$3000=F289,"#no matching result in Checklist.loc DATA")="#no matching result found in Checklist.loc DATA",_xlfn._xlws.FILTER('Checklist.loc DATA'!$D$3:$D$3000,'Checklist.loc DATA'!$C$3:$C$3000=F289,"#no matching result in Checklist.loc DATA")="MISSING",_xlfn._xlws.FILTER('Checklist.loc DATA'!$D$3:$D$3000,'Checklist.loc DATA'!$C$3:$C$3000=F289,"#no matching result in Checklist.loc DATA")=""),
            IF(_xlfn._xlws.FILTER('GAME.CHECKLIST_ Integrator'!$C$2:$C$3000,'GAME.CHECKLIST_ Integrator'!$D$2:$D$3000=F289,"#no matching result in GAME.CHECKLIST Integrator")="0","#Text found in aircraft PAGE_Integrator but no matching entry name; check that you copy-pasted entry names",
                   _xlfn._xlws.FILTER('GAME.CHECKLIST_ Integrator'!$C$2:$C$3000,'GAME.CHECKLIST_ Integrator'!$D$2:$D$3000=F289,"#no matching result in GAME.CHECKLIST Integrator")),
           _xlfn._xlws.FILTER('Checklist.loc DATA'!$D$3:$D$3000,'Checklist.loc DATA'!$C$3:$C$3000=F289,"#no matching result in Checklist.loc DATA")))</f>
        <v/>
      </c>
      <c r="H289" s="62"/>
      <c r="I289" s="46" t="str" cm="1">
        <f t="array" ref="I289">IF(H289="","",
       IF(OR(_xlfn._xlws.FILTER('Checklist.loc DATA'!$D$3:$D$3000,'Checklist.loc DATA'!$C$3:$C$3000=H289,"#no matching result in Checklist.loc DATA")="#no matching result found in Checklist.loc DATA",_xlfn._xlws.FILTER('Checklist.loc DATA'!$D$3:$D$3000,'Checklist.loc DATA'!$C$3:$C$3000=H289,"#no matching result in Checklist.loc DATA")="MISSING",_xlfn._xlws.FILTER('Checklist.loc DATA'!$D$3:$D$3000,'Checklist.loc DATA'!$C$3:$C$3000=H289,"#no matching result in Checklist.loc DATA")=""),
            IF(_xlfn._xlws.FILTER('GAME.CHECKLIST_ Integrator'!$C$2:$C$3000,'GAME.CHECKLIST_ Integrator'!$D$2:$D$3000=H289,"#no matching result in GAME.CHECKLIST Integrator")="0","#Text found in aircraft PAGE_Integrator but no matching entry name; check that you copy-pasted entry names",
                   _xlfn._xlws.FILTER('GAME.CHECKLIST_ Integrator'!$C$2:$C$3000,'GAME.CHECKLIST_ Integrator'!$D$2:$D$3000=H289,"#no matching result in GAME.CHECKLIST Integrator")),
           _xlfn._xlws.FILTER('Checklist.loc DATA'!$D$3:$D$3000,'Checklist.loc DATA'!$C$3:$C$3000=H289,"#no matching result in Checklist.loc DATA")))</f>
        <v/>
      </c>
      <c r="J289" s="29">
        <v>0</v>
      </c>
      <c r="K289" s="46" t="str" cm="1">
        <f t="array" ref="K289">IF(OR(J289="",J289=0),"",
       IF(OR(_xlfn._xlws.FILTER('Checklist.loc DATA'!$E$3:$E$3000,'Checklist.loc DATA'!$D$3:$D$3000=J289,"#no matching result in Checklist.loc DATA")="#no matching result found in Checklist.loc DATA",_xlfn._xlws.FILTER('Checklist.loc DATA'!$E$3:$E$3000,'Checklist.loc DATA'!$D$3:$D$3000=J289,"#no matching result in Checklist.loc DATA")="MISSING",_xlfn._xlws.FILTER('Checklist.loc DATA'!$E$3:$E$3000,'Checklist.loc DATA'!$D$3:$D$3000=J289,"#no matching result in Checklist.loc DATA")=""),
          IF(_xlfn._xlws.FILTER('CLUE. Integrator'!$C$2:$C$3000,'CLUE. Integrator'!$D$2:$D$3000=J289,"#no matching result in aircraft CLUE_Integrator")="0","#Text found in aircraft CLUE_Integrator but no matching entry name; check that you copy-pasted entry names",
                   _xlfn._xlws.FILTER('CLUE. Integrator'!$C$2:$C$3000,'CLUE. Integrator'!$D$2:$D$3000=J289,"#no matching result in aircraft CLUE_Integrator")),
           _xlfn._xlws.FILTER('Checklist.loc DATA'!$E$3:$E$3000,'Checklist.loc DATA'!$D$3:$D$3000=J289,"#no matching result in Checklist.loc DATA")))</f>
        <v/>
      </c>
      <c r="L289" s="63" t="str">
        <f>IF('Integrator tracking'!G298="","",'Integrator tracking'!G298)</f>
        <v/>
      </c>
      <c r="M289" s="14" t="str">
        <f t="shared" si="8"/>
        <v/>
      </c>
      <c r="N289" s="14" t="str">
        <f>IF(F289="","",
_xlfn.CONCAT('Resource Checklist generator'!$A$2,UPPER('Resource Checklist generator'!$O$1),SUBSTITUTE(_xlfn.CONCAT(G289,"_",I289),"GAME.CHECKLIST_",""),"_",T289,'Resource Checklist generator'!$M$2,L289,'Resource Checklist generator'!$K$2,CHAR(10),
    'Resource Checklist generator'!$L$1,'Resource Checklist generator'!$N$2,'Resource Checklist generator'!$K$1,CHAR(10),
    'Resource Checklist generator'!$N$1
))</f>
        <v/>
      </c>
      <c r="O289" s="14" t="str">
        <f>IF(NOT(OR(U289=0,U289="")),_xlfn.CONCAT('Resource Checklist generator'!$G$2,U289,'Resource Checklist generator'!$H$2,CHAR(10),'Resource Checklist generator'!$I$2),"")</f>
        <v/>
      </c>
      <c r="P289" s="14" t="str">
        <f>IF(NOT(OR(V289=0,V289="")),_xlfn.CONCAT('Resource Checklist generator'!$J$2,V289,'Resource Checklist generator'!$H$2,CHAR(10),'Resource Checklist generator'!$L$2),"")</f>
        <v/>
      </c>
      <c r="Q289" s="14" t="str">
        <f>IF(F289="","",
    _xlfn.CONCAT('Resource Checklist generator'!$A$1,UPPER('Resource Checklist generator'!$O$1),SUBSTITUTE(_xlfn.CONCAT(G289,"_",I289),"GAME.CHECKLIST_",""),'Resource Checklist generator'!$B$1,CHAR(10),
    'Resource Checklist generator'!$C$1,G289,'Resource Checklist generator'!$D$1,I289,'Resource Checklist generator'!$E$1,CHAR(10),
    IF(K289="","",_xlfn.CONCAT('Resource Checklist generator'!$F$1,K289,'Resource Checklist generator'!$G$1,CHAR(10))),
    'Resource Checklist generator'!$J$1,'Resource Checklist generator'!$K$1,CHAR(10),
    'Resource Checklist generator'!$N$1)
)</f>
        <v/>
      </c>
      <c r="R289" s="14"/>
      <c r="S289" s="14" t="str">
        <f t="shared" si="9"/>
        <v/>
      </c>
      <c r="T289" s="14" t="str" cm="1">
        <f t="array" ref="T289">IF(Q289="","",MATCH(MID(Q289,1,255),MID($R$3:$R$999,1,255),0))</f>
        <v/>
      </c>
      <c r="U289" s="14"/>
      <c r="V289" s="14"/>
    </row>
    <row r="290" spans="2:22">
      <c r="B290" s="28"/>
      <c r="C290" s="46" t="str" cm="1">
        <f t="array" ref="C290">IF(B290="","",
       IF(OR(_xlfn._xlws.FILTER('Checklist.loc DATA'!$D$3:$D$3000,'Checklist.loc DATA'!$C$3:$C$3000=B290,"#no matching result in Checklist.loc DATA")="#no matching result found in Checklist.loc DATA",_xlfn._xlws.FILTER('Checklist.loc DATA'!$D$3:$D$3000,'Checklist.loc DATA'!$C$3:$C$3000=B290,"#no matching result in Checklist.loc DATA")="MISSING",_xlfn._xlws.FILTER('Checklist.loc DATA'!$D$3:$D$3000,'Checklist.loc DATA'!$C$3:$C$3000=B290,"#no matching result in Checklist.loc DATA")=""),
            IF(_xlfn._xlws.FILTER('GAME.CHECKLIST_ Integrator'!$C$2:$C$3000,'GAME.CHECKLIST_ Integrator'!$D$2:$D$3000=B290,"#no matching result in GAME.CHECKLIST Integrator")="0","#Text found in aircraft PAGE_Integrator but no matching entry name; check that you copy-pasted entry names",
                   _xlfn._xlws.FILTER('GAME.CHECKLIST_ Integrator'!$C$2:$C$3000,'GAME.CHECKLIST_ Integrator'!$D$2:$D$3000=B290,"#no matching result in GAME.CHECKLIST Integrator")),
           _xlfn._xlws.FILTER('Checklist.loc DATA'!$D$3:$D$3000,'Checklist.loc DATA'!$C$3:$C$3000=B290,"#no matching result in Checklist.loc DATA")))</f>
        <v/>
      </c>
      <c r="D290" s="52"/>
      <c r="E290" s="46" t="str" cm="1">
        <f t="array" ref="E290">IF(D290="","",
       IF(OR(_xlfn._xlws.FILTER('Checklist.loc DATA'!$D$3:$D$3000,'Checklist.loc DATA'!$C$3:$C$3000=D290,"#no matching result in Checklist.loc DATA")="#no matching result found in Checklist.loc DATA",_xlfn._xlws.FILTER('Checklist.loc DATA'!$D$3:$D$3000,'Checklist.loc DATA'!$C$3:$C$3000=D290,"#no matching result in Checklist.loc DATA")="MISSING",_xlfn._xlws.FILTER('Checklist.loc DATA'!$D$3:$D$3000,'Checklist.loc DATA'!$C$3:$C$3000=D290,"#no matching result in Checklist.loc DATA")=""),
            IF(_xlfn._xlws.FILTER('GAME.CHECKLIST_ Integrator'!$C$2:$C$3000,'GAME.CHECKLIST_ Integrator'!$D$2:$D$3000=D290,"#no matching result in GAME.CHECKLIST Integrator")="0","#Text found in aircraft PAGE_Integrator but no matching entry name; check that you copy-pasted entry names",
                   _xlfn._xlws.FILTER('GAME.CHECKLIST_ Integrator'!$C$2:$C$3000,'GAME.CHECKLIST_ Integrator'!$D$2:$D$3000=D290,"#no matching result in GAME.CHECKLIST Integrator")),
           _xlfn._xlws.FILTER('Checklist.loc DATA'!$D$3:$D$3000,'Checklist.loc DATA'!$C$3:$C$3000=D290,"#no matching result in Checklist.loc DATA")))</f>
        <v/>
      </c>
      <c r="F290" s="52"/>
      <c r="G290" s="46" t="str" cm="1">
        <f t="array" ref="G290">IF(F290="","",
       IF(OR(_xlfn._xlws.FILTER('Checklist.loc DATA'!$D$3:$D$3000,'Checklist.loc DATA'!$C$3:$C$3000=F290,"#no matching result in Checklist.loc DATA")="#no matching result found in Checklist.loc DATA",_xlfn._xlws.FILTER('Checklist.loc DATA'!$D$3:$D$3000,'Checklist.loc DATA'!$C$3:$C$3000=F290,"#no matching result in Checklist.loc DATA")="MISSING",_xlfn._xlws.FILTER('Checklist.loc DATA'!$D$3:$D$3000,'Checklist.loc DATA'!$C$3:$C$3000=F290,"#no matching result in Checklist.loc DATA")=""),
            IF(_xlfn._xlws.FILTER('GAME.CHECKLIST_ Integrator'!$C$2:$C$3000,'GAME.CHECKLIST_ Integrator'!$D$2:$D$3000=F290,"#no matching result in GAME.CHECKLIST Integrator")="0","#Text found in aircraft PAGE_Integrator but no matching entry name; check that you copy-pasted entry names",
                   _xlfn._xlws.FILTER('GAME.CHECKLIST_ Integrator'!$C$2:$C$3000,'GAME.CHECKLIST_ Integrator'!$D$2:$D$3000=F290,"#no matching result in GAME.CHECKLIST Integrator")),
           _xlfn._xlws.FILTER('Checklist.loc DATA'!$D$3:$D$3000,'Checklist.loc DATA'!$C$3:$C$3000=F290,"#no matching result in Checklist.loc DATA")))</f>
        <v/>
      </c>
      <c r="H290" s="61"/>
      <c r="I290" s="46" t="str" cm="1">
        <f t="array" ref="I290">IF(H290="","",
       IF(OR(_xlfn._xlws.FILTER('Checklist.loc DATA'!$D$3:$D$3000,'Checklist.loc DATA'!$C$3:$C$3000=H290,"#no matching result in Checklist.loc DATA")="#no matching result found in Checklist.loc DATA",_xlfn._xlws.FILTER('Checklist.loc DATA'!$D$3:$D$3000,'Checklist.loc DATA'!$C$3:$C$3000=H290,"#no matching result in Checklist.loc DATA")="MISSING",_xlfn._xlws.FILTER('Checklist.loc DATA'!$D$3:$D$3000,'Checklist.loc DATA'!$C$3:$C$3000=H290,"#no matching result in Checklist.loc DATA")=""),
            IF(_xlfn._xlws.FILTER('GAME.CHECKLIST_ Integrator'!$C$2:$C$3000,'GAME.CHECKLIST_ Integrator'!$D$2:$D$3000=H290,"#no matching result in GAME.CHECKLIST Integrator")="0","#Text found in aircraft PAGE_Integrator but no matching entry name; check that you copy-pasted entry names",
                   _xlfn._xlws.FILTER('GAME.CHECKLIST_ Integrator'!$C$2:$C$3000,'GAME.CHECKLIST_ Integrator'!$D$2:$D$3000=H290,"#no matching result in GAME.CHECKLIST Integrator")),
           _xlfn._xlws.FILTER('Checklist.loc DATA'!$D$3:$D$3000,'Checklist.loc DATA'!$C$3:$C$3000=H290,"#no matching result in Checklist.loc DATA")))</f>
        <v/>
      </c>
      <c r="J290" s="48">
        <v>0</v>
      </c>
      <c r="K290" s="46" t="str" cm="1">
        <f t="array" ref="K290">IF(OR(J290="",J290=0),"",
       IF(OR(_xlfn._xlws.FILTER('Checklist.loc DATA'!$E$3:$E$3000,'Checklist.loc DATA'!$D$3:$D$3000=J290,"#no matching result in Checklist.loc DATA")="#no matching result found in Checklist.loc DATA",_xlfn._xlws.FILTER('Checklist.loc DATA'!$E$3:$E$3000,'Checklist.loc DATA'!$D$3:$D$3000=J290,"#no matching result in Checklist.loc DATA")="MISSING",_xlfn._xlws.FILTER('Checklist.loc DATA'!$E$3:$E$3000,'Checklist.loc DATA'!$D$3:$D$3000=J290,"#no matching result in Checklist.loc DATA")=""),
          IF(_xlfn._xlws.FILTER('CLUE. Integrator'!$C$2:$C$3000,'CLUE. Integrator'!$D$2:$D$3000=J290,"#no matching result in aircraft CLUE_Integrator")="0","#Text found in aircraft CLUE_Integrator but no matching entry name; check that you copy-pasted entry names",
                   _xlfn._xlws.FILTER('CLUE. Integrator'!$C$2:$C$3000,'CLUE. Integrator'!$D$2:$D$3000=J290,"#no matching result in aircraft CLUE_Integrator")),
           _xlfn._xlws.FILTER('Checklist.loc DATA'!$E$3:$E$3000,'Checklist.loc DATA'!$D$3:$D$3000=J290,"#no matching result in Checklist.loc DATA")))</f>
        <v/>
      </c>
      <c r="L290" s="63" t="str">
        <f>IF('Integrator tracking'!G299="","",'Integrator tracking'!G299)</f>
        <v/>
      </c>
      <c r="M290" s="14" t="str">
        <f t="shared" si="8"/>
        <v/>
      </c>
      <c r="N290" s="14" t="str">
        <f>IF(F290="","",
_xlfn.CONCAT('Resource Checklist generator'!$A$2,UPPER('Resource Checklist generator'!$O$1),SUBSTITUTE(_xlfn.CONCAT(G290,"_",I290),"GAME.CHECKLIST_",""),"_",T290,'Resource Checklist generator'!$M$2,L290,'Resource Checklist generator'!$K$2,CHAR(10),
    'Resource Checklist generator'!$L$1,'Resource Checklist generator'!$N$2,'Resource Checklist generator'!$K$1,CHAR(10),
    'Resource Checklist generator'!$N$1
))</f>
        <v/>
      </c>
      <c r="O290" s="14" t="str">
        <f>IF(NOT(OR(U290=0,U290="")),_xlfn.CONCAT('Resource Checklist generator'!$G$2,U290,'Resource Checklist generator'!$H$2,CHAR(10),'Resource Checklist generator'!$I$2),"")</f>
        <v/>
      </c>
      <c r="P290" s="14" t="str">
        <f>IF(NOT(OR(V290=0,V290="")),_xlfn.CONCAT('Resource Checklist generator'!$J$2,V290,'Resource Checklist generator'!$H$2,CHAR(10),'Resource Checklist generator'!$L$2),"")</f>
        <v/>
      </c>
      <c r="Q290" s="14" t="str">
        <f>IF(F290="","",
    _xlfn.CONCAT('Resource Checklist generator'!$A$1,UPPER('Resource Checklist generator'!$O$1),SUBSTITUTE(_xlfn.CONCAT(G290,"_",I290),"GAME.CHECKLIST_",""),'Resource Checklist generator'!$B$1,CHAR(10),
    'Resource Checklist generator'!$C$1,G290,'Resource Checklist generator'!$D$1,I290,'Resource Checklist generator'!$E$1,CHAR(10),
    IF(K290="","",_xlfn.CONCAT('Resource Checklist generator'!$F$1,K290,'Resource Checklist generator'!$G$1,CHAR(10))),
    'Resource Checklist generator'!$J$1,'Resource Checklist generator'!$K$1,CHAR(10),
    'Resource Checklist generator'!$N$1)
)</f>
        <v/>
      </c>
      <c r="R290" s="14"/>
      <c r="S290" s="14" t="str">
        <f t="shared" si="9"/>
        <v/>
      </c>
      <c r="T290" s="14" t="str" cm="1">
        <f t="array" ref="T290">IF(Q290="","",MATCH(MID(Q290,1,255),MID($R$3:$R$999,1,255),0))</f>
        <v/>
      </c>
      <c r="U290" s="14"/>
      <c r="V290" s="14"/>
    </row>
    <row r="291" spans="2:22">
      <c r="B291" s="27"/>
      <c r="C291" s="46" t="str" cm="1">
        <f t="array" ref="C291">IF(B291="","",
       IF(OR(_xlfn._xlws.FILTER('Checklist.loc DATA'!$D$3:$D$3000,'Checklist.loc DATA'!$C$3:$C$3000=B291,"#no matching result in Checklist.loc DATA")="#no matching result found in Checklist.loc DATA",_xlfn._xlws.FILTER('Checklist.loc DATA'!$D$3:$D$3000,'Checklist.loc DATA'!$C$3:$C$3000=B291,"#no matching result in Checklist.loc DATA")="MISSING",_xlfn._xlws.FILTER('Checklist.loc DATA'!$D$3:$D$3000,'Checklist.loc DATA'!$C$3:$C$3000=B291,"#no matching result in Checklist.loc DATA")=""),
            IF(_xlfn._xlws.FILTER('GAME.CHECKLIST_ Integrator'!$C$2:$C$3000,'GAME.CHECKLIST_ Integrator'!$D$2:$D$3000=B291,"#no matching result in GAME.CHECKLIST Integrator")="0","#Text found in aircraft PAGE_Integrator but no matching entry name; check that you copy-pasted entry names",
                   _xlfn._xlws.FILTER('GAME.CHECKLIST_ Integrator'!$C$2:$C$3000,'GAME.CHECKLIST_ Integrator'!$D$2:$D$3000=B291,"#no matching result in GAME.CHECKLIST Integrator")),
           _xlfn._xlws.FILTER('Checklist.loc DATA'!$D$3:$D$3000,'Checklist.loc DATA'!$C$3:$C$3000=B291,"#no matching result in Checklist.loc DATA")))</f>
        <v/>
      </c>
      <c r="D291" s="53"/>
      <c r="E291" s="46" t="str" cm="1">
        <f t="array" ref="E291">IF(D291="","",
       IF(OR(_xlfn._xlws.FILTER('Checklist.loc DATA'!$D$3:$D$3000,'Checklist.loc DATA'!$C$3:$C$3000=D291,"#no matching result in Checklist.loc DATA")="#no matching result found in Checklist.loc DATA",_xlfn._xlws.FILTER('Checklist.loc DATA'!$D$3:$D$3000,'Checklist.loc DATA'!$C$3:$C$3000=D291,"#no matching result in Checklist.loc DATA")="MISSING",_xlfn._xlws.FILTER('Checklist.loc DATA'!$D$3:$D$3000,'Checklist.loc DATA'!$C$3:$C$3000=D291,"#no matching result in Checklist.loc DATA")=""),
            IF(_xlfn._xlws.FILTER('GAME.CHECKLIST_ Integrator'!$C$2:$C$3000,'GAME.CHECKLIST_ Integrator'!$D$2:$D$3000=D291,"#no matching result in GAME.CHECKLIST Integrator")="0","#Text found in aircraft PAGE_Integrator but no matching entry name; check that you copy-pasted entry names",
                   _xlfn._xlws.FILTER('GAME.CHECKLIST_ Integrator'!$C$2:$C$3000,'GAME.CHECKLIST_ Integrator'!$D$2:$D$3000=D291,"#no matching result in GAME.CHECKLIST Integrator")),
           _xlfn._xlws.FILTER('Checklist.loc DATA'!$D$3:$D$3000,'Checklist.loc DATA'!$C$3:$C$3000=D291,"#no matching result in Checklist.loc DATA")))</f>
        <v/>
      </c>
      <c r="F291" s="53"/>
      <c r="G291" s="46" t="str" cm="1">
        <f t="array" ref="G291">IF(F291="","",
       IF(OR(_xlfn._xlws.FILTER('Checklist.loc DATA'!$D$3:$D$3000,'Checklist.loc DATA'!$C$3:$C$3000=F291,"#no matching result in Checklist.loc DATA")="#no matching result found in Checklist.loc DATA",_xlfn._xlws.FILTER('Checklist.loc DATA'!$D$3:$D$3000,'Checklist.loc DATA'!$C$3:$C$3000=F291,"#no matching result in Checklist.loc DATA")="MISSING",_xlfn._xlws.FILTER('Checklist.loc DATA'!$D$3:$D$3000,'Checklist.loc DATA'!$C$3:$C$3000=F291,"#no matching result in Checklist.loc DATA")=""),
            IF(_xlfn._xlws.FILTER('GAME.CHECKLIST_ Integrator'!$C$2:$C$3000,'GAME.CHECKLIST_ Integrator'!$D$2:$D$3000=F291,"#no matching result in GAME.CHECKLIST Integrator")="0","#Text found in aircraft PAGE_Integrator but no matching entry name; check that you copy-pasted entry names",
                   _xlfn._xlws.FILTER('GAME.CHECKLIST_ Integrator'!$C$2:$C$3000,'GAME.CHECKLIST_ Integrator'!$D$2:$D$3000=F291,"#no matching result in GAME.CHECKLIST Integrator")),
           _xlfn._xlws.FILTER('Checklist.loc DATA'!$D$3:$D$3000,'Checklist.loc DATA'!$C$3:$C$3000=F291,"#no matching result in Checklist.loc DATA")))</f>
        <v/>
      </c>
      <c r="H291" s="62"/>
      <c r="I291" s="46" t="str" cm="1">
        <f t="array" ref="I291">IF(H291="","",
       IF(OR(_xlfn._xlws.FILTER('Checklist.loc DATA'!$D$3:$D$3000,'Checklist.loc DATA'!$C$3:$C$3000=H291,"#no matching result in Checklist.loc DATA")="#no matching result found in Checklist.loc DATA",_xlfn._xlws.FILTER('Checklist.loc DATA'!$D$3:$D$3000,'Checklist.loc DATA'!$C$3:$C$3000=H291,"#no matching result in Checklist.loc DATA")="MISSING",_xlfn._xlws.FILTER('Checklist.loc DATA'!$D$3:$D$3000,'Checklist.loc DATA'!$C$3:$C$3000=H291,"#no matching result in Checklist.loc DATA")=""),
            IF(_xlfn._xlws.FILTER('GAME.CHECKLIST_ Integrator'!$C$2:$C$3000,'GAME.CHECKLIST_ Integrator'!$D$2:$D$3000=H291,"#no matching result in GAME.CHECKLIST Integrator")="0","#Text found in aircraft PAGE_Integrator but no matching entry name; check that you copy-pasted entry names",
                   _xlfn._xlws.FILTER('GAME.CHECKLIST_ Integrator'!$C$2:$C$3000,'GAME.CHECKLIST_ Integrator'!$D$2:$D$3000=H291,"#no matching result in GAME.CHECKLIST Integrator")),
           _xlfn._xlws.FILTER('Checklist.loc DATA'!$D$3:$D$3000,'Checklist.loc DATA'!$C$3:$C$3000=H291,"#no matching result in Checklist.loc DATA")))</f>
        <v/>
      </c>
      <c r="J291" s="29">
        <v>0</v>
      </c>
      <c r="K291" s="46" t="str" cm="1">
        <f t="array" ref="K291">IF(OR(J291="",J291=0),"",
       IF(OR(_xlfn._xlws.FILTER('Checklist.loc DATA'!$E$3:$E$3000,'Checklist.loc DATA'!$D$3:$D$3000=J291,"#no matching result in Checklist.loc DATA")="#no matching result found in Checklist.loc DATA",_xlfn._xlws.FILTER('Checklist.loc DATA'!$E$3:$E$3000,'Checklist.loc DATA'!$D$3:$D$3000=J291,"#no matching result in Checklist.loc DATA")="MISSING",_xlfn._xlws.FILTER('Checklist.loc DATA'!$E$3:$E$3000,'Checklist.loc DATA'!$D$3:$D$3000=J291,"#no matching result in Checklist.loc DATA")=""),
          IF(_xlfn._xlws.FILTER('CLUE. Integrator'!$C$2:$C$3000,'CLUE. Integrator'!$D$2:$D$3000=J291,"#no matching result in aircraft CLUE_Integrator")="0","#Text found in aircraft CLUE_Integrator but no matching entry name; check that you copy-pasted entry names",
                   _xlfn._xlws.FILTER('CLUE. Integrator'!$C$2:$C$3000,'CLUE. Integrator'!$D$2:$D$3000=J291,"#no matching result in aircraft CLUE_Integrator")),
           _xlfn._xlws.FILTER('Checklist.loc DATA'!$E$3:$E$3000,'Checklist.loc DATA'!$D$3:$D$3000=J291,"#no matching result in Checklist.loc DATA")))</f>
        <v/>
      </c>
      <c r="L291" s="63" t="str">
        <f>IF('Integrator tracking'!G300="","",'Integrator tracking'!G300)</f>
        <v/>
      </c>
      <c r="M291" s="14" t="str">
        <f t="shared" si="8"/>
        <v/>
      </c>
      <c r="N291" s="14" t="str">
        <f>IF(F291="","",
_xlfn.CONCAT('Resource Checklist generator'!$A$2,UPPER('Resource Checklist generator'!$O$1),SUBSTITUTE(_xlfn.CONCAT(G291,"_",I291),"GAME.CHECKLIST_",""),"_",T291,'Resource Checklist generator'!$M$2,L291,'Resource Checklist generator'!$K$2,CHAR(10),
    'Resource Checklist generator'!$L$1,'Resource Checklist generator'!$N$2,'Resource Checklist generator'!$K$1,CHAR(10),
    'Resource Checklist generator'!$N$1
))</f>
        <v/>
      </c>
      <c r="O291" s="14" t="str">
        <f>IF(NOT(OR(U291=0,U291="")),_xlfn.CONCAT('Resource Checklist generator'!$G$2,U291,'Resource Checklist generator'!$H$2,CHAR(10),'Resource Checklist generator'!$I$2),"")</f>
        <v/>
      </c>
      <c r="P291" s="14" t="str">
        <f>IF(NOT(OR(V291=0,V291="")),_xlfn.CONCAT('Resource Checklist generator'!$J$2,V291,'Resource Checklist generator'!$H$2,CHAR(10),'Resource Checklist generator'!$L$2),"")</f>
        <v/>
      </c>
      <c r="Q291" s="14" t="str">
        <f>IF(F291="","",
    _xlfn.CONCAT('Resource Checklist generator'!$A$1,UPPER('Resource Checklist generator'!$O$1),SUBSTITUTE(_xlfn.CONCAT(G291,"_",I291),"GAME.CHECKLIST_",""),'Resource Checklist generator'!$B$1,CHAR(10),
    'Resource Checklist generator'!$C$1,G291,'Resource Checklist generator'!$D$1,I291,'Resource Checklist generator'!$E$1,CHAR(10),
    IF(K291="","",_xlfn.CONCAT('Resource Checklist generator'!$F$1,K291,'Resource Checklist generator'!$G$1,CHAR(10))),
    'Resource Checklist generator'!$J$1,'Resource Checklist generator'!$K$1,CHAR(10),
    'Resource Checklist generator'!$N$1)
)</f>
        <v/>
      </c>
      <c r="R291" s="14"/>
      <c r="S291" s="14" t="str">
        <f t="shared" si="9"/>
        <v/>
      </c>
      <c r="T291" s="14" t="str" cm="1">
        <f t="array" ref="T291">IF(Q291="","",MATCH(MID(Q291,1,255),MID($R$3:$R$999,1,255),0))</f>
        <v/>
      </c>
      <c r="U291" s="14"/>
      <c r="V291" s="14"/>
    </row>
    <row r="292" spans="2:22">
      <c r="B292" s="28"/>
      <c r="C292" s="46" t="str" cm="1">
        <f t="array" ref="C292">IF(B292="","",
       IF(OR(_xlfn._xlws.FILTER('Checklist.loc DATA'!$D$3:$D$3000,'Checklist.loc DATA'!$C$3:$C$3000=B292,"#no matching result in Checklist.loc DATA")="#no matching result found in Checklist.loc DATA",_xlfn._xlws.FILTER('Checklist.loc DATA'!$D$3:$D$3000,'Checklist.loc DATA'!$C$3:$C$3000=B292,"#no matching result in Checklist.loc DATA")="MISSING",_xlfn._xlws.FILTER('Checklist.loc DATA'!$D$3:$D$3000,'Checklist.loc DATA'!$C$3:$C$3000=B292,"#no matching result in Checklist.loc DATA")=""),
            IF(_xlfn._xlws.FILTER('GAME.CHECKLIST_ Integrator'!$C$2:$C$3000,'GAME.CHECKLIST_ Integrator'!$D$2:$D$3000=B292,"#no matching result in GAME.CHECKLIST Integrator")="0","#Text found in aircraft PAGE_Integrator but no matching entry name; check that you copy-pasted entry names",
                   _xlfn._xlws.FILTER('GAME.CHECKLIST_ Integrator'!$C$2:$C$3000,'GAME.CHECKLIST_ Integrator'!$D$2:$D$3000=B292,"#no matching result in GAME.CHECKLIST Integrator")),
           _xlfn._xlws.FILTER('Checklist.loc DATA'!$D$3:$D$3000,'Checklist.loc DATA'!$C$3:$C$3000=B292,"#no matching result in Checklist.loc DATA")))</f>
        <v/>
      </c>
      <c r="D292" s="52"/>
      <c r="E292" s="46" t="str" cm="1">
        <f t="array" ref="E292">IF(D292="","",
       IF(OR(_xlfn._xlws.FILTER('Checklist.loc DATA'!$D$3:$D$3000,'Checklist.loc DATA'!$C$3:$C$3000=D292,"#no matching result in Checklist.loc DATA")="#no matching result found in Checklist.loc DATA",_xlfn._xlws.FILTER('Checklist.loc DATA'!$D$3:$D$3000,'Checklist.loc DATA'!$C$3:$C$3000=D292,"#no matching result in Checklist.loc DATA")="MISSING",_xlfn._xlws.FILTER('Checklist.loc DATA'!$D$3:$D$3000,'Checklist.loc DATA'!$C$3:$C$3000=D292,"#no matching result in Checklist.loc DATA")=""),
            IF(_xlfn._xlws.FILTER('GAME.CHECKLIST_ Integrator'!$C$2:$C$3000,'GAME.CHECKLIST_ Integrator'!$D$2:$D$3000=D292,"#no matching result in GAME.CHECKLIST Integrator")="0","#Text found in aircraft PAGE_Integrator but no matching entry name; check that you copy-pasted entry names",
                   _xlfn._xlws.FILTER('GAME.CHECKLIST_ Integrator'!$C$2:$C$3000,'GAME.CHECKLIST_ Integrator'!$D$2:$D$3000=D292,"#no matching result in GAME.CHECKLIST Integrator")),
           _xlfn._xlws.FILTER('Checklist.loc DATA'!$D$3:$D$3000,'Checklist.loc DATA'!$C$3:$C$3000=D292,"#no matching result in Checklist.loc DATA")))</f>
        <v/>
      </c>
      <c r="F292" s="52"/>
      <c r="G292" s="46" t="str" cm="1">
        <f t="array" ref="G292">IF(F292="","",
       IF(OR(_xlfn._xlws.FILTER('Checklist.loc DATA'!$D$3:$D$3000,'Checklist.loc DATA'!$C$3:$C$3000=F292,"#no matching result in Checklist.loc DATA")="#no matching result found in Checklist.loc DATA",_xlfn._xlws.FILTER('Checklist.loc DATA'!$D$3:$D$3000,'Checklist.loc DATA'!$C$3:$C$3000=F292,"#no matching result in Checklist.loc DATA")="MISSING",_xlfn._xlws.FILTER('Checklist.loc DATA'!$D$3:$D$3000,'Checklist.loc DATA'!$C$3:$C$3000=F292,"#no matching result in Checklist.loc DATA")=""),
            IF(_xlfn._xlws.FILTER('GAME.CHECKLIST_ Integrator'!$C$2:$C$3000,'GAME.CHECKLIST_ Integrator'!$D$2:$D$3000=F292,"#no matching result in GAME.CHECKLIST Integrator")="0","#Text found in aircraft PAGE_Integrator but no matching entry name; check that you copy-pasted entry names",
                   _xlfn._xlws.FILTER('GAME.CHECKLIST_ Integrator'!$C$2:$C$3000,'GAME.CHECKLIST_ Integrator'!$D$2:$D$3000=F292,"#no matching result in GAME.CHECKLIST Integrator")),
           _xlfn._xlws.FILTER('Checklist.loc DATA'!$D$3:$D$3000,'Checklist.loc DATA'!$C$3:$C$3000=F292,"#no matching result in Checklist.loc DATA")))</f>
        <v/>
      </c>
      <c r="H292" s="61"/>
      <c r="I292" s="46" t="str" cm="1">
        <f t="array" ref="I292">IF(H292="","",
       IF(OR(_xlfn._xlws.FILTER('Checklist.loc DATA'!$D$3:$D$3000,'Checklist.loc DATA'!$C$3:$C$3000=H292,"#no matching result in Checklist.loc DATA")="#no matching result found in Checklist.loc DATA",_xlfn._xlws.FILTER('Checklist.loc DATA'!$D$3:$D$3000,'Checklist.loc DATA'!$C$3:$C$3000=H292,"#no matching result in Checklist.loc DATA")="MISSING",_xlfn._xlws.FILTER('Checklist.loc DATA'!$D$3:$D$3000,'Checklist.loc DATA'!$C$3:$C$3000=H292,"#no matching result in Checklist.loc DATA")=""),
            IF(_xlfn._xlws.FILTER('GAME.CHECKLIST_ Integrator'!$C$2:$C$3000,'GAME.CHECKLIST_ Integrator'!$D$2:$D$3000=H292,"#no matching result in GAME.CHECKLIST Integrator")="0","#Text found in aircraft PAGE_Integrator but no matching entry name; check that you copy-pasted entry names",
                   _xlfn._xlws.FILTER('GAME.CHECKLIST_ Integrator'!$C$2:$C$3000,'GAME.CHECKLIST_ Integrator'!$D$2:$D$3000=H292,"#no matching result in GAME.CHECKLIST Integrator")),
           _xlfn._xlws.FILTER('Checklist.loc DATA'!$D$3:$D$3000,'Checklist.loc DATA'!$C$3:$C$3000=H292,"#no matching result in Checklist.loc DATA")))</f>
        <v/>
      </c>
      <c r="J292" s="48">
        <v>0</v>
      </c>
      <c r="K292" s="46" t="str" cm="1">
        <f t="array" ref="K292">IF(OR(J292="",J292=0),"",
       IF(OR(_xlfn._xlws.FILTER('Checklist.loc DATA'!$E$3:$E$3000,'Checklist.loc DATA'!$D$3:$D$3000=J292,"#no matching result in Checklist.loc DATA")="#no matching result found in Checklist.loc DATA",_xlfn._xlws.FILTER('Checklist.loc DATA'!$E$3:$E$3000,'Checklist.loc DATA'!$D$3:$D$3000=J292,"#no matching result in Checklist.loc DATA")="MISSING",_xlfn._xlws.FILTER('Checklist.loc DATA'!$E$3:$E$3000,'Checklist.loc DATA'!$D$3:$D$3000=J292,"#no matching result in Checklist.loc DATA")=""),
          IF(_xlfn._xlws.FILTER('CLUE. Integrator'!$C$2:$C$3000,'CLUE. Integrator'!$D$2:$D$3000=J292,"#no matching result in aircraft CLUE_Integrator")="0","#Text found in aircraft CLUE_Integrator but no matching entry name; check that you copy-pasted entry names",
                   _xlfn._xlws.FILTER('CLUE. Integrator'!$C$2:$C$3000,'CLUE. Integrator'!$D$2:$D$3000=J292,"#no matching result in aircraft CLUE_Integrator")),
           _xlfn._xlws.FILTER('Checklist.loc DATA'!$E$3:$E$3000,'Checklist.loc DATA'!$D$3:$D$3000=J292,"#no matching result in Checklist.loc DATA")))</f>
        <v/>
      </c>
      <c r="L292" s="63" t="str">
        <f>IF('Integrator tracking'!G301="","",'Integrator tracking'!G301)</f>
        <v/>
      </c>
      <c r="M292" s="14" t="str">
        <f t="shared" si="8"/>
        <v/>
      </c>
      <c r="N292" s="14" t="str">
        <f>IF(F292="","",
_xlfn.CONCAT('Resource Checklist generator'!$A$2,UPPER('Resource Checklist generator'!$O$1),SUBSTITUTE(_xlfn.CONCAT(G292,"_",I292),"GAME.CHECKLIST_",""),"_",T292,'Resource Checklist generator'!$M$2,L292,'Resource Checklist generator'!$K$2,CHAR(10),
    'Resource Checklist generator'!$L$1,'Resource Checklist generator'!$N$2,'Resource Checklist generator'!$K$1,CHAR(10),
    'Resource Checklist generator'!$N$1
))</f>
        <v/>
      </c>
      <c r="O292" s="14" t="str">
        <f>IF(NOT(OR(U292=0,U292="")),_xlfn.CONCAT('Resource Checklist generator'!$G$2,U292,'Resource Checklist generator'!$H$2,CHAR(10),'Resource Checklist generator'!$I$2),"")</f>
        <v/>
      </c>
      <c r="P292" s="14" t="str">
        <f>IF(NOT(OR(V292=0,V292="")),_xlfn.CONCAT('Resource Checklist generator'!$J$2,V292,'Resource Checklist generator'!$H$2,CHAR(10),'Resource Checklist generator'!$L$2),"")</f>
        <v/>
      </c>
      <c r="Q292" s="14" t="str">
        <f>IF(F292="","",
    _xlfn.CONCAT('Resource Checklist generator'!$A$1,UPPER('Resource Checklist generator'!$O$1),SUBSTITUTE(_xlfn.CONCAT(G292,"_",I292),"GAME.CHECKLIST_",""),'Resource Checklist generator'!$B$1,CHAR(10),
    'Resource Checklist generator'!$C$1,G292,'Resource Checklist generator'!$D$1,I292,'Resource Checklist generator'!$E$1,CHAR(10),
    IF(K292="","",_xlfn.CONCAT('Resource Checklist generator'!$F$1,K292,'Resource Checklist generator'!$G$1,CHAR(10))),
    'Resource Checklist generator'!$J$1,'Resource Checklist generator'!$K$1,CHAR(10),
    'Resource Checklist generator'!$N$1)
)</f>
        <v/>
      </c>
      <c r="R292" s="14"/>
      <c r="S292" s="14" t="str">
        <f t="shared" si="9"/>
        <v/>
      </c>
      <c r="T292" s="14" t="str" cm="1">
        <f t="array" ref="T292">IF(Q292="","",MATCH(MID(Q292,1,255),MID($R$3:$R$999,1,255),0))</f>
        <v/>
      </c>
      <c r="U292" s="14"/>
      <c r="V292" s="14"/>
    </row>
    <row r="293" spans="2:22">
      <c r="B293" s="27"/>
      <c r="C293" s="46" t="str" cm="1">
        <f t="array" ref="C293">IF(B293="","",
       IF(OR(_xlfn._xlws.FILTER('Checklist.loc DATA'!$D$3:$D$3000,'Checklist.loc DATA'!$C$3:$C$3000=B293,"#no matching result in Checklist.loc DATA")="#no matching result found in Checklist.loc DATA",_xlfn._xlws.FILTER('Checklist.loc DATA'!$D$3:$D$3000,'Checklist.loc DATA'!$C$3:$C$3000=B293,"#no matching result in Checklist.loc DATA")="MISSING",_xlfn._xlws.FILTER('Checklist.loc DATA'!$D$3:$D$3000,'Checklist.loc DATA'!$C$3:$C$3000=B293,"#no matching result in Checklist.loc DATA")=""),
            IF(_xlfn._xlws.FILTER('GAME.CHECKLIST_ Integrator'!$C$2:$C$3000,'GAME.CHECKLIST_ Integrator'!$D$2:$D$3000=B293,"#no matching result in GAME.CHECKLIST Integrator")="0","#Text found in aircraft PAGE_Integrator but no matching entry name; check that you copy-pasted entry names",
                   _xlfn._xlws.FILTER('GAME.CHECKLIST_ Integrator'!$C$2:$C$3000,'GAME.CHECKLIST_ Integrator'!$D$2:$D$3000=B293,"#no matching result in GAME.CHECKLIST Integrator")),
           _xlfn._xlws.FILTER('Checklist.loc DATA'!$D$3:$D$3000,'Checklist.loc DATA'!$C$3:$C$3000=B293,"#no matching result in Checklist.loc DATA")))</f>
        <v/>
      </c>
      <c r="D293" s="53"/>
      <c r="E293" s="46" t="str" cm="1">
        <f t="array" ref="E293">IF(D293="","",
       IF(OR(_xlfn._xlws.FILTER('Checklist.loc DATA'!$D$3:$D$3000,'Checklist.loc DATA'!$C$3:$C$3000=D293,"#no matching result in Checklist.loc DATA")="#no matching result found in Checklist.loc DATA",_xlfn._xlws.FILTER('Checklist.loc DATA'!$D$3:$D$3000,'Checklist.loc DATA'!$C$3:$C$3000=D293,"#no matching result in Checklist.loc DATA")="MISSING",_xlfn._xlws.FILTER('Checklist.loc DATA'!$D$3:$D$3000,'Checklist.loc DATA'!$C$3:$C$3000=D293,"#no matching result in Checklist.loc DATA")=""),
            IF(_xlfn._xlws.FILTER('GAME.CHECKLIST_ Integrator'!$C$2:$C$3000,'GAME.CHECKLIST_ Integrator'!$D$2:$D$3000=D293,"#no matching result in GAME.CHECKLIST Integrator")="0","#Text found in aircraft PAGE_Integrator but no matching entry name; check that you copy-pasted entry names",
                   _xlfn._xlws.FILTER('GAME.CHECKLIST_ Integrator'!$C$2:$C$3000,'GAME.CHECKLIST_ Integrator'!$D$2:$D$3000=D293,"#no matching result in GAME.CHECKLIST Integrator")),
           _xlfn._xlws.FILTER('Checklist.loc DATA'!$D$3:$D$3000,'Checklist.loc DATA'!$C$3:$C$3000=D293,"#no matching result in Checklist.loc DATA")))</f>
        <v/>
      </c>
      <c r="F293" s="53"/>
      <c r="G293" s="46" t="str" cm="1">
        <f t="array" ref="G293">IF(F293="","",
       IF(OR(_xlfn._xlws.FILTER('Checklist.loc DATA'!$D$3:$D$3000,'Checklist.loc DATA'!$C$3:$C$3000=F293,"#no matching result in Checklist.loc DATA")="#no matching result found in Checklist.loc DATA",_xlfn._xlws.FILTER('Checklist.loc DATA'!$D$3:$D$3000,'Checklist.loc DATA'!$C$3:$C$3000=F293,"#no matching result in Checklist.loc DATA")="MISSING",_xlfn._xlws.FILTER('Checklist.loc DATA'!$D$3:$D$3000,'Checklist.loc DATA'!$C$3:$C$3000=F293,"#no matching result in Checklist.loc DATA")=""),
            IF(_xlfn._xlws.FILTER('GAME.CHECKLIST_ Integrator'!$C$2:$C$3000,'GAME.CHECKLIST_ Integrator'!$D$2:$D$3000=F293,"#no matching result in GAME.CHECKLIST Integrator")="0","#Text found in aircraft PAGE_Integrator but no matching entry name; check that you copy-pasted entry names",
                   _xlfn._xlws.FILTER('GAME.CHECKLIST_ Integrator'!$C$2:$C$3000,'GAME.CHECKLIST_ Integrator'!$D$2:$D$3000=F293,"#no matching result in GAME.CHECKLIST Integrator")),
           _xlfn._xlws.FILTER('Checklist.loc DATA'!$D$3:$D$3000,'Checklist.loc DATA'!$C$3:$C$3000=F293,"#no matching result in Checklist.loc DATA")))</f>
        <v/>
      </c>
      <c r="H293" s="62"/>
      <c r="I293" s="46" t="str" cm="1">
        <f t="array" ref="I293">IF(H293="","",
       IF(OR(_xlfn._xlws.FILTER('Checklist.loc DATA'!$D$3:$D$3000,'Checklist.loc DATA'!$C$3:$C$3000=H293,"#no matching result in Checklist.loc DATA")="#no matching result found in Checklist.loc DATA",_xlfn._xlws.FILTER('Checklist.loc DATA'!$D$3:$D$3000,'Checklist.loc DATA'!$C$3:$C$3000=H293,"#no matching result in Checklist.loc DATA")="MISSING",_xlfn._xlws.FILTER('Checklist.loc DATA'!$D$3:$D$3000,'Checklist.loc DATA'!$C$3:$C$3000=H293,"#no matching result in Checklist.loc DATA")=""),
            IF(_xlfn._xlws.FILTER('GAME.CHECKLIST_ Integrator'!$C$2:$C$3000,'GAME.CHECKLIST_ Integrator'!$D$2:$D$3000=H293,"#no matching result in GAME.CHECKLIST Integrator")="0","#Text found in aircraft PAGE_Integrator but no matching entry name; check that you copy-pasted entry names",
                   _xlfn._xlws.FILTER('GAME.CHECKLIST_ Integrator'!$C$2:$C$3000,'GAME.CHECKLIST_ Integrator'!$D$2:$D$3000=H293,"#no matching result in GAME.CHECKLIST Integrator")),
           _xlfn._xlws.FILTER('Checklist.loc DATA'!$D$3:$D$3000,'Checklist.loc DATA'!$C$3:$C$3000=H293,"#no matching result in Checklist.loc DATA")))</f>
        <v/>
      </c>
      <c r="J293" s="29">
        <v>0</v>
      </c>
      <c r="K293" s="46" t="str" cm="1">
        <f t="array" ref="K293">IF(OR(J293="",J293=0),"",
       IF(OR(_xlfn._xlws.FILTER('Checklist.loc DATA'!$E$3:$E$3000,'Checklist.loc DATA'!$D$3:$D$3000=J293,"#no matching result in Checklist.loc DATA")="#no matching result found in Checklist.loc DATA",_xlfn._xlws.FILTER('Checklist.loc DATA'!$E$3:$E$3000,'Checklist.loc DATA'!$D$3:$D$3000=J293,"#no matching result in Checklist.loc DATA")="MISSING",_xlfn._xlws.FILTER('Checklist.loc DATA'!$E$3:$E$3000,'Checklist.loc DATA'!$D$3:$D$3000=J293,"#no matching result in Checklist.loc DATA")=""),
          IF(_xlfn._xlws.FILTER('CLUE. Integrator'!$C$2:$C$3000,'CLUE. Integrator'!$D$2:$D$3000=J293,"#no matching result in aircraft CLUE_Integrator")="0","#Text found in aircraft CLUE_Integrator but no matching entry name; check that you copy-pasted entry names",
                   _xlfn._xlws.FILTER('CLUE. Integrator'!$C$2:$C$3000,'CLUE. Integrator'!$D$2:$D$3000=J293,"#no matching result in aircraft CLUE_Integrator")),
           _xlfn._xlws.FILTER('Checklist.loc DATA'!$E$3:$E$3000,'Checklist.loc DATA'!$D$3:$D$3000=J293,"#no matching result in Checklist.loc DATA")))</f>
        <v/>
      </c>
      <c r="L293" s="63" t="str">
        <f>IF('Integrator tracking'!G302="","",'Integrator tracking'!G302)</f>
        <v/>
      </c>
      <c r="M293" s="14" t="str">
        <f t="shared" si="8"/>
        <v/>
      </c>
      <c r="N293" s="14" t="str">
        <f>IF(F293="","",
_xlfn.CONCAT('Resource Checklist generator'!$A$2,UPPER('Resource Checklist generator'!$O$1),SUBSTITUTE(_xlfn.CONCAT(G293,"_",I293),"GAME.CHECKLIST_",""),"_",T293,'Resource Checklist generator'!$M$2,L293,'Resource Checklist generator'!$K$2,CHAR(10),
    'Resource Checklist generator'!$L$1,'Resource Checklist generator'!$N$2,'Resource Checklist generator'!$K$1,CHAR(10),
    'Resource Checklist generator'!$N$1
))</f>
        <v/>
      </c>
      <c r="O293" s="14" t="str">
        <f>IF(NOT(OR(U293=0,U293="")),_xlfn.CONCAT('Resource Checklist generator'!$G$2,U293,'Resource Checklist generator'!$H$2,CHAR(10),'Resource Checklist generator'!$I$2),"")</f>
        <v/>
      </c>
      <c r="P293" s="14" t="str">
        <f>IF(NOT(OR(V293=0,V293="")),_xlfn.CONCAT('Resource Checklist generator'!$J$2,V293,'Resource Checklist generator'!$H$2,CHAR(10),'Resource Checklist generator'!$L$2),"")</f>
        <v/>
      </c>
      <c r="Q293" s="14" t="str">
        <f>IF(F293="","",
    _xlfn.CONCAT('Resource Checklist generator'!$A$1,UPPER('Resource Checklist generator'!$O$1),SUBSTITUTE(_xlfn.CONCAT(G293,"_",I293),"GAME.CHECKLIST_",""),'Resource Checklist generator'!$B$1,CHAR(10),
    'Resource Checklist generator'!$C$1,G293,'Resource Checklist generator'!$D$1,I293,'Resource Checklist generator'!$E$1,CHAR(10),
    IF(K293="","",_xlfn.CONCAT('Resource Checklist generator'!$F$1,K293,'Resource Checklist generator'!$G$1,CHAR(10))),
    'Resource Checklist generator'!$J$1,'Resource Checklist generator'!$K$1,CHAR(10),
    'Resource Checklist generator'!$N$1)
)</f>
        <v/>
      </c>
      <c r="R293" s="14"/>
      <c r="S293" s="14" t="str">
        <f t="shared" si="9"/>
        <v/>
      </c>
      <c r="T293" s="14" t="str" cm="1">
        <f t="array" ref="T293">IF(Q293="","",MATCH(MID(Q293,1,255),MID($R$3:$R$999,1,255),0))</f>
        <v/>
      </c>
      <c r="U293" s="14"/>
      <c r="V293" s="14"/>
    </row>
    <row r="294" spans="2:22">
      <c r="B294" s="28"/>
      <c r="C294" s="46" t="str" cm="1">
        <f t="array" ref="C294">IF(B294="","",
       IF(OR(_xlfn._xlws.FILTER('Checklist.loc DATA'!$D$3:$D$3000,'Checklist.loc DATA'!$C$3:$C$3000=B294,"#no matching result in Checklist.loc DATA")="#no matching result found in Checklist.loc DATA",_xlfn._xlws.FILTER('Checklist.loc DATA'!$D$3:$D$3000,'Checklist.loc DATA'!$C$3:$C$3000=B294,"#no matching result in Checklist.loc DATA")="MISSING",_xlfn._xlws.FILTER('Checklist.loc DATA'!$D$3:$D$3000,'Checklist.loc DATA'!$C$3:$C$3000=B294,"#no matching result in Checklist.loc DATA")=""),
            IF(_xlfn._xlws.FILTER('GAME.CHECKLIST_ Integrator'!$C$2:$C$3000,'GAME.CHECKLIST_ Integrator'!$D$2:$D$3000=B294,"#no matching result in GAME.CHECKLIST Integrator")="0","#Text found in aircraft PAGE_Integrator but no matching entry name; check that you copy-pasted entry names",
                   _xlfn._xlws.FILTER('GAME.CHECKLIST_ Integrator'!$C$2:$C$3000,'GAME.CHECKLIST_ Integrator'!$D$2:$D$3000=B294,"#no matching result in GAME.CHECKLIST Integrator")),
           _xlfn._xlws.FILTER('Checklist.loc DATA'!$D$3:$D$3000,'Checklist.loc DATA'!$C$3:$C$3000=B294,"#no matching result in Checklist.loc DATA")))</f>
        <v/>
      </c>
      <c r="D294" s="52"/>
      <c r="E294" s="46" t="str" cm="1">
        <f t="array" ref="E294">IF(D294="","",
       IF(OR(_xlfn._xlws.FILTER('Checklist.loc DATA'!$D$3:$D$3000,'Checklist.loc DATA'!$C$3:$C$3000=D294,"#no matching result in Checklist.loc DATA")="#no matching result found in Checklist.loc DATA",_xlfn._xlws.FILTER('Checklist.loc DATA'!$D$3:$D$3000,'Checklist.loc DATA'!$C$3:$C$3000=D294,"#no matching result in Checklist.loc DATA")="MISSING",_xlfn._xlws.FILTER('Checklist.loc DATA'!$D$3:$D$3000,'Checklist.loc DATA'!$C$3:$C$3000=D294,"#no matching result in Checklist.loc DATA")=""),
            IF(_xlfn._xlws.FILTER('GAME.CHECKLIST_ Integrator'!$C$2:$C$3000,'GAME.CHECKLIST_ Integrator'!$D$2:$D$3000=D294,"#no matching result in GAME.CHECKLIST Integrator")="0","#Text found in aircraft PAGE_Integrator but no matching entry name; check that you copy-pasted entry names",
                   _xlfn._xlws.FILTER('GAME.CHECKLIST_ Integrator'!$C$2:$C$3000,'GAME.CHECKLIST_ Integrator'!$D$2:$D$3000=D294,"#no matching result in GAME.CHECKLIST Integrator")),
           _xlfn._xlws.FILTER('Checklist.loc DATA'!$D$3:$D$3000,'Checklist.loc DATA'!$C$3:$C$3000=D294,"#no matching result in Checklist.loc DATA")))</f>
        <v/>
      </c>
      <c r="F294" s="52"/>
      <c r="G294" s="46" t="str" cm="1">
        <f t="array" ref="G294">IF(F294="","",
       IF(OR(_xlfn._xlws.FILTER('Checklist.loc DATA'!$D$3:$D$3000,'Checklist.loc DATA'!$C$3:$C$3000=F294,"#no matching result in Checklist.loc DATA")="#no matching result found in Checklist.loc DATA",_xlfn._xlws.FILTER('Checklist.loc DATA'!$D$3:$D$3000,'Checklist.loc DATA'!$C$3:$C$3000=F294,"#no matching result in Checklist.loc DATA")="MISSING",_xlfn._xlws.FILTER('Checklist.loc DATA'!$D$3:$D$3000,'Checklist.loc DATA'!$C$3:$C$3000=F294,"#no matching result in Checklist.loc DATA")=""),
            IF(_xlfn._xlws.FILTER('GAME.CHECKLIST_ Integrator'!$C$2:$C$3000,'GAME.CHECKLIST_ Integrator'!$D$2:$D$3000=F294,"#no matching result in GAME.CHECKLIST Integrator")="0","#Text found in aircraft PAGE_Integrator but no matching entry name; check that you copy-pasted entry names",
                   _xlfn._xlws.FILTER('GAME.CHECKLIST_ Integrator'!$C$2:$C$3000,'GAME.CHECKLIST_ Integrator'!$D$2:$D$3000=F294,"#no matching result in GAME.CHECKLIST Integrator")),
           _xlfn._xlws.FILTER('Checklist.loc DATA'!$D$3:$D$3000,'Checklist.loc DATA'!$C$3:$C$3000=F294,"#no matching result in Checklist.loc DATA")))</f>
        <v/>
      </c>
      <c r="H294" s="61"/>
      <c r="I294" s="46" t="str" cm="1">
        <f t="array" ref="I294">IF(H294="","",
       IF(OR(_xlfn._xlws.FILTER('Checklist.loc DATA'!$D$3:$D$3000,'Checklist.loc DATA'!$C$3:$C$3000=H294,"#no matching result in Checklist.loc DATA")="#no matching result found in Checklist.loc DATA",_xlfn._xlws.FILTER('Checklist.loc DATA'!$D$3:$D$3000,'Checklist.loc DATA'!$C$3:$C$3000=H294,"#no matching result in Checklist.loc DATA")="MISSING",_xlfn._xlws.FILTER('Checklist.loc DATA'!$D$3:$D$3000,'Checklist.loc DATA'!$C$3:$C$3000=H294,"#no matching result in Checklist.loc DATA")=""),
            IF(_xlfn._xlws.FILTER('GAME.CHECKLIST_ Integrator'!$C$2:$C$3000,'GAME.CHECKLIST_ Integrator'!$D$2:$D$3000=H294,"#no matching result in GAME.CHECKLIST Integrator")="0","#Text found in aircraft PAGE_Integrator but no matching entry name; check that you copy-pasted entry names",
                   _xlfn._xlws.FILTER('GAME.CHECKLIST_ Integrator'!$C$2:$C$3000,'GAME.CHECKLIST_ Integrator'!$D$2:$D$3000=H294,"#no matching result in GAME.CHECKLIST Integrator")),
           _xlfn._xlws.FILTER('Checklist.loc DATA'!$D$3:$D$3000,'Checklist.loc DATA'!$C$3:$C$3000=H294,"#no matching result in Checklist.loc DATA")))</f>
        <v/>
      </c>
      <c r="J294" s="48">
        <v>0</v>
      </c>
      <c r="K294" s="46" t="str" cm="1">
        <f t="array" ref="K294">IF(OR(J294="",J294=0),"",
       IF(OR(_xlfn._xlws.FILTER('Checklist.loc DATA'!$E$3:$E$3000,'Checklist.loc DATA'!$D$3:$D$3000=J294,"#no matching result in Checklist.loc DATA")="#no matching result found in Checklist.loc DATA",_xlfn._xlws.FILTER('Checklist.loc DATA'!$E$3:$E$3000,'Checklist.loc DATA'!$D$3:$D$3000=J294,"#no matching result in Checklist.loc DATA")="MISSING",_xlfn._xlws.FILTER('Checklist.loc DATA'!$E$3:$E$3000,'Checklist.loc DATA'!$D$3:$D$3000=J294,"#no matching result in Checklist.loc DATA")=""),
          IF(_xlfn._xlws.FILTER('CLUE. Integrator'!$C$2:$C$3000,'CLUE. Integrator'!$D$2:$D$3000=J294,"#no matching result in aircraft CLUE_Integrator")="0","#Text found in aircraft CLUE_Integrator but no matching entry name; check that you copy-pasted entry names",
                   _xlfn._xlws.FILTER('CLUE. Integrator'!$C$2:$C$3000,'CLUE. Integrator'!$D$2:$D$3000=J294,"#no matching result in aircraft CLUE_Integrator")),
           _xlfn._xlws.FILTER('Checklist.loc DATA'!$E$3:$E$3000,'Checklist.loc DATA'!$D$3:$D$3000=J294,"#no matching result in Checklist.loc DATA")))</f>
        <v/>
      </c>
      <c r="L294" s="63" t="str">
        <f>IF('Integrator tracking'!G303="","",'Integrator tracking'!G303)</f>
        <v/>
      </c>
      <c r="M294" s="14" t="str">
        <f t="shared" si="8"/>
        <v/>
      </c>
      <c r="N294" s="14" t="str">
        <f>IF(F294="","",
_xlfn.CONCAT('Resource Checklist generator'!$A$2,UPPER('Resource Checklist generator'!$O$1),SUBSTITUTE(_xlfn.CONCAT(G294,"_",I294),"GAME.CHECKLIST_",""),"_",T294,'Resource Checklist generator'!$M$2,L294,'Resource Checklist generator'!$K$2,CHAR(10),
    'Resource Checklist generator'!$L$1,'Resource Checklist generator'!$N$2,'Resource Checklist generator'!$K$1,CHAR(10),
    'Resource Checklist generator'!$N$1
))</f>
        <v/>
      </c>
      <c r="O294" s="14" t="str">
        <f>IF(NOT(OR(U294=0,U294="")),_xlfn.CONCAT('Resource Checklist generator'!$G$2,U294,'Resource Checklist generator'!$H$2,CHAR(10),'Resource Checklist generator'!$I$2),"")</f>
        <v/>
      </c>
      <c r="P294" s="14" t="str">
        <f>IF(NOT(OR(V294=0,V294="")),_xlfn.CONCAT('Resource Checklist generator'!$J$2,V294,'Resource Checklist generator'!$H$2,CHAR(10),'Resource Checklist generator'!$L$2),"")</f>
        <v/>
      </c>
      <c r="Q294" s="14" t="str">
        <f>IF(F294="","",
    _xlfn.CONCAT('Resource Checklist generator'!$A$1,UPPER('Resource Checklist generator'!$O$1),SUBSTITUTE(_xlfn.CONCAT(G294,"_",I294),"GAME.CHECKLIST_",""),'Resource Checklist generator'!$B$1,CHAR(10),
    'Resource Checklist generator'!$C$1,G294,'Resource Checklist generator'!$D$1,I294,'Resource Checklist generator'!$E$1,CHAR(10),
    IF(K294="","",_xlfn.CONCAT('Resource Checklist generator'!$F$1,K294,'Resource Checklist generator'!$G$1,CHAR(10))),
    'Resource Checklist generator'!$J$1,'Resource Checklist generator'!$K$1,CHAR(10),
    'Resource Checklist generator'!$N$1)
)</f>
        <v/>
      </c>
      <c r="R294" s="14"/>
      <c r="S294" s="14" t="str">
        <f t="shared" si="9"/>
        <v/>
      </c>
      <c r="T294" s="14" t="str" cm="1">
        <f t="array" ref="T294">IF(Q294="","",MATCH(MID(Q294,1,255),MID($R$3:$R$999,1,255),0))</f>
        <v/>
      </c>
      <c r="U294" s="14"/>
      <c r="V294" s="14"/>
    </row>
    <row r="295" spans="2:22">
      <c r="B295" s="27"/>
      <c r="C295" s="46" t="str" cm="1">
        <f t="array" ref="C295">IF(B295="","",
       IF(OR(_xlfn._xlws.FILTER('Checklist.loc DATA'!$D$3:$D$3000,'Checklist.loc DATA'!$C$3:$C$3000=B295,"#no matching result in Checklist.loc DATA")="#no matching result found in Checklist.loc DATA",_xlfn._xlws.FILTER('Checklist.loc DATA'!$D$3:$D$3000,'Checklist.loc DATA'!$C$3:$C$3000=B295,"#no matching result in Checklist.loc DATA")="MISSING",_xlfn._xlws.FILTER('Checklist.loc DATA'!$D$3:$D$3000,'Checklist.loc DATA'!$C$3:$C$3000=B295,"#no matching result in Checklist.loc DATA")=""),
            IF(_xlfn._xlws.FILTER('GAME.CHECKLIST_ Integrator'!$C$2:$C$3000,'GAME.CHECKLIST_ Integrator'!$D$2:$D$3000=B295,"#no matching result in GAME.CHECKLIST Integrator")="0","#Text found in aircraft PAGE_Integrator but no matching entry name; check that you copy-pasted entry names",
                   _xlfn._xlws.FILTER('GAME.CHECKLIST_ Integrator'!$C$2:$C$3000,'GAME.CHECKLIST_ Integrator'!$D$2:$D$3000=B295,"#no matching result in GAME.CHECKLIST Integrator")),
           _xlfn._xlws.FILTER('Checklist.loc DATA'!$D$3:$D$3000,'Checklist.loc DATA'!$C$3:$C$3000=B295,"#no matching result in Checklist.loc DATA")))</f>
        <v/>
      </c>
      <c r="D295" s="53"/>
      <c r="E295" s="46" t="str" cm="1">
        <f t="array" ref="E295">IF(D295="","",
       IF(OR(_xlfn._xlws.FILTER('Checklist.loc DATA'!$D$3:$D$3000,'Checklist.loc DATA'!$C$3:$C$3000=D295,"#no matching result in Checklist.loc DATA")="#no matching result found in Checklist.loc DATA",_xlfn._xlws.FILTER('Checklist.loc DATA'!$D$3:$D$3000,'Checklist.loc DATA'!$C$3:$C$3000=D295,"#no matching result in Checklist.loc DATA")="MISSING",_xlfn._xlws.FILTER('Checklist.loc DATA'!$D$3:$D$3000,'Checklist.loc DATA'!$C$3:$C$3000=D295,"#no matching result in Checklist.loc DATA")=""),
            IF(_xlfn._xlws.FILTER('GAME.CHECKLIST_ Integrator'!$C$2:$C$3000,'GAME.CHECKLIST_ Integrator'!$D$2:$D$3000=D295,"#no matching result in GAME.CHECKLIST Integrator")="0","#Text found in aircraft PAGE_Integrator but no matching entry name; check that you copy-pasted entry names",
                   _xlfn._xlws.FILTER('GAME.CHECKLIST_ Integrator'!$C$2:$C$3000,'GAME.CHECKLIST_ Integrator'!$D$2:$D$3000=D295,"#no matching result in GAME.CHECKLIST Integrator")),
           _xlfn._xlws.FILTER('Checklist.loc DATA'!$D$3:$D$3000,'Checklist.loc DATA'!$C$3:$C$3000=D295,"#no matching result in Checklist.loc DATA")))</f>
        <v/>
      </c>
      <c r="F295" s="53"/>
      <c r="G295" s="46" t="str" cm="1">
        <f t="array" ref="G295">IF(F295="","",
       IF(OR(_xlfn._xlws.FILTER('Checklist.loc DATA'!$D$3:$D$3000,'Checklist.loc DATA'!$C$3:$C$3000=F295,"#no matching result in Checklist.loc DATA")="#no matching result found in Checklist.loc DATA",_xlfn._xlws.FILTER('Checklist.loc DATA'!$D$3:$D$3000,'Checklist.loc DATA'!$C$3:$C$3000=F295,"#no matching result in Checklist.loc DATA")="MISSING",_xlfn._xlws.FILTER('Checklist.loc DATA'!$D$3:$D$3000,'Checklist.loc DATA'!$C$3:$C$3000=F295,"#no matching result in Checklist.loc DATA")=""),
            IF(_xlfn._xlws.FILTER('GAME.CHECKLIST_ Integrator'!$C$2:$C$3000,'GAME.CHECKLIST_ Integrator'!$D$2:$D$3000=F295,"#no matching result in GAME.CHECKLIST Integrator")="0","#Text found in aircraft PAGE_Integrator but no matching entry name; check that you copy-pasted entry names",
                   _xlfn._xlws.FILTER('GAME.CHECKLIST_ Integrator'!$C$2:$C$3000,'GAME.CHECKLIST_ Integrator'!$D$2:$D$3000=F295,"#no matching result in GAME.CHECKLIST Integrator")),
           _xlfn._xlws.FILTER('Checklist.loc DATA'!$D$3:$D$3000,'Checklist.loc DATA'!$C$3:$C$3000=F295,"#no matching result in Checklist.loc DATA")))</f>
        <v/>
      </c>
      <c r="H295" s="62"/>
      <c r="I295" s="46" t="str" cm="1">
        <f t="array" ref="I295">IF(H295="","",
       IF(OR(_xlfn._xlws.FILTER('Checklist.loc DATA'!$D$3:$D$3000,'Checklist.loc DATA'!$C$3:$C$3000=H295,"#no matching result in Checklist.loc DATA")="#no matching result found in Checklist.loc DATA",_xlfn._xlws.FILTER('Checklist.loc DATA'!$D$3:$D$3000,'Checklist.loc DATA'!$C$3:$C$3000=H295,"#no matching result in Checklist.loc DATA")="MISSING",_xlfn._xlws.FILTER('Checklist.loc DATA'!$D$3:$D$3000,'Checklist.loc DATA'!$C$3:$C$3000=H295,"#no matching result in Checklist.loc DATA")=""),
            IF(_xlfn._xlws.FILTER('GAME.CHECKLIST_ Integrator'!$C$2:$C$3000,'GAME.CHECKLIST_ Integrator'!$D$2:$D$3000=H295,"#no matching result in GAME.CHECKLIST Integrator")="0","#Text found in aircraft PAGE_Integrator but no matching entry name; check that you copy-pasted entry names",
                   _xlfn._xlws.FILTER('GAME.CHECKLIST_ Integrator'!$C$2:$C$3000,'GAME.CHECKLIST_ Integrator'!$D$2:$D$3000=H295,"#no matching result in GAME.CHECKLIST Integrator")),
           _xlfn._xlws.FILTER('Checklist.loc DATA'!$D$3:$D$3000,'Checklist.loc DATA'!$C$3:$C$3000=H295,"#no matching result in Checklist.loc DATA")))</f>
        <v/>
      </c>
      <c r="J295" s="29">
        <v>0</v>
      </c>
      <c r="K295" s="46" t="str" cm="1">
        <f t="array" ref="K295">IF(OR(J295="",J295=0),"",
       IF(OR(_xlfn._xlws.FILTER('Checklist.loc DATA'!$E$3:$E$3000,'Checklist.loc DATA'!$D$3:$D$3000=J295,"#no matching result in Checklist.loc DATA")="#no matching result found in Checklist.loc DATA",_xlfn._xlws.FILTER('Checklist.loc DATA'!$E$3:$E$3000,'Checklist.loc DATA'!$D$3:$D$3000=J295,"#no matching result in Checklist.loc DATA")="MISSING",_xlfn._xlws.FILTER('Checklist.loc DATA'!$E$3:$E$3000,'Checklist.loc DATA'!$D$3:$D$3000=J295,"#no matching result in Checklist.loc DATA")=""),
          IF(_xlfn._xlws.FILTER('CLUE. Integrator'!$C$2:$C$3000,'CLUE. Integrator'!$D$2:$D$3000=J295,"#no matching result in aircraft CLUE_Integrator")="0","#Text found in aircraft CLUE_Integrator but no matching entry name; check that you copy-pasted entry names",
                   _xlfn._xlws.FILTER('CLUE. Integrator'!$C$2:$C$3000,'CLUE. Integrator'!$D$2:$D$3000=J295,"#no matching result in aircraft CLUE_Integrator")),
           _xlfn._xlws.FILTER('Checklist.loc DATA'!$E$3:$E$3000,'Checklist.loc DATA'!$D$3:$D$3000=J295,"#no matching result in Checklist.loc DATA")))</f>
        <v/>
      </c>
      <c r="L295" s="63" t="str">
        <f>IF('Integrator tracking'!G304="","",'Integrator tracking'!G304)</f>
        <v/>
      </c>
      <c r="M295" s="14" t="str">
        <f t="shared" si="8"/>
        <v/>
      </c>
      <c r="N295" s="14" t="str">
        <f>IF(F295="","",
_xlfn.CONCAT('Resource Checklist generator'!$A$2,UPPER('Resource Checklist generator'!$O$1),SUBSTITUTE(_xlfn.CONCAT(G295,"_",I295),"GAME.CHECKLIST_",""),"_",T295,'Resource Checklist generator'!$M$2,L295,'Resource Checklist generator'!$K$2,CHAR(10),
    'Resource Checklist generator'!$L$1,'Resource Checklist generator'!$N$2,'Resource Checklist generator'!$K$1,CHAR(10),
    'Resource Checklist generator'!$N$1
))</f>
        <v/>
      </c>
      <c r="O295" s="14" t="str">
        <f>IF(NOT(OR(U295=0,U295="")),_xlfn.CONCAT('Resource Checklist generator'!$G$2,U295,'Resource Checklist generator'!$H$2,CHAR(10),'Resource Checklist generator'!$I$2),"")</f>
        <v/>
      </c>
      <c r="P295" s="14" t="str">
        <f>IF(NOT(OR(V295=0,V295="")),_xlfn.CONCAT('Resource Checklist generator'!$J$2,V295,'Resource Checklist generator'!$H$2,CHAR(10),'Resource Checklist generator'!$L$2),"")</f>
        <v/>
      </c>
      <c r="Q295" s="14" t="str">
        <f>IF(F295="","",
    _xlfn.CONCAT('Resource Checklist generator'!$A$1,UPPER('Resource Checklist generator'!$O$1),SUBSTITUTE(_xlfn.CONCAT(G295,"_",I295),"GAME.CHECKLIST_",""),'Resource Checklist generator'!$B$1,CHAR(10),
    'Resource Checklist generator'!$C$1,G295,'Resource Checklist generator'!$D$1,I295,'Resource Checklist generator'!$E$1,CHAR(10),
    IF(K295="","",_xlfn.CONCAT('Resource Checklist generator'!$F$1,K295,'Resource Checklist generator'!$G$1,CHAR(10))),
    'Resource Checklist generator'!$J$1,'Resource Checklist generator'!$K$1,CHAR(10),
    'Resource Checklist generator'!$N$1)
)</f>
        <v/>
      </c>
      <c r="R295" s="14"/>
      <c r="S295" s="14" t="str">
        <f t="shared" si="9"/>
        <v/>
      </c>
      <c r="T295" s="14" t="str" cm="1">
        <f t="array" ref="T295">IF(Q295="","",MATCH(MID(Q295,1,255),MID($R$3:$R$999,1,255),0))</f>
        <v/>
      </c>
      <c r="U295" s="14"/>
      <c r="V295" s="14"/>
    </row>
    <row r="296" spans="2:22">
      <c r="B296" s="28"/>
      <c r="C296" s="46" t="str" cm="1">
        <f t="array" ref="C296">IF(B296="","",
       IF(OR(_xlfn._xlws.FILTER('Checklist.loc DATA'!$D$3:$D$3000,'Checklist.loc DATA'!$C$3:$C$3000=B296,"#no matching result in Checklist.loc DATA")="#no matching result found in Checklist.loc DATA",_xlfn._xlws.FILTER('Checklist.loc DATA'!$D$3:$D$3000,'Checklist.loc DATA'!$C$3:$C$3000=B296,"#no matching result in Checklist.loc DATA")="MISSING",_xlfn._xlws.FILTER('Checklist.loc DATA'!$D$3:$D$3000,'Checklist.loc DATA'!$C$3:$C$3000=B296,"#no matching result in Checklist.loc DATA")=""),
            IF(_xlfn._xlws.FILTER('GAME.CHECKLIST_ Integrator'!$C$2:$C$3000,'GAME.CHECKLIST_ Integrator'!$D$2:$D$3000=B296,"#no matching result in GAME.CHECKLIST Integrator")="0","#Text found in aircraft PAGE_Integrator but no matching entry name; check that you copy-pasted entry names",
                   _xlfn._xlws.FILTER('GAME.CHECKLIST_ Integrator'!$C$2:$C$3000,'GAME.CHECKLIST_ Integrator'!$D$2:$D$3000=B296,"#no matching result in GAME.CHECKLIST Integrator")),
           _xlfn._xlws.FILTER('Checklist.loc DATA'!$D$3:$D$3000,'Checklist.loc DATA'!$C$3:$C$3000=B296,"#no matching result in Checklist.loc DATA")))</f>
        <v/>
      </c>
      <c r="D296" s="52"/>
      <c r="E296" s="46" t="str" cm="1">
        <f t="array" ref="E296">IF(D296="","",
       IF(OR(_xlfn._xlws.FILTER('Checklist.loc DATA'!$D$3:$D$3000,'Checklist.loc DATA'!$C$3:$C$3000=D296,"#no matching result in Checklist.loc DATA")="#no matching result found in Checklist.loc DATA",_xlfn._xlws.FILTER('Checklist.loc DATA'!$D$3:$D$3000,'Checklist.loc DATA'!$C$3:$C$3000=D296,"#no matching result in Checklist.loc DATA")="MISSING",_xlfn._xlws.FILTER('Checklist.loc DATA'!$D$3:$D$3000,'Checklist.loc DATA'!$C$3:$C$3000=D296,"#no matching result in Checklist.loc DATA")=""),
            IF(_xlfn._xlws.FILTER('GAME.CHECKLIST_ Integrator'!$C$2:$C$3000,'GAME.CHECKLIST_ Integrator'!$D$2:$D$3000=D296,"#no matching result in GAME.CHECKLIST Integrator")="0","#Text found in aircraft PAGE_Integrator but no matching entry name; check that you copy-pasted entry names",
                   _xlfn._xlws.FILTER('GAME.CHECKLIST_ Integrator'!$C$2:$C$3000,'GAME.CHECKLIST_ Integrator'!$D$2:$D$3000=D296,"#no matching result in GAME.CHECKLIST Integrator")),
           _xlfn._xlws.FILTER('Checklist.loc DATA'!$D$3:$D$3000,'Checklist.loc DATA'!$C$3:$C$3000=D296,"#no matching result in Checklist.loc DATA")))</f>
        <v/>
      </c>
      <c r="F296" s="52"/>
      <c r="G296" s="46" t="str" cm="1">
        <f t="array" ref="G296">IF(F296="","",
       IF(OR(_xlfn._xlws.FILTER('Checklist.loc DATA'!$D$3:$D$3000,'Checklist.loc DATA'!$C$3:$C$3000=F296,"#no matching result in Checklist.loc DATA")="#no matching result found in Checklist.loc DATA",_xlfn._xlws.FILTER('Checklist.loc DATA'!$D$3:$D$3000,'Checklist.loc DATA'!$C$3:$C$3000=F296,"#no matching result in Checklist.loc DATA")="MISSING",_xlfn._xlws.FILTER('Checklist.loc DATA'!$D$3:$D$3000,'Checklist.loc DATA'!$C$3:$C$3000=F296,"#no matching result in Checklist.loc DATA")=""),
            IF(_xlfn._xlws.FILTER('GAME.CHECKLIST_ Integrator'!$C$2:$C$3000,'GAME.CHECKLIST_ Integrator'!$D$2:$D$3000=F296,"#no matching result in GAME.CHECKLIST Integrator")="0","#Text found in aircraft PAGE_Integrator but no matching entry name; check that you copy-pasted entry names",
                   _xlfn._xlws.FILTER('GAME.CHECKLIST_ Integrator'!$C$2:$C$3000,'GAME.CHECKLIST_ Integrator'!$D$2:$D$3000=F296,"#no matching result in GAME.CHECKLIST Integrator")),
           _xlfn._xlws.FILTER('Checklist.loc DATA'!$D$3:$D$3000,'Checklist.loc DATA'!$C$3:$C$3000=F296,"#no matching result in Checklist.loc DATA")))</f>
        <v/>
      </c>
      <c r="H296" s="61"/>
      <c r="I296" s="46" t="str" cm="1">
        <f t="array" ref="I296">IF(H296="","",
       IF(OR(_xlfn._xlws.FILTER('Checklist.loc DATA'!$D$3:$D$3000,'Checklist.loc DATA'!$C$3:$C$3000=H296,"#no matching result in Checklist.loc DATA")="#no matching result found in Checklist.loc DATA",_xlfn._xlws.FILTER('Checklist.loc DATA'!$D$3:$D$3000,'Checklist.loc DATA'!$C$3:$C$3000=H296,"#no matching result in Checklist.loc DATA")="MISSING",_xlfn._xlws.FILTER('Checklist.loc DATA'!$D$3:$D$3000,'Checklist.loc DATA'!$C$3:$C$3000=H296,"#no matching result in Checklist.loc DATA")=""),
            IF(_xlfn._xlws.FILTER('GAME.CHECKLIST_ Integrator'!$C$2:$C$3000,'GAME.CHECKLIST_ Integrator'!$D$2:$D$3000=H296,"#no matching result in GAME.CHECKLIST Integrator")="0","#Text found in aircraft PAGE_Integrator but no matching entry name; check that you copy-pasted entry names",
                   _xlfn._xlws.FILTER('GAME.CHECKLIST_ Integrator'!$C$2:$C$3000,'GAME.CHECKLIST_ Integrator'!$D$2:$D$3000=H296,"#no matching result in GAME.CHECKLIST Integrator")),
           _xlfn._xlws.FILTER('Checklist.loc DATA'!$D$3:$D$3000,'Checklist.loc DATA'!$C$3:$C$3000=H296,"#no matching result in Checklist.loc DATA")))</f>
        <v/>
      </c>
      <c r="J296" s="48">
        <v>0</v>
      </c>
      <c r="K296" s="46" t="str" cm="1">
        <f t="array" ref="K296">IF(OR(J296="",J296=0),"",
       IF(OR(_xlfn._xlws.FILTER('Checklist.loc DATA'!$E$3:$E$3000,'Checklist.loc DATA'!$D$3:$D$3000=J296,"#no matching result in Checklist.loc DATA")="#no matching result found in Checklist.loc DATA",_xlfn._xlws.FILTER('Checklist.loc DATA'!$E$3:$E$3000,'Checklist.loc DATA'!$D$3:$D$3000=J296,"#no matching result in Checklist.loc DATA")="MISSING",_xlfn._xlws.FILTER('Checklist.loc DATA'!$E$3:$E$3000,'Checklist.loc DATA'!$D$3:$D$3000=J296,"#no matching result in Checklist.loc DATA")=""),
          IF(_xlfn._xlws.FILTER('CLUE. Integrator'!$C$2:$C$3000,'CLUE. Integrator'!$D$2:$D$3000=J296,"#no matching result in aircraft CLUE_Integrator")="0","#Text found in aircraft CLUE_Integrator but no matching entry name; check that you copy-pasted entry names",
                   _xlfn._xlws.FILTER('CLUE. Integrator'!$C$2:$C$3000,'CLUE. Integrator'!$D$2:$D$3000=J296,"#no matching result in aircraft CLUE_Integrator")),
           _xlfn._xlws.FILTER('Checklist.loc DATA'!$E$3:$E$3000,'Checklist.loc DATA'!$D$3:$D$3000=J296,"#no matching result in Checklist.loc DATA")))</f>
        <v/>
      </c>
      <c r="L296" s="63" t="str">
        <f>IF('Integrator tracking'!G305="","",'Integrator tracking'!G305)</f>
        <v/>
      </c>
      <c r="M296" s="14" t="str">
        <f t="shared" si="8"/>
        <v/>
      </c>
      <c r="N296" s="14" t="str">
        <f>IF(F296="","",
_xlfn.CONCAT('Resource Checklist generator'!$A$2,UPPER('Resource Checklist generator'!$O$1),SUBSTITUTE(_xlfn.CONCAT(G296,"_",I296),"GAME.CHECKLIST_",""),"_",T296,'Resource Checklist generator'!$M$2,L296,'Resource Checklist generator'!$K$2,CHAR(10),
    'Resource Checklist generator'!$L$1,'Resource Checklist generator'!$N$2,'Resource Checklist generator'!$K$1,CHAR(10),
    'Resource Checklist generator'!$N$1
))</f>
        <v/>
      </c>
      <c r="O296" s="14" t="str">
        <f>IF(NOT(OR(U296=0,U296="")),_xlfn.CONCAT('Resource Checklist generator'!$G$2,U296,'Resource Checklist generator'!$H$2,CHAR(10),'Resource Checklist generator'!$I$2),"")</f>
        <v/>
      </c>
      <c r="P296" s="14" t="str">
        <f>IF(NOT(OR(V296=0,V296="")),_xlfn.CONCAT('Resource Checklist generator'!$J$2,V296,'Resource Checklist generator'!$H$2,CHAR(10),'Resource Checklist generator'!$L$2),"")</f>
        <v/>
      </c>
      <c r="Q296" s="14" t="str">
        <f>IF(F296="","",
    _xlfn.CONCAT('Resource Checklist generator'!$A$1,UPPER('Resource Checklist generator'!$O$1),SUBSTITUTE(_xlfn.CONCAT(G296,"_",I296),"GAME.CHECKLIST_",""),'Resource Checklist generator'!$B$1,CHAR(10),
    'Resource Checklist generator'!$C$1,G296,'Resource Checklist generator'!$D$1,I296,'Resource Checklist generator'!$E$1,CHAR(10),
    IF(K296="","",_xlfn.CONCAT('Resource Checklist generator'!$F$1,K296,'Resource Checklist generator'!$G$1,CHAR(10))),
    'Resource Checklist generator'!$J$1,'Resource Checklist generator'!$K$1,CHAR(10),
    'Resource Checklist generator'!$N$1)
)</f>
        <v/>
      </c>
      <c r="R296" s="14"/>
      <c r="S296" s="14" t="str">
        <f t="shared" si="9"/>
        <v/>
      </c>
      <c r="T296" s="14" t="str" cm="1">
        <f t="array" ref="T296">IF(Q296="","",MATCH(MID(Q296,1,255),MID($R$3:$R$999,1,255),0))</f>
        <v/>
      </c>
      <c r="U296" s="14"/>
      <c r="V296" s="14"/>
    </row>
    <row r="297" spans="2:22">
      <c r="B297" s="27"/>
      <c r="C297" s="46" t="str" cm="1">
        <f t="array" ref="C297">IF(B297="","",
       IF(OR(_xlfn._xlws.FILTER('Checklist.loc DATA'!$D$3:$D$3000,'Checklist.loc DATA'!$C$3:$C$3000=B297,"#no matching result in Checklist.loc DATA")="#no matching result found in Checklist.loc DATA",_xlfn._xlws.FILTER('Checklist.loc DATA'!$D$3:$D$3000,'Checklist.loc DATA'!$C$3:$C$3000=B297,"#no matching result in Checklist.loc DATA")="MISSING",_xlfn._xlws.FILTER('Checklist.loc DATA'!$D$3:$D$3000,'Checklist.loc DATA'!$C$3:$C$3000=B297,"#no matching result in Checklist.loc DATA")=""),
            IF(_xlfn._xlws.FILTER('GAME.CHECKLIST_ Integrator'!$C$2:$C$3000,'GAME.CHECKLIST_ Integrator'!$D$2:$D$3000=B297,"#no matching result in GAME.CHECKLIST Integrator")="0","#Text found in aircraft PAGE_Integrator but no matching entry name; check that you copy-pasted entry names",
                   _xlfn._xlws.FILTER('GAME.CHECKLIST_ Integrator'!$C$2:$C$3000,'GAME.CHECKLIST_ Integrator'!$D$2:$D$3000=B297,"#no matching result in GAME.CHECKLIST Integrator")),
           _xlfn._xlws.FILTER('Checklist.loc DATA'!$D$3:$D$3000,'Checklist.loc DATA'!$C$3:$C$3000=B297,"#no matching result in Checklist.loc DATA")))</f>
        <v/>
      </c>
      <c r="D297" s="53"/>
      <c r="E297" s="46" t="str" cm="1">
        <f t="array" ref="E297">IF(D297="","",
       IF(OR(_xlfn._xlws.FILTER('Checklist.loc DATA'!$D$3:$D$3000,'Checklist.loc DATA'!$C$3:$C$3000=D297,"#no matching result in Checklist.loc DATA")="#no matching result found in Checklist.loc DATA",_xlfn._xlws.FILTER('Checklist.loc DATA'!$D$3:$D$3000,'Checklist.loc DATA'!$C$3:$C$3000=D297,"#no matching result in Checklist.loc DATA")="MISSING",_xlfn._xlws.FILTER('Checklist.loc DATA'!$D$3:$D$3000,'Checklist.loc DATA'!$C$3:$C$3000=D297,"#no matching result in Checklist.loc DATA")=""),
            IF(_xlfn._xlws.FILTER('GAME.CHECKLIST_ Integrator'!$C$2:$C$3000,'GAME.CHECKLIST_ Integrator'!$D$2:$D$3000=D297,"#no matching result in GAME.CHECKLIST Integrator")="0","#Text found in aircraft PAGE_Integrator but no matching entry name; check that you copy-pasted entry names",
                   _xlfn._xlws.FILTER('GAME.CHECKLIST_ Integrator'!$C$2:$C$3000,'GAME.CHECKLIST_ Integrator'!$D$2:$D$3000=D297,"#no matching result in GAME.CHECKLIST Integrator")),
           _xlfn._xlws.FILTER('Checklist.loc DATA'!$D$3:$D$3000,'Checklist.loc DATA'!$C$3:$C$3000=D297,"#no matching result in Checklist.loc DATA")))</f>
        <v/>
      </c>
      <c r="F297" s="53"/>
      <c r="G297" s="46" t="str" cm="1">
        <f t="array" ref="G297">IF(F297="","",
       IF(OR(_xlfn._xlws.FILTER('Checklist.loc DATA'!$D$3:$D$3000,'Checklist.loc DATA'!$C$3:$C$3000=F297,"#no matching result in Checklist.loc DATA")="#no matching result found in Checklist.loc DATA",_xlfn._xlws.FILTER('Checklist.loc DATA'!$D$3:$D$3000,'Checklist.loc DATA'!$C$3:$C$3000=F297,"#no matching result in Checklist.loc DATA")="MISSING",_xlfn._xlws.FILTER('Checklist.loc DATA'!$D$3:$D$3000,'Checklist.loc DATA'!$C$3:$C$3000=F297,"#no matching result in Checklist.loc DATA")=""),
            IF(_xlfn._xlws.FILTER('GAME.CHECKLIST_ Integrator'!$C$2:$C$3000,'GAME.CHECKLIST_ Integrator'!$D$2:$D$3000=F297,"#no matching result in GAME.CHECKLIST Integrator")="0","#Text found in aircraft PAGE_Integrator but no matching entry name; check that you copy-pasted entry names",
                   _xlfn._xlws.FILTER('GAME.CHECKLIST_ Integrator'!$C$2:$C$3000,'GAME.CHECKLIST_ Integrator'!$D$2:$D$3000=F297,"#no matching result in GAME.CHECKLIST Integrator")),
           _xlfn._xlws.FILTER('Checklist.loc DATA'!$D$3:$D$3000,'Checklist.loc DATA'!$C$3:$C$3000=F297,"#no matching result in Checklist.loc DATA")))</f>
        <v/>
      </c>
      <c r="H297" s="62"/>
      <c r="I297" s="46" t="str" cm="1">
        <f t="array" ref="I297">IF(H297="","",
       IF(OR(_xlfn._xlws.FILTER('Checklist.loc DATA'!$D$3:$D$3000,'Checklist.loc DATA'!$C$3:$C$3000=H297,"#no matching result in Checklist.loc DATA")="#no matching result found in Checklist.loc DATA",_xlfn._xlws.FILTER('Checklist.loc DATA'!$D$3:$D$3000,'Checklist.loc DATA'!$C$3:$C$3000=H297,"#no matching result in Checklist.loc DATA")="MISSING",_xlfn._xlws.FILTER('Checklist.loc DATA'!$D$3:$D$3000,'Checklist.loc DATA'!$C$3:$C$3000=H297,"#no matching result in Checklist.loc DATA")=""),
            IF(_xlfn._xlws.FILTER('GAME.CHECKLIST_ Integrator'!$C$2:$C$3000,'GAME.CHECKLIST_ Integrator'!$D$2:$D$3000=H297,"#no matching result in GAME.CHECKLIST Integrator")="0","#Text found in aircraft PAGE_Integrator but no matching entry name; check that you copy-pasted entry names",
                   _xlfn._xlws.FILTER('GAME.CHECKLIST_ Integrator'!$C$2:$C$3000,'GAME.CHECKLIST_ Integrator'!$D$2:$D$3000=H297,"#no matching result in GAME.CHECKLIST Integrator")),
           _xlfn._xlws.FILTER('Checklist.loc DATA'!$D$3:$D$3000,'Checklist.loc DATA'!$C$3:$C$3000=H297,"#no matching result in Checklist.loc DATA")))</f>
        <v/>
      </c>
      <c r="J297" s="29">
        <v>0</v>
      </c>
      <c r="K297" s="46" t="str" cm="1">
        <f t="array" ref="K297">IF(OR(J297="",J297=0),"",
       IF(OR(_xlfn._xlws.FILTER('Checklist.loc DATA'!$E$3:$E$3000,'Checklist.loc DATA'!$D$3:$D$3000=J297,"#no matching result in Checklist.loc DATA")="#no matching result found in Checklist.loc DATA",_xlfn._xlws.FILTER('Checklist.loc DATA'!$E$3:$E$3000,'Checklist.loc DATA'!$D$3:$D$3000=J297,"#no matching result in Checklist.loc DATA")="MISSING",_xlfn._xlws.FILTER('Checklist.loc DATA'!$E$3:$E$3000,'Checklist.loc DATA'!$D$3:$D$3000=J297,"#no matching result in Checklist.loc DATA")=""),
          IF(_xlfn._xlws.FILTER('CLUE. Integrator'!$C$2:$C$3000,'CLUE. Integrator'!$D$2:$D$3000=J297,"#no matching result in aircraft CLUE_Integrator")="0","#Text found in aircraft CLUE_Integrator but no matching entry name; check that you copy-pasted entry names",
                   _xlfn._xlws.FILTER('CLUE. Integrator'!$C$2:$C$3000,'CLUE. Integrator'!$D$2:$D$3000=J297,"#no matching result in aircraft CLUE_Integrator")),
           _xlfn._xlws.FILTER('Checklist.loc DATA'!$E$3:$E$3000,'Checklist.loc DATA'!$D$3:$D$3000=J297,"#no matching result in Checklist.loc DATA")))</f>
        <v/>
      </c>
      <c r="L297" s="63" t="str">
        <f>IF('Integrator tracking'!G306="","",'Integrator tracking'!G306)</f>
        <v/>
      </c>
      <c r="M297" s="14" t="str">
        <f t="shared" si="8"/>
        <v/>
      </c>
      <c r="N297" s="14" t="str">
        <f>IF(F297="","",
_xlfn.CONCAT('Resource Checklist generator'!$A$2,UPPER('Resource Checklist generator'!$O$1),SUBSTITUTE(_xlfn.CONCAT(G297,"_",I297),"GAME.CHECKLIST_",""),"_",T297,'Resource Checklist generator'!$M$2,L297,'Resource Checklist generator'!$K$2,CHAR(10),
    'Resource Checklist generator'!$L$1,'Resource Checklist generator'!$N$2,'Resource Checklist generator'!$K$1,CHAR(10),
    'Resource Checklist generator'!$N$1
))</f>
        <v/>
      </c>
      <c r="O297" s="14" t="str">
        <f>IF(NOT(OR(U297=0,U297="")),_xlfn.CONCAT('Resource Checklist generator'!$G$2,U297,'Resource Checklist generator'!$H$2,CHAR(10),'Resource Checklist generator'!$I$2),"")</f>
        <v/>
      </c>
      <c r="P297" s="14" t="str">
        <f>IF(NOT(OR(V297=0,V297="")),_xlfn.CONCAT('Resource Checklist generator'!$J$2,V297,'Resource Checklist generator'!$H$2,CHAR(10),'Resource Checklist generator'!$L$2),"")</f>
        <v/>
      </c>
      <c r="Q297" s="14" t="str">
        <f>IF(F297="","",
    _xlfn.CONCAT('Resource Checklist generator'!$A$1,UPPER('Resource Checklist generator'!$O$1),SUBSTITUTE(_xlfn.CONCAT(G297,"_",I297),"GAME.CHECKLIST_",""),'Resource Checklist generator'!$B$1,CHAR(10),
    'Resource Checklist generator'!$C$1,G297,'Resource Checklist generator'!$D$1,I297,'Resource Checklist generator'!$E$1,CHAR(10),
    IF(K297="","",_xlfn.CONCAT('Resource Checklist generator'!$F$1,K297,'Resource Checklist generator'!$G$1,CHAR(10))),
    'Resource Checklist generator'!$J$1,'Resource Checklist generator'!$K$1,CHAR(10),
    'Resource Checklist generator'!$N$1)
)</f>
        <v/>
      </c>
      <c r="R297" s="14"/>
      <c r="S297" s="14" t="str">
        <f t="shared" si="9"/>
        <v/>
      </c>
      <c r="T297" s="14" t="str" cm="1">
        <f t="array" ref="T297">IF(Q297="","",MATCH(MID(Q297,1,255),MID($R$3:$R$999,1,255),0))</f>
        <v/>
      </c>
      <c r="U297" s="14"/>
      <c r="V297" s="14"/>
    </row>
    <row r="298" spans="2:22">
      <c r="B298" s="28"/>
      <c r="C298" s="46" t="str" cm="1">
        <f t="array" ref="C298">IF(B298="","",
       IF(OR(_xlfn._xlws.FILTER('Checklist.loc DATA'!$D$3:$D$3000,'Checklist.loc DATA'!$C$3:$C$3000=B298,"#no matching result in Checklist.loc DATA")="#no matching result found in Checklist.loc DATA",_xlfn._xlws.FILTER('Checklist.loc DATA'!$D$3:$D$3000,'Checklist.loc DATA'!$C$3:$C$3000=B298,"#no matching result in Checklist.loc DATA")="MISSING",_xlfn._xlws.FILTER('Checklist.loc DATA'!$D$3:$D$3000,'Checklist.loc DATA'!$C$3:$C$3000=B298,"#no matching result in Checklist.loc DATA")=""),
            IF(_xlfn._xlws.FILTER('GAME.CHECKLIST_ Integrator'!$C$2:$C$3000,'GAME.CHECKLIST_ Integrator'!$D$2:$D$3000=B298,"#no matching result in GAME.CHECKLIST Integrator")="0","#Text found in aircraft PAGE_Integrator but no matching entry name; check that you copy-pasted entry names",
                   _xlfn._xlws.FILTER('GAME.CHECKLIST_ Integrator'!$C$2:$C$3000,'GAME.CHECKLIST_ Integrator'!$D$2:$D$3000=B298,"#no matching result in GAME.CHECKLIST Integrator")),
           _xlfn._xlws.FILTER('Checklist.loc DATA'!$D$3:$D$3000,'Checklist.loc DATA'!$C$3:$C$3000=B298,"#no matching result in Checklist.loc DATA")))</f>
        <v/>
      </c>
      <c r="D298" s="52"/>
      <c r="E298" s="46" t="str" cm="1">
        <f t="array" ref="E298">IF(D298="","",
       IF(OR(_xlfn._xlws.FILTER('Checklist.loc DATA'!$D$3:$D$3000,'Checklist.loc DATA'!$C$3:$C$3000=D298,"#no matching result in Checklist.loc DATA")="#no matching result found in Checklist.loc DATA",_xlfn._xlws.FILTER('Checklist.loc DATA'!$D$3:$D$3000,'Checklist.loc DATA'!$C$3:$C$3000=D298,"#no matching result in Checklist.loc DATA")="MISSING",_xlfn._xlws.FILTER('Checklist.loc DATA'!$D$3:$D$3000,'Checklist.loc DATA'!$C$3:$C$3000=D298,"#no matching result in Checklist.loc DATA")=""),
            IF(_xlfn._xlws.FILTER('GAME.CHECKLIST_ Integrator'!$C$2:$C$3000,'GAME.CHECKLIST_ Integrator'!$D$2:$D$3000=D298,"#no matching result in GAME.CHECKLIST Integrator")="0","#Text found in aircraft PAGE_Integrator but no matching entry name; check that you copy-pasted entry names",
                   _xlfn._xlws.FILTER('GAME.CHECKLIST_ Integrator'!$C$2:$C$3000,'GAME.CHECKLIST_ Integrator'!$D$2:$D$3000=D298,"#no matching result in GAME.CHECKLIST Integrator")),
           _xlfn._xlws.FILTER('Checklist.loc DATA'!$D$3:$D$3000,'Checklist.loc DATA'!$C$3:$C$3000=D298,"#no matching result in Checklist.loc DATA")))</f>
        <v/>
      </c>
      <c r="F298" s="52"/>
      <c r="G298" s="46" t="str" cm="1">
        <f t="array" ref="G298">IF(F298="","",
       IF(OR(_xlfn._xlws.FILTER('Checklist.loc DATA'!$D$3:$D$3000,'Checklist.loc DATA'!$C$3:$C$3000=F298,"#no matching result in Checklist.loc DATA")="#no matching result found in Checklist.loc DATA",_xlfn._xlws.FILTER('Checklist.loc DATA'!$D$3:$D$3000,'Checklist.loc DATA'!$C$3:$C$3000=F298,"#no matching result in Checklist.loc DATA")="MISSING",_xlfn._xlws.FILTER('Checklist.loc DATA'!$D$3:$D$3000,'Checklist.loc DATA'!$C$3:$C$3000=F298,"#no matching result in Checklist.loc DATA")=""),
            IF(_xlfn._xlws.FILTER('GAME.CHECKLIST_ Integrator'!$C$2:$C$3000,'GAME.CHECKLIST_ Integrator'!$D$2:$D$3000=F298,"#no matching result in GAME.CHECKLIST Integrator")="0","#Text found in aircraft PAGE_Integrator but no matching entry name; check that you copy-pasted entry names",
                   _xlfn._xlws.FILTER('GAME.CHECKLIST_ Integrator'!$C$2:$C$3000,'GAME.CHECKLIST_ Integrator'!$D$2:$D$3000=F298,"#no matching result in GAME.CHECKLIST Integrator")),
           _xlfn._xlws.FILTER('Checklist.loc DATA'!$D$3:$D$3000,'Checklist.loc DATA'!$C$3:$C$3000=F298,"#no matching result in Checklist.loc DATA")))</f>
        <v/>
      </c>
      <c r="H298" s="61"/>
      <c r="I298" s="46" t="str" cm="1">
        <f t="array" ref="I298">IF(H298="","",
       IF(OR(_xlfn._xlws.FILTER('Checklist.loc DATA'!$D$3:$D$3000,'Checklist.loc DATA'!$C$3:$C$3000=H298,"#no matching result in Checklist.loc DATA")="#no matching result found in Checklist.loc DATA",_xlfn._xlws.FILTER('Checklist.loc DATA'!$D$3:$D$3000,'Checklist.loc DATA'!$C$3:$C$3000=H298,"#no matching result in Checklist.loc DATA")="MISSING",_xlfn._xlws.FILTER('Checklist.loc DATA'!$D$3:$D$3000,'Checklist.loc DATA'!$C$3:$C$3000=H298,"#no matching result in Checklist.loc DATA")=""),
            IF(_xlfn._xlws.FILTER('GAME.CHECKLIST_ Integrator'!$C$2:$C$3000,'GAME.CHECKLIST_ Integrator'!$D$2:$D$3000=H298,"#no matching result in GAME.CHECKLIST Integrator")="0","#Text found in aircraft PAGE_Integrator but no matching entry name; check that you copy-pasted entry names",
                   _xlfn._xlws.FILTER('GAME.CHECKLIST_ Integrator'!$C$2:$C$3000,'GAME.CHECKLIST_ Integrator'!$D$2:$D$3000=H298,"#no matching result in GAME.CHECKLIST Integrator")),
           _xlfn._xlws.FILTER('Checklist.loc DATA'!$D$3:$D$3000,'Checklist.loc DATA'!$C$3:$C$3000=H298,"#no matching result in Checklist.loc DATA")))</f>
        <v/>
      </c>
      <c r="J298" s="48">
        <v>0</v>
      </c>
      <c r="K298" s="46" t="str" cm="1">
        <f t="array" ref="K298">IF(OR(J298="",J298=0),"",
       IF(OR(_xlfn._xlws.FILTER('Checklist.loc DATA'!$E$3:$E$3000,'Checklist.loc DATA'!$D$3:$D$3000=J298,"#no matching result in Checklist.loc DATA")="#no matching result found in Checklist.loc DATA",_xlfn._xlws.FILTER('Checklist.loc DATA'!$E$3:$E$3000,'Checklist.loc DATA'!$D$3:$D$3000=J298,"#no matching result in Checklist.loc DATA")="MISSING",_xlfn._xlws.FILTER('Checklist.loc DATA'!$E$3:$E$3000,'Checklist.loc DATA'!$D$3:$D$3000=J298,"#no matching result in Checklist.loc DATA")=""),
          IF(_xlfn._xlws.FILTER('CLUE. Integrator'!$C$2:$C$3000,'CLUE. Integrator'!$D$2:$D$3000=J298,"#no matching result in aircraft CLUE_Integrator")="0","#Text found in aircraft CLUE_Integrator but no matching entry name; check that you copy-pasted entry names",
                   _xlfn._xlws.FILTER('CLUE. Integrator'!$C$2:$C$3000,'CLUE. Integrator'!$D$2:$D$3000=J298,"#no matching result in aircraft CLUE_Integrator")),
           _xlfn._xlws.FILTER('Checklist.loc DATA'!$E$3:$E$3000,'Checklist.loc DATA'!$D$3:$D$3000=J298,"#no matching result in Checklist.loc DATA")))</f>
        <v/>
      </c>
      <c r="L298" s="63" t="str">
        <f>IF('Integrator tracking'!G307="","",'Integrator tracking'!G307)</f>
        <v/>
      </c>
      <c r="M298" s="14" t="str">
        <f t="shared" si="8"/>
        <v/>
      </c>
      <c r="N298" s="14" t="str">
        <f>IF(F298="","",
_xlfn.CONCAT('Resource Checklist generator'!$A$2,UPPER('Resource Checklist generator'!$O$1),SUBSTITUTE(_xlfn.CONCAT(G298,"_",I298),"GAME.CHECKLIST_",""),"_",T298,'Resource Checklist generator'!$M$2,L298,'Resource Checklist generator'!$K$2,CHAR(10),
    'Resource Checklist generator'!$L$1,'Resource Checklist generator'!$N$2,'Resource Checklist generator'!$K$1,CHAR(10),
    'Resource Checklist generator'!$N$1
))</f>
        <v/>
      </c>
      <c r="O298" s="14" t="str">
        <f>IF(NOT(OR(U298=0,U298="")),_xlfn.CONCAT('Resource Checklist generator'!$G$2,U298,'Resource Checklist generator'!$H$2,CHAR(10),'Resource Checklist generator'!$I$2),"")</f>
        <v/>
      </c>
      <c r="P298" s="14" t="str">
        <f>IF(NOT(OR(V298=0,V298="")),_xlfn.CONCAT('Resource Checklist generator'!$J$2,V298,'Resource Checklist generator'!$H$2,CHAR(10),'Resource Checklist generator'!$L$2),"")</f>
        <v/>
      </c>
      <c r="Q298" s="14" t="str">
        <f>IF(F298="","",
    _xlfn.CONCAT('Resource Checklist generator'!$A$1,UPPER('Resource Checklist generator'!$O$1),SUBSTITUTE(_xlfn.CONCAT(G298,"_",I298),"GAME.CHECKLIST_",""),'Resource Checklist generator'!$B$1,CHAR(10),
    'Resource Checklist generator'!$C$1,G298,'Resource Checklist generator'!$D$1,I298,'Resource Checklist generator'!$E$1,CHAR(10),
    IF(K298="","",_xlfn.CONCAT('Resource Checklist generator'!$F$1,K298,'Resource Checklist generator'!$G$1,CHAR(10))),
    'Resource Checklist generator'!$J$1,'Resource Checklist generator'!$K$1,CHAR(10),
    'Resource Checklist generator'!$N$1)
)</f>
        <v/>
      </c>
      <c r="R298" s="14"/>
      <c r="S298" s="14" t="str">
        <f t="shared" si="9"/>
        <v/>
      </c>
      <c r="T298" s="14" t="str" cm="1">
        <f t="array" ref="T298">IF(Q298="","",MATCH(MID(Q298,1,255),MID($R$3:$R$999,1,255),0))</f>
        <v/>
      </c>
      <c r="U298" s="14"/>
      <c r="V298" s="14"/>
    </row>
    <row r="299" spans="2:22">
      <c r="B299" s="27"/>
      <c r="C299" s="46" t="str" cm="1">
        <f t="array" ref="C299">IF(B299="","",
       IF(OR(_xlfn._xlws.FILTER('Checklist.loc DATA'!$D$3:$D$3000,'Checklist.loc DATA'!$C$3:$C$3000=B299,"#no matching result in Checklist.loc DATA")="#no matching result found in Checklist.loc DATA",_xlfn._xlws.FILTER('Checklist.loc DATA'!$D$3:$D$3000,'Checklist.loc DATA'!$C$3:$C$3000=B299,"#no matching result in Checklist.loc DATA")="MISSING",_xlfn._xlws.FILTER('Checklist.loc DATA'!$D$3:$D$3000,'Checklist.loc DATA'!$C$3:$C$3000=B299,"#no matching result in Checklist.loc DATA")=""),
            IF(_xlfn._xlws.FILTER('GAME.CHECKLIST_ Integrator'!$C$2:$C$3000,'GAME.CHECKLIST_ Integrator'!$D$2:$D$3000=B299,"#no matching result in GAME.CHECKLIST Integrator")="0","#Text found in aircraft PAGE_Integrator but no matching entry name; check that you copy-pasted entry names",
                   _xlfn._xlws.FILTER('GAME.CHECKLIST_ Integrator'!$C$2:$C$3000,'GAME.CHECKLIST_ Integrator'!$D$2:$D$3000=B299,"#no matching result in GAME.CHECKLIST Integrator")),
           _xlfn._xlws.FILTER('Checklist.loc DATA'!$D$3:$D$3000,'Checklist.loc DATA'!$C$3:$C$3000=B299,"#no matching result in Checklist.loc DATA")))</f>
        <v/>
      </c>
      <c r="D299" s="53"/>
      <c r="E299" s="46" t="str" cm="1">
        <f t="array" ref="E299">IF(D299="","",
       IF(OR(_xlfn._xlws.FILTER('Checklist.loc DATA'!$D$3:$D$3000,'Checklist.loc DATA'!$C$3:$C$3000=D299,"#no matching result in Checklist.loc DATA")="#no matching result found in Checklist.loc DATA",_xlfn._xlws.FILTER('Checklist.loc DATA'!$D$3:$D$3000,'Checklist.loc DATA'!$C$3:$C$3000=D299,"#no matching result in Checklist.loc DATA")="MISSING",_xlfn._xlws.FILTER('Checklist.loc DATA'!$D$3:$D$3000,'Checklist.loc DATA'!$C$3:$C$3000=D299,"#no matching result in Checklist.loc DATA")=""),
            IF(_xlfn._xlws.FILTER('GAME.CHECKLIST_ Integrator'!$C$2:$C$3000,'GAME.CHECKLIST_ Integrator'!$D$2:$D$3000=D299,"#no matching result in GAME.CHECKLIST Integrator")="0","#Text found in aircraft PAGE_Integrator but no matching entry name; check that you copy-pasted entry names",
                   _xlfn._xlws.FILTER('GAME.CHECKLIST_ Integrator'!$C$2:$C$3000,'GAME.CHECKLIST_ Integrator'!$D$2:$D$3000=D299,"#no matching result in GAME.CHECKLIST Integrator")),
           _xlfn._xlws.FILTER('Checklist.loc DATA'!$D$3:$D$3000,'Checklist.loc DATA'!$C$3:$C$3000=D299,"#no matching result in Checklist.loc DATA")))</f>
        <v/>
      </c>
      <c r="F299" s="53"/>
      <c r="G299" s="46" t="str" cm="1">
        <f t="array" ref="G299">IF(F299="","",
       IF(OR(_xlfn._xlws.FILTER('Checklist.loc DATA'!$D$3:$D$3000,'Checklist.loc DATA'!$C$3:$C$3000=F299,"#no matching result in Checklist.loc DATA")="#no matching result found in Checklist.loc DATA",_xlfn._xlws.FILTER('Checklist.loc DATA'!$D$3:$D$3000,'Checklist.loc DATA'!$C$3:$C$3000=F299,"#no matching result in Checklist.loc DATA")="MISSING",_xlfn._xlws.FILTER('Checklist.loc DATA'!$D$3:$D$3000,'Checklist.loc DATA'!$C$3:$C$3000=F299,"#no matching result in Checklist.loc DATA")=""),
            IF(_xlfn._xlws.FILTER('GAME.CHECKLIST_ Integrator'!$C$2:$C$3000,'GAME.CHECKLIST_ Integrator'!$D$2:$D$3000=F299,"#no matching result in GAME.CHECKLIST Integrator")="0","#Text found in aircraft PAGE_Integrator but no matching entry name; check that you copy-pasted entry names",
                   _xlfn._xlws.FILTER('GAME.CHECKLIST_ Integrator'!$C$2:$C$3000,'GAME.CHECKLIST_ Integrator'!$D$2:$D$3000=F299,"#no matching result in GAME.CHECKLIST Integrator")),
           _xlfn._xlws.FILTER('Checklist.loc DATA'!$D$3:$D$3000,'Checklist.loc DATA'!$C$3:$C$3000=F299,"#no matching result in Checklist.loc DATA")))</f>
        <v/>
      </c>
      <c r="H299" s="62"/>
      <c r="I299" s="46" t="str" cm="1">
        <f t="array" ref="I299">IF(H299="","",
       IF(OR(_xlfn._xlws.FILTER('Checklist.loc DATA'!$D$3:$D$3000,'Checklist.loc DATA'!$C$3:$C$3000=H299,"#no matching result in Checklist.loc DATA")="#no matching result found in Checklist.loc DATA",_xlfn._xlws.FILTER('Checklist.loc DATA'!$D$3:$D$3000,'Checklist.loc DATA'!$C$3:$C$3000=H299,"#no matching result in Checklist.loc DATA")="MISSING",_xlfn._xlws.FILTER('Checklist.loc DATA'!$D$3:$D$3000,'Checklist.loc DATA'!$C$3:$C$3000=H299,"#no matching result in Checklist.loc DATA")=""),
            IF(_xlfn._xlws.FILTER('GAME.CHECKLIST_ Integrator'!$C$2:$C$3000,'GAME.CHECKLIST_ Integrator'!$D$2:$D$3000=H299,"#no matching result in GAME.CHECKLIST Integrator")="0","#Text found in aircraft PAGE_Integrator but no matching entry name; check that you copy-pasted entry names",
                   _xlfn._xlws.FILTER('GAME.CHECKLIST_ Integrator'!$C$2:$C$3000,'GAME.CHECKLIST_ Integrator'!$D$2:$D$3000=H299,"#no matching result in GAME.CHECKLIST Integrator")),
           _xlfn._xlws.FILTER('Checklist.loc DATA'!$D$3:$D$3000,'Checklist.loc DATA'!$C$3:$C$3000=H299,"#no matching result in Checklist.loc DATA")))</f>
        <v/>
      </c>
      <c r="J299" s="29">
        <v>0</v>
      </c>
      <c r="K299" s="46" t="str" cm="1">
        <f t="array" ref="K299">IF(OR(J299="",J299=0),"",
       IF(OR(_xlfn._xlws.FILTER('Checklist.loc DATA'!$E$3:$E$3000,'Checklist.loc DATA'!$D$3:$D$3000=J299,"#no matching result in Checklist.loc DATA")="#no matching result found in Checklist.loc DATA",_xlfn._xlws.FILTER('Checklist.loc DATA'!$E$3:$E$3000,'Checklist.loc DATA'!$D$3:$D$3000=J299,"#no matching result in Checklist.loc DATA")="MISSING",_xlfn._xlws.FILTER('Checklist.loc DATA'!$E$3:$E$3000,'Checklist.loc DATA'!$D$3:$D$3000=J299,"#no matching result in Checklist.loc DATA")=""),
          IF(_xlfn._xlws.FILTER('CLUE. Integrator'!$C$2:$C$3000,'CLUE. Integrator'!$D$2:$D$3000=J299,"#no matching result in aircraft CLUE_Integrator")="0","#Text found in aircraft CLUE_Integrator but no matching entry name; check that you copy-pasted entry names",
                   _xlfn._xlws.FILTER('CLUE. Integrator'!$C$2:$C$3000,'CLUE. Integrator'!$D$2:$D$3000=J299,"#no matching result in aircraft CLUE_Integrator")),
           _xlfn._xlws.FILTER('Checklist.loc DATA'!$E$3:$E$3000,'Checklist.loc DATA'!$D$3:$D$3000=J299,"#no matching result in Checklist.loc DATA")))</f>
        <v/>
      </c>
      <c r="L299" s="63" t="str">
        <f>IF('Integrator tracking'!G308="","",'Integrator tracking'!G308)</f>
        <v/>
      </c>
      <c r="M299" s="14" t="str">
        <f t="shared" si="8"/>
        <v/>
      </c>
      <c r="N299" s="14" t="str">
        <f>IF(F299="","",
_xlfn.CONCAT('Resource Checklist generator'!$A$2,UPPER('Resource Checklist generator'!$O$1),SUBSTITUTE(_xlfn.CONCAT(G299,"_",I299),"GAME.CHECKLIST_",""),"_",T299,'Resource Checklist generator'!$M$2,L299,'Resource Checklist generator'!$K$2,CHAR(10),
    'Resource Checklist generator'!$L$1,'Resource Checklist generator'!$N$2,'Resource Checklist generator'!$K$1,CHAR(10),
    'Resource Checklist generator'!$N$1
))</f>
        <v/>
      </c>
      <c r="O299" s="14" t="str">
        <f>IF(NOT(OR(U299=0,U299="")),_xlfn.CONCAT('Resource Checklist generator'!$G$2,U299,'Resource Checklist generator'!$H$2,CHAR(10),'Resource Checklist generator'!$I$2),"")</f>
        <v/>
      </c>
      <c r="P299" s="14" t="str">
        <f>IF(NOT(OR(V299=0,V299="")),_xlfn.CONCAT('Resource Checklist generator'!$J$2,V299,'Resource Checklist generator'!$H$2,CHAR(10),'Resource Checklist generator'!$L$2),"")</f>
        <v/>
      </c>
      <c r="Q299" s="14" t="str">
        <f>IF(F299="","",
    _xlfn.CONCAT('Resource Checklist generator'!$A$1,UPPER('Resource Checklist generator'!$O$1),SUBSTITUTE(_xlfn.CONCAT(G299,"_",I299),"GAME.CHECKLIST_",""),'Resource Checklist generator'!$B$1,CHAR(10),
    'Resource Checklist generator'!$C$1,G299,'Resource Checklist generator'!$D$1,I299,'Resource Checklist generator'!$E$1,CHAR(10),
    IF(K299="","",_xlfn.CONCAT('Resource Checklist generator'!$F$1,K299,'Resource Checklist generator'!$G$1,CHAR(10))),
    'Resource Checklist generator'!$J$1,'Resource Checklist generator'!$K$1,CHAR(10),
    'Resource Checklist generator'!$N$1)
)</f>
        <v/>
      </c>
      <c r="R299" s="14"/>
      <c r="S299" s="14" t="str">
        <f t="shared" si="9"/>
        <v/>
      </c>
      <c r="T299" s="14" t="str" cm="1">
        <f t="array" ref="T299">IF(Q299="","",MATCH(MID(Q299,1,255),MID($R$3:$R$999,1,255),0))</f>
        <v/>
      </c>
      <c r="U299" s="14"/>
      <c r="V299" s="14"/>
    </row>
    <row r="300" spans="2:22">
      <c r="B300" s="28"/>
      <c r="C300" s="46" t="str" cm="1">
        <f t="array" ref="C300">IF(B300="","",
       IF(OR(_xlfn._xlws.FILTER('Checklist.loc DATA'!$D$3:$D$3000,'Checklist.loc DATA'!$C$3:$C$3000=B300,"#no matching result in Checklist.loc DATA")="#no matching result found in Checklist.loc DATA",_xlfn._xlws.FILTER('Checklist.loc DATA'!$D$3:$D$3000,'Checklist.loc DATA'!$C$3:$C$3000=B300,"#no matching result in Checklist.loc DATA")="MISSING",_xlfn._xlws.FILTER('Checklist.loc DATA'!$D$3:$D$3000,'Checklist.loc DATA'!$C$3:$C$3000=B300,"#no matching result in Checklist.loc DATA")=""),
            IF(_xlfn._xlws.FILTER('GAME.CHECKLIST_ Integrator'!$C$2:$C$3000,'GAME.CHECKLIST_ Integrator'!$D$2:$D$3000=B300,"#no matching result in GAME.CHECKLIST Integrator")="0","#Text found in aircraft PAGE_Integrator but no matching entry name; check that you copy-pasted entry names",
                   _xlfn._xlws.FILTER('GAME.CHECKLIST_ Integrator'!$C$2:$C$3000,'GAME.CHECKLIST_ Integrator'!$D$2:$D$3000=B300,"#no matching result in GAME.CHECKLIST Integrator")),
           _xlfn._xlws.FILTER('Checklist.loc DATA'!$D$3:$D$3000,'Checklist.loc DATA'!$C$3:$C$3000=B300,"#no matching result in Checklist.loc DATA")))</f>
        <v/>
      </c>
      <c r="D300" s="52"/>
      <c r="E300" s="46" t="str" cm="1">
        <f t="array" ref="E300">IF(D300="","",
       IF(OR(_xlfn._xlws.FILTER('Checklist.loc DATA'!$D$3:$D$3000,'Checklist.loc DATA'!$C$3:$C$3000=D300,"#no matching result in Checklist.loc DATA")="#no matching result found in Checklist.loc DATA",_xlfn._xlws.FILTER('Checklist.loc DATA'!$D$3:$D$3000,'Checklist.loc DATA'!$C$3:$C$3000=D300,"#no matching result in Checklist.loc DATA")="MISSING",_xlfn._xlws.FILTER('Checklist.loc DATA'!$D$3:$D$3000,'Checklist.loc DATA'!$C$3:$C$3000=D300,"#no matching result in Checklist.loc DATA")=""),
            IF(_xlfn._xlws.FILTER('GAME.CHECKLIST_ Integrator'!$C$2:$C$3000,'GAME.CHECKLIST_ Integrator'!$D$2:$D$3000=D300,"#no matching result in GAME.CHECKLIST Integrator")="0","#Text found in aircraft PAGE_Integrator but no matching entry name; check that you copy-pasted entry names",
                   _xlfn._xlws.FILTER('GAME.CHECKLIST_ Integrator'!$C$2:$C$3000,'GAME.CHECKLIST_ Integrator'!$D$2:$D$3000=D300,"#no matching result in GAME.CHECKLIST Integrator")),
           _xlfn._xlws.FILTER('Checklist.loc DATA'!$D$3:$D$3000,'Checklist.loc DATA'!$C$3:$C$3000=D300,"#no matching result in Checklist.loc DATA")))</f>
        <v/>
      </c>
      <c r="F300" s="52"/>
      <c r="G300" s="46" t="str" cm="1">
        <f t="array" ref="G300">IF(F300="","",
       IF(OR(_xlfn._xlws.FILTER('Checklist.loc DATA'!$D$3:$D$3000,'Checklist.loc DATA'!$C$3:$C$3000=F300,"#no matching result in Checklist.loc DATA")="#no matching result found in Checklist.loc DATA",_xlfn._xlws.FILTER('Checklist.loc DATA'!$D$3:$D$3000,'Checklist.loc DATA'!$C$3:$C$3000=F300,"#no matching result in Checklist.loc DATA")="MISSING",_xlfn._xlws.FILTER('Checklist.loc DATA'!$D$3:$D$3000,'Checklist.loc DATA'!$C$3:$C$3000=F300,"#no matching result in Checklist.loc DATA")=""),
            IF(_xlfn._xlws.FILTER('GAME.CHECKLIST_ Integrator'!$C$2:$C$3000,'GAME.CHECKLIST_ Integrator'!$D$2:$D$3000=F300,"#no matching result in GAME.CHECKLIST Integrator")="0","#Text found in aircraft PAGE_Integrator but no matching entry name; check that you copy-pasted entry names",
                   _xlfn._xlws.FILTER('GAME.CHECKLIST_ Integrator'!$C$2:$C$3000,'GAME.CHECKLIST_ Integrator'!$D$2:$D$3000=F300,"#no matching result in GAME.CHECKLIST Integrator")),
           _xlfn._xlws.FILTER('Checklist.loc DATA'!$D$3:$D$3000,'Checklist.loc DATA'!$C$3:$C$3000=F300,"#no matching result in Checklist.loc DATA")))</f>
        <v/>
      </c>
      <c r="H300" s="61"/>
      <c r="I300" s="46" t="str" cm="1">
        <f t="array" ref="I300">IF(H300="","",
       IF(OR(_xlfn._xlws.FILTER('Checklist.loc DATA'!$D$3:$D$3000,'Checklist.loc DATA'!$C$3:$C$3000=H300,"#no matching result in Checklist.loc DATA")="#no matching result found in Checklist.loc DATA",_xlfn._xlws.FILTER('Checklist.loc DATA'!$D$3:$D$3000,'Checklist.loc DATA'!$C$3:$C$3000=H300,"#no matching result in Checklist.loc DATA")="MISSING",_xlfn._xlws.FILTER('Checklist.loc DATA'!$D$3:$D$3000,'Checklist.loc DATA'!$C$3:$C$3000=H300,"#no matching result in Checklist.loc DATA")=""),
            IF(_xlfn._xlws.FILTER('GAME.CHECKLIST_ Integrator'!$C$2:$C$3000,'GAME.CHECKLIST_ Integrator'!$D$2:$D$3000=H300,"#no matching result in GAME.CHECKLIST Integrator")="0","#Text found in aircraft PAGE_Integrator but no matching entry name; check that you copy-pasted entry names",
                   _xlfn._xlws.FILTER('GAME.CHECKLIST_ Integrator'!$C$2:$C$3000,'GAME.CHECKLIST_ Integrator'!$D$2:$D$3000=H300,"#no matching result in GAME.CHECKLIST Integrator")),
           _xlfn._xlws.FILTER('Checklist.loc DATA'!$D$3:$D$3000,'Checklist.loc DATA'!$C$3:$C$3000=H300,"#no matching result in Checklist.loc DATA")))</f>
        <v/>
      </c>
      <c r="J300" s="48">
        <v>0</v>
      </c>
      <c r="K300" s="46" t="str" cm="1">
        <f t="array" ref="K300">IF(OR(J300="",J300=0),"",
       IF(OR(_xlfn._xlws.FILTER('Checklist.loc DATA'!$E$3:$E$3000,'Checklist.loc DATA'!$D$3:$D$3000=J300,"#no matching result in Checklist.loc DATA")="#no matching result found in Checklist.loc DATA",_xlfn._xlws.FILTER('Checklist.loc DATA'!$E$3:$E$3000,'Checklist.loc DATA'!$D$3:$D$3000=J300,"#no matching result in Checklist.loc DATA")="MISSING",_xlfn._xlws.FILTER('Checklist.loc DATA'!$E$3:$E$3000,'Checklist.loc DATA'!$D$3:$D$3000=J300,"#no matching result in Checklist.loc DATA")=""),
          IF(_xlfn._xlws.FILTER('CLUE. Integrator'!$C$2:$C$3000,'CLUE. Integrator'!$D$2:$D$3000=J300,"#no matching result in aircraft CLUE_Integrator")="0","#Text found in aircraft CLUE_Integrator but no matching entry name; check that you copy-pasted entry names",
                   _xlfn._xlws.FILTER('CLUE. Integrator'!$C$2:$C$3000,'CLUE. Integrator'!$D$2:$D$3000=J300,"#no matching result in aircraft CLUE_Integrator")),
           _xlfn._xlws.FILTER('Checklist.loc DATA'!$E$3:$E$3000,'Checklist.loc DATA'!$D$3:$D$3000=J300,"#no matching result in Checklist.loc DATA")))</f>
        <v/>
      </c>
      <c r="L300" s="63" t="str">
        <f>IF('Integrator tracking'!G309="","",'Integrator tracking'!G309)</f>
        <v/>
      </c>
      <c r="M300" s="14" t="str">
        <f t="shared" si="8"/>
        <v/>
      </c>
      <c r="N300" s="14" t="str">
        <f>IF(F300="","",
_xlfn.CONCAT('Resource Checklist generator'!$A$2,UPPER('Resource Checklist generator'!$O$1),SUBSTITUTE(_xlfn.CONCAT(G300,"_",I300),"GAME.CHECKLIST_",""),"_",T300,'Resource Checklist generator'!$M$2,L300,'Resource Checklist generator'!$K$2,CHAR(10),
    'Resource Checklist generator'!$L$1,'Resource Checklist generator'!$N$2,'Resource Checklist generator'!$K$1,CHAR(10),
    'Resource Checklist generator'!$N$1
))</f>
        <v/>
      </c>
      <c r="O300" s="14" t="str">
        <f>IF(NOT(OR(U300=0,U300="")),_xlfn.CONCAT('Resource Checklist generator'!$G$2,U300,'Resource Checklist generator'!$H$2,CHAR(10),'Resource Checklist generator'!$I$2),"")</f>
        <v/>
      </c>
      <c r="P300" s="14" t="str">
        <f>IF(NOT(OR(V300=0,V300="")),_xlfn.CONCAT('Resource Checklist generator'!$J$2,V300,'Resource Checklist generator'!$H$2,CHAR(10),'Resource Checklist generator'!$L$2),"")</f>
        <v/>
      </c>
      <c r="Q300" s="14" t="str">
        <f>IF(F300="","",
    _xlfn.CONCAT('Resource Checklist generator'!$A$1,UPPER('Resource Checklist generator'!$O$1),SUBSTITUTE(_xlfn.CONCAT(G300,"_",I300),"GAME.CHECKLIST_",""),'Resource Checklist generator'!$B$1,CHAR(10),
    'Resource Checklist generator'!$C$1,G300,'Resource Checklist generator'!$D$1,I300,'Resource Checklist generator'!$E$1,CHAR(10),
    IF(K300="","",_xlfn.CONCAT('Resource Checklist generator'!$F$1,K300,'Resource Checklist generator'!$G$1,CHAR(10))),
    'Resource Checklist generator'!$J$1,'Resource Checklist generator'!$K$1,CHAR(10),
    'Resource Checklist generator'!$N$1)
)</f>
        <v/>
      </c>
      <c r="R300" s="14"/>
      <c r="S300" s="14" t="str">
        <f t="shared" si="9"/>
        <v/>
      </c>
      <c r="T300" s="14" t="str" cm="1">
        <f t="array" ref="T300">IF(Q300="","",MATCH(MID(Q300,1,255),MID($R$3:$R$999,1,255),0))</f>
        <v/>
      </c>
      <c r="U300" s="14"/>
      <c r="V300" s="14"/>
    </row>
    <row r="301" spans="2:22">
      <c r="B301" s="27"/>
      <c r="C301" s="46" t="str" cm="1">
        <f t="array" ref="C301">IF(B301="","",
       IF(OR(_xlfn._xlws.FILTER('Checklist.loc DATA'!$D$3:$D$3000,'Checklist.loc DATA'!$C$3:$C$3000=B301,"#no matching result in Checklist.loc DATA")="#no matching result found in Checklist.loc DATA",_xlfn._xlws.FILTER('Checklist.loc DATA'!$D$3:$D$3000,'Checklist.loc DATA'!$C$3:$C$3000=B301,"#no matching result in Checklist.loc DATA")="MISSING",_xlfn._xlws.FILTER('Checklist.loc DATA'!$D$3:$D$3000,'Checklist.loc DATA'!$C$3:$C$3000=B301,"#no matching result in Checklist.loc DATA")=""),
            IF(_xlfn._xlws.FILTER('GAME.CHECKLIST_ Integrator'!$C$2:$C$3000,'GAME.CHECKLIST_ Integrator'!$D$2:$D$3000=B301,"#no matching result in GAME.CHECKLIST Integrator")="0","#Text found in aircraft PAGE_Integrator but no matching entry name; check that you copy-pasted entry names",
                   _xlfn._xlws.FILTER('GAME.CHECKLIST_ Integrator'!$C$2:$C$3000,'GAME.CHECKLIST_ Integrator'!$D$2:$D$3000=B301,"#no matching result in GAME.CHECKLIST Integrator")),
           _xlfn._xlws.FILTER('Checklist.loc DATA'!$D$3:$D$3000,'Checklist.loc DATA'!$C$3:$C$3000=B301,"#no matching result in Checklist.loc DATA")))</f>
        <v/>
      </c>
      <c r="D301" s="53"/>
      <c r="E301" s="46" t="str" cm="1">
        <f t="array" ref="E301">IF(D301="","",
       IF(OR(_xlfn._xlws.FILTER('Checklist.loc DATA'!$D$3:$D$3000,'Checklist.loc DATA'!$C$3:$C$3000=D301,"#no matching result in Checklist.loc DATA")="#no matching result found in Checklist.loc DATA",_xlfn._xlws.FILTER('Checklist.loc DATA'!$D$3:$D$3000,'Checklist.loc DATA'!$C$3:$C$3000=D301,"#no matching result in Checklist.loc DATA")="MISSING",_xlfn._xlws.FILTER('Checklist.loc DATA'!$D$3:$D$3000,'Checklist.loc DATA'!$C$3:$C$3000=D301,"#no matching result in Checklist.loc DATA")=""),
            IF(_xlfn._xlws.FILTER('GAME.CHECKLIST_ Integrator'!$C$2:$C$3000,'GAME.CHECKLIST_ Integrator'!$D$2:$D$3000=D301,"#no matching result in GAME.CHECKLIST Integrator")="0","#Text found in aircraft PAGE_Integrator but no matching entry name; check that you copy-pasted entry names",
                   _xlfn._xlws.FILTER('GAME.CHECKLIST_ Integrator'!$C$2:$C$3000,'GAME.CHECKLIST_ Integrator'!$D$2:$D$3000=D301,"#no matching result in GAME.CHECKLIST Integrator")),
           _xlfn._xlws.FILTER('Checklist.loc DATA'!$D$3:$D$3000,'Checklist.loc DATA'!$C$3:$C$3000=D301,"#no matching result in Checklist.loc DATA")))</f>
        <v/>
      </c>
      <c r="F301" s="53"/>
      <c r="G301" s="46" t="str" cm="1">
        <f t="array" ref="G301">IF(F301="","",
       IF(OR(_xlfn._xlws.FILTER('Checklist.loc DATA'!$D$3:$D$3000,'Checklist.loc DATA'!$C$3:$C$3000=F301,"#no matching result in Checklist.loc DATA")="#no matching result found in Checklist.loc DATA",_xlfn._xlws.FILTER('Checklist.loc DATA'!$D$3:$D$3000,'Checklist.loc DATA'!$C$3:$C$3000=F301,"#no matching result in Checklist.loc DATA")="MISSING",_xlfn._xlws.FILTER('Checklist.loc DATA'!$D$3:$D$3000,'Checklist.loc DATA'!$C$3:$C$3000=F301,"#no matching result in Checklist.loc DATA")=""),
            IF(_xlfn._xlws.FILTER('GAME.CHECKLIST_ Integrator'!$C$2:$C$3000,'GAME.CHECKLIST_ Integrator'!$D$2:$D$3000=F301,"#no matching result in GAME.CHECKLIST Integrator")="0","#Text found in aircraft PAGE_Integrator but no matching entry name; check that you copy-pasted entry names",
                   _xlfn._xlws.FILTER('GAME.CHECKLIST_ Integrator'!$C$2:$C$3000,'GAME.CHECKLIST_ Integrator'!$D$2:$D$3000=F301,"#no matching result in GAME.CHECKLIST Integrator")),
           _xlfn._xlws.FILTER('Checklist.loc DATA'!$D$3:$D$3000,'Checklist.loc DATA'!$C$3:$C$3000=F301,"#no matching result in Checklist.loc DATA")))</f>
        <v/>
      </c>
      <c r="H301" s="62"/>
      <c r="I301" s="46" t="str" cm="1">
        <f t="array" ref="I301">IF(H301="","",
       IF(OR(_xlfn._xlws.FILTER('Checklist.loc DATA'!$D$3:$D$3000,'Checklist.loc DATA'!$C$3:$C$3000=H301,"#no matching result in Checklist.loc DATA")="#no matching result found in Checklist.loc DATA",_xlfn._xlws.FILTER('Checklist.loc DATA'!$D$3:$D$3000,'Checklist.loc DATA'!$C$3:$C$3000=H301,"#no matching result in Checklist.loc DATA")="MISSING",_xlfn._xlws.FILTER('Checklist.loc DATA'!$D$3:$D$3000,'Checklist.loc DATA'!$C$3:$C$3000=H301,"#no matching result in Checklist.loc DATA")=""),
            IF(_xlfn._xlws.FILTER('GAME.CHECKLIST_ Integrator'!$C$2:$C$3000,'GAME.CHECKLIST_ Integrator'!$D$2:$D$3000=H301,"#no matching result in GAME.CHECKLIST Integrator")="0","#Text found in aircraft PAGE_Integrator but no matching entry name; check that you copy-pasted entry names",
                   _xlfn._xlws.FILTER('GAME.CHECKLIST_ Integrator'!$C$2:$C$3000,'GAME.CHECKLIST_ Integrator'!$D$2:$D$3000=H301,"#no matching result in GAME.CHECKLIST Integrator")),
           _xlfn._xlws.FILTER('Checklist.loc DATA'!$D$3:$D$3000,'Checklist.loc DATA'!$C$3:$C$3000=H301,"#no matching result in Checklist.loc DATA")))</f>
        <v/>
      </c>
      <c r="J301" s="29">
        <v>0</v>
      </c>
      <c r="K301" s="46" t="str" cm="1">
        <f t="array" ref="K301">IF(OR(J301="",J301=0),"",
       IF(OR(_xlfn._xlws.FILTER('Checklist.loc DATA'!$E$3:$E$3000,'Checklist.loc DATA'!$D$3:$D$3000=J301,"#no matching result in Checklist.loc DATA")="#no matching result found in Checklist.loc DATA",_xlfn._xlws.FILTER('Checklist.loc DATA'!$E$3:$E$3000,'Checklist.loc DATA'!$D$3:$D$3000=J301,"#no matching result in Checklist.loc DATA")="MISSING",_xlfn._xlws.FILTER('Checklist.loc DATA'!$E$3:$E$3000,'Checklist.loc DATA'!$D$3:$D$3000=J301,"#no matching result in Checklist.loc DATA")=""),
          IF(_xlfn._xlws.FILTER('CLUE. Integrator'!$C$2:$C$3000,'CLUE. Integrator'!$D$2:$D$3000=J301,"#no matching result in aircraft CLUE_Integrator")="0","#Text found in aircraft CLUE_Integrator but no matching entry name; check that you copy-pasted entry names",
                   _xlfn._xlws.FILTER('CLUE. Integrator'!$C$2:$C$3000,'CLUE. Integrator'!$D$2:$D$3000=J301,"#no matching result in aircraft CLUE_Integrator")),
           _xlfn._xlws.FILTER('Checklist.loc DATA'!$E$3:$E$3000,'Checklist.loc DATA'!$D$3:$D$3000=J301,"#no matching result in Checklist.loc DATA")))</f>
        <v/>
      </c>
      <c r="L301" s="63" t="str">
        <f>IF('Integrator tracking'!G310="","",'Integrator tracking'!G310)</f>
        <v/>
      </c>
      <c r="M301" s="14" t="str">
        <f t="shared" si="8"/>
        <v/>
      </c>
      <c r="N301" s="14" t="str">
        <f>IF(F301="","",
_xlfn.CONCAT('Resource Checklist generator'!$A$2,UPPER('Resource Checklist generator'!$O$1),SUBSTITUTE(_xlfn.CONCAT(G301,"_",I301),"GAME.CHECKLIST_",""),"_",T301,'Resource Checklist generator'!$M$2,L301,'Resource Checklist generator'!$K$2,CHAR(10),
    'Resource Checklist generator'!$L$1,'Resource Checklist generator'!$N$2,'Resource Checklist generator'!$K$1,CHAR(10),
    'Resource Checklist generator'!$N$1
))</f>
        <v/>
      </c>
      <c r="O301" s="14" t="str">
        <f>IF(NOT(OR(U301=0,U301="")),_xlfn.CONCAT('Resource Checklist generator'!$G$2,U301,'Resource Checklist generator'!$H$2,CHAR(10),'Resource Checklist generator'!$I$2),"")</f>
        <v/>
      </c>
      <c r="P301" s="14" t="str">
        <f>IF(NOT(OR(V301=0,V301="")),_xlfn.CONCAT('Resource Checklist generator'!$J$2,V301,'Resource Checklist generator'!$H$2,CHAR(10),'Resource Checklist generator'!$L$2),"")</f>
        <v/>
      </c>
      <c r="Q301" s="14" t="str">
        <f>IF(F301="","",
    _xlfn.CONCAT('Resource Checklist generator'!$A$1,UPPER('Resource Checklist generator'!$O$1),SUBSTITUTE(_xlfn.CONCAT(G301,"_",I301),"GAME.CHECKLIST_",""),'Resource Checklist generator'!$B$1,CHAR(10),
    'Resource Checklist generator'!$C$1,G301,'Resource Checklist generator'!$D$1,I301,'Resource Checklist generator'!$E$1,CHAR(10),
    IF(K301="","",_xlfn.CONCAT('Resource Checklist generator'!$F$1,K301,'Resource Checklist generator'!$G$1,CHAR(10))),
    'Resource Checklist generator'!$J$1,'Resource Checklist generator'!$K$1,CHAR(10),
    'Resource Checklist generator'!$N$1)
)</f>
        <v/>
      </c>
      <c r="R301" s="14"/>
      <c r="S301" s="14" t="str">
        <f t="shared" si="9"/>
        <v/>
      </c>
      <c r="T301" s="14" t="str" cm="1">
        <f t="array" ref="T301">IF(Q301="","",MATCH(MID(Q301,1,255),MID($R$3:$R$999,1,255),0))</f>
        <v/>
      </c>
      <c r="U301" s="14"/>
      <c r="V301" s="14"/>
    </row>
    <row r="302" spans="2:22">
      <c r="B302" s="28"/>
      <c r="C302" s="46" t="str" cm="1">
        <f t="array" ref="C302">IF(B302="","",
       IF(OR(_xlfn._xlws.FILTER('Checklist.loc DATA'!$D$3:$D$3000,'Checklist.loc DATA'!$C$3:$C$3000=B302,"#no matching result in Checklist.loc DATA")="#no matching result found in Checklist.loc DATA",_xlfn._xlws.FILTER('Checklist.loc DATA'!$D$3:$D$3000,'Checklist.loc DATA'!$C$3:$C$3000=B302,"#no matching result in Checklist.loc DATA")="MISSING",_xlfn._xlws.FILTER('Checklist.loc DATA'!$D$3:$D$3000,'Checklist.loc DATA'!$C$3:$C$3000=B302,"#no matching result in Checklist.loc DATA")=""),
            IF(_xlfn._xlws.FILTER('GAME.CHECKLIST_ Integrator'!$C$2:$C$3000,'GAME.CHECKLIST_ Integrator'!$D$2:$D$3000=B302,"#no matching result in GAME.CHECKLIST Integrator")="0","#Text found in aircraft PAGE_Integrator but no matching entry name; check that you copy-pasted entry names",
                   _xlfn._xlws.FILTER('GAME.CHECKLIST_ Integrator'!$C$2:$C$3000,'GAME.CHECKLIST_ Integrator'!$D$2:$D$3000=B302,"#no matching result in GAME.CHECKLIST Integrator")),
           _xlfn._xlws.FILTER('Checklist.loc DATA'!$D$3:$D$3000,'Checklist.loc DATA'!$C$3:$C$3000=B302,"#no matching result in Checklist.loc DATA")))</f>
        <v/>
      </c>
      <c r="D302" s="52"/>
      <c r="E302" s="46" t="str" cm="1">
        <f t="array" ref="E302">IF(D302="","",
       IF(OR(_xlfn._xlws.FILTER('Checklist.loc DATA'!$D$3:$D$3000,'Checklist.loc DATA'!$C$3:$C$3000=D302,"#no matching result in Checklist.loc DATA")="#no matching result found in Checklist.loc DATA",_xlfn._xlws.FILTER('Checklist.loc DATA'!$D$3:$D$3000,'Checklist.loc DATA'!$C$3:$C$3000=D302,"#no matching result in Checklist.loc DATA")="MISSING",_xlfn._xlws.FILTER('Checklist.loc DATA'!$D$3:$D$3000,'Checklist.loc DATA'!$C$3:$C$3000=D302,"#no matching result in Checklist.loc DATA")=""),
            IF(_xlfn._xlws.FILTER('GAME.CHECKLIST_ Integrator'!$C$2:$C$3000,'GAME.CHECKLIST_ Integrator'!$D$2:$D$3000=D302,"#no matching result in GAME.CHECKLIST Integrator")="0","#Text found in aircraft PAGE_Integrator but no matching entry name; check that you copy-pasted entry names",
                   _xlfn._xlws.FILTER('GAME.CHECKLIST_ Integrator'!$C$2:$C$3000,'GAME.CHECKLIST_ Integrator'!$D$2:$D$3000=D302,"#no matching result in GAME.CHECKLIST Integrator")),
           _xlfn._xlws.FILTER('Checklist.loc DATA'!$D$3:$D$3000,'Checklist.loc DATA'!$C$3:$C$3000=D302,"#no matching result in Checklist.loc DATA")))</f>
        <v/>
      </c>
      <c r="F302" s="52"/>
      <c r="G302" s="46" t="str" cm="1">
        <f t="array" ref="G302">IF(F302="","",
       IF(OR(_xlfn._xlws.FILTER('Checklist.loc DATA'!$D$3:$D$3000,'Checklist.loc DATA'!$C$3:$C$3000=F302,"#no matching result in Checklist.loc DATA")="#no matching result found in Checklist.loc DATA",_xlfn._xlws.FILTER('Checklist.loc DATA'!$D$3:$D$3000,'Checklist.loc DATA'!$C$3:$C$3000=F302,"#no matching result in Checklist.loc DATA")="MISSING",_xlfn._xlws.FILTER('Checklist.loc DATA'!$D$3:$D$3000,'Checklist.loc DATA'!$C$3:$C$3000=F302,"#no matching result in Checklist.loc DATA")=""),
            IF(_xlfn._xlws.FILTER('GAME.CHECKLIST_ Integrator'!$C$2:$C$3000,'GAME.CHECKLIST_ Integrator'!$D$2:$D$3000=F302,"#no matching result in GAME.CHECKLIST Integrator")="0","#Text found in aircraft PAGE_Integrator but no matching entry name; check that you copy-pasted entry names",
                   _xlfn._xlws.FILTER('GAME.CHECKLIST_ Integrator'!$C$2:$C$3000,'GAME.CHECKLIST_ Integrator'!$D$2:$D$3000=F302,"#no matching result in GAME.CHECKLIST Integrator")),
           _xlfn._xlws.FILTER('Checklist.loc DATA'!$D$3:$D$3000,'Checklist.loc DATA'!$C$3:$C$3000=F302,"#no matching result in Checklist.loc DATA")))</f>
        <v/>
      </c>
      <c r="H302" s="61"/>
      <c r="I302" s="46" t="str" cm="1">
        <f t="array" ref="I302">IF(H302="","",
       IF(OR(_xlfn._xlws.FILTER('Checklist.loc DATA'!$D$3:$D$3000,'Checklist.loc DATA'!$C$3:$C$3000=H302,"#no matching result in Checklist.loc DATA")="#no matching result found in Checklist.loc DATA",_xlfn._xlws.FILTER('Checklist.loc DATA'!$D$3:$D$3000,'Checklist.loc DATA'!$C$3:$C$3000=H302,"#no matching result in Checklist.loc DATA")="MISSING",_xlfn._xlws.FILTER('Checklist.loc DATA'!$D$3:$D$3000,'Checklist.loc DATA'!$C$3:$C$3000=H302,"#no matching result in Checklist.loc DATA")=""),
            IF(_xlfn._xlws.FILTER('GAME.CHECKLIST_ Integrator'!$C$2:$C$3000,'GAME.CHECKLIST_ Integrator'!$D$2:$D$3000=H302,"#no matching result in GAME.CHECKLIST Integrator")="0","#Text found in aircraft PAGE_Integrator but no matching entry name; check that you copy-pasted entry names",
                   _xlfn._xlws.FILTER('GAME.CHECKLIST_ Integrator'!$C$2:$C$3000,'GAME.CHECKLIST_ Integrator'!$D$2:$D$3000=H302,"#no matching result in GAME.CHECKLIST Integrator")),
           _xlfn._xlws.FILTER('Checklist.loc DATA'!$D$3:$D$3000,'Checklist.loc DATA'!$C$3:$C$3000=H302,"#no matching result in Checklist.loc DATA")))</f>
        <v/>
      </c>
      <c r="J302" s="48">
        <v>0</v>
      </c>
      <c r="K302" s="46" t="str" cm="1">
        <f t="array" ref="K302">IF(OR(J302="",J302=0),"",
       IF(OR(_xlfn._xlws.FILTER('Checklist.loc DATA'!$E$3:$E$3000,'Checklist.loc DATA'!$D$3:$D$3000=J302,"#no matching result in Checklist.loc DATA")="#no matching result found in Checklist.loc DATA",_xlfn._xlws.FILTER('Checklist.loc DATA'!$E$3:$E$3000,'Checklist.loc DATA'!$D$3:$D$3000=J302,"#no matching result in Checklist.loc DATA")="MISSING",_xlfn._xlws.FILTER('Checklist.loc DATA'!$E$3:$E$3000,'Checklist.loc DATA'!$D$3:$D$3000=J302,"#no matching result in Checklist.loc DATA")=""),
          IF(_xlfn._xlws.FILTER('CLUE. Integrator'!$C$2:$C$3000,'CLUE. Integrator'!$D$2:$D$3000=J302,"#no matching result in aircraft CLUE_Integrator")="0","#Text found in aircraft CLUE_Integrator but no matching entry name; check that you copy-pasted entry names",
                   _xlfn._xlws.FILTER('CLUE. Integrator'!$C$2:$C$3000,'CLUE. Integrator'!$D$2:$D$3000=J302,"#no matching result in aircraft CLUE_Integrator")),
           _xlfn._xlws.FILTER('Checklist.loc DATA'!$E$3:$E$3000,'Checklist.loc DATA'!$D$3:$D$3000=J302,"#no matching result in Checklist.loc DATA")))</f>
        <v/>
      </c>
      <c r="L302" s="63" t="str">
        <f>IF('Integrator tracking'!G311="","",'Integrator tracking'!G311)</f>
        <v/>
      </c>
      <c r="M302" s="14" t="str">
        <f t="shared" si="8"/>
        <v/>
      </c>
      <c r="N302" s="14" t="str">
        <f>IF(F302="","",
_xlfn.CONCAT('Resource Checklist generator'!$A$2,UPPER('Resource Checklist generator'!$O$1),SUBSTITUTE(_xlfn.CONCAT(G302,"_",I302),"GAME.CHECKLIST_",""),"_",T302,'Resource Checklist generator'!$M$2,L302,'Resource Checklist generator'!$K$2,CHAR(10),
    'Resource Checklist generator'!$L$1,'Resource Checklist generator'!$N$2,'Resource Checklist generator'!$K$1,CHAR(10),
    'Resource Checklist generator'!$N$1
))</f>
        <v/>
      </c>
      <c r="O302" s="14" t="str">
        <f>IF(NOT(OR(U302=0,U302="")),_xlfn.CONCAT('Resource Checklist generator'!$G$2,U302,'Resource Checklist generator'!$H$2,CHAR(10),'Resource Checklist generator'!$I$2),"")</f>
        <v/>
      </c>
      <c r="P302" s="14" t="str">
        <f>IF(NOT(OR(V302=0,V302="")),_xlfn.CONCAT('Resource Checklist generator'!$J$2,V302,'Resource Checklist generator'!$H$2,CHAR(10),'Resource Checklist generator'!$L$2),"")</f>
        <v/>
      </c>
      <c r="Q302" s="14" t="str">
        <f>IF(F302="","",
    _xlfn.CONCAT('Resource Checklist generator'!$A$1,UPPER('Resource Checklist generator'!$O$1),SUBSTITUTE(_xlfn.CONCAT(G302,"_",I302),"GAME.CHECKLIST_",""),'Resource Checklist generator'!$B$1,CHAR(10),
    'Resource Checklist generator'!$C$1,G302,'Resource Checklist generator'!$D$1,I302,'Resource Checklist generator'!$E$1,CHAR(10),
    IF(K302="","",_xlfn.CONCAT('Resource Checklist generator'!$F$1,K302,'Resource Checklist generator'!$G$1,CHAR(10))),
    'Resource Checklist generator'!$J$1,'Resource Checklist generator'!$K$1,CHAR(10),
    'Resource Checklist generator'!$N$1)
)</f>
        <v/>
      </c>
      <c r="R302" s="14"/>
      <c r="S302" s="14" t="str">
        <f t="shared" si="9"/>
        <v/>
      </c>
      <c r="T302" s="14" t="str" cm="1">
        <f t="array" ref="T302">IF(Q302="","",MATCH(MID(Q302,1,255),MID($R$3:$R$999,1,255),0))</f>
        <v/>
      </c>
      <c r="U302" s="14"/>
      <c r="V302" s="14"/>
    </row>
    <row r="303" spans="2:22">
      <c r="B303" s="27"/>
      <c r="C303" s="46" t="str" cm="1">
        <f t="array" ref="C303">IF(B303="","",
       IF(OR(_xlfn._xlws.FILTER('Checklist.loc DATA'!$D$3:$D$3000,'Checklist.loc DATA'!$C$3:$C$3000=B303,"#no matching result in Checklist.loc DATA")="#no matching result found in Checklist.loc DATA",_xlfn._xlws.FILTER('Checklist.loc DATA'!$D$3:$D$3000,'Checklist.loc DATA'!$C$3:$C$3000=B303,"#no matching result in Checklist.loc DATA")="MISSING",_xlfn._xlws.FILTER('Checklist.loc DATA'!$D$3:$D$3000,'Checklist.loc DATA'!$C$3:$C$3000=B303,"#no matching result in Checklist.loc DATA")=""),
            IF(_xlfn._xlws.FILTER('GAME.CHECKLIST_ Integrator'!$C$2:$C$3000,'GAME.CHECKLIST_ Integrator'!$D$2:$D$3000=B303,"#no matching result in GAME.CHECKLIST Integrator")="0","#Text found in aircraft PAGE_Integrator but no matching entry name; check that you copy-pasted entry names",
                   _xlfn._xlws.FILTER('GAME.CHECKLIST_ Integrator'!$C$2:$C$3000,'GAME.CHECKLIST_ Integrator'!$D$2:$D$3000=B303,"#no matching result in GAME.CHECKLIST Integrator")),
           _xlfn._xlws.FILTER('Checklist.loc DATA'!$D$3:$D$3000,'Checklist.loc DATA'!$C$3:$C$3000=B303,"#no matching result in Checklist.loc DATA")))</f>
        <v/>
      </c>
      <c r="D303" s="53"/>
      <c r="E303" s="46" t="str" cm="1">
        <f t="array" ref="E303">IF(D303="","",
       IF(OR(_xlfn._xlws.FILTER('Checklist.loc DATA'!$D$3:$D$3000,'Checklist.loc DATA'!$C$3:$C$3000=D303,"#no matching result in Checklist.loc DATA")="#no matching result found in Checklist.loc DATA",_xlfn._xlws.FILTER('Checklist.loc DATA'!$D$3:$D$3000,'Checklist.loc DATA'!$C$3:$C$3000=D303,"#no matching result in Checklist.loc DATA")="MISSING",_xlfn._xlws.FILTER('Checklist.loc DATA'!$D$3:$D$3000,'Checklist.loc DATA'!$C$3:$C$3000=D303,"#no matching result in Checklist.loc DATA")=""),
            IF(_xlfn._xlws.FILTER('GAME.CHECKLIST_ Integrator'!$C$2:$C$3000,'GAME.CHECKLIST_ Integrator'!$D$2:$D$3000=D303,"#no matching result in GAME.CHECKLIST Integrator")="0","#Text found in aircraft PAGE_Integrator but no matching entry name; check that you copy-pasted entry names",
                   _xlfn._xlws.FILTER('GAME.CHECKLIST_ Integrator'!$C$2:$C$3000,'GAME.CHECKLIST_ Integrator'!$D$2:$D$3000=D303,"#no matching result in GAME.CHECKLIST Integrator")),
           _xlfn._xlws.FILTER('Checklist.loc DATA'!$D$3:$D$3000,'Checklist.loc DATA'!$C$3:$C$3000=D303,"#no matching result in Checklist.loc DATA")))</f>
        <v/>
      </c>
      <c r="F303" s="53"/>
      <c r="G303" s="46" t="str" cm="1">
        <f t="array" ref="G303">IF(F303="","",
       IF(OR(_xlfn._xlws.FILTER('Checklist.loc DATA'!$D$3:$D$3000,'Checklist.loc DATA'!$C$3:$C$3000=F303,"#no matching result in Checklist.loc DATA")="#no matching result found in Checklist.loc DATA",_xlfn._xlws.FILTER('Checklist.loc DATA'!$D$3:$D$3000,'Checklist.loc DATA'!$C$3:$C$3000=F303,"#no matching result in Checklist.loc DATA")="MISSING",_xlfn._xlws.FILTER('Checklist.loc DATA'!$D$3:$D$3000,'Checklist.loc DATA'!$C$3:$C$3000=F303,"#no matching result in Checklist.loc DATA")=""),
            IF(_xlfn._xlws.FILTER('GAME.CHECKLIST_ Integrator'!$C$2:$C$3000,'GAME.CHECKLIST_ Integrator'!$D$2:$D$3000=F303,"#no matching result in GAME.CHECKLIST Integrator")="0","#Text found in aircraft PAGE_Integrator but no matching entry name; check that you copy-pasted entry names",
                   _xlfn._xlws.FILTER('GAME.CHECKLIST_ Integrator'!$C$2:$C$3000,'GAME.CHECKLIST_ Integrator'!$D$2:$D$3000=F303,"#no matching result in GAME.CHECKLIST Integrator")),
           _xlfn._xlws.FILTER('Checklist.loc DATA'!$D$3:$D$3000,'Checklist.loc DATA'!$C$3:$C$3000=F303,"#no matching result in Checklist.loc DATA")))</f>
        <v/>
      </c>
      <c r="H303" s="62"/>
      <c r="I303" s="46" t="str" cm="1">
        <f t="array" ref="I303">IF(H303="","",
       IF(OR(_xlfn._xlws.FILTER('Checklist.loc DATA'!$D$3:$D$3000,'Checklist.loc DATA'!$C$3:$C$3000=H303,"#no matching result in Checklist.loc DATA")="#no matching result found in Checklist.loc DATA",_xlfn._xlws.FILTER('Checklist.loc DATA'!$D$3:$D$3000,'Checklist.loc DATA'!$C$3:$C$3000=H303,"#no matching result in Checklist.loc DATA")="MISSING",_xlfn._xlws.FILTER('Checklist.loc DATA'!$D$3:$D$3000,'Checklist.loc DATA'!$C$3:$C$3000=H303,"#no matching result in Checklist.loc DATA")=""),
            IF(_xlfn._xlws.FILTER('GAME.CHECKLIST_ Integrator'!$C$2:$C$3000,'GAME.CHECKLIST_ Integrator'!$D$2:$D$3000=H303,"#no matching result in GAME.CHECKLIST Integrator")="0","#Text found in aircraft PAGE_Integrator but no matching entry name; check that you copy-pasted entry names",
                   _xlfn._xlws.FILTER('GAME.CHECKLIST_ Integrator'!$C$2:$C$3000,'GAME.CHECKLIST_ Integrator'!$D$2:$D$3000=H303,"#no matching result in GAME.CHECKLIST Integrator")),
           _xlfn._xlws.FILTER('Checklist.loc DATA'!$D$3:$D$3000,'Checklist.loc DATA'!$C$3:$C$3000=H303,"#no matching result in Checklist.loc DATA")))</f>
        <v/>
      </c>
      <c r="J303" s="29">
        <v>0</v>
      </c>
      <c r="K303" s="46" t="str" cm="1">
        <f t="array" ref="K303">IF(OR(J303="",J303=0),"",
       IF(OR(_xlfn._xlws.FILTER('Checklist.loc DATA'!$E$3:$E$3000,'Checklist.loc DATA'!$D$3:$D$3000=J303,"#no matching result in Checklist.loc DATA")="#no matching result found in Checklist.loc DATA",_xlfn._xlws.FILTER('Checklist.loc DATA'!$E$3:$E$3000,'Checklist.loc DATA'!$D$3:$D$3000=J303,"#no matching result in Checklist.loc DATA")="MISSING",_xlfn._xlws.FILTER('Checklist.loc DATA'!$E$3:$E$3000,'Checklist.loc DATA'!$D$3:$D$3000=J303,"#no matching result in Checklist.loc DATA")=""),
          IF(_xlfn._xlws.FILTER('CLUE. Integrator'!$C$2:$C$3000,'CLUE. Integrator'!$D$2:$D$3000=J303,"#no matching result in aircraft CLUE_Integrator")="0","#Text found in aircraft CLUE_Integrator but no matching entry name; check that you copy-pasted entry names",
                   _xlfn._xlws.FILTER('CLUE. Integrator'!$C$2:$C$3000,'CLUE. Integrator'!$D$2:$D$3000=J303,"#no matching result in aircraft CLUE_Integrator")),
           _xlfn._xlws.FILTER('Checklist.loc DATA'!$E$3:$E$3000,'Checklist.loc DATA'!$D$3:$D$3000=J303,"#no matching result in Checklist.loc DATA")))</f>
        <v/>
      </c>
      <c r="L303" s="63" t="str">
        <f>IF('Integrator tracking'!G312="","",'Integrator tracking'!G312)</f>
        <v/>
      </c>
      <c r="M303" s="14" t="str">
        <f t="shared" si="8"/>
        <v/>
      </c>
      <c r="N303" s="14" t="str">
        <f>IF(F303="","",
_xlfn.CONCAT('Resource Checklist generator'!$A$2,UPPER('Resource Checklist generator'!$O$1),SUBSTITUTE(_xlfn.CONCAT(G303,"_",I303),"GAME.CHECKLIST_",""),"_",T303,'Resource Checklist generator'!$M$2,L303,'Resource Checklist generator'!$K$2,CHAR(10),
    'Resource Checklist generator'!$L$1,'Resource Checklist generator'!$N$2,'Resource Checklist generator'!$K$1,CHAR(10),
    'Resource Checklist generator'!$N$1
))</f>
        <v/>
      </c>
      <c r="O303" s="14" t="str">
        <f>IF(NOT(OR(U303=0,U303="")),_xlfn.CONCAT('Resource Checklist generator'!$G$2,U303,'Resource Checklist generator'!$H$2,CHAR(10),'Resource Checklist generator'!$I$2),"")</f>
        <v/>
      </c>
      <c r="P303" s="14" t="str">
        <f>IF(NOT(OR(V303=0,V303="")),_xlfn.CONCAT('Resource Checklist generator'!$J$2,V303,'Resource Checklist generator'!$H$2,CHAR(10),'Resource Checklist generator'!$L$2),"")</f>
        <v/>
      </c>
      <c r="Q303" s="14" t="str">
        <f>IF(F303="","",
    _xlfn.CONCAT('Resource Checklist generator'!$A$1,UPPER('Resource Checklist generator'!$O$1),SUBSTITUTE(_xlfn.CONCAT(G303,"_",I303),"GAME.CHECKLIST_",""),'Resource Checklist generator'!$B$1,CHAR(10),
    'Resource Checklist generator'!$C$1,G303,'Resource Checklist generator'!$D$1,I303,'Resource Checklist generator'!$E$1,CHAR(10),
    IF(K303="","",_xlfn.CONCAT('Resource Checklist generator'!$F$1,K303,'Resource Checklist generator'!$G$1,CHAR(10))),
    'Resource Checklist generator'!$J$1,'Resource Checklist generator'!$K$1,CHAR(10),
    'Resource Checklist generator'!$N$1)
)</f>
        <v/>
      </c>
      <c r="R303" s="14"/>
      <c r="S303" s="14" t="str">
        <f t="shared" si="9"/>
        <v/>
      </c>
      <c r="T303" s="14" t="str" cm="1">
        <f t="array" ref="T303">IF(Q303="","",MATCH(MID(Q303,1,255),MID($R$3:$R$999,1,255),0))</f>
        <v/>
      </c>
      <c r="U303" s="14"/>
      <c r="V303" s="14"/>
    </row>
    <row r="304" spans="2:22">
      <c r="B304" s="28"/>
      <c r="C304" s="46" t="str" cm="1">
        <f t="array" ref="C304">IF(B304="","",
       IF(OR(_xlfn._xlws.FILTER('Checklist.loc DATA'!$D$3:$D$3000,'Checklist.loc DATA'!$C$3:$C$3000=B304,"#no matching result in Checklist.loc DATA")="#no matching result found in Checklist.loc DATA",_xlfn._xlws.FILTER('Checklist.loc DATA'!$D$3:$D$3000,'Checklist.loc DATA'!$C$3:$C$3000=B304,"#no matching result in Checklist.loc DATA")="MISSING",_xlfn._xlws.FILTER('Checklist.loc DATA'!$D$3:$D$3000,'Checklist.loc DATA'!$C$3:$C$3000=B304,"#no matching result in Checklist.loc DATA")=""),
            IF(_xlfn._xlws.FILTER('GAME.CHECKLIST_ Integrator'!$C$2:$C$3000,'GAME.CHECKLIST_ Integrator'!$D$2:$D$3000=B304,"#no matching result in GAME.CHECKLIST Integrator")="0","#Text found in aircraft PAGE_Integrator but no matching entry name; check that you copy-pasted entry names",
                   _xlfn._xlws.FILTER('GAME.CHECKLIST_ Integrator'!$C$2:$C$3000,'GAME.CHECKLIST_ Integrator'!$D$2:$D$3000=B304,"#no matching result in GAME.CHECKLIST Integrator")),
           _xlfn._xlws.FILTER('Checklist.loc DATA'!$D$3:$D$3000,'Checklist.loc DATA'!$C$3:$C$3000=B304,"#no matching result in Checklist.loc DATA")))</f>
        <v/>
      </c>
      <c r="D304" s="52"/>
      <c r="E304" s="46" t="str" cm="1">
        <f t="array" ref="E304">IF(D304="","",
       IF(OR(_xlfn._xlws.FILTER('Checklist.loc DATA'!$D$3:$D$3000,'Checklist.loc DATA'!$C$3:$C$3000=D304,"#no matching result in Checklist.loc DATA")="#no matching result found in Checklist.loc DATA",_xlfn._xlws.FILTER('Checklist.loc DATA'!$D$3:$D$3000,'Checklist.loc DATA'!$C$3:$C$3000=D304,"#no matching result in Checklist.loc DATA")="MISSING",_xlfn._xlws.FILTER('Checklist.loc DATA'!$D$3:$D$3000,'Checklist.loc DATA'!$C$3:$C$3000=D304,"#no matching result in Checklist.loc DATA")=""),
            IF(_xlfn._xlws.FILTER('GAME.CHECKLIST_ Integrator'!$C$2:$C$3000,'GAME.CHECKLIST_ Integrator'!$D$2:$D$3000=D304,"#no matching result in GAME.CHECKLIST Integrator")="0","#Text found in aircraft PAGE_Integrator but no matching entry name; check that you copy-pasted entry names",
                   _xlfn._xlws.FILTER('GAME.CHECKLIST_ Integrator'!$C$2:$C$3000,'GAME.CHECKLIST_ Integrator'!$D$2:$D$3000=D304,"#no matching result in GAME.CHECKLIST Integrator")),
           _xlfn._xlws.FILTER('Checklist.loc DATA'!$D$3:$D$3000,'Checklist.loc DATA'!$C$3:$C$3000=D304,"#no matching result in Checklist.loc DATA")))</f>
        <v/>
      </c>
      <c r="F304" s="52"/>
      <c r="G304" s="46" t="str" cm="1">
        <f t="array" ref="G304">IF(F304="","",
       IF(OR(_xlfn._xlws.FILTER('Checklist.loc DATA'!$D$3:$D$3000,'Checklist.loc DATA'!$C$3:$C$3000=F304,"#no matching result in Checklist.loc DATA")="#no matching result found in Checklist.loc DATA",_xlfn._xlws.FILTER('Checklist.loc DATA'!$D$3:$D$3000,'Checklist.loc DATA'!$C$3:$C$3000=F304,"#no matching result in Checklist.loc DATA")="MISSING",_xlfn._xlws.FILTER('Checklist.loc DATA'!$D$3:$D$3000,'Checklist.loc DATA'!$C$3:$C$3000=F304,"#no matching result in Checklist.loc DATA")=""),
            IF(_xlfn._xlws.FILTER('GAME.CHECKLIST_ Integrator'!$C$2:$C$3000,'GAME.CHECKLIST_ Integrator'!$D$2:$D$3000=F304,"#no matching result in GAME.CHECKLIST Integrator")="0","#Text found in aircraft PAGE_Integrator but no matching entry name; check that you copy-pasted entry names",
                   _xlfn._xlws.FILTER('GAME.CHECKLIST_ Integrator'!$C$2:$C$3000,'GAME.CHECKLIST_ Integrator'!$D$2:$D$3000=F304,"#no matching result in GAME.CHECKLIST Integrator")),
           _xlfn._xlws.FILTER('Checklist.loc DATA'!$D$3:$D$3000,'Checklist.loc DATA'!$C$3:$C$3000=F304,"#no matching result in Checklist.loc DATA")))</f>
        <v/>
      </c>
      <c r="H304" s="61"/>
      <c r="I304" s="46" t="str" cm="1">
        <f t="array" ref="I304">IF(H304="","",
       IF(OR(_xlfn._xlws.FILTER('Checklist.loc DATA'!$D$3:$D$3000,'Checklist.loc DATA'!$C$3:$C$3000=H304,"#no matching result in Checklist.loc DATA")="#no matching result found in Checklist.loc DATA",_xlfn._xlws.FILTER('Checklist.loc DATA'!$D$3:$D$3000,'Checklist.loc DATA'!$C$3:$C$3000=H304,"#no matching result in Checklist.loc DATA")="MISSING",_xlfn._xlws.FILTER('Checklist.loc DATA'!$D$3:$D$3000,'Checklist.loc DATA'!$C$3:$C$3000=H304,"#no matching result in Checklist.loc DATA")=""),
            IF(_xlfn._xlws.FILTER('GAME.CHECKLIST_ Integrator'!$C$2:$C$3000,'GAME.CHECKLIST_ Integrator'!$D$2:$D$3000=H304,"#no matching result in GAME.CHECKLIST Integrator")="0","#Text found in aircraft PAGE_Integrator but no matching entry name; check that you copy-pasted entry names",
                   _xlfn._xlws.FILTER('GAME.CHECKLIST_ Integrator'!$C$2:$C$3000,'GAME.CHECKLIST_ Integrator'!$D$2:$D$3000=H304,"#no matching result in GAME.CHECKLIST Integrator")),
           _xlfn._xlws.FILTER('Checklist.loc DATA'!$D$3:$D$3000,'Checklist.loc DATA'!$C$3:$C$3000=H304,"#no matching result in Checklist.loc DATA")))</f>
        <v/>
      </c>
      <c r="J304" s="48">
        <v>0</v>
      </c>
      <c r="K304" s="46" t="str" cm="1">
        <f t="array" ref="K304">IF(OR(J304="",J304=0),"",
       IF(OR(_xlfn._xlws.FILTER('Checklist.loc DATA'!$E$3:$E$3000,'Checklist.loc DATA'!$D$3:$D$3000=J304,"#no matching result in Checklist.loc DATA")="#no matching result found in Checklist.loc DATA",_xlfn._xlws.FILTER('Checklist.loc DATA'!$E$3:$E$3000,'Checklist.loc DATA'!$D$3:$D$3000=J304,"#no matching result in Checklist.loc DATA")="MISSING",_xlfn._xlws.FILTER('Checklist.loc DATA'!$E$3:$E$3000,'Checklist.loc DATA'!$D$3:$D$3000=J304,"#no matching result in Checklist.loc DATA")=""),
          IF(_xlfn._xlws.FILTER('CLUE. Integrator'!$C$2:$C$3000,'CLUE. Integrator'!$D$2:$D$3000=J304,"#no matching result in aircraft CLUE_Integrator")="0","#Text found in aircraft CLUE_Integrator but no matching entry name; check that you copy-pasted entry names",
                   _xlfn._xlws.FILTER('CLUE. Integrator'!$C$2:$C$3000,'CLUE. Integrator'!$D$2:$D$3000=J304,"#no matching result in aircraft CLUE_Integrator")),
           _xlfn._xlws.FILTER('Checklist.loc DATA'!$E$3:$E$3000,'Checklist.loc DATA'!$D$3:$D$3000=J304,"#no matching result in Checklist.loc DATA")))</f>
        <v/>
      </c>
      <c r="L304" s="63" t="str">
        <f>IF('Integrator tracking'!G313="","",'Integrator tracking'!G313)</f>
        <v/>
      </c>
      <c r="M304" s="14" t="str">
        <f t="shared" si="8"/>
        <v/>
      </c>
      <c r="N304" s="14" t="str">
        <f>IF(F304="","",
_xlfn.CONCAT('Resource Checklist generator'!$A$2,UPPER('Resource Checklist generator'!$O$1),SUBSTITUTE(_xlfn.CONCAT(G304,"_",I304),"GAME.CHECKLIST_",""),"_",T304,'Resource Checklist generator'!$M$2,L304,'Resource Checklist generator'!$K$2,CHAR(10),
    'Resource Checklist generator'!$L$1,'Resource Checklist generator'!$N$2,'Resource Checklist generator'!$K$1,CHAR(10),
    'Resource Checklist generator'!$N$1
))</f>
        <v/>
      </c>
      <c r="O304" s="14" t="str">
        <f>IF(NOT(OR(U304=0,U304="")),_xlfn.CONCAT('Resource Checklist generator'!$G$2,U304,'Resource Checklist generator'!$H$2,CHAR(10),'Resource Checklist generator'!$I$2),"")</f>
        <v/>
      </c>
      <c r="P304" s="14" t="str">
        <f>IF(NOT(OR(V304=0,V304="")),_xlfn.CONCAT('Resource Checklist generator'!$J$2,V304,'Resource Checklist generator'!$H$2,CHAR(10),'Resource Checklist generator'!$L$2),"")</f>
        <v/>
      </c>
      <c r="Q304" s="14" t="str">
        <f>IF(F304="","",
    _xlfn.CONCAT('Resource Checklist generator'!$A$1,UPPER('Resource Checklist generator'!$O$1),SUBSTITUTE(_xlfn.CONCAT(G304,"_",I304),"GAME.CHECKLIST_",""),'Resource Checklist generator'!$B$1,CHAR(10),
    'Resource Checklist generator'!$C$1,G304,'Resource Checklist generator'!$D$1,I304,'Resource Checklist generator'!$E$1,CHAR(10),
    IF(K304="","",_xlfn.CONCAT('Resource Checklist generator'!$F$1,K304,'Resource Checklist generator'!$G$1,CHAR(10))),
    'Resource Checklist generator'!$J$1,'Resource Checklist generator'!$K$1,CHAR(10),
    'Resource Checklist generator'!$N$1)
)</f>
        <v/>
      </c>
      <c r="R304" s="14"/>
      <c r="S304" s="14" t="str">
        <f t="shared" si="9"/>
        <v/>
      </c>
      <c r="T304" s="14" t="str" cm="1">
        <f t="array" ref="T304">IF(Q304="","",MATCH(MID(Q304,1,255),MID($R$3:$R$999,1,255),0))</f>
        <v/>
      </c>
      <c r="U304" s="14"/>
      <c r="V304" s="14"/>
    </row>
    <row r="305" spans="2:22">
      <c r="B305" s="27"/>
      <c r="C305" s="46" t="str" cm="1">
        <f t="array" ref="C305">IF(B305="","",
       IF(OR(_xlfn._xlws.FILTER('Checklist.loc DATA'!$D$3:$D$3000,'Checklist.loc DATA'!$C$3:$C$3000=B305,"#no matching result in Checklist.loc DATA")="#no matching result found in Checklist.loc DATA",_xlfn._xlws.FILTER('Checklist.loc DATA'!$D$3:$D$3000,'Checklist.loc DATA'!$C$3:$C$3000=B305,"#no matching result in Checklist.loc DATA")="MISSING",_xlfn._xlws.FILTER('Checklist.loc DATA'!$D$3:$D$3000,'Checklist.loc DATA'!$C$3:$C$3000=B305,"#no matching result in Checklist.loc DATA")=""),
            IF(_xlfn._xlws.FILTER('GAME.CHECKLIST_ Integrator'!$C$2:$C$3000,'GAME.CHECKLIST_ Integrator'!$D$2:$D$3000=B305,"#no matching result in GAME.CHECKLIST Integrator")="0","#Text found in aircraft PAGE_Integrator but no matching entry name; check that you copy-pasted entry names",
                   _xlfn._xlws.FILTER('GAME.CHECKLIST_ Integrator'!$C$2:$C$3000,'GAME.CHECKLIST_ Integrator'!$D$2:$D$3000=B305,"#no matching result in GAME.CHECKLIST Integrator")),
           _xlfn._xlws.FILTER('Checklist.loc DATA'!$D$3:$D$3000,'Checklist.loc DATA'!$C$3:$C$3000=B305,"#no matching result in Checklist.loc DATA")))</f>
        <v/>
      </c>
      <c r="D305" s="53"/>
      <c r="E305" s="46" t="str" cm="1">
        <f t="array" ref="E305">IF(D305="","",
       IF(OR(_xlfn._xlws.FILTER('Checklist.loc DATA'!$D$3:$D$3000,'Checklist.loc DATA'!$C$3:$C$3000=D305,"#no matching result in Checklist.loc DATA")="#no matching result found in Checklist.loc DATA",_xlfn._xlws.FILTER('Checklist.loc DATA'!$D$3:$D$3000,'Checklist.loc DATA'!$C$3:$C$3000=D305,"#no matching result in Checklist.loc DATA")="MISSING",_xlfn._xlws.FILTER('Checklist.loc DATA'!$D$3:$D$3000,'Checklist.loc DATA'!$C$3:$C$3000=D305,"#no matching result in Checklist.loc DATA")=""),
            IF(_xlfn._xlws.FILTER('GAME.CHECKLIST_ Integrator'!$C$2:$C$3000,'GAME.CHECKLIST_ Integrator'!$D$2:$D$3000=D305,"#no matching result in GAME.CHECKLIST Integrator")="0","#Text found in aircraft PAGE_Integrator but no matching entry name; check that you copy-pasted entry names",
                   _xlfn._xlws.FILTER('GAME.CHECKLIST_ Integrator'!$C$2:$C$3000,'GAME.CHECKLIST_ Integrator'!$D$2:$D$3000=D305,"#no matching result in GAME.CHECKLIST Integrator")),
           _xlfn._xlws.FILTER('Checklist.loc DATA'!$D$3:$D$3000,'Checklist.loc DATA'!$C$3:$C$3000=D305,"#no matching result in Checklist.loc DATA")))</f>
        <v/>
      </c>
      <c r="F305" s="53"/>
      <c r="G305" s="46" t="str" cm="1">
        <f t="array" ref="G305">IF(F305="","",
       IF(OR(_xlfn._xlws.FILTER('Checklist.loc DATA'!$D$3:$D$3000,'Checklist.loc DATA'!$C$3:$C$3000=F305,"#no matching result in Checklist.loc DATA")="#no matching result found in Checklist.loc DATA",_xlfn._xlws.FILTER('Checklist.loc DATA'!$D$3:$D$3000,'Checklist.loc DATA'!$C$3:$C$3000=F305,"#no matching result in Checklist.loc DATA")="MISSING",_xlfn._xlws.FILTER('Checklist.loc DATA'!$D$3:$D$3000,'Checklist.loc DATA'!$C$3:$C$3000=F305,"#no matching result in Checklist.loc DATA")=""),
            IF(_xlfn._xlws.FILTER('GAME.CHECKLIST_ Integrator'!$C$2:$C$3000,'GAME.CHECKLIST_ Integrator'!$D$2:$D$3000=F305,"#no matching result in GAME.CHECKLIST Integrator")="0","#Text found in aircraft PAGE_Integrator but no matching entry name; check that you copy-pasted entry names",
                   _xlfn._xlws.FILTER('GAME.CHECKLIST_ Integrator'!$C$2:$C$3000,'GAME.CHECKLIST_ Integrator'!$D$2:$D$3000=F305,"#no matching result in GAME.CHECKLIST Integrator")),
           _xlfn._xlws.FILTER('Checklist.loc DATA'!$D$3:$D$3000,'Checklist.loc DATA'!$C$3:$C$3000=F305,"#no matching result in Checklist.loc DATA")))</f>
        <v/>
      </c>
      <c r="H305" s="62"/>
      <c r="I305" s="46" t="str" cm="1">
        <f t="array" ref="I305">IF(H305="","",
       IF(OR(_xlfn._xlws.FILTER('Checklist.loc DATA'!$D$3:$D$3000,'Checklist.loc DATA'!$C$3:$C$3000=H305,"#no matching result in Checklist.loc DATA")="#no matching result found in Checklist.loc DATA",_xlfn._xlws.FILTER('Checklist.loc DATA'!$D$3:$D$3000,'Checklist.loc DATA'!$C$3:$C$3000=H305,"#no matching result in Checklist.loc DATA")="MISSING",_xlfn._xlws.FILTER('Checklist.loc DATA'!$D$3:$D$3000,'Checklist.loc DATA'!$C$3:$C$3000=H305,"#no matching result in Checklist.loc DATA")=""),
            IF(_xlfn._xlws.FILTER('GAME.CHECKLIST_ Integrator'!$C$2:$C$3000,'GAME.CHECKLIST_ Integrator'!$D$2:$D$3000=H305,"#no matching result in GAME.CHECKLIST Integrator")="0","#Text found in aircraft PAGE_Integrator but no matching entry name; check that you copy-pasted entry names",
                   _xlfn._xlws.FILTER('GAME.CHECKLIST_ Integrator'!$C$2:$C$3000,'GAME.CHECKLIST_ Integrator'!$D$2:$D$3000=H305,"#no matching result in GAME.CHECKLIST Integrator")),
           _xlfn._xlws.FILTER('Checklist.loc DATA'!$D$3:$D$3000,'Checklist.loc DATA'!$C$3:$C$3000=H305,"#no matching result in Checklist.loc DATA")))</f>
        <v/>
      </c>
      <c r="J305" s="29">
        <v>0</v>
      </c>
      <c r="K305" s="46" t="str" cm="1">
        <f t="array" ref="K305">IF(OR(J305="",J305=0),"",
       IF(OR(_xlfn._xlws.FILTER('Checklist.loc DATA'!$E$3:$E$3000,'Checklist.loc DATA'!$D$3:$D$3000=J305,"#no matching result in Checklist.loc DATA")="#no matching result found in Checklist.loc DATA",_xlfn._xlws.FILTER('Checklist.loc DATA'!$E$3:$E$3000,'Checklist.loc DATA'!$D$3:$D$3000=J305,"#no matching result in Checklist.loc DATA")="MISSING",_xlfn._xlws.FILTER('Checklist.loc DATA'!$E$3:$E$3000,'Checklist.loc DATA'!$D$3:$D$3000=J305,"#no matching result in Checklist.loc DATA")=""),
          IF(_xlfn._xlws.FILTER('CLUE. Integrator'!$C$2:$C$3000,'CLUE. Integrator'!$D$2:$D$3000=J305,"#no matching result in aircraft CLUE_Integrator")="0","#Text found in aircraft CLUE_Integrator but no matching entry name; check that you copy-pasted entry names",
                   _xlfn._xlws.FILTER('CLUE. Integrator'!$C$2:$C$3000,'CLUE. Integrator'!$D$2:$D$3000=J305,"#no matching result in aircraft CLUE_Integrator")),
           _xlfn._xlws.FILTER('Checklist.loc DATA'!$E$3:$E$3000,'Checklist.loc DATA'!$D$3:$D$3000=J305,"#no matching result in Checklist.loc DATA")))</f>
        <v/>
      </c>
      <c r="L305" s="63" t="str">
        <f>IF('Integrator tracking'!G314="","",'Integrator tracking'!G314)</f>
        <v/>
      </c>
      <c r="M305" s="14" t="str">
        <f t="shared" si="8"/>
        <v/>
      </c>
      <c r="N305" s="14" t="str">
        <f>IF(F305="","",
_xlfn.CONCAT('Resource Checklist generator'!$A$2,UPPER('Resource Checklist generator'!$O$1),SUBSTITUTE(_xlfn.CONCAT(G305,"_",I305),"GAME.CHECKLIST_",""),"_",T305,'Resource Checklist generator'!$M$2,L305,'Resource Checklist generator'!$K$2,CHAR(10),
    'Resource Checklist generator'!$L$1,'Resource Checklist generator'!$N$2,'Resource Checklist generator'!$K$1,CHAR(10),
    'Resource Checklist generator'!$N$1
))</f>
        <v/>
      </c>
      <c r="O305" s="14" t="str">
        <f>IF(NOT(OR(U305=0,U305="")),_xlfn.CONCAT('Resource Checklist generator'!$G$2,U305,'Resource Checklist generator'!$H$2,CHAR(10),'Resource Checklist generator'!$I$2),"")</f>
        <v/>
      </c>
      <c r="P305" s="14" t="str">
        <f>IF(NOT(OR(V305=0,V305="")),_xlfn.CONCAT('Resource Checklist generator'!$J$2,V305,'Resource Checklist generator'!$H$2,CHAR(10),'Resource Checklist generator'!$L$2),"")</f>
        <v/>
      </c>
      <c r="Q305" s="14" t="str">
        <f>IF(F305="","",
    _xlfn.CONCAT('Resource Checklist generator'!$A$1,UPPER('Resource Checklist generator'!$O$1),SUBSTITUTE(_xlfn.CONCAT(G305,"_",I305),"GAME.CHECKLIST_",""),'Resource Checklist generator'!$B$1,CHAR(10),
    'Resource Checklist generator'!$C$1,G305,'Resource Checklist generator'!$D$1,I305,'Resource Checklist generator'!$E$1,CHAR(10),
    IF(K305="","",_xlfn.CONCAT('Resource Checklist generator'!$F$1,K305,'Resource Checklist generator'!$G$1,CHAR(10))),
    'Resource Checklist generator'!$J$1,'Resource Checklist generator'!$K$1,CHAR(10),
    'Resource Checklist generator'!$N$1)
)</f>
        <v/>
      </c>
      <c r="R305" s="14"/>
      <c r="S305" s="14" t="str">
        <f t="shared" si="9"/>
        <v/>
      </c>
      <c r="T305" s="14" t="str" cm="1">
        <f t="array" ref="T305">IF(Q305="","",MATCH(MID(Q305,1,255),MID($R$3:$R$999,1,255),0))</f>
        <v/>
      </c>
      <c r="U305" s="14"/>
      <c r="V305" s="14"/>
    </row>
    <row r="306" spans="2:22">
      <c r="B306" s="28"/>
      <c r="C306" s="46" t="str" cm="1">
        <f t="array" ref="C306">IF(B306="","",
       IF(OR(_xlfn._xlws.FILTER('Checklist.loc DATA'!$D$3:$D$3000,'Checklist.loc DATA'!$C$3:$C$3000=B306,"#no matching result in Checklist.loc DATA")="#no matching result found in Checklist.loc DATA",_xlfn._xlws.FILTER('Checklist.loc DATA'!$D$3:$D$3000,'Checklist.loc DATA'!$C$3:$C$3000=B306,"#no matching result in Checklist.loc DATA")="MISSING",_xlfn._xlws.FILTER('Checklist.loc DATA'!$D$3:$D$3000,'Checklist.loc DATA'!$C$3:$C$3000=B306,"#no matching result in Checklist.loc DATA")=""),
            IF(_xlfn._xlws.FILTER('GAME.CHECKLIST_ Integrator'!$C$2:$C$3000,'GAME.CHECKLIST_ Integrator'!$D$2:$D$3000=B306,"#no matching result in GAME.CHECKLIST Integrator")="0","#Text found in aircraft PAGE_Integrator but no matching entry name; check that you copy-pasted entry names",
                   _xlfn._xlws.FILTER('GAME.CHECKLIST_ Integrator'!$C$2:$C$3000,'GAME.CHECKLIST_ Integrator'!$D$2:$D$3000=B306,"#no matching result in GAME.CHECKLIST Integrator")),
           _xlfn._xlws.FILTER('Checklist.loc DATA'!$D$3:$D$3000,'Checklist.loc DATA'!$C$3:$C$3000=B306,"#no matching result in Checklist.loc DATA")))</f>
        <v/>
      </c>
      <c r="D306" s="52"/>
      <c r="E306" s="46" t="str" cm="1">
        <f t="array" ref="E306">IF(D306="","",
       IF(OR(_xlfn._xlws.FILTER('Checklist.loc DATA'!$D$3:$D$3000,'Checklist.loc DATA'!$C$3:$C$3000=D306,"#no matching result in Checklist.loc DATA")="#no matching result found in Checklist.loc DATA",_xlfn._xlws.FILTER('Checklist.loc DATA'!$D$3:$D$3000,'Checklist.loc DATA'!$C$3:$C$3000=D306,"#no matching result in Checklist.loc DATA")="MISSING",_xlfn._xlws.FILTER('Checklist.loc DATA'!$D$3:$D$3000,'Checklist.loc DATA'!$C$3:$C$3000=D306,"#no matching result in Checklist.loc DATA")=""),
            IF(_xlfn._xlws.FILTER('GAME.CHECKLIST_ Integrator'!$C$2:$C$3000,'GAME.CHECKLIST_ Integrator'!$D$2:$D$3000=D306,"#no matching result in GAME.CHECKLIST Integrator")="0","#Text found in aircraft PAGE_Integrator but no matching entry name; check that you copy-pasted entry names",
                   _xlfn._xlws.FILTER('GAME.CHECKLIST_ Integrator'!$C$2:$C$3000,'GAME.CHECKLIST_ Integrator'!$D$2:$D$3000=D306,"#no matching result in GAME.CHECKLIST Integrator")),
           _xlfn._xlws.FILTER('Checklist.loc DATA'!$D$3:$D$3000,'Checklist.loc DATA'!$C$3:$C$3000=D306,"#no matching result in Checklist.loc DATA")))</f>
        <v/>
      </c>
      <c r="F306" s="52"/>
      <c r="G306" s="46" t="str" cm="1">
        <f t="array" ref="G306">IF(F306="","",
       IF(OR(_xlfn._xlws.FILTER('Checklist.loc DATA'!$D$3:$D$3000,'Checklist.loc DATA'!$C$3:$C$3000=F306,"#no matching result in Checklist.loc DATA")="#no matching result found in Checklist.loc DATA",_xlfn._xlws.FILTER('Checklist.loc DATA'!$D$3:$D$3000,'Checklist.loc DATA'!$C$3:$C$3000=F306,"#no matching result in Checklist.loc DATA")="MISSING",_xlfn._xlws.FILTER('Checklist.loc DATA'!$D$3:$D$3000,'Checklist.loc DATA'!$C$3:$C$3000=F306,"#no matching result in Checklist.loc DATA")=""),
            IF(_xlfn._xlws.FILTER('GAME.CHECKLIST_ Integrator'!$C$2:$C$3000,'GAME.CHECKLIST_ Integrator'!$D$2:$D$3000=F306,"#no matching result in GAME.CHECKLIST Integrator")="0","#Text found in aircraft PAGE_Integrator but no matching entry name; check that you copy-pasted entry names",
                   _xlfn._xlws.FILTER('GAME.CHECKLIST_ Integrator'!$C$2:$C$3000,'GAME.CHECKLIST_ Integrator'!$D$2:$D$3000=F306,"#no matching result in GAME.CHECKLIST Integrator")),
           _xlfn._xlws.FILTER('Checklist.loc DATA'!$D$3:$D$3000,'Checklist.loc DATA'!$C$3:$C$3000=F306,"#no matching result in Checklist.loc DATA")))</f>
        <v/>
      </c>
      <c r="H306" s="61"/>
      <c r="I306" s="46" t="str" cm="1">
        <f t="array" ref="I306">IF(H306="","",
       IF(OR(_xlfn._xlws.FILTER('Checklist.loc DATA'!$D$3:$D$3000,'Checklist.loc DATA'!$C$3:$C$3000=H306,"#no matching result in Checklist.loc DATA")="#no matching result found in Checklist.loc DATA",_xlfn._xlws.FILTER('Checklist.loc DATA'!$D$3:$D$3000,'Checklist.loc DATA'!$C$3:$C$3000=H306,"#no matching result in Checklist.loc DATA")="MISSING",_xlfn._xlws.FILTER('Checklist.loc DATA'!$D$3:$D$3000,'Checklist.loc DATA'!$C$3:$C$3000=H306,"#no matching result in Checklist.loc DATA")=""),
            IF(_xlfn._xlws.FILTER('GAME.CHECKLIST_ Integrator'!$C$2:$C$3000,'GAME.CHECKLIST_ Integrator'!$D$2:$D$3000=H306,"#no matching result in GAME.CHECKLIST Integrator")="0","#Text found in aircraft PAGE_Integrator but no matching entry name; check that you copy-pasted entry names",
                   _xlfn._xlws.FILTER('GAME.CHECKLIST_ Integrator'!$C$2:$C$3000,'GAME.CHECKLIST_ Integrator'!$D$2:$D$3000=H306,"#no matching result in GAME.CHECKLIST Integrator")),
           _xlfn._xlws.FILTER('Checklist.loc DATA'!$D$3:$D$3000,'Checklist.loc DATA'!$C$3:$C$3000=H306,"#no matching result in Checklist.loc DATA")))</f>
        <v/>
      </c>
      <c r="J306" s="48">
        <v>0</v>
      </c>
      <c r="K306" s="46" t="str" cm="1">
        <f t="array" ref="K306">IF(OR(J306="",J306=0),"",
       IF(OR(_xlfn._xlws.FILTER('Checklist.loc DATA'!$E$3:$E$3000,'Checklist.loc DATA'!$D$3:$D$3000=J306,"#no matching result in Checklist.loc DATA")="#no matching result found in Checklist.loc DATA",_xlfn._xlws.FILTER('Checklist.loc DATA'!$E$3:$E$3000,'Checklist.loc DATA'!$D$3:$D$3000=J306,"#no matching result in Checklist.loc DATA")="MISSING",_xlfn._xlws.FILTER('Checklist.loc DATA'!$E$3:$E$3000,'Checklist.loc DATA'!$D$3:$D$3000=J306,"#no matching result in Checklist.loc DATA")=""),
          IF(_xlfn._xlws.FILTER('CLUE. Integrator'!$C$2:$C$3000,'CLUE. Integrator'!$D$2:$D$3000=J306,"#no matching result in aircraft CLUE_Integrator")="0","#Text found in aircraft CLUE_Integrator but no matching entry name; check that you copy-pasted entry names",
                   _xlfn._xlws.FILTER('CLUE. Integrator'!$C$2:$C$3000,'CLUE. Integrator'!$D$2:$D$3000=J306,"#no matching result in aircraft CLUE_Integrator")),
           _xlfn._xlws.FILTER('Checklist.loc DATA'!$E$3:$E$3000,'Checklist.loc DATA'!$D$3:$D$3000=J306,"#no matching result in Checklist.loc DATA")))</f>
        <v/>
      </c>
      <c r="L306" s="63" t="str">
        <f>IF('Integrator tracking'!G315="","",'Integrator tracking'!G315)</f>
        <v/>
      </c>
      <c r="M306" s="14" t="str">
        <f t="shared" si="8"/>
        <v/>
      </c>
      <c r="N306" s="14" t="str">
        <f>IF(F306="","",
_xlfn.CONCAT('Resource Checklist generator'!$A$2,UPPER('Resource Checklist generator'!$O$1),SUBSTITUTE(_xlfn.CONCAT(G306,"_",I306),"GAME.CHECKLIST_",""),"_",T306,'Resource Checklist generator'!$M$2,L306,'Resource Checklist generator'!$K$2,CHAR(10),
    'Resource Checklist generator'!$L$1,'Resource Checklist generator'!$N$2,'Resource Checklist generator'!$K$1,CHAR(10),
    'Resource Checklist generator'!$N$1
))</f>
        <v/>
      </c>
      <c r="O306" s="14" t="str">
        <f>IF(NOT(OR(U306=0,U306="")),_xlfn.CONCAT('Resource Checklist generator'!$G$2,U306,'Resource Checklist generator'!$H$2,CHAR(10),'Resource Checklist generator'!$I$2),"")</f>
        <v/>
      </c>
      <c r="P306" s="14" t="str">
        <f>IF(NOT(OR(V306=0,V306="")),_xlfn.CONCAT('Resource Checklist generator'!$J$2,V306,'Resource Checklist generator'!$H$2,CHAR(10),'Resource Checklist generator'!$L$2),"")</f>
        <v/>
      </c>
      <c r="Q306" s="14" t="str">
        <f>IF(F306="","",
    _xlfn.CONCAT('Resource Checklist generator'!$A$1,UPPER('Resource Checklist generator'!$O$1),SUBSTITUTE(_xlfn.CONCAT(G306,"_",I306),"GAME.CHECKLIST_",""),'Resource Checklist generator'!$B$1,CHAR(10),
    'Resource Checklist generator'!$C$1,G306,'Resource Checklist generator'!$D$1,I306,'Resource Checklist generator'!$E$1,CHAR(10),
    IF(K306="","",_xlfn.CONCAT('Resource Checklist generator'!$F$1,K306,'Resource Checklist generator'!$G$1,CHAR(10))),
    'Resource Checklist generator'!$J$1,'Resource Checklist generator'!$K$1,CHAR(10),
    'Resource Checklist generator'!$N$1)
)</f>
        <v/>
      </c>
      <c r="R306" s="14"/>
      <c r="S306" s="14" t="str">
        <f t="shared" si="9"/>
        <v/>
      </c>
      <c r="T306" s="14" t="str" cm="1">
        <f t="array" ref="T306">IF(Q306="","",MATCH(MID(Q306,1,255),MID($R$3:$R$999,1,255),0))</f>
        <v/>
      </c>
      <c r="U306" s="14"/>
      <c r="V306" s="14"/>
    </row>
    <row r="307" spans="2:22">
      <c r="B307" s="27"/>
      <c r="C307" s="46" t="str" cm="1">
        <f t="array" ref="C307">IF(B307="","",
       IF(OR(_xlfn._xlws.FILTER('Checklist.loc DATA'!$D$3:$D$3000,'Checklist.loc DATA'!$C$3:$C$3000=B307,"#no matching result in Checklist.loc DATA")="#no matching result found in Checklist.loc DATA",_xlfn._xlws.FILTER('Checklist.loc DATA'!$D$3:$D$3000,'Checklist.loc DATA'!$C$3:$C$3000=B307,"#no matching result in Checklist.loc DATA")="MISSING",_xlfn._xlws.FILTER('Checklist.loc DATA'!$D$3:$D$3000,'Checklist.loc DATA'!$C$3:$C$3000=B307,"#no matching result in Checklist.loc DATA")=""),
            IF(_xlfn._xlws.FILTER('GAME.CHECKLIST_ Integrator'!$C$2:$C$3000,'GAME.CHECKLIST_ Integrator'!$D$2:$D$3000=B307,"#no matching result in GAME.CHECKLIST Integrator")="0","#Text found in aircraft PAGE_Integrator but no matching entry name; check that you copy-pasted entry names",
                   _xlfn._xlws.FILTER('GAME.CHECKLIST_ Integrator'!$C$2:$C$3000,'GAME.CHECKLIST_ Integrator'!$D$2:$D$3000=B307,"#no matching result in GAME.CHECKLIST Integrator")),
           _xlfn._xlws.FILTER('Checklist.loc DATA'!$D$3:$D$3000,'Checklist.loc DATA'!$C$3:$C$3000=B307,"#no matching result in Checklist.loc DATA")))</f>
        <v/>
      </c>
      <c r="D307" s="53"/>
      <c r="E307" s="46" t="str" cm="1">
        <f t="array" ref="E307">IF(D307="","",
       IF(OR(_xlfn._xlws.FILTER('Checklist.loc DATA'!$D$3:$D$3000,'Checklist.loc DATA'!$C$3:$C$3000=D307,"#no matching result in Checklist.loc DATA")="#no matching result found in Checklist.loc DATA",_xlfn._xlws.FILTER('Checklist.loc DATA'!$D$3:$D$3000,'Checklist.loc DATA'!$C$3:$C$3000=D307,"#no matching result in Checklist.loc DATA")="MISSING",_xlfn._xlws.FILTER('Checklist.loc DATA'!$D$3:$D$3000,'Checklist.loc DATA'!$C$3:$C$3000=D307,"#no matching result in Checklist.loc DATA")=""),
            IF(_xlfn._xlws.FILTER('GAME.CHECKLIST_ Integrator'!$C$2:$C$3000,'GAME.CHECKLIST_ Integrator'!$D$2:$D$3000=D307,"#no matching result in GAME.CHECKLIST Integrator")="0","#Text found in aircraft PAGE_Integrator but no matching entry name; check that you copy-pasted entry names",
                   _xlfn._xlws.FILTER('GAME.CHECKLIST_ Integrator'!$C$2:$C$3000,'GAME.CHECKLIST_ Integrator'!$D$2:$D$3000=D307,"#no matching result in GAME.CHECKLIST Integrator")),
           _xlfn._xlws.FILTER('Checklist.loc DATA'!$D$3:$D$3000,'Checklist.loc DATA'!$C$3:$C$3000=D307,"#no matching result in Checklist.loc DATA")))</f>
        <v/>
      </c>
      <c r="F307" s="53"/>
      <c r="G307" s="46" t="str" cm="1">
        <f t="array" ref="G307">IF(F307="","",
       IF(OR(_xlfn._xlws.FILTER('Checklist.loc DATA'!$D$3:$D$3000,'Checklist.loc DATA'!$C$3:$C$3000=F307,"#no matching result in Checklist.loc DATA")="#no matching result found in Checklist.loc DATA",_xlfn._xlws.FILTER('Checklist.loc DATA'!$D$3:$D$3000,'Checklist.loc DATA'!$C$3:$C$3000=F307,"#no matching result in Checklist.loc DATA")="MISSING",_xlfn._xlws.FILTER('Checklist.loc DATA'!$D$3:$D$3000,'Checklist.loc DATA'!$C$3:$C$3000=F307,"#no matching result in Checklist.loc DATA")=""),
            IF(_xlfn._xlws.FILTER('GAME.CHECKLIST_ Integrator'!$C$2:$C$3000,'GAME.CHECKLIST_ Integrator'!$D$2:$D$3000=F307,"#no matching result in GAME.CHECKLIST Integrator")="0","#Text found in aircraft PAGE_Integrator but no matching entry name; check that you copy-pasted entry names",
                   _xlfn._xlws.FILTER('GAME.CHECKLIST_ Integrator'!$C$2:$C$3000,'GAME.CHECKLIST_ Integrator'!$D$2:$D$3000=F307,"#no matching result in GAME.CHECKLIST Integrator")),
           _xlfn._xlws.FILTER('Checklist.loc DATA'!$D$3:$D$3000,'Checklist.loc DATA'!$C$3:$C$3000=F307,"#no matching result in Checklist.loc DATA")))</f>
        <v/>
      </c>
      <c r="H307" s="62"/>
      <c r="I307" s="46" t="str" cm="1">
        <f t="array" ref="I307">IF(H307="","",
       IF(OR(_xlfn._xlws.FILTER('Checklist.loc DATA'!$D$3:$D$3000,'Checklist.loc DATA'!$C$3:$C$3000=H307,"#no matching result in Checklist.loc DATA")="#no matching result found in Checklist.loc DATA",_xlfn._xlws.FILTER('Checklist.loc DATA'!$D$3:$D$3000,'Checklist.loc DATA'!$C$3:$C$3000=H307,"#no matching result in Checklist.loc DATA")="MISSING",_xlfn._xlws.FILTER('Checklist.loc DATA'!$D$3:$D$3000,'Checklist.loc DATA'!$C$3:$C$3000=H307,"#no matching result in Checklist.loc DATA")=""),
            IF(_xlfn._xlws.FILTER('GAME.CHECKLIST_ Integrator'!$C$2:$C$3000,'GAME.CHECKLIST_ Integrator'!$D$2:$D$3000=H307,"#no matching result in GAME.CHECKLIST Integrator")="0","#Text found in aircraft PAGE_Integrator but no matching entry name; check that you copy-pasted entry names",
                   _xlfn._xlws.FILTER('GAME.CHECKLIST_ Integrator'!$C$2:$C$3000,'GAME.CHECKLIST_ Integrator'!$D$2:$D$3000=H307,"#no matching result in GAME.CHECKLIST Integrator")),
           _xlfn._xlws.FILTER('Checklist.loc DATA'!$D$3:$D$3000,'Checklist.loc DATA'!$C$3:$C$3000=H307,"#no matching result in Checklist.loc DATA")))</f>
        <v/>
      </c>
      <c r="J307" s="29">
        <v>0</v>
      </c>
      <c r="K307" s="46" t="str" cm="1">
        <f t="array" ref="K307">IF(OR(J307="",J307=0),"",
       IF(OR(_xlfn._xlws.FILTER('Checklist.loc DATA'!$E$3:$E$3000,'Checklist.loc DATA'!$D$3:$D$3000=J307,"#no matching result in Checklist.loc DATA")="#no matching result found in Checklist.loc DATA",_xlfn._xlws.FILTER('Checklist.loc DATA'!$E$3:$E$3000,'Checklist.loc DATA'!$D$3:$D$3000=J307,"#no matching result in Checklist.loc DATA")="MISSING",_xlfn._xlws.FILTER('Checklist.loc DATA'!$E$3:$E$3000,'Checklist.loc DATA'!$D$3:$D$3000=J307,"#no matching result in Checklist.loc DATA")=""),
          IF(_xlfn._xlws.FILTER('CLUE. Integrator'!$C$2:$C$3000,'CLUE. Integrator'!$D$2:$D$3000=J307,"#no matching result in aircraft CLUE_Integrator")="0","#Text found in aircraft CLUE_Integrator but no matching entry name; check that you copy-pasted entry names",
                   _xlfn._xlws.FILTER('CLUE. Integrator'!$C$2:$C$3000,'CLUE. Integrator'!$D$2:$D$3000=J307,"#no matching result in aircraft CLUE_Integrator")),
           _xlfn._xlws.FILTER('Checklist.loc DATA'!$E$3:$E$3000,'Checklist.loc DATA'!$D$3:$D$3000=J307,"#no matching result in Checklist.loc DATA")))</f>
        <v/>
      </c>
      <c r="L307" s="63" t="str">
        <f>IF('Integrator tracking'!G316="","",'Integrator tracking'!G316)</f>
        <v/>
      </c>
      <c r="M307" s="14" t="str">
        <f t="shared" si="8"/>
        <v/>
      </c>
      <c r="N307" s="14" t="str">
        <f>IF(F307="","",
_xlfn.CONCAT('Resource Checklist generator'!$A$2,UPPER('Resource Checklist generator'!$O$1),SUBSTITUTE(_xlfn.CONCAT(G307,"_",I307),"GAME.CHECKLIST_",""),"_",T307,'Resource Checklist generator'!$M$2,L307,'Resource Checklist generator'!$K$2,CHAR(10),
    'Resource Checklist generator'!$L$1,'Resource Checklist generator'!$N$2,'Resource Checklist generator'!$K$1,CHAR(10),
    'Resource Checklist generator'!$N$1
))</f>
        <v/>
      </c>
      <c r="O307" s="14" t="str">
        <f>IF(NOT(OR(U307=0,U307="")),_xlfn.CONCAT('Resource Checklist generator'!$G$2,U307,'Resource Checklist generator'!$H$2,CHAR(10),'Resource Checklist generator'!$I$2),"")</f>
        <v/>
      </c>
      <c r="P307" s="14" t="str">
        <f>IF(NOT(OR(V307=0,V307="")),_xlfn.CONCAT('Resource Checklist generator'!$J$2,V307,'Resource Checklist generator'!$H$2,CHAR(10),'Resource Checklist generator'!$L$2),"")</f>
        <v/>
      </c>
      <c r="Q307" s="14" t="str">
        <f>IF(F307="","",
    _xlfn.CONCAT('Resource Checklist generator'!$A$1,UPPER('Resource Checklist generator'!$O$1),SUBSTITUTE(_xlfn.CONCAT(G307,"_",I307),"GAME.CHECKLIST_",""),'Resource Checklist generator'!$B$1,CHAR(10),
    'Resource Checklist generator'!$C$1,G307,'Resource Checklist generator'!$D$1,I307,'Resource Checklist generator'!$E$1,CHAR(10),
    IF(K307="","",_xlfn.CONCAT('Resource Checklist generator'!$F$1,K307,'Resource Checklist generator'!$G$1,CHAR(10))),
    'Resource Checklist generator'!$J$1,'Resource Checklist generator'!$K$1,CHAR(10),
    'Resource Checklist generator'!$N$1)
)</f>
        <v/>
      </c>
      <c r="R307" s="14"/>
      <c r="S307" s="14" t="str">
        <f t="shared" si="9"/>
        <v/>
      </c>
      <c r="T307" s="14" t="str" cm="1">
        <f t="array" ref="T307">IF(Q307="","",MATCH(MID(Q307,1,255),MID($R$3:$R$999,1,255),0))</f>
        <v/>
      </c>
      <c r="U307" s="14"/>
      <c r="V307" s="14"/>
    </row>
    <row r="308" spans="2:22">
      <c r="B308" s="28"/>
      <c r="C308" s="46" t="str" cm="1">
        <f t="array" ref="C308">IF(B308="","",
       IF(OR(_xlfn._xlws.FILTER('Checklist.loc DATA'!$D$3:$D$3000,'Checklist.loc DATA'!$C$3:$C$3000=B308,"#no matching result in Checklist.loc DATA")="#no matching result found in Checklist.loc DATA",_xlfn._xlws.FILTER('Checklist.loc DATA'!$D$3:$D$3000,'Checklist.loc DATA'!$C$3:$C$3000=B308,"#no matching result in Checklist.loc DATA")="MISSING",_xlfn._xlws.FILTER('Checklist.loc DATA'!$D$3:$D$3000,'Checklist.loc DATA'!$C$3:$C$3000=B308,"#no matching result in Checklist.loc DATA")=""),
            IF(_xlfn._xlws.FILTER('GAME.CHECKLIST_ Integrator'!$C$2:$C$3000,'GAME.CHECKLIST_ Integrator'!$D$2:$D$3000=B308,"#no matching result in GAME.CHECKLIST Integrator")="0","#Text found in aircraft PAGE_Integrator but no matching entry name; check that you copy-pasted entry names",
                   _xlfn._xlws.FILTER('GAME.CHECKLIST_ Integrator'!$C$2:$C$3000,'GAME.CHECKLIST_ Integrator'!$D$2:$D$3000=B308,"#no matching result in GAME.CHECKLIST Integrator")),
           _xlfn._xlws.FILTER('Checklist.loc DATA'!$D$3:$D$3000,'Checklist.loc DATA'!$C$3:$C$3000=B308,"#no matching result in Checklist.loc DATA")))</f>
        <v/>
      </c>
      <c r="D308" s="52"/>
      <c r="E308" s="46" t="str" cm="1">
        <f t="array" ref="E308">IF(D308="","",
       IF(OR(_xlfn._xlws.FILTER('Checklist.loc DATA'!$D$3:$D$3000,'Checklist.loc DATA'!$C$3:$C$3000=D308,"#no matching result in Checklist.loc DATA")="#no matching result found in Checklist.loc DATA",_xlfn._xlws.FILTER('Checklist.loc DATA'!$D$3:$D$3000,'Checklist.loc DATA'!$C$3:$C$3000=D308,"#no matching result in Checklist.loc DATA")="MISSING",_xlfn._xlws.FILTER('Checklist.loc DATA'!$D$3:$D$3000,'Checklist.loc DATA'!$C$3:$C$3000=D308,"#no matching result in Checklist.loc DATA")=""),
            IF(_xlfn._xlws.FILTER('GAME.CHECKLIST_ Integrator'!$C$2:$C$3000,'GAME.CHECKLIST_ Integrator'!$D$2:$D$3000=D308,"#no matching result in GAME.CHECKLIST Integrator")="0","#Text found in aircraft PAGE_Integrator but no matching entry name; check that you copy-pasted entry names",
                   _xlfn._xlws.FILTER('GAME.CHECKLIST_ Integrator'!$C$2:$C$3000,'GAME.CHECKLIST_ Integrator'!$D$2:$D$3000=D308,"#no matching result in GAME.CHECKLIST Integrator")),
           _xlfn._xlws.FILTER('Checklist.loc DATA'!$D$3:$D$3000,'Checklist.loc DATA'!$C$3:$C$3000=D308,"#no matching result in Checklist.loc DATA")))</f>
        <v/>
      </c>
      <c r="F308" s="52"/>
      <c r="G308" s="46" t="str" cm="1">
        <f t="array" ref="G308">IF(F308="","",
       IF(OR(_xlfn._xlws.FILTER('Checklist.loc DATA'!$D$3:$D$3000,'Checklist.loc DATA'!$C$3:$C$3000=F308,"#no matching result in Checklist.loc DATA")="#no matching result found in Checklist.loc DATA",_xlfn._xlws.FILTER('Checklist.loc DATA'!$D$3:$D$3000,'Checklist.loc DATA'!$C$3:$C$3000=F308,"#no matching result in Checklist.loc DATA")="MISSING",_xlfn._xlws.FILTER('Checklist.loc DATA'!$D$3:$D$3000,'Checklist.loc DATA'!$C$3:$C$3000=F308,"#no matching result in Checklist.loc DATA")=""),
            IF(_xlfn._xlws.FILTER('GAME.CHECKLIST_ Integrator'!$C$2:$C$3000,'GAME.CHECKLIST_ Integrator'!$D$2:$D$3000=F308,"#no matching result in GAME.CHECKLIST Integrator")="0","#Text found in aircraft PAGE_Integrator but no matching entry name; check that you copy-pasted entry names",
                   _xlfn._xlws.FILTER('GAME.CHECKLIST_ Integrator'!$C$2:$C$3000,'GAME.CHECKLIST_ Integrator'!$D$2:$D$3000=F308,"#no matching result in GAME.CHECKLIST Integrator")),
           _xlfn._xlws.FILTER('Checklist.loc DATA'!$D$3:$D$3000,'Checklist.loc DATA'!$C$3:$C$3000=F308,"#no matching result in Checklist.loc DATA")))</f>
        <v/>
      </c>
      <c r="H308" s="61"/>
      <c r="I308" s="46" t="str" cm="1">
        <f t="array" ref="I308">IF(H308="","",
       IF(OR(_xlfn._xlws.FILTER('Checklist.loc DATA'!$D$3:$D$3000,'Checklist.loc DATA'!$C$3:$C$3000=H308,"#no matching result in Checklist.loc DATA")="#no matching result found in Checklist.loc DATA",_xlfn._xlws.FILTER('Checklist.loc DATA'!$D$3:$D$3000,'Checklist.loc DATA'!$C$3:$C$3000=H308,"#no matching result in Checklist.loc DATA")="MISSING",_xlfn._xlws.FILTER('Checklist.loc DATA'!$D$3:$D$3000,'Checklist.loc DATA'!$C$3:$C$3000=H308,"#no matching result in Checklist.loc DATA")=""),
            IF(_xlfn._xlws.FILTER('GAME.CHECKLIST_ Integrator'!$C$2:$C$3000,'GAME.CHECKLIST_ Integrator'!$D$2:$D$3000=H308,"#no matching result in GAME.CHECKLIST Integrator")="0","#Text found in aircraft PAGE_Integrator but no matching entry name; check that you copy-pasted entry names",
                   _xlfn._xlws.FILTER('GAME.CHECKLIST_ Integrator'!$C$2:$C$3000,'GAME.CHECKLIST_ Integrator'!$D$2:$D$3000=H308,"#no matching result in GAME.CHECKLIST Integrator")),
           _xlfn._xlws.FILTER('Checklist.loc DATA'!$D$3:$D$3000,'Checklist.loc DATA'!$C$3:$C$3000=H308,"#no matching result in Checklist.loc DATA")))</f>
        <v/>
      </c>
      <c r="J308" s="48">
        <v>0</v>
      </c>
      <c r="K308" s="46" t="str" cm="1">
        <f t="array" ref="K308">IF(OR(J308="",J308=0),"",
       IF(OR(_xlfn._xlws.FILTER('Checklist.loc DATA'!$E$3:$E$3000,'Checklist.loc DATA'!$D$3:$D$3000=J308,"#no matching result in Checklist.loc DATA")="#no matching result found in Checklist.loc DATA",_xlfn._xlws.FILTER('Checklist.loc DATA'!$E$3:$E$3000,'Checklist.loc DATA'!$D$3:$D$3000=J308,"#no matching result in Checklist.loc DATA")="MISSING",_xlfn._xlws.FILTER('Checklist.loc DATA'!$E$3:$E$3000,'Checklist.loc DATA'!$D$3:$D$3000=J308,"#no matching result in Checklist.loc DATA")=""),
          IF(_xlfn._xlws.FILTER('CLUE. Integrator'!$C$2:$C$3000,'CLUE. Integrator'!$D$2:$D$3000=J308,"#no matching result in aircraft CLUE_Integrator")="0","#Text found in aircraft CLUE_Integrator but no matching entry name; check that you copy-pasted entry names",
                   _xlfn._xlws.FILTER('CLUE. Integrator'!$C$2:$C$3000,'CLUE. Integrator'!$D$2:$D$3000=J308,"#no matching result in aircraft CLUE_Integrator")),
           _xlfn._xlws.FILTER('Checklist.loc DATA'!$E$3:$E$3000,'Checklist.loc DATA'!$D$3:$D$3000=J308,"#no matching result in Checklist.loc DATA")))</f>
        <v/>
      </c>
      <c r="L308" s="63" t="str">
        <f>IF('Integrator tracking'!G317="","",'Integrator tracking'!G317)</f>
        <v/>
      </c>
      <c r="M308" s="14" t="str">
        <f t="shared" si="8"/>
        <v/>
      </c>
      <c r="N308" s="14" t="str">
        <f>IF(F308="","",
_xlfn.CONCAT('Resource Checklist generator'!$A$2,UPPER('Resource Checklist generator'!$O$1),SUBSTITUTE(_xlfn.CONCAT(G308,"_",I308),"GAME.CHECKLIST_",""),"_",T308,'Resource Checklist generator'!$M$2,L308,'Resource Checklist generator'!$K$2,CHAR(10),
    'Resource Checklist generator'!$L$1,'Resource Checklist generator'!$N$2,'Resource Checklist generator'!$K$1,CHAR(10),
    'Resource Checklist generator'!$N$1
))</f>
        <v/>
      </c>
      <c r="O308" s="14" t="str">
        <f>IF(NOT(OR(U308=0,U308="")),_xlfn.CONCAT('Resource Checklist generator'!$G$2,U308,'Resource Checklist generator'!$H$2,CHAR(10),'Resource Checklist generator'!$I$2),"")</f>
        <v/>
      </c>
      <c r="P308" s="14" t="str">
        <f>IF(NOT(OR(V308=0,V308="")),_xlfn.CONCAT('Resource Checklist generator'!$J$2,V308,'Resource Checklist generator'!$H$2,CHAR(10),'Resource Checklist generator'!$L$2),"")</f>
        <v/>
      </c>
      <c r="Q308" s="14" t="str">
        <f>IF(F308="","",
    _xlfn.CONCAT('Resource Checklist generator'!$A$1,UPPER('Resource Checklist generator'!$O$1),SUBSTITUTE(_xlfn.CONCAT(G308,"_",I308),"GAME.CHECKLIST_",""),'Resource Checklist generator'!$B$1,CHAR(10),
    'Resource Checklist generator'!$C$1,G308,'Resource Checklist generator'!$D$1,I308,'Resource Checklist generator'!$E$1,CHAR(10),
    IF(K308="","",_xlfn.CONCAT('Resource Checklist generator'!$F$1,K308,'Resource Checklist generator'!$G$1,CHAR(10))),
    'Resource Checklist generator'!$J$1,'Resource Checklist generator'!$K$1,CHAR(10),
    'Resource Checklist generator'!$N$1)
)</f>
        <v/>
      </c>
      <c r="R308" s="14"/>
      <c r="S308" s="14" t="str">
        <f t="shared" si="9"/>
        <v/>
      </c>
      <c r="T308" s="14" t="str" cm="1">
        <f t="array" ref="T308">IF(Q308="","",MATCH(MID(Q308,1,255),MID($R$3:$R$999,1,255),0))</f>
        <v/>
      </c>
      <c r="U308" s="14"/>
      <c r="V308" s="14"/>
    </row>
    <row r="309" spans="2:22">
      <c r="B309" s="27"/>
      <c r="C309" s="46" t="str" cm="1">
        <f t="array" ref="C309">IF(B309="","",
       IF(OR(_xlfn._xlws.FILTER('Checklist.loc DATA'!$D$3:$D$3000,'Checklist.loc DATA'!$C$3:$C$3000=B309,"#no matching result in Checklist.loc DATA")="#no matching result found in Checklist.loc DATA",_xlfn._xlws.FILTER('Checklist.loc DATA'!$D$3:$D$3000,'Checklist.loc DATA'!$C$3:$C$3000=B309,"#no matching result in Checklist.loc DATA")="MISSING",_xlfn._xlws.FILTER('Checklist.loc DATA'!$D$3:$D$3000,'Checklist.loc DATA'!$C$3:$C$3000=B309,"#no matching result in Checklist.loc DATA")=""),
            IF(_xlfn._xlws.FILTER('GAME.CHECKLIST_ Integrator'!$C$2:$C$3000,'GAME.CHECKLIST_ Integrator'!$D$2:$D$3000=B309,"#no matching result in GAME.CHECKLIST Integrator")="0","#Text found in aircraft PAGE_Integrator but no matching entry name; check that you copy-pasted entry names",
                   _xlfn._xlws.FILTER('GAME.CHECKLIST_ Integrator'!$C$2:$C$3000,'GAME.CHECKLIST_ Integrator'!$D$2:$D$3000=B309,"#no matching result in GAME.CHECKLIST Integrator")),
           _xlfn._xlws.FILTER('Checklist.loc DATA'!$D$3:$D$3000,'Checklist.loc DATA'!$C$3:$C$3000=B309,"#no matching result in Checklist.loc DATA")))</f>
        <v/>
      </c>
      <c r="D309" s="53"/>
      <c r="E309" s="46" t="str" cm="1">
        <f t="array" ref="E309">IF(D309="","",
       IF(OR(_xlfn._xlws.FILTER('Checklist.loc DATA'!$D$3:$D$3000,'Checklist.loc DATA'!$C$3:$C$3000=D309,"#no matching result in Checklist.loc DATA")="#no matching result found in Checklist.loc DATA",_xlfn._xlws.FILTER('Checklist.loc DATA'!$D$3:$D$3000,'Checklist.loc DATA'!$C$3:$C$3000=D309,"#no matching result in Checklist.loc DATA")="MISSING",_xlfn._xlws.FILTER('Checklist.loc DATA'!$D$3:$D$3000,'Checklist.loc DATA'!$C$3:$C$3000=D309,"#no matching result in Checklist.loc DATA")=""),
            IF(_xlfn._xlws.FILTER('GAME.CHECKLIST_ Integrator'!$C$2:$C$3000,'GAME.CHECKLIST_ Integrator'!$D$2:$D$3000=D309,"#no matching result in GAME.CHECKLIST Integrator")="0","#Text found in aircraft PAGE_Integrator but no matching entry name; check that you copy-pasted entry names",
                   _xlfn._xlws.FILTER('GAME.CHECKLIST_ Integrator'!$C$2:$C$3000,'GAME.CHECKLIST_ Integrator'!$D$2:$D$3000=D309,"#no matching result in GAME.CHECKLIST Integrator")),
           _xlfn._xlws.FILTER('Checklist.loc DATA'!$D$3:$D$3000,'Checklist.loc DATA'!$C$3:$C$3000=D309,"#no matching result in Checklist.loc DATA")))</f>
        <v/>
      </c>
      <c r="F309" s="53"/>
      <c r="G309" s="46" t="str" cm="1">
        <f t="array" ref="G309">IF(F309="","",
       IF(OR(_xlfn._xlws.FILTER('Checklist.loc DATA'!$D$3:$D$3000,'Checklist.loc DATA'!$C$3:$C$3000=F309,"#no matching result in Checklist.loc DATA")="#no matching result found in Checklist.loc DATA",_xlfn._xlws.FILTER('Checklist.loc DATA'!$D$3:$D$3000,'Checklist.loc DATA'!$C$3:$C$3000=F309,"#no matching result in Checklist.loc DATA")="MISSING",_xlfn._xlws.FILTER('Checklist.loc DATA'!$D$3:$D$3000,'Checklist.loc DATA'!$C$3:$C$3000=F309,"#no matching result in Checklist.loc DATA")=""),
            IF(_xlfn._xlws.FILTER('GAME.CHECKLIST_ Integrator'!$C$2:$C$3000,'GAME.CHECKLIST_ Integrator'!$D$2:$D$3000=F309,"#no matching result in GAME.CHECKLIST Integrator")="0","#Text found in aircraft PAGE_Integrator but no matching entry name; check that you copy-pasted entry names",
                   _xlfn._xlws.FILTER('GAME.CHECKLIST_ Integrator'!$C$2:$C$3000,'GAME.CHECKLIST_ Integrator'!$D$2:$D$3000=F309,"#no matching result in GAME.CHECKLIST Integrator")),
           _xlfn._xlws.FILTER('Checklist.loc DATA'!$D$3:$D$3000,'Checklist.loc DATA'!$C$3:$C$3000=F309,"#no matching result in Checklist.loc DATA")))</f>
        <v/>
      </c>
      <c r="H309" s="62"/>
      <c r="I309" s="46" t="str" cm="1">
        <f t="array" ref="I309">IF(H309="","",
       IF(OR(_xlfn._xlws.FILTER('Checklist.loc DATA'!$D$3:$D$3000,'Checklist.loc DATA'!$C$3:$C$3000=H309,"#no matching result in Checklist.loc DATA")="#no matching result found in Checklist.loc DATA",_xlfn._xlws.FILTER('Checklist.loc DATA'!$D$3:$D$3000,'Checklist.loc DATA'!$C$3:$C$3000=H309,"#no matching result in Checklist.loc DATA")="MISSING",_xlfn._xlws.FILTER('Checklist.loc DATA'!$D$3:$D$3000,'Checklist.loc DATA'!$C$3:$C$3000=H309,"#no matching result in Checklist.loc DATA")=""),
            IF(_xlfn._xlws.FILTER('GAME.CHECKLIST_ Integrator'!$C$2:$C$3000,'GAME.CHECKLIST_ Integrator'!$D$2:$D$3000=H309,"#no matching result in GAME.CHECKLIST Integrator")="0","#Text found in aircraft PAGE_Integrator but no matching entry name; check that you copy-pasted entry names",
                   _xlfn._xlws.FILTER('GAME.CHECKLIST_ Integrator'!$C$2:$C$3000,'GAME.CHECKLIST_ Integrator'!$D$2:$D$3000=H309,"#no matching result in GAME.CHECKLIST Integrator")),
           _xlfn._xlws.FILTER('Checklist.loc DATA'!$D$3:$D$3000,'Checklist.loc DATA'!$C$3:$C$3000=H309,"#no matching result in Checklist.loc DATA")))</f>
        <v/>
      </c>
      <c r="J309" s="29">
        <v>0</v>
      </c>
      <c r="K309" s="46" t="str" cm="1">
        <f t="array" ref="K309">IF(OR(J309="",J309=0),"",
       IF(OR(_xlfn._xlws.FILTER('Checklist.loc DATA'!$E$3:$E$3000,'Checklist.loc DATA'!$D$3:$D$3000=J309,"#no matching result in Checklist.loc DATA")="#no matching result found in Checklist.loc DATA",_xlfn._xlws.FILTER('Checklist.loc DATA'!$E$3:$E$3000,'Checklist.loc DATA'!$D$3:$D$3000=J309,"#no matching result in Checklist.loc DATA")="MISSING",_xlfn._xlws.FILTER('Checklist.loc DATA'!$E$3:$E$3000,'Checklist.loc DATA'!$D$3:$D$3000=J309,"#no matching result in Checklist.loc DATA")=""),
          IF(_xlfn._xlws.FILTER('CLUE. Integrator'!$C$2:$C$3000,'CLUE. Integrator'!$D$2:$D$3000=J309,"#no matching result in aircraft CLUE_Integrator")="0","#Text found in aircraft CLUE_Integrator but no matching entry name; check that you copy-pasted entry names",
                   _xlfn._xlws.FILTER('CLUE. Integrator'!$C$2:$C$3000,'CLUE. Integrator'!$D$2:$D$3000=J309,"#no matching result in aircraft CLUE_Integrator")),
           _xlfn._xlws.FILTER('Checklist.loc DATA'!$E$3:$E$3000,'Checklist.loc DATA'!$D$3:$D$3000=J309,"#no matching result in Checklist.loc DATA")))</f>
        <v/>
      </c>
      <c r="L309" s="63" t="str">
        <f>IF('Integrator tracking'!G318="","",'Integrator tracking'!G318)</f>
        <v/>
      </c>
      <c r="M309" s="14" t="str">
        <f t="shared" si="8"/>
        <v/>
      </c>
      <c r="N309" s="14" t="str">
        <f>IF(F309="","",
_xlfn.CONCAT('Resource Checklist generator'!$A$2,UPPER('Resource Checklist generator'!$O$1),SUBSTITUTE(_xlfn.CONCAT(G309,"_",I309),"GAME.CHECKLIST_",""),"_",T309,'Resource Checklist generator'!$M$2,L309,'Resource Checklist generator'!$K$2,CHAR(10),
    'Resource Checklist generator'!$L$1,'Resource Checklist generator'!$N$2,'Resource Checklist generator'!$K$1,CHAR(10),
    'Resource Checklist generator'!$N$1
))</f>
        <v/>
      </c>
      <c r="O309" s="14" t="str">
        <f>IF(NOT(OR(U309=0,U309="")),_xlfn.CONCAT('Resource Checklist generator'!$G$2,U309,'Resource Checklist generator'!$H$2,CHAR(10),'Resource Checklist generator'!$I$2),"")</f>
        <v/>
      </c>
      <c r="P309" s="14" t="str">
        <f>IF(NOT(OR(V309=0,V309="")),_xlfn.CONCAT('Resource Checklist generator'!$J$2,V309,'Resource Checklist generator'!$H$2,CHAR(10),'Resource Checklist generator'!$L$2),"")</f>
        <v/>
      </c>
      <c r="Q309" s="14" t="str">
        <f>IF(F309="","",
    _xlfn.CONCAT('Resource Checklist generator'!$A$1,UPPER('Resource Checklist generator'!$O$1),SUBSTITUTE(_xlfn.CONCAT(G309,"_",I309),"GAME.CHECKLIST_",""),'Resource Checklist generator'!$B$1,CHAR(10),
    'Resource Checklist generator'!$C$1,G309,'Resource Checklist generator'!$D$1,I309,'Resource Checklist generator'!$E$1,CHAR(10),
    IF(K309="","",_xlfn.CONCAT('Resource Checklist generator'!$F$1,K309,'Resource Checklist generator'!$G$1,CHAR(10))),
    'Resource Checklist generator'!$J$1,'Resource Checklist generator'!$K$1,CHAR(10),
    'Resource Checklist generator'!$N$1)
)</f>
        <v/>
      </c>
      <c r="R309" s="14"/>
      <c r="S309" s="14" t="str">
        <f t="shared" si="9"/>
        <v/>
      </c>
      <c r="T309" s="14" t="str" cm="1">
        <f t="array" ref="T309">IF(Q309="","",MATCH(MID(Q309,1,255),MID($R$3:$R$999,1,255),0))</f>
        <v/>
      </c>
      <c r="U309" s="14"/>
      <c r="V309" s="14"/>
    </row>
    <row r="310" spans="2:22">
      <c r="B310" s="28"/>
      <c r="C310" s="46" t="str" cm="1">
        <f t="array" ref="C310">IF(B310="","",
       IF(OR(_xlfn._xlws.FILTER('Checklist.loc DATA'!$D$3:$D$3000,'Checklist.loc DATA'!$C$3:$C$3000=B310,"#no matching result in Checklist.loc DATA")="#no matching result found in Checklist.loc DATA",_xlfn._xlws.FILTER('Checklist.loc DATA'!$D$3:$D$3000,'Checklist.loc DATA'!$C$3:$C$3000=B310,"#no matching result in Checklist.loc DATA")="MISSING",_xlfn._xlws.FILTER('Checklist.loc DATA'!$D$3:$D$3000,'Checklist.loc DATA'!$C$3:$C$3000=B310,"#no matching result in Checklist.loc DATA")=""),
            IF(_xlfn._xlws.FILTER('GAME.CHECKLIST_ Integrator'!$C$2:$C$3000,'GAME.CHECKLIST_ Integrator'!$D$2:$D$3000=B310,"#no matching result in GAME.CHECKLIST Integrator")="0","#Text found in aircraft PAGE_Integrator but no matching entry name; check that you copy-pasted entry names",
                   _xlfn._xlws.FILTER('GAME.CHECKLIST_ Integrator'!$C$2:$C$3000,'GAME.CHECKLIST_ Integrator'!$D$2:$D$3000=B310,"#no matching result in GAME.CHECKLIST Integrator")),
           _xlfn._xlws.FILTER('Checklist.loc DATA'!$D$3:$D$3000,'Checklist.loc DATA'!$C$3:$C$3000=B310,"#no matching result in Checklist.loc DATA")))</f>
        <v/>
      </c>
      <c r="D310" s="52"/>
      <c r="E310" s="46" t="str" cm="1">
        <f t="array" ref="E310">IF(D310="","",
       IF(OR(_xlfn._xlws.FILTER('Checklist.loc DATA'!$D$3:$D$3000,'Checklist.loc DATA'!$C$3:$C$3000=D310,"#no matching result in Checklist.loc DATA")="#no matching result found in Checklist.loc DATA",_xlfn._xlws.FILTER('Checklist.loc DATA'!$D$3:$D$3000,'Checklist.loc DATA'!$C$3:$C$3000=D310,"#no matching result in Checklist.loc DATA")="MISSING",_xlfn._xlws.FILTER('Checklist.loc DATA'!$D$3:$D$3000,'Checklist.loc DATA'!$C$3:$C$3000=D310,"#no matching result in Checklist.loc DATA")=""),
            IF(_xlfn._xlws.FILTER('GAME.CHECKLIST_ Integrator'!$C$2:$C$3000,'GAME.CHECKLIST_ Integrator'!$D$2:$D$3000=D310,"#no matching result in GAME.CHECKLIST Integrator")="0","#Text found in aircraft PAGE_Integrator but no matching entry name; check that you copy-pasted entry names",
                   _xlfn._xlws.FILTER('GAME.CHECKLIST_ Integrator'!$C$2:$C$3000,'GAME.CHECKLIST_ Integrator'!$D$2:$D$3000=D310,"#no matching result in GAME.CHECKLIST Integrator")),
           _xlfn._xlws.FILTER('Checklist.loc DATA'!$D$3:$D$3000,'Checklist.loc DATA'!$C$3:$C$3000=D310,"#no matching result in Checklist.loc DATA")))</f>
        <v/>
      </c>
      <c r="F310" s="52"/>
      <c r="G310" s="46" t="str" cm="1">
        <f t="array" ref="G310">IF(F310="","",
       IF(OR(_xlfn._xlws.FILTER('Checklist.loc DATA'!$D$3:$D$3000,'Checklist.loc DATA'!$C$3:$C$3000=F310,"#no matching result in Checklist.loc DATA")="#no matching result found in Checklist.loc DATA",_xlfn._xlws.FILTER('Checklist.loc DATA'!$D$3:$D$3000,'Checklist.loc DATA'!$C$3:$C$3000=F310,"#no matching result in Checklist.loc DATA")="MISSING",_xlfn._xlws.FILTER('Checklist.loc DATA'!$D$3:$D$3000,'Checklist.loc DATA'!$C$3:$C$3000=F310,"#no matching result in Checklist.loc DATA")=""),
            IF(_xlfn._xlws.FILTER('GAME.CHECKLIST_ Integrator'!$C$2:$C$3000,'GAME.CHECKLIST_ Integrator'!$D$2:$D$3000=F310,"#no matching result in GAME.CHECKLIST Integrator")="0","#Text found in aircraft PAGE_Integrator but no matching entry name; check that you copy-pasted entry names",
                   _xlfn._xlws.FILTER('GAME.CHECKLIST_ Integrator'!$C$2:$C$3000,'GAME.CHECKLIST_ Integrator'!$D$2:$D$3000=F310,"#no matching result in GAME.CHECKLIST Integrator")),
           _xlfn._xlws.FILTER('Checklist.loc DATA'!$D$3:$D$3000,'Checklist.loc DATA'!$C$3:$C$3000=F310,"#no matching result in Checklist.loc DATA")))</f>
        <v/>
      </c>
      <c r="H310" s="61"/>
      <c r="I310" s="46" t="str" cm="1">
        <f t="array" ref="I310">IF(H310="","",
       IF(OR(_xlfn._xlws.FILTER('Checklist.loc DATA'!$D$3:$D$3000,'Checklist.loc DATA'!$C$3:$C$3000=H310,"#no matching result in Checklist.loc DATA")="#no matching result found in Checklist.loc DATA",_xlfn._xlws.FILTER('Checklist.loc DATA'!$D$3:$D$3000,'Checklist.loc DATA'!$C$3:$C$3000=H310,"#no matching result in Checklist.loc DATA")="MISSING",_xlfn._xlws.FILTER('Checklist.loc DATA'!$D$3:$D$3000,'Checklist.loc DATA'!$C$3:$C$3000=H310,"#no matching result in Checklist.loc DATA")=""),
            IF(_xlfn._xlws.FILTER('GAME.CHECKLIST_ Integrator'!$C$2:$C$3000,'GAME.CHECKLIST_ Integrator'!$D$2:$D$3000=H310,"#no matching result in GAME.CHECKLIST Integrator")="0","#Text found in aircraft PAGE_Integrator but no matching entry name; check that you copy-pasted entry names",
                   _xlfn._xlws.FILTER('GAME.CHECKLIST_ Integrator'!$C$2:$C$3000,'GAME.CHECKLIST_ Integrator'!$D$2:$D$3000=H310,"#no matching result in GAME.CHECKLIST Integrator")),
           _xlfn._xlws.FILTER('Checklist.loc DATA'!$D$3:$D$3000,'Checklist.loc DATA'!$C$3:$C$3000=H310,"#no matching result in Checklist.loc DATA")))</f>
        <v/>
      </c>
      <c r="J310" s="48">
        <v>0</v>
      </c>
      <c r="K310" s="46" t="str" cm="1">
        <f t="array" ref="K310">IF(OR(J310="",J310=0),"",
       IF(OR(_xlfn._xlws.FILTER('Checklist.loc DATA'!$E$3:$E$3000,'Checklist.loc DATA'!$D$3:$D$3000=J310,"#no matching result in Checklist.loc DATA")="#no matching result found in Checklist.loc DATA",_xlfn._xlws.FILTER('Checklist.loc DATA'!$E$3:$E$3000,'Checklist.loc DATA'!$D$3:$D$3000=J310,"#no matching result in Checklist.loc DATA")="MISSING",_xlfn._xlws.FILTER('Checklist.loc DATA'!$E$3:$E$3000,'Checklist.loc DATA'!$D$3:$D$3000=J310,"#no matching result in Checklist.loc DATA")=""),
          IF(_xlfn._xlws.FILTER('CLUE. Integrator'!$C$2:$C$3000,'CLUE. Integrator'!$D$2:$D$3000=J310,"#no matching result in aircraft CLUE_Integrator")="0","#Text found in aircraft CLUE_Integrator but no matching entry name; check that you copy-pasted entry names",
                   _xlfn._xlws.FILTER('CLUE. Integrator'!$C$2:$C$3000,'CLUE. Integrator'!$D$2:$D$3000=J310,"#no matching result in aircraft CLUE_Integrator")),
           _xlfn._xlws.FILTER('Checklist.loc DATA'!$E$3:$E$3000,'Checklist.loc DATA'!$D$3:$D$3000=J310,"#no matching result in Checklist.loc DATA")))</f>
        <v/>
      </c>
      <c r="L310" s="63" t="str">
        <f>IF('Integrator tracking'!G319="","",'Integrator tracking'!G319)</f>
        <v/>
      </c>
      <c r="M310" s="14" t="str">
        <f t="shared" si="8"/>
        <v/>
      </c>
      <c r="N310" s="14" t="str">
        <f>IF(F310="","",
_xlfn.CONCAT('Resource Checklist generator'!$A$2,UPPER('Resource Checklist generator'!$O$1),SUBSTITUTE(_xlfn.CONCAT(G310,"_",I310),"GAME.CHECKLIST_",""),"_",T310,'Resource Checklist generator'!$M$2,L310,'Resource Checklist generator'!$K$2,CHAR(10),
    'Resource Checklist generator'!$L$1,'Resource Checklist generator'!$N$2,'Resource Checklist generator'!$K$1,CHAR(10),
    'Resource Checklist generator'!$N$1
))</f>
        <v/>
      </c>
      <c r="O310" s="14" t="str">
        <f>IF(NOT(OR(U310=0,U310="")),_xlfn.CONCAT('Resource Checklist generator'!$G$2,U310,'Resource Checklist generator'!$H$2,CHAR(10),'Resource Checklist generator'!$I$2),"")</f>
        <v/>
      </c>
      <c r="P310" s="14" t="str">
        <f>IF(NOT(OR(V310=0,V310="")),_xlfn.CONCAT('Resource Checklist generator'!$J$2,V310,'Resource Checklist generator'!$H$2,CHAR(10),'Resource Checklist generator'!$L$2),"")</f>
        <v/>
      </c>
      <c r="Q310" s="14" t="str">
        <f>IF(F310="","",
    _xlfn.CONCAT('Resource Checklist generator'!$A$1,UPPER('Resource Checklist generator'!$O$1),SUBSTITUTE(_xlfn.CONCAT(G310,"_",I310),"GAME.CHECKLIST_",""),'Resource Checklist generator'!$B$1,CHAR(10),
    'Resource Checklist generator'!$C$1,G310,'Resource Checklist generator'!$D$1,I310,'Resource Checklist generator'!$E$1,CHAR(10),
    IF(K310="","",_xlfn.CONCAT('Resource Checklist generator'!$F$1,K310,'Resource Checklist generator'!$G$1,CHAR(10))),
    'Resource Checklist generator'!$J$1,'Resource Checklist generator'!$K$1,CHAR(10),
    'Resource Checklist generator'!$N$1)
)</f>
        <v/>
      </c>
      <c r="R310" s="14"/>
      <c r="S310" s="14" t="str">
        <f t="shared" si="9"/>
        <v/>
      </c>
      <c r="T310" s="14" t="str" cm="1">
        <f t="array" ref="T310">IF(Q310="","",MATCH(MID(Q310,1,255),MID($R$3:$R$999,1,255),0))</f>
        <v/>
      </c>
      <c r="U310" s="14"/>
      <c r="V310" s="14"/>
    </row>
    <row r="311" spans="2:22">
      <c r="B311" s="27"/>
      <c r="C311" s="46" t="str" cm="1">
        <f t="array" ref="C311">IF(B311="","",
       IF(OR(_xlfn._xlws.FILTER('Checklist.loc DATA'!$D$3:$D$3000,'Checklist.loc DATA'!$C$3:$C$3000=B311,"#no matching result in Checklist.loc DATA")="#no matching result found in Checklist.loc DATA",_xlfn._xlws.FILTER('Checklist.loc DATA'!$D$3:$D$3000,'Checklist.loc DATA'!$C$3:$C$3000=B311,"#no matching result in Checklist.loc DATA")="MISSING",_xlfn._xlws.FILTER('Checklist.loc DATA'!$D$3:$D$3000,'Checklist.loc DATA'!$C$3:$C$3000=B311,"#no matching result in Checklist.loc DATA")=""),
            IF(_xlfn._xlws.FILTER('GAME.CHECKLIST_ Integrator'!$C$2:$C$3000,'GAME.CHECKLIST_ Integrator'!$D$2:$D$3000=B311,"#no matching result in GAME.CHECKLIST Integrator")="0","#Text found in aircraft PAGE_Integrator but no matching entry name; check that you copy-pasted entry names",
                   _xlfn._xlws.FILTER('GAME.CHECKLIST_ Integrator'!$C$2:$C$3000,'GAME.CHECKLIST_ Integrator'!$D$2:$D$3000=B311,"#no matching result in GAME.CHECKLIST Integrator")),
           _xlfn._xlws.FILTER('Checklist.loc DATA'!$D$3:$D$3000,'Checklist.loc DATA'!$C$3:$C$3000=B311,"#no matching result in Checklist.loc DATA")))</f>
        <v/>
      </c>
      <c r="D311" s="53"/>
      <c r="E311" s="46" t="str" cm="1">
        <f t="array" ref="E311">IF(D311="","",
       IF(OR(_xlfn._xlws.FILTER('Checklist.loc DATA'!$D$3:$D$3000,'Checklist.loc DATA'!$C$3:$C$3000=D311,"#no matching result in Checklist.loc DATA")="#no matching result found in Checklist.loc DATA",_xlfn._xlws.FILTER('Checklist.loc DATA'!$D$3:$D$3000,'Checklist.loc DATA'!$C$3:$C$3000=D311,"#no matching result in Checklist.loc DATA")="MISSING",_xlfn._xlws.FILTER('Checklist.loc DATA'!$D$3:$D$3000,'Checklist.loc DATA'!$C$3:$C$3000=D311,"#no matching result in Checklist.loc DATA")=""),
            IF(_xlfn._xlws.FILTER('GAME.CHECKLIST_ Integrator'!$C$2:$C$3000,'GAME.CHECKLIST_ Integrator'!$D$2:$D$3000=D311,"#no matching result in GAME.CHECKLIST Integrator")="0","#Text found in aircraft PAGE_Integrator but no matching entry name; check that you copy-pasted entry names",
                   _xlfn._xlws.FILTER('GAME.CHECKLIST_ Integrator'!$C$2:$C$3000,'GAME.CHECKLIST_ Integrator'!$D$2:$D$3000=D311,"#no matching result in GAME.CHECKLIST Integrator")),
           _xlfn._xlws.FILTER('Checklist.loc DATA'!$D$3:$D$3000,'Checklist.loc DATA'!$C$3:$C$3000=D311,"#no matching result in Checklist.loc DATA")))</f>
        <v/>
      </c>
      <c r="F311" s="53"/>
      <c r="G311" s="46" t="str" cm="1">
        <f t="array" ref="G311">IF(F311="","",
       IF(OR(_xlfn._xlws.FILTER('Checklist.loc DATA'!$D$3:$D$3000,'Checklist.loc DATA'!$C$3:$C$3000=F311,"#no matching result in Checklist.loc DATA")="#no matching result found in Checklist.loc DATA",_xlfn._xlws.FILTER('Checklist.loc DATA'!$D$3:$D$3000,'Checklist.loc DATA'!$C$3:$C$3000=F311,"#no matching result in Checklist.loc DATA")="MISSING",_xlfn._xlws.FILTER('Checklist.loc DATA'!$D$3:$D$3000,'Checklist.loc DATA'!$C$3:$C$3000=F311,"#no matching result in Checklist.loc DATA")=""),
            IF(_xlfn._xlws.FILTER('GAME.CHECKLIST_ Integrator'!$C$2:$C$3000,'GAME.CHECKLIST_ Integrator'!$D$2:$D$3000=F311,"#no matching result in GAME.CHECKLIST Integrator")="0","#Text found in aircraft PAGE_Integrator but no matching entry name; check that you copy-pasted entry names",
                   _xlfn._xlws.FILTER('GAME.CHECKLIST_ Integrator'!$C$2:$C$3000,'GAME.CHECKLIST_ Integrator'!$D$2:$D$3000=F311,"#no matching result in GAME.CHECKLIST Integrator")),
           _xlfn._xlws.FILTER('Checklist.loc DATA'!$D$3:$D$3000,'Checklist.loc DATA'!$C$3:$C$3000=F311,"#no matching result in Checklist.loc DATA")))</f>
        <v/>
      </c>
      <c r="H311" s="62"/>
      <c r="I311" s="46" t="str" cm="1">
        <f t="array" ref="I311">IF(H311="","",
       IF(OR(_xlfn._xlws.FILTER('Checklist.loc DATA'!$D$3:$D$3000,'Checklist.loc DATA'!$C$3:$C$3000=H311,"#no matching result in Checklist.loc DATA")="#no matching result found in Checklist.loc DATA",_xlfn._xlws.FILTER('Checklist.loc DATA'!$D$3:$D$3000,'Checklist.loc DATA'!$C$3:$C$3000=H311,"#no matching result in Checklist.loc DATA")="MISSING",_xlfn._xlws.FILTER('Checklist.loc DATA'!$D$3:$D$3000,'Checklist.loc DATA'!$C$3:$C$3000=H311,"#no matching result in Checklist.loc DATA")=""),
            IF(_xlfn._xlws.FILTER('GAME.CHECKLIST_ Integrator'!$C$2:$C$3000,'GAME.CHECKLIST_ Integrator'!$D$2:$D$3000=H311,"#no matching result in GAME.CHECKLIST Integrator")="0","#Text found in aircraft PAGE_Integrator but no matching entry name; check that you copy-pasted entry names",
                   _xlfn._xlws.FILTER('GAME.CHECKLIST_ Integrator'!$C$2:$C$3000,'GAME.CHECKLIST_ Integrator'!$D$2:$D$3000=H311,"#no matching result in GAME.CHECKLIST Integrator")),
           _xlfn._xlws.FILTER('Checklist.loc DATA'!$D$3:$D$3000,'Checklist.loc DATA'!$C$3:$C$3000=H311,"#no matching result in Checklist.loc DATA")))</f>
        <v/>
      </c>
      <c r="J311" s="29">
        <v>0</v>
      </c>
      <c r="K311" s="46" t="str" cm="1">
        <f t="array" ref="K311">IF(OR(J311="",J311=0),"",
       IF(OR(_xlfn._xlws.FILTER('Checklist.loc DATA'!$E$3:$E$3000,'Checklist.loc DATA'!$D$3:$D$3000=J311,"#no matching result in Checklist.loc DATA")="#no matching result found in Checklist.loc DATA",_xlfn._xlws.FILTER('Checklist.loc DATA'!$E$3:$E$3000,'Checklist.loc DATA'!$D$3:$D$3000=J311,"#no matching result in Checklist.loc DATA")="MISSING",_xlfn._xlws.FILTER('Checklist.loc DATA'!$E$3:$E$3000,'Checklist.loc DATA'!$D$3:$D$3000=J311,"#no matching result in Checklist.loc DATA")=""),
          IF(_xlfn._xlws.FILTER('CLUE. Integrator'!$C$2:$C$3000,'CLUE. Integrator'!$D$2:$D$3000=J311,"#no matching result in aircraft CLUE_Integrator")="0","#Text found in aircraft CLUE_Integrator but no matching entry name; check that you copy-pasted entry names",
                   _xlfn._xlws.FILTER('CLUE. Integrator'!$C$2:$C$3000,'CLUE. Integrator'!$D$2:$D$3000=J311,"#no matching result in aircraft CLUE_Integrator")),
           _xlfn._xlws.FILTER('Checklist.loc DATA'!$E$3:$E$3000,'Checklist.loc DATA'!$D$3:$D$3000=J311,"#no matching result in Checklist.loc DATA")))</f>
        <v/>
      </c>
      <c r="L311" s="63" t="str">
        <f>IF('Integrator tracking'!G320="","",'Integrator tracking'!G320)</f>
        <v/>
      </c>
      <c r="M311" s="14" t="str">
        <f t="shared" si="8"/>
        <v/>
      </c>
      <c r="N311" s="14" t="str">
        <f>IF(F311="","",
_xlfn.CONCAT('Resource Checklist generator'!$A$2,UPPER('Resource Checklist generator'!$O$1),SUBSTITUTE(_xlfn.CONCAT(G311,"_",I311),"GAME.CHECKLIST_",""),"_",T311,'Resource Checklist generator'!$M$2,L311,'Resource Checklist generator'!$K$2,CHAR(10),
    'Resource Checklist generator'!$L$1,'Resource Checklist generator'!$N$2,'Resource Checklist generator'!$K$1,CHAR(10),
    'Resource Checklist generator'!$N$1
))</f>
        <v/>
      </c>
      <c r="O311" s="14" t="str">
        <f>IF(NOT(OR(U311=0,U311="")),_xlfn.CONCAT('Resource Checklist generator'!$G$2,U311,'Resource Checklist generator'!$H$2,CHAR(10),'Resource Checklist generator'!$I$2),"")</f>
        <v/>
      </c>
      <c r="P311" s="14" t="str">
        <f>IF(NOT(OR(V311=0,V311="")),_xlfn.CONCAT('Resource Checklist generator'!$J$2,V311,'Resource Checklist generator'!$H$2,CHAR(10),'Resource Checklist generator'!$L$2),"")</f>
        <v/>
      </c>
      <c r="Q311" s="14" t="str">
        <f>IF(F311="","",
    _xlfn.CONCAT('Resource Checklist generator'!$A$1,UPPER('Resource Checklist generator'!$O$1),SUBSTITUTE(_xlfn.CONCAT(G311,"_",I311),"GAME.CHECKLIST_",""),'Resource Checklist generator'!$B$1,CHAR(10),
    'Resource Checklist generator'!$C$1,G311,'Resource Checklist generator'!$D$1,I311,'Resource Checklist generator'!$E$1,CHAR(10),
    IF(K311="","",_xlfn.CONCAT('Resource Checklist generator'!$F$1,K311,'Resource Checklist generator'!$G$1,CHAR(10))),
    'Resource Checklist generator'!$J$1,'Resource Checklist generator'!$K$1,CHAR(10),
    'Resource Checklist generator'!$N$1)
)</f>
        <v/>
      </c>
      <c r="R311" s="14"/>
      <c r="S311" s="14" t="str">
        <f t="shared" si="9"/>
        <v/>
      </c>
      <c r="T311" s="14" t="str" cm="1">
        <f t="array" ref="T311">IF(Q311="","",MATCH(MID(Q311,1,255),MID($R$3:$R$999,1,255),0))</f>
        <v/>
      </c>
      <c r="U311" s="14"/>
      <c r="V311" s="14"/>
    </row>
    <row r="312" spans="2:22">
      <c r="B312" s="28"/>
      <c r="C312" s="46" t="str" cm="1">
        <f t="array" ref="C312">IF(B312="","",
       IF(OR(_xlfn._xlws.FILTER('Checklist.loc DATA'!$D$3:$D$3000,'Checklist.loc DATA'!$C$3:$C$3000=B312,"#no matching result in Checklist.loc DATA")="#no matching result found in Checklist.loc DATA",_xlfn._xlws.FILTER('Checklist.loc DATA'!$D$3:$D$3000,'Checklist.loc DATA'!$C$3:$C$3000=B312,"#no matching result in Checklist.loc DATA")="MISSING",_xlfn._xlws.FILTER('Checklist.loc DATA'!$D$3:$D$3000,'Checklist.loc DATA'!$C$3:$C$3000=B312,"#no matching result in Checklist.loc DATA")=""),
            IF(_xlfn._xlws.FILTER('GAME.CHECKLIST_ Integrator'!$C$2:$C$3000,'GAME.CHECKLIST_ Integrator'!$D$2:$D$3000=B312,"#no matching result in GAME.CHECKLIST Integrator")="0","#Text found in aircraft PAGE_Integrator but no matching entry name; check that you copy-pasted entry names",
                   _xlfn._xlws.FILTER('GAME.CHECKLIST_ Integrator'!$C$2:$C$3000,'GAME.CHECKLIST_ Integrator'!$D$2:$D$3000=B312,"#no matching result in GAME.CHECKLIST Integrator")),
           _xlfn._xlws.FILTER('Checklist.loc DATA'!$D$3:$D$3000,'Checklist.loc DATA'!$C$3:$C$3000=B312,"#no matching result in Checklist.loc DATA")))</f>
        <v/>
      </c>
      <c r="D312" s="52"/>
      <c r="E312" s="46" t="str" cm="1">
        <f t="array" ref="E312">IF(D312="","",
       IF(OR(_xlfn._xlws.FILTER('Checklist.loc DATA'!$D$3:$D$3000,'Checklist.loc DATA'!$C$3:$C$3000=D312,"#no matching result in Checklist.loc DATA")="#no matching result found in Checklist.loc DATA",_xlfn._xlws.FILTER('Checklist.loc DATA'!$D$3:$D$3000,'Checklist.loc DATA'!$C$3:$C$3000=D312,"#no matching result in Checklist.loc DATA")="MISSING",_xlfn._xlws.FILTER('Checklist.loc DATA'!$D$3:$D$3000,'Checklist.loc DATA'!$C$3:$C$3000=D312,"#no matching result in Checklist.loc DATA")=""),
            IF(_xlfn._xlws.FILTER('GAME.CHECKLIST_ Integrator'!$C$2:$C$3000,'GAME.CHECKLIST_ Integrator'!$D$2:$D$3000=D312,"#no matching result in GAME.CHECKLIST Integrator")="0","#Text found in aircraft PAGE_Integrator but no matching entry name; check that you copy-pasted entry names",
                   _xlfn._xlws.FILTER('GAME.CHECKLIST_ Integrator'!$C$2:$C$3000,'GAME.CHECKLIST_ Integrator'!$D$2:$D$3000=D312,"#no matching result in GAME.CHECKLIST Integrator")),
           _xlfn._xlws.FILTER('Checklist.loc DATA'!$D$3:$D$3000,'Checklist.loc DATA'!$C$3:$C$3000=D312,"#no matching result in Checklist.loc DATA")))</f>
        <v/>
      </c>
      <c r="F312" s="52"/>
      <c r="G312" s="46" t="str" cm="1">
        <f t="array" ref="G312">IF(F312="","",
       IF(OR(_xlfn._xlws.FILTER('Checklist.loc DATA'!$D$3:$D$3000,'Checklist.loc DATA'!$C$3:$C$3000=F312,"#no matching result in Checklist.loc DATA")="#no matching result found in Checklist.loc DATA",_xlfn._xlws.FILTER('Checklist.loc DATA'!$D$3:$D$3000,'Checklist.loc DATA'!$C$3:$C$3000=F312,"#no matching result in Checklist.loc DATA")="MISSING",_xlfn._xlws.FILTER('Checklist.loc DATA'!$D$3:$D$3000,'Checklist.loc DATA'!$C$3:$C$3000=F312,"#no matching result in Checklist.loc DATA")=""),
            IF(_xlfn._xlws.FILTER('GAME.CHECKLIST_ Integrator'!$C$2:$C$3000,'GAME.CHECKLIST_ Integrator'!$D$2:$D$3000=F312,"#no matching result in GAME.CHECKLIST Integrator")="0","#Text found in aircraft PAGE_Integrator but no matching entry name; check that you copy-pasted entry names",
                   _xlfn._xlws.FILTER('GAME.CHECKLIST_ Integrator'!$C$2:$C$3000,'GAME.CHECKLIST_ Integrator'!$D$2:$D$3000=F312,"#no matching result in GAME.CHECKLIST Integrator")),
           _xlfn._xlws.FILTER('Checklist.loc DATA'!$D$3:$D$3000,'Checklist.loc DATA'!$C$3:$C$3000=F312,"#no matching result in Checklist.loc DATA")))</f>
        <v/>
      </c>
      <c r="H312" s="61"/>
      <c r="I312" s="46" t="str" cm="1">
        <f t="array" ref="I312">IF(H312="","",
       IF(OR(_xlfn._xlws.FILTER('Checklist.loc DATA'!$D$3:$D$3000,'Checklist.loc DATA'!$C$3:$C$3000=H312,"#no matching result in Checklist.loc DATA")="#no matching result found in Checklist.loc DATA",_xlfn._xlws.FILTER('Checklist.loc DATA'!$D$3:$D$3000,'Checklist.loc DATA'!$C$3:$C$3000=H312,"#no matching result in Checklist.loc DATA")="MISSING",_xlfn._xlws.FILTER('Checklist.loc DATA'!$D$3:$D$3000,'Checklist.loc DATA'!$C$3:$C$3000=H312,"#no matching result in Checklist.loc DATA")=""),
            IF(_xlfn._xlws.FILTER('GAME.CHECKLIST_ Integrator'!$C$2:$C$3000,'GAME.CHECKLIST_ Integrator'!$D$2:$D$3000=H312,"#no matching result in GAME.CHECKLIST Integrator")="0","#Text found in aircraft PAGE_Integrator but no matching entry name; check that you copy-pasted entry names",
                   _xlfn._xlws.FILTER('GAME.CHECKLIST_ Integrator'!$C$2:$C$3000,'GAME.CHECKLIST_ Integrator'!$D$2:$D$3000=H312,"#no matching result in GAME.CHECKLIST Integrator")),
           _xlfn._xlws.FILTER('Checklist.loc DATA'!$D$3:$D$3000,'Checklist.loc DATA'!$C$3:$C$3000=H312,"#no matching result in Checklist.loc DATA")))</f>
        <v/>
      </c>
      <c r="J312" s="48">
        <v>0</v>
      </c>
      <c r="K312" s="46" t="str" cm="1">
        <f t="array" ref="K312">IF(OR(J312="",J312=0),"",
       IF(OR(_xlfn._xlws.FILTER('Checklist.loc DATA'!$E$3:$E$3000,'Checklist.loc DATA'!$D$3:$D$3000=J312,"#no matching result in Checklist.loc DATA")="#no matching result found in Checklist.loc DATA",_xlfn._xlws.FILTER('Checklist.loc DATA'!$E$3:$E$3000,'Checklist.loc DATA'!$D$3:$D$3000=J312,"#no matching result in Checklist.loc DATA")="MISSING",_xlfn._xlws.FILTER('Checklist.loc DATA'!$E$3:$E$3000,'Checklist.loc DATA'!$D$3:$D$3000=J312,"#no matching result in Checklist.loc DATA")=""),
          IF(_xlfn._xlws.FILTER('CLUE. Integrator'!$C$2:$C$3000,'CLUE. Integrator'!$D$2:$D$3000=J312,"#no matching result in aircraft CLUE_Integrator")="0","#Text found in aircraft CLUE_Integrator but no matching entry name; check that you copy-pasted entry names",
                   _xlfn._xlws.FILTER('CLUE. Integrator'!$C$2:$C$3000,'CLUE. Integrator'!$D$2:$D$3000=J312,"#no matching result in aircraft CLUE_Integrator")),
           _xlfn._xlws.FILTER('Checklist.loc DATA'!$E$3:$E$3000,'Checklist.loc DATA'!$D$3:$D$3000=J312,"#no matching result in Checklist.loc DATA")))</f>
        <v/>
      </c>
      <c r="L312" s="63" t="str">
        <f>IF('Integrator tracking'!G321="","",'Integrator tracking'!G321)</f>
        <v/>
      </c>
      <c r="M312" s="14" t="str">
        <f t="shared" si="8"/>
        <v/>
      </c>
      <c r="N312" s="14" t="str">
        <f>IF(F312="","",
_xlfn.CONCAT('Resource Checklist generator'!$A$2,UPPER('Resource Checklist generator'!$O$1),SUBSTITUTE(_xlfn.CONCAT(G312,"_",I312),"GAME.CHECKLIST_",""),"_",T312,'Resource Checklist generator'!$M$2,L312,'Resource Checklist generator'!$K$2,CHAR(10),
    'Resource Checklist generator'!$L$1,'Resource Checklist generator'!$N$2,'Resource Checklist generator'!$K$1,CHAR(10),
    'Resource Checklist generator'!$N$1
))</f>
        <v/>
      </c>
      <c r="O312" s="14" t="str">
        <f>IF(NOT(OR(U312=0,U312="")),_xlfn.CONCAT('Resource Checklist generator'!$G$2,U312,'Resource Checklist generator'!$H$2,CHAR(10),'Resource Checklist generator'!$I$2),"")</f>
        <v/>
      </c>
      <c r="P312" s="14" t="str">
        <f>IF(NOT(OR(V312=0,V312="")),_xlfn.CONCAT('Resource Checklist generator'!$J$2,V312,'Resource Checklist generator'!$H$2,CHAR(10),'Resource Checklist generator'!$L$2),"")</f>
        <v/>
      </c>
      <c r="Q312" s="14" t="str">
        <f>IF(F312="","",
    _xlfn.CONCAT('Resource Checklist generator'!$A$1,UPPER('Resource Checklist generator'!$O$1),SUBSTITUTE(_xlfn.CONCAT(G312,"_",I312),"GAME.CHECKLIST_",""),'Resource Checklist generator'!$B$1,CHAR(10),
    'Resource Checklist generator'!$C$1,G312,'Resource Checklist generator'!$D$1,I312,'Resource Checklist generator'!$E$1,CHAR(10),
    IF(K312="","",_xlfn.CONCAT('Resource Checklist generator'!$F$1,K312,'Resource Checklist generator'!$G$1,CHAR(10))),
    'Resource Checklist generator'!$J$1,'Resource Checklist generator'!$K$1,CHAR(10),
    'Resource Checklist generator'!$N$1)
)</f>
        <v/>
      </c>
      <c r="R312" s="14"/>
      <c r="S312" s="14" t="str">
        <f t="shared" si="9"/>
        <v/>
      </c>
      <c r="T312" s="14" t="str" cm="1">
        <f t="array" ref="T312">IF(Q312="","",MATCH(MID(Q312,1,255),MID($R$3:$R$999,1,255),0))</f>
        <v/>
      </c>
      <c r="U312" s="14"/>
      <c r="V312" s="14"/>
    </row>
    <row r="313" spans="2:22">
      <c r="B313" s="27"/>
      <c r="C313" s="46" t="str" cm="1">
        <f t="array" ref="C313">IF(B313="","",
       IF(OR(_xlfn._xlws.FILTER('Checklist.loc DATA'!$D$3:$D$3000,'Checklist.loc DATA'!$C$3:$C$3000=B313,"#no matching result in Checklist.loc DATA")="#no matching result found in Checklist.loc DATA",_xlfn._xlws.FILTER('Checklist.loc DATA'!$D$3:$D$3000,'Checklist.loc DATA'!$C$3:$C$3000=B313,"#no matching result in Checklist.loc DATA")="MISSING",_xlfn._xlws.FILTER('Checklist.loc DATA'!$D$3:$D$3000,'Checklist.loc DATA'!$C$3:$C$3000=B313,"#no matching result in Checklist.loc DATA")=""),
            IF(_xlfn._xlws.FILTER('GAME.CHECKLIST_ Integrator'!$C$2:$C$3000,'GAME.CHECKLIST_ Integrator'!$D$2:$D$3000=B313,"#no matching result in GAME.CHECKLIST Integrator")="0","#Text found in aircraft PAGE_Integrator but no matching entry name; check that you copy-pasted entry names",
                   _xlfn._xlws.FILTER('GAME.CHECKLIST_ Integrator'!$C$2:$C$3000,'GAME.CHECKLIST_ Integrator'!$D$2:$D$3000=B313,"#no matching result in GAME.CHECKLIST Integrator")),
           _xlfn._xlws.FILTER('Checklist.loc DATA'!$D$3:$D$3000,'Checklist.loc DATA'!$C$3:$C$3000=B313,"#no matching result in Checklist.loc DATA")))</f>
        <v/>
      </c>
      <c r="D313" s="53"/>
      <c r="E313" s="46" t="str" cm="1">
        <f t="array" ref="E313">IF(D313="","",
       IF(OR(_xlfn._xlws.FILTER('Checklist.loc DATA'!$D$3:$D$3000,'Checklist.loc DATA'!$C$3:$C$3000=D313,"#no matching result in Checklist.loc DATA")="#no matching result found in Checklist.loc DATA",_xlfn._xlws.FILTER('Checklist.loc DATA'!$D$3:$D$3000,'Checklist.loc DATA'!$C$3:$C$3000=D313,"#no matching result in Checklist.loc DATA")="MISSING",_xlfn._xlws.FILTER('Checklist.loc DATA'!$D$3:$D$3000,'Checklist.loc DATA'!$C$3:$C$3000=D313,"#no matching result in Checklist.loc DATA")=""),
            IF(_xlfn._xlws.FILTER('GAME.CHECKLIST_ Integrator'!$C$2:$C$3000,'GAME.CHECKLIST_ Integrator'!$D$2:$D$3000=D313,"#no matching result in GAME.CHECKLIST Integrator")="0","#Text found in aircraft PAGE_Integrator but no matching entry name; check that you copy-pasted entry names",
                   _xlfn._xlws.FILTER('GAME.CHECKLIST_ Integrator'!$C$2:$C$3000,'GAME.CHECKLIST_ Integrator'!$D$2:$D$3000=D313,"#no matching result in GAME.CHECKLIST Integrator")),
           _xlfn._xlws.FILTER('Checklist.loc DATA'!$D$3:$D$3000,'Checklist.loc DATA'!$C$3:$C$3000=D313,"#no matching result in Checklist.loc DATA")))</f>
        <v/>
      </c>
      <c r="F313" s="53"/>
      <c r="G313" s="46" t="str" cm="1">
        <f t="array" ref="G313">IF(F313="","",
       IF(OR(_xlfn._xlws.FILTER('Checklist.loc DATA'!$D$3:$D$3000,'Checklist.loc DATA'!$C$3:$C$3000=F313,"#no matching result in Checklist.loc DATA")="#no matching result found in Checklist.loc DATA",_xlfn._xlws.FILTER('Checklist.loc DATA'!$D$3:$D$3000,'Checklist.loc DATA'!$C$3:$C$3000=F313,"#no matching result in Checklist.loc DATA")="MISSING",_xlfn._xlws.FILTER('Checklist.loc DATA'!$D$3:$D$3000,'Checklist.loc DATA'!$C$3:$C$3000=F313,"#no matching result in Checklist.loc DATA")=""),
            IF(_xlfn._xlws.FILTER('GAME.CHECKLIST_ Integrator'!$C$2:$C$3000,'GAME.CHECKLIST_ Integrator'!$D$2:$D$3000=F313,"#no matching result in GAME.CHECKLIST Integrator")="0","#Text found in aircraft PAGE_Integrator but no matching entry name; check that you copy-pasted entry names",
                   _xlfn._xlws.FILTER('GAME.CHECKLIST_ Integrator'!$C$2:$C$3000,'GAME.CHECKLIST_ Integrator'!$D$2:$D$3000=F313,"#no matching result in GAME.CHECKLIST Integrator")),
           _xlfn._xlws.FILTER('Checklist.loc DATA'!$D$3:$D$3000,'Checklist.loc DATA'!$C$3:$C$3000=F313,"#no matching result in Checklist.loc DATA")))</f>
        <v/>
      </c>
      <c r="H313" s="62"/>
      <c r="I313" s="46" t="str" cm="1">
        <f t="array" ref="I313">IF(H313="","",
       IF(OR(_xlfn._xlws.FILTER('Checklist.loc DATA'!$D$3:$D$3000,'Checklist.loc DATA'!$C$3:$C$3000=H313,"#no matching result in Checklist.loc DATA")="#no matching result found in Checklist.loc DATA",_xlfn._xlws.FILTER('Checklist.loc DATA'!$D$3:$D$3000,'Checklist.loc DATA'!$C$3:$C$3000=H313,"#no matching result in Checklist.loc DATA")="MISSING",_xlfn._xlws.FILTER('Checklist.loc DATA'!$D$3:$D$3000,'Checklist.loc DATA'!$C$3:$C$3000=H313,"#no matching result in Checklist.loc DATA")=""),
            IF(_xlfn._xlws.FILTER('GAME.CHECKLIST_ Integrator'!$C$2:$C$3000,'GAME.CHECKLIST_ Integrator'!$D$2:$D$3000=H313,"#no matching result in GAME.CHECKLIST Integrator")="0","#Text found in aircraft PAGE_Integrator but no matching entry name; check that you copy-pasted entry names",
                   _xlfn._xlws.FILTER('GAME.CHECKLIST_ Integrator'!$C$2:$C$3000,'GAME.CHECKLIST_ Integrator'!$D$2:$D$3000=H313,"#no matching result in GAME.CHECKLIST Integrator")),
           _xlfn._xlws.FILTER('Checklist.loc DATA'!$D$3:$D$3000,'Checklist.loc DATA'!$C$3:$C$3000=H313,"#no matching result in Checklist.loc DATA")))</f>
        <v/>
      </c>
      <c r="J313" s="29">
        <v>0</v>
      </c>
      <c r="K313" s="46" t="str" cm="1">
        <f t="array" ref="K313">IF(OR(J313="",J313=0),"",
       IF(OR(_xlfn._xlws.FILTER('Checklist.loc DATA'!$E$3:$E$3000,'Checklist.loc DATA'!$D$3:$D$3000=J313,"#no matching result in Checklist.loc DATA")="#no matching result found in Checklist.loc DATA",_xlfn._xlws.FILTER('Checklist.loc DATA'!$E$3:$E$3000,'Checklist.loc DATA'!$D$3:$D$3000=J313,"#no matching result in Checklist.loc DATA")="MISSING",_xlfn._xlws.FILTER('Checklist.loc DATA'!$E$3:$E$3000,'Checklist.loc DATA'!$D$3:$D$3000=J313,"#no matching result in Checklist.loc DATA")=""),
          IF(_xlfn._xlws.FILTER('CLUE. Integrator'!$C$2:$C$3000,'CLUE. Integrator'!$D$2:$D$3000=J313,"#no matching result in aircraft CLUE_Integrator")="0","#Text found in aircraft CLUE_Integrator but no matching entry name; check that you copy-pasted entry names",
                   _xlfn._xlws.FILTER('CLUE. Integrator'!$C$2:$C$3000,'CLUE. Integrator'!$D$2:$D$3000=J313,"#no matching result in aircraft CLUE_Integrator")),
           _xlfn._xlws.FILTER('Checklist.loc DATA'!$E$3:$E$3000,'Checklist.loc DATA'!$D$3:$D$3000=J313,"#no matching result in Checklist.loc DATA")))</f>
        <v/>
      </c>
      <c r="L313" s="63" t="str">
        <f>IF('Integrator tracking'!G322="","",'Integrator tracking'!G322)</f>
        <v/>
      </c>
      <c r="M313" s="14" t="str">
        <f t="shared" si="8"/>
        <v/>
      </c>
      <c r="N313" s="14" t="str">
        <f>IF(F313="","",
_xlfn.CONCAT('Resource Checklist generator'!$A$2,UPPER('Resource Checklist generator'!$O$1),SUBSTITUTE(_xlfn.CONCAT(G313,"_",I313),"GAME.CHECKLIST_",""),"_",T313,'Resource Checklist generator'!$M$2,L313,'Resource Checklist generator'!$K$2,CHAR(10),
    'Resource Checklist generator'!$L$1,'Resource Checklist generator'!$N$2,'Resource Checklist generator'!$K$1,CHAR(10),
    'Resource Checklist generator'!$N$1
))</f>
        <v/>
      </c>
      <c r="O313" s="14" t="str">
        <f>IF(NOT(OR(U313=0,U313="")),_xlfn.CONCAT('Resource Checklist generator'!$G$2,U313,'Resource Checklist generator'!$H$2,CHAR(10),'Resource Checklist generator'!$I$2),"")</f>
        <v/>
      </c>
      <c r="P313" s="14" t="str">
        <f>IF(NOT(OR(V313=0,V313="")),_xlfn.CONCAT('Resource Checklist generator'!$J$2,V313,'Resource Checklist generator'!$H$2,CHAR(10),'Resource Checklist generator'!$L$2),"")</f>
        <v/>
      </c>
      <c r="Q313" s="14" t="str">
        <f>IF(F313="","",
    _xlfn.CONCAT('Resource Checklist generator'!$A$1,UPPER('Resource Checklist generator'!$O$1),SUBSTITUTE(_xlfn.CONCAT(G313,"_",I313),"GAME.CHECKLIST_",""),'Resource Checklist generator'!$B$1,CHAR(10),
    'Resource Checklist generator'!$C$1,G313,'Resource Checklist generator'!$D$1,I313,'Resource Checklist generator'!$E$1,CHAR(10),
    IF(K313="","",_xlfn.CONCAT('Resource Checklist generator'!$F$1,K313,'Resource Checklist generator'!$G$1,CHAR(10))),
    'Resource Checklist generator'!$J$1,'Resource Checklist generator'!$K$1,CHAR(10),
    'Resource Checklist generator'!$N$1)
)</f>
        <v/>
      </c>
      <c r="R313" s="14"/>
      <c r="S313" s="14" t="str">
        <f t="shared" si="9"/>
        <v/>
      </c>
      <c r="T313" s="14" t="str" cm="1">
        <f t="array" ref="T313">IF(Q313="","",MATCH(MID(Q313,1,255),MID($R$3:$R$999,1,255),0))</f>
        <v/>
      </c>
      <c r="U313" s="14"/>
      <c r="V313" s="14"/>
    </row>
    <row r="314" spans="2:22">
      <c r="B314" s="28"/>
      <c r="C314" s="46" t="str" cm="1">
        <f t="array" ref="C314">IF(B314="","",
       IF(OR(_xlfn._xlws.FILTER('Checklist.loc DATA'!$D$3:$D$3000,'Checklist.loc DATA'!$C$3:$C$3000=B314,"#no matching result in Checklist.loc DATA")="#no matching result found in Checklist.loc DATA",_xlfn._xlws.FILTER('Checklist.loc DATA'!$D$3:$D$3000,'Checklist.loc DATA'!$C$3:$C$3000=B314,"#no matching result in Checklist.loc DATA")="MISSING",_xlfn._xlws.FILTER('Checklist.loc DATA'!$D$3:$D$3000,'Checklist.loc DATA'!$C$3:$C$3000=B314,"#no matching result in Checklist.loc DATA")=""),
            IF(_xlfn._xlws.FILTER('GAME.CHECKLIST_ Integrator'!$C$2:$C$3000,'GAME.CHECKLIST_ Integrator'!$D$2:$D$3000=B314,"#no matching result in GAME.CHECKLIST Integrator")="0","#Text found in aircraft PAGE_Integrator but no matching entry name; check that you copy-pasted entry names",
                   _xlfn._xlws.FILTER('GAME.CHECKLIST_ Integrator'!$C$2:$C$3000,'GAME.CHECKLIST_ Integrator'!$D$2:$D$3000=B314,"#no matching result in GAME.CHECKLIST Integrator")),
           _xlfn._xlws.FILTER('Checklist.loc DATA'!$D$3:$D$3000,'Checklist.loc DATA'!$C$3:$C$3000=B314,"#no matching result in Checklist.loc DATA")))</f>
        <v/>
      </c>
      <c r="D314" s="52"/>
      <c r="E314" s="46" t="str" cm="1">
        <f t="array" ref="E314">IF(D314="","",
       IF(OR(_xlfn._xlws.FILTER('Checklist.loc DATA'!$D$3:$D$3000,'Checklist.loc DATA'!$C$3:$C$3000=D314,"#no matching result in Checklist.loc DATA")="#no matching result found in Checklist.loc DATA",_xlfn._xlws.FILTER('Checklist.loc DATA'!$D$3:$D$3000,'Checklist.loc DATA'!$C$3:$C$3000=D314,"#no matching result in Checklist.loc DATA")="MISSING",_xlfn._xlws.FILTER('Checklist.loc DATA'!$D$3:$D$3000,'Checklist.loc DATA'!$C$3:$C$3000=D314,"#no matching result in Checklist.loc DATA")=""),
            IF(_xlfn._xlws.FILTER('GAME.CHECKLIST_ Integrator'!$C$2:$C$3000,'GAME.CHECKLIST_ Integrator'!$D$2:$D$3000=D314,"#no matching result in GAME.CHECKLIST Integrator")="0","#Text found in aircraft PAGE_Integrator but no matching entry name; check that you copy-pasted entry names",
                   _xlfn._xlws.FILTER('GAME.CHECKLIST_ Integrator'!$C$2:$C$3000,'GAME.CHECKLIST_ Integrator'!$D$2:$D$3000=D314,"#no matching result in GAME.CHECKLIST Integrator")),
           _xlfn._xlws.FILTER('Checklist.loc DATA'!$D$3:$D$3000,'Checklist.loc DATA'!$C$3:$C$3000=D314,"#no matching result in Checklist.loc DATA")))</f>
        <v/>
      </c>
      <c r="F314" s="52"/>
      <c r="G314" s="46" t="str" cm="1">
        <f t="array" ref="G314">IF(F314="","",
       IF(OR(_xlfn._xlws.FILTER('Checklist.loc DATA'!$D$3:$D$3000,'Checklist.loc DATA'!$C$3:$C$3000=F314,"#no matching result in Checklist.loc DATA")="#no matching result found in Checklist.loc DATA",_xlfn._xlws.FILTER('Checklist.loc DATA'!$D$3:$D$3000,'Checklist.loc DATA'!$C$3:$C$3000=F314,"#no matching result in Checklist.loc DATA")="MISSING",_xlfn._xlws.FILTER('Checklist.loc DATA'!$D$3:$D$3000,'Checklist.loc DATA'!$C$3:$C$3000=F314,"#no matching result in Checklist.loc DATA")=""),
            IF(_xlfn._xlws.FILTER('GAME.CHECKLIST_ Integrator'!$C$2:$C$3000,'GAME.CHECKLIST_ Integrator'!$D$2:$D$3000=F314,"#no matching result in GAME.CHECKLIST Integrator")="0","#Text found in aircraft PAGE_Integrator but no matching entry name; check that you copy-pasted entry names",
                   _xlfn._xlws.FILTER('GAME.CHECKLIST_ Integrator'!$C$2:$C$3000,'GAME.CHECKLIST_ Integrator'!$D$2:$D$3000=F314,"#no matching result in GAME.CHECKLIST Integrator")),
           _xlfn._xlws.FILTER('Checklist.loc DATA'!$D$3:$D$3000,'Checklist.loc DATA'!$C$3:$C$3000=F314,"#no matching result in Checklist.loc DATA")))</f>
        <v/>
      </c>
      <c r="H314" s="61"/>
      <c r="I314" s="46" t="str" cm="1">
        <f t="array" ref="I314">IF(H314="","",
       IF(OR(_xlfn._xlws.FILTER('Checklist.loc DATA'!$D$3:$D$3000,'Checklist.loc DATA'!$C$3:$C$3000=H314,"#no matching result in Checklist.loc DATA")="#no matching result found in Checklist.loc DATA",_xlfn._xlws.FILTER('Checklist.loc DATA'!$D$3:$D$3000,'Checklist.loc DATA'!$C$3:$C$3000=H314,"#no matching result in Checklist.loc DATA")="MISSING",_xlfn._xlws.FILTER('Checklist.loc DATA'!$D$3:$D$3000,'Checklist.loc DATA'!$C$3:$C$3000=H314,"#no matching result in Checklist.loc DATA")=""),
            IF(_xlfn._xlws.FILTER('GAME.CHECKLIST_ Integrator'!$C$2:$C$3000,'GAME.CHECKLIST_ Integrator'!$D$2:$D$3000=H314,"#no matching result in GAME.CHECKLIST Integrator")="0","#Text found in aircraft PAGE_Integrator but no matching entry name; check that you copy-pasted entry names",
                   _xlfn._xlws.FILTER('GAME.CHECKLIST_ Integrator'!$C$2:$C$3000,'GAME.CHECKLIST_ Integrator'!$D$2:$D$3000=H314,"#no matching result in GAME.CHECKLIST Integrator")),
           _xlfn._xlws.FILTER('Checklist.loc DATA'!$D$3:$D$3000,'Checklist.loc DATA'!$C$3:$C$3000=H314,"#no matching result in Checklist.loc DATA")))</f>
        <v/>
      </c>
      <c r="J314" s="48">
        <v>0</v>
      </c>
      <c r="K314" s="46" t="str" cm="1">
        <f t="array" ref="K314">IF(OR(J314="",J314=0),"",
       IF(OR(_xlfn._xlws.FILTER('Checklist.loc DATA'!$E$3:$E$3000,'Checklist.loc DATA'!$D$3:$D$3000=J314,"#no matching result in Checklist.loc DATA")="#no matching result found in Checklist.loc DATA",_xlfn._xlws.FILTER('Checklist.loc DATA'!$E$3:$E$3000,'Checklist.loc DATA'!$D$3:$D$3000=J314,"#no matching result in Checklist.loc DATA")="MISSING",_xlfn._xlws.FILTER('Checklist.loc DATA'!$E$3:$E$3000,'Checklist.loc DATA'!$D$3:$D$3000=J314,"#no matching result in Checklist.loc DATA")=""),
          IF(_xlfn._xlws.FILTER('CLUE. Integrator'!$C$2:$C$3000,'CLUE. Integrator'!$D$2:$D$3000=J314,"#no matching result in aircraft CLUE_Integrator")="0","#Text found in aircraft CLUE_Integrator but no matching entry name; check that you copy-pasted entry names",
                   _xlfn._xlws.FILTER('CLUE. Integrator'!$C$2:$C$3000,'CLUE. Integrator'!$D$2:$D$3000=J314,"#no matching result in aircraft CLUE_Integrator")),
           _xlfn._xlws.FILTER('Checklist.loc DATA'!$E$3:$E$3000,'Checklist.loc DATA'!$D$3:$D$3000=J314,"#no matching result in Checklist.loc DATA")))</f>
        <v/>
      </c>
      <c r="L314" s="63" t="str">
        <f>IF('Integrator tracking'!G323="","",'Integrator tracking'!G323)</f>
        <v/>
      </c>
      <c r="M314" s="14" t="str">
        <f t="shared" si="8"/>
        <v/>
      </c>
      <c r="N314" s="14" t="str">
        <f>IF(F314="","",
_xlfn.CONCAT('Resource Checklist generator'!$A$2,UPPER('Resource Checklist generator'!$O$1),SUBSTITUTE(_xlfn.CONCAT(G314,"_",I314),"GAME.CHECKLIST_",""),"_",T314,'Resource Checklist generator'!$M$2,L314,'Resource Checklist generator'!$K$2,CHAR(10),
    'Resource Checklist generator'!$L$1,'Resource Checklist generator'!$N$2,'Resource Checklist generator'!$K$1,CHAR(10),
    'Resource Checklist generator'!$N$1
))</f>
        <v/>
      </c>
      <c r="O314" s="14" t="str">
        <f>IF(NOT(OR(U314=0,U314="")),_xlfn.CONCAT('Resource Checklist generator'!$G$2,U314,'Resource Checklist generator'!$H$2,CHAR(10),'Resource Checklist generator'!$I$2),"")</f>
        <v/>
      </c>
      <c r="P314" s="14" t="str">
        <f>IF(NOT(OR(V314=0,V314="")),_xlfn.CONCAT('Resource Checklist generator'!$J$2,V314,'Resource Checklist generator'!$H$2,CHAR(10),'Resource Checklist generator'!$L$2),"")</f>
        <v/>
      </c>
      <c r="Q314" s="14" t="str">
        <f>IF(F314="","",
    _xlfn.CONCAT('Resource Checklist generator'!$A$1,UPPER('Resource Checklist generator'!$O$1),SUBSTITUTE(_xlfn.CONCAT(G314,"_",I314),"GAME.CHECKLIST_",""),'Resource Checklist generator'!$B$1,CHAR(10),
    'Resource Checklist generator'!$C$1,G314,'Resource Checklist generator'!$D$1,I314,'Resource Checklist generator'!$E$1,CHAR(10),
    IF(K314="","",_xlfn.CONCAT('Resource Checklist generator'!$F$1,K314,'Resource Checklist generator'!$G$1,CHAR(10))),
    'Resource Checklist generator'!$J$1,'Resource Checklist generator'!$K$1,CHAR(10),
    'Resource Checklist generator'!$N$1)
)</f>
        <v/>
      </c>
      <c r="R314" s="14"/>
      <c r="S314" s="14" t="str">
        <f t="shared" si="9"/>
        <v/>
      </c>
      <c r="T314" s="14" t="str" cm="1">
        <f t="array" ref="T314">IF(Q314="","",MATCH(MID(Q314,1,255),MID($R$3:$R$999,1,255),0))</f>
        <v/>
      </c>
      <c r="U314" s="14"/>
      <c r="V314" s="14"/>
    </row>
    <row r="315" spans="2:22">
      <c r="B315" s="27"/>
      <c r="C315" s="46" t="str" cm="1">
        <f t="array" ref="C315">IF(B315="","",
       IF(OR(_xlfn._xlws.FILTER('Checklist.loc DATA'!$D$3:$D$3000,'Checklist.loc DATA'!$C$3:$C$3000=B315,"#no matching result in Checklist.loc DATA")="#no matching result found in Checklist.loc DATA",_xlfn._xlws.FILTER('Checklist.loc DATA'!$D$3:$D$3000,'Checklist.loc DATA'!$C$3:$C$3000=B315,"#no matching result in Checklist.loc DATA")="MISSING",_xlfn._xlws.FILTER('Checklist.loc DATA'!$D$3:$D$3000,'Checklist.loc DATA'!$C$3:$C$3000=B315,"#no matching result in Checklist.loc DATA")=""),
            IF(_xlfn._xlws.FILTER('GAME.CHECKLIST_ Integrator'!$C$2:$C$3000,'GAME.CHECKLIST_ Integrator'!$D$2:$D$3000=B315,"#no matching result in GAME.CHECKLIST Integrator")="0","#Text found in aircraft PAGE_Integrator but no matching entry name; check that you copy-pasted entry names",
                   _xlfn._xlws.FILTER('GAME.CHECKLIST_ Integrator'!$C$2:$C$3000,'GAME.CHECKLIST_ Integrator'!$D$2:$D$3000=B315,"#no matching result in GAME.CHECKLIST Integrator")),
           _xlfn._xlws.FILTER('Checklist.loc DATA'!$D$3:$D$3000,'Checklist.loc DATA'!$C$3:$C$3000=B315,"#no matching result in Checklist.loc DATA")))</f>
        <v/>
      </c>
      <c r="D315" s="53"/>
      <c r="E315" s="46" t="str" cm="1">
        <f t="array" ref="E315">IF(D315="","",
       IF(OR(_xlfn._xlws.FILTER('Checklist.loc DATA'!$D$3:$D$3000,'Checklist.loc DATA'!$C$3:$C$3000=D315,"#no matching result in Checklist.loc DATA")="#no matching result found in Checklist.loc DATA",_xlfn._xlws.FILTER('Checklist.loc DATA'!$D$3:$D$3000,'Checklist.loc DATA'!$C$3:$C$3000=D315,"#no matching result in Checklist.loc DATA")="MISSING",_xlfn._xlws.FILTER('Checklist.loc DATA'!$D$3:$D$3000,'Checklist.loc DATA'!$C$3:$C$3000=D315,"#no matching result in Checklist.loc DATA")=""),
            IF(_xlfn._xlws.FILTER('GAME.CHECKLIST_ Integrator'!$C$2:$C$3000,'GAME.CHECKLIST_ Integrator'!$D$2:$D$3000=D315,"#no matching result in GAME.CHECKLIST Integrator")="0","#Text found in aircraft PAGE_Integrator but no matching entry name; check that you copy-pasted entry names",
                   _xlfn._xlws.FILTER('GAME.CHECKLIST_ Integrator'!$C$2:$C$3000,'GAME.CHECKLIST_ Integrator'!$D$2:$D$3000=D315,"#no matching result in GAME.CHECKLIST Integrator")),
           _xlfn._xlws.FILTER('Checklist.loc DATA'!$D$3:$D$3000,'Checklist.loc DATA'!$C$3:$C$3000=D315,"#no matching result in Checklist.loc DATA")))</f>
        <v/>
      </c>
      <c r="F315" s="53"/>
      <c r="G315" s="46" t="str" cm="1">
        <f t="array" ref="G315">IF(F315="","",
       IF(OR(_xlfn._xlws.FILTER('Checklist.loc DATA'!$D$3:$D$3000,'Checklist.loc DATA'!$C$3:$C$3000=F315,"#no matching result in Checklist.loc DATA")="#no matching result found in Checklist.loc DATA",_xlfn._xlws.FILTER('Checklist.loc DATA'!$D$3:$D$3000,'Checklist.loc DATA'!$C$3:$C$3000=F315,"#no matching result in Checklist.loc DATA")="MISSING",_xlfn._xlws.FILTER('Checklist.loc DATA'!$D$3:$D$3000,'Checklist.loc DATA'!$C$3:$C$3000=F315,"#no matching result in Checklist.loc DATA")=""),
            IF(_xlfn._xlws.FILTER('GAME.CHECKLIST_ Integrator'!$C$2:$C$3000,'GAME.CHECKLIST_ Integrator'!$D$2:$D$3000=F315,"#no matching result in GAME.CHECKLIST Integrator")="0","#Text found in aircraft PAGE_Integrator but no matching entry name; check that you copy-pasted entry names",
                   _xlfn._xlws.FILTER('GAME.CHECKLIST_ Integrator'!$C$2:$C$3000,'GAME.CHECKLIST_ Integrator'!$D$2:$D$3000=F315,"#no matching result in GAME.CHECKLIST Integrator")),
           _xlfn._xlws.FILTER('Checklist.loc DATA'!$D$3:$D$3000,'Checklist.loc DATA'!$C$3:$C$3000=F315,"#no matching result in Checklist.loc DATA")))</f>
        <v/>
      </c>
      <c r="H315" s="62"/>
      <c r="I315" s="46" t="str" cm="1">
        <f t="array" ref="I315">IF(H315="","",
       IF(OR(_xlfn._xlws.FILTER('Checklist.loc DATA'!$D$3:$D$3000,'Checklist.loc DATA'!$C$3:$C$3000=H315,"#no matching result in Checklist.loc DATA")="#no matching result found in Checklist.loc DATA",_xlfn._xlws.FILTER('Checklist.loc DATA'!$D$3:$D$3000,'Checklist.loc DATA'!$C$3:$C$3000=H315,"#no matching result in Checklist.loc DATA")="MISSING",_xlfn._xlws.FILTER('Checklist.loc DATA'!$D$3:$D$3000,'Checklist.loc DATA'!$C$3:$C$3000=H315,"#no matching result in Checklist.loc DATA")=""),
            IF(_xlfn._xlws.FILTER('GAME.CHECKLIST_ Integrator'!$C$2:$C$3000,'GAME.CHECKLIST_ Integrator'!$D$2:$D$3000=H315,"#no matching result in GAME.CHECKLIST Integrator")="0","#Text found in aircraft PAGE_Integrator but no matching entry name; check that you copy-pasted entry names",
                   _xlfn._xlws.FILTER('GAME.CHECKLIST_ Integrator'!$C$2:$C$3000,'GAME.CHECKLIST_ Integrator'!$D$2:$D$3000=H315,"#no matching result in GAME.CHECKLIST Integrator")),
           _xlfn._xlws.FILTER('Checklist.loc DATA'!$D$3:$D$3000,'Checklist.loc DATA'!$C$3:$C$3000=H315,"#no matching result in Checklist.loc DATA")))</f>
        <v/>
      </c>
      <c r="J315" s="29">
        <v>0</v>
      </c>
      <c r="K315" s="46" t="str" cm="1">
        <f t="array" ref="K315">IF(OR(J315="",J315=0),"",
       IF(OR(_xlfn._xlws.FILTER('Checklist.loc DATA'!$E$3:$E$3000,'Checklist.loc DATA'!$D$3:$D$3000=J315,"#no matching result in Checklist.loc DATA")="#no matching result found in Checklist.loc DATA",_xlfn._xlws.FILTER('Checklist.loc DATA'!$E$3:$E$3000,'Checklist.loc DATA'!$D$3:$D$3000=J315,"#no matching result in Checklist.loc DATA")="MISSING",_xlfn._xlws.FILTER('Checklist.loc DATA'!$E$3:$E$3000,'Checklist.loc DATA'!$D$3:$D$3000=J315,"#no matching result in Checklist.loc DATA")=""),
          IF(_xlfn._xlws.FILTER('CLUE. Integrator'!$C$2:$C$3000,'CLUE. Integrator'!$D$2:$D$3000=J315,"#no matching result in aircraft CLUE_Integrator")="0","#Text found in aircraft CLUE_Integrator but no matching entry name; check that you copy-pasted entry names",
                   _xlfn._xlws.FILTER('CLUE. Integrator'!$C$2:$C$3000,'CLUE. Integrator'!$D$2:$D$3000=J315,"#no matching result in aircraft CLUE_Integrator")),
           _xlfn._xlws.FILTER('Checklist.loc DATA'!$E$3:$E$3000,'Checklist.loc DATA'!$D$3:$D$3000=J315,"#no matching result in Checklist.loc DATA")))</f>
        <v/>
      </c>
      <c r="L315" s="63" t="str">
        <f>IF('Integrator tracking'!G324="","",'Integrator tracking'!G324)</f>
        <v/>
      </c>
      <c r="M315" s="14" t="str">
        <f t="shared" si="8"/>
        <v/>
      </c>
      <c r="N315" s="14" t="str">
        <f>IF(F315="","",
_xlfn.CONCAT('Resource Checklist generator'!$A$2,UPPER('Resource Checklist generator'!$O$1),SUBSTITUTE(_xlfn.CONCAT(G315,"_",I315),"GAME.CHECKLIST_",""),"_",T315,'Resource Checklist generator'!$M$2,L315,'Resource Checklist generator'!$K$2,CHAR(10),
    'Resource Checklist generator'!$L$1,'Resource Checklist generator'!$N$2,'Resource Checklist generator'!$K$1,CHAR(10),
    'Resource Checklist generator'!$N$1
))</f>
        <v/>
      </c>
      <c r="O315" s="14" t="str">
        <f>IF(NOT(OR(U315=0,U315="")),_xlfn.CONCAT('Resource Checklist generator'!$G$2,U315,'Resource Checklist generator'!$H$2,CHAR(10),'Resource Checklist generator'!$I$2),"")</f>
        <v/>
      </c>
      <c r="P315" s="14" t="str">
        <f>IF(NOT(OR(V315=0,V315="")),_xlfn.CONCAT('Resource Checklist generator'!$J$2,V315,'Resource Checklist generator'!$H$2,CHAR(10),'Resource Checklist generator'!$L$2),"")</f>
        <v/>
      </c>
      <c r="Q315" s="14" t="str">
        <f>IF(F315="","",
    _xlfn.CONCAT('Resource Checklist generator'!$A$1,UPPER('Resource Checklist generator'!$O$1),SUBSTITUTE(_xlfn.CONCAT(G315,"_",I315),"GAME.CHECKLIST_",""),'Resource Checklist generator'!$B$1,CHAR(10),
    'Resource Checklist generator'!$C$1,G315,'Resource Checklist generator'!$D$1,I315,'Resource Checklist generator'!$E$1,CHAR(10),
    IF(K315="","",_xlfn.CONCAT('Resource Checklist generator'!$F$1,K315,'Resource Checklist generator'!$G$1,CHAR(10))),
    'Resource Checklist generator'!$J$1,'Resource Checklist generator'!$K$1,CHAR(10),
    'Resource Checklist generator'!$N$1)
)</f>
        <v/>
      </c>
      <c r="R315" s="14"/>
      <c r="S315" s="14" t="str">
        <f t="shared" si="9"/>
        <v/>
      </c>
      <c r="T315" s="14" t="str" cm="1">
        <f t="array" ref="T315">IF(Q315="","",MATCH(MID(Q315,1,255),MID($R$3:$R$999,1,255),0))</f>
        <v/>
      </c>
      <c r="U315" s="14"/>
      <c r="V315" s="14"/>
    </row>
    <row r="316" spans="2:22">
      <c r="B316" s="28"/>
      <c r="C316" s="46" t="str" cm="1">
        <f t="array" ref="C316">IF(B316="","",
       IF(OR(_xlfn._xlws.FILTER('Checklist.loc DATA'!$D$3:$D$3000,'Checklist.loc DATA'!$C$3:$C$3000=B316,"#no matching result in Checklist.loc DATA")="#no matching result found in Checklist.loc DATA",_xlfn._xlws.FILTER('Checklist.loc DATA'!$D$3:$D$3000,'Checklist.loc DATA'!$C$3:$C$3000=B316,"#no matching result in Checklist.loc DATA")="MISSING",_xlfn._xlws.FILTER('Checklist.loc DATA'!$D$3:$D$3000,'Checklist.loc DATA'!$C$3:$C$3000=B316,"#no matching result in Checklist.loc DATA")=""),
            IF(_xlfn._xlws.FILTER('GAME.CHECKLIST_ Integrator'!$C$2:$C$3000,'GAME.CHECKLIST_ Integrator'!$D$2:$D$3000=B316,"#no matching result in GAME.CHECKLIST Integrator")="0","#Text found in aircraft PAGE_Integrator but no matching entry name; check that you copy-pasted entry names",
                   _xlfn._xlws.FILTER('GAME.CHECKLIST_ Integrator'!$C$2:$C$3000,'GAME.CHECKLIST_ Integrator'!$D$2:$D$3000=B316,"#no matching result in GAME.CHECKLIST Integrator")),
           _xlfn._xlws.FILTER('Checklist.loc DATA'!$D$3:$D$3000,'Checklist.loc DATA'!$C$3:$C$3000=B316,"#no matching result in Checklist.loc DATA")))</f>
        <v/>
      </c>
      <c r="D316" s="52"/>
      <c r="E316" s="46" t="str" cm="1">
        <f t="array" ref="E316">IF(D316="","",
       IF(OR(_xlfn._xlws.FILTER('Checklist.loc DATA'!$D$3:$D$3000,'Checklist.loc DATA'!$C$3:$C$3000=D316,"#no matching result in Checklist.loc DATA")="#no matching result found in Checklist.loc DATA",_xlfn._xlws.FILTER('Checklist.loc DATA'!$D$3:$D$3000,'Checklist.loc DATA'!$C$3:$C$3000=D316,"#no matching result in Checklist.loc DATA")="MISSING",_xlfn._xlws.FILTER('Checklist.loc DATA'!$D$3:$D$3000,'Checklist.loc DATA'!$C$3:$C$3000=D316,"#no matching result in Checklist.loc DATA")=""),
            IF(_xlfn._xlws.FILTER('GAME.CHECKLIST_ Integrator'!$C$2:$C$3000,'GAME.CHECKLIST_ Integrator'!$D$2:$D$3000=D316,"#no matching result in GAME.CHECKLIST Integrator")="0","#Text found in aircraft PAGE_Integrator but no matching entry name; check that you copy-pasted entry names",
                   _xlfn._xlws.FILTER('GAME.CHECKLIST_ Integrator'!$C$2:$C$3000,'GAME.CHECKLIST_ Integrator'!$D$2:$D$3000=D316,"#no matching result in GAME.CHECKLIST Integrator")),
           _xlfn._xlws.FILTER('Checklist.loc DATA'!$D$3:$D$3000,'Checklist.loc DATA'!$C$3:$C$3000=D316,"#no matching result in Checklist.loc DATA")))</f>
        <v/>
      </c>
      <c r="F316" s="52"/>
      <c r="G316" s="46" t="str" cm="1">
        <f t="array" ref="G316">IF(F316="","",
       IF(OR(_xlfn._xlws.FILTER('Checklist.loc DATA'!$D$3:$D$3000,'Checklist.loc DATA'!$C$3:$C$3000=F316,"#no matching result in Checklist.loc DATA")="#no matching result found in Checklist.loc DATA",_xlfn._xlws.FILTER('Checklist.loc DATA'!$D$3:$D$3000,'Checklist.loc DATA'!$C$3:$C$3000=F316,"#no matching result in Checklist.loc DATA")="MISSING",_xlfn._xlws.FILTER('Checklist.loc DATA'!$D$3:$D$3000,'Checklist.loc DATA'!$C$3:$C$3000=F316,"#no matching result in Checklist.loc DATA")=""),
            IF(_xlfn._xlws.FILTER('GAME.CHECKLIST_ Integrator'!$C$2:$C$3000,'GAME.CHECKLIST_ Integrator'!$D$2:$D$3000=F316,"#no matching result in GAME.CHECKLIST Integrator")="0","#Text found in aircraft PAGE_Integrator but no matching entry name; check that you copy-pasted entry names",
                   _xlfn._xlws.FILTER('GAME.CHECKLIST_ Integrator'!$C$2:$C$3000,'GAME.CHECKLIST_ Integrator'!$D$2:$D$3000=F316,"#no matching result in GAME.CHECKLIST Integrator")),
           _xlfn._xlws.FILTER('Checklist.loc DATA'!$D$3:$D$3000,'Checklist.loc DATA'!$C$3:$C$3000=F316,"#no matching result in Checklist.loc DATA")))</f>
        <v/>
      </c>
      <c r="H316" s="61"/>
      <c r="I316" s="46" t="str" cm="1">
        <f t="array" ref="I316">IF(H316="","",
       IF(OR(_xlfn._xlws.FILTER('Checklist.loc DATA'!$D$3:$D$3000,'Checklist.loc DATA'!$C$3:$C$3000=H316,"#no matching result in Checklist.loc DATA")="#no matching result found in Checklist.loc DATA",_xlfn._xlws.FILTER('Checklist.loc DATA'!$D$3:$D$3000,'Checklist.loc DATA'!$C$3:$C$3000=H316,"#no matching result in Checklist.loc DATA")="MISSING",_xlfn._xlws.FILTER('Checklist.loc DATA'!$D$3:$D$3000,'Checklist.loc DATA'!$C$3:$C$3000=H316,"#no matching result in Checklist.loc DATA")=""),
            IF(_xlfn._xlws.FILTER('GAME.CHECKLIST_ Integrator'!$C$2:$C$3000,'GAME.CHECKLIST_ Integrator'!$D$2:$D$3000=H316,"#no matching result in GAME.CHECKLIST Integrator")="0","#Text found in aircraft PAGE_Integrator but no matching entry name; check that you copy-pasted entry names",
                   _xlfn._xlws.FILTER('GAME.CHECKLIST_ Integrator'!$C$2:$C$3000,'GAME.CHECKLIST_ Integrator'!$D$2:$D$3000=H316,"#no matching result in GAME.CHECKLIST Integrator")),
           _xlfn._xlws.FILTER('Checklist.loc DATA'!$D$3:$D$3000,'Checklist.loc DATA'!$C$3:$C$3000=H316,"#no matching result in Checklist.loc DATA")))</f>
        <v/>
      </c>
      <c r="J316" s="48">
        <v>0</v>
      </c>
      <c r="K316" s="46" t="str" cm="1">
        <f t="array" ref="K316">IF(OR(J316="",J316=0),"",
       IF(OR(_xlfn._xlws.FILTER('Checklist.loc DATA'!$E$3:$E$3000,'Checklist.loc DATA'!$D$3:$D$3000=J316,"#no matching result in Checklist.loc DATA")="#no matching result found in Checklist.loc DATA",_xlfn._xlws.FILTER('Checklist.loc DATA'!$E$3:$E$3000,'Checklist.loc DATA'!$D$3:$D$3000=J316,"#no matching result in Checklist.loc DATA")="MISSING",_xlfn._xlws.FILTER('Checklist.loc DATA'!$E$3:$E$3000,'Checklist.loc DATA'!$D$3:$D$3000=J316,"#no matching result in Checklist.loc DATA")=""),
          IF(_xlfn._xlws.FILTER('CLUE. Integrator'!$C$2:$C$3000,'CLUE. Integrator'!$D$2:$D$3000=J316,"#no matching result in aircraft CLUE_Integrator")="0","#Text found in aircraft CLUE_Integrator but no matching entry name; check that you copy-pasted entry names",
                   _xlfn._xlws.FILTER('CLUE. Integrator'!$C$2:$C$3000,'CLUE. Integrator'!$D$2:$D$3000=J316,"#no matching result in aircraft CLUE_Integrator")),
           _xlfn._xlws.FILTER('Checklist.loc DATA'!$E$3:$E$3000,'Checklist.loc DATA'!$D$3:$D$3000=J316,"#no matching result in Checklist.loc DATA")))</f>
        <v/>
      </c>
      <c r="L316" s="63" t="str">
        <f>IF('Integrator tracking'!G325="","",'Integrator tracking'!G325)</f>
        <v/>
      </c>
      <c r="M316" s="14" t="str">
        <f t="shared" si="8"/>
        <v/>
      </c>
      <c r="N316" s="14" t="str">
        <f>IF(F316="","",
_xlfn.CONCAT('Resource Checklist generator'!$A$2,UPPER('Resource Checklist generator'!$O$1),SUBSTITUTE(_xlfn.CONCAT(G316,"_",I316),"GAME.CHECKLIST_",""),"_",T316,'Resource Checklist generator'!$M$2,L316,'Resource Checklist generator'!$K$2,CHAR(10),
    'Resource Checklist generator'!$L$1,'Resource Checklist generator'!$N$2,'Resource Checklist generator'!$K$1,CHAR(10),
    'Resource Checklist generator'!$N$1
))</f>
        <v/>
      </c>
      <c r="O316" s="14" t="str">
        <f>IF(NOT(OR(U316=0,U316="")),_xlfn.CONCAT('Resource Checklist generator'!$G$2,U316,'Resource Checklist generator'!$H$2,CHAR(10),'Resource Checklist generator'!$I$2),"")</f>
        <v/>
      </c>
      <c r="P316" s="14" t="str">
        <f>IF(NOT(OR(V316=0,V316="")),_xlfn.CONCAT('Resource Checklist generator'!$J$2,V316,'Resource Checklist generator'!$H$2,CHAR(10),'Resource Checklist generator'!$L$2),"")</f>
        <v/>
      </c>
      <c r="Q316" s="14" t="str">
        <f>IF(F316="","",
    _xlfn.CONCAT('Resource Checklist generator'!$A$1,UPPER('Resource Checklist generator'!$O$1),SUBSTITUTE(_xlfn.CONCAT(G316,"_",I316),"GAME.CHECKLIST_",""),'Resource Checklist generator'!$B$1,CHAR(10),
    'Resource Checklist generator'!$C$1,G316,'Resource Checklist generator'!$D$1,I316,'Resource Checklist generator'!$E$1,CHAR(10),
    IF(K316="","",_xlfn.CONCAT('Resource Checklist generator'!$F$1,K316,'Resource Checklist generator'!$G$1,CHAR(10))),
    'Resource Checklist generator'!$J$1,'Resource Checklist generator'!$K$1,CHAR(10),
    'Resource Checklist generator'!$N$1)
)</f>
        <v/>
      </c>
      <c r="R316" s="14"/>
      <c r="S316" s="14" t="str">
        <f t="shared" si="9"/>
        <v/>
      </c>
      <c r="T316" s="14" t="str" cm="1">
        <f t="array" ref="T316">IF(Q316="","",MATCH(MID(Q316,1,255),MID($R$3:$R$999,1,255),0))</f>
        <v/>
      </c>
      <c r="U316" s="14"/>
      <c r="V316" s="14"/>
    </row>
    <row r="317" spans="2:22">
      <c r="B317" s="27"/>
      <c r="C317" s="46" t="str" cm="1">
        <f t="array" ref="C317">IF(B317="","",
       IF(OR(_xlfn._xlws.FILTER('Checklist.loc DATA'!$D$3:$D$3000,'Checklist.loc DATA'!$C$3:$C$3000=B317,"#no matching result in Checklist.loc DATA")="#no matching result found in Checklist.loc DATA",_xlfn._xlws.FILTER('Checklist.loc DATA'!$D$3:$D$3000,'Checklist.loc DATA'!$C$3:$C$3000=B317,"#no matching result in Checklist.loc DATA")="MISSING",_xlfn._xlws.FILTER('Checklist.loc DATA'!$D$3:$D$3000,'Checklist.loc DATA'!$C$3:$C$3000=B317,"#no matching result in Checklist.loc DATA")=""),
            IF(_xlfn._xlws.FILTER('GAME.CHECKLIST_ Integrator'!$C$2:$C$3000,'GAME.CHECKLIST_ Integrator'!$D$2:$D$3000=B317,"#no matching result in GAME.CHECKLIST Integrator")="0","#Text found in aircraft PAGE_Integrator but no matching entry name; check that you copy-pasted entry names",
                   _xlfn._xlws.FILTER('GAME.CHECKLIST_ Integrator'!$C$2:$C$3000,'GAME.CHECKLIST_ Integrator'!$D$2:$D$3000=B317,"#no matching result in GAME.CHECKLIST Integrator")),
           _xlfn._xlws.FILTER('Checklist.loc DATA'!$D$3:$D$3000,'Checklist.loc DATA'!$C$3:$C$3000=B317,"#no matching result in Checklist.loc DATA")))</f>
        <v/>
      </c>
      <c r="D317" s="53"/>
      <c r="E317" s="46" t="str" cm="1">
        <f t="array" ref="E317">IF(D317="","",
       IF(OR(_xlfn._xlws.FILTER('Checklist.loc DATA'!$D$3:$D$3000,'Checklist.loc DATA'!$C$3:$C$3000=D317,"#no matching result in Checklist.loc DATA")="#no matching result found in Checklist.loc DATA",_xlfn._xlws.FILTER('Checklist.loc DATA'!$D$3:$D$3000,'Checklist.loc DATA'!$C$3:$C$3000=D317,"#no matching result in Checklist.loc DATA")="MISSING",_xlfn._xlws.FILTER('Checklist.loc DATA'!$D$3:$D$3000,'Checklist.loc DATA'!$C$3:$C$3000=D317,"#no matching result in Checklist.loc DATA")=""),
            IF(_xlfn._xlws.FILTER('GAME.CHECKLIST_ Integrator'!$C$2:$C$3000,'GAME.CHECKLIST_ Integrator'!$D$2:$D$3000=D317,"#no matching result in GAME.CHECKLIST Integrator")="0","#Text found in aircraft PAGE_Integrator but no matching entry name; check that you copy-pasted entry names",
                   _xlfn._xlws.FILTER('GAME.CHECKLIST_ Integrator'!$C$2:$C$3000,'GAME.CHECKLIST_ Integrator'!$D$2:$D$3000=D317,"#no matching result in GAME.CHECKLIST Integrator")),
           _xlfn._xlws.FILTER('Checklist.loc DATA'!$D$3:$D$3000,'Checklist.loc DATA'!$C$3:$C$3000=D317,"#no matching result in Checklist.loc DATA")))</f>
        <v/>
      </c>
      <c r="F317" s="53"/>
      <c r="G317" s="46" t="str" cm="1">
        <f t="array" ref="G317">IF(F317="","",
       IF(OR(_xlfn._xlws.FILTER('Checklist.loc DATA'!$D$3:$D$3000,'Checklist.loc DATA'!$C$3:$C$3000=F317,"#no matching result in Checklist.loc DATA")="#no matching result found in Checklist.loc DATA",_xlfn._xlws.FILTER('Checklist.loc DATA'!$D$3:$D$3000,'Checklist.loc DATA'!$C$3:$C$3000=F317,"#no matching result in Checklist.loc DATA")="MISSING",_xlfn._xlws.FILTER('Checklist.loc DATA'!$D$3:$D$3000,'Checklist.loc DATA'!$C$3:$C$3000=F317,"#no matching result in Checklist.loc DATA")=""),
            IF(_xlfn._xlws.FILTER('GAME.CHECKLIST_ Integrator'!$C$2:$C$3000,'GAME.CHECKLIST_ Integrator'!$D$2:$D$3000=F317,"#no matching result in GAME.CHECKLIST Integrator")="0","#Text found in aircraft PAGE_Integrator but no matching entry name; check that you copy-pasted entry names",
                   _xlfn._xlws.FILTER('GAME.CHECKLIST_ Integrator'!$C$2:$C$3000,'GAME.CHECKLIST_ Integrator'!$D$2:$D$3000=F317,"#no matching result in GAME.CHECKLIST Integrator")),
           _xlfn._xlws.FILTER('Checklist.loc DATA'!$D$3:$D$3000,'Checklist.loc DATA'!$C$3:$C$3000=F317,"#no matching result in Checklist.loc DATA")))</f>
        <v/>
      </c>
      <c r="H317" s="62"/>
      <c r="I317" s="46" t="str" cm="1">
        <f t="array" ref="I317">IF(H317="","",
       IF(OR(_xlfn._xlws.FILTER('Checklist.loc DATA'!$D$3:$D$3000,'Checklist.loc DATA'!$C$3:$C$3000=H317,"#no matching result in Checklist.loc DATA")="#no matching result found in Checklist.loc DATA",_xlfn._xlws.FILTER('Checklist.loc DATA'!$D$3:$D$3000,'Checklist.loc DATA'!$C$3:$C$3000=H317,"#no matching result in Checklist.loc DATA")="MISSING",_xlfn._xlws.FILTER('Checklist.loc DATA'!$D$3:$D$3000,'Checklist.loc DATA'!$C$3:$C$3000=H317,"#no matching result in Checklist.loc DATA")=""),
            IF(_xlfn._xlws.FILTER('GAME.CHECKLIST_ Integrator'!$C$2:$C$3000,'GAME.CHECKLIST_ Integrator'!$D$2:$D$3000=H317,"#no matching result in GAME.CHECKLIST Integrator")="0","#Text found in aircraft PAGE_Integrator but no matching entry name; check that you copy-pasted entry names",
                   _xlfn._xlws.FILTER('GAME.CHECKLIST_ Integrator'!$C$2:$C$3000,'GAME.CHECKLIST_ Integrator'!$D$2:$D$3000=H317,"#no matching result in GAME.CHECKLIST Integrator")),
           _xlfn._xlws.FILTER('Checklist.loc DATA'!$D$3:$D$3000,'Checklist.loc DATA'!$C$3:$C$3000=H317,"#no matching result in Checklist.loc DATA")))</f>
        <v/>
      </c>
      <c r="J317" s="29">
        <v>0</v>
      </c>
      <c r="K317" s="46" t="str" cm="1">
        <f t="array" ref="K317">IF(OR(J317="",J317=0),"",
       IF(OR(_xlfn._xlws.FILTER('Checklist.loc DATA'!$E$3:$E$3000,'Checklist.loc DATA'!$D$3:$D$3000=J317,"#no matching result in Checklist.loc DATA")="#no matching result found in Checklist.loc DATA",_xlfn._xlws.FILTER('Checklist.loc DATA'!$E$3:$E$3000,'Checklist.loc DATA'!$D$3:$D$3000=J317,"#no matching result in Checklist.loc DATA")="MISSING",_xlfn._xlws.FILTER('Checklist.loc DATA'!$E$3:$E$3000,'Checklist.loc DATA'!$D$3:$D$3000=J317,"#no matching result in Checklist.loc DATA")=""),
          IF(_xlfn._xlws.FILTER('CLUE. Integrator'!$C$2:$C$3000,'CLUE. Integrator'!$D$2:$D$3000=J317,"#no matching result in aircraft CLUE_Integrator")="0","#Text found in aircraft CLUE_Integrator but no matching entry name; check that you copy-pasted entry names",
                   _xlfn._xlws.FILTER('CLUE. Integrator'!$C$2:$C$3000,'CLUE. Integrator'!$D$2:$D$3000=J317,"#no matching result in aircraft CLUE_Integrator")),
           _xlfn._xlws.FILTER('Checklist.loc DATA'!$E$3:$E$3000,'Checklist.loc DATA'!$D$3:$D$3000=J317,"#no matching result in Checklist.loc DATA")))</f>
        <v/>
      </c>
      <c r="L317" s="63" t="str">
        <f>IF('Integrator tracking'!G326="","",'Integrator tracking'!G326)</f>
        <v/>
      </c>
      <c r="M317" s="14" t="str">
        <f t="shared" si="8"/>
        <v/>
      </c>
      <c r="N317" s="14" t="str">
        <f>IF(F317="","",
_xlfn.CONCAT('Resource Checklist generator'!$A$2,UPPER('Resource Checklist generator'!$O$1),SUBSTITUTE(_xlfn.CONCAT(G317,"_",I317),"GAME.CHECKLIST_",""),"_",T317,'Resource Checklist generator'!$M$2,L317,'Resource Checklist generator'!$K$2,CHAR(10),
    'Resource Checklist generator'!$L$1,'Resource Checklist generator'!$N$2,'Resource Checklist generator'!$K$1,CHAR(10),
    'Resource Checklist generator'!$N$1
))</f>
        <v/>
      </c>
      <c r="O317" s="14" t="str">
        <f>IF(NOT(OR(U317=0,U317="")),_xlfn.CONCAT('Resource Checklist generator'!$G$2,U317,'Resource Checklist generator'!$H$2,CHAR(10),'Resource Checklist generator'!$I$2),"")</f>
        <v/>
      </c>
      <c r="P317" s="14" t="str">
        <f>IF(NOT(OR(V317=0,V317="")),_xlfn.CONCAT('Resource Checklist generator'!$J$2,V317,'Resource Checklist generator'!$H$2,CHAR(10),'Resource Checklist generator'!$L$2),"")</f>
        <v/>
      </c>
      <c r="Q317" s="14" t="str">
        <f>IF(F317="","",
    _xlfn.CONCAT('Resource Checklist generator'!$A$1,UPPER('Resource Checklist generator'!$O$1),SUBSTITUTE(_xlfn.CONCAT(G317,"_",I317),"GAME.CHECKLIST_",""),'Resource Checklist generator'!$B$1,CHAR(10),
    'Resource Checklist generator'!$C$1,G317,'Resource Checklist generator'!$D$1,I317,'Resource Checklist generator'!$E$1,CHAR(10),
    IF(K317="","",_xlfn.CONCAT('Resource Checklist generator'!$F$1,K317,'Resource Checklist generator'!$G$1,CHAR(10))),
    'Resource Checklist generator'!$J$1,'Resource Checklist generator'!$K$1,CHAR(10),
    'Resource Checklist generator'!$N$1)
)</f>
        <v/>
      </c>
      <c r="R317" s="14"/>
      <c r="S317" s="14" t="str">
        <f t="shared" si="9"/>
        <v/>
      </c>
      <c r="T317" s="14" t="str" cm="1">
        <f t="array" ref="T317">IF(Q317="","",MATCH(MID(Q317,1,255),MID($R$3:$R$999,1,255),0))</f>
        <v/>
      </c>
      <c r="U317" s="14"/>
      <c r="V317" s="14"/>
    </row>
    <row r="318" spans="2:22">
      <c r="B318" s="28"/>
      <c r="C318" s="46" t="str" cm="1">
        <f t="array" ref="C318">IF(B318="","",
       IF(OR(_xlfn._xlws.FILTER('Checklist.loc DATA'!$D$3:$D$3000,'Checklist.loc DATA'!$C$3:$C$3000=B318,"#no matching result in Checklist.loc DATA")="#no matching result found in Checklist.loc DATA",_xlfn._xlws.FILTER('Checklist.loc DATA'!$D$3:$D$3000,'Checklist.loc DATA'!$C$3:$C$3000=B318,"#no matching result in Checklist.loc DATA")="MISSING",_xlfn._xlws.FILTER('Checklist.loc DATA'!$D$3:$D$3000,'Checklist.loc DATA'!$C$3:$C$3000=B318,"#no matching result in Checklist.loc DATA")=""),
            IF(_xlfn._xlws.FILTER('GAME.CHECKLIST_ Integrator'!$C$2:$C$3000,'GAME.CHECKLIST_ Integrator'!$D$2:$D$3000=B318,"#no matching result in GAME.CHECKLIST Integrator")="0","#Text found in aircraft PAGE_Integrator but no matching entry name; check that you copy-pasted entry names",
                   _xlfn._xlws.FILTER('GAME.CHECKLIST_ Integrator'!$C$2:$C$3000,'GAME.CHECKLIST_ Integrator'!$D$2:$D$3000=B318,"#no matching result in GAME.CHECKLIST Integrator")),
           _xlfn._xlws.FILTER('Checklist.loc DATA'!$D$3:$D$3000,'Checklist.loc DATA'!$C$3:$C$3000=B318,"#no matching result in Checklist.loc DATA")))</f>
        <v/>
      </c>
      <c r="D318" s="52"/>
      <c r="E318" s="46" t="str" cm="1">
        <f t="array" ref="E318">IF(D318="","",
       IF(OR(_xlfn._xlws.FILTER('Checklist.loc DATA'!$D$3:$D$3000,'Checklist.loc DATA'!$C$3:$C$3000=D318,"#no matching result in Checklist.loc DATA")="#no matching result found in Checklist.loc DATA",_xlfn._xlws.FILTER('Checklist.loc DATA'!$D$3:$D$3000,'Checklist.loc DATA'!$C$3:$C$3000=D318,"#no matching result in Checklist.loc DATA")="MISSING",_xlfn._xlws.FILTER('Checklist.loc DATA'!$D$3:$D$3000,'Checklist.loc DATA'!$C$3:$C$3000=D318,"#no matching result in Checklist.loc DATA")=""),
            IF(_xlfn._xlws.FILTER('GAME.CHECKLIST_ Integrator'!$C$2:$C$3000,'GAME.CHECKLIST_ Integrator'!$D$2:$D$3000=D318,"#no matching result in GAME.CHECKLIST Integrator")="0","#Text found in aircraft PAGE_Integrator but no matching entry name; check that you copy-pasted entry names",
                   _xlfn._xlws.FILTER('GAME.CHECKLIST_ Integrator'!$C$2:$C$3000,'GAME.CHECKLIST_ Integrator'!$D$2:$D$3000=D318,"#no matching result in GAME.CHECKLIST Integrator")),
           _xlfn._xlws.FILTER('Checklist.loc DATA'!$D$3:$D$3000,'Checklist.loc DATA'!$C$3:$C$3000=D318,"#no matching result in Checklist.loc DATA")))</f>
        <v/>
      </c>
      <c r="F318" s="52"/>
      <c r="G318" s="46" t="str" cm="1">
        <f t="array" ref="G318">IF(F318="","",
       IF(OR(_xlfn._xlws.FILTER('Checklist.loc DATA'!$D$3:$D$3000,'Checklist.loc DATA'!$C$3:$C$3000=F318,"#no matching result in Checklist.loc DATA")="#no matching result found in Checklist.loc DATA",_xlfn._xlws.FILTER('Checklist.loc DATA'!$D$3:$D$3000,'Checklist.loc DATA'!$C$3:$C$3000=F318,"#no matching result in Checklist.loc DATA")="MISSING",_xlfn._xlws.FILTER('Checklist.loc DATA'!$D$3:$D$3000,'Checklist.loc DATA'!$C$3:$C$3000=F318,"#no matching result in Checklist.loc DATA")=""),
            IF(_xlfn._xlws.FILTER('GAME.CHECKLIST_ Integrator'!$C$2:$C$3000,'GAME.CHECKLIST_ Integrator'!$D$2:$D$3000=F318,"#no matching result in GAME.CHECKLIST Integrator")="0","#Text found in aircraft PAGE_Integrator but no matching entry name; check that you copy-pasted entry names",
                   _xlfn._xlws.FILTER('GAME.CHECKLIST_ Integrator'!$C$2:$C$3000,'GAME.CHECKLIST_ Integrator'!$D$2:$D$3000=F318,"#no matching result in GAME.CHECKLIST Integrator")),
           _xlfn._xlws.FILTER('Checklist.loc DATA'!$D$3:$D$3000,'Checklist.loc DATA'!$C$3:$C$3000=F318,"#no matching result in Checklist.loc DATA")))</f>
        <v/>
      </c>
      <c r="H318" s="61"/>
      <c r="I318" s="46" t="str" cm="1">
        <f t="array" ref="I318">IF(H318="","",
       IF(OR(_xlfn._xlws.FILTER('Checklist.loc DATA'!$D$3:$D$3000,'Checklist.loc DATA'!$C$3:$C$3000=H318,"#no matching result in Checklist.loc DATA")="#no matching result found in Checklist.loc DATA",_xlfn._xlws.FILTER('Checklist.loc DATA'!$D$3:$D$3000,'Checklist.loc DATA'!$C$3:$C$3000=H318,"#no matching result in Checklist.loc DATA")="MISSING",_xlfn._xlws.FILTER('Checklist.loc DATA'!$D$3:$D$3000,'Checklist.loc DATA'!$C$3:$C$3000=H318,"#no matching result in Checklist.loc DATA")=""),
            IF(_xlfn._xlws.FILTER('GAME.CHECKLIST_ Integrator'!$C$2:$C$3000,'GAME.CHECKLIST_ Integrator'!$D$2:$D$3000=H318,"#no matching result in GAME.CHECKLIST Integrator")="0","#Text found in aircraft PAGE_Integrator but no matching entry name; check that you copy-pasted entry names",
                   _xlfn._xlws.FILTER('GAME.CHECKLIST_ Integrator'!$C$2:$C$3000,'GAME.CHECKLIST_ Integrator'!$D$2:$D$3000=H318,"#no matching result in GAME.CHECKLIST Integrator")),
           _xlfn._xlws.FILTER('Checklist.loc DATA'!$D$3:$D$3000,'Checklist.loc DATA'!$C$3:$C$3000=H318,"#no matching result in Checklist.loc DATA")))</f>
        <v/>
      </c>
      <c r="J318" s="48">
        <v>0</v>
      </c>
      <c r="K318" s="46" t="str" cm="1">
        <f t="array" ref="K318">IF(OR(J318="",J318=0),"",
       IF(OR(_xlfn._xlws.FILTER('Checklist.loc DATA'!$E$3:$E$3000,'Checklist.loc DATA'!$D$3:$D$3000=J318,"#no matching result in Checklist.loc DATA")="#no matching result found in Checklist.loc DATA",_xlfn._xlws.FILTER('Checklist.loc DATA'!$E$3:$E$3000,'Checklist.loc DATA'!$D$3:$D$3000=J318,"#no matching result in Checklist.loc DATA")="MISSING",_xlfn._xlws.FILTER('Checklist.loc DATA'!$E$3:$E$3000,'Checklist.loc DATA'!$D$3:$D$3000=J318,"#no matching result in Checklist.loc DATA")=""),
          IF(_xlfn._xlws.FILTER('CLUE. Integrator'!$C$2:$C$3000,'CLUE. Integrator'!$D$2:$D$3000=J318,"#no matching result in aircraft CLUE_Integrator")="0","#Text found in aircraft CLUE_Integrator but no matching entry name; check that you copy-pasted entry names",
                   _xlfn._xlws.FILTER('CLUE. Integrator'!$C$2:$C$3000,'CLUE. Integrator'!$D$2:$D$3000=J318,"#no matching result in aircraft CLUE_Integrator")),
           _xlfn._xlws.FILTER('Checklist.loc DATA'!$E$3:$E$3000,'Checklist.loc DATA'!$D$3:$D$3000=J318,"#no matching result in Checklist.loc DATA")))</f>
        <v/>
      </c>
      <c r="L318" s="63" t="str">
        <f>IF('Integrator tracking'!G327="","",'Integrator tracking'!G327)</f>
        <v/>
      </c>
      <c r="M318" s="14" t="str">
        <f t="shared" si="8"/>
        <v/>
      </c>
      <c r="N318" s="14" t="str">
        <f>IF(F318="","",
_xlfn.CONCAT('Resource Checklist generator'!$A$2,UPPER('Resource Checklist generator'!$O$1),SUBSTITUTE(_xlfn.CONCAT(G318,"_",I318),"GAME.CHECKLIST_",""),"_",T318,'Resource Checklist generator'!$M$2,L318,'Resource Checklist generator'!$K$2,CHAR(10),
    'Resource Checklist generator'!$L$1,'Resource Checklist generator'!$N$2,'Resource Checklist generator'!$K$1,CHAR(10),
    'Resource Checklist generator'!$N$1
))</f>
        <v/>
      </c>
      <c r="O318" s="14" t="str">
        <f>IF(NOT(OR(U318=0,U318="")),_xlfn.CONCAT('Resource Checklist generator'!$G$2,U318,'Resource Checklist generator'!$H$2,CHAR(10),'Resource Checklist generator'!$I$2),"")</f>
        <v/>
      </c>
      <c r="P318" s="14" t="str">
        <f>IF(NOT(OR(V318=0,V318="")),_xlfn.CONCAT('Resource Checklist generator'!$J$2,V318,'Resource Checklist generator'!$H$2,CHAR(10),'Resource Checklist generator'!$L$2),"")</f>
        <v/>
      </c>
      <c r="Q318" s="14" t="str">
        <f>IF(F318="","",
    _xlfn.CONCAT('Resource Checklist generator'!$A$1,UPPER('Resource Checklist generator'!$O$1),SUBSTITUTE(_xlfn.CONCAT(G318,"_",I318),"GAME.CHECKLIST_",""),'Resource Checklist generator'!$B$1,CHAR(10),
    'Resource Checklist generator'!$C$1,G318,'Resource Checklist generator'!$D$1,I318,'Resource Checklist generator'!$E$1,CHAR(10),
    IF(K318="","",_xlfn.CONCAT('Resource Checklist generator'!$F$1,K318,'Resource Checklist generator'!$G$1,CHAR(10))),
    'Resource Checklist generator'!$J$1,'Resource Checklist generator'!$K$1,CHAR(10),
    'Resource Checklist generator'!$N$1)
)</f>
        <v/>
      </c>
      <c r="R318" s="14"/>
      <c r="S318" s="14" t="str">
        <f t="shared" si="9"/>
        <v/>
      </c>
      <c r="T318" s="14" t="str" cm="1">
        <f t="array" ref="T318">IF(Q318="","",MATCH(MID(Q318,1,255),MID($R$3:$R$999,1,255),0))</f>
        <v/>
      </c>
      <c r="U318" s="14"/>
      <c r="V318" s="14"/>
    </row>
    <row r="319" spans="2:22">
      <c r="B319" s="27"/>
      <c r="C319" s="46" t="str" cm="1">
        <f t="array" ref="C319">IF(B319="","",
       IF(OR(_xlfn._xlws.FILTER('Checklist.loc DATA'!$D$3:$D$3000,'Checklist.loc DATA'!$C$3:$C$3000=B319,"#no matching result in Checklist.loc DATA")="#no matching result found in Checklist.loc DATA",_xlfn._xlws.FILTER('Checklist.loc DATA'!$D$3:$D$3000,'Checklist.loc DATA'!$C$3:$C$3000=B319,"#no matching result in Checklist.loc DATA")="MISSING",_xlfn._xlws.FILTER('Checklist.loc DATA'!$D$3:$D$3000,'Checklist.loc DATA'!$C$3:$C$3000=B319,"#no matching result in Checklist.loc DATA")=""),
            IF(_xlfn._xlws.FILTER('GAME.CHECKLIST_ Integrator'!$C$2:$C$3000,'GAME.CHECKLIST_ Integrator'!$D$2:$D$3000=B319,"#no matching result in GAME.CHECKLIST Integrator")="0","#Text found in aircraft PAGE_Integrator but no matching entry name; check that you copy-pasted entry names",
                   _xlfn._xlws.FILTER('GAME.CHECKLIST_ Integrator'!$C$2:$C$3000,'GAME.CHECKLIST_ Integrator'!$D$2:$D$3000=B319,"#no matching result in GAME.CHECKLIST Integrator")),
           _xlfn._xlws.FILTER('Checklist.loc DATA'!$D$3:$D$3000,'Checklist.loc DATA'!$C$3:$C$3000=B319,"#no matching result in Checklist.loc DATA")))</f>
        <v/>
      </c>
      <c r="D319" s="53"/>
      <c r="E319" s="46" t="str" cm="1">
        <f t="array" ref="E319">IF(D319="","",
       IF(OR(_xlfn._xlws.FILTER('Checklist.loc DATA'!$D$3:$D$3000,'Checklist.loc DATA'!$C$3:$C$3000=D319,"#no matching result in Checklist.loc DATA")="#no matching result found in Checklist.loc DATA",_xlfn._xlws.FILTER('Checklist.loc DATA'!$D$3:$D$3000,'Checklist.loc DATA'!$C$3:$C$3000=D319,"#no matching result in Checklist.loc DATA")="MISSING",_xlfn._xlws.FILTER('Checklist.loc DATA'!$D$3:$D$3000,'Checklist.loc DATA'!$C$3:$C$3000=D319,"#no matching result in Checklist.loc DATA")=""),
            IF(_xlfn._xlws.FILTER('GAME.CHECKLIST_ Integrator'!$C$2:$C$3000,'GAME.CHECKLIST_ Integrator'!$D$2:$D$3000=D319,"#no matching result in GAME.CHECKLIST Integrator")="0","#Text found in aircraft PAGE_Integrator but no matching entry name; check that you copy-pasted entry names",
                   _xlfn._xlws.FILTER('GAME.CHECKLIST_ Integrator'!$C$2:$C$3000,'GAME.CHECKLIST_ Integrator'!$D$2:$D$3000=D319,"#no matching result in GAME.CHECKLIST Integrator")),
           _xlfn._xlws.FILTER('Checklist.loc DATA'!$D$3:$D$3000,'Checklist.loc DATA'!$C$3:$C$3000=D319,"#no matching result in Checklist.loc DATA")))</f>
        <v/>
      </c>
      <c r="F319" s="53"/>
      <c r="G319" s="46" t="str" cm="1">
        <f t="array" ref="G319">IF(F319="","",
       IF(OR(_xlfn._xlws.FILTER('Checklist.loc DATA'!$D$3:$D$3000,'Checklist.loc DATA'!$C$3:$C$3000=F319,"#no matching result in Checklist.loc DATA")="#no matching result found in Checklist.loc DATA",_xlfn._xlws.FILTER('Checklist.loc DATA'!$D$3:$D$3000,'Checklist.loc DATA'!$C$3:$C$3000=F319,"#no matching result in Checklist.loc DATA")="MISSING",_xlfn._xlws.FILTER('Checklist.loc DATA'!$D$3:$D$3000,'Checklist.loc DATA'!$C$3:$C$3000=F319,"#no matching result in Checklist.loc DATA")=""),
            IF(_xlfn._xlws.FILTER('GAME.CHECKLIST_ Integrator'!$C$2:$C$3000,'GAME.CHECKLIST_ Integrator'!$D$2:$D$3000=F319,"#no matching result in GAME.CHECKLIST Integrator")="0","#Text found in aircraft PAGE_Integrator but no matching entry name; check that you copy-pasted entry names",
                   _xlfn._xlws.FILTER('GAME.CHECKLIST_ Integrator'!$C$2:$C$3000,'GAME.CHECKLIST_ Integrator'!$D$2:$D$3000=F319,"#no matching result in GAME.CHECKLIST Integrator")),
           _xlfn._xlws.FILTER('Checklist.loc DATA'!$D$3:$D$3000,'Checklist.loc DATA'!$C$3:$C$3000=F319,"#no matching result in Checklist.loc DATA")))</f>
        <v/>
      </c>
      <c r="H319" s="62"/>
      <c r="I319" s="46" t="str" cm="1">
        <f t="array" ref="I319">IF(H319="","",
       IF(OR(_xlfn._xlws.FILTER('Checklist.loc DATA'!$D$3:$D$3000,'Checklist.loc DATA'!$C$3:$C$3000=H319,"#no matching result in Checklist.loc DATA")="#no matching result found in Checklist.loc DATA",_xlfn._xlws.FILTER('Checklist.loc DATA'!$D$3:$D$3000,'Checklist.loc DATA'!$C$3:$C$3000=H319,"#no matching result in Checklist.loc DATA")="MISSING",_xlfn._xlws.FILTER('Checklist.loc DATA'!$D$3:$D$3000,'Checklist.loc DATA'!$C$3:$C$3000=H319,"#no matching result in Checklist.loc DATA")=""),
            IF(_xlfn._xlws.FILTER('GAME.CHECKLIST_ Integrator'!$C$2:$C$3000,'GAME.CHECKLIST_ Integrator'!$D$2:$D$3000=H319,"#no matching result in GAME.CHECKLIST Integrator")="0","#Text found in aircraft PAGE_Integrator but no matching entry name; check that you copy-pasted entry names",
                   _xlfn._xlws.FILTER('GAME.CHECKLIST_ Integrator'!$C$2:$C$3000,'GAME.CHECKLIST_ Integrator'!$D$2:$D$3000=H319,"#no matching result in GAME.CHECKLIST Integrator")),
           _xlfn._xlws.FILTER('Checklist.loc DATA'!$D$3:$D$3000,'Checklist.loc DATA'!$C$3:$C$3000=H319,"#no matching result in Checklist.loc DATA")))</f>
        <v/>
      </c>
      <c r="J319" s="29">
        <v>0</v>
      </c>
      <c r="K319" s="46" t="str" cm="1">
        <f t="array" ref="K319">IF(OR(J319="",J319=0),"",
       IF(OR(_xlfn._xlws.FILTER('Checklist.loc DATA'!$E$3:$E$3000,'Checklist.loc DATA'!$D$3:$D$3000=J319,"#no matching result in Checklist.loc DATA")="#no matching result found in Checklist.loc DATA",_xlfn._xlws.FILTER('Checklist.loc DATA'!$E$3:$E$3000,'Checklist.loc DATA'!$D$3:$D$3000=J319,"#no matching result in Checklist.loc DATA")="MISSING",_xlfn._xlws.FILTER('Checklist.loc DATA'!$E$3:$E$3000,'Checklist.loc DATA'!$D$3:$D$3000=J319,"#no matching result in Checklist.loc DATA")=""),
          IF(_xlfn._xlws.FILTER('CLUE. Integrator'!$C$2:$C$3000,'CLUE. Integrator'!$D$2:$D$3000=J319,"#no matching result in aircraft CLUE_Integrator")="0","#Text found in aircraft CLUE_Integrator but no matching entry name; check that you copy-pasted entry names",
                   _xlfn._xlws.FILTER('CLUE. Integrator'!$C$2:$C$3000,'CLUE. Integrator'!$D$2:$D$3000=J319,"#no matching result in aircraft CLUE_Integrator")),
           _xlfn._xlws.FILTER('Checklist.loc DATA'!$E$3:$E$3000,'Checklist.loc DATA'!$D$3:$D$3000=J319,"#no matching result in Checklist.loc DATA")))</f>
        <v/>
      </c>
      <c r="L319" s="63" t="str">
        <f>IF('Integrator tracking'!G328="","",'Integrator tracking'!G328)</f>
        <v/>
      </c>
      <c r="M319" s="14" t="str">
        <f t="shared" si="8"/>
        <v/>
      </c>
      <c r="N319" s="14" t="str">
        <f>IF(F319="","",
_xlfn.CONCAT('Resource Checklist generator'!$A$2,UPPER('Resource Checklist generator'!$O$1),SUBSTITUTE(_xlfn.CONCAT(G319,"_",I319),"GAME.CHECKLIST_",""),"_",T319,'Resource Checklist generator'!$M$2,L319,'Resource Checklist generator'!$K$2,CHAR(10),
    'Resource Checklist generator'!$L$1,'Resource Checklist generator'!$N$2,'Resource Checklist generator'!$K$1,CHAR(10),
    'Resource Checklist generator'!$N$1
))</f>
        <v/>
      </c>
      <c r="O319" s="14" t="str">
        <f>IF(NOT(OR(U319=0,U319="")),_xlfn.CONCAT('Resource Checklist generator'!$G$2,U319,'Resource Checklist generator'!$H$2,CHAR(10),'Resource Checklist generator'!$I$2),"")</f>
        <v/>
      </c>
      <c r="P319" s="14" t="str">
        <f>IF(NOT(OR(V319=0,V319="")),_xlfn.CONCAT('Resource Checklist generator'!$J$2,V319,'Resource Checklist generator'!$H$2,CHAR(10),'Resource Checklist generator'!$L$2),"")</f>
        <v/>
      </c>
      <c r="Q319" s="14" t="str">
        <f>IF(F319="","",
    _xlfn.CONCAT('Resource Checklist generator'!$A$1,UPPER('Resource Checklist generator'!$O$1),SUBSTITUTE(_xlfn.CONCAT(G319,"_",I319),"GAME.CHECKLIST_",""),'Resource Checklist generator'!$B$1,CHAR(10),
    'Resource Checklist generator'!$C$1,G319,'Resource Checklist generator'!$D$1,I319,'Resource Checklist generator'!$E$1,CHAR(10),
    IF(K319="","",_xlfn.CONCAT('Resource Checklist generator'!$F$1,K319,'Resource Checklist generator'!$G$1,CHAR(10))),
    'Resource Checklist generator'!$J$1,'Resource Checklist generator'!$K$1,CHAR(10),
    'Resource Checklist generator'!$N$1)
)</f>
        <v/>
      </c>
      <c r="R319" s="14"/>
      <c r="S319" s="14" t="str">
        <f t="shared" si="9"/>
        <v/>
      </c>
      <c r="T319" s="14" t="str" cm="1">
        <f t="array" ref="T319">IF(Q319="","",MATCH(MID(Q319,1,255),MID($R$3:$R$999,1,255),0))</f>
        <v/>
      </c>
      <c r="U319" s="14"/>
      <c r="V319" s="14"/>
    </row>
    <row r="320" spans="2:22">
      <c r="B320" s="28"/>
      <c r="C320" s="46" t="str" cm="1">
        <f t="array" ref="C320">IF(B320="","",
       IF(OR(_xlfn._xlws.FILTER('Checklist.loc DATA'!$D$3:$D$3000,'Checklist.loc DATA'!$C$3:$C$3000=B320,"#no matching result in Checklist.loc DATA")="#no matching result found in Checklist.loc DATA",_xlfn._xlws.FILTER('Checklist.loc DATA'!$D$3:$D$3000,'Checklist.loc DATA'!$C$3:$C$3000=B320,"#no matching result in Checklist.loc DATA")="MISSING",_xlfn._xlws.FILTER('Checklist.loc DATA'!$D$3:$D$3000,'Checklist.loc DATA'!$C$3:$C$3000=B320,"#no matching result in Checklist.loc DATA")=""),
            IF(_xlfn._xlws.FILTER('GAME.CHECKLIST_ Integrator'!$C$2:$C$3000,'GAME.CHECKLIST_ Integrator'!$D$2:$D$3000=B320,"#no matching result in GAME.CHECKLIST Integrator")="0","#Text found in aircraft PAGE_Integrator but no matching entry name; check that you copy-pasted entry names",
                   _xlfn._xlws.FILTER('GAME.CHECKLIST_ Integrator'!$C$2:$C$3000,'GAME.CHECKLIST_ Integrator'!$D$2:$D$3000=B320,"#no matching result in GAME.CHECKLIST Integrator")),
           _xlfn._xlws.FILTER('Checklist.loc DATA'!$D$3:$D$3000,'Checklist.loc DATA'!$C$3:$C$3000=B320,"#no matching result in Checklist.loc DATA")))</f>
        <v/>
      </c>
      <c r="D320" s="52"/>
      <c r="E320" s="46" t="str" cm="1">
        <f t="array" ref="E320">IF(D320="","",
       IF(OR(_xlfn._xlws.FILTER('Checklist.loc DATA'!$D$3:$D$3000,'Checklist.loc DATA'!$C$3:$C$3000=D320,"#no matching result in Checklist.loc DATA")="#no matching result found in Checklist.loc DATA",_xlfn._xlws.FILTER('Checklist.loc DATA'!$D$3:$D$3000,'Checklist.loc DATA'!$C$3:$C$3000=D320,"#no matching result in Checklist.loc DATA")="MISSING",_xlfn._xlws.FILTER('Checklist.loc DATA'!$D$3:$D$3000,'Checklist.loc DATA'!$C$3:$C$3000=D320,"#no matching result in Checklist.loc DATA")=""),
            IF(_xlfn._xlws.FILTER('GAME.CHECKLIST_ Integrator'!$C$2:$C$3000,'GAME.CHECKLIST_ Integrator'!$D$2:$D$3000=D320,"#no matching result in GAME.CHECKLIST Integrator")="0","#Text found in aircraft PAGE_Integrator but no matching entry name; check that you copy-pasted entry names",
                   _xlfn._xlws.FILTER('GAME.CHECKLIST_ Integrator'!$C$2:$C$3000,'GAME.CHECKLIST_ Integrator'!$D$2:$D$3000=D320,"#no matching result in GAME.CHECKLIST Integrator")),
           _xlfn._xlws.FILTER('Checklist.loc DATA'!$D$3:$D$3000,'Checklist.loc DATA'!$C$3:$C$3000=D320,"#no matching result in Checklist.loc DATA")))</f>
        <v/>
      </c>
      <c r="F320" s="52"/>
      <c r="G320" s="46" t="str" cm="1">
        <f t="array" ref="G320">IF(F320="","",
       IF(OR(_xlfn._xlws.FILTER('Checklist.loc DATA'!$D$3:$D$3000,'Checklist.loc DATA'!$C$3:$C$3000=F320,"#no matching result in Checklist.loc DATA")="#no matching result found in Checklist.loc DATA",_xlfn._xlws.FILTER('Checklist.loc DATA'!$D$3:$D$3000,'Checklist.loc DATA'!$C$3:$C$3000=F320,"#no matching result in Checklist.loc DATA")="MISSING",_xlfn._xlws.FILTER('Checklist.loc DATA'!$D$3:$D$3000,'Checklist.loc DATA'!$C$3:$C$3000=F320,"#no matching result in Checklist.loc DATA")=""),
            IF(_xlfn._xlws.FILTER('GAME.CHECKLIST_ Integrator'!$C$2:$C$3000,'GAME.CHECKLIST_ Integrator'!$D$2:$D$3000=F320,"#no matching result in GAME.CHECKLIST Integrator")="0","#Text found in aircraft PAGE_Integrator but no matching entry name; check that you copy-pasted entry names",
                   _xlfn._xlws.FILTER('GAME.CHECKLIST_ Integrator'!$C$2:$C$3000,'GAME.CHECKLIST_ Integrator'!$D$2:$D$3000=F320,"#no matching result in GAME.CHECKLIST Integrator")),
           _xlfn._xlws.FILTER('Checklist.loc DATA'!$D$3:$D$3000,'Checklist.loc DATA'!$C$3:$C$3000=F320,"#no matching result in Checklist.loc DATA")))</f>
        <v/>
      </c>
      <c r="H320" s="61"/>
      <c r="I320" s="46" t="str" cm="1">
        <f t="array" ref="I320">IF(H320="","",
       IF(OR(_xlfn._xlws.FILTER('Checklist.loc DATA'!$D$3:$D$3000,'Checklist.loc DATA'!$C$3:$C$3000=H320,"#no matching result in Checklist.loc DATA")="#no matching result found in Checklist.loc DATA",_xlfn._xlws.FILTER('Checklist.loc DATA'!$D$3:$D$3000,'Checklist.loc DATA'!$C$3:$C$3000=H320,"#no matching result in Checklist.loc DATA")="MISSING",_xlfn._xlws.FILTER('Checklist.loc DATA'!$D$3:$D$3000,'Checklist.loc DATA'!$C$3:$C$3000=H320,"#no matching result in Checklist.loc DATA")=""),
            IF(_xlfn._xlws.FILTER('GAME.CHECKLIST_ Integrator'!$C$2:$C$3000,'GAME.CHECKLIST_ Integrator'!$D$2:$D$3000=H320,"#no matching result in GAME.CHECKLIST Integrator")="0","#Text found in aircraft PAGE_Integrator but no matching entry name; check that you copy-pasted entry names",
                   _xlfn._xlws.FILTER('GAME.CHECKLIST_ Integrator'!$C$2:$C$3000,'GAME.CHECKLIST_ Integrator'!$D$2:$D$3000=H320,"#no matching result in GAME.CHECKLIST Integrator")),
           _xlfn._xlws.FILTER('Checklist.loc DATA'!$D$3:$D$3000,'Checklist.loc DATA'!$C$3:$C$3000=H320,"#no matching result in Checklist.loc DATA")))</f>
        <v/>
      </c>
      <c r="J320" s="48">
        <v>0</v>
      </c>
      <c r="K320" s="46" t="str" cm="1">
        <f t="array" ref="K320">IF(OR(J320="",J320=0),"",
       IF(OR(_xlfn._xlws.FILTER('Checklist.loc DATA'!$E$3:$E$3000,'Checklist.loc DATA'!$D$3:$D$3000=J320,"#no matching result in Checklist.loc DATA")="#no matching result found in Checklist.loc DATA",_xlfn._xlws.FILTER('Checklist.loc DATA'!$E$3:$E$3000,'Checklist.loc DATA'!$D$3:$D$3000=J320,"#no matching result in Checklist.loc DATA")="MISSING",_xlfn._xlws.FILTER('Checklist.loc DATA'!$E$3:$E$3000,'Checklist.loc DATA'!$D$3:$D$3000=J320,"#no matching result in Checklist.loc DATA")=""),
          IF(_xlfn._xlws.FILTER('CLUE. Integrator'!$C$2:$C$3000,'CLUE. Integrator'!$D$2:$D$3000=J320,"#no matching result in aircraft CLUE_Integrator")="0","#Text found in aircraft CLUE_Integrator but no matching entry name; check that you copy-pasted entry names",
                   _xlfn._xlws.FILTER('CLUE. Integrator'!$C$2:$C$3000,'CLUE. Integrator'!$D$2:$D$3000=J320,"#no matching result in aircraft CLUE_Integrator")),
           _xlfn._xlws.FILTER('Checklist.loc DATA'!$E$3:$E$3000,'Checklist.loc DATA'!$D$3:$D$3000=J320,"#no matching result in Checklist.loc DATA")))</f>
        <v/>
      </c>
      <c r="L320" s="63" t="str">
        <f>IF('Integrator tracking'!G329="","",'Integrator tracking'!G329)</f>
        <v/>
      </c>
      <c r="M320" s="14" t="str">
        <f t="shared" si="8"/>
        <v/>
      </c>
      <c r="N320" s="14" t="str">
        <f>IF(F320="","",
_xlfn.CONCAT('Resource Checklist generator'!$A$2,UPPER('Resource Checklist generator'!$O$1),SUBSTITUTE(_xlfn.CONCAT(G320,"_",I320),"GAME.CHECKLIST_",""),"_",T320,'Resource Checklist generator'!$M$2,L320,'Resource Checklist generator'!$K$2,CHAR(10),
    'Resource Checklist generator'!$L$1,'Resource Checklist generator'!$N$2,'Resource Checklist generator'!$K$1,CHAR(10),
    'Resource Checklist generator'!$N$1
))</f>
        <v/>
      </c>
      <c r="O320" s="14" t="str">
        <f>IF(NOT(OR(U320=0,U320="")),_xlfn.CONCAT('Resource Checklist generator'!$G$2,U320,'Resource Checklist generator'!$H$2,CHAR(10),'Resource Checklist generator'!$I$2),"")</f>
        <v/>
      </c>
      <c r="P320" s="14" t="str">
        <f>IF(NOT(OR(V320=0,V320="")),_xlfn.CONCAT('Resource Checklist generator'!$J$2,V320,'Resource Checklist generator'!$H$2,CHAR(10),'Resource Checklist generator'!$L$2),"")</f>
        <v/>
      </c>
      <c r="Q320" s="14" t="str">
        <f>IF(F320="","",
    _xlfn.CONCAT('Resource Checklist generator'!$A$1,UPPER('Resource Checklist generator'!$O$1),SUBSTITUTE(_xlfn.CONCAT(G320,"_",I320),"GAME.CHECKLIST_",""),'Resource Checklist generator'!$B$1,CHAR(10),
    'Resource Checklist generator'!$C$1,G320,'Resource Checklist generator'!$D$1,I320,'Resource Checklist generator'!$E$1,CHAR(10),
    IF(K320="","",_xlfn.CONCAT('Resource Checklist generator'!$F$1,K320,'Resource Checklist generator'!$G$1,CHAR(10))),
    'Resource Checklist generator'!$J$1,'Resource Checklist generator'!$K$1,CHAR(10),
    'Resource Checklist generator'!$N$1)
)</f>
        <v/>
      </c>
      <c r="R320" s="14"/>
      <c r="S320" s="14" t="str">
        <f t="shared" si="9"/>
        <v/>
      </c>
      <c r="T320" s="14" t="str" cm="1">
        <f t="array" ref="T320">IF(Q320="","",MATCH(MID(Q320,1,255),MID($R$3:$R$999,1,255),0))</f>
        <v/>
      </c>
      <c r="U320" s="14"/>
      <c r="V320" s="14"/>
    </row>
    <row r="321" spans="2:22">
      <c r="B321" s="27"/>
      <c r="C321" s="46" t="str" cm="1">
        <f t="array" ref="C321">IF(B321="","",
       IF(OR(_xlfn._xlws.FILTER('Checklist.loc DATA'!$D$3:$D$3000,'Checklist.loc DATA'!$C$3:$C$3000=B321,"#no matching result in Checklist.loc DATA")="#no matching result found in Checklist.loc DATA",_xlfn._xlws.FILTER('Checklist.loc DATA'!$D$3:$D$3000,'Checklist.loc DATA'!$C$3:$C$3000=B321,"#no matching result in Checklist.loc DATA")="MISSING",_xlfn._xlws.FILTER('Checklist.loc DATA'!$D$3:$D$3000,'Checklist.loc DATA'!$C$3:$C$3000=B321,"#no matching result in Checklist.loc DATA")=""),
            IF(_xlfn._xlws.FILTER('GAME.CHECKLIST_ Integrator'!$C$2:$C$3000,'GAME.CHECKLIST_ Integrator'!$D$2:$D$3000=B321,"#no matching result in GAME.CHECKLIST Integrator")="0","#Text found in aircraft PAGE_Integrator but no matching entry name; check that you copy-pasted entry names",
                   _xlfn._xlws.FILTER('GAME.CHECKLIST_ Integrator'!$C$2:$C$3000,'GAME.CHECKLIST_ Integrator'!$D$2:$D$3000=B321,"#no matching result in GAME.CHECKLIST Integrator")),
           _xlfn._xlws.FILTER('Checklist.loc DATA'!$D$3:$D$3000,'Checklist.loc DATA'!$C$3:$C$3000=B321,"#no matching result in Checklist.loc DATA")))</f>
        <v/>
      </c>
      <c r="D321" s="53"/>
      <c r="E321" s="46" t="str" cm="1">
        <f t="array" ref="E321">IF(D321="","",
       IF(OR(_xlfn._xlws.FILTER('Checklist.loc DATA'!$D$3:$D$3000,'Checklist.loc DATA'!$C$3:$C$3000=D321,"#no matching result in Checklist.loc DATA")="#no matching result found in Checklist.loc DATA",_xlfn._xlws.FILTER('Checklist.loc DATA'!$D$3:$D$3000,'Checklist.loc DATA'!$C$3:$C$3000=D321,"#no matching result in Checklist.loc DATA")="MISSING",_xlfn._xlws.FILTER('Checklist.loc DATA'!$D$3:$D$3000,'Checklist.loc DATA'!$C$3:$C$3000=D321,"#no matching result in Checklist.loc DATA")=""),
            IF(_xlfn._xlws.FILTER('GAME.CHECKLIST_ Integrator'!$C$2:$C$3000,'GAME.CHECKLIST_ Integrator'!$D$2:$D$3000=D321,"#no matching result in GAME.CHECKLIST Integrator")="0","#Text found in aircraft PAGE_Integrator but no matching entry name; check that you copy-pasted entry names",
                   _xlfn._xlws.FILTER('GAME.CHECKLIST_ Integrator'!$C$2:$C$3000,'GAME.CHECKLIST_ Integrator'!$D$2:$D$3000=D321,"#no matching result in GAME.CHECKLIST Integrator")),
           _xlfn._xlws.FILTER('Checklist.loc DATA'!$D$3:$D$3000,'Checklist.loc DATA'!$C$3:$C$3000=D321,"#no matching result in Checklist.loc DATA")))</f>
        <v/>
      </c>
      <c r="F321" s="53"/>
      <c r="G321" s="46" t="str" cm="1">
        <f t="array" ref="G321">IF(F321="","",
       IF(OR(_xlfn._xlws.FILTER('Checklist.loc DATA'!$D$3:$D$3000,'Checklist.loc DATA'!$C$3:$C$3000=F321,"#no matching result in Checklist.loc DATA")="#no matching result found in Checklist.loc DATA",_xlfn._xlws.FILTER('Checklist.loc DATA'!$D$3:$D$3000,'Checklist.loc DATA'!$C$3:$C$3000=F321,"#no matching result in Checklist.loc DATA")="MISSING",_xlfn._xlws.FILTER('Checklist.loc DATA'!$D$3:$D$3000,'Checklist.loc DATA'!$C$3:$C$3000=F321,"#no matching result in Checklist.loc DATA")=""),
            IF(_xlfn._xlws.FILTER('GAME.CHECKLIST_ Integrator'!$C$2:$C$3000,'GAME.CHECKLIST_ Integrator'!$D$2:$D$3000=F321,"#no matching result in GAME.CHECKLIST Integrator")="0","#Text found in aircraft PAGE_Integrator but no matching entry name; check that you copy-pasted entry names",
                   _xlfn._xlws.FILTER('GAME.CHECKLIST_ Integrator'!$C$2:$C$3000,'GAME.CHECKLIST_ Integrator'!$D$2:$D$3000=F321,"#no matching result in GAME.CHECKLIST Integrator")),
           _xlfn._xlws.FILTER('Checklist.loc DATA'!$D$3:$D$3000,'Checklist.loc DATA'!$C$3:$C$3000=F321,"#no matching result in Checklist.loc DATA")))</f>
        <v/>
      </c>
      <c r="H321" s="62"/>
      <c r="I321" s="46" t="str" cm="1">
        <f t="array" ref="I321">IF(H321="","",
       IF(OR(_xlfn._xlws.FILTER('Checklist.loc DATA'!$D$3:$D$3000,'Checklist.loc DATA'!$C$3:$C$3000=H321,"#no matching result in Checklist.loc DATA")="#no matching result found in Checklist.loc DATA",_xlfn._xlws.FILTER('Checklist.loc DATA'!$D$3:$D$3000,'Checklist.loc DATA'!$C$3:$C$3000=H321,"#no matching result in Checklist.loc DATA")="MISSING",_xlfn._xlws.FILTER('Checklist.loc DATA'!$D$3:$D$3000,'Checklist.loc DATA'!$C$3:$C$3000=H321,"#no matching result in Checklist.loc DATA")=""),
            IF(_xlfn._xlws.FILTER('GAME.CHECKLIST_ Integrator'!$C$2:$C$3000,'GAME.CHECKLIST_ Integrator'!$D$2:$D$3000=H321,"#no matching result in GAME.CHECKLIST Integrator")="0","#Text found in aircraft PAGE_Integrator but no matching entry name; check that you copy-pasted entry names",
                   _xlfn._xlws.FILTER('GAME.CHECKLIST_ Integrator'!$C$2:$C$3000,'GAME.CHECKLIST_ Integrator'!$D$2:$D$3000=H321,"#no matching result in GAME.CHECKLIST Integrator")),
           _xlfn._xlws.FILTER('Checklist.loc DATA'!$D$3:$D$3000,'Checklist.loc DATA'!$C$3:$C$3000=H321,"#no matching result in Checklist.loc DATA")))</f>
        <v/>
      </c>
      <c r="J321" s="29">
        <v>0</v>
      </c>
      <c r="K321" s="46" t="str" cm="1">
        <f t="array" ref="K321">IF(OR(J321="",J321=0),"",
       IF(OR(_xlfn._xlws.FILTER('Checklist.loc DATA'!$E$3:$E$3000,'Checklist.loc DATA'!$D$3:$D$3000=J321,"#no matching result in Checklist.loc DATA")="#no matching result found in Checklist.loc DATA",_xlfn._xlws.FILTER('Checklist.loc DATA'!$E$3:$E$3000,'Checklist.loc DATA'!$D$3:$D$3000=J321,"#no matching result in Checklist.loc DATA")="MISSING",_xlfn._xlws.FILTER('Checklist.loc DATA'!$E$3:$E$3000,'Checklist.loc DATA'!$D$3:$D$3000=J321,"#no matching result in Checklist.loc DATA")=""),
          IF(_xlfn._xlws.FILTER('CLUE. Integrator'!$C$2:$C$3000,'CLUE. Integrator'!$D$2:$D$3000=J321,"#no matching result in aircraft CLUE_Integrator")="0","#Text found in aircraft CLUE_Integrator but no matching entry name; check that you copy-pasted entry names",
                   _xlfn._xlws.FILTER('CLUE. Integrator'!$C$2:$C$3000,'CLUE. Integrator'!$D$2:$D$3000=J321,"#no matching result in aircraft CLUE_Integrator")),
           _xlfn._xlws.FILTER('Checklist.loc DATA'!$E$3:$E$3000,'Checklist.loc DATA'!$D$3:$D$3000=J321,"#no matching result in Checklist.loc DATA")))</f>
        <v/>
      </c>
      <c r="L321" s="63" t="str">
        <f>IF('Integrator tracking'!G330="","",'Integrator tracking'!G330)</f>
        <v/>
      </c>
      <c r="M321" s="14" t="str">
        <f t="shared" si="8"/>
        <v/>
      </c>
      <c r="N321" s="14" t="str">
        <f>IF(F321="","",
_xlfn.CONCAT('Resource Checklist generator'!$A$2,UPPER('Resource Checklist generator'!$O$1),SUBSTITUTE(_xlfn.CONCAT(G321,"_",I321),"GAME.CHECKLIST_",""),"_",T321,'Resource Checklist generator'!$M$2,L321,'Resource Checklist generator'!$K$2,CHAR(10),
    'Resource Checklist generator'!$L$1,'Resource Checklist generator'!$N$2,'Resource Checklist generator'!$K$1,CHAR(10),
    'Resource Checklist generator'!$N$1
))</f>
        <v/>
      </c>
      <c r="O321" s="14" t="str">
        <f>IF(NOT(OR(U321=0,U321="")),_xlfn.CONCAT('Resource Checklist generator'!$G$2,U321,'Resource Checklist generator'!$H$2,CHAR(10),'Resource Checklist generator'!$I$2),"")</f>
        <v/>
      </c>
      <c r="P321" s="14" t="str">
        <f>IF(NOT(OR(V321=0,V321="")),_xlfn.CONCAT('Resource Checklist generator'!$J$2,V321,'Resource Checklist generator'!$H$2,CHAR(10),'Resource Checklist generator'!$L$2),"")</f>
        <v/>
      </c>
      <c r="Q321" s="14" t="str">
        <f>IF(F321="","",
    _xlfn.CONCAT('Resource Checklist generator'!$A$1,UPPER('Resource Checklist generator'!$O$1),SUBSTITUTE(_xlfn.CONCAT(G321,"_",I321),"GAME.CHECKLIST_",""),'Resource Checklist generator'!$B$1,CHAR(10),
    'Resource Checklist generator'!$C$1,G321,'Resource Checklist generator'!$D$1,I321,'Resource Checklist generator'!$E$1,CHAR(10),
    IF(K321="","",_xlfn.CONCAT('Resource Checklist generator'!$F$1,K321,'Resource Checklist generator'!$G$1,CHAR(10))),
    'Resource Checklist generator'!$J$1,'Resource Checklist generator'!$K$1,CHAR(10),
    'Resource Checklist generator'!$N$1)
)</f>
        <v/>
      </c>
      <c r="R321" s="14"/>
      <c r="S321" s="14" t="str">
        <f t="shared" si="9"/>
        <v/>
      </c>
      <c r="T321" s="14" t="str" cm="1">
        <f t="array" ref="T321">IF(Q321="","",MATCH(MID(Q321,1,255),MID($R$3:$R$999,1,255),0))</f>
        <v/>
      </c>
      <c r="U321" s="14"/>
      <c r="V321" s="14"/>
    </row>
    <row r="322" spans="2:22">
      <c r="B322" s="28"/>
      <c r="C322" s="46" t="str" cm="1">
        <f t="array" ref="C322">IF(B322="","",
       IF(OR(_xlfn._xlws.FILTER('Checklist.loc DATA'!$D$3:$D$3000,'Checklist.loc DATA'!$C$3:$C$3000=B322,"#no matching result in Checklist.loc DATA")="#no matching result found in Checklist.loc DATA",_xlfn._xlws.FILTER('Checklist.loc DATA'!$D$3:$D$3000,'Checklist.loc DATA'!$C$3:$C$3000=B322,"#no matching result in Checklist.loc DATA")="MISSING",_xlfn._xlws.FILTER('Checklist.loc DATA'!$D$3:$D$3000,'Checklist.loc DATA'!$C$3:$C$3000=B322,"#no matching result in Checklist.loc DATA")=""),
            IF(_xlfn._xlws.FILTER('GAME.CHECKLIST_ Integrator'!$C$2:$C$3000,'GAME.CHECKLIST_ Integrator'!$D$2:$D$3000=B322,"#no matching result in GAME.CHECKLIST Integrator")="0","#Text found in aircraft PAGE_Integrator but no matching entry name; check that you copy-pasted entry names",
                   _xlfn._xlws.FILTER('GAME.CHECKLIST_ Integrator'!$C$2:$C$3000,'GAME.CHECKLIST_ Integrator'!$D$2:$D$3000=B322,"#no matching result in GAME.CHECKLIST Integrator")),
           _xlfn._xlws.FILTER('Checklist.loc DATA'!$D$3:$D$3000,'Checklist.loc DATA'!$C$3:$C$3000=B322,"#no matching result in Checklist.loc DATA")))</f>
        <v/>
      </c>
      <c r="D322" s="52"/>
      <c r="E322" s="46" t="str" cm="1">
        <f t="array" ref="E322">IF(D322="","",
       IF(OR(_xlfn._xlws.FILTER('Checklist.loc DATA'!$D$3:$D$3000,'Checklist.loc DATA'!$C$3:$C$3000=D322,"#no matching result in Checklist.loc DATA")="#no matching result found in Checklist.loc DATA",_xlfn._xlws.FILTER('Checklist.loc DATA'!$D$3:$D$3000,'Checklist.loc DATA'!$C$3:$C$3000=D322,"#no matching result in Checklist.loc DATA")="MISSING",_xlfn._xlws.FILTER('Checklist.loc DATA'!$D$3:$D$3000,'Checklist.loc DATA'!$C$3:$C$3000=D322,"#no matching result in Checklist.loc DATA")=""),
            IF(_xlfn._xlws.FILTER('GAME.CHECKLIST_ Integrator'!$C$2:$C$3000,'GAME.CHECKLIST_ Integrator'!$D$2:$D$3000=D322,"#no matching result in GAME.CHECKLIST Integrator")="0","#Text found in aircraft PAGE_Integrator but no matching entry name; check that you copy-pasted entry names",
                   _xlfn._xlws.FILTER('GAME.CHECKLIST_ Integrator'!$C$2:$C$3000,'GAME.CHECKLIST_ Integrator'!$D$2:$D$3000=D322,"#no matching result in GAME.CHECKLIST Integrator")),
           _xlfn._xlws.FILTER('Checklist.loc DATA'!$D$3:$D$3000,'Checklist.loc DATA'!$C$3:$C$3000=D322,"#no matching result in Checklist.loc DATA")))</f>
        <v/>
      </c>
      <c r="F322" s="52"/>
      <c r="G322" s="46" t="str" cm="1">
        <f t="array" ref="G322">IF(F322="","",
       IF(OR(_xlfn._xlws.FILTER('Checklist.loc DATA'!$D$3:$D$3000,'Checklist.loc DATA'!$C$3:$C$3000=F322,"#no matching result in Checklist.loc DATA")="#no matching result found in Checklist.loc DATA",_xlfn._xlws.FILTER('Checklist.loc DATA'!$D$3:$D$3000,'Checklist.loc DATA'!$C$3:$C$3000=F322,"#no matching result in Checklist.loc DATA")="MISSING",_xlfn._xlws.FILTER('Checklist.loc DATA'!$D$3:$D$3000,'Checklist.loc DATA'!$C$3:$C$3000=F322,"#no matching result in Checklist.loc DATA")=""),
            IF(_xlfn._xlws.FILTER('GAME.CHECKLIST_ Integrator'!$C$2:$C$3000,'GAME.CHECKLIST_ Integrator'!$D$2:$D$3000=F322,"#no matching result in GAME.CHECKLIST Integrator")="0","#Text found in aircraft PAGE_Integrator but no matching entry name; check that you copy-pasted entry names",
                   _xlfn._xlws.FILTER('GAME.CHECKLIST_ Integrator'!$C$2:$C$3000,'GAME.CHECKLIST_ Integrator'!$D$2:$D$3000=F322,"#no matching result in GAME.CHECKLIST Integrator")),
           _xlfn._xlws.FILTER('Checklist.loc DATA'!$D$3:$D$3000,'Checklist.loc DATA'!$C$3:$C$3000=F322,"#no matching result in Checklist.loc DATA")))</f>
        <v/>
      </c>
      <c r="H322" s="61"/>
      <c r="I322" s="46" t="str" cm="1">
        <f t="array" ref="I322">IF(H322="","",
       IF(OR(_xlfn._xlws.FILTER('Checklist.loc DATA'!$D$3:$D$3000,'Checklist.loc DATA'!$C$3:$C$3000=H322,"#no matching result in Checklist.loc DATA")="#no matching result found in Checklist.loc DATA",_xlfn._xlws.FILTER('Checklist.loc DATA'!$D$3:$D$3000,'Checklist.loc DATA'!$C$3:$C$3000=H322,"#no matching result in Checklist.loc DATA")="MISSING",_xlfn._xlws.FILTER('Checklist.loc DATA'!$D$3:$D$3000,'Checklist.loc DATA'!$C$3:$C$3000=H322,"#no matching result in Checklist.loc DATA")=""),
            IF(_xlfn._xlws.FILTER('GAME.CHECKLIST_ Integrator'!$C$2:$C$3000,'GAME.CHECKLIST_ Integrator'!$D$2:$D$3000=H322,"#no matching result in GAME.CHECKLIST Integrator")="0","#Text found in aircraft PAGE_Integrator but no matching entry name; check that you copy-pasted entry names",
                   _xlfn._xlws.FILTER('GAME.CHECKLIST_ Integrator'!$C$2:$C$3000,'GAME.CHECKLIST_ Integrator'!$D$2:$D$3000=H322,"#no matching result in GAME.CHECKLIST Integrator")),
           _xlfn._xlws.FILTER('Checklist.loc DATA'!$D$3:$D$3000,'Checklist.loc DATA'!$C$3:$C$3000=H322,"#no matching result in Checklist.loc DATA")))</f>
        <v/>
      </c>
      <c r="J322" s="48">
        <v>0</v>
      </c>
      <c r="K322" s="46" t="str" cm="1">
        <f t="array" ref="K322">IF(OR(J322="",J322=0),"",
       IF(OR(_xlfn._xlws.FILTER('Checklist.loc DATA'!$E$3:$E$3000,'Checklist.loc DATA'!$D$3:$D$3000=J322,"#no matching result in Checklist.loc DATA")="#no matching result found in Checklist.loc DATA",_xlfn._xlws.FILTER('Checklist.loc DATA'!$E$3:$E$3000,'Checklist.loc DATA'!$D$3:$D$3000=J322,"#no matching result in Checklist.loc DATA")="MISSING",_xlfn._xlws.FILTER('Checklist.loc DATA'!$E$3:$E$3000,'Checklist.loc DATA'!$D$3:$D$3000=J322,"#no matching result in Checklist.loc DATA")=""),
          IF(_xlfn._xlws.FILTER('CLUE. Integrator'!$C$2:$C$3000,'CLUE. Integrator'!$D$2:$D$3000=J322,"#no matching result in aircraft CLUE_Integrator")="0","#Text found in aircraft CLUE_Integrator but no matching entry name; check that you copy-pasted entry names",
                   _xlfn._xlws.FILTER('CLUE. Integrator'!$C$2:$C$3000,'CLUE. Integrator'!$D$2:$D$3000=J322,"#no matching result in aircraft CLUE_Integrator")),
           _xlfn._xlws.FILTER('Checklist.loc DATA'!$E$3:$E$3000,'Checklist.loc DATA'!$D$3:$D$3000=J322,"#no matching result in Checklist.loc DATA")))</f>
        <v/>
      </c>
      <c r="L322" s="63" t="str">
        <f>IF('Integrator tracking'!G331="","",'Integrator tracking'!G331)</f>
        <v/>
      </c>
      <c r="M322" s="14" t="str">
        <f t="shared" si="8"/>
        <v/>
      </c>
      <c r="N322" s="14" t="str">
        <f>IF(F322="","",
_xlfn.CONCAT('Resource Checklist generator'!$A$2,UPPER('Resource Checklist generator'!$O$1),SUBSTITUTE(_xlfn.CONCAT(G322,"_",I322),"GAME.CHECKLIST_",""),"_",T322,'Resource Checklist generator'!$M$2,L322,'Resource Checklist generator'!$K$2,CHAR(10),
    'Resource Checklist generator'!$L$1,'Resource Checklist generator'!$N$2,'Resource Checklist generator'!$K$1,CHAR(10),
    'Resource Checklist generator'!$N$1
))</f>
        <v/>
      </c>
      <c r="O322" s="14" t="str">
        <f>IF(NOT(OR(U322=0,U322="")),_xlfn.CONCAT('Resource Checklist generator'!$G$2,U322,'Resource Checklist generator'!$H$2,CHAR(10),'Resource Checklist generator'!$I$2),"")</f>
        <v/>
      </c>
      <c r="P322" s="14" t="str">
        <f>IF(NOT(OR(V322=0,V322="")),_xlfn.CONCAT('Resource Checklist generator'!$J$2,V322,'Resource Checklist generator'!$H$2,CHAR(10),'Resource Checklist generator'!$L$2),"")</f>
        <v/>
      </c>
      <c r="Q322" s="14" t="str">
        <f>IF(F322="","",
    _xlfn.CONCAT('Resource Checklist generator'!$A$1,UPPER('Resource Checklist generator'!$O$1),SUBSTITUTE(_xlfn.CONCAT(G322,"_",I322),"GAME.CHECKLIST_",""),'Resource Checklist generator'!$B$1,CHAR(10),
    'Resource Checklist generator'!$C$1,G322,'Resource Checklist generator'!$D$1,I322,'Resource Checklist generator'!$E$1,CHAR(10),
    IF(K322="","",_xlfn.CONCAT('Resource Checklist generator'!$F$1,K322,'Resource Checklist generator'!$G$1,CHAR(10))),
    'Resource Checklist generator'!$J$1,'Resource Checklist generator'!$K$1,CHAR(10),
    'Resource Checklist generator'!$N$1)
)</f>
        <v/>
      </c>
      <c r="R322" s="14"/>
      <c r="S322" s="14" t="str">
        <f t="shared" si="9"/>
        <v/>
      </c>
      <c r="T322" s="14" t="str" cm="1">
        <f t="array" ref="T322">IF(Q322="","",MATCH(MID(Q322,1,255),MID($R$3:$R$999,1,255),0))</f>
        <v/>
      </c>
      <c r="U322" s="14"/>
      <c r="V322" s="14"/>
    </row>
    <row r="323" spans="2:22">
      <c r="B323" s="27"/>
      <c r="C323" s="46" t="str" cm="1">
        <f t="array" ref="C323">IF(B323="","",
       IF(OR(_xlfn._xlws.FILTER('Checklist.loc DATA'!$D$3:$D$3000,'Checklist.loc DATA'!$C$3:$C$3000=B323,"#no matching result in Checklist.loc DATA")="#no matching result found in Checklist.loc DATA",_xlfn._xlws.FILTER('Checklist.loc DATA'!$D$3:$D$3000,'Checklist.loc DATA'!$C$3:$C$3000=B323,"#no matching result in Checklist.loc DATA")="MISSING",_xlfn._xlws.FILTER('Checklist.loc DATA'!$D$3:$D$3000,'Checklist.loc DATA'!$C$3:$C$3000=B323,"#no matching result in Checklist.loc DATA")=""),
            IF(_xlfn._xlws.FILTER('GAME.CHECKLIST_ Integrator'!$C$2:$C$3000,'GAME.CHECKLIST_ Integrator'!$D$2:$D$3000=B323,"#no matching result in GAME.CHECKLIST Integrator")="0","#Text found in aircraft PAGE_Integrator but no matching entry name; check that you copy-pasted entry names",
                   _xlfn._xlws.FILTER('GAME.CHECKLIST_ Integrator'!$C$2:$C$3000,'GAME.CHECKLIST_ Integrator'!$D$2:$D$3000=B323,"#no matching result in GAME.CHECKLIST Integrator")),
           _xlfn._xlws.FILTER('Checklist.loc DATA'!$D$3:$D$3000,'Checklist.loc DATA'!$C$3:$C$3000=B323,"#no matching result in Checklist.loc DATA")))</f>
        <v/>
      </c>
      <c r="D323" s="53"/>
      <c r="E323" s="46" t="str" cm="1">
        <f t="array" ref="E323">IF(D323="","",
       IF(OR(_xlfn._xlws.FILTER('Checklist.loc DATA'!$D$3:$D$3000,'Checklist.loc DATA'!$C$3:$C$3000=D323,"#no matching result in Checklist.loc DATA")="#no matching result found in Checklist.loc DATA",_xlfn._xlws.FILTER('Checklist.loc DATA'!$D$3:$D$3000,'Checklist.loc DATA'!$C$3:$C$3000=D323,"#no matching result in Checklist.loc DATA")="MISSING",_xlfn._xlws.FILTER('Checklist.loc DATA'!$D$3:$D$3000,'Checklist.loc DATA'!$C$3:$C$3000=D323,"#no matching result in Checklist.loc DATA")=""),
            IF(_xlfn._xlws.FILTER('GAME.CHECKLIST_ Integrator'!$C$2:$C$3000,'GAME.CHECKLIST_ Integrator'!$D$2:$D$3000=D323,"#no matching result in GAME.CHECKLIST Integrator")="0","#Text found in aircraft PAGE_Integrator but no matching entry name; check that you copy-pasted entry names",
                   _xlfn._xlws.FILTER('GAME.CHECKLIST_ Integrator'!$C$2:$C$3000,'GAME.CHECKLIST_ Integrator'!$D$2:$D$3000=D323,"#no matching result in GAME.CHECKLIST Integrator")),
           _xlfn._xlws.FILTER('Checklist.loc DATA'!$D$3:$D$3000,'Checklist.loc DATA'!$C$3:$C$3000=D323,"#no matching result in Checklist.loc DATA")))</f>
        <v/>
      </c>
      <c r="F323" s="53"/>
      <c r="G323" s="46" t="str" cm="1">
        <f t="array" ref="G323">IF(F323="","",
       IF(OR(_xlfn._xlws.FILTER('Checklist.loc DATA'!$D$3:$D$3000,'Checklist.loc DATA'!$C$3:$C$3000=F323,"#no matching result in Checklist.loc DATA")="#no matching result found in Checklist.loc DATA",_xlfn._xlws.FILTER('Checklist.loc DATA'!$D$3:$D$3000,'Checklist.loc DATA'!$C$3:$C$3000=F323,"#no matching result in Checklist.loc DATA")="MISSING",_xlfn._xlws.FILTER('Checklist.loc DATA'!$D$3:$D$3000,'Checklist.loc DATA'!$C$3:$C$3000=F323,"#no matching result in Checklist.loc DATA")=""),
            IF(_xlfn._xlws.FILTER('GAME.CHECKLIST_ Integrator'!$C$2:$C$3000,'GAME.CHECKLIST_ Integrator'!$D$2:$D$3000=F323,"#no matching result in GAME.CHECKLIST Integrator")="0","#Text found in aircraft PAGE_Integrator but no matching entry name; check that you copy-pasted entry names",
                   _xlfn._xlws.FILTER('GAME.CHECKLIST_ Integrator'!$C$2:$C$3000,'GAME.CHECKLIST_ Integrator'!$D$2:$D$3000=F323,"#no matching result in GAME.CHECKLIST Integrator")),
           _xlfn._xlws.FILTER('Checklist.loc DATA'!$D$3:$D$3000,'Checklist.loc DATA'!$C$3:$C$3000=F323,"#no matching result in Checklist.loc DATA")))</f>
        <v/>
      </c>
      <c r="H323" s="62"/>
      <c r="I323" s="46" t="str" cm="1">
        <f t="array" ref="I323">IF(H323="","",
       IF(OR(_xlfn._xlws.FILTER('Checklist.loc DATA'!$D$3:$D$3000,'Checklist.loc DATA'!$C$3:$C$3000=H323,"#no matching result in Checklist.loc DATA")="#no matching result found in Checklist.loc DATA",_xlfn._xlws.FILTER('Checklist.loc DATA'!$D$3:$D$3000,'Checklist.loc DATA'!$C$3:$C$3000=H323,"#no matching result in Checklist.loc DATA")="MISSING",_xlfn._xlws.FILTER('Checklist.loc DATA'!$D$3:$D$3000,'Checklist.loc DATA'!$C$3:$C$3000=H323,"#no matching result in Checklist.loc DATA")=""),
            IF(_xlfn._xlws.FILTER('GAME.CHECKLIST_ Integrator'!$C$2:$C$3000,'GAME.CHECKLIST_ Integrator'!$D$2:$D$3000=H323,"#no matching result in GAME.CHECKLIST Integrator")="0","#Text found in aircraft PAGE_Integrator but no matching entry name; check that you copy-pasted entry names",
                   _xlfn._xlws.FILTER('GAME.CHECKLIST_ Integrator'!$C$2:$C$3000,'GAME.CHECKLIST_ Integrator'!$D$2:$D$3000=H323,"#no matching result in GAME.CHECKLIST Integrator")),
           _xlfn._xlws.FILTER('Checklist.loc DATA'!$D$3:$D$3000,'Checklist.loc DATA'!$C$3:$C$3000=H323,"#no matching result in Checklist.loc DATA")))</f>
        <v/>
      </c>
      <c r="J323" s="29">
        <v>0</v>
      </c>
      <c r="K323" s="46" t="str" cm="1">
        <f t="array" ref="K323">IF(OR(J323="",J323=0),"",
       IF(OR(_xlfn._xlws.FILTER('Checklist.loc DATA'!$E$3:$E$3000,'Checklist.loc DATA'!$D$3:$D$3000=J323,"#no matching result in Checklist.loc DATA")="#no matching result found in Checklist.loc DATA",_xlfn._xlws.FILTER('Checklist.loc DATA'!$E$3:$E$3000,'Checklist.loc DATA'!$D$3:$D$3000=J323,"#no matching result in Checklist.loc DATA")="MISSING",_xlfn._xlws.FILTER('Checklist.loc DATA'!$E$3:$E$3000,'Checklist.loc DATA'!$D$3:$D$3000=J323,"#no matching result in Checklist.loc DATA")=""),
          IF(_xlfn._xlws.FILTER('CLUE. Integrator'!$C$2:$C$3000,'CLUE. Integrator'!$D$2:$D$3000=J323,"#no matching result in aircraft CLUE_Integrator")="0","#Text found in aircraft CLUE_Integrator but no matching entry name; check that you copy-pasted entry names",
                   _xlfn._xlws.FILTER('CLUE. Integrator'!$C$2:$C$3000,'CLUE. Integrator'!$D$2:$D$3000=J323,"#no matching result in aircraft CLUE_Integrator")),
           _xlfn._xlws.FILTER('Checklist.loc DATA'!$E$3:$E$3000,'Checklist.loc DATA'!$D$3:$D$3000=J323,"#no matching result in Checklist.loc DATA")))</f>
        <v/>
      </c>
      <c r="L323" s="63" t="str">
        <f>IF('Integrator tracking'!G332="","",'Integrator tracking'!G332)</f>
        <v/>
      </c>
      <c r="M323" s="14" t="str">
        <f t="shared" si="8"/>
        <v/>
      </c>
      <c r="N323" s="14" t="str">
        <f>IF(F323="","",
_xlfn.CONCAT('Resource Checklist generator'!$A$2,UPPER('Resource Checklist generator'!$O$1),SUBSTITUTE(_xlfn.CONCAT(G323,"_",I323),"GAME.CHECKLIST_",""),"_",T323,'Resource Checklist generator'!$M$2,L323,'Resource Checklist generator'!$K$2,CHAR(10),
    'Resource Checklist generator'!$L$1,'Resource Checklist generator'!$N$2,'Resource Checklist generator'!$K$1,CHAR(10),
    'Resource Checklist generator'!$N$1
))</f>
        <v/>
      </c>
      <c r="O323" s="14" t="str">
        <f>IF(NOT(OR(U323=0,U323="")),_xlfn.CONCAT('Resource Checklist generator'!$G$2,U323,'Resource Checklist generator'!$H$2,CHAR(10),'Resource Checklist generator'!$I$2),"")</f>
        <v/>
      </c>
      <c r="P323" s="14" t="str">
        <f>IF(NOT(OR(V323=0,V323="")),_xlfn.CONCAT('Resource Checklist generator'!$J$2,V323,'Resource Checklist generator'!$H$2,CHAR(10),'Resource Checklist generator'!$L$2),"")</f>
        <v/>
      </c>
      <c r="Q323" s="14" t="str">
        <f>IF(F323="","",
    _xlfn.CONCAT('Resource Checklist generator'!$A$1,UPPER('Resource Checklist generator'!$O$1),SUBSTITUTE(_xlfn.CONCAT(G323,"_",I323),"GAME.CHECKLIST_",""),'Resource Checklist generator'!$B$1,CHAR(10),
    'Resource Checklist generator'!$C$1,G323,'Resource Checklist generator'!$D$1,I323,'Resource Checklist generator'!$E$1,CHAR(10),
    IF(K323="","",_xlfn.CONCAT('Resource Checklist generator'!$F$1,K323,'Resource Checklist generator'!$G$1,CHAR(10))),
    'Resource Checklist generator'!$J$1,'Resource Checklist generator'!$K$1,CHAR(10),
    'Resource Checklist generator'!$N$1)
)</f>
        <v/>
      </c>
      <c r="R323" s="14"/>
      <c r="S323" s="14" t="str">
        <f t="shared" si="9"/>
        <v/>
      </c>
      <c r="T323" s="14" t="str" cm="1">
        <f t="array" ref="T323">IF(Q323="","",MATCH(MID(Q323,1,255),MID($R$3:$R$999,1,255),0))</f>
        <v/>
      </c>
      <c r="U323" s="14"/>
      <c r="V323" s="14"/>
    </row>
    <row r="324" spans="2:22">
      <c r="B324" s="28"/>
      <c r="C324" s="46" t="str" cm="1">
        <f t="array" ref="C324">IF(B324="","",
       IF(OR(_xlfn._xlws.FILTER('Checklist.loc DATA'!$D$3:$D$3000,'Checklist.loc DATA'!$C$3:$C$3000=B324,"#no matching result in Checklist.loc DATA")="#no matching result found in Checklist.loc DATA",_xlfn._xlws.FILTER('Checklist.loc DATA'!$D$3:$D$3000,'Checklist.loc DATA'!$C$3:$C$3000=B324,"#no matching result in Checklist.loc DATA")="MISSING",_xlfn._xlws.FILTER('Checklist.loc DATA'!$D$3:$D$3000,'Checklist.loc DATA'!$C$3:$C$3000=B324,"#no matching result in Checklist.loc DATA")=""),
            IF(_xlfn._xlws.FILTER('GAME.CHECKLIST_ Integrator'!$C$2:$C$3000,'GAME.CHECKLIST_ Integrator'!$D$2:$D$3000=B324,"#no matching result in GAME.CHECKLIST Integrator")="0","#Text found in aircraft PAGE_Integrator but no matching entry name; check that you copy-pasted entry names",
                   _xlfn._xlws.FILTER('GAME.CHECKLIST_ Integrator'!$C$2:$C$3000,'GAME.CHECKLIST_ Integrator'!$D$2:$D$3000=B324,"#no matching result in GAME.CHECKLIST Integrator")),
           _xlfn._xlws.FILTER('Checklist.loc DATA'!$D$3:$D$3000,'Checklist.loc DATA'!$C$3:$C$3000=B324,"#no matching result in Checklist.loc DATA")))</f>
        <v/>
      </c>
      <c r="D324" s="52"/>
      <c r="E324" s="46" t="str" cm="1">
        <f t="array" ref="E324">IF(D324="","",
       IF(OR(_xlfn._xlws.FILTER('Checklist.loc DATA'!$D$3:$D$3000,'Checklist.loc DATA'!$C$3:$C$3000=D324,"#no matching result in Checklist.loc DATA")="#no matching result found in Checklist.loc DATA",_xlfn._xlws.FILTER('Checklist.loc DATA'!$D$3:$D$3000,'Checklist.loc DATA'!$C$3:$C$3000=D324,"#no matching result in Checklist.loc DATA")="MISSING",_xlfn._xlws.FILTER('Checklist.loc DATA'!$D$3:$D$3000,'Checklist.loc DATA'!$C$3:$C$3000=D324,"#no matching result in Checklist.loc DATA")=""),
            IF(_xlfn._xlws.FILTER('GAME.CHECKLIST_ Integrator'!$C$2:$C$3000,'GAME.CHECKLIST_ Integrator'!$D$2:$D$3000=D324,"#no matching result in GAME.CHECKLIST Integrator")="0","#Text found in aircraft PAGE_Integrator but no matching entry name; check that you copy-pasted entry names",
                   _xlfn._xlws.FILTER('GAME.CHECKLIST_ Integrator'!$C$2:$C$3000,'GAME.CHECKLIST_ Integrator'!$D$2:$D$3000=D324,"#no matching result in GAME.CHECKLIST Integrator")),
           _xlfn._xlws.FILTER('Checklist.loc DATA'!$D$3:$D$3000,'Checklist.loc DATA'!$C$3:$C$3000=D324,"#no matching result in Checklist.loc DATA")))</f>
        <v/>
      </c>
      <c r="F324" s="52"/>
      <c r="G324" s="46" t="str" cm="1">
        <f t="array" ref="G324">IF(F324="","",
       IF(OR(_xlfn._xlws.FILTER('Checklist.loc DATA'!$D$3:$D$3000,'Checklist.loc DATA'!$C$3:$C$3000=F324,"#no matching result in Checklist.loc DATA")="#no matching result found in Checklist.loc DATA",_xlfn._xlws.FILTER('Checklist.loc DATA'!$D$3:$D$3000,'Checklist.loc DATA'!$C$3:$C$3000=F324,"#no matching result in Checklist.loc DATA")="MISSING",_xlfn._xlws.FILTER('Checklist.loc DATA'!$D$3:$D$3000,'Checklist.loc DATA'!$C$3:$C$3000=F324,"#no matching result in Checklist.loc DATA")=""),
            IF(_xlfn._xlws.FILTER('GAME.CHECKLIST_ Integrator'!$C$2:$C$3000,'GAME.CHECKLIST_ Integrator'!$D$2:$D$3000=F324,"#no matching result in GAME.CHECKLIST Integrator")="0","#Text found in aircraft PAGE_Integrator but no matching entry name; check that you copy-pasted entry names",
                   _xlfn._xlws.FILTER('GAME.CHECKLIST_ Integrator'!$C$2:$C$3000,'GAME.CHECKLIST_ Integrator'!$D$2:$D$3000=F324,"#no matching result in GAME.CHECKLIST Integrator")),
           _xlfn._xlws.FILTER('Checklist.loc DATA'!$D$3:$D$3000,'Checklist.loc DATA'!$C$3:$C$3000=F324,"#no matching result in Checklist.loc DATA")))</f>
        <v/>
      </c>
      <c r="H324" s="61"/>
      <c r="I324" s="46" t="str" cm="1">
        <f t="array" ref="I324">IF(H324="","",
       IF(OR(_xlfn._xlws.FILTER('Checklist.loc DATA'!$D$3:$D$3000,'Checklist.loc DATA'!$C$3:$C$3000=H324,"#no matching result in Checklist.loc DATA")="#no matching result found in Checklist.loc DATA",_xlfn._xlws.FILTER('Checklist.loc DATA'!$D$3:$D$3000,'Checklist.loc DATA'!$C$3:$C$3000=H324,"#no matching result in Checklist.loc DATA")="MISSING",_xlfn._xlws.FILTER('Checklist.loc DATA'!$D$3:$D$3000,'Checklist.loc DATA'!$C$3:$C$3000=H324,"#no matching result in Checklist.loc DATA")=""),
            IF(_xlfn._xlws.FILTER('GAME.CHECKLIST_ Integrator'!$C$2:$C$3000,'GAME.CHECKLIST_ Integrator'!$D$2:$D$3000=H324,"#no matching result in GAME.CHECKLIST Integrator")="0","#Text found in aircraft PAGE_Integrator but no matching entry name; check that you copy-pasted entry names",
                   _xlfn._xlws.FILTER('GAME.CHECKLIST_ Integrator'!$C$2:$C$3000,'GAME.CHECKLIST_ Integrator'!$D$2:$D$3000=H324,"#no matching result in GAME.CHECKLIST Integrator")),
           _xlfn._xlws.FILTER('Checklist.loc DATA'!$D$3:$D$3000,'Checklist.loc DATA'!$C$3:$C$3000=H324,"#no matching result in Checklist.loc DATA")))</f>
        <v/>
      </c>
      <c r="J324" s="48">
        <v>0</v>
      </c>
      <c r="K324" s="46" t="str" cm="1">
        <f t="array" ref="K324">IF(OR(J324="",J324=0),"",
       IF(OR(_xlfn._xlws.FILTER('Checklist.loc DATA'!$E$3:$E$3000,'Checklist.loc DATA'!$D$3:$D$3000=J324,"#no matching result in Checklist.loc DATA")="#no matching result found in Checklist.loc DATA",_xlfn._xlws.FILTER('Checklist.loc DATA'!$E$3:$E$3000,'Checklist.loc DATA'!$D$3:$D$3000=J324,"#no matching result in Checklist.loc DATA")="MISSING",_xlfn._xlws.FILTER('Checklist.loc DATA'!$E$3:$E$3000,'Checklist.loc DATA'!$D$3:$D$3000=J324,"#no matching result in Checklist.loc DATA")=""),
          IF(_xlfn._xlws.FILTER('CLUE. Integrator'!$C$2:$C$3000,'CLUE. Integrator'!$D$2:$D$3000=J324,"#no matching result in aircraft CLUE_Integrator")="0","#Text found in aircraft CLUE_Integrator but no matching entry name; check that you copy-pasted entry names",
                   _xlfn._xlws.FILTER('CLUE. Integrator'!$C$2:$C$3000,'CLUE. Integrator'!$D$2:$D$3000=J324,"#no matching result in aircraft CLUE_Integrator")),
           _xlfn._xlws.FILTER('Checklist.loc DATA'!$E$3:$E$3000,'Checklist.loc DATA'!$D$3:$D$3000=J324,"#no matching result in Checklist.loc DATA")))</f>
        <v/>
      </c>
      <c r="L324" s="63" t="str">
        <f>IF('Integrator tracking'!G333="","",'Integrator tracking'!G333)</f>
        <v/>
      </c>
      <c r="M324" s="14" t="str">
        <f t="shared" ref="M324:M387" si="10">IF(NOT(OR(R324=0,R324="")),SUBSTITUTE(R324,_xlfn.CONCAT("""&gt;",CHAR(10),"&lt;CheckpointDesc"),_xlfn.CONCAT("_",S324,"""&gt;",CHAR(10),"&lt;CheckpointDesc")),"")</f>
        <v/>
      </c>
      <c r="N324" s="14" t="str">
        <f>IF(F324="","",
_xlfn.CONCAT('Resource Checklist generator'!$A$2,UPPER('Resource Checklist generator'!$O$1),SUBSTITUTE(_xlfn.CONCAT(G324,"_",I324),"GAME.CHECKLIST_",""),"_",T324,'Resource Checklist generator'!$M$2,L324,'Resource Checklist generator'!$K$2,CHAR(10),
    'Resource Checklist generator'!$L$1,'Resource Checklist generator'!$N$2,'Resource Checklist generator'!$K$1,CHAR(10),
    'Resource Checklist generator'!$N$1
))</f>
        <v/>
      </c>
      <c r="O324" s="14" t="str">
        <f>IF(NOT(OR(U324=0,U324="")),_xlfn.CONCAT('Resource Checklist generator'!$G$2,U324,'Resource Checklist generator'!$H$2,CHAR(10),'Resource Checklist generator'!$I$2),"")</f>
        <v/>
      </c>
      <c r="P324" s="14" t="str">
        <f>IF(NOT(OR(V324=0,V324="")),_xlfn.CONCAT('Resource Checklist generator'!$J$2,V324,'Resource Checklist generator'!$H$2,CHAR(10),'Resource Checklist generator'!$L$2),"")</f>
        <v/>
      </c>
      <c r="Q324" s="14" t="str">
        <f>IF(F324="","",
    _xlfn.CONCAT('Resource Checklist generator'!$A$1,UPPER('Resource Checklist generator'!$O$1),SUBSTITUTE(_xlfn.CONCAT(G324,"_",I324),"GAME.CHECKLIST_",""),'Resource Checklist generator'!$B$1,CHAR(10),
    'Resource Checklist generator'!$C$1,G324,'Resource Checklist generator'!$D$1,I324,'Resource Checklist generator'!$E$1,CHAR(10),
    IF(K324="","",_xlfn.CONCAT('Resource Checklist generator'!$F$1,K324,'Resource Checklist generator'!$G$1,CHAR(10))),
    'Resource Checklist generator'!$J$1,'Resource Checklist generator'!$K$1,CHAR(10),
    'Resource Checklist generator'!$N$1)
)</f>
        <v/>
      </c>
      <c r="R324" s="14"/>
      <c r="S324" s="14" t="str">
        <f t="shared" ref="S324:S387" si="11">IF(R324="","",ROW()-2)</f>
        <v/>
      </c>
      <c r="T324" s="14" t="str" cm="1">
        <f t="array" ref="T324">IF(Q324="","",MATCH(MID(Q324,1,255),MID($R$3:$R$999,1,255),0))</f>
        <v/>
      </c>
      <c r="U324" s="14"/>
      <c r="V324" s="14"/>
    </row>
    <row r="325" spans="2:22">
      <c r="B325" s="27"/>
      <c r="C325" s="46" t="str" cm="1">
        <f t="array" ref="C325">IF(B325="","",
       IF(OR(_xlfn._xlws.FILTER('Checklist.loc DATA'!$D$3:$D$3000,'Checklist.loc DATA'!$C$3:$C$3000=B325,"#no matching result in Checklist.loc DATA")="#no matching result found in Checklist.loc DATA",_xlfn._xlws.FILTER('Checklist.loc DATA'!$D$3:$D$3000,'Checklist.loc DATA'!$C$3:$C$3000=B325,"#no matching result in Checklist.loc DATA")="MISSING",_xlfn._xlws.FILTER('Checklist.loc DATA'!$D$3:$D$3000,'Checklist.loc DATA'!$C$3:$C$3000=B325,"#no matching result in Checklist.loc DATA")=""),
            IF(_xlfn._xlws.FILTER('GAME.CHECKLIST_ Integrator'!$C$2:$C$3000,'GAME.CHECKLIST_ Integrator'!$D$2:$D$3000=B325,"#no matching result in GAME.CHECKLIST Integrator")="0","#Text found in aircraft PAGE_Integrator but no matching entry name; check that you copy-pasted entry names",
                   _xlfn._xlws.FILTER('GAME.CHECKLIST_ Integrator'!$C$2:$C$3000,'GAME.CHECKLIST_ Integrator'!$D$2:$D$3000=B325,"#no matching result in GAME.CHECKLIST Integrator")),
           _xlfn._xlws.FILTER('Checklist.loc DATA'!$D$3:$D$3000,'Checklist.loc DATA'!$C$3:$C$3000=B325,"#no matching result in Checklist.loc DATA")))</f>
        <v/>
      </c>
      <c r="D325" s="53"/>
      <c r="E325" s="46" t="str" cm="1">
        <f t="array" ref="E325">IF(D325="","",
       IF(OR(_xlfn._xlws.FILTER('Checklist.loc DATA'!$D$3:$D$3000,'Checklist.loc DATA'!$C$3:$C$3000=D325,"#no matching result in Checklist.loc DATA")="#no matching result found in Checklist.loc DATA",_xlfn._xlws.FILTER('Checklist.loc DATA'!$D$3:$D$3000,'Checklist.loc DATA'!$C$3:$C$3000=D325,"#no matching result in Checklist.loc DATA")="MISSING",_xlfn._xlws.FILTER('Checklist.loc DATA'!$D$3:$D$3000,'Checklist.loc DATA'!$C$3:$C$3000=D325,"#no matching result in Checklist.loc DATA")=""),
            IF(_xlfn._xlws.FILTER('GAME.CHECKLIST_ Integrator'!$C$2:$C$3000,'GAME.CHECKLIST_ Integrator'!$D$2:$D$3000=D325,"#no matching result in GAME.CHECKLIST Integrator")="0","#Text found in aircraft PAGE_Integrator but no matching entry name; check that you copy-pasted entry names",
                   _xlfn._xlws.FILTER('GAME.CHECKLIST_ Integrator'!$C$2:$C$3000,'GAME.CHECKLIST_ Integrator'!$D$2:$D$3000=D325,"#no matching result in GAME.CHECKLIST Integrator")),
           _xlfn._xlws.FILTER('Checklist.loc DATA'!$D$3:$D$3000,'Checklist.loc DATA'!$C$3:$C$3000=D325,"#no matching result in Checklist.loc DATA")))</f>
        <v/>
      </c>
      <c r="F325" s="53"/>
      <c r="G325" s="46" t="str" cm="1">
        <f t="array" ref="G325">IF(F325="","",
       IF(OR(_xlfn._xlws.FILTER('Checklist.loc DATA'!$D$3:$D$3000,'Checklist.loc DATA'!$C$3:$C$3000=F325,"#no matching result in Checklist.loc DATA")="#no matching result found in Checklist.loc DATA",_xlfn._xlws.FILTER('Checklist.loc DATA'!$D$3:$D$3000,'Checklist.loc DATA'!$C$3:$C$3000=F325,"#no matching result in Checklist.loc DATA")="MISSING",_xlfn._xlws.FILTER('Checklist.loc DATA'!$D$3:$D$3000,'Checklist.loc DATA'!$C$3:$C$3000=F325,"#no matching result in Checklist.loc DATA")=""),
            IF(_xlfn._xlws.FILTER('GAME.CHECKLIST_ Integrator'!$C$2:$C$3000,'GAME.CHECKLIST_ Integrator'!$D$2:$D$3000=F325,"#no matching result in GAME.CHECKLIST Integrator")="0","#Text found in aircraft PAGE_Integrator but no matching entry name; check that you copy-pasted entry names",
                   _xlfn._xlws.FILTER('GAME.CHECKLIST_ Integrator'!$C$2:$C$3000,'GAME.CHECKLIST_ Integrator'!$D$2:$D$3000=F325,"#no matching result in GAME.CHECKLIST Integrator")),
           _xlfn._xlws.FILTER('Checklist.loc DATA'!$D$3:$D$3000,'Checklist.loc DATA'!$C$3:$C$3000=F325,"#no matching result in Checklist.loc DATA")))</f>
        <v/>
      </c>
      <c r="H325" s="62"/>
      <c r="I325" s="46" t="str" cm="1">
        <f t="array" ref="I325">IF(H325="","",
       IF(OR(_xlfn._xlws.FILTER('Checklist.loc DATA'!$D$3:$D$3000,'Checklist.loc DATA'!$C$3:$C$3000=H325,"#no matching result in Checklist.loc DATA")="#no matching result found in Checklist.loc DATA",_xlfn._xlws.FILTER('Checklist.loc DATA'!$D$3:$D$3000,'Checklist.loc DATA'!$C$3:$C$3000=H325,"#no matching result in Checklist.loc DATA")="MISSING",_xlfn._xlws.FILTER('Checklist.loc DATA'!$D$3:$D$3000,'Checklist.loc DATA'!$C$3:$C$3000=H325,"#no matching result in Checklist.loc DATA")=""),
            IF(_xlfn._xlws.FILTER('GAME.CHECKLIST_ Integrator'!$C$2:$C$3000,'GAME.CHECKLIST_ Integrator'!$D$2:$D$3000=H325,"#no matching result in GAME.CHECKLIST Integrator")="0","#Text found in aircraft PAGE_Integrator but no matching entry name; check that you copy-pasted entry names",
                   _xlfn._xlws.FILTER('GAME.CHECKLIST_ Integrator'!$C$2:$C$3000,'GAME.CHECKLIST_ Integrator'!$D$2:$D$3000=H325,"#no matching result in GAME.CHECKLIST Integrator")),
           _xlfn._xlws.FILTER('Checklist.loc DATA'!$D$3:$D$3000,'Checklist.loc DATA'!$C$3:$C$3000=H325,"#no matching result in Checklist.loc DATA")))</f>
        <v/>
      </c>
      <c r="J325" s="29">
        <v>0</v>
      </c>
      <c r="K325" s="46" t="str" cm="1">
        <f t="array" ref="K325">IF(OR(J325="",J325=0),"",
       IF(OR(_xlfn._xlws.FILTER('Checklist.loc DATA'!$E$3:$E$3000,'Checklist.loc DATA'!$D$3:$D$3000=J325,"#no matching result in Checklist.loc DATA")="#no matching result found in Checklist.loc DATA",_xlfn._xlws.FILTER('Checklist.loc DATA'!$E$3:$E$3000,'Checklist.loc DATA'!$D$3:$D$3000=J325,"#no matching result in Checklist.loc DATA")="MISSING",_xlfn._xlws.FILTER('Checklist.loc DATA'!$E$3:$E$3000,'Checklist.loc DATA'!$D$3:$D$3000=J325,"#no matching result in Checklist.loc DATA")=""),
          IF(_xlfn._xlws.FILTER('CLUE. Integrator'!$C$2:$C$3000,'CLUE. Integrator'!$D$2:$D$3000=J325,"#no matching result in aircraft CLUE_Integrator")="0","#Text found in aircraft CLUE_Integrator but no matching entry name; check that you copy-pasted entry names",
                   _xlfn._xlws.FILTER('CLUE. Integrator'!$C$2:$C$3000,'CLUE. Integrator'!$D$2:$D$3000=J325,"#no matching result in aircraft CLUE_Integrator")),
           _xlfn._xlws.FILTER('Checklist.loc DATA'!$E$3:$E$3000,'Checklist.loc DATA'!$D$3:$D$3000=J325,"#no matching result in Checklist.loc DATA")))</f>
        <v/>
      </c>
      <c r="L325" s="63" t="str">
        <f>IF('Integrator tracking'!G334="","",'Integrator tracking'!G334)</f>
        <v/>
      </c>
      <c r="M325" s="14" t="str">
        <f t="shared" si="10"/>
        <v/>
      </c>
      <c r="N325" s="14" t="str">
        <f>IF(F325="","",
_xlfn.CONCAT('Resource Checklist generator'!$A$2,UPPER('Resource Checklist generator'!$O$1),SUBSTITUTE(_xlfn.CONCAT(G325,"_",I325),"GAME.CHECKLIST_",""),"_",T325,'Resource Checklist generator'!$M$2,L325,'Resource Checklist generator'!$K$2,CHAR(10),
    'Resource Checklist generator'!$L$1,'Resource Checklist generator'!$N$2,'Resource Checklist generator'!$K$1,CHAR(10),
    'Resource Checklist generator'!$N$1
))</f>
        <v/>
      </c>
      <c r="O325" s="14" t="str">
        <f>IF(NOT(OR(U325=0,U325="")),_xlfn.CONCAT('Resource Checklist generator'!$G$2,U325,'Resource Checklist generator'!$H$2,CHAR(10),'Resource Checklist generator'!$I$2),"")</f>
        <v/>
      </c>
      <c r="P325" s="14" t="str">
        <f>IF(NOT(OR(V325=0,V325="")),_xlfn.CONCAT('Resource Checklist generator'!$J$2,V325,'Resource Checklist generator'!$H$2,CHAR(10),'Resource Checklist generator'!$L$2),"")</f>
        <v/>
      </c>
      <c r="Q325" s="14" t="str">
        <f>IF(F325="","",
    _xlfn.CONCAT('Resource Checklist generator'!$A$1,UPPER('Resource Checklist generator'!$O$1),SUBSTITUTE(_xlfn.CONCAT(G325,"_",I325),"GAME.CHECKLIST_",""),'Resource Checklist generator'!$B$1,CHAR(10),
    'Resource Checklist generator'!$C$1,G325,'Resource Checklist generator'!$D$1,I325,'Resource Checklist generator'!$E$1,CHAR(10),
    IF(K325="","",_xlfn.CONCAT('Resource Checklist generator'!$F$1,K325,'Resource Checklist generator'!$G$1,CHAR(10))),
    'Resource Checklist generator'!$J$1,'Resource Checklist generator'!$K$1,CHAR(10),
    'Resource Checklist generator'!$N$1)
)</f>
        <v/>
      </c>
      <c r="R325" s="14"/>
      <c r="S325" s="14" t="str">
        <f t="shared" si="11"/>
        <v/>
      </c>
      <c r="T325" s="14" t="str" cm="1">
        <f t="array" ref="T325">IF(Q325="","",MATCH(MID(Q325,1,255),MID($R$3:$R$999,1,255),0))</f>
        <v/>
      </c>
      <c r="U325" s="14"/>
      <c r="V325" s="14"/>
    </row>
    <row r="326" spans="2:22">
      <c r="B326" s="28"/>
      <c r="C326" s="46" t="str" cm="1">
        <f t="array" ref="C326">IF(B326="","",
       IF(OR(_xlfn._xlws.FILTER('Checklist.loc DATA'!$D$3:$D$3000,'Checklist.loc DATA'!$C$3:$C$3000=B326,"#no matching result in Checklist.loc DATA")="#no matching result found in Checklist.loc DATA",_xlfn._xlws.FILTER('Checklist.loc DATA'!$D$3:$D$3000,'Checklist.loc DATA'!$C$3:$C$3000=B326,"#no matching result in Checklist.loc DATA")="MISSING",_xlfn._xlws.FILTER('Checklist.loc DATA'!$D$3:$D$3000,'Checklist.loc DATA'!$C$3:$C$3000=B326,"#no matching result in Checklist.loc DATA")=""),
            IF(_xlfn._xlws.FILTER('GAME.CHECKLIST_ Integrator'!$C$2:$C$3000,'GAME.CHECKLIST_ Integrator'!$D$2:$D$3000=B326,"#no matching result in GAME.CHECKLIST Integrator")="0","#Text found in aircraft PAGE_Integrator but no matching entry name; check that you copy-pasted entry names",
                   _xlfn._xlws.FILTER('GAME.CHECKLIST_ Integrator'!$C$2:$C$3000,'GAME.CHECKLIST_ Integrator'!$D$2:$D$3000=B326,"#no matching result in GAME.CHECKLIST Integrator")),
           _xlfn._xlws.FILTER('Checklist.loc DATA'!$D$3:$D$3000,'Checklist.loc DATA'!$C$3:$C$3000=B326,"#no matching result in Checklist.loc DATA")))</f>
        <v/>
      </c>
      <c r="D326" s="52"/>
      <c r="E326" s="46" t="str" cm="1">
        <f t="array" ref="E326">IF(D326="","",
       IF(OR(_xlfn._xlws.FILTER('Checklist.loc DATA'!$D$3:$D$3000,'Checklist.loc DATA'!$C$3:$C$3000=D326,"#no matching result in Checklist.loc DATA")="#no matching result found in Checklist.loc DATA",_xlfn._xlws.FILTER('Checklist.loc DATA'!$D$3:$D$3000,'Checklist.loc DATA'!$C$3:$C$3000=D326,"#no matching result in Checklist.loc DATA")="MISSING",_xlfn._xlws.FILTER('Checklist.loc DATA'!$D$3:$D$3000,'Checklist.loc DATA'!$C$3:$C$3000=D326,"#no matching result in Checklist.loc DATA")=""),
            IF(_xlfn._xlws.FILTER('GAME.CHECKLIST_ Integrator'!$C$2:$C$3000,'GAME.CHECKLIST_ Integrator'!$D$2:$D$3000=D326,"#no matching result in GAME.CHECKLIST Integrator")="0","#Text found in aircraft PAGE_Integrator but no matching entry name; check that you copy-pasted entry names",
                   _xlfn._xlws.FILTER('GAME.CHECKLIST_ Integrator'!$C$2:$C$3000,'GAME.CHECKLIST_ Integrator'!$D$2:$D$3000=D326,"#no matching result in GAME.CHECKLIST Integrator")),
           _xlfn._xlws.FILTER('Checklist.loc DATA'!$D$3:$D$3000,'Checklist.loc DATA'!$C$3:$C$3000=D326,"#no matching result in Checklist.loc DATA")))</f>
        <v/>
      </c>
      <c r="F326" s="52"/>
      <c r="G326" s="46" t="str" cm="1">
        <f t="array" ref="G326">IF(F326="","",
       IF(OR(_xlfn._xlws.FILTER('Checklist.loc DATA'!$D$3:$D$3000,'Checklist.loc DATA'!$C$3:$C$3000=F326,"#no matching result in Checklist.loc DATA")="#no matching result found in Checklist.loc DATA",_xlfn._xlws.FILTER('Checklist.loc DATA'!$D$3:$D$3000,'Checklist.loc DATA'!$C$3:$C$3000=F326,"#no matching result in Checklist.loc DATA")="MISSING",_xlfn._xlws.FILTER('Checklist.loc DATA'!$D$3:$D$3000,'Checklist.loc DATA'!$C$3:$C$3000=F326,"#no matching result in Checklist.loc DATA")=""),
            IF(_xlfn._xlws.FILTER('GAME.CHECKLIST_ Integrator'!$C$2:$C$3000,'GAME.CHECKLIST_ Integrator'!$D$2:$D$3000=F326,"#no matching result in GAME.CHECKLIST Integrator")="0","#Text found in aircraft PAGE_Integrator but no matching entry name; check that you copy-pasted entry names",
                   _xlfn._xlws.FILTER('GAME.CHECKLIST_ Integrator'!$C$2:$C$3000,'GAME.CHECKLIST_ Integrator'!$D$2:$D$3000=F326,"#no matching result in GAME.CHECKLIST Integrator")),
           _xlfn._xlws.FILTER('Checklist.loc DATA'!$D$3:$D$3000,'Checklist.loc DATA'!$C$3:$C$3000=F326,"#no matching result in Checklist.loc DATA")))</f>
        <v/>
      </c>
      <c r="H326" s="61"/>
      <c r="I326" s="46" t="str" cm="1">
        <f t="array" ref="I326">IF(H326="","",
       IF(OR(_xlfn._xlws.FILTER('Checklist.loc DATA'!$D$3:$D$3000,'Checklist.loc DATA'!$C$3:$C$3000=H326,"#no matching result in Checklist.loc DATA")="#no matching result found in Checklist.loc DATA",_xlfn._xlws.FILTER('Checklist.loc DATA'!$D$3:$D$3000,'Checklist.loc DATA'!$C$3:$C$3000=H326,"#no matching result in Checklist.loc DATA")="MISSING",_xlfn._xlws.FILTER('Checklist.loc DATA'!$D$3:$D$3000,'Checklist.loc DATA'!$C$3:$C$3000=H326,"#no matching result in Checklist.loc DATA")=""),
            IF(_xlfn._xlws.FILTER('GAME.CHECKLIST_ Integrator'!$C$2:$C$3000,'GAME.CHECKLIST_ Integrator'!$D$2:$D$3000=H326,"#no matching result in GAME.CHECKLIST Integrator")="0","#Text found in aircraft PAGE_Integrator but no matching entry name; check that you copy-pasted entry names",
                   _xlfn._xlws.FILTER('GAME.CHECKLIST_ Integrator'!$C$2:$C$3000,'GAME.CHECKLIST_ Integrator'!$D$2:$D$3000=H326,"#no matching result in GAME.CHECKLIST Integrator")),
           _xlfn._xlws.FILTER('Checklist.loc DATA'!$D$3:$D$3000,'Checklist.loc DATA'!$C$3:$C$3000=H326,"#no matching result in Checklist.loc DATA")))</f>
        <v/>
      </c>
      <c r="J326" s="48">
        <v>0</v>
      </c>
      <c r="K326" s="46" t="str" cm="1">
        <f t="array" ref="K326">IF(OR(J326="",J326=0),"",
       IF(OR(_xlfn._xlws.FILTER('Checklist.loc DATA'!$E$3:$E$3000,'Checklist.loc DATA'!$D$3:$D$3000=J326,"#no matching result in Checklist.loc DATA")="#no matching result found in Checklist.loc DATA",_xlfn._xlws.FILTER('Checklist.loc DATA'!$E$3:$E$3000,'Checklist.loc DATA'!$D$3:$D$3000=J326,"#no matching result in Checklist.loc DATA")="MISSING",_xlfn._xlws.FILTER('Checklist.loc DATA'!$E$3:$E$3000,'Checklist.loc DATA'!$D$3:$D$3000=J326,"#no matching result in Checklist.loc DATA")=""),
          IF(_xlfn._xlws.FILTER('CLUE. Integrator'!$C$2:$C$3000,'CLUE. Integrator'!$D$2:$D$3000=J326,"#no matching result in aircraft CLUE_Integrator")="0","#Text found in aircraft CLUE_Integrator but no matching entry name; check that you copy-pasted entry names",
                   _xlfn._xlws.FILTER('CLUE. Integrator'!$C$2:$C$3000,'CLUE. Integrator'!$D$2:$D$3000=J326,"#no matching result in aircraft CLUE_Integrator")),
           _xlfn._xlws.FILTER('Checklist.loc DATA'!$E$3:$E$3000,'Checklist.loc DATA'!$D$3:$D$3000=J326,"#no matching result in Checklist.loc DATA")))</f>
        <v/>
      </c>
      <c r="L326" s="63" t="str">
        <f>IF('Integrator tracking'!G335="","",'Integrator tracking'!G335)</f>
        <v/>
      </c>
      <c r="M326" s="14" t="str">
        <f t="shared" si="10"/>
        <v/>
      </c>
      <c r="N326" s="14" t="str">
        <f>IF(F326="","",
_xlfn.CONCAT('Resource Checklist generator'!$A$2,UPPER('Resource Checklist generator'!$O$1),SUBSTITUTE(_xlfn.CONCAT(G326,"_",I326),"GAME.CHECKLIST_",""),"_",T326,'Resource Checklist generator'!$M$2,L326,'Resource Checklist generator'!$K$2,CHAR(10),
    'Resource Checklist generator'!$L$1,'Resource Checklist generator'!$N$2,'Resource Checklist generator'!$K$1,CHAR(10),
    'Resource Checklist generator'!$N$1
))</f>
        <v/>
      </c>
      <c r="O326" s="14" t="str">
        <f>IF(NOT(OR(U326=0,U326="")),_xlfn.CONCAT('Resource Checklist generator'!$G$2,U326,'Resource Checklist generator'!$H$2,CHAR(10),'Resource Checklist generator'!$I$2),"")</f>
        <v/>
      </c>
      <c r="P326" s="14" t="str">
        <f>IF(NOT(OR(V326=0,V326="")),_xlfn.CONCAT('Resource Checklist generator'!$J$2,V326,'Resource Checklist generator'!$H$2,CHAR(10),'Resource Checklist generator'!$L$2),"")</f>
        <v/>
      </c>
      <c r="Q326" s="14" t="str">
        <f>IF(F326="","",
    _xlfn.CONCAT('Resource Checklist generator'!$A$1,UPPER('Resource Checklist generator'!$O$1),SUBSTITUTE(_xlfn.CONCAT(G326,"_",I326),"GAME.CHECKLIST_",""),'Resource Checklist generator'!$B$1,CHAR(10),
    'Resource Checklist generator'!$C$1,G326,'Resource Checklist generator'!$D$1,I326,'Resource Checklist generator'!$E$1,CHAR(10),
    IF(K326="","",_xlfn.CONCAT('Resource Checklist generator'!$F$1,K326,'Resource Checklist generator'!$G$1,CHAR(10))),
    'Resource Checklist generator'!$J$1,'Resource Checklist generator'!$K$1,CHAR(10),
    'Resource Checklist generator'!$N$1)
)</f>
        <v/>
      </c>
      <c r="R326" s="14"/>
      <c r="S326" s="14" t="str">
        <f t="shared" si="11"/>
        <v/>
      </c>
      <c r="T326" s="14" t="str" cm="1">
        <f t="array" ref="T326">IF(Q326="","",MATCH(MID(Q326,1,255),MID($R$3:$R$999,1,255),0))</f>
        <v/>
      </c>
      <c r="U326" s="14"/>
      <c r="V326" s="14"/>
    </row>
    <row r="327" spans="2:22">
      <c r="B327" s="27"/>
      <c r="C327" s="46" t="str" cm="1">
        <f t="array" ref="C327">IF(B327="","",
       IF(OR(_xlfn._xlws.FILTER('Checklist.loc DATA'!$D$3:$D$3000,'Checklist.loc DATA'!$C$3:$C$3000=B327,"#no matching result in Checklist.loc DATA")="#no matching result found in Checklist.loc DATA",_xlfn._xlws.FILTER('Checklist.loc DATA'!$D$3:$D$3000,'Checklist.loc DATA'!$C$3:$C$3000=B327,"#no matching result in Checklist.loc DATA")="MISSING",_xlfn._xlws.FILTER('Checklist.loc DATA'!$D$3:$D$3000,'Checklist.loc DATA'!$C$3:$C$3000=B327,"#no matching result in Checklist.loc DATA")=""),
            IF(_xlfn._xlws.FILTER('GAME.CHECKLIST_ Integrator'!$C$2:$C$3000,'GAME.CHECKLIST_ Integrator'!$D$2:$D$3000=B327,"#no matching result in GAME.CHECKLIST Integrator")="0","#Text found in aircraft PAGE_Integrator but no matching entry name; check that you copy-pasted entry names",
                   _xlfn._xlws.FILTER('GAME.CHECKLIST_ Integrator'!$C$2:$C$3000,'GAME.CHECKLIST_ Integrator'!$D$2:$D$3000=B327,"#no matching result in GAME.CHECKLIST Integrator")),
           _xlfn._xlws.FILTER('Checklist.loc DATA'!$D$3:$D$3000,'Checklist.loc DATA'!$C$3:$C$3000=B327,"#no matching result in Checklist.loc DATA")))</f>
        <v/>
      </c>
      <c r="D327" s="53"/>
      <c r="E327" s="46" t="str" cm="1">
        <f t="array" ref="E327">IF(D327="","",
       IF(OR(_xlfn._xlws.FILTER('Checklist.loc DATA'!$D$3:$D$3000,'Checklist.loc DATA'!$C$3:$C$3000=D327,"#no matching result in Checklist.loc DATA")="#no matching result found in Checklist.loc DATA",_xlfn._xlws.FILTER('Checklist.loc DATA'!$D$3:$D$3000,'Checklist.loc DATA'!$C$3:$C$3000=D327,"#no matching result in Checklist.loc DATA")="MISSING",_xlfn._xlws.FILTER('Checklist.loc DATA'!$D$3:$D$3000,'Checklist.loc DATA'!$C$3:$C$3000=D327,"#no matching result in Checklist.loc DATA")=""),
            IF(_xlfn._xlws.FILTER('GAME.CHECKLIST_ Integrator'!$C$2:$C$3000,'GAME.CHECKLIST_ Integrator'!$D$2:$D$3000=D327,"#no matching result in GAME.CHECKLIST Integrator")="0","#Text found in aircraft PAGE_Integrator but no matching entry name; check that you copy-pasted entry names",
                   _xlfn._xlws.FILTER('GAME.CHECKLIST_ Integrator'!$C$2:$C$3000,'GAME.CHECKLIST_ Integrator'!$D$2:$D$3000=D327,"#no matching result in GAME.CHECKLIST Integrator")),
           _xlfn._xlws.FILTER('Checklist.loc DATA'!$D$3:$D$3000,'Checklist.loc DATA'!$C$3:$C$3000=D327,"#no matching result in Checklist.loc DATA")))</f>
        <v/>
      </c>
      <c r="F327" s="53"/>
      <c r="G327" s="46" t="str" cm="1">
        <f t="array" ref="G327">IF(F327="","",
       IF(OR(_xlfn._xlws.FILTER('Checklist.loc DATA'!$D$3:$D$3000,'Checklist.loc DATA'!$C$3:$C$3000=F327,"#no matching result in Checklist.loc DATA")="#no matching result found in Checklist.loc DATA",_xlfn._xlws.FILTER('Checklist.loc DATA'!$D$3:$D$3000,'Checklist.loc DATA'!$C$3:$C$3000=F327,"#no matching result in Checklist.loc DATA")="MISSING",_xlfn._xlws.FILTER('Checklist.loc DATA'!$D$3:$D$3000,'Checklist.loc DATA'!$C$3:$C$3000=F327,"#no matching result in Checklist.loc DATA")=""),
            IF(_xlfn._xlws.FILTER('GAME.CHECKLIST_ Integrator'!$C$2:$C$3000,'GAME.CHECKLIST_ Integrator'!$D$2:$D$3000=F327,"#no matching result in GAME.CHECKLIST Integrator")="0","#Text found in aircraft PAGE_Integrator but no matching entry name; check that you copy-pasted entry names",
                   _xlfn._xlws.FILTER('GAME.CHECKLIST_ Integrator'!$C$2:$C$3000,'GAME.CHECKLIST_ Integrator'!$D$2:$D$3000=F327,"#no matching result in GAME.CHECKLIST Integrator")),
           _xlfn._xlws.FILTER('Checklist.loc DATA'!$D$3:$D$3000,'Checklist.loc DATA'!$C$3:$C$3000=F327,"#no matching result in Checklist.loc DATA")))</f>
        <v/>
      </c>
      <c r="H327" s="62"/>
      <c r="I327" s="46" t="str" cm="1">
        <f t="array" ref="I327">IF(H327="","",
       IF(OR(_xlfn._xlws.FILTER('Checklist.loc DATA'!$D$3:$D$3000,'Checklist.loc DATA'!$C$3:$C$3000=H327,"#no matching result in Checklist.loc DATA")="#no matching result found in Checklist.loc DATA",_xlfn._xlws.FILTER('Checklist.loc DATA'!$D$3:$D$3000,'Checklist.loc DATA'!$C$3:$C$3000=H327,"#no matching result in Checklist.loc DATA")="MISSING",_xlfn._xlws.FILTER('Checklist.loc DATA'!$D$3:$D$3000,'Checklist.loc DATA'!$C$3:$C$3000=H327,"#no matching result in Checklist.loc DATA")=""),
            IF(_xlfn._xlws.FILTER('GAME.CHECKLIST_ Integrator'!$C$2:$C$3000,'GAME.CHECKLIST_ Integrator'!$D$2:$D$3000=H327,"#no matching result in GAME.CHECKLIST Integrator")="0","#Text found in aircraft PAGE_Integrator but no matching entry name; check that you copy-pasted entry names",
                   _xlfn._xlws.FILTER('GAME.CHECKLIST_ Integrator'!$C$2:$C$3000,'GAME.CHECKLIST_ Integrator'!$D$2:$D$3000=H327,"#no matching result in GAME.CHECKLIST Integrator")),
           _xlfn._xlws.FILTER('Checklist.loc DATA'!$D$3:$D$3000,'Checklist.loc DATA'!$C$3:$C$3000=H327,"#no matching result in Checklist.loc DATA")))</f>
        <v/>
      </c>
      <c r="J327" s="29">
        <v>0</v>
      </c>
      <c r="K327" s="46" t="str" cm="1">
        <f t="array" ref="K327">IF(OR(J327="",J327=0),"",
       IF(OR(_xlfn._xlws.FILTER('Checklist.loc DATA'!$E$3:$E$3000,'Checklist.loc DATA'!$D$3:$D$3000=J327,"#no matching result in Checklist.loc DATA")="#no matching result found in Checklist.loc DATA",_xlfn._xlws.FILTER('Checklist.loc DATA'!$E$3:$E$3000,'Checklist.loc DATA'!$D$3:$D$3000=J327,"#no matching result in Checklist.loc DATA")="MISSING",_xlfn._xlws.FILTER('Checklist.loc DATA'!$E$3:$E$3000,'Checklist.loc DATA'!$D$3:$D$3000=J327,"#no matching result in Checklist.loc DATA")=""),
          IF(_xlfn._xlws.FILTER('CLUE. Integrator'!$C$2:$C$3000,'CLUE. Integrator'!$D$2:$D$3000=J327,"#no matching result in aircraft CLUE_Integrator")="0","#Text found in aircraft CLUE_Integrator but no matching entry name; check that you copy-pasted entry names",
                   _xlfn._xlws.FILTER('CLUE. Integrator'!$C$2:$C$3000,'CLUE. Integrator'!$D$2:$D$3000=J327,"#no matching result in aircraft CLUE_Integrator")),
           _xlfn._xlws.FILTER('Checklist.loc DATA'!$E$3:$E$3000,'Checklist.loc DATA'!$D$3:$D$3000=J327,"#no matching result in Checklist.loc DATA")))</f>
        <v/>
      </c>
      <c r="L327" s="63" t="str">
        <f>IF('Integrator tracking'!G336="","",'Integrator tracking'!G336)</f>
        <v/>
      </c>
      <c r="M327" s="14" t="str">
        <f t="shared" si="10"/>
        <v/>
      </c>
      <c r="N327" s="14" t="str">
        <f>IF(F327="","",
_xlfn.CONCAT('Resource Checklist generator'!$A$2,UPPER('Resource Checklist generator'!$O$1),SUBSTITUTE(_xlfn.CONCAT(G327,"_",I327),"GAME.CHECKLIST_",""),"_",T327,'Resource Checklist generator'!$M$2,L327,'Resource Checklist generator'!$K$2,CHAR(10),
    'Resource Checklist generator'!$L$1,'Resource Checklist generator'!$N$2,'Resource Checklist generator'!$K$1,CHAR(10),
    'Resource Checklist generator'!$N$1
))</f>
        <v/>
      </c>
      <c r="O327" s="14" t="str">
        <f>IF(NOT(OR(U327=0,U327="")),_xlfn.CONCAT('Resource Checklist generator'!$G$2,U327,'Resource Checklist generator'!$H$2,CHAR(10),'Resource Checklist generator'!$I$2),"")</f>
        <v/>
      </c>
      <c r="P327" s="14" t="str">
        <f>IF(NOT(OR(V327=0,V327="")),_xlfn.CONCAT('Resource Checklist generator'!$J$2,V327,'Resource Checklist generator'!$H$2,CHAR(10),'Resource Checklist generator'!$L$2),"")</f>
        <v/>
      </c>
      <c r="Q327" s="14" t="str">
        <f>IF(F327="","",
    _xlfn.CONCAT('Resource Checklist generator'!$A$1,UPPER('Resource Checklist generator'!$O$1),SUBSTITUTE(_xlfn.CONCAT(G327,"_",I327),"GAME.CHECKLIST_",""),'Resource Checklist generator'!$B$1,CHAR(10),
    'Resource Checklist generator'!$C$1,G327,'Resource Checklist generator'!$D$1,I327,'Resource Checklist generator'!$E$1,CHAR(10),
    IF(K327="","",_xlfn.CONCAT('Resource Checklist generator'!$F$1,K327,'Resource Checklist generator'!$G$1,CHAR(10))),
    'Resource Checklist generator'!$J$1,'Resource Checklist generator'!$K$1,CHAR(10),
    'Resource Checklist generator'!$N$1)
)</f>
        <v/>
      </c>
      <c r="R327" s="14"/>
      <c r="S327" s="14" t="str">
        <f t="shared" si="11"/>
        <v/>
      </c>
      <c r="T327" s="14" t="str" cm="1">
        <f t="array" ref="T327">IF(Q327="","",MATCH(MID(Q327,1,255),MID($R$3:$R$999,1,255),0))</f>
        <v/>
      </c>
      <c r="U327" s="14"/>
      <c r="V327" s="14"/>
    </row>
    <row r="328" spans="2:22">
      <c r="B328" s="28"/>
      <c r="C328" s="46" t="str" cm="1">
        <f t="array" ref="C328">IF(B328="","",
       IF(OR(_xlfn._xlws.FILTER('Checklist.loc DATA'!$D$3:$D$3000,'Checklist.loc DATA'!$C$3:$C$3000=B328,"#no matching result in Checklist.loc DATA")="#no matching result found in Checklist.loc DATA",_xlfn._xlws.FILTER('Checklist.loc DATA'!$D$3:$D$3000,'Checklist.loc DATA'!$C$3:$C$3000=B328,"#no matching result in Checklist.loc DATA")="MISSING",_xlfn._xlws.FILTER('Checklist.loc DATA'!$D$3:$D$3000,'Checklist.loc DATA'!$C$3:$C$3000=B328,"#no matching result in Checklist.loc DATA")=""),
            IF(_xlfn._xlws.FILTER('GAME.CHECKLIST_ Integrator'!$C$2:$C$3000,'GAME.CHECKLIST_ Integrator'!$D$2:$D$3000=B328,"#no matching result in GAME.CHECKLIST Integrator")="0","#Text found in aircraft PAGE_Integrator but no matching entry name; check that you copy-pasted entry names",
                   _xlfn._xlws.FILTER('GAME.CHECKLIST_ Integrator'!$C$2:$C$3000,'GAME.CHECKLIST_ Integrator'!$D$2:$D$3000=B328,"#no matching result in GAME.CHECKLIST Integrator")),
           _xlfn._xlws.FILTER('Checklist.loc DATA'!$D$3:$D$3000,'Checklist.loc DATA'!$C$3:$C$3000=B328,"#no matching result in Checklist.loc DATA")))</f>
        <v/>
      </c>
      <c r="D328" s="52"/>
      <c r="E328" s="46" t="str" cm="1">
        <f t="array" ref="E328">IF(D328="","",
       IF(OR(_xlfn._xlws.FILTER('Checklist.loc DATA'!$D$3:$D$3000,'Checklist.loc DATA'!$C$3:$C$3000=D328,"#no matching result in Checklist.loc DATA")="#no matching result found in Checklist.loc DATA",_xlfn._xlws.FILTER('Checklist.loc DATA'!$D$3:$D$3000,'Checklist.loc DATA'!$C$3:$C$3000=D328,"#no matching result in Checklist.loc DATA")="MISSING",_xlfn._xlws.FILTER('Checklist.loc DATA'!$D$3:$D$3000,'Checklist.loc DATA'!$C$3:$C$3000=D328,"#no matching result in Checklist.loc DATA")=""),
            IF(_xlfn._xlws.FILTER('GAME.CHECKLIST_ Integrator'!$C$2:$C$3000,'GAME.CHECKLIST_ Integrator'!$D$2:$D$3000=D328,"#no matching result in GAME.CHECKLIST Integrator")="0","#Text found in aircraft PAGE_Integrator but no matching entry name; check that you copy-pasted entry names",
                   _xlfn._xlws.FILTER('GAME.CHECKLIST_ Integrator'!$C$2:$C$3000,'GAME.CHECKLIST_ Integrator'!$D$2:$D$3000=D328,"#no matching result in GAME.CHECKLIST Integrator")),
           _xlfn._xlws.FILTER('Checklist.loc DATA'!$D$3:$D$3000,'Checklist.loc DATA'!$C$3:$C$3000=D328,"#no matching result in Checklist.loc DATA")))</f>
        <v/>
      </c>
      <c r="F328" s="52"/>
      <c r="G328" s="46" t="str" cm="1">
        <f t="array" ref="G328">IF(F328="","",
       IF(OR(_xlfn._xlws.FILTER('Checklist.loc DATA'!$D$3:$D$3000,'Checklist.loc DATA'!$C$3:$C$3000=F328,"#no matching result in Checklist.loc DATA")="#no matching result found in Checklist.loc DATA",_xlfn._xlws.FILTER('Checklist.loc DATA'!$D$3:$D$3000,'Checklist.loc DATA'!$C$3:$C$3000=F328,"#no matching result in Checklist.loc DATA")="MISSING",_xlfn._xlws.FILTER('Checklist.loc DATA'!$D$3:$D$3000,'Checklist.loc DATA'!$C$3:$C$3000=F328,"#no matching result in Checklist.loc DATA")=""),
            IF(_xlfn._xlws.FILTER('GAME.CHECKLIST_ Integrator'!$C$2:$C$3000,'GAME.CHECKLIST_ Integrator'!$D$2:$D$3000=F328,"#no matching result in GAME.CHECKLIST Integrator")="0","#Text found in aircraft PAGE_Integrator but no matching entry name; check that you copy-pasted entry names",
                   _xlfn._xlws.FILTER('GAME.CHECKLIST_ Integrator'!$C$2:$C$3000,'GAME.CHECKLIST_ Integrator'!$D$2:$D$3000=F328,"#no matching result in GAME.CHECKLIST Integrator")),
           _xlfn._xlws.FILTER('Checklist.loc DATA'!$D$3:$D$3000,'Checklist.loc DATA'!$C$3:$C$3000=F328,"#no matching result in Checklist.loc DATA")))</f>
        <v/>
      </c>
      <c r="H328" s="61"/>
      <c r="I328" s="46" t="str" cm="1">
        <f t="array" ref="I328">IF(H328="","",
       IF(OR(_xlfn._xlws.FILTER('Checklist.loc DATA'!$D$3:$D$3000,'Checklist.loc DATA'!$C$3:$C$3000=H328,"#no matching result in Checklist.loc DATA")="#no matching result found in Checklist.loc DATA",_xlfn._xlws.FILTER('Checklist.loc DATA'!$D$3:$D$3000,'Checklist.loc DATA'!$C$3:$C$3000=H328,"#no matching result in Checklist.loc DATA")="MISSING",_xlfn._xlws.FILTER('Checklist.loc DATA'!$D$3:$D$3000,'Checklist.loc DATA'!$C$3:$C$3000=H328,"#no matching result in Checklist.loc DATA")=""),
            IF(_xlfn._xlws.FILTER('GAME.CHECKLIST_ Integrator'!$C$2:$C$3000,'GAME.CHECKLIST_ Integrator'!$D$2:$D$3000=H328,"#no matching result in GAME.CHECKLIST Integrator")="0","#Text found in aircraft PAGE_Integrator but no matching entry name; check that you copy-pasted entry names",
                   _xlfn._xlws.FILTER('GAME.CHECKLIST_ Integrator'!$C$2:$C$3000,'GAME.CHECKLIST_ Integrator'!$D$2:$D$3000=H328,"#no matching result in GAME.CHECKLIST Integrator")),
           _xlfn._xlws.FILTER('Checklist.loc DATA'!$D$3:$D$3000,'Checklist.loc DATA'!$C$3:$C$3000=H328,"#no matching result in Checklist.loc DATA")))</f>
        <v/>
      </c>
      <c r="J328" s="48">
        <v>0</v>
      </c>
      <c r="K328" s="46" t="str" cm="1">
        <f t="array" ref="K328">IF(OR(J328="",J328=0),"",
       IF(OR(_xlfn._xlws.FILTER('Checklist.loc DATA'!$E$3:$E$3000,'Checklist.loc DATA'!$D$3:$D$3000=J328,"#no matching result in Checklist.loc DATA")="#no matching result found in Checklist.loc DATA",_xlfn._xlws.FILTER('Checklist.loc DATA'!$E$3:$E$3000,'Checklist.loc DATA'!$D$3:$D$3000=J328,"#no matching result in Checklist.loc DATA")="MISSING",_xlfn._xlws.FILTER('Checklist.loc DATA'!$E$3:$E$3000,'Checklist.loc DATA'!$D$3:$D$3000=J328,"#no matching result in Checklist.loc DATA")=""),
          IF(_xlfn._xlws.FILTER('CLUE. Integrator'!$C$2:$C$3000,'CLUE. Integrator'!$D$2:$D$3000=J328,"#no matching result in aircraft CLUE_Integrator")="0","#Text found in aircraft CLUE_Integrator but no matching entry name; check that you copy-pasted entry names",
                   _xlfn._xlws.FILTER('CLUE. Integrator'!$C$2:$C$3000,'CLUE. Integrator'!$D$2:$D$3000=J328,"#no matching result in aircraft CLUE_Integrator")),
           _xlfn._xlws.FILTER('Checklist.loc DATA'!$E$3:$E$3000,'Checklist.loc DATA'!$D$3:$D$3000=J328,"#no matching result in Checklist.loc DATA")))</f>
        <v/>
      </c>
      <c r="L328" s="63" t="str">
        <f>IF('Integrator tracking'!G337="","",'Integrator tracking'!G337)</f>
        <v/>
      </c>
      <c r="M328" s="14" t="str">
        <f t="shared" si="10"/>
        <v/>
      </c>
      <c r="N328" s="14" t="str">
        <f>IF(F328="","",
_xlfn.CONCAT('Resource Checklist generator'!$A$2,UPPER('Resource Checklist generator'!$O$1),SUBSTITUTE(_xlfn.CONCAT(G328,"_",I328),"GAME.CHECKLIST_",""),"_",T328,'Resource Checklist generator'!$M$2,L328,'Resource Checklist generator'!$K$2,CHAR(10),
    'Resource Checklist generator'!$L$1,'Resource Checklist generator'!$N$2,'Resource Checklist generator'!$K$1,CHAR(10),
    'Resource Checklist generator'!$N$1
))</f>
        <v/>
      </c>
      <c r="O328" s="14" t="str">
        <f>IF(NOT(OR(U328=0,U328="")),_xlfn.CONCAT('Resource Checklist generator'!$G$2,U328,'Resource Checklist generator'!$H$2,CHAR(10),'Resource Checklist generator'!$I$2),"")</f>
        <v/>
      </c>
      <c r="P328" s="14" t="str">
        <f>IF(NOT(OR(V328=0,V328="")),_xlfn.CONCAT('Resource Checklist generator'!$J$2,V328,'Resource Checklist generator'!$H$2,CHAR(10),'Resource Checklist generator'!$L$2),"")</f>
        <v/>
      </c>
      <c r="Q328" s="14" t="str">
        <f>IF(F328="","",
    _xlfn.CONCAT('Resource Checklist generator'!$A$1,UPPER('Resource Checklist generator'!$O$1),SUBSTITUTE(_xlfn.CONCAT(G328,"_",I328),"GAME.CHECKLIST_",""),'Resource Checklist generator'!$B$1,CHAR(10),
    'Resource Checklist generator'!$C$1,G328,'Resource Checklist generator'!$D$1,I328,'Resource Checklist generator'!$E$1,CHAR(10),
    IF(K328="","",_xlfn.CONCAT('Resource Checklist generator'!$F$1,K328,'Resource Checklist generator'!$G$1,CHAR(10))),
    'Resource Checklist generator'!$J$1,'Resource Checklist generator'!$K$1,CHAR(10),
    'Resource Checklist generator'!$N$1)
)</f>
        <v/>
      </c>
      <c r="R328" s="14"/>
      <c r="S328" s="14" t="str">
        <f t="shared" si="11"/>
        <v/>
      </c>
      <c r="T328" s="14" t="str" cm="1">
        <f t="array" ref="T328">IF(Q328="","",MATCH(MID(Q328,1,255),MID($R$3:$R$999,1,255),0))</f>
        <v/>
      </c>
      <c r="U328" s="14"/>
      <c r="V328" s="14"/>
    </row>
    <row r="329" spans="2:22">
      <c r="B329" s="27"/>
      <c r="C329" s="46" t="str" cm="1">
        <f t="array" ref="C329">IF(B329="","",
       IF(OR(_xlfn._xlws.FILTER('Checklist.loc DATA'!$D$3:$D$3000,'Checklist.loc DATA'!$C$3:$C$3000=B329,"#no matching result in Checklist.loc DATA")="#no matching result found in Checklist.loc DATA",_xlfn._xlws.FILTER('Checklist.loc DATA'!$D$3:$D$3000,'Checklist.loc DATA'!$C$3:$C$3000=B329,"#no matching result in Checklist.loc DATA")="MISSING",_xlfn._xlws.FILTER('Checklist.loc DATA'!$D$3:$D$3000,'Checklist.loc DATA'!$C$3:$C$3000=B329,"#no matching result in Checklist.loc DATA")=""),
            IF(_xlfn._xlws.FILTER('GAME.CHECKLIST_ Integrator'!$C$2:$C$3000,'GAME.CHECKLIST_ Integrator'!$D$2:$D$3000=B329,"#no matching result in GAME.CHECKLIST Integrator")="0","#Text found in aircraft PAGE_Integrator but no matching entry name; check that you copy-pasted entry names",
                   _xlfn._xlws.FILTER('GAME.CHECKLIST_ Integrator'!$C$2:$C$3000,'GAME.CHECKLIST_ Integrator'!$D$2:$D$3000=B329,"#no matching result in GAME.CHECKLIST Integrator")),
           _xlfn._xlws.FILTER('Checklist.loc DATA'!$D$3:$D$3000,'Checklist.loc DATA'!$C$3:$C$3000=B329,"#no matching result in Checklist.loc DATA")))</f>
        <v/>
      </c>
      <c r="D329" s="53"/>
      <c r="E329" s="46" t="str" cm="1">
        <f t="array" ref="E329">IF(D329="","",
       IF(OR(_xlfn._xlws.FILTER('Checklist.loc DATA'!$D$3:$D$3000,'Checklist.loc DATA'!$C$3:$C$3000=D329,"#no matching result in Checklist.loc DATA")="#no matching result found in Checklist.loc DATA",_xlfn._xlws.FILTER('Checklist.loc DATA'!$D$3:$D$3000,'Checklist.loc DATA'!$C$3:$C$3000=D329,"#no matching result in Checklist.loc DATA")="MISSING",_xlfn._xlws.FILTER('Checklist.loc DATA'!$D$3:$D$3000,'Checklist.loc DATA'!$C$3:$C$3000=D329,"#no matching result in Checklist.loc DATA")=""),
            IF(_xlfn._xlws.FILTER('GAME.CHECKLIST_ Integrator'!$C$2:$C$3000,'GAME.CHECKLIST_ Integrator'!$D$2:$D$3000=D329,"#no matching result in GAME.CHECKLIST Integrator")="0","#Text found in aircraft PAGE_Integrator but no matching entry name; check that you copy-pasted entry names",
                   _xlfn._xlws.FILTER('GAME.CHECKLIST_ Integrator'!$C$2:$C$3000,'GAME.CHECKLIST_ Integrator'!$D$2:$D$3000=D329,"#no matching result in GAME.CHECKLIST Integrator")),
           _xlfn._xlws.FILTER('Checklist.loc DATA'!$D$3:$D$3000,'Checklist.loc DATA'!$C$3:$C$3000=D329,"#no matching result in Checklist.loc DATA")))</f>
        <v/>
      </c>
      <c r="F329" s="53"/>
      <c r="G329" s="46" t="str" cm="1">
        <f t="array" ref="G329">IF(F329="","",
       IF(OR(_xlfn._xlws.FILTER('Checklist.loc DATA'!$D$3:$D$3000,'Checklist.loc DATA'!$C$3:$C$3000=F329,"#no matching result in Checklist.loc DATA")="#no matching result found in Checklist.loc DATA",_xlfn._xlws.FILTER('Checklist.loc DATA'!$D$3:$D$3000,'Checklist.loc DATA'!$C$3:$C$3000=F329,"#no matching result in Checklist.loc DATA")="MISSING",_xlfn._xlws.FILTER('Checklist.loc DATA'!$D$3:$D$3000,'Checklist.loc DATA'!$C$3:$C$3000=F329,"#no matching result in Checklist.loc DATA")=""),
            IF(_xlfn._xlws.FILTER('GAME.CHECKLIST_ Integrator'!$C$2:$C$3000,'GAME.CHECKLIST_ Integrator'!$D$2:$D$3000=F329,"#no matching result in GAME.CHECKLIST Integrator")="0","#Text found in aircraft PAGE_Integrator but no matching entry name; check that you copy-pasted entry names",
                   _xlfn._xlws.FILTER('GAME.CHECKLIST_ Integrator'!$C$2:$C$3000,'GAME.CHECKLIST_ Integrator'!$D$2:$D$3000=F329,"#no matching result in GAME.CHECKLIST Integrator")),
           _xlfn._xlws.FILTER('Checklist.loc DATA'!$D$3:$D$3000,'Checklist.loc DATA'!$C$3:$C$3000=F329,"#no matching result in Checklist.loc DATA")))</f>
        <v/>
      </c>
      <c r="H329" s="62"/>
      <c r="I329" s="46" t="str" cm="1">
        <f t="array" ref="I329">IF(H329="","",
       IF(OR(_xlfn._xlws.FILTER('Checklist.loc DATA'!$D$3:$D$3000,'Checklist.loc DATA'!$C$3:$C$3000=H329,"#no matching result in Checklist.loc DATA")="#no matching result found in Checklist.loc DATA",_xlfn._xlws.FILTER('Checklist.loc DATA'!$D$3:$D$3000,'Checklist.loc DATA'!$C$3:$C$3000=H329,"#no matching result in Checklist.loc DATA")="MISSING",_xlfn._xlws.FILTER('Checklist.loc DATA'!$D$3:$D$3000,'Checklist.loc DATA'!$C$3:$C$3000=H329,"#no matching result in Checklist.loc DATA")=""),
            IF(_xlfn._xlws.FILTER('GAME.CHECKLIST_ Integrator'!$C$2:$C$3000,'GAME.CHECKLIST_ Integrator'!$D$2:$D$3000=H329,"#no matching result in GAME.CHECKLIST Integrator")="0","#Text found in aircraft PAGE_Integrator but no matching entry name; check that you copy-pasted entry names",
                   _xlfn._xlws.FILTER('GAME.CHECKLIST_ Integrator'!$C$2:$C$3000,'GAME.CHECKLIST_ Integrator'!$D$2:$D$3000=H329,"#no matching result in GAME.CHECKLIST Integrator")),
           _xlfn._xlws.FILTER('Checklist.loc DATA'!$D$3:$D$3000,'Checklist.loc DATA'!$C$3:$C$3000=H329,"#no matching result in Checklist.loc DATA")))</f>
        <v/>
      </c>
      <c r="J329" s="29">
        <v>0</v>
      </c>
      <c r="K329" s="46" t="str" cm="1">
        <f t="array" ref="K329">IF(OR(J329="",J329=0),"",
       IF(OR(_xlfn._xlws.FILTER('Checklist.loc DATA'!$E$3:$E$3000,'Checklist.loc DATA'!$D$3:$D$3000=J329,"#no matching result in Checklist.loc DATA")="#no matching result found in Checklist.loc DATA",_xlfn._xlws.FILTER('Checklist.loc DATA'!$E$3:$E$3000,'Checklist.loc DATA'!$D$3:$D$3000=J329,"#no matching result in Checklist.loc DATA")="MISSING",_xlfn._xlws.FILTER('Checklist.loc DATA'!$E$3:$E$3000,'Checklist.loc DATA'!$D$3:$D$3000=J329,"#no matching result in Checklist.loc DATA")=""),
          IF(_xlfn._xlws.FILTER('CLUE. Integrator'!$C$2:$C$3000,'CLUE. Integrator'!$D$2:$D$3000=J329,"#no matching result in aircraft CLUE_Integrator")="0","#Text found in aircraft CLUE_Integrator but no matching entry name; check that you copy-pasted entry names",
                   _xlfn._xlws.FILTER('CLUE. Integrator'!$C$2:$C$3000,'CLUE. Integrator'!$D$2:$D$3000=J329,"#no matching result in aircraft CLUE_Integrator")),
           _xlfn._xlws.FILTER('Checklist.loc DATA'!$E$3:$E$3000,'Checklist.loc DATA'!$D$3:$D$3000=J329,"#no matching result in Checklist.loc DATA")))</f>
        <v/>
      </c>
      <c r="L329" s="63" t="str">
        <f>IF('Integrator tracking'!G338="","",'Integrator tracking'!G338)</f>
        <v/>
      </c>
      <c r="M329" s="14" t="str">
        <f t="shared" si="10"/>
        <v/>
      </c>
      <c r="N329" s="14" t="str">
        <f>IF(F329="","",
_xlfn.CONCAT('Resource Checklist generator'!$A$2,UPPER('Resource Checklist generator'!$O$1),SUBSTITUTE(_xlfn.CONCAT(G329,"_",I329),"GAME.CHECKLIST_",""),"_",T329,'Resource Checklist generator'!$M$2,L329,'Resource Checklist generator'!$K$2,CHAR(10),
    'Resource Checklist generator'!$L$1,'Resource Checklist generator'!$N$2,'Resource Checklist generator'!$K$1,CHAR(10),
    'Resource Checklist generator'!$N$1
))</f>
        <v/>
      </c>
      <c r="O329" s="14" t="str">
        <f>IF(NOT(OR(U329=0,U329="")),_xlfn.CONCAT('Resource Checklist generator'!$G$2,U329,'Resource Checklist generator'!$H$2,CHAR(10),'Resource Checklist generator'!$I$2),"")</f>
        <v/>
      </c>
      <c r="P329" s="14" t="str">
        <f>IF(NOT(OR(V329=0,V329="")),_xlfn.CONCAT('Resource Checklist generator'!$J$2,V329,'Resource Checklist generator'!$H$2,CHAR(10),'Resource Checklist generator'!$L$2),"")</f>
        <v/>
      </c>
      <c r="Q329" s="14" t="str">
        <f>IF(F329="","",
    _xlfn.CONCAT('Resource Checklist generator'!$A$1,UPPER('Resource Checklist generator'!$O$1),SUBSTITUTE(_xlfn.CONCAT(G329,"_",I329),"GAME.CHECKLIST_",""),'Resource Checklist generator'!$B$1,CHAR(10),
    'Resource Checklist generator'!$C$1,G329,'Resource Checklist generator'!$D$1,I329,'Resource Checklist generator'!$E$1,CHAR(10),
    IF(K329="","",_xlfn.CONCAT('Resource Checklist generator'!$F$1,K329,'Resource Checklist generator'!$G$1,CHAR(10))),
    'Resource Checklist generator'!$J$1,'Resource Checklist generator'!$K$1,CHAR(10),
    'Resource Checklist generator'!$N$1)
)</f>
        <v/>
      </c>
      <c r="R329" s="14"/>
      <c r="S329" s="14" t="str">
        <f t="shared" si="11"/>
        <v/>
      </c>
      <c r="T329" s="14" t="str" cm="1">
        <f t="array" ref="T329">IF(Q329="","",MATCH(MID(Q329,1,255),MID($R$3:$R$999,1,255),0))</f>
        <v/>
      </c>
      <c r="U329" s="14"/>
      <c r="V329" s="14"/>
    </row>
    <row r="330" spans="2:22">
      <c r="B330" s="28"/>
      <c r="C330" s="46" t="str" cm="1">
        <f t="array" ref="C330">IF(B330="","",
       IF(OR(_xlfn._xlws.FILTER('Checklist.loc DATA'!$D$3:$D$3000,'Checklist.loc DATA'!$C$3:$C$3000=B330,"#no matching result in Checklist.loc DATA")="#no matching result found in Checklist.loc DATA",_xlfn._xlws.FILTER('Checklist.loc DATA'!$D$3:$D$3000,'Checklist.loc DATA'!$C$3:$C$3000=B330,"#no matching result in Checklist.loc DATA")="MISSING",_xlfn._xlws.FILTER('Checklist.loc DATA'!$D$3:$D$3000,'Checklist.loc DATA'!$C$3:$C$3000=B330,"#no matching result in Checklist.loc DATA")=""),
            IF(_xlfn._xlws.FILTER('GAME.CHECKLIST_ Integrator'!$C$2:$C$3000,'GAME.CHECKLIST_ Integrator'!$D$2:$D$3000=B330,"#no matching result in GAME.CHECKLIST Integrator")="0","#Text found in aircraft PAGE_Integrator but no matching entry name; check that you copy-pasted entry names",
                   _xlfn._xlws.FILTER('GAME.CHECKLIST_ Integrator'!$C$2:$C$3000,'GAME.CHECKLIST_ Integrator'!$D$2:$D$3000=B330,"#no matching result in GAME.CHECKLIST Integrator")),
           _xlfn._xlws.FILTER('Checklist.loc DATA'!$D$3:$D$3000,'Checklist.loc DATA'!$C$3:$C$3000=B330,"#no matching result in Checklist.loc DATA")))</f>
        <v/>
      </c>
      <c r="D330" s="52"/>
      <c r="E330" s="46" t="str" cm="1">
        <f t="array" ref="E330">IF(D330="","",
       IF(OR(_xlfn._xlws.FILTER('Checklist.loc DATA'!$D$3:$D$3000,'Checklist.loc DATA'!$C$3:$C$3000=D330,"#no matching result in Checklist.loc DATA")="#no matching result found in Checklist.loc DATA",_xlfn._xlws.FILTER('Checklist.loc DATA'!$D$3:$D$3000,'Checklist.loc DATA'!$C$3:$C$3000=D330,"#no matching result in Checklist.loc DATA")="MISSING",_xlfn._xlws.FILTER('Checklist.loc DATA'!$D$3:$D$3000,'Checklist.loc DATA'!$C$3:$C$3000=D330,"#no matching result in Checklist.loc DATA")=""),
            IF(_xlfn._xlws.FILTER('GAME.CHECKLIST_ Integrator'!$C$2:$C$3000,'GAME.CHECKLIST_ Integrator'!$D$2:$D$3000=D330,"#no matching result in GAME.CHECKLIST Integrator")="0","#Text found in aircraft PAGE_Integrator but no matching entry name; check that you copy-pasted entry names",
                   _xlfn._xlws.FILTER('GAME.CHECKLIST_ Integrator'!$C$2:$C$3000,'GAME.CHECKLIST_ Integrator'!$D$2:$D$3000=D330,"#no matching result in GAME.CHECKLIST Integrator")),
           _xlfn._xlws.FILTER('Checklist.loc DATA'!$D$3:$D$3000,'Checklist.loc DATA'!$C$3:$C$3000=D330,"#no matching result in Checklist.loc DATA")))</f>
        <v/>
      </c>
      <c r="F330" s="52"/>
      <c r="G330" s="46" t="str" cm="1">
        <f t="array" ref="G330">IF(F330="","",
       IF(OR(_xlfn._xlws.FILTER('Checklist.loc DATA'!$D$3:$D$3000,'Checklist.loc DATA'!$C$3:$C$3000=F330,"#no matching result in Checklist.loc DATA")="#no matching result found in Checklist.loc DATA",_xlfn._xlws.FILTER('Checklist.loc DATA'!$D$3:$D$3000,'Checklist.loc DATA'!$C$3:$C$3000=F330,"#no matching result in Checklist.loc DATA")="MISSING",_xlfn._xlws.FILTER('Checklist.loc DATA'!$D$3:$D$3000,'Checklist.loc DATA'!$C$3:$C$3000=F330,"#no matching result in Checklist.loc DATA")=""),
            IF(_xlfn._xlws.FILTER('GAME.CHECKLIST_ Integrator'!$C$2:$C$3000,'GAME.CHECKLIST_ Integrator'!$D$2:$D$3000=F330,"#no matching result in GAME.CHECKLIST Integrator")="0","#Text found in aircraft PAGE_Integrator but no matching entry name; check that you copy-pasted entry names",
                   _xlfn._xlws.FILTER('GAME.CHECKLIST_ Integrator'!$C$2:$C$3000,'GAME.CHECKLIST_ Integrator'!$D$2:$D$3000=F330,"#no matching result in GAME.CHECKLIST Integrator")),
           _xlfn._xlws.FILTER('Checklist.loc DATA'!$D$3:$D$3000,'Checklist.loc DATA'!$C$3:$C$3000=F330,"#no matching result in Checklist.loc DATA")))</f>
        <v/>
      </c>
      <c r="H330" s="61"/>
      <c r="I330" s="46" t="str" cm="1">
        <f t="array" ref="I330">IF(H330="","",
       IF(OR(_xlfn._xlws.FILTER('Checklist.loc DATA'!$D$3:$D$3000,'Checklist.loc DATA'!$C$3:$C$3000=H330,"#no matching result in Checklist.loc DATA")="#no matching result found in Checklist.loc DATA",_xlfn._xlws.FILTER('Checklist.loc DATA'!$D$3:$D$3000,'Checklist.loc DATA'!$C$3:$C$3000=H330,"#no matching result in Checklist.loc DATA")="MISSING",_xlfn._xlws.FILTER('Checklist.loc DATA'!$D$3:$D$3000,'Checklist.loc DATA'!$C$3:$C$3000=H330,"#no matching result in Checklist.loc DATA")=""),
            IF(_xlfn._xlws.FILTER('GAME.CHECKLIST_ Integrator'!$C$2:$C$3000,'GAME.CHECKLIST_ Integrator'!$D$2:$D$3000=H330,"#no matching result in GAME.CHECKLIST Integrator")="0","#Text found in aircraft PAGE_Integrator but no matching entry name; check that you copy-pasted entry names",
                   _xlfn._xlws.FILTER('GAME.CHECKLIST_ Integrator'!$C$2:$C$3000,'GAME.CHECKLIST_ Integrator'!$D$2:$D$3000=H330,"#no matching result in GAME.CHECKLIST Integrator")),
           _xlfn._xlws.FILTER('Checklist.loc DATA'!$D$3:$D$3000,'Checklist.loc DATA'!$C$3:$C$3000=H330,"#no matching result in Checklist.loc DATA")))</f>
        <v/>
      </c>
      <c r="J330" s="48"/>
      <c r="K330" s="46" t="str" cm="1">
        <f t="array" ref="K330">IF(OR(J330="",J330=0),"",
       IF(OR(_xlfn._xlws.FILTER('Checklist.loc DATA'!$E$3:$E$3000,'Checklist.loc DATA'!$D$3:$D$3000=J330,"#no matching result in Checklist.loc DATA")="#no matching result found in Checklist.loc DATA",_xlfn._xlws.FILTER('Checklist.loc DATA'!$E$3:$E$3000,'Checklist.loc DATA'!$D$3:$D$3000=J330,"#no matching result in Checklist.loc DATA")="MISSING",_xlfn._xlws.FILTER('Checklist.loc DATA'!$E$3:$E$3000,'Checklist.loc DATA'!$D$3:$D$3000=J330,"#no matching result in Checklist.loc DATA")=""),
          IF(_xlfn._xlws.FILTER('CLUE. Integrator'!$C$2:$C$3000,'CLUE. Integrator'!$D$2:$D$3000=J330,"#no matching result in aircraft CLUE_Integrator")="0","#Text found in aircraft CLUE_Integrator but no matching entry name; check that you copy-pasted entry names",
                   _xlfn._xlws.FILTER('CLUE. Integrator'!$C$2:$C$3000,'CLUE. Integrator'!$D$2:$D$3000=J330,"#no matching result in aircraft CLUE_Integrator")),
           _xlfn._xlws.FILTER('Checklist.loc DATA'!$E$3:$E$3000,'Checklist.loc DATA'!$D$3:$D$3000=J330,"#no matching result in Checklist.loc DATA")))</f>
        <v/>
      </c>
      <c r="L330" s="63" t="str">
        <f>IF('Integrator tracking'!G339="","",'Integrator tracking'!G339)</f>
        <v/>
      </c>
      <c r="M330" s="14" t="str">
        <f t="shared" si="10"/>
        <v/>
      </c>
      <c r="N330" s="14" t="str">
        <f>IF(F330="","",
_xlfn.CONCAT('Resource Checklist generator'!$A$2,UPPER('Resource Checklist generator'!$O$1),SUBSTITUTE(_xlfn.CONCAT(G330,"_",I330),"GAME.CHECKLIST_",""),"_",T330,'Resource Checklist generator'!$M$2,L330,'Resource Checklist generator'!$K$2,CHAR(10),
    'Resource Checklist generator'!$L$1,'Resource Checklist generator'!$N$2,'Resource Checklist generator'!$K$1,CHAR(10),
    'Resource Checklist generator'!$N$1
))</f>
        <v/>
      </c>
      <c r="O330" s="14" t="str">
        <f>IF(NOT(OR(U330=0,U330="")),_xlfn.CONCAT('Resource Checklist generator'!$G$2,U330,'Resource Checklist generator'!$H$2,CHAR(10),'Resource Checklist generator'!$I$2),"")</f>
        <v/>
      </c>
      <c r="P330" s="14" t="str">
        <f>IF(NOT(OR(V330=0,V330="")),_xlfn.CONCAT('Resource Checklist generator'!$J$2,V330,'Resource Checklist generator'!$H$2,CHAR(10),'Resource Checklist generator'!$L$2),"")</f>
        <v/>
      </c>
      <c r="Q330" s="14" t="str">
        <f>IF(F330="","",
    _xlfn.CONCAT('Resource Checklist generator'!$A$1,UPPER('Resource Checklist generator'!$O$1),SUBSTITUTE(_xlfn.CONCAT(G330,"_",I330),"GAME.CHECKLIST_",""),'Resource Checklist generator'!$B$1,CHAR(10),
    'Resource Checklist generator'!$C$1,G330,'Resource Checklist generator'!$D$1,I330,'Resource Checklist generator'!$E$1,CHAR(10),
    IF(K330="","",_xlfn.CONCAT('Resource Checklist generator'!$F$1,K330,'Resource Checklist generator'!$G$1,CHAR(10))),
    'Resource Checklist generator'!$J$1,'Resource Checklist generator'!$K$1,CHAR(10),
    'Resource Checklist generator'!$N$1)
)</f>
        <v/>
      </c>
      <c r="R330" s="14"/>
      <c r="S330" s="14" t="str">
        <f t="shared" si="11"/>
        <v/>
      </c>
      <c r="T330" s="14" t="str" cm="1">
        <f t="array" ref="T330">IF(Q330="","",MATCH(MID(Q330,1,255),MID($R$3:$R$999,1,255),0))</f>
        <v/>
      </c>
      <c r="U330" s="14"/>
      <c r="V330" s="14"/>
    </row>
    <row r="331" spans="2:22">
      <c r="B331" s="27"/>
      <c r="C331" s="46" t="str" cm="1">
        <f t="array" ref="C331">IF(B331="","",
       IF(OR(_xlfn._xlws.FILTER('Checklist.loc DATA'!$D$3:$D$3000,'Checklist.loc DATA'!$C$3:$C$3000=B331,"#no matching result in Checklist.loc DATA")="#no matching result found in Checklist.loc DATA",_xlfn._xlws.FILTER('Checklist.loc DATA'!$D$3:$D$3000,'Checklist.loc DATA'!$C$3:$C$3000=B331,"#no matching result in Checklist.loc DATA")="MISSING",_xlfn._xlws.FILTER('Checklist.loc DATA'!$D$3:$D$3000,'Checklist.loc DATA'!$C$3:$C$3000=B331,"#no matching result in Checklist.loc DATA")=""),
            IF(_xlfn._xlws.FILTER('GAME.CHECKLIST_ Integrator'!$C$2:$C$3000,'GAME.CHECKLIST_ Integrator'!$D$2:$D$3000=B331,"#no matching result in GAME.CHECKLIST Integrator")="0","#Text found in aircraft PAGE_Integrator but no matching entry name; check that you copy-pasted entry names",
                   _xlfn._xlws.FILTER('GAME.CHECKLIST_ Integrator'!$C$2:$C$3000,'GAME.CHECKLIST_ Integrator'!$D$2:$D$3000=B331,"#no matching result in GAME.CHECKLIST Integrator")),
           _xlfn._xlws.FILTER('Checklist.loc DATA'!$D$3:$D$3000,'Checklist.loc DATA'!$C$3:$C$3000=B331,"#no matching result in Checklist.loc DATA")))</f>
        <v/>
      </c>
      <c r="D331" s="53"/>
      <c r="E331" s="46" t="str" cm="1">
        <f t="array" ref="E331">IF(D331="","",
       IF(OR(_xlfn._xlws.FILTER('Checklist.loc DATA'!$D$3:$D$3000,'Checklist.loc DATA'!$C$3:$C$3000=D331,"#no matching result in Checklist.loc DATA")="#no matching result found in Checklist.loc DATA",_xlfn._xlws.FILTER('Checklist.loc DATA'!$D$3:$D$3000,'Checklist.loc DATA'!$C$3:$C$3000=D331,"#no matching result in Checklist.loc DATA")="MISSING",_xlfn._xlws.FILTER('Checklist.loc DATA'!$D$3:$D$3000,'Checklist.loc DATA'!$C$3:$C$3000=D331,"#no matching result in Checklist.loc DATA")=""),
            IF(_xlfn._xlws.FILTER('GAME.CHECKLIST_ Integrator'!$C$2:$C$3000,'GAME.CHECKLIST_ Integrator'!$D$2:$D$3000=D331,"#no matching result in GAME.CHECKLIST Integrator")="0","#Text found in aircraft PAGE_Integrator but no matching entry name; check that you copy-pasted entry names",
                   _xlfn._xlws.FILTER('GAME.CHECKLIST_ Integrator'!$C$2:$C$3000,'GAME.CHECKLIST_ Integrator'!$D$2:$D$3000=D331,"#no matching result in GAME.CHECKLIST Integrator")),
           _xlfn._xlws.FILTER('Checklist.loc DATA'!$D$3:$D$3000,'Checklist.loc DATA'!$C$3:$C$3000=D331,"#no matching result in Checklist.loc DATA")))</f>
        <v/>
      </c>
      <c r="F331" s="53"/>
      <c r="G331" s="46" t="str" cm="1">
        <f t="array" ref="G331">IF(F331="","",
       IF(OR(_xlfn._xlws.FILTER('Checklist.loc DATA'!$D$3:$D$3000,'Checklist.loc DATA'!$C$3:$C$3000=F331,"#no matching result in Checklist.loc DATA")="#no matching result found in Checklist.loc DATA",_xlfn._xlws.FILTER('Checklist.loc DATA'!$D$3:$D$3000,'Checklist.loc DATA'!$C$3:$C$3000=F331,"#no matching result in Checklist.loc DATA")="MISSING",_xlfn._xlws.FILTER('Checklist.loc DATA'!$D$3:$D$3000,'Checklist.loc DATA'!$C$3:$C$3000=F331,"#no matching result in Checklist.loc DATA")=""),
            IF(_xlfn._xlws.FILTER('GAME.CHECKLIST_ Integrator'!$C$2:$C$3000,'GAME.CHECKLIST_ Integrator'!$D$2:$D$3000=F331,"#no matching result in GAME.CHECKLIST Integrator")="0","#Text found in aircraft PAGE_Integrator but no matching entry name; check that you copy-pasted entry names",
                   _xlfn._xlws.FILTER('GAME.CHECKLIST_ Integrator'!$C$2:$C$3000,'GAME.CHECKLIST_ Integrator'!$D$2:$D$3000=F331,"#no matching result in GAME.CHECKLIST Integrator")),
           _xlfn._xlws.FILTER('Checklist.loc DATA'!$D$3:$D$3000,'Checklist.loc DATA'!$C$3:$C$3000=F331,"#no matching result in Checklist.loc DATA")))</f>
        <v/>
      </c>
      <c r="H331" s="62"/>
      <c r="I331" s="46" t="str" cm="1">
        <f t="array" ref="I331">IF(H331="","",
       IF(OR(_xlfn._xlws.FILTER('Checklist.loc DATA'!$D$3:$D$3000,'Checklist.loc DATA'!$C$3:$C$3000=H331,"#no matching result in Checklist.loc DATA")="#no matching result found in Checklist.loc DATA",_xlfn._xlws.FILTER('Checklist.loc DATA'!$D$3:$D$3000,'Checklist.loc DATA'!$C$3:$C$3000=H331,"#no matching result in Checklist.loc DATA")="MISSING",_xlfn._xlws.FILTER('Checklist.loc DATA'!$D$3:$D$3000,'Checklist.loc DATA'!$C$3:$C$3000=H331,"#no matching result in Checklist.loc DATA")=""),
            IF(_xlfn._xlws.FILTER('GAME.CHECKLIST_ Integrator'!$C$2:$C$3000,'GAME.CHECKLIST_ Integrator'!$D$2:$D$3000=H331,"#no matching result in GAME.CHECKLIST Integrator")="0","#Text found in aircraft PAGE_Integrator but no matching entry name; check that you copy-pasted entry names",
                   _xlfn._xlws.FILTER('GAME.CHECKLIST_ Integrator'!$C$2:$C$3000,'GAME.CHECKLIST_ Integrator'!$D$2:$D$3000=H331,"#no matching result in GAME.CHECKLIST Integrator")),
           _xlfn._xlws.FILTER('Checklist.loc DATA'!$D$3:$D$3000,'Checklist.loc DATA'!$C$3:$C$3000=H331,"#no matching result in Checklist.loc DATA")))</f>
        <v/>
      </c>
      <c r="J331" s="29"/>
      <c r="K331" s="46" t="str" cm="1">
        <f t="array" ref="K331">IF(OR(J331="",J331=0),"",
       IF(OR(_xlfn._xlws.FILTER('Checklist.loc DATA'!$E$3:$E$3000,'Checklist.loc DATA'!$D$3:$D$3000=J331,"#no matching result in Checklist.loc DATA")="#no matching result found in Checklist.loc DATA",_xlfn._xlws.FILTER('Checklist.loc DATA'!$E$3:$E$3000,'Checklist.loc DATA'!$D$3:$D$3000=J331,"#no matching result in Checklist.loc DATA")="MISSING",_xlfn._xlws.FILTER('Checklist.loc DATA'!$E$3:$E$3000,'Checklist.loc DATA'!$D$3:$D$3000=J331,"#no matching result in Checklist.loc DATA")=""),
          IF(_xlfn._xlws.FILTER('CLUE. Integrator'!$C$2:$C$3000,'CLUE. Integrator'!$D$2:$D$3000=J331,"#no matching result in aircraft CLUE_Integrator")="0","#Text found in aircraft CLUE_Integrator but no matching entry name; check that you copy-pasted entry names",
                   _xlfn._xlws.FILTER('CLUE. Integrator'!$C$2:$C$3000,'CLUE. Integrator'!$D$2:$D$3000=J331,"#no matching result in aircraft CLUE_Integrator")),
           _xlfn._xlws.FILTER('Checklist.loc DATA'!$E$3:$E$3000,'Checklist.loc DATA'!$D$3:$D$3000=J331,"#no matching result in Checklist.loc DATA")))</f>
        <v/>
      </c>
      <c r="L331" s="63" t="str">
        <f>IF('Integrator tracking'!G340="","",'Integrator tracking'!G340)</f>
        <v/>
      </c>
      <c r="M331" s="14" t="str">
        <f t="shared" si="10"/>
        <v/>
      </c>
      <c r="N331" s="14" t="str">
        <f>IF(F331="","",
_xlfn.CONCAT('Resource Checklist generator'!$A$2,UPPER('Resource Checklist generator'!$O$1),SUBSTITUTE(_xlfn.CONCAT(G331,"_",I331),"GAME.CHECKLIST_",""),"_",T331,'Resource Checklist generator'!$M$2,L331,'Resource Checklist generator'!$K$2,CHAR(10),
    'Resource Checklist generator'!$L$1,'Resource Checklist generator'!$N$2,'Resource Checklist generator'!$K$1,CHAR(10),
    'Resource Checklist generator'!$N$1
))</f>
        <v/>
      </c>
      <c r="O331" s="14" t="str">
        <f>IF(NOT(OR(U331=0,U331="")),_xlfn.CONCAT('Resource Checklist generator'!$G$2,U331,'Resource Checklist generator'!$H$2,CHAR(10),'Resource Checklist generator'!$I$2),"")</f>
        <v/>
      </c>
      <c r="P331" s="14" t="str">
        <f>IF(NOT(OR(V331=0,V331="")),_xlfn.CONCAT('Resource Checklist generator'!$J$2,V331,'Resource Checklist generator'!$H$2,CHAR(10),'Resource Checklist generator'!$L$2),"")</f>
        <v/>
      </c>
      <c r="Q331" s="14" t="str">
        <f>IF(F331="","",
    _xlfn.CONCAT('Resource Checklist generator'!$A$1,UPPER('Resource Checklist generator'!$O$1),SUBSTITUTE(_xlfn.CONCAT(G331,"_",I331),"GAME.CHECKLIST_",""),'Resource Checklist generator'!$B$1,CHAR(10),
    'Resource Checklist generator'!$C$1,G331,'Resource Checklist generator'!$D$1,I331,'Resource Checklist generator'!$E$1,CHAR(10),
    IF(K331="","",_xlfn.CONCAT('Resource Checklist generator'!$F$1,K331,'Resource Checklist generator'!$G$1,CHAR(10))),
    'Resource Checklist generator'!$J$1,'Resource Checklist generator'!$K$1,CHAR(10),
    'Resource Checklist generator'!$N$1)
)</f>
        <v/>
      </c>
      <c r="R331" s="14"/>
      <c r="S331" s="14" t="str">
        <f t="shared" si="11"/>
        <v/>
      </c>
      <c r="T331" s="14" t="str" cm="1">
        <f t="array" ref="T331">IF(Q331="","",MATCH(MID(Q331,1,255),MID($R$3:$R$999,1,255),0))</f>
        <v/>
      </c>
      <c r="U331" s="14"/>
      <c r="V331" s="14"/>
    </row>
    <row r="332" spans="2:22">
      <c r="B332" s="28"/>
      <c r="C332" s="46" t="str" cm="1">
        <f t="array" ref="C332">IF(B332="","",
       IF(OR(_xlfn._xlws.FILTER('Checklist.loc DATA'!$D$3:$D$3000,'Checklist.loc DATA'!$C$3:$C$3000=B332,"#no matching result in Checklist.loc DATA")="#no matching result found in Checklist.loc DATA",_xlfn._xlws.FILTER('Checklist.loc DATA'!$D$3:$D$3000,'Checklist.loc DATA'!$C$3:$C$3000=B332,"#no matching result in Checklist.loc DATA")="MISSING",_xlfn._xlws.FILTER('Checklist.loc DATA'!$D$3:$D$3000,'Checklist.loc DATA'!$C$3:$C$3000=B332,"#no matching result in Checklist.loc DATA")=""),
            IF(_xlfn._xlws.FILTER('GAME.CHECKLIST_ Integrator'!$C$2:$C$3000,'GAME.CHECKLIST_ Integrator'!$D$2:$D$3000=B332,"#no matching result in GAME.CHECKLIST Integrator")="0","#Text found in aircraft PAGE_Integrator but no matching entry name; check that you copy-pasted entry names",
                   _xlfn._xlws.FILTER('GAME.CHECKLIST_ Integrator'!$C$2:$C$3000,'GAME.CHECKLIST_ Integrator'!$D$2:$D$3000=B332,"#no matching result in GAME.CHECKLIST Integrator")),
           _xlfn._xlws.FILTER('Checklist.loc DATA'!$D$3:$D$3000,'Checklist.loc DATA'!$C$3:$C$3000=B332,"#no matching result in Checklist.loc DATA")))</f>
        <v/>
      </c>
      <c r="D332" s="52"/>
      <c r="E332" s="46" t="str" cm="1">
        <f t="array" ref="E332">IF(D332="","",
       IF(OR(_xlfn._xlws.FILTER('Checklist.loc DATA'!$D$3:$D$3000,'Checklist.loc DATA'!$C$3:$C$3000=D332,"#no matching result in Checklist.loc DATA")="#no matching result found in Checklist.loc DATA",_xlfn._xlws.FILTER('Checklist.loc DATA'!$D$3:$D$3000,'Checklist.loc DATA'!$C$3:$C$3000=D332,"#no matching result in Checklist.loc DATA")="MISSING",_xlfn._xlws.FILTER('Checklist.loc DATA'!$D$3:$D$3000,'Checklist.loc DATA'!$C$3:$C$3000=D332,"#no matching result in Checklist.loc DATA")=""),
            IF(_xlfn._xlws.FILTER('GAME.CHECKLIST_ Integrator'!$C$2:$C$3000,'GAME.CHECKLIST_ Integrator'!$D$2:$D$3000=D332,"#no matching result in GAME.CHECKLIST Integrator")="0","#Text found in aircraft PAGE_Integrator but no matching entry name; check that you copy-pasted entry names",
                   _xlfn._xlws.FILTER('GAME.CHECKLIST_ Integrator'!$C$2:$C$3000,'GAME.CHECKLIST_ Integrator'!$D$2:$D$3000=D332,"#no matching result in GAME.CHECKLIST Integrator")),
           _xlfn._xlws.FILTER('Checklist.loc DATA'!$D$3:$D$3000,'Checklist.loc DATA'!$C$3:$C$3000=D332,"#no matching result in Checklist.loc DATA")))</f>
        <v/>
      </c>
      <c r="F332" s="52"/>
      <c r="G332" s="46" t="str" cm="1">
        <f t="array" ref="G332">IF(F332="","",
       IF(OR(_xlfn._xlws.FILTER('Checklist.loc DATA'!$D$3:$D$3000,'Checklist.loc DATA'!$C$3:$C$3000=F332,"#no matching result in Checklist.loc DATA")="#no matching result found in Checklist.loc DATA",_xlfn._xlws.FILTER('Checklist.loc DATA'!$D$3:$D$3000,'Checklist.loc DATA'!$C$3:$C$3000=F332,"#no matching result in Checklist.loc DATA")="MISSING",_xlfn._xlws.FILTER('Checklist.loc DATA'!$D$3:$D$3000,'Checklist.loc DATA'!$C$3:$C$3000=F332,"#no matching result in Checklist.loc DATA")=""),
            IF(_xlfn._xlws.FILTER('GAME.CHECKLIST_ Integrator'!$C$2:$C$3000,'GAME.CHECKLIST_ Integrator'!$D$2:$D$3000=F332,"#no matching result in GAME.CHECKLIST Integrator")="0","#Text found in aircraft PAGE_Integrator but no matching entry name; check that you copy-pasted entry names",
                   _xlfn._xlws.FILTER('GAME.CHECKLIST_ Integrator'!$C$2:$C$3000,'GAME.CHECKLIST_ Integrator'!$D$2:$D$3000=F332,"#no matching result in GAME.CHECKLIST Integrator")),
           _xlfn._xlws.FILTER('Checklist.loc DATA'!$D$3:$D$3000,'Checklist.loc DATA'!$C$3:$C$3000=F332,"#no matching result in Checklist.loc DATA")))</f>
        <v/>
      </c>
      <c r="H332" s="61"/>
      <c r="I332" s="46" t="str" cm="1">
        <f t="array" ref="I332">IF(H332="","",
       IF(OR(_xlfn._xlws.FILTER('Checklist.loc DATA'!$D$3:$D$3000,'Checklist.loc DATA'!$C$3:$C$3000=H332,"#no matching result in Checklist.loc DATA")="#no matching result found in Checklist.loc DATA",_xlfn._xlws.FILTER('Checklist.loc DATA'!$D$3:$D$3000,'Checklist.loc DATA'!$C$3:$C$3000=H332,"#no matching result in Checklist.loc DATA")="MISSING",_xlfn._xlws.FILTER('Checklist.loc DATA'!$D$3:$D$3000,'Checklist.loc DATA'!$C$3:$C$3000=H332,"#no matching result in Checklist.loc DATA")=""),
            IF(_xlfn._xlws.FILTER('GAME.CHECKLIST_ Integrator'!$C$2:$C$3000,'GAME.CHECKLIST_ Integrator'!$D$2:$D$3000=H332,"#no matching result in GAME.CHECKLIST Integrator")="0","#Text found in aircraft PAGE_Integrator but no matching entry name; check that you copy-pasted entry names",
                   _xlfn._xlws.FILTER('GAME.CHECKLIST_ Integrator'!$C$2:$C$3000,'GAME.CHECKLIST_ Integrator'!$D$2:$D$3000=H332,"#no matching result in GAME.CHECKLIST Integrator")),
           _xlfn._xlws.FILTER('Checklist.loc DATA'!$D$3:$D$3000,'Checklist.loc DATA'!$C$3:$C$3000=H332,"#no matching result in Checklist.loc DATA")))</f>
        <v/>
      </c>
      <c r="J332" s="48"/>
      <c r="K332" s="46" t="str" cm="1">
        <f t="array" ref="K332">IF(OR(J332="",J332=0),"",
       IF(OR(_xlfn._xlws.FILTER('Checklist.loc DATA'!$E$3:$E$3000,'Checklist.loc DATA'!$D$3:$D$3000=J332,"#no matching result in Checklist.loc DATA")="#no matching result found in Checklist.loc DATA",_xlfn._xlws.FILTER('Checklist.loc DATA'!$E$3:$E$3000,'Checklist.loc DATA'!$D$3:$D$3000=J332,"#no matching result in Checklist.loc DATA")="MISSING",_xlfn._xlws.FILTER('Checklist.loc DATA'!$E$3:$E$3000,'Checklist.loc DATA'!$D$3:$D$3000=J332,"#no matching result in Checklist.loc DATA")=""),
          IF(_xlfn._xlws.FILTER('CLUE. Integrator'!$C$2:$C$3000,'CLUE. Integrator'!$D$2:$D$3000=J332,"#no matching result in aircraft CLUE_Integrator")="0","#Text found in aircraft CLUE_Integrator but no matching entry name; check that you copy-pasted entry names",
                   _xlfn._xlws.FILTER('CLUE. Integrator'!$C$2:$C$3000,'CLUE. Integrator'!$D$2:$D$3000=J332,"#no matching result in aircraft CLUE_Integrator")),
           _xlfn._xlws.FILTER('Checklist.loc DATA'!$E$3:$E$3000,'Checklist.loc DATA'!$D$3:$D$3000=J332,"#no matching result in Checklist.loc DATA")))</f>
        <v/>
      </c>
      <c r="L332" s="63" t="str">
        <f>IF('Integrator tracking'!G341="","",'Integrator tracking'!G341)</f>
        <v/>
      </c>
      <c r="M332" s="14" t="str">
        <f t="shared" si="10"/>
        <v/>
      </c>
      <c r="N332" s="14" t="str">
        <f>IF(F332="","",
_xlfn.CONCAT('Resource Checklist generator'!$A$2,UPPER('Resource Checklist generator'!$O$1),SUBSTITUTE(_xlfn.CONCAT(G332,"_",I332),"GAME.CHECKLIST_",""),"_",T332,'Resource Checklist generator'!$M$2,L332,'Resource Checklist generator'!$K$2,CHAR(10),
    'Resource Checklist generator'!$L$1,'Resource Checklist generator'!$N$2,'Resource Checklist generator'!$K$1,CHAR(10),
    'Resource Checklist generator'!$N$1
))</f>
        <v/>
      </c>
      <c r="O332" s="14" t="str">
        <f>IF(NOT(OR(U332=0,U332="")),_xlfn.CONCAT('Resource Checklist generator'!$G$2,U332,'Resource Checklist generator'!$H$2,CHAR(10),'Resource Checklist generator'!$I$2),"")</f>
        <v/>
      </c>
      <c r="P332" s="14" t="str">
        <f>IF(NOT(OR(V332=0,V332="")),_xlfn.CONCAT('Resource Checklist generator'!$J$2,V332,'Resource Checklist generator'!$H$2,CHAR(10),'Resource Checklist generator'!$L$2),"")</f>
        <v/>
      </c>
      <c r="Q332" s="14" t="str">
        <f>IF(F332="","",
    _xlfn.CONCAT('Resource Checklist generator'!$A$1,UPPER('Resource Checklist generator'!$O$1),SUBSTITUTE(_xlfn.CONCAT(G332,"_",I332),"GAME.CHECKLIST_",""),'Resource Checklist generator'!$B$1,CHAR(10),
    'Resource Checklist generator'!$C$1,G332,'Resource Checklist generator'!$D$1,I332,'Resource Checklist generator'!$E$1,CHAR(10),
    IF(K332="","",_xlfn.CONCAT('Resource Checklist generator'!$F$1,K332,'Resource Checklist generator'!$G$1,CHAR(10))),
    'Resource Checklist generator'!$J$1,'Resource Checklist generator'!$K$1,CHAR(10),
    'Resource Checklist generator'!$N$1)
)</f>
        <v/>
      </c>
      <c r="R332" s="14"/>
      <c r="S332" s="14" t="str">
        <f t="shared" si="11"/>
        <v/>
      </c>
      <c r="T332" s="14" t="str" cm="1">
        <f t="array" ref="T332">IF(Q332="","",MATCH(MID(Q332,1,255),MID($R$3:$R$999,1,255),0))</f>
        <v/>
      </c>
      <c r="U332" s="14"/>
      <c r="V332" s="14"/>
    </row>
    <row r="333" spans="2:22">
      <c r="B333" s="27"/>
      <c r="C333" s="46" t="str" cm="1">
        <f t="array" ref="C333">IF(B333="","",
       IF(OR(_xlfn._xlws.FILTER('Checklist.loc DATA'!$D$3:$D$3000,'Checklist.loc DATA'!$C$3:$C$3000=B333,"#no matching result in Checklist.loc DATA")="#no matching result found in Checklist.loc DATA",_xlfn._xlws.FILTER('Checklist.loc DATA'!$D$3:$D$3000,'Checklist.loc DATA'!$C$3:$C$3000=B333,"#no matching result in Checklist.loc DATA")="MISSING",_xlfn._xlws.FILTER('Checklist.loc DATA'!$D$3:$D$3000,'Checklist.loc DATA'!$C$3:$C$3000=B333,"#no matching result in Checklist.loc DATA")=""),
            IF(_xlfn._xlws.FILTER('GAME.CHECKLIST_ Integrator'!$C$2:$C$3000,'GAME.CHECKLIST_ Integrator'!$D$2:$D$3000=B333,"#no matching result in GAME.CHECKLIST Integrator")="0","#Text found in aircraft PAGE_Integrator but no matching entry name; check that you copy-pasted entry names",
                   _xlfn._xlws.FILTER('GAME.CHECKLIST_ Integrator'!$C$2:$C$3000,'GAME.CHECKLIST_ Integrator'!$D$2:$D$3000=B333,"#no matching result in GAME.CHECKLIST Integrator")),
           _xlfn._xlws.FILTER('Checklist.loc DATA'!$D$3:$D$3000,'Checklist.loc DATA'!$C$3:$C$3000=B333,"#no matching result in Checklist.loc DATA")))</f>
        <v/>
      </c>
      <c r="D333" s="53"/>
      <c r="E333" s="46" t="str" cm="1">
        <f t="array" ref="E333">IF(D333="","",
       IF(OR(_xlfn._xlws.FILTER('Checklist.loc DATA'!$D$3:$D$3000,'Checklist.loc DATA'!$C$3:$C$3000=D333,"#no matching result in Checklist.loc DATA")="#no matching result found in Checklist.loc DATA",_xlfn._xlws.FILTER('Checklist.loc DATA'!$D$3:$D$3000,'Checklist.loc DATA'!$C$3:$C$3000=D333,"#no matching result in Checklist.loc DATA")="MISSING",_xlfn._xlws.FILTER('Checklist.loc DATA'!$D$3:$D$3000,'Checklist.loc DATA'!$C$3:$C$3000=D333,"#no matching result in Checklist.loc DATA")=""),
            IF(_xlfn._xlws.FILTER('GAME.CHECKLIST_ Integrator'!$C$2:$C$3000,'GAME.CHECKLIST_ Integrator'!$D$2:$D$3000=D333,"#no matching result in GAME.CHECKLIST Integrator")="0","#Text found in aircraft PAGE_Integrator but no matching entry name; check that you copy-pasted entry names",
                   _xlfn._xlws.FILTER('GAME.CHECKLIST_ Integrator'!$C$2:$C$3000,'GAME.CHECKLIST_ Integrator'!$D$2:$D$3000=D333,"#no matching result in GAME.CHECKLIST Integrator")),
           _xlfn._xlws.FILTER('Checklist.loc DATA'!$D$3:$D$3000,'Checklist.loc DATA'!$C$3:$C$3000=D333,"#no matching result in Checklist.loc DATA")))</f>
        <v/>
      </c>
      <c r="F333" s="53"/>
      <c r="G333" s="46" t="str" cm="1">
        <f t="array" ref="G333">IF(F333="","",
       IF(OR(_xlfn._xlws.FILTER('Checklist.loc DATA'!$D$3:$D$3000,'Checklist.loc DATA'!$C$3:$C$3000=F333,"#no matching result in Checklist.loc DATA")="#no matching result found in Checklist.loc DATA",_xlfn._xlws.FILTER('Checklist.loc DATA'!$D$3:$D$3000,'Checklist.loc DATA'!$C$3:$C$3000=F333,"#no matching result in Checklist.loc DATA")="MISSING",_xlfn._xlws.FILTER('Checklist.loc DATA'!$D$3:$D$3000,'Checklist.loc DATA'!$C$3:$C$3000=F333,"#no matching result in Checklist.loc DATA")=""),
            IF(_xlfn._xlws.FILTER('GAME.CHECKLIST_ Integrator'!$C$2:$C$3000,'GAME.CHECKLIST_ Integrator'!$D$2:$D$3000=F333,"#no matching result in GAME.CHECKLIST Integrator")="0","#Text found in aircraft PAGE_Integrator but no matching entry name; check that you copy-pasted entry names",
                   _xlfn._xlws.FILTER('GAME.CHECKLIST_ Integrator'!$C$2:$C$3000,'GAME.CHECKLIST_ Integrator'!$D$2:$D$3000=F333,"#no matching result in GAME.CHECKLIST Integrator")),
           _xlfn._xlws.FILTER('Checklist.loc DATA'!$D$3:$D$3000,'Checklist.loc DATA'!$C$3:$C$3000=F333,"#no matching result in Checklist.loc DATA")))</f>
        <v/>
      </c>
      <c r="H333" s="62"/>
      <c r="I333" s="46" t="str" cm="1">
        <f t="array" ref="I333">IF(H333="","",
       IF(OR(_xlfn._xlws.FILTER('Checklist.loc DATA'!$D$3:$D$3000,'Checklist.loc DATA'!$C$3:$C$3000=H333,"#no matching result in Checklist.loc DATA")="#no matching result found in Checklist.loc DATA",_xlfn._xlws.FILTER('Checklist.loc DATA'!$D$3:$D$3000,'Checklist.loc DATA'!$C$3:$C$3000=H333,"#no matching result in Checklist.loc DATA")="MISSING",_xlfn._xlws.FILTER('Checklist.loc DATA'!$D$3:$D$3000,'Checklist.loc DATA'!$C$3:$C$3000=H333,"#no matching result in Checklist.loc DATA")=""),
            IF(_xlfn._xlws.FILTER('GAME.CHECKLIST_ Integrator'!$C$2:$C$3000,'GAME.CHECKLIST_ Integrator'!$D$2:$D$3000=H333,"#no matching result in GAME.CHECKLIST Integrator")="0","#Text found in aircraft PAGE_Integrator but no matching entry name; check that you copy-pasted entry names",
                   _xlfn._xlws.FILTER('GAME.CHECKLIST_ Integrator'!$C$2:$C$3000,'GAME.CHECKLIST_ Integrator'!$D$2:$D$3000=H333,"#no matching result in GAME.CHECKLIST Integrator")),
           _xlfn._xlws.FILTER('Checklist.loc DATA'!$D$3:$D$3000,'Checklist.loc DATA'!$C$3:$C$3000=H333,"#no matching result in Checklist.loc DATA")))</f>
        <v/>
      </c>
      <c r="J333" s="29"/>
      <c r="K333" s="46" t="str" cm="1">
        <f t="array" ref="K333">IF(OR(J333="",J333=0),"",
       IF(OR(_xlfn._xlws.FILTER('Checklist.loc DATA'!$E$3:$E$3000,'Checklist.loc DATA'!$D$3:$D$3000=J333,"#no matching result in Checklist.loc DATA")="#no matching result found in Checklist.loc DATA",_xlfn._xlws.FILTER('Checklist.loc DATA'!$E$3:$E$3000,'Checklist.loc DATA'!$D$3:$D$3000=J333,"#no matching result in Checklist.loc DATA")="MISSING",_xlfn._xlws.FILTER('Checklist.loc DATA'!$E$3:$E$3000,'Checklist.loc DATA'!$D$3:$D$3000=J333,"#no matching result in Checklist.loc DATA")=""),
          IF(_xlfn._xlws.FILTER('CLUE. Integrator'!$C$2:$C$3000,'CLUE. Integrator'!$D$2:$D$3000=J333,"#no matching result in aircraft CLUE_Integrator")="0","#Text found in aircraft CLUE_Integrator but no matching entry name; check that you copy-pasted entry names",
                   _xlfn._xlws.FILTER('CLUE. Integrator'!$C$2:$C$3000,'CLUE. Integrator'!$D$2:$D$3000=J333,"#no matching result in aircraft CLUE_Integrator")),
           _xlfn._xlws.FILTER('Checklist.loc DATA'!$E$3:$E$3000,'Checklist.loc DATA'!$D$3:$D$3000=J333,"#no matching result in Checklist.loc DATA")))</f>
        <v/>
      </c>
      <c r="L333" s="63" t="str">
        <f>IF('Integrator tracking'!G342="","",'Integrator tracking'!G342)</f>
        <v/>
      </c>
      <c r="M333" s="14" t="str">
        <f t="shared" si="10"/>
        <v/>
      </c>
      <c r="N333" s="14" t="str">
        <f>IF(F333="","",
_xlfn.CONCAT('Resource Checklist generator'!$A$2,UPPER('Resource Checklist generator'!$O$1),SUBSTITUTE(_xlfn.CONCAT(G333,"_",I333),"GAME.CHECKLIST_",""),"_",T333,'Resource Checklist generator'!$M$2,L333,'Resource Checklist generator'!$K$2,CHAR(10),
    'Resource Checklist generator'!$L$1,'Resource Checklist generator'!$N$2,'Resource Checklist generator'!$K$1,CHAR(10),
    'Resource Checklist generator'!$N$1
))</f>
        <v/>
      </c>
      <c r="O333" s="14" t="str">
        <f>IF(NOT(OR(U333=0,U333="")),_xlfn.CONCAT('Resource Checklist generator'!$G$2,U333,'Resource Checklist generator'!$H$2,CHAR(10),'Resource Checklist generator'!$I$2),"")</f>
        <v/>
      </c>
      <c r="P333" s="14" t="str">
        <f>IF(NOT(OR(V333=0,V333="")),_xlfn.CONCAT('Resource Checklist generator'!$J$2,V333,'Resource Checklist generator'!$H$2,CHAR(10),'Resource Checklist generator'!$L$2),"")</f>
        <v/>
      </c>
      <c r="Q333" s="14" t="str">
        <f>IF(F333="","",
    _xlfn.CONCAT('Resource Checklist generator'!$A$1,UPPER('Resource Checklist generator'!$O$1),SUBSTITUTE(_xlfn.CONCAT(G333,"_",I333),"GAME.CHECKLIST_",""),'Resource Checklist generator'!$B$1,CHAR(10),
    'Resource Checklist generator'!$C$1,G333,'Resource Checklist generator'!$D$1,I333,'Resource Checklist generator'!$E$1,CHAR(10),
    IF(K333="","",_xlfn.CONCAT('Resource Checklist generator'!$F$1,K333,'Resource Checklist generator'!$G$1,CHAR(10))),
    'Resource Checklist generator'!$J$1,'Resource Checklist generator'!$K$1,CHAR(10),
    'Resource Checklist generator'!$N$1)
)</f>
        <v/>
      </c>
      <c r="R333" s="14"/>
      <c r="S333" s="14" t="str">
        <f t="shared" si="11"/>
        <v/>
      </c>
      <c r="T333" s="14" t="str" cm="1">
        <f t="array" ref="T333">IF(Q333="","",MATCH(MID(Q333,1,255),MID($R$3:$R$999,1,255),0))</f>
        <v/>
      </c>
      <c r="U333" s="14"/>
      <c r="V333" s="14"/>
    </row>
    <row r="334" spans="2:22">
      <c r="B334" s="28"/>
      <c r="C334" s="46" t="str" cm="1">
        <f t="array" ref="C334">IF(B334="","",
       IF(OR(_xlfn._xlws.FILTER('Checklist.loc DATA'!$D$3:$D$3000,'Checklist.loc DATA'!$C$3:$C$3000=B334,"#no matching result in Checklist.loc DATA")="#no matching result found in Checklist.loc DATA",_xlfn._xlws.FILTER('Checklist.loc DATA'!$D$3:$D$3000,'Checklist.loc DATA'!$C$3:$C$3000=B334,"#no matching result in Checklist.loc DATA")="MISSING",_xlfn._xlws.FILTER('Checklist.loc DATA'!$D$3:$D$3000,'Checklist.loc DATA'!$C$3:$C$3000=B334,"#no matching result in Checklist.loc DATA")=""),
            IF(_xlfn._xlws.FILTER('GAME.CHECKLIST_ Integrator'!$C$2:$C$3000,'GAME.CHECKLIST_ Integrator'!$D$2:$D$3000=B334,"#no matching result in GAME.CHECKLIST Integrator")="0","#Text found in aircraft PAGE_Integrator but no matching entry name; check that you copy-pasted entry names",
                   _xlfn._xlws.FILTER('GAME.CHECKLIST_ Integrator'!$C$2:$C$3000,'GAME.CHECKLIST_ Integrator'!$D$2:$D$3000=B334,"#no matching result in GAME.CHECKLIST Integrator")),
           _xlfn._xlws.FILTER('Checklist.loc DATA'!$D$3:$D$3000,'Checklist.loc DATA'!$C$3:$C$3000=B334,"#no matching result in Checklist.loc DATA")))</f>
        <v/>
      </c>
      <c r="D334" s="52"/>
      <c r="E334" s="46" t="str" cm="1">
        <f t="array" ref="E334">IF(D334="","",
       IF(OR(_xlfn._xlws.FILTER('Checklist.loc DATA'!$D$3:$D$3000,'Checklist.loc DATA'!$C$3:$C$3000=D334,"#no matching result in Checklist.loc DATA")="#no matching result found in Checklist.loc DATA",_xlfn._xlws.FILTER('Checklist.loc DATA'!$D$3:$D$3000,'Checklist.loc DATA'!$C$3:$C$3000=D334,"#no matching result in Checklist.loc DATA")="MISSING",_xlfn._xlws.FILTER('Checklist.loc DATA'!$D$3:$D$3000,'Checklist.loc DATA'!$C$3:$C$3000=D334,"#no matching result in Checklist.loc DATA")=""),
            IF(_xlfn._xlws.FILTER('GAME.CHECKLIST_ Integrator'!$C$2:$C$3000,'GAME.CHECKLIST_ Integrator'!$D$2:$D$3000=D334,"#no matching result in GAME.CHECKLIST Integrator")="0","#Text found in aircraft PAGE_Integrator but no matching entry name; check that you copy-pasted entry names",
                   _xlfn._xlws.FILTER('GAME.CHECKLIST_ Integrator'!$C$2:$C$3000,'GAME.CHECKLIST_ Integrator'!$D$2:$D$3000=D334,"#no matching result in GAME.CHECKLIST Integrator")),
           _xlfn._xlws.FILTER('Checklist.loc DATA'!$D$3:$D$3000,'Checklist.loc DATA'!$C$3:$C$3000=D334,"#no matching result in Checklist.loc DATA")))</f>
        <v/>
      </c>
      <c r="F334" s="52"/>
      <c r="G334" s="46" t="str" cm="1">
        <f t="array" ref="G334">IF(F334="","",
       IF(OR(_xlfn._xlws.FILTER('Checklist.loc DATA'!$D$3:$D$3000,'Checklist.loc DATA'!$C$3:$C$3000=F334,"#no matching result in Checklist.loc DATA")="#no matching result found in Checklist.loc DATA",_xlfn._xlws.FILTER('Checklist.loc DATA'!$D$3:$D$3000,'Checklist.loc DATA'!$C$3:$C$3000=F334,"#no matching result in Checklist.loc DATA")="MISSING",_xlfn._xlws.FILTER('Checklist.loc DATA'!$D$3:$D$3000,'Checklist.loc DATA'!$C$3:$C$3000=F334,"#no matching result in Checklist.loc DATA")=""),
            IF(_xlfn._xlws.FILTER('GAME.CHECKLIST_ Integrator'!$C$2:$C$3000,'GAME.CHECKLIST_ Integrator'!$D$2:$D$3000=F334,"#no matching result in GAME.CHECKLIST Integrator")="0","#Text found in aircraft PAGE_Integrator but no matching entry name; check that you copy-pasted entry names",
                   _xlfn._xlws.FILTER('GAME.CHECKLIST_ Integrator'!$C$2:$C$3000,'GAME.CHECKLIST_ Integrator'!$D$2:$D$3000=F334,"#no matching result in GAME.CHECKLIST Integrator")),
           _xlfn._xlws.FILTER('Checklist.loc DATA'!$D$3:$D$3000,'Checklist.loc DATA'!$C$3:$C$3000=F334,"#no matching result in Checklist.loc DATA")))</f>
        <v/>
      </c>
      <c r="H334" s="61"/>
      <c r="I334" s="46" t="str" cm="1">
        <f t="array" ref="I334">IF(H334="","",
       IF(OR(_xlfn._xlws.FILTER('Checklist.loc DATA'!$D$3:$D$3000,'Checklist.loc DATA'!$C$3:$C$3000=H334,"#no matching result in Checklist.loc DATA")="#no matching result found in Checklist.loc DATA",_xlfn._xlws.FILTER('Checklist.loc DATA'!$D$3:$D$3000,'Checklist.loc DATA'!$C$3:$C$3000=H334,"#no matching result in Checklist.loc DATA")="MISSING",_xlfn._xlws.FILTER('Checklist.loc DATA'!$D$3:$D$3000,'Checklist.loc DATA'!$C$3:$C$3000=H334,"#no matching result in Checklist.loc DATA")=""),
            IF(_xlfn._xlws.FILTER('GAME.CHECKLIST_ Integrator'!$C$2:$C$3000,'GAME.CHECKLIST_ Integrator'!$D$2:$D$3000=H334,"#no matching result in GAME.CHECKLIST Integrator")="0","#Text found in aircraft PAGE_Integrator but no matching entry name; check that you copy-pasted entry names",
                   _xlfn._xlws.FILTER('GAME.CHECKLIST_ Integrator'!$C$2:$C$3000,'GAME.CHECKLIST_ Integrator'!$D$2:$D$3000=H334,"#no matching result in GAME.CHECKLIST Integrator")),
           _xlfn._xlws.FILTER('Checklist.loc DATA'!$D$3:$D$3000,'Checklist.loc DATA'!$C$3:$C$3000=H334,"#no matching result in Checklist.loc DATA")))</f>
        <v/>
      </c>
      <c r="J334" s="48"/>
      <c r="K334" s="46" t="str" cm="1">
        <f t="array" ref="K334">IF(OR(J334="",J334=0),"",
       IF(OR(_xlfn._xlws.FILTER('Checklist.loc DATA'!$E$3:$E$3000,'Checklist.loc DATA'!$D$3:$D$3000=J334,"#no matching result in Checklist.loc DATA")="#no matching result found in Checklist.loc DATA",_xlfn._xlws.FILTER('Checklist.loc DATA'!$E$3:$E$3000,'Checklist.loc DATA'!$D$3:$D$3000=J334,"#no matching result in Checklist.loc DATA")="MISSING",_xlfn._xlws.FILTER('Checklist.loc DATA'!$E$3:$E$3000,'Checklist.loc DATA'!$D$3:$D$3000=J334,"#no matching result in Checklist.loc DATA")=""),
          IF(_xlfn._xlws.FILTER('CLUE. Integrator'!$C$2:$C$3000,'CLUE. Integrator'!$D$2:$D$3000=J334,"#no matching result in aircraft CLUE_Integrator")="0","#Text found in aircraft CLUE_Integrator but no matching entry name; check that you copy-pasted entry names",
                   _xlfn._xlws.FILTER('CLUE. Integrator'!$C$2:$C$3000,'CLUE. Integrator'!$D$2:$D$3000=J334,"#no matching result in aircraft CLUE_Integrator")),
           _xlfn._xlws.FILTER('Checklist.loc DATA'!$E$3:$E$3000,'Checklist.loc DATA'!$D$3:$D$3000=J334,"#no matching result in Checklist.loc DATA")))</f>
        <v/>
      </c>
      <c r="L334" s="63" t="str">
        <f>IF('Integrator tracking'!G343="","",'Integrator tracking'!G343)</f>
        <v/>
      </c>
      <c r="M334" s="14" t="str">
        <f t="shared" si="10"/>
        <v/>
      </c>
      <c r="N334" s="14" t="str">
        <f>IF(F334="","",
_xlfn.CONCAT('Resource Checklist generator'!$A$2,UPPER('Resource Checklist generator'!$O$1),SUBSTITUTE(_xlfn.CONCAT(G334,"_",I334),"GAME.CHECKLIST_",""),"_",T334,'Resource Checklist generator'!$M$2,L334,'Resource Checklist generator'!$K$2,CHAR(10),
    'Resource Checklist generator'!$L$1,'Resource Checklist generator'!$N$2,'Resource Checklist generator'!$K$1,CHAR(10),
    'Resource Checklist generator'!$N$1
))</f>
        <v/>
      </c>
      <c r="O334" s="14" t="str">
        <f>IF(NOT(OR(U334=0,U334="")),_xlfn.CONCAT('Resource Checklist generator'!$G$2,U334,'Resource Checklist generator'!$H$2,CHAR(10),'Resource Checklist generator'!$I$2),"")</f>
        <v/>
      </c>
      <c r="P334" s="14" t="str">
        <f>IF(NOT(OR(V334=0,V334="")),_xlfn.CONCAT('Resource Checklist generator'!$J$2,V334,'Resource Checklist generator'!$H$2,CHAR(10),'Resource Checklist generator'!$L$2),"")</f>
        <v/>
      </c>
      <c r="Q334" s="14" t="str">
        <f>IF(F334="","",
    _xlfn.CONCAT('Resource Checklist generator'!$A$1,UPPER('Resource Checklist generator'!$O$1),SUBSTITUTE(_xlfn.CONCAT(G334,"_",I334),"GAME.CHECKLIST_",""),'Resource Checklist generator'!$B$1,CHAR(10),
    'Resource Checklist generator'!$C$1,G334,'Resource Checklist generator'!$D$1,I334,'Resource Checklist generator'!$E$1,CHAR(10),
    IF(K334="","",_xlfn.CONCAT('Resource Checklist generator'!$F$1,K334,'Resource Checklist generator'!$G$1,CHAR(10))),
    'Resource Checklist generator'!$J$1,'Resource Checklist generator'!$K$1,CHAR(10),
    'Resource Checklist generator'!$N$1)
)</f>
        <v/>
      </c>
      <c r="R334" s="14"/>
      <c r="S334" s="14" t="str">
        <f t="shared" si="11"/>
        <v/>
      </c>
      <c r="T334" s="14" t="str" cm="1">
        <f t="array" ref="T334">IF(Q334="","",MATCH(MID(Q334,1,255),MID($R$3:$R$999,1,255),0))</f>
        <v/>
      </c>
      <c r="U334" s="14"/>
      <c r="V334" s="14"/>
    </row>
    <row r="335" spans="2:22">
      <c r="B335" s="27"/>
      <c r="C335" s="46" t="str" cm="1">
        <f t="array" ref="C335">IF(B335="","",
       IF(OR(_xlfn._xlws.FILTER('Checklist.loc DATA'!$D$3:$D$3000,'Checklist.loc DATA'!$C$3:$C$3000=B335,"#no matching result in Checklist.loc DATA")="#no matching result found in Checklist.loc DATA",_xlfn._xlws.FILTER('Checklist.loc DATA'!$D$3:$D$3000,'Checklist.loc DATA'!$C$3:$C$3000=B335,"#no matching result in Checklist.loc DATA")="MISSING",_xlfn._xlws.FILTER('Checklist.loc DATA'!$D$3:$D$3000,'Checklist.loc DATA'!$C$3:$C$3000=B335,"#no matching result in Checklist.loc DATA")=""),
            IF(_xlfn._xlws.FILTER('GAME.CHECKLIST_ Integrator'!$C$2:$C$3000,'GAME.CHECKLIST_ Integrator'!$D$2:$D$3000=B335,"#no matching result in GAME.CHECKLIST Integrator")="0","#Text found in aircraft PAGE_Integrator but no matching entry name; check that you copy-pasted entry names",
                   _xlfn._xlws.FILTER('GAME.CHECKLIST_ Integrator'!$C$2:$C$3000,'GAME.CHECKLIST_ Integrator'!$D$2:$D$3000=B335,"#no matching result in GAME.CHECKLIST Integrator")),
           _xlfn._xlws.FILTER('Checklist.loc DATA'!$D$3:$D$3000,'Checklist.loc DATA'!$C$3:$C$3000=B335,"#no matching result in Checklist.loc DATA")))</f>
        <v/>
      </c>
      <c r="D335" s="53"/>
      <c r="E335" s="46" t="str" cm="1">
        <f t="array" ref="E335">IF(D335="","",
       IF(OR(_xlfn._xlws.FILTER('Checklist.loc DATA'!$D$3:$D$3000,'Checklist.loc DATA'!$C$3:$C$3000=D335,"#no matching result in Checklist.loc DATA")="#no matching result found in Checklist.loc DATA",_xlfn._xlws.FILTER('Checklist.loc DATA'!$D$3:$D$3000,'Checklist.loc DATA'!$C$3:$C$3000=D335,"#no matching result in Checklist.loc DATA")="MISSING",_xlfn._xlws.FILTER('Checklist.loc DATA'!$D$3:$D$3000,'Checklist.loc DATA'!$C$3:$C$3000=D335,"#no matching result in Checklist.loc DATA")=""),
            IF(_xlfn._xlws.FILTER('GAME.CHECKLIST_ Integrator'!$C$2:$C$3000,'GAME.CHECKLIST_ Integrator'!$D$2:$D$3000=D335,"#no matching result in GAME.CHECKLIST Integrator")="0","#Text found in aircraft PAGE_Integrator but no matching entry name; check that you copy-pasted entry names",
                   _xlfn._xlws.FILTER('GAME.CHECKLIST_ Integrator'!$C$2:$C$3000,'GAME.CHECKLIST_ Integrator'!$D$2:$D$3000=D335,"#no matching result in GAME.CHECKLIST Integrator")),
           _xlfn._xlws.FILTER('Checklist.loc DATA'!$D$3:$D$3000,'Checklist.loc DATA'!$C$3:$C$3000=D335,"#no matching result in Checklist.loc DATA")))</f>
        <v/>
      </c>
      <c r="F335" s="53"/>
      <c r="G335" s="46" t="str" cm="1">
        <f t="array" ref="G335">IF(F335="","",
       IF(OR(_xlfn._xlws.FILTER('Checklist.loc DATA'!$D$3:$D$3000,'Checklist.loc DATA'!$C$3:$C$3000=F335,"#no matching result in Checklist.loc DATA")="#no matching result found in Checklist.loc DATA",_xlfn._xlws.FILTER('Checklist.loc DATA'!$D$3:$D$3000,'Checklist.loc DATA'!$C$3:$C$3000=F335,"#no matching result in Checklist.loc DATA")="MISSING",_xlfn._xlws.FILTER('Checklist.loc DATA'!$D$3:$D$3000,'Checklist.loc DATA'!$C$3:$C$3000=F335,"#no matching result in Checklist.loc DATA")=""),
            IF(_xlfn._xlws.FILTER('GAME.CHECKLIST_ Integrator'!$C$2:$C$3000,'GAME.CHECKLIST_ Integrator'!$D$2:$D$3000=F335,"#no matching result in GAME.CHECKLIST Integrator")="0","#Text found in aircraft PAGE_Integrator but no matching entry name; check that you copy-pasted entry names",
                   _xlfn._xlws.FILTER('GAME.CHECKLIST_ Integrator'!$C$2:$C$3000,'GAME.CHECKLIST_ Integrator'!$D$2:$D$3000=F335,"#no matching result in GAME.CHECKLIST Integrator")),
           _xlfn._xlws.FILTER('Checklist.loc DATA'!$D$3:$D$3000,'Checklist.loc DATA'!$C$3:$C$3000=F335,"#no matching result in Checklist.loc DATA")))</f>
        <v/>
      </c>
      <c r="H335" s="62"/>
      <c r="I335" s="46" t="str" cm="1">
        <f t="array" ref="I335">IF(H335="","",
       IF(OR(_xlfn._xlws.FILTER('Checklist.loc DATA'!$D$3:$D$3000,'Checklist.loc DATA'!$C$3:$C$3000=H335,"#no matching result in Checklist.loc DATA")="#no matching result found in Checklist.loc DATA",_xlfn._xlws.FILTER('Checklist.loc DATA'!$D$3:$D$3000,'Checklist.loc DATA'!$C$3:$C$3000=H335,"#no matching result in Checklist.loc DATA")="MISSING",_xlfn._xlws.FILTER('Checklist.loc DATA'!$D$3:$D$3000,'Checklist.loc DATA'!$C$3:$C$3000=H335,"#no matching result in Checklist.loc DATA")=""),
            IF(_xlfn._xlws.FILTER('GAME.CHECKLIST_ Integrator'!$C$2:$C$3000,'GAME.CHECKLIST_ Integrator'!$D$2:$D$3000=H335,"#no matching result in GAME.CHECKLIST Integrator")="0","#Text found in aircraft PAGE_Integrator but no matching entry name; check that you copy-pasted entry names",
                   _xlfn._xlws.FILTER('GAME.CHECKLIST_ Integrator'!$C$2:$C$3000,'GAME.CHECKLIST_ Integrator'!$D$2:$D$3000=H335,"#no matching result in GAME.CHECKLIST Integrator")),
           _xlfn._xlws.FILTER('Checklist.loc DATA'!$D$3:$D$3000,'Checklist.loc DATA'!$C$3:$C$3000=H335,"#no matching result in Checklist.loc DATA")))</f>
        <v/>
      </c>
      <c r="J335" s="29"/>
      <c r="K335" s="46" t="str" cm="1">
        <f t="array" ref="K335">IF(OR(J335="",J335=0),"",
       IF(OR(_xlfn._xlws.FILTER('Checklist.loc DATA'!$E$3:$E$3000,'Checklist.loc DATA'!$D$3:$D$3000=J335,"#no matching result in Checklist.loc DATA")="#no matching result found in Checklist.loc DATA",_xlfn._xlws.FILTER('Checklist.loc DATA'!$E$3:$E$3000,'Checklist.loc DATA'!$D$3:$D$3000=J335,"#no matching result in Checklist.loc DATA")="MISSING",_xlfn._xlws.FILTER('Checklist.loc DATA'!$E$3:$E$3000,'Checklist.loc DATA'!$D$3:$D$3000=J335,"#no matching result in Checklist.loc DATA")=""),
          IF(_xlfn._xlws.FILTER('CLUE. Integrator'!$C$2:$C$3000,'CLUE. Integrator'!$D$2:$D$3000=J335,"#no matching result in aircraft CLUE_Integrator")="0","#Text found in aircraft CLUE_Integrator but no matching entry name; check that you copy-pasted entry names",
                   _xlfn._xlws.FILTER('CLUE. Integrator'!$C$2:$C$3000,'CLUE. Integrator'!$D$2:$D$3000=J335,"#no matching result in aircraft CLUE_Integrator")),
           _xlfn._xlws.FILTER('Checklist.loc DATA'!$E$3:$E$3000,'Checklist.loc DATA'!$D$3:$D$3000=J335,"#no matching result in Checklist.loc DATA")))</f>
        <v/>
      </c>
      <c r="L335" s="63" t="str">
        <f>IF('Integrator tracking'!G344="","",'Integrator tracking'!G344)</f>
        <v/>
      </c>
      <c r="M335" s="14" t="str">
        <f t="shared" si="10"/>
        <v/>
      </c>
      <c r="N335" s="14" t="str">
        <f>IF(F335="","",
_xlfn.CONCAT('Resource Checklist generator'!$A$2,UPPER('Resource Checklist generator'!$O$1),SUBSTITUTE(_xlfn.CONCAT(G335,"_",I335),"GAME.CHECKLIST_",""),"_",T335,'Resource Checklist generator'!$M$2,L335,'Resource Checklist generator'!$K$2,CHAR(10),
    'Resource Checklist generator'!$L$1,'Resource Checklist generator'!$N$2,'Resource Checklist generator'!$K$1,CHAR(10),
    'Resource Checklist generator'!$N$1
))</f>
        <v/>
      </c>
      <c r="O335" s="14" t="str">
        <f>IF(NOT(OR(U335=0,U335="")),_xlfn.CONCAT('Resource Checklist generator'!$G$2,U335,'Resource Checklist generator'!$H$2,CHAR(10),'Resource Checklist generator'!$I$2),"")</f>
        <v/>
      </c>
      <c r="P335" s="14" t="str">
        <f>IF(NOT(OR(V335=0,V335="")),_xlfn.CONCAT('Resource Checklist generator'!$J$2,V335,'Resource Checklist generator'!$H$2,CHAR(10),'Resource Checklist generator'!$L$2),"")</f>
        <v/>
      </c>
      <c r="Q335" s="14" t="str">
        <f>IF(F335="","",
    _xlfn.CONCAT('Resource Checklist generator'!$A$1,UPPER('Resource Checklist generator'!$O$1),SUBSTITUTE(_xlfn.CONCAT(G335,"_",I335),"GAME.CHECKLIST_",""),'Resource Checklist generator'!$B$1,CHAR(10),
    'Resource Checklist generator'!$C$1,G335,'Resource Checklist generator'!$D$1,I335,'Resource Checklist generator'!$E$1,CHAR(10),
    IF(K335="","",_xlfn.CONCAT('Resource Checklist generator'!$F$1,K335,'Resource Checklist generator'!$G$1,CHAR(10))),
    'Resource Checklist generator'!$J$1,'Resource Checklist generator'!$K$1,CHAR(10),
    'Resource Checklist generator'!$N$1)
)</f>
        <v/>
      </c>
      <c r="R335" s="14"/>
      <c r="S335" s="14" t="str">
        <f t="shared" si="11"/>
        <v/>
      </c>
      <c r="T335" s="14" t="str" cm="1">
        <f t="array" ref="T335">IF(Q335="","",MATCH(MID(Q335,1,255),MID($R$3:$R$999,1,255),0))</f>
        <v/>
      </c>
      <c r="U335" s="14"/>
      <c r="V335" s="14"/>
    </row>
    <row r="336" spans="2:22">
      <c r="B336" s="28"/>
      <c r="C336" s="46" t="str" cm="1">
        <f t="array" ref="C336">IF(B336="","",
       IF(OR(_xlfn._xlws.FILTER('Checklist.loc DATA'!$D$3:$D$3000,'Checklist.loc DATA'!$C$3:$C$3000=B336,"#no matching result in Checklist.loc DATA")="#no matching result found in Checklist.loc DATA",_xlfn._xlws.FILTER('Checklist.loc DATA'!$D$3:$D$3000,'Checklist.loc DATA'!$C$3:$C$3000=B336,"#no matching result in Checklist.loc DATA")="MISSING",_xlfn._xlws.FILTER('Checklist.loc DATA'!$D$3:$D$3000,'Checklist.loc DATA'!$C$3:$C$3000=B336,"#no matching result in Checklist.loc DATA")=""),
            IF(_xlfn._xlws.FILTER('GAME.CHECKLIST_ Integrator'!$C$2:$C$3000,'GAME.CHECKLIST_ Integrator'!$D$2:$D$3000=B336,"#no matching result in GAME.CHECKLIST Integrator")="0","#Text found in aircraft PAGE_Integrator but no matching entry name; check that you copy-pasted entry names",
                   _xlfn._xlws.FILTER('GAME.CHECKLIST_ Integrator'!$C$2:$C$3000,'GAME.CHECKLIST_ Integrator'!$D$2:$D$3000=B336,"#no matching result in GAME.CHECKLIST Integrator")),
           _xlfn._xlws.FILTER('Checklist.loc DATA'!$D$3:$D$3000,'Checklist.loc DATA'!$C$3:$C$3000=B336,"#no matching result in Checklist.loc DATA")))</f>
        <v/>
      </c>
      <c r="D336" s="52"/>
      <c r="E336" s="46" t="str" cm="1">
        <f t="array" ref="E336">IF(D336="","",
       IF(OR(_xlfn._xlws.FILTER('Checklist.loc DATA'!$D$3:$D$3000,'Checklist.loc DATA'!$C$3:$C$3000=D336,"#no matching result in Checklist.loc DATA")="#no matching result found in Checklist.loc DATA",_xlfn._xlws.FILTER('Checklist.loc DATA'!$D$3:$D$3000,'Checklist.loc DATA'!$C$3:$C$3000=D336,"#no matching result in Checklist.loc DATA")="MISSING",_xlfn._xlws.FILTER('Checklist.loc DATA'!$D$3:$D$3000,'Checklist.loc DATA'!$C$3:$C$3000=D336,"#no matching result in Checklist.loc DATA")=""),
            IF(_xlfn._xlws.FILTER('GAME.CHECKLIST_ Integrator'!$C$2:$C$3000,'GAME.CHECKLIST_ Integrator'!$D$2:$D$3000=D336,"#no matching result in GAME.CHECKLIST Integrator")="0","#Text found in aircraft PAGE_Integrator but no matching entry name; check that you copy-pasted entry names",
                   _xlfn._xlws.FILTER('GAME.CHECKLIST_ Integrator'!$C$2:$C$3000,'GAME.CHECKLIST_ Integrator'!$D$2:$D$3000=D336,"#no matching result in GAME.CHECKLIST Integrator")),
           _xlfn._xlws.FILTER('Checklist.loc DATA'!$D$3:$D$3000,'Checklist.loc DATA'!$C$3:$C$3000=D336,"#no matching result in Checklist.loc DATA")))</f>
        <v/>
      </c>
      <c r="F336" s="52"/>
      <c r="G336" s="46" t="str" cm="1">
        <f t="array" ref="G336">IF(F336="","",
       IF(OR(_xlfn._xlws.FILTER('Checklist.loc DATA'!$D$3:$D$3000,'Checklist.loc DATA'!$C$3:$C$3000=F336,"#no matching result in Checklist.loc DATA")="#no matching result found in Checklist.loc DATA",_xlfn._xlws.FILTER('Checklist.loc DATA'!$D$3:$D$3000,'Checklist.loc DATA'!$C$3:$C$3000=F336,"#no matching result in Checklist.loc DATA")="MISSING",_xlfn._xlws.FILTER('Checklist.loc DATA'!$D$3:$D$3000,'Checklist.loc DATA'!$C$3:$C$3000=F336,"#no matching result in Checklist.loc DATA")=""),
            IF(_xlfn._xlws.FILTER('GAME.CHECKLIST_ Integrator'!$C$2:$C$3000,'GAME.CHECKLIST_ Integrator'!$D$2:$D$3000=F336,"#no matching result in GAME.CHECKLIST Integrator")="0","#Text found in aircraft PAGE_Integrator but no matching entry name; check that you copy-pasted entry names",
                   _xlfn._xlws.FILTER('GAME.CHECKLIST_ Integrator'!$C$2:$C$3000,'GAME.CHECKLIST_ Integrator'!$D$2:$D$3000=F336,"#no matching result in GAME.CHECKLIST Integrator")),
           _xlfn._xlws.FILTER('Checklist.loc DATA'!$D$3:$D$3000,'Checklist.loc DATA'!$C$3:$C$3000=F336,"#no matching result in Checklist.loc DATA")))</f>
        <v/>
      </c>
      <c r="H336" s="61"/>
      <c r="I336" s="46" t="str" cm="1">
        <f t="array" ref="I336">IF(H336="","",
       IF(OR(_xlfn._xlws.FILTER('Checklist.loc DATA'!$D$3:$D$3000,'Checklist.loc DATA'!$C$3:$C$3000=H336,"#no matching result in Checklist.loc DATA")="#no matching result found in Checklist.loc DATA",_xlfn._xlws.FILTER('Checklist.loc DATA'!$D$3:$D$3000,'Checklist.loc DATA'!$C$3:$C$3000=H336,"#no matching result in Checklist.loc DATA")="MISSING",_xlfn._xlws.FILTER('Checklist.loc DATA'!$D$3:$D$3000,'Checklist.loc DATA'!$C$3:$C$3000=H336,"#no matching result in Checklist.loc DATA")=""),
            IF(_xlfn._xlws.FILTER('GAME.CHECKLIST_ Integrator'!$C$2:$C$3000,'GAME.CHECKLIST_ Integrator'!$D$2:$D$3000=H336,"#no matching result in GAME.CHECKLIST Integrator")="0","#Text found in aircraft PAGE_Integrator but no matching entry name; check that you copy-pasted entry names",
                   _xlfn._xlws.FILTER('GAME.CHECKLIST_ Integrator'!$C$2:$C$3000,'GAME.CHECKLIST_ Integrator'!$D$2:$D$3000=H336,"#no matching result in GAME.CHECKLIST Integrator")),
           _xlfn._xlws.FILTER('Checklist.loc DATA'!$D$3:$D$3000,'Checklist.loc DATA'!$C$3:$C$3000=H336,"#no matching result in Checklist.loc DATA")))</f>
        <v/>
      </c>
      <c r="J336" s="48"/>
      <c r="K336" s="46" t="str" cm="1">
        <f t="array" ref="K336">IF(OR(J336="",J336=0),"",
       IF(OR(_xlfn._xlws.FILTER('Checklist.loc DATA'!$E$3:$E$3000,'Checklist.loc DATA'!$D$3:$D$3000=J336,"#no matching result in Checklist.loc DATA")="#no matching result found in Checklist.loc DATA",_xlfn._xlws.FILTER('Checklist.loc DATA'!$E$3:$E$3000,'Checklist.loc DATA'!$D$3:$D$3000=J336,"#no matching result in Checklist.loc DATA")="MISSING",_xlfn._xlws.FILTER('Checklist.loc DATA'!$E$3:$E$3000,'Checklist.loc DATA'!$D$3:$D$3000=J336,"#no matching result in Checklist.loc DATA")=""),
          IF(_xlfn._xlws.FILTER('CLUE. Integrator'!$C$2:$C$3000,'CLUE. Integrator'!$D$2:$D$3000=J336,"#no matching result in aircraft CLUE_Integrator")="0","#Text found in aircraft CLUE_Integrator but no matching entry name; check that you copy-pasted entry names",
                   _xlfn._xlws.FILTER('CLUE. Integrator'!$C$2:$C$3000,'CLUE. Integrator'!$D$2:$D$3000=J336,"#no matching result in aircraft CLUE_Integrator")),
           _xlfn._xlws.FILTER('Checklist.loc DATA'!$E$3:$E$3000,'Checklist.loc DATA'!$D$3:$D$3000=J336,"#no matching result in Checklist.loc DATA")))</f>
        <v/>
      </c>
      <c r="L336" s="63" t="str">
        <f>IF('Integrator tracking'!G345="","",'Integrator tracking'!G345)</f>
        <v/>
      </c>
      <c r="M336" s="14" t="str">
        <f t="shared" si="10"/>
        <v/>
      </c>
      <c r="N336" s="14" t="str">
        <f>IF(F336="","",
_xlfn.CONCAT('Resource Checklist generator'!$A$2,UPPER('Resource Checklist generator'!$O$1),SUBSTITUTE(_xlfn.CONCAT(G336,"_",I336),"GAME.CHECKLIST_",""),"_",T336,'Resource Checklist generator'!$M$2,L336,'Resource Checklist generator'!$K$2,CHAR(10),
    'Resource Checklist generator'!$L$1,'Resource Checklist generator'!$N$2,'Resource Checklist generator'!$K$1,CHAR(10),
    'Resource Checklist generator'!$N$1
))</f>
        <v/>
      </c>
      <c r="O336" s="14" t="str">
        <f>IF(NOT(OR(U336=0,U336="")),_xlfn.CONCAT('Resource Checklist generator'!$G$2,U336,'Resource Checklist generator'!$H$2,CHAR(10),'Resource Checklist generator'!$I$2),"")</f>
        <v/>
      </c>
      <c r="P336" s="14" t="str">
        <f>IF(NOT(OR(V336=0,V336="")),_xlfn.CONCAT('Resource Checklist generator'!$J$2,V336,'Resource Checklist generator'!$H$2,CHAR(10),'Resource Checklist generator'!$L$2),"")</f>
        <v/>
      </c>
      <c r="Q336" s="14" t="str">
        <f>IF(F336="","",
    _xlfn.CONCAT('Resource Checklist generator'!$A$1,UPPER('Resource Checklist generator'!$O$1),SUBSTITUTE(_xlfn.CONCAT(G336,"_",I336),"GAME.CHECKLIST_",""),'Resource Checklist generator'!$B$1,CHAR(10),
    'Resource Checklist generator'!$C$1,G336,'Resource Checklist generator'!$D$1,I336,'Resource Checklist generator'!$E$1,CHAR(10),
    IF(K336="","",_xlfn.CONCAT('Resource Checklist generator'!$F$1,K336,'Resource Checklist generator'!$G$1,CHAR(10))),
    'Resource Checklist generator'!$J$1,'Resource Checklist generator'!$K$1,CHAR(10),
    'Resource Checklist generator'!$N$1)
)</f>
        <v/>
      </c>
      <c r="R336" s="14"/>
      <c r="S336" s="14" t="str">
        <f t="shared" si="11"/>
        <v/>
      </c>
      <c r="T336" s="14" t="str" cm="1">
        <f t="array" ref="T336">IF(Q336="","",MATCH(MID(Q336,1,255),MID($R$3:$R$999,1,255),0))</f>
        <v/>
      </c>
      <c r="U336" s="14"/>
      <c r="V336" s="14"/>
    </row>
    <row r="337" spans="2:22">
      <c r="B337" s="27"/>
      <c r="C337" s="46" t="str" cm="1">
        <f t="array" ref="C337">IF(B337="","",
       IF(OR(_xlfn._xlws.FILTER('Checklist.loc DATA'!$D$3:$D$3000,'Checklist.loc DATA'!$C$3:$C$3000=B337,"#no matching result in Checklist.loc DATA")="#no matching result found in Checklist.loc DATA",_xlfn._xlws.FILTER('Checklist.loc DATA'!$D$3:$D$3000,'Checklist.loc DATA'!$C$3:$C$3000=B337,"#no matching result in Checklist.loc DATA")="MISSING",_xlfn._xlws.FILTER('Checklist.loc DATA'!$D$3:$D$3000,'Checklist.loc DATA'!$C$3:$C$3000=B337,"#no matching result in Checklist.loc DATA")=""),
            IF(_xlfn._xlws.FILTER('GAME.CHECKLIST_ Integrator'!$C$2:$C$3000,'GAME.CHECKLIST_ Integrator'!$D$2:$D$3000=B337,"#no matching result in GAME.CHECKLIST Integrator")="0","#Text found in aircraft PAGE_Integrator but no matching entry name; check that you copy-pasted entry names",
                   _xlfn._xlws.FILTER('GAME.CHECKLIST_ Integrator'!$C$2:$C$3000,'GAME.CHECKLIST_ Integrator'!$D$2:$D$3000=B337,"#no matching result in GAME.CHECKLIST Integrator")),
           _xlfn._xlws.FILTER('Checklist.loc DATA'!$D$3:$D$3000,'Checklist.loc DATA'!$C$3:$C$3000=B337,"#no matching result in Checklist.loc DATA")))</f>
        <v/>
      </c>
      <c r="D337" s="53"/>
      <c r="E337" s="46" t="str" cm="1">
        <f t="array" ref="E337">IF(D337="","",
       IF(OR(_xlfn._xlws.FILTER('Checklist.loc DATA'!$D$3:$D$3000,'Checklist.loc DATA'!$C$3:$C$3000=D337,"#no matching result in Checklist.loc DATA")="#no matching result found in Checklist.loc DATA",_xlfn._xlws.FILTER('Checklist.loc DATA'!$D$3:$D$3000,'Checklist.loc DATA'!$C$3:$C$3000=D337,"#no matching result in Checklist.loc DATA")="MISSING",_xlfn._xlws.FILTER('Checklist.loc DATA'!$D$3:$D$3000,'Checklist.loc DATA'!$C$3:$C$3000=D337,"#no matching result in Checklist.loc DATA")=""),
            IF(_xlfn._xlws.FILTER('GAME.CHECKLIST_ Integrator'!$C$2:$C$3000,'GAME.CHECKLIST_ Integrator'!$D$2:$D$3000=D337,"#no matching result in GAME.CHECKLIST Integrator")="0","#Text found in aircraft PAGE_Integrator but no matching entry name; check that you copy-pasted entry names",
                   _xlfn._xlws.FILTER('GAME.CHECKLIST_ Integrator'!$C$2:$C$3000,'GAME.CHECKLIST_ Integrator'!$D$2:$D$3000=D337,"#no matching result in GAME.CHECKLIST Integrator")),
           _xlfn._xlws.FILTER('Checklist.loc DATA'!$D$3:$D$3000,'Checklist.loc DATA'!$C$3:$C$3000=D337,"#no matching result in Checklist.loc DATA")))</f>
        <v/>
      </c>
      <c r="F337" s="53"/>
      <c r="G337" s="46" t="str" cm="1">
        <f t="array" ref="G337">IF(F337="","",
       IF(OR(_xlfn._xlws.FILTER('Checklist.loc DATA'!$D$3:$D$3000,'Checklist.loc DATA'!$C$3:$C$3000=F337,"#no matching result in Checklist.loc DATA")="#no matching result found in Checklist.loc DATA",_xlfn._xlws.FILTER('Checklist.loc DATA'!$D$3:$D$3000,'Checklist.loc DATA'!$C$3:$C$3000=F337,"#no matching result in Checklist.loc DATA")="MISSING",_xlfn._xlws.FILTER('Checklist.loc DATA'!$D$3:$D$3000,'Checklist.loc DATA'!$C$3:$C$3000=F337,"#no matching result in Checklist.loc DATA")=""),
            IF(_xlfn._xlws.FILTER('GAME.CHECKLIST_ Integrator'!$C$2:$C$3000,'GAME.CHECKLIST_ Integrator'!$D$2:$D$3000=F337,"#no matching result in GAME.CHECKLIST Integrator")="0","#Text found in aircraft PAGE_Integrator but no matching entry name; check that you copy-pasted entry names",
                   _xlfn._xlws.FILTER('GAME.CHECKLIST_ Integrator'!$C$2:$C$3000,'GAME.CHECKLIST_ Integrator'!$D$2:$D$3000=F337,"#no matching result in GAME.CHECKLIST Integrator")),
           _xlfn._xlws.FILTER('Checklist.loc DATA'!$D$3:$D$3000,'Checklist.loc DATA'!$C$3:$C$3000=F337,"#no matching result in Checklist.loc DATA")))</f>
        <v/>
      </c>
      <c r="H337" s="62"/>
      <c r="I337" s="46" t="str" cm="1">
        <f t="array" ref="I337">IF(H337="","",
       IF(OR(_xlfn._xlws.FILTER('Checklist.loc DATA'!$D$3:$D$3000,'Checklist.loc DATA'!$C$3:$C$3000=H337,"#no matching result in Checklist.loc DATA")="#no matching result found in Checklist.loc DATA",_xlfn._xlws.FILTER('Checklist.loc DATA'!$D$3:$D$3000,'Checklist.loc DATA'!$C$3:$C$3000=H337,"#no matching result in Checklist.loc DATA")="MISSING",_xlfn._xlws.FILTER('Checklist.loc DATA'!$D$3:$D$3000,'Checklist.loc DATA'!$C$3:$C$3000=H337,"#no matching result in Checklist.loc DATA")=""),
            IF(_xlfn._xlws.FILTER('GAME.CHECKLIST_ Integrator'!$C$2:$C$3000,'GAME.CHECKLIST_ Integrator'!$D$2:$D$3000=H337,"#no matching result in GAME.CHECKLIST Integrator")="0","#Text found in aircraft PAGE_Integrator but no matching entry name; check that you copy-pasted entry names",
                   _xlfn._xlws.FILTER('GAME.CHECKLIST_ Integrator'!$C$2:$C$3000,'GAME.CHECKLIST_ Integrator'!$D$2:$D$3000=H337,"#no matching result in GAME.CHECKLIST Integrator")),
           _xlfn._xlws.FILTER('Checklist.loc DATA'!$D$3:$D$3000,'Checklist.loc DATA'!$C$3:$C$3000=H337,"#no matching result in Checklist.loc DATA")))</f>
        <v/>
      </c>
      <c r="J337" s="29"/>
      <c r="K337" s="46" t="str" cm="1">
        <f t="array" ref="K337">IF(OR(J337="",J337=0),"",
       IF(OR(_xlfn._xlws.FILTER('Checklist.loc DATA'!$E$3:$E$3000,'Checklist.loc DATA'!$D$3:$D$3000=J337,"#no matching result in Checklist.loc DATA")="#no matching result found in Checklist.loc DATA",_xlfn._xlws.FILTER('Checklist.loc DATA'!$E$3:$E$3000,'Checklist.loc DATA'!$D$3:$D$3000=J337,"#no matching result in Checklist.loc DATA")="MISSING",_xlfn._xlws.FILTER('Checklist.loc DATA'!$E$3:$E$3000,'Checklist.loc DATA'!$D$3:$D$3000=J337,"#no matching result in Checklist.loc DATA")=""),
          IF(_xlfn._xlws.FILTER('CLUE. Integrator'!$C$2:$C$3000,'CLUE. Integrator'!$D$2:$D$3000=J337,"#no matching result in aircraft CLUE_Integrator")="0","#Text found in aircraft CLUE_Integrator but no matching entry name; check that you copy-pasted entry names",
                   _xlfn._xlws.FILTER('CLUE. Integrator'!$C$2:$C$3000,'CLUE. Integrator'!$D$2:$D$3000=J337,"#no matching result in aircraft CLUE_Integrator")),
           _xlfn._xlws.FILTER('Checklist.loc DATA'!$E$3:$E$3000,'Checklist.loc DATA'!$D$3:$D$3000=J337,"#no matching result in Checklist.loc DATA")))</f>
        <v/>
      </c>
      <c r="L337" s="63" t="str">
        <f>IF('Integrator tracking'!G346="","",'Integrator tracking'!G346)</f>
        <v/>
      </c>
      <c r="M337" s="14" t="str">
        <f t="shared" si="10"/>
        <v/>
      </c>
      <c r="N337" s="14" t="str">
        <f>IF(F337="","",
_xlfn.CONCAT('Resource Checklist generator'!$A$2,UPPER('Resource Checklist generator'!$O$1),SUBSTITUTE(_xlfn.CONCAT(G337,"_",I337),"GAME.CHECKLIST_",""),"_",T337,'Resource Checklist generator'!$M$2,L337,'Resource Checklist generator'!$K$2,CHAR(10),
    'Resource Checklist generator'!$L$1,'Resource Checklist generator'!$N$2,'Resource Checklist generator'!$K$1,CHAR(10),
    'Resource Checklist generator'!$N$1
))</f>
        <v/>
      </c>
      <c r="O337" s="14" t="str">
        <f>IF(NOT(OR(U337=0,U337="")),_xlfn.CONCAT('Resource Checklist generator'!$G$2,U337,'Resource Checklist generator'!$H$2,CHAR(10),'Resource Checklist generator'!$I$2),"")</f>
        <v/>
      </c>
      <c r="P337" s="14" t="str">
        <f>IF(NOT(OR(V337=0,V337="")),_xlfn.CONCAT('Resource Checklist generator'!$J$2,V337,'Resource Checklist generator'!$H$2,CHAR(10),'Resource Checklist generator'!$L$2),"")</f>
        <v/>
      </c>
      <c r="Q337" s="14" t="str">
        <f>IF(F337="","",
    _xlfn.CONCAT('Resource Checklist generator'!$A$1,UPPER('Resource Checklist generator'!$O$1),SUBSTITUTE(_xlfn.CONCAT(G337,"_",I337),"GAME.CHECKLIST_",""),'Resource Checklist generator'!$B$1,CHAR(10),
    'Resource Checklist generator'!$C$1,G337,'Resource Checklist generator'!$D$1,I337,'Resource Checklist generator'!$E$1,CHAR(10),
    IF(K337="","",_xlfn.CONCAT('Resource Checklist generator'!$F$1,K337,'Resource Checklist generator'!$G$1,CHAR(10))),
    'Resource Checklist generator'!$J$1,'Resource Checklist generator'!$K$1,CHAR(10),
    'Resource Checklist generator'!$N$1)
)</f>
        <v/>
      </c>
      <c r="R337" s="14"/>
      <c r="S337" s="14" t="str">
        <f t="shared" si="11"/>
        <v/>
      </c>
      <c r="T337" s="14" t="str" cm="1">
        <f t="array" ref="T337">IF(Q337="","",MATCH(MID(Q337,1,255),MID($R$3:$R$999,1,255),0))</f>
        <v/>
      </c>
      <c r="U337" s="14"/>
      <c r="V337" s="14"/>
    </row>
    <row r="338" spans="2:22">
      <c r="B338" s="28"/>
      <c r="C338" s="46" t="str" cm="1">
        <f t="array" ref="C338">IF(B338="","",
       IF(OR(_xlfn._xlws.FILTER('Checklist.loc DATA'!$D$3:$D$3000,'Checklist.loc DATA'!$C$3:$C$3000=B338,"#no matching result in Checklist.loc DATA")="#no matching result found in Checklist.loc DATA",_xlfn._xlws.FILTER('Checklist.loc DATA'!$D$3:$D$3000,'Checklist.loc DATA'!$C$3:$C$3000=B338,"#no matching result in Checklist.loc DATA")="MISSING",_xlfn._xlws.FILTER('Checklist.loc DATA'!$D$3:$D$3000,'Checklist.loc DATA'!$C$3:$C$3000=B338,"#no matching result in Checklist.loc DATA")=""),
            IF(_xlfn._xlws.FILTER('GAME.CHECKLIST_ Integrator'!$C$2:$C$3000,'GAME.CHECKLIST_ Integrator'!$D$2:$D$3000=B338,"#no matching result in GAME.CHECKLIST Integrator")="0","#Text found in aircraft PAGE_Integrator but no matching entry name; check that you copy-pasted entry names",
                   _xlfn._xlws.FILTER('GAME.CHECKLIST_ Integrator'!$C$2:$C$3000,'GAME.CHECKLIST_ Integrator'!$D$2:$D$3000=B338,"#no matching result in GAME.CHECKLIST Integrator")),
           _xlfn._xlws.FILTER('Checklist.loc DATA'!$D$3:$D$3000,'Checklist.loc DATA'!$C$3:$C$3000=B338,"#no matching result in Checklist.loc DATA")))</f>
        <v/>
      </c>
      <c r="D338" s="52"/>
      <c r="E338" s="46" t="str" cm="1">
        <f t="array" ref="E338">IF(D338="","",
       IF(OR(_xlfn._xlws.FILTER('Checklist.loc DATA'!$D$3:$D$3000,'Checklist.loc DATA'!$C$3:$C$3000=D338,"#no matching result in Checklist.loc DATA")="#no matching result found in Checklist.loc DATA",_xlfn._xlws.FILTER('Checklist.loc DATA'!$D$3:$D$3000,'Checklist.loc DATA'!$C$3:$C$3000=D338,"#no matching result in Checklist.loc DATA")="MISSING",_xlfn._xlws.FILTER('Checklist.loc DATA'!$D$3:$D$3000,'Checklist.loc DATA'!$C$3:$C$3000=D338,"#no matching result in Checklist.loc DATA")=""),
            IF(_xlfn._xlws.FILTER('GAME.CHECKLIST_ Integrator'!$C$2:$C$3000,'GAME.CHECKLIST_ Integrator'!$D$2:$D$3000=D338,"#no matching result in GAME.CHECKLIST Integrator")="0","#Text found in aircraft PAGE_Integrator but no matching entry name; check that you copy-pasted entry names",
                   _xlfn._xlws.FILTER('GAME.CHECKLIST_ Integrator'!$C$2:$C$3000,'GAME.CHECKLIST_ Integrator'!$D$2:$D$3000=D338,"#no matching result in GAME.CHECKLIST Integrator")),
           _xlfn._xlws.FILTER('Checklist.loc DATA'!$D$3:$D$3000,'Checklist.loc DATA'!$C$3:$C$3000=D338,"#no matching result in Checklist.loc DATA")))</f>
        <v/>
      </c>
      <c r="F338" s="52"/>
      <c r="G338" s="46" t="str" cm="1">
        <f t="array" ref="G338">IF(F338="","",
       IF(OR(_xlfn._xlws.FILTER('Checklist.loc DATA'!$D$3:$D$3000,'Checklist.loc DATA'!$C$3:$C$3000=F338,"#no matching result in Checklist.loc DATA")="#no matching result found in Checklist.loc DATA",_xlfn._xlws.FILTER('Checklist.loc DATA'!$D$3:$D$3000,'Checklist.loc DATA'!$C$3:$C$3000=F338,"#no matching result in Checklist.loc DATA")="MISSING",_xlfn._xlws.FILTER('Checklist.loc DATA'!$D$3:$D$3000,'Checklist.loc DATA'!$C$3:$C$3000=F338,"#no matching result in Checklist.loc DATA")=""),
            IF(_xlfn._xlws.FILTER('GAME.CHECKLIST_ Integrator'!$C$2:$C$3000,'GAME.CHECKLIST_ Integrator'!$D$2:$D$3000=F338,"#no matching result in GAME.CHECKLIST Integrator")="0","#Text found in aircraft PAGE_Integrator but no matching entry name; check that you copy-pasted entry names",
                   _xlfn._xlws.FILTER('GAME.CHECKLIST_ Integrator'!$C$2:$C$3000,'GAME.CHECKLIST_ Integrator'!$D$2:$D$3000=F338,"#no matching result in GAME.CHECKLIST Integrator")),
           _xlfn._xlws.FILTER('Checklist.loc DATA'!$D$3:$D$3000,'Checklist.loc DATA'!$C$3:$C$3000=F338,"#no matching result in Checklist.loc DATA")))</f>
        <v/>
      </c>
      <c r="H338" s="61"/>
      <c r="I338" s="46" t="str" cm="1">
        <f t="array" ref="I338">IF(H338="","",
       IF(OR(_xlfn._xlws.FILTER('Checklist.loc DATA'!$D$3:$D$3000,'Checklist.loc DATA'!$C$3:$C$3000=H338,"#no matching result in Checklist.loc DATA")="#no matching result found in Checklist.loc DATA",_xlfn._xlws.FILTER('Checklist.loc DATA'!$D$3:$D$3000,'Checklist.loc DATA'!$C$3:$C$3000=H338,"#no matching result in Checklist.loc DATA")="MISSING",_xlfn._xlws.FILTER('Checklist.loc DATA'!$D$3:$D$3000,'Checklist.loc DATA'!$C$3:$C$3000=H338,"#no matching result in Checklist.loc DATA")=""),
            IF(_xlfn._xlws.FILTER('GAME.CHECKLIST_ Integrator'!$C$2:$C$3000,'GAME.CHECKLIST_ Integrator'!$D$2:$D$3000=H338,"#no matching result in GAME.CHECKLIST Integrator")="0","#Text found in aircraft PAGE_Integrator but no matching entry name; check that you copy-pasted entry names",
                   _xlfn._xlws.FILTER('GAME.CHECKLIST_ Integrator'!$C$2:$C$3000,'GAME.CHECKLIST_ Integrator'!$D$2:$D$3000=H338,"#no matching result in GAME.CHECKLIST Integrator")),
           _xlfn._xlws.FILTER('Checklist.loc DATA'!$D$3:$D$3000,'Checklist.loc DATA'!$C$3:$C$3000=H338,"#no matching result in Checklist.loc DATA")))</f>
        <v/>
      </c>
      <c r="J338" s="48"/>
      <c r="K338" s="46" t="str" cm="1">
        <f t="array" ref="K338">IF(OR(J338="",J338=0),"",
       IF(OR(_xlfn._xlws.FILTER('Checklist.loc DATA'!$E$3:$E$3000,'Checklist.loc DATA'!$D$3:$D$3000=J338,"#no matching result in Checklist.loc DATA")="#no matching result found in Checklist.loc DATA",_xlfn._xlws.FILTER('Checklist.loc DATA'!$E$3:$E$3000,'Checklist.loc DATA'!$D$3:$D$3000=J338,"#no matching result in Checklist.loc DATA")="MISSING",_xlfn._xlws.FILTER('Checklist.loc DATA'!$E$3:$E$3000,'Checklist.loc DATA'!$D$3:$D$3000=J338,"#no matching result in Checklist.loc DATA")=""),
          IF(_xlfn._xlws.FILTER('CLUE. Integrator'!$C$2:$C$3000,'CLUE. Integrator'!$D$2:$D$3000=J338,"#no matching result in aircraft CLUE_Integrator")="0","#Text found in aircraft CLUE_Integrator but no matching entry name; check that you copy-pasted entry names",
                   _xlfn._xlws.FILTER('CLUE. Integrator'!$C$2:$C$3000,'CLUE. Integrator'!$D$2:$D$3000=J338,"#no matching result in aircraft CLUE_Integrator")),
           _xlfn._xlws.FILTER('Checklist.loc DATA'!$E$3:$E$3000,'Checklist.loc DATA'!$D$3:$D$3000=J338,"#no matching result in Checklist.loc DATA")))</f>
        <v/>
      </c>
      <c r="L338" s="63" t="str">
        <f>IF('Integrator tracking'!G347="","",'Integrator tracking'!G347)</f>
        <v/>
      </c>
      <c r="M338" s="14" t="str">
        <f t="shared" si="10"/>
        <v/>
      </c>
      <c r="N338" s="14" t="str">
        <f>IF(F338="","",
_xlfn.CONCAT('Resource Checklist generator'!$A$2,UPPER('Resource Checklist generator'!$O$1),SUBSTITUTE(_xlfn.CONCAT(G338,"_",I338),"GAME.CHECKLIST_",""),"_",T338,'Resource Checklist generator'!$M$2,L338,'Resource Checklist generator'!$K$2,CHAR(10),
    'Resource Checklist generator'!$L$1,'Resource Checklist generator'!$N$2,'Resource Checklist generator'!$K$1,CHAR(10),
    'Resource Checklist generator'!$N$1
))</f>
        <v/>
      </c>
      <c r="O338" s="14" t="str">
        <f>IF(NOT(OR(U338=0,U338="")),_xlfn.CONCAT('Resource Checklist generator'!$G$2,U338,'Resource Checklist generator'!$H$2,CHAR(10),'Resource Checklist generator'!$I$2),"")</f>
        <v/>
      </c>
      <c r="P338" s="14" t="str">
        <f>IF(NOT(OR(V338=0,V338="")),_xlfn.CONCAT('Resource Checklist generator'!$J$2,V338,'Resource Checklist generator'!$H$2,CHAR(10),'Resource Checklist generator'!$L$2),"")</f>
        <v/>
      </c>
      <c r="Q338" s="14" t="str">
        <f>IF(F338="","",
    _xlfn.CONCAT('Resource Checklist generator'!$A$1,UPPER('Resource Checklist generator'!$O$1),SUBSTITUTE(_xlfn.CONCAT(G338,"_",I338),"GAME.CHECKLIST_",""),'Resource Checklist generator'!$B$1,CHAR(10),
    'Resource Checklist generator'!$C$1,G338,'Resource Checklist generator'!$D$1,I338,'Resource Checklist generator'!$E$1,CHAR(10),
    IF(K338="","",_xlfn.CONCAT('Resource Checklist generator'!$F$1,K338,'Resource Checklist generator'!$G$1,CHAR(10))),
    'Resource Checklist generator'!$J$1,'Resource Checklist generator'!$K$1,CHAR(10),
    'Resource Checklist generator'!$N$1)
)</f>
        <v/>
      </c>
      <c r="R338" s="14"/>
      <c r="S338" s="14" t="str">
        <f t="shared" si="11"/>
        <v/>
      </c>
      <c r="T338" s="14" t="str" cm="1">
        <f t="array" ref="T338">IF(Q338="","",MATCH(MID(Q338,1,255),MID($R$3:$R$999,1,255),0))</f>
        <v/>
      </c>
      <c r="U338" s="14"/>
      <c r="V338" s="14"/>
    </row>
    <row r="339" spans="2:22">
      <c r="B339" s="27"/>
      <c r="C339" s="46" t="str" cm="1">
        <f t="array" ref="C339">IF(B339="","",
       IF(OR(_xlfn._xlws.FILTER('Checklist.loc DATA'!$D$3:$D$3000,'Checklist.loc DATA'!$C$3:$C$3000=B339,"#no matching result in Checklist.loc DATA")="#no matching result found in Checklist.loc DATA",_xlfn._xlws.FILTER('Checklist.loc DATA'!$D$3:$D$3000,'Checklist.loc DATA'!$C$3:$C$3000=B339,"#no matching result in Checklist.loc DATA")="MISSING",_xlfn._xlws.FILTER('Checklist.loc DATA'!$D$3:$D$3000,'Checklist.loc DATA'!$C$3:$C$3000=B339,"#no matching result in Checklist.loc DATA")=""),
            IF(_xlfn._xlws.FILTER('GAME.CHECKLIST_ Integrator'!$C$2:$C$3000,'GAME.CHECKLIST_ Integrator'!$D$2:$D$3000=B339,"#no matching result in GAME.CHECKLIST Integrator")="0","#Text found in aircraft PAGE_Integrator but no matching entry name; check that you copy-pasted entry names",
                   _xlfn._xlws.FILTER('GAME.CHECKLIST_ Integrator'!$C$2:$C$3000,'GAME.CHECKLIST_ Integrator'!$D$2:$D$3000=B339,"#no matching result in GAME.CHECKLIST Integrator")),
           _xlfn._xlws.FILTER('Checklist.loc DATA'!$D$3:$D$3000,'Checklist.loc DATA'!$C$3:$C$3000=B339,"#no matching result in Checklist.loc DATA")))</f>
        <v/>
      </c>
      <c r="D339" s="53"/>
      <c r="E339" s="46" t="str" cm="1">
        <f t="array" ref="E339">IF(D339="","",
       IF(OR(_xlfn._xlws.FILTER('Checklist.loc DATA'!$D$3:$D$3000,'Checklist.loc DATA'!$C$3:$C$3000=D339,"#no matching result in Checklist.loc DATA")="#no matching result found in Checklist.loc DATA",_xlfn._xlws.FILTER('Checklist.loc DATA'!$D$3:$D$3000,'Checklist.loc DATA'!$C$3:$C$3000=D339,"#no matching result in Checklist.loc DATA")="MISSING",_xlfn._xlws.FILTER('Checklist.loc DATA'!$D$3:$D$3000,'Checklist.loc DATA'!$C$3:$C$3000=D339,"#no matching result in Checklist.loc DATA")=""),
            IF(_xlfn._xlws.FILTER('GAME.CHECKLIST_ Integrator'!$C$2:$C$3000,'GAME.CHECKLIST_ Integrator'!$D$2:$D$3000=D339,"#no matching result in GAME.CHECKLIST Integrator")="0","#Text found in aircraft PAGE_Integrator but no matching entry name; check that you copy-pasted entry names",
                   _xlfn._xlws.FILTER('GAME.CHECKLIST_ Integrator'!$C$2:$C$3000,'GAME.CHECKLIST_ Integrator'!$D$2:$D$3000=D339,"#no matching result in GAME.CHECKLIST Integrator")),
           _xlfn._xlws.FILTER('Checklist.loc DATA'!$D$3:$D$3000,'Checklist.loc DATA'!$C$3:$C$3000=D339,"#no matching result in Checklist.loc DATA")))</f>
        <v/>
      </c>
      <c r="F339" s="53"/>
      <c r="G339" s="46" t="str" cm="1">
        <f t="array" ref="G339">IF(F339="","",
       IF(OR(_xlfn._xlws.FILTER('Checklist.loc DATA'!$D$3:$D$3000,'Checklist.loc DATA'!$C$3:$C$3000=F339,"#no matching result in Checklist.loc DATA")="#no matching result found in Checklist.loc DATA",_xlfn._xlws.FILTER('Checklist.loc DATA'!$D$3:$D$3000,'Checklist.loc DATA'!$C$3:$C$3000=F339,"#no matching result in Checklist.loc DATA")="MISSING",_xlfn._xlws.FILTER('Checklist.loc DATA'!$D$3:$D$3000,'Checklist.loc DATA'!$C$3:$C$3000=F339,"#no matching result in Checklist.loc DATA")=""),
            IF(_xlfn._xlws.FILTER('GAME.CHECKLIST_ Integrator'!$C$2:$C$3000,'GAME.CHECKLIST_ Integrator'!$D$2:$D$3000=F339,"#no matching result in GAME.CHECKLIST Integrator")="0","#Text found in aircraft PAGE_Integrator but no matching entry name; check that you copy-pasted entry names",
                   _xlfn._xlws.FILTER('GAME.CHECKLIST_ Integrator'!$C$2:$C$3000,'GAME.CHECKLIST_ Integrator'!$D$2:$D$3000=F339,"#no matching result in GAME.CHECKLIST Integrator")),
           _xlfn._xlws.FILTER('Checklist.loc DATA'!$D$3:$D$3000,'Checklist.loc DATA'!$C$3:$C$3000=F339,"#no matching result in Checklist.loc DATA")))</f>
        <v/>
      </c>
      <c r="H339" s="62"/>
      <c r="I339" s="46" t="str" cm="1">
        <f t="array" ref="I339">IF(H339="","",
       IF(OR(_xlfn._xlws.FILTER('Checklist.loc DATA'!$D$3:$D$3000,'Checklist.loc DATA'!$C$3:$C$3000=H339,"#no matching result in Checklist.loc DATA")="#no matching result found in Checklist.loc DATA",_xlfn._xlws.FILTER('Checklist.loc DATA'!$D$3:$D$3000,'Checklist.loc DATA'!$C$3:$C$3000=H339,"#no matching result in Checklist.loc DATA")="MISSING",_xlfn._xlws.FILTER('Checklist.loc DATA'!$D$3:$D$3000,'Checklist.loc DATA'!$C$3:$C$3000=H339,"#no matching result in Checklist.loc DATA")=""),
            IF(_xlfn._xlws.FILTER('GAME.CHECKLIST_ Integrator'!$C$2:$C$3000,'GAME.CHECKLIST_ Integrator'!$D$2:$D$3000=H339,"#no matching result in GAME.CHECKLIST Integrator")="0","#Text found in aircraft PAGE_Integrator but no matching entry name; check that you copy-pasted entry names",
                   _xlfn._xlws.FILTER('GAME.CHECKLIST_ Integrator'!$C$2:$C$3000,'GAME.CHECKLIST_ Integrator'!$D$2:$D$3000=H339,"#no matching result in GAME.CHECKLIST Integrator")),
           _xlfn._xlws.FILTER('Checklist.loc DATA'!$D$3:$D$3000,'Checklist.loc DATA'!$C$3:$C$3000=H339,"#no matching result in Checklist.loc DATA")))</f>
        <v/>
      </c>
      <c r="J339" s="29"/>
      <c r="K339" s="46" t="str" cm="1">
        <f t="array" ref="K339">IF(OR(J339="",J339=0),"",
       IF(OR(_xlfn._xlws.FILTER('Checklist.loc DATA'!$E$3:$E$3000,'Checklist.loc DATA'!$D$3:$D$3000=J339,"#no matching result in Checklist.loc DATA")="#no matching result found in Checklist.loc DATA",_xlfn._xlws.FILTER('Checklist.loc DATA'!$E$3:$E$3000,'Checklist.loc DATA'!$D$3:$D$3000=J339,"#no matching result in Checklist.loc DATA")="MISSING",_xlfn._xlws.FILTER('Checklist.loc DATA'!$E$3:$E$3000,'Checklist.loc DATA'!$D$3:$D$3000=J339,"#no matching result in Checklist.loc DATA")=""),
          IF(_xlfn._xlws.FILTER('CLUE. Integrator'!$C$2:$C$3000,'CLUE. Integrator'!$D$2:$D$3000=J339,"#no matching result in aircraft CLUE_Integrator")="0","#Text found in aircraft CLUE_Integrator but no matching entry name; check that you copy-pasted entry names",
                   _xlfn._xlws.FILTER('CLUE. Integrator'!$C$2:$C$3000,'CLUE. Integrator'!$D$2:$D$3000=J339,"#no matching result in aircraft CLUE_Integrator")),
           _xlfn._xlws.FILTER('Checklist.loc DATA'!$E$3:$E$3000,'Checklist.loc DATA'!$D$3:$D$3000=J339,"#no matching result in Checklist.loc DATA")))</f>
        <v/>
      </c>
      <c r="L339" s="63" t="str">
        <f>IF('Integrator tracking'!G348="","",'Integrator tracking'!G348)</f>
        <v/>
      </c>
      <c r="M339" s="14" t="str">
        <f t="shared" si="10"/>
        <v/>
      </c>
      <c r="N339" s="14" t="str">
        <f>IF(F339="","",
_xlfn.CONCAT('Resource Checklist generator'!$A$2,UPPER('Resource Checklist generator'!$O$1),SUBSTITUTE(_xlfn.CONCAT(G339,"_",I339),"GAME.CHECKLIST_",""),"_",T339,'Resource Checklist generator'!$M$2,L339,'Resource Checklist generator'!$K$2,CHAR(10),
    'Resource Checklist generator'!$L$1,'Resource Checklist generator'!$N$2,'Resource Checklist generator'!$K$1,CHAR(10),
    'Resource Checklist generator'!$N$1
))</f>
        <v/>
      </c>
      <c r="O339" s="14" t="str">
        <f>IF(NOT(OR(U339=0,U339="")),_xlfn.CONCAT('Resource Checklist generator'!$G$2,U339,'Resource Checklist generator'!$H$2,CHAR(10),'Resource Checklist generator'!$I$2),"")</f>
        <v/>
      </c>
      <c r="P339" s="14" t="str">
        <f>IF(NOT(OR(V339=0,V339="")),_xlfn.CONCAT('Resource Checklist generator'!$J$2,V339,'Resource Checklist generator'!$H$2,CHAR(10),'Resource Checklist generator'!$L$2),"")</f>
        <v/>
      </c>
      <c r="Q339" s="14" t="str">
        <f>IF(F339="","",
    _xlfn.CONCAT('Resource Checklist generator'!$A$1,UPPER('Resource Checklist generator'!$O$1),SUBSTITUTE(_xlfn.CONCAT(G339,"_",I339),"GAME.CHECKLIST_",""),'Resource Checklist generator'!$B$1,CHAR(10),
    'Resource Checklist generator'!$C$1,G339,'Resource Checklist generator'!$D$1,I339,'Resource Checklist generator'!$E$1,CHAR(10),
    IF(K339="","",_xlfn.CONCAT('Resource Checklist generator'!$F$1,K339,'Resource Checklist generator'!$G$1,CHAR(10))),
    'Resource Checklist generator'!$J$1,'Resource Checklist generator'!$K$1,CHAR(10),
    'Resource Checklist generator'!$N$1)
)</f>
        <v/>
      </c>
      <c r="R339" s="14"/>
      <c r="S339" s="14" t="str">
        <f t="shared" si="11"/>
        <v/>
      </c>
      <c r="T339" s="14" t="str" cm="1">
        <f t="array" ref="T339">IF(Q339="","",MATCH(MID(Q339,1,255),MID($R$3:$R$999,1,255),0))</f>
        <v/>
      </c>
      <c r="U339" s="14"/>
      <c r="V339" s="14"/>
    </row>
    <row r="340" spans="2:22">
      <c r="B340" s="28"/>
      <c r="C340" s="46" t="str" cm="1">
        <f t="array" ref="C340">IF(B340="","",
       IF(OR(_xlfn._xlws.FILTER('Checklist.loc DATA'!$D$3:$D$3000,'Checklist.loc DATA'!$C$3:$C$3000=B340,"#no matching result in Checklist.loc DATA")="#no matching result found in Checklist.loc DATA",_xlfn._xlws.FILTER('Checklist.loc DATA'!$D$3:$D$3000,'Checklist.loc DATA'!$C$3:$C$3000=B340,"#no matching result in Checklist.loc DATA")="MISSING",_xlfn._xlws.FILTER('Checklist.loc DATA'!$D$3:$D$3000,'Checklist.loc DATA'!$C$3:$C$3000=B340,"#no matching result in Checklist.loc DATA")=""),
            IF(_xlfn._xlws.FILTER('GAME.CHECKLIST_ Integrator'!$C$2:$C$3000,'GAME.CHECKLIST_ Integrator'!$D$2:$D$3000=B340,"#no matching result in GAME.CHECKLIST Integrator")="0","#Text found in aircraft PAGE_Integrator but no matching entry name; check that you copy-pasted entry names",
                   _xlfn._xlws.FILTER('GAME.CHECKLIST_ Integrator'!$C$2:$C$3000,'GAME.CHECKLIST_ Integrator'!$D$2:$D$3000=B340,"#no matching result in GAME.CHECKLIST Integrator")),
           _xlfn._xlws.FILTER('Checklist.loc DATA'!$D$3:$D$3000,'Checklist.loc DATA'!$C$3:$C$3000=B340,"#no matching result in Checklist.loc DATA")))</f>
        <v/>
      </c>
      <c r="D340" s="52"/>
      <c r="E340" s="46" t="str" cm="1">
        <f t="array" ref="E340">IF(D340="","",
       IF(OR(_xlfn._xlws.FILTER('Checklist.loc DATA'!$D$3:$D$3000,'Checklist.loc DATA'!$C$3:$C$3000=D340,"#no matching result in Checklist.loc DATA")="#no matching result found in Checklist.loc DATA",_xlfn._xlws.FILTER('Checklist.loc DATA'!$D$3:$D$3000,'Checklist.loc DATA'!$C$3:$C$3000=D340,"#no matching result in Checklist.loc DATA")="MISSING",_xlfn._xlws.FILTER('Checklist.loc DATA'!$D$3:$D$3000,'Checklist.loc DATA'!$C$3:$C$3000=D340,"#no matching result in Checklist.loc DATA")=""),
            IF(_xlfn._xlws.FILTER('GAME.CHECKLIST_ Integrator'!$C$2:$C$3000,'GAME.CHECKLIST_ Integrator'!$D$2:$D$3000=D340,"#no matching result in GAME.CHECKLIST Integrator")="0","#Text found in aircraft PAGE_Integrator but no matching entry name; check that you copy-pasted entry names",
                   _xlfn._xlws.FILTER('GAME.CHECKLIST_ Integrator'!$C$2:$C$3000,'GAME.CHECKLIST_ Integrator'!$D$2:$D$3000=D340,"#no matching result in GAME.CHECKLIST Integrator")),
           _xlfn._xlws.FILTER('Checklist.loc DATA'!$D$3:$D$3000,'Checklist.loc DATA'!$C$3:$C$3000=D340,"#no matching result in Checklist.loc DATA")))</f>
        <v/>
      </c>
      <c r="F340" s="52"/>
      <c r="G340" s="46" t="str" cm="1">
        <f t="array" ref="G340">IF(F340="","",
       IF(OR(_xlfn._xlws.FILTER('Checklist.loc DATA'!$D$3:$D$3000,'Checklist.loc DATA'!$C$3:$C$3000=F340,"#no matching result in Checklist.loc DATA")="#no matching result found in Checklist.loc DATA",_xlfn._xlws.FILTER('Checklist.loc DATA'!$D$3:$D$3000,'Checklist.loc DATA'!$C$3:$C$3000=F340,"#no matching result in Checklist.loc DATA")="MISSING",_xlfn._xlws.FILTER('Checklist.loc DATA'!$D$3:$D$3000,'Checklist.loc DATA'!$C$3:$C$3000=F340,"#no matching result in Checklist.loc DATA")=""),
            IF(_xlfn._xlws.FILTER('GAME.CHECKLIST_ Integrator'!$C$2:$C$3000,'GAME.CHECKLIST_ Integrator'!$D$2:$D$3000=F340,"#no matching result in GAME.CHECKLIST Integrator")="0","#Text found in aircraft PAGE_Integrator but no matching entry name; check that you copy-pasted entry names",
                   _xlfn._xlws.FILTER('GAME.CHECKLIST_ Integrator'!$C$2:$C$3000,'GAME.CHECKLIST_ Integrator'!$D$2:$D$3000=F340,"#no matching result in GAME.CHECKLIST Integrator")),
           _xlfn._xlws.FILTER('Checklist.loc DATA'!$D$3:$D$3000,'Checklist.loc DATA'!$C$3:$C$3000=F340,"#no matching result in Checklist.loc DATA")))</f>
        <v/>
      </c>
      <c r="H340" s="61"/>
      <c r="I340" s="46" t="str" cm="1">
        <f t="array" ref="I340">IF(H340="","",
       IF(OR(_xlfn._xlws.FILTER('Checklist.loc DATA'!$D$3:$D$3000,'Checklist.loc DATA'!$C$3:$C$3000=H340,"#no matching result in Checklist.loc DATA")="#no matching result found in Checklist.loc DATA",_xlfn._xlws.FILTER('Checklist.loc DATA'!$D$3:$D$3000,'Checklist.loc DATA'!$C$3:$C$3000=H340,"#no matching result in Checklist.loc DATA")="MISSING",_xlfn._xlws.FILTER('Checklist.loc DATA'!$D$3:$D$3000,'Checklist.loc DATA'!$C$3:$C$3000=H340,"#no matching result in Checklist.loc DATA")=""),
            IF(_xlfn._xlws.FILTER('GAME.CHECKLIST_ Integrator'!$C$2:$C$3000,'GAME.CHECKLIST_ Integrator'!$D$2:$D$3000=H340,"#no matching result in GAME.CHECKLIST Integrator")="0","#Text found in aircraft PAGE_Integrator but no matching entry name; check that you copy-pasted entry names",
                   _xlfn._xlws.FILTER('GAME.CHECKLIST_ Integrator'!$C$2:$C$3000,'GAME.CHECKLIST_ Integrator'!$D$2:$D$3000=H340,"#no matching result in GAME.CHECKLIST Integrator")),
           _xlfn._xlws.FILTER('Checklist.loc DATA'!$D$3:$D$3000,'Checklist.loc DATA'!$C$3:$C$3000=H340,"#no matching result in Checklist.loc DATA")))</f>
        <v/>
      </c>
      <c r="J340" s="48"/>
      <c r="K340" s="46" t="str" cm="1">
        <f t="array" ref="K340">IF(OR(J340="",J340=0),"",
       IF(OR(_xlfn._xlws.FILTER('Checklist.loc DATA'!$E$3:$E$3000,'Checklist.loc DATA'!$D$3:$D$3000=J340,"#no matching result in Checklist.loc DATA")="#no matching result found in Checklist.loc DATA",_xlfn._xlws.FILTER('Checklist.loc DATA'!$E$3:$E$3000,'Checklist.loc DATA'!$D$3:$D$3000=J340,"#no matching result in Checklist.loc DATA")="MISSING",_xlfn._xlws.FILTER('Checklist.loc DATA'!$E$3:$E$3000,'Checklist.loc DATA'!$D$3:$D$3000=J340,"#no matching result in Checklist.loc DATA")=""),
          IF(_xlfn._xlws.FILTER('CLUE. Integrator'!$C$2:$C$3000,'CLUE. Integrator'!$D$2:$D$3000=J340,"#no matching result in aircraft CLUE_Integrator")="0","#Text found in aircraft CLUE_Integrator but no matching entry name; check that you copy-pasted entry names",
                   _xlfn._xlws.FILTER('CLUE. Integrator'!$C$2:$C$3000,'CLUE. Integrator'!$D$2:$D$3000=J340,"#no matching result in aircraft CLUE_Integrator")),
           _xlfn._xlws.FILTER('Checklist.loc DATA'!$E$3:$E$3000,'Checklist.loc DATA'!$D$3:$D$3000=J340,"#no matching result in Checklist.loc DATA")))</f>
        <v/>
      </c>
      <c r="L340" s="63" t="str">
        <f>IF('Integrator tracking'!G349="","",'Integrator tracking'!G349)</f>
        <v/>
      </c>
      <c r="M340" s="14" t="str">
        <f t="shared" si="10"/>
        <v/>
      </c>
      <c r="N340" s="14" t="str">
        <f>IF(F340="","",
_xlfn.CONCAT('Resource Checklist generator'!$A$2,UPPER('Resource Checklist generator'!$O$1),SUBSTITUTE(_xlfn.CONCAT(G340,"_",I340),"GAME.CHECKLIST_",""),"_",T340,'Resource Checklist generator'!$M$2,L340,'Resource Checklist generator'!$K$2,CHAR(10),
    'Resource Checklist generator'!$L$1,'Resource Checklist generator'!$N$2,'Resource Checklist generator'!$K$1,CHAR(10),
    'Resource Checklist generator'!$N$1
))</f>
        <v/>
      </c>
      <c r="O340" s="14" t="str">
        <f>IF(NOT(OR(U340=0,U340="")),_xlfn.CONCAT('Resource Checklist generator'!$G$2,U340,'Resource Checklist generator'!$H$2,CHAR(10),'Resource Checklist generator'!$I$2),"")</f>
        <v/>
      </c>
      <c r="P340" s="14" t="str">
        <f>IF(NOT(OR(V340=0,V340="")),_xlfn.CONCAT('Resource Checklist generator'!$J$2,V340,'Resource Checklist generator'!$H$2,CHAR(10),'Resource Checklist generator'!$L$2),"")</f>
        <v/>
      </c>
      <c r="Q340" s="14" t="str">
        <f>IF(F340="","",
    _xlfn.CONCAT('Resource Checklist generator'!$A$1,UPPER('Resource Checklist generator'!$O$1),SUBSTITUTE(_xlfn.CONCAT(G340,"_",I340),"GAME.CHECKLIST_",""),'Resource Checklist generator'!$B$1,CHAR(10),
    'Resource Checklist generator'!$C$1,G340,'Resource Checklist generator'!$D$1,I340,'Resource Checklist generator'!$E$1,CHAR(10),
    IF(K340="","",_xlfn.CONCAT('Resource Checklist generator'!$F$1,K340,'Resource Checklist generator'!$G$1,CHAR(10))),
    'Resource Checklist generator'!$J$1,'Resource Checklist generator'!$K$1,CHAR(10),
    'Resource Checklist generator'!$N$1)
)</f>
        <v/>
      </c>
      <c r="R340" s="14"/>
      <c r="S340" s="14" t="str">
        <f t="shared" si="11"/>
        <v/>
      </c>
      <c r="T340" s="14" t="str" cm="1">
        <f t="array" ref="T340">IF(Q340="","",MATCH(MID(Q340,1,255),MID($R$3:$R$999,1,255),0))</f>
        <v/>
      </c>
      <c r="U340" s="14"/>
      <c r="V340" s="14"/>
    </row>
    <row r="341" spans="2:22">
      <c r="B341" s="27"/>
      <c r="C341" s="46" t="str" cm="1">
        <f t="array" ref="C341">IF(B341="","",
       IF(OR(_xlfn._xlws.FILTER('Checklist.loc DATA'!$D$3:$D$3000,'Checklist.loc DATA'!$C$3:$C$3000=B341,"#no matching result in Checklist.loc DATA")="#no matching result found in Checklist.loc DATA",_xlfn._xlws.FILTER('Checklist.loc DATA'!$D$3:$D$3000,'Checklist.loc DATA'!$C$3:$C$3000=B341,"#no matching result in Checklist.loc DATA")="MISSING",_xlfn._xlws.FILTER('Checklist.loc DATA'!$D$3:$D$3000,'Checklist.loc DATA'!$C$3:$C$3000=B341,"#no matching result in Checklist.loc DATA")=""),
            IF(_xlfn._xlws.FILTER('GAME.CHECKLIST_ Integrator'!$C$2:$C$3000,'GAME.CHECKLIST_ Integrator'!$D$2:$D$3000=B341,"#no matching result in GAME.CHECKLIST Integrator")="0","#Text found in aircraft PAGE_Integrator but no matching entry name; check that you copy-pasted entry names",
                   _xlfn._xlws.FILTER('GAME.CHECKLIST_ Integrator'!$C$2:$C$3000,'GAME.CHECKLIST_ Integrator'!$D$2:$D$3000=B341,"#no matching result in GAME.CHECKLIST Integrator")),
           _xlfn._xlws.FILTER('Checklist.loc DATA'!$D$3:$D$3000,'Checklist.loc DATA'!$C$3:$C$3000=B341,"#no matching result in Checklist.loc DATA")))</f>
        <v/>
      </c>
      <c r="D341" s="53"/>
      <c r="E341" s="46" t="str" cm="1">
        <f t="array" ref="E341">IF(D341="","",
       IF(OR(_xlfn._xlws.FILTER('Checklist.loc DATA'!$D$3:$D$3000,'Checklist.loc DATA'!$C$3:$C$3000=D341,"#no matching result in Checklist.loc DATA")="#no matching result found in Checklist.loc DATA",_xlfn._xlws.FILTER('Checklist.loc DATA'!$D$3:$D$3000,'Checklist.loc DATA'!$C$3:$C$3000=D341,"#no matching result in Checklist.loc DATA")="MISSING",_xlfn._xlws.FILTER('Checklist.loc DATA'!$D$3:$D$3000,'Checklist.loc DATA'!$C$3:$C$3000=D341,"#no matching result in Checklist.loc DATA")=""),
            IF(_xlfn._xlws.FILTER('GAME.CHECKLIST_ Integrator'!$C$2:$C$3000,'GAME.CHECKLIST_ Integrator'!$D$2:$D$3000=D341,"#no matching result in GAME.CHECKLIST Integrator")="0","#Text found in aircraft PAGE_Integrator but no matching entry name; check that you copy-pasted entry names",
                   _xlfn._xlws.FILTER('GAME.CHECKLIST_ Integrator'!$C$2:$C$3000,'GAME.CHECKLIST_ Integrator'!$D$2:$D$3000=D341,"#no matching result in GAME.CHECKLIST Integrator")),
           _xlfn._xlws.FILTER('Checklist.loc DATA'!$D$3:$D$3000,'Checklist.loc DATA'!$C$3:$C$3000=D341,"#no matching result in Checklist.loc DATA")))</f>
        <v/>
      </c>
      <c r="F341" s="53"/>
      <c r="G341" s="46" t="str" cm="1">
        <f t="array" ref="G341">IF(F341="","",
       IF(OR(_xlfn._xlws.FILTER('Checklist.loc DATA'!$D$3:$D$3000,'Checklist.loc DATA'!$C$3:$C$3000=F341,"#no matching result in Checklist.loc DATA")="#no matching result found in Checklist.loc DATA",_xlfn._xlws.FILTER('Checklist.loc DATA'!$D$3:$D$3000,'Checklist.loc DATA'!$C$3:$C$3000=F341,"#no matching result in Checklist.loc DATA")="MISSING",_xlfn._xlws.FILTER('Checklist.loc DATA'!$D$3:$D$3000,'Checklist.loc DATA'!$C$3:$C$3000=F341,"#no matching result in Checklist.loc DATA")=""),
            IF(_xlfn._xlws.FILTER('GAME.CHECKLIST_ Integrator'!$C$2:$C$3000,'GAME.CHECKLIST_ Integrator'!$D$2:$D$3000=F341,"#no matching result in GAME.CHECKLIST Integrator")="0","#Text found in aircraft PAGE_Integrator but no matching entry name; check that you copy-pasted entry names",
                   _xlfn._xlws.FILTER('GAME.CHECKLIST_ Integrator'!$C$2:$C$3000,'GAME.CHECKLIST_ Integrator'!$D$2:$D$3000=F341,"#no matching result in GAME.CHECKLIST Integrator")),
           _xlfn._xlws.FILTER('Checklist.loc DATA'!$D$3:$D$3000,'Checklist.loc DATA'!$C$3:$C$3000=F341,"#no matching result in Checklist.loc DATA")))</f>
        <v/>
      </c>
      <c r="H341" s="62"/>
      <c r="I341" s="46" t="str" cm="1">
        <f t="array" ref="I341">IF(H341="","",
       IF(OR(_xlfn._xlws.FILTER('Checklist.loc DATA'!$D$3:$D$3000,'Checklist.loc DATA'!$C$3:$C$3000=H341,"#no matching result in Checklist.loc DATA")="#no matching result found in Checklist.loc DATA",_xlfn._xlws.FILTER('Checklist.loc DATA'!$D$3:$D$3000,'Checklist.loc DATA'!$C$3:$C$3000=H341,"#no matching result in Checklist.loc DATA")="MISSING",_xlfn._xlws.FILTER('Checklist.loc DATA'!$D$3:$D$3000,'Checklist.loc DATA'!$C$3:$C$3000=H341,"#no matching result in Checklist.loc DATA")=""),
            IF(_xlfn._xlws.FILTER('GAME.CHECKLIST_ Integrator'!$C$2:$C$3000,'GAME.CHECKLIST_ Integrator'!$D$2:$D$3000=H341,"#no matching result in GAME.CHECKLIST Integrator")="0","#Text found in aircraft PAGE_Integrator but no matching entry name; check that you copy-pasted entry names",
                   _xlfn._xlws.FILTER('GAME.CHECKLIST_ Integrator'!$C$2:$C$3000,'GAME.CHECKLIST_ Integrator'!$D$2:$D$3000=H341,"#no matching result in GAME.CHECKLIST Integrator")),
           _xlfn._xlws.FILTER('Checklist.loc DATA'!$D$3:$D$3000,'Checklist.loc DATA'!$C$3:$C$3000=H341,"#no matching result in Checklist.loc DATA")))</f>
        <v/>
      </c>
      <c r="J341" s="29"/>
      <c r="K341" s="46" t="str" cm="1">
        <f t="array" ref="K341">IF(OR(J341="",J341=0),"",
       IF(OR(_xlfn._xlws.FILTER('Checklist.loc DATA'!$E$3:$E$3000,'Checklist.loc DATA'!$D$3:$D$3000=J341,"#no matching result in Checklist.loc DATA")="#no matching result found in Checklist.loc DATA",_xlfn._xlws.FILTER('Checklist.loc DATA'!$E$3:$E$3000,'Checklist.loc DATA'!$D$3:$D$3000=J341,"#no matching result in Checklist.loc DATA")="MISSING",_xlfn._xlws.FILTER('Checklist.loc DATA'!$E$3:$E$3000,'Checklist.loc DATA'!$D$3:$D$3000=J341,"#no matching result in Checklist.loc DATA")=""),
          IF(_xlfn._xlws.FILTER('CLUE. Integrator'!$C$2:$C$3000,'CLUE. Integrator'!$D$2:$D$3000=J341,"#no matching result in aircraft CLUE_Integrator")="0","#Text found in aircraft CLUE_Integrator but no matching entry name; check that you copy-pasted entry names",
                   _xlfn._xlws.FILTER('CLUE. Integrator'!$C$2:$C$3000,'CLUE. Integrator'!$D$2:$D$3000=J341,"#no matching result in aircraft CLUE_Integrator")),
           _xlfn._xlws.FILTER('Checklist.loc DATA'!$E$3:$E$3000,'Checklist.loc DATA'!$D$3:$D$3000=J341,"#no matching result in Checklist.loc DATA")))</f>
        <v/>
      </c>
      <c r="L341" s="63" t="str">
        <f>IF('Integrator tracking'!G350="","",'Integrator tracking'!G350)</f>
        <v/>
      </c>
      <c r="M341" s="14" t="str">
        <f t="shared" si="10"/>
        <v/>
      </c>
      <c r="N341" s="14" t="str">
        <f>IF(F341="","",
_xlfn.CONCAT('Resource Checklist generator'!$A$2,UPPER('Resource Checklist generator'!$O$1),SUBSTITUTE(_xlfn.CONCAT(G341,"_",I341),"GAME.CHECKLIST_",""),"_",T341,'Resource Checklist generator'!$M$2,L341,'Resource Checklist generator'!$K$2,CHAR(10),
    'Resource Checklist generator'!$L$1,'Resource Checklist generator'!$N$2,'Resource Checklist generator'!$K$1,CHAR(10),
    'Resource Checklist generator'!$N$1
))</f>
        <v/>
      </c>
      <c r="O341" s="14" t="str">
        <f>IF(NOT(OR(U341=0,U341="")),_xlfn.CONCAT('Resource Checklist generator'!$G$2,U341,'Resource Checklist generator'!$H$2,CHAR(10),'Resource Checklist generator'!$I$2),"")</f>
        <v/>
      </c>
      <c r="P341" s="14" t="str">
        <f>IF(NOT(OR(V341=0,V341="")),_xlfn.CONCAT('Resource Checklist generator'!$J$2,V341,'Resource Checklist generator'!$H$2,CHAR(10),'Resource Checklist generator'!$L$2),"")</f>
        <v/>
      </c>
      <c r="Q341" s="14" t="str">
        <f>IF(F341="","",
    _xlfn.CONCAT('Resource Checklist generator'!$A$1,UPPER('Resource Checklist generator'!$O$1),SUBSTITUTE(_xlfn.CONCAT(G341,"_",I341),"GAME.CHECKLIST_",""),'Resource Checklist generator'!$B$1,CHAR(10),
    'Resource Checklist generator'!$C$1,G341,'Resource Checklist generator'!$D$1,I341,'Resource Checklist generator'!$E$1,CHAR(10),
    IF(K341="","",_xlfn.CONCAT('Resource Checklist generator'!$F$1,K341,'Resource Checklist generator'!$G$1,CHAR(10))),
    'Resource Checklist generator'!$J$1,'Resource Checklist generator'!$K$1,CHAR(10),
    'Resource Checklist generator'!$N$1)
)</f>
        <v/>
      </c>
      <c r="R341" s="14"/>
      <c r="S341" s="14" t="str">
        <f t="shared" si="11"/>
        <v/>
      </c>
      <c r="T341" s="14" t="str" cm="1">
        <f t="array" ref="T341">IF(Q341="","",MATCH(MID(Q341,1,255),MID($R$3:$R$999,1,255),0))</f>
        <v/>
      </c>
      <c r="U341" s="14"/>
      <c r="V341" s="14"/>
    </row>
    <row r="342" spans="2:22">
      <c r="B342" s="28"/>
      <c r="C342" s="46" t="str" cm="1">
        <f t="array" ref="C342">IF(B342="","",
       IF(OR(_xlfn._xlws.FILTER('Checklist.loc DATA'!$D$3:$D$3000,'Checklist.loc DATA'!$C$3:$C$3000=B342,"#no matching result in Checklist.loc DATA")="#no matching result found in Checklist.loc DATA",_xlfn._xlws.FILTER('Checklist.loc DATA'!$D$3:$D$3000,'Checklist.loc DATA'!$C$3:$C$3000=B342,"#no matching result in Checklist.loc DATA")="MISSING",_xlfn._xlws.FILTER('Checklist.loc DATA'!$D$3:$D$3000,'Checklist.loc DATA'!$C$3:$C$3000=B342,"#no matching result in Checklist.loc DATA")=""),
            IF(_xlfn._xlws.FILTER('GAME.CHECKLIST_ Integrator'!$C$2:$C$3000,'GAME.CHECKLIST_ Integrator'!$D$2:$D$3000=B342,"#no matching result in GAME.CHECKLIST Integrator")="0","#Text found in aircraft PAGE_Integrator but no matching entry name; check that you copy-pasted entry names",
                   _xlfn._xlws.FILTER('GAME.CHECKLIST_ Integrator'!$C$2:$C$3000,'GAME.CHECKLIST_ Integrator'!$D$2:$D$3000=B342,"#no matching result in GAME.CHECKLIST Integrator")),
           _xlfn._xlws.FILTER('Checklist.loc DATA'!$D$3:$D$3000,'Checklist.loc DATA'!$C$3:$C$3000=B342,"#no matching result in Checklist.loc DATA")))</f>
        <v/>
      </c>
      <c r="D342" s="52"/>
      <c r="E342" s="46" t="str" cm="1">
        <f t="array" ref="E342">IF(D342="","",
       IF(OR(_xlfn._xlws.FILTER('Checklist.loc DATA'!$D$3:$D$3000,'Checklist.loc DATA'!$C$3:$C$3000=D342,"#no matching result in Checklist.loc DATA")="#no matching result found in Checklist.loc DATA",_xlfn._xlws.FILTER('Checklist.loc DATA'!$D$3:$D$3000,'Checklist.loc DATA'!$C$3:$C$3000=D342,"#no matching result in Checklist.loc DATA")="MISSING",_xlfn._xlws.FILTER('Checklist.loc DATA'!$D$3:$D$3000,'Checklist.loc DATA'!$C$3:$C$3000=D342,"#no matching result in Checklist.loc DATA")=""),
            IF(_xlfn._xlws.FILTER('GAME.CHECKLIST_ Integrator'!$C$2:$C$3000,'GAME.CHECKLIST_ Integrator'!$D$2:$D$3000=D342,"#no matching result in GAME.CHECKLIST Integrator")="0","#Text found in aircraft PAGE_Integrator but no matching entry name; check that you copy-pasted entry names",
                   _xlfn._xlws.FILTER('GAME.CHECKLIST_ Integrator'!$C$2:$C$3000,'GAME.CHECKLIST_ Integrator'!$D$2:$D$3000=D342,"#no matching result in GAME.CHECKLIST Integrator")),
           _xlfn._xlws.FILTER('Checklist.loc DATA'!$D$3:$D$3000,'Checklist.loc DATA'!$C$3:$C$3000=D342,"#no matching result in Checklist.loc DATA")))</f>
        <v/>
      </c>
      <c r="F342" s="52"/>
      <c r="G342" s="46" t="str" cm="1">
        <f t="array" ref="G342">IF(F342="","",
       IF(OR(_xlfn._xlws.FILTER('Checklist.loc DATA'!$D$3:$D$3000,'Checklist.loc DATA'!$C$3:$C$3000=F342,"#no matching result in Checklist.loc DATA")="#no matching result found in Checklist.loc DATA",_xlfn._xlws.FILTER('Checklist.loc DATA'!$D$3:$D$3000,'Checklist.loc DATA'!$C$3:$C$3000=F342,"#no matching result in Checklist.loc DATA")="MISSING",_xlfn._xlws.FILTER('Checklist.loc DATA'!$D$3:$D$3000,'Checklist.loc DATA'!$C$3:$C$3000=F342,"#no matching result in Checklist.loc DATA")=""),
            IF(_xlfn._xlws.FILTER('GAME.CHECKLIST_ Integrator'!$C$2:$C$3000,'GAME.CHECKLIST_ Integrator'!$D$2:$D$3000=F342,"#no matching result in GAME.CHECKLIST Integrator")="0","#Text found in aircraft PAGE_Integrator but no matching entry name; check that you copy-pasted entry names",
                   _xlfn._xlws.FILTER('GAME.CHECKLIST_ Integrator'!$C$2:$C$3000,'GAME.CHECKLIST_ Integrator'!$D$2:$D$3000=F342,"#no matching result in GAME.CHECKLIST Integrator")),
           _xlfn._xlws.FILTER('Checklist.loc DATA'!$D$3:$D$3000,'Checklist.loc DATA'!$C$3:$C$3000=F342,"#no matching result in Checklist.loc DATA")))</f>
        <v/>
      </c>
      <c r="H342" s="61"/>
      <c r="I342" s="46" t="str" cm="1">
        <f t="array" ref="I342">IF(H342="","",
       IF(OR(_xlfn._xlws.FILTER('Checklist.loc DATA'!$D$3:$D$3000,'Checklist.loc DATA'!$C$3:$C$3000=H342,"#no matching result in Checklist.loc DATA")="#no matching result found in Checklist.loc DATA",_xlfn._xlws.FILTER('Checklist.loc DATA'!$D$3:$D$3000,'Checklist.loc DATA'!$C$3:$C$3000=H342,"#no matching result in Checklist.loc DATA")="MISSING",_xlfn._xlws.FILTER('Checklist.loc DATA'!$D$3:$D$3000,'Checklist.loc DATA'!$C$3:$C$3000=H342,"#no matching result in Checklist.loc DATA")=""),
            IF(_xlfn._xlws.FILTER('GAME.CHECKLIST_ Integrator'!$C$2:$C$3000,'GAME.CHECKLIST_ Integrator'!$D$2:$D$3000=H342,"#no matching result in GAME.CHECKLIST Integrator")="0","#Text found in aircraft PAGE_Integrator but no matching entry name; check that you copy-pasted entry names",
                   _xlfn._xlws.FILTER('GAME.CHECKLIST_ Integrator'!$C$2:$C$3000,'GAME.CHECKLIST_ Integrator'!$D$2:$D$3000=H342,"#no matching result in GAME.CHECKLIST Integrator")),
           _xlfn._xlws.FILTER('Checklist.loc DATA'!$D$3:$D$3000,'Checklist.loc DATA'!$C$3:$C$3000=H342,"#no matching result in Checklist.loc DATA")))</f>
        <v/>
      </c>
      <c r="J342" s="48"/>
      <c r="K342" s="46" t="str" cm="1">
        <f t="array" ref="K342">IF(OR(J342="",J342=0),"",
       IF(OR(_xlfn._xlws.FILTER('Checklist.loc DATA'!$E$3:$E$3000,'Checklist.loc DATA'!$D$3:$D$3000=J342,"#no matching result in Checklist.loc DATA")="#no matching result found in Checklist.loc DATA",_xlfn._xlws.FILTER('Checklist.loc DATA'!$E$3:$E$3000,'Checklist.loc DATA'!$D$3:$D$3000=J342,"#no matching result in Checklist.loc DATA")="MISSING",_xlfn._xlws.FILTER('Checklist.loc DATA'!$E$3:$E$3000,'Checklist.loc DATA'!$D$3:$D$3000=J342,"#no matching result in Checklist.loc DATA")=""),
          IF(_xlfn._xlws.FILTER('CLUE. Integrator'!$C$2:$C$3000,'CLUE. Integrator'!$D$2:$D$3000=J342,"#no matching result in aircraft CLUE_Integrator")="0","#Text found in aircraft CLUE_Integrator but no matching entry name; check that you copy-pasted entry names",
                   _xlfn._xlws.FILTER('CLUE. Integrator'!$C$2:$C$3000,'CLUE. Integrator'!$D$2:$D$3000=J342,"#no matching result in aircraft CLUE_Integrator")),
           _xlfn._xlws.FILTER('Checklist.loc DATA'!$E$3:$E$3000,'Checklist.loc DATA'!$D$3:$D$3000=J342,"#no matching result in Checklist.loc DATA")))</f>
        <v/>
      </c>
      <c r="L342" s="63" t="str">
        <f>IF('Integrator tracking'!G351="","",'Integrator tracking'!G351)</f>
        <v/>
      </c>
      <c r="M342" s="14" t="str">
        <f t="shared" si="10"/>
        <v/>
      </c>
      <c r="N342" s="14" t="str">
        <f>IF(F342="","",
_xlfn.CONCAT('Resource Checklist generator'!$A$2,UPPER('Resource Checklist generator'!$O$1),SUBSTITUTE(_xlfn.CONCAT(G342,"_",I342),"GAME.CHECKLIST_",""),"_",T342,'Resource Checklist generator'!$M$2,L342,'Resource Checklist generator'!$K$2,CHAR(10),
    'Resource Checklist generator'!$L$1,'Resource Checklist generator'!$N$2,'Resource Checklist generator'!$K$1,CHAR(10),
    'Resource Checklist generator'!$N$1
))</f>
        <v/>
      </c>
      <c r="O342" s="14" t="str">
        <f>IF(NOT(OR(U342=0,U342="")),_xlfn.CONCAT('Resource Checklist generator'!$G$2,U342,'Resource Checklist generator'!$H$2,CHAR(10),'Resource Checklist generator'!$I$2),"")</f>
        <v/>
      </c>
      <c r="P342" s="14" t="str">
        <f>IF(NOT(OR(V342=0,V342="")),_xlfn.CONCAT('Resource Checklist generator'!$J$2,V342,'Resource Checklist generator'!$H$2,CHAR(10),'Resource Checklist generator'!$L$2),"")</f>
        <v/>
      </c>
      <c r="Q342" s="14" t="str">
        <f>IF(F342="","",
    _xlfn.CONCAT('Resource Checklist generator'!$A$1,UPPER('Resource Checklist generator'!$O$1),SUBSTITUTE(_xlfn.CONCAT(G342,"_",I342),"GAME.CHECKLIST_",""),'Resource Checklist generator'!$B$1,CHAR(10),
    'Resource Checklist generator'!$C$1,G342,'Resource Checklist generator'!$D$1,I342,'Resource Checklist generator'!$E$1,CHAR(10),
    IF(K342="","",_xlfn.CONCAT('Resource Checklist generator'!$F$1,K342,'Resource Checklist generator'!$G$1,CHAR(10))),
    'Resource Checklist generator'!$J$1,'Resource Checklist generator'!$K$1,CHAR(10),
    'Resource Checklist generator'!$N$1)
)</f>
        <v/>
      </c>
      <c r="R342" s="14"/>
      <c r="S342" s="14" t="str">
        <f t="shared" si="11"/>
        <v/>
      </c>
      <c r="T342" s="14" t="str" cm="1">
        <f t="array" ref="T342">IF(Q342="","",MATCH(MID(Q342,1,255),MID($R$3:$R$999,1,255),0))</f>
        <v/>
      </c>
      <c r="U342" s="14"/>
      <c r="V342" s="14"/>
    </row>
    <row r="343" spans="2:22">
      <c r="B343" s="27"/>
      <c r="C343" s="46" t="str" cm="1">
        <f t="array" ref="C343">IF(B343="","",
       IF(OR(_xlfn._xlws.FILTER('Checklist.loc DATA'!$D$3:$D$3000,'Checklist.loc DATA'!$C$3:$C$3000=B343,"#no matching result in Checklist.loc DATA")="#no matching result found in Checklist.loc DATA",_xlfn._xlws.FILTER('Checklist.loc DATA'!$D$3:$D$3000,'Checklist.loc DATA'!$C$3:$C$3000=B343,"#no matching result in Checklist.loc DATA")="MISSING",_xlfn._xlws.FILTER('Checklist.loc DATA'!$D$3:$D$3000,'Checklist.loc DATA'!$C$3:$C$3000=B343,"#no matching result in Checklist.loc DATA")=""),
            IF(_xlfn._xlws.FILTER('GAME.CHECKLIST_ Integrator'!$C$2:$C$3000,'GAME.CHECKLIST_ Integrator'!$D$2:$D$3000=B343,"#no matching result in GAME.CHECKLIST Integrator")="0","#Text found in aircraft PAGE_Integrator but no matching entry name; check that you copy-pasted entry names",
                   _xlfn._xlws.FILTER('GAME.CHECKLIST_ Integrator'!$C$2:$C$3000,'GAME.CHECKLIST_ Integrator'!$D$2:$D$3000=B343,"#no matching result in GAME.CHECKLIST Integrator")),
           _xlfn._xlws.FILTER('Checklist.loc DATA'!$D$3:$D$3000,'Checklist.loc DATA'!$C$3:$C$3000=B343,"#no matching result in Checklist.loc DATA")))</f>
        <v/>
      </c>
      <c r="D343" s="53"/>
      <c r="E343" s="46" t="str" cm="1">
        <f t="array" ref="E343">IF(D343="","",
       IF(OR(_xlfn._xlws.FILTER('Checklist.loc DATA'!$D$3:$D$3000,'Checklist.loc DATA'!$C$3:$C$3000=D343,"#no matching result in Checklist.loc DATA")="#no matching result found in Checklist.loc DATA",_xlfn._xlws.FILTER('Checklist.loc DATA'!$D$3:$D$3000,'Checklist.loc DATA'!$C$3:$C$3000=D343,"#no matching result in Checklist.loc DATA")="MISSING",_xlfn._xlws.FILTER('Checklist.loc DATA'!$D$3:$D$3000,'Checklist.loc DATA'!$C$3:$C$3000=D343,"#no matching result in Checklist.loc DATA")=""),
            IF(_xlfn._xlws.FILTER('GAME.CHECKLIST_ Integrator'!$C$2:$C$3000,'GAME.CHECKLIST_ Integrator'!$D$2:$D$3000=D343,"#no matching result in GAME.CHECKLIST Integrator")="0","#Text found in aircraft PAGE_Integrator but no matching entry name; check that you copy-pasted entry names",
                   _xlfn._xlws.FILTER('GAME.CHECKLIST_ Integrator'!$C$2:$C$3000,'GAME.CHECKLIST_ Integrator'!$D$2:$D$3000=D343,"#no matching result in GAME.CHECKLIST Integrator")),
           _xlfn._xlws.FILTER('Checklist.loc DATA'!$D$3:$D$3000,'Checklist.loc DATA'!$C$3:$C$3000=D343,"#no matching result in Checklist.loc DATA")))</f>
        <v/>
      </c>
      <c r="F343" s="53"/>
      <c r="G343" s="46" t="str" cm="1">
        <f t="array" ref="G343">IF(F343="","",
       IF(OR(_xlfn._xlws.FILTER('Checklist.loc DATA'!$D$3:$D$3000,'Checklist.loc DATA'!$C$3:$C$3000=F343,"#no matching result in Checklist.loc DATA")="#no matching result found in Checklist.loc DATA",_xlfn._xlws.FILTER('Checklist.loc DATA'!$D$3:$D$3000,'Checklist.loc DATA'!$C$3:$C$3000=F343,"#no matching result in Checklist.loc DATA")="MISSING",_xlfn._xlws.FILTER('Checklist.loc DATA'!$D$3:$D$3000,'Checklist.loc DATA'!$C$3:$C$3000=F343,"#no matching result in Checklist.loc DATA")=""),
            IF(_xlfn._xlws.FILTER('GAME.CHECKLIST_ Integrator'!$C$2:$C$3000,'GAME.CHECKLIST_ Integrator'!$D$2:$D$3000=F343,"#no matching result in GAME.CHECKLIST Integrator")="0","#Text found in aircraft PAGE_Integrator but no matching entry name; check that you copy-pasted entry names",
                   _xlfn._xlws.FILTER('GAME.CHECKLIST_ Integrator'!$C$2:$C$3000,'GAME.CHECKLIST_ Integrator'!$D$2:$D$3000=F343,"#no matching result in GAME.CHECKLIST Integrator")),
           _xlfn._xlws.FILTER('Checklist.loc DATA'!$D$3:$D$3000,'Checklist.loc DATA'!$C$3:$C$3000=F343,"#no matching result in Checklist.loc DATA")))</f>
        <v/>
      </c>
      <c r="H343" s="62"/>
      <c r="I343" s="46" t="str" cm="1">
        <f t="array" ref="I343">IF(H343="","",
       IF(OR(_xlfn._xlws.FILTER('Checklist.loc DATA'!$D$3:$D$3000,'Checklist.loc DATA'!$C$3:$C$3000=H343,"#no matching result in Checklist.loc DATA")="#no matching result found in Checklist.loc DATA",_xlfn._xlws.FILTER('Checklist.loc DATA'!$D$3:$D$3000,'Checklist.loc DATA'!$C$3:$C$3000=H343,"#no matching result in Checklist.loc DATA")="MISSING",_xlfn._xlws.FILTER('Checklist.loc DATA'!$D$3:$D$3000,'Checklist.loc DATA'!$C$3:$C$3000=H343,"#no matching result in Checklist.loc DATA")=""),
            IF(_xlfn._xlws.FILTER('GAME.CHECKLIST_ Integrator'!$C$2:$C$3000,'GAME.CHECKLIST_ Integrator'!$D$2:$D$3000=H343,"#no matching result in GAME.CHECKLIST Integrator")="0","#Text found in aircraft PAGE_Integrator but no matching entry name; check that you copy-pasted entry names",
                   _xlfn._xlws.FILTER('GAME.CHECKLIST_ Integrator'!$C$2:$C$3000,'GAME.CHECKLIST_ Integrator'!$D$2:$D$3000=H343,"#no matching result in GAME.CHECKLIST Integrator")),
           _xlfn._xlws.FILTER('Checklist.loc DATA'!$D$3:$D$3000,'Checklist.loc DATA'!$C$3:$C$3000=H343,"#no matching result in Checklist.loc DATA")))</f>
        <v/>
      </c>
      <c r="J343" s="29"/>
      <c r="K343" s="46" t="str" cm="1">
        <f t="array" ref="K343">IF(OR(J343="",J343=0),"",
       IF(OR(_xlfn._xlws.FILTER('Checklist.loc DATA'!$E$3:$E$3000,'Checklist.loc DATA'!$D$3:$D$3000=J343,"#no matching result in Checklist.loc DATA")="#no matching result found in Checklist.loc DATA",_xlfn._xlws.FILTER('Checklist.loc DATA'!$E$3:$E$3000,'Checklist.loc DATA'!$D$3:$D$3000=J343,"#no matching result in Checklist.loc DATA")="MISSING",_xlfn._xlws.FILTER('Checklist.loc DATA'!$E$3:$E$3000,'Checklist.loc DATA'!$D$3:$D$3000=J343,"#no matching result in Checklist.loc DATA")=""),
          IF(_xlfn._xlws.FILTER('CLUE. Integrator'!$C$2:$C$3000,'CLUE. Integrator'!$D$2:$D$3000=J343,"#no matching result in aircraft CLUE_Integrator")="0","#Text found in aircraft CLUE_Integrator but no matching entry name; check that you copy-pasted entry names",
                   _xlfn._xlws.FILTER('CLUE. Integrator'!$C$2:$C$3000,'CLUE. Integrator'!$D$2:$D$3000=J343,"#no matching result in aircraft CLUE_Integrator")),
           _xlfn._xlws.FILTER('Checklist.loc DATA'!$E$3:$E$3000,'Checklist.loc DATA'!$D$3:$D$3000=J343,"#no matching result in Checklist.loc DATA")))</f>
        <v/>
      </c>
      <c r="L343" s="63" t="str">
        <f>IF('Integrator tracking'!G352="","",'Integrator tracking'!G352)</f>
        <v/>
      </c>
      <c r="M343" s="14" t="str">
        <f t="shared" si="10"/>
        <v/>
      </c>
      <c r="N343" s="14" t="str">
        <f>IF(F343="","",
_xlfn.CONCAT('Resource Checklist generator'!$A$2,UPPER('Resource Checklist generator'!$O$1),SUBSTITUTE(_xlfn.CONCAT(G343,"_",I343),"GAME.CHECKLIST_",""),"_",T343,'Resource Checklist generator'!$M$2,L343,'Resource Checklist generator'!$K$2,CHAR(10),
    'Resource Checklist generator'!$L$1,'Resource Checklist generator'!$N$2,'Resource Checklist generator'!$K$1,CHAR(10),
    'Resource Checklist generator'!$N$1
))</f>
        <v/>
      </c>
      <c r="O343" s="14" t="str">
        <f>IF(NOT(OR(U343=0,U343="")),_xlfn.CONCAT('Resource Checklist generator'!$G$2,U343,'Resource Checklist generator'!$H$2,CHAR(10),'Resource Checklist generator'!$I$2),"")</f>
        <v/>
      </c>
      <c r="P343" s="14" t="str">
        <f>IF(NOT(OR(V343=0,V343="")),_xlfn.CONCAT('Resource Checklist generator'!$J$2,V343,'Resource Checklist generator'!$H$2,CHAR(10),'Resource Checklist generator'!$L$2),"")</f>
        <v/>
      </c>
      <c r="Q343" s="14" t="str">
        <f>IF(F343="","",
    _xlfn.CONCAT('Resource Checklist generator'!$A$1,UPPER('Resource Checklist generator'!$O$1),SUBSTITUTE(_xlfn.CONCAT(G343,"_",I343),"GAME.CHECKLIST_",""),'Resource Checklist generator'!$B$1,CHAR(10),
    'Resource Checklist generator'!$C$1,G343,'Resource Checklist generator'!$D$1,I343,'Resource Checklist generator'!$E$1,CHAR(10),
    IF(K343="","",_xlfn.CONCAT('Resource Checklist generator'!$F$1,K343,'Resource Checklist generator'!$G$1,CHAR(10))),
    'Resource Checklist generator'!$J$1,'Resource Checklist generator'!$K$1,CHAR(10),
    'Resource Checklist generator'!$N$1)
)</f>
        <v/>
      </c>
      <c r="R343" s="14"/>
      <c r="S343" s="14" t="str">
        <f t="shared" si="11"/>
        <v/>
      </c>
      <c r="T343" s="14" t="str" cm="1">
        <f t="array" ref="T343">IF(Q343="","",MATCH(MID(Q343,1,255),MID($R$3:$R$999,1,255),0))</f>
        <v/>
      </c>
      <c r="U343" s="14"/>
      <c r="V343" s="14"/>
    </row>
    <row r="344" spans="2:22">
      <c r="B344" s="28"/>
      <c r="C344" s="46" t="str" cm="1">
        <f t="array" ref="C344">IF(B344="","",
       IF(OR(_xlfn._xlws.FILTER('Checklist.loc DATA'!$D$3:$D$3000,'Checklist.loc DATA'!$C$3:$C$3000=B344,"#no matching result in Checklist.loc DATA")="#no matching result found in Checklist.loc DATA",_xlfn._xlws.FILTER('Checklist.loc DATA'!$D$3:$D$3000,'Checklist.loc DATA'!$C$3:$C$3000=B344,"#no matching result in Checklist.loc DATA")="MISSING",_xlfn._xlws.FILTER('Checklist.loc DATA'!$D$3:$D$3000,'Checklist.loc DATA'!$C$3:$C$3000=B344,"#no matching result in Checklist.loc DATA")=""),
            IF(_xlfn._xlws.FILTER('GAME.CHECKLIST_ Integrator'!$C$2:$C$3000,'GAME.CHECKLIST_ Integrator'!$D$2:$D$3000=B344,"#no matching result in GAME.CHECKLIST Integrator")="0","#Text found in aircraft PAGE_Integrator but no matching entry name; check that you copy-pasted entry names",
                   _xlfn._xlws.FILTER('GAME.CHECKLIST_ Integrator'!$C$2:$C$3000,'GAME.CHECKLIST_ Integrator'!$D$2:$D$3000=B344,"#no matching result in GAME.CHECKLIST Integrator")),
           _xlfn._xlws.FILTER('Checklist.loc DATA'!$D$3:$D$3000,'Checklist.loc DATA'!$C$3:$C$3000=B344,"#no matching result in Checklist.loc DATA")))</f>
        <v/>
      </c>
      <c r="D344" s="52"/>
      <c r="E344" s="46" t="str" cm="1">
        <f t="array" ref="E344">IF(D344="","",
       IF(OR(_xlfn._xlws.FILTER('Checklist.loc DATA'!$D$3:$D$3000,'Checklist.loc DATA'!$C$3:$C$3000=D344,"#no matching result in Checklist.loc DATA")="#no matching result found in Checklist.loc DATA",_xlfn._xlws.FILTER('Checklist.loc DATA'!$D$3:$D$3000,'Checklist.loc DATA'!$C$3:$C$3000=D344,"#no matching result in Checklist.loc DATA")="MISSING",_xlfn._xlws.FILTER('Checklist.loc DATA'!$D$3:$D$3000,'Checklist.loc DATA'!$C$3:$C$3000=D344,"#no matching result in Checklist.loc DATA")=""),
            IF(_xlfn._xlws.FILTER('GAME.CHECKLIST_ Integrator'!$C$2:$C$3000,'GAME.CHECKLIST_ Integrator'!$D$2:$D$3000=D344,"#no matching result in GAME.CHECKLIST Integrator")="0","#Text found in aircraft PAGE_Integrator but no matching entry name; check that you copy-pasted entry names",
                   _xlfn._xlws.FILTER('GAME.CHECKLIST_ Integrator'!$C$2:$C$3000,'GAME.CHECKLIST_ Integrator'!$D$2:$D$3000=D344,"#no matching result in GAME.CHECKLIST Integrator")),
           _xlfn._xlws.FILTER('Checklist.loc DATA'!$D$3:$D$3000,'Checklist.loc DATA'!$C$3:$C$3000=D344,"#no matching result in Checklist.loc DATA")))</f>
        <v/>
      </c>
      <c r="F344" s="52"/>
      <c r="G344" s="46" t="str" cm="1">
        <f t="array" ref="G344">IF(F344="","",
       IF(OR(_xlfn._xlws.FILTER('Checklist.loc DATA'!$D$3:$D$3000,'Checklist.loc DATA'!$C$3:$C$3000=F344,"#no matching result in Checklist.loc DATA")="#no matching result found in Checklist.loc DATA",_xlfn._xlws.FILTER('Checklist.loc DATA'!$D$3:$D$3000,'Checklist.loc DATA'!$C$3:$C$3000=F344,"#no matching result in Checklist.loc DATA")="MISSING",_xlfn._xlws.FILTER('Checklist.loc DATA'!$D$3:$D$3000,'Checklist.loc DATA'!$C$3:$C$3000=F344,"#no matching result in Checklist.loc DATA")=""),
            IF(_xlfn._xlws.FILTER('GAME.CHECKLIST_ Integrator'!$C$2:$C$3000,'GAME.CHECKLIST_ Integrator'!$D$2:$D$3000=F344,"#no matching result in GAME.CHECKLIST Integrator")="0","#Text found in aircraft PAGE_Integrator but no matching entry name; check that you copy-pasted entry names",
                   _xlfn._xlws.FILTER('GAME.CHECKLIST_ Integrator'!$C$2:$C$3000,'GAME.CHECKLIST_ Integrator'!$D$2:$D$3000=F344,"#no matching result in GAME.CHECKLIST Integrator")),
           _xlfn._xlws.FILTER('Checklist.loc DATA'!$D$3:$D$3000,'Checklist.loc DATA'!$C$3:$C$3000=F344,"#no matching result in Checklist.loc DATA")))</f>
        <v/>
      </c>
      <c r="H344" s="61"/>
      <c r="I344" s="46" t="str" cm="1">
        <f t="array" ref="I344">IF(H344="","",
       IF(OR(_xlfn._xlws.FILTER('Checklist.loc DATA'!$D$3:$D$3000,'Checklist.loc DATA'!$C$3:$C$3000=H344,"#no matching result in Checklist.loc DATA")="#no matching result found in Checklist.loc DATA",_xlfn._xlws.FILTER('Checklist.loc DATA'!$D$3:$D$3000,'Checklist.loc DATA'!$C$3:$C$3000=H344,"#no matching result in Checklist.loc DATA")="MISSING",_xlfn._xlws.FILTER('Checklist.loc DATA'!$D$3:$D$3000,'Checklist.loc DATA'!$C$3:$C$3000=H344,"#no matching result in Checklist.loc DATA")=""),
            IF(_xlfn._xlws.FILTER('GAME.CHECKLIST_ Integrator'!$C$2:$C$3000,'GAME.CHECKLIST_ Integrator'!$D$2:$D$3000=H344,"#no matching result in GAME.CHECKLIST Integrator")="0","#Text found in aircraft PAGE_Integrator but no matching entry name; check that you copy-pasted entry names",
                   _xlfn._xlws.FILTER('GAME.CHECKLIST_ Integrator'!$C$2:$C$3000,'GAME.CHECKLIST_ Integrator'!$D$2:$D$3000=H344,"#no matching result in GAME.CHECKLIST Integrator")),
           _xlfn._xlws.FILTER('Checklist.loc DATA'!$D$3:$D$3000,'Checklist.loc DATA'!$C$3:$C$3000=H344,"#no matching result in Checklist.loc DATA")))</f>
        <v/>
      </c>
      <c r="J344" s="48"/>
      <c r="K344" s="46" t="str" cm="1">
        <f t="array" ref="K344">IF(OR(J344="",J344=0),"",
       IF(OR(_xlfn._xlws.FILTER('Checklist.loc DATA'!$E$3:$E$3000,'Checklist.loc DATA'!$D$3:$D$3000=J344,"#no matching result in Checklist.loc DATA")="#no matching result found in Checklist.loc DATA",_xlfn._xlws.FILTER('Checklist.loc DATA'!$E$3:$E$3000,'Checklist.loc DATA'!$D$3:$D$3000=J344,"#no matching result in Checklist.loc DATA")="MISSING",_xlfn._xlws.FILTER('Checklist.loc DATA'!$E$3:$E$3000,'Checklist.loc DATA'!$D$3:$D$3000=J344,"#no matching result in Checklist.loc DATA")=""),
          IF(_xlfn._xlws.FILTER('CLUE. Integrator'!$C$2:$C$3000,'CLUE. Integrator'!$D$2:$D$3000=J344,"#no matching result in aircraft CLUE_Integrator")="0","#Text found in aircraft CLUE_Integrator but no matching entry name; check that you copy-pasted entry names",
                   _xlfn._xlws.FILTER('CLUE. Integrator'!$C$2:$C$3000,'CLUE. Integrator'!$D$2:$D$3000=J344,"#no matching result in aircraft CLUE_Integrator")),
           _xlfn._xlws.FILTER('Checklist.loc DATA'!$E$3:$E$3000,'Checklist.loc DATA'!$D$3:$D$3000=J344,"#no matching result in Checklist.loc DATA")))</f>
        <v/>
      </c>
      <c r="L344" s="63" t="str">
        <f>IF('Integrator tracking'!G353="","",'Integrator tracking'!G353)</f>
        <v/>
      </c>
      <c r="M344" s="14" t="str">
        <f t="shared" si="10"/>
        <v/>
      </c>
      <c r="N344" s="14" t="str">
        <f>IF(F344="","",
_xlfn.CONCAT('Resource Checklist generator'!$A$2,UPPER('Resource Checklist generator'!$O$1),SUBSTITUTE(_xlfn.CONCAT(G344,"_",I344),"GAME.CHECKLIST_",""),"_",T344,'Resource Checklist generator'!$M$2,L344,'Resource Checklist generator'!$K$2,CHAR(10),
    'Resource Checklist generator'!$L$1,'Resource Checklist generator'!$N$2,'Resource Checklist generator'!$K$1,CHAR(10),
    'Resource Checklist generator'!$N$1
))</f>
        <v/>
      </c>
      <c r="O344" s="14" t="str">
        <f>IF(NOT(OR(U344=0,U344="")),_xlfn.CONCAT('Resource Checklist generator'!$G$2,U344,'Resource Checklist generator'!$H$2,CHAR(10),'Resource Checklist generator'!$I$2),"")</f>
        <v/>
      </c>
      <c r="P344" s="14" t="str">
        <f>IF(NOT(OR(V344=0,V344="")),_xlfn.CONCAT('Resource Checklist generator'!$J$2,V344,'Resource Checklist generator'!$H$2,CHAR(10),'Resource Checklist generator'!$L$2),"")</f>
        <v/>
      </c>
      <c r="Q344" s="14" t="str">
        <f>IF(F344="","",
    _xlfn.CONCAT('Resource Checklist generator'!$A$1,UPPER('Resource Checklist generator'!$O$1),SUBSTITUTE(_xlfn.CONCAT(G344,"_",I344),"GAME.CHECKLIST_",""),'Resource Checklist generator'!$B$1,CHAR(10),
    'Resource Checklist generator'!$C$1,G344,'Resource Checklist generator'!$D$1,I344,'Resource Checklist generator'!$E$1,CHAR(10),
    IF(K344="","",_xlfn.CONCAT('Resource Checklist generator'!$F$1,K344,'Resource Checklist generator'!$G$1,CHAR(10))),
    'Resource Checklist generator'!$J$1,'Resource Checklist generator'!$K$1,CHAR(10),
    'Resource Checklist generator'!$N$1)
)</f>
        <v/>
      </c>
      <c r="R344" s="14"/>
      <c r="S344" s="14" t="str">
        <f t="shared" si="11"/>
        <v/>
      </c>
      <c r="T344" s="14" t="str" cm="1">
        <f t="array" ref="T344">IF(Q344="","",MATCH(MID(Q344,1,255),MID($R$3:$R$999,1,255),0))</f>
        <v/>
      </c>
      <c r="U344" s="14"/>
      <c r="V344" s="14"/>
    </row>
    <row r="345" spans="2:22">
      <c r="B345" s="27"/>
      <c r="C345" s="46" t="str" cm="1">
        <f t="array" ref="C345">IF(B345="","",
       IF(OR(_xlfn._xlws.FILTER('Checklist.loc DATA'!$D$3:$D$3000,'Checklist.loc DATA'!$C$3:$C$3000=B345,"#no matching result in Checklist.loc DATA")="#no matching result found in Checklist.loc DATA",_xlfn._xlws.FILTER('Checklist.loc DATA'!$D$3:$D$3000,'Checklist.loc DATA'!$C$3:$C$3000=B345,"#no matching result in Checklist.loc DATA")="MISSING",_xlfn._xlws.FILTER('Checklist.loc DATA'!$D$3:$D$3000,'Checklist.loc DATA'!$C$3:$C$3000=B345,"#no matching result in Checklist.loc DATA")=""),
            IF(_xlfn._xlws.FILTER('GAME.CHECKLIST_ Integrator'!$C$2:$C$3000,'GAME.CHECKLIST_ Integrator'!$D$2:$D$3000=B345,"#no matching result in GAME.CHECKLIST Integrator")="0","#Text found in aircraft PAGE_Integrator but no matching entry name; check that you copy-pasted entry names",
                   _xlfn._xlws.FILTER('GAME.CHECKLIST_ Integrator'!$C$2:$C$3000,'GAME.CHECKLIST_ Integrator'!$D$2:$D$3000=B345,"#no matching result in GAME.CHECKLIST Integrator")),
           _xlfn._xlws.FILTER('Checklist.loc DATA'!$D$3:$D$3000,'Checklist.loc DATA'!$C$3:$C$3000=B345,"#no matching result in Checklist.loc DATA")))</f>
        <v/>
      </c>
      <c r="D345" s="53"/>
      <c r="E345" s="46" t="str" cm="1">
        <f t="array" ref="E345">IF(D345="","",
       IF(OR(_xlfn._xlws.FILTER('Checklist.loc DATA'!$D$3:$D$3000,'Checklist.loc DATA'!$C$3:$C$3000=D345,"#no matching result in Checklist.loc DATA")="#no matching result found in Checklist.loc DATA",_xlfn._xlws.FILTER('Checklist.loc DATA'!$D$3:$D$3000,'Checklist.loc DATA'!$C$3:$C$3000=D345,"#no matching result in Checklist.loc DATA")="MISSING",_xlfn._xlws.FILTER('Checklist.loc DATA'!$D$3:$D$3000,'Checklist.loc DATA'!$C$3:$C$3000=D345,"#no matching result in Checklist.loc DATA")=""),
            IF(_xlfn._xlws.FILTER('GAME.CHECKLIST_ Integrator'!$C$2:$C$3000,'GAME.CHECKLIST_ Integrator'!$D$2:$D$3000=D345,"#no matching result in GAME.CHECKLIST Integrator")="0","#Text found in aircraft PAGE_Integrator but no matching entry name; check that you copy-pasted entry names",
                   _xlfn._xlws.FILTER('GAME.CHECKLIST_ Integrator'!$C$2:$C$3000,'GAME.CHECKLIST_ Integrator'!$D$2:$D$3000=D345,"#no matching result in GAME.CHECKLIST Integrator")),
           _xlfn._xlws.FILTER('Checklist.loc DATA'!$D$3:$D$3000,'Checklist.loc DATA'!$C$3:$C$3000=D345,"#no matching result in Checklist.loc DATA")))</f>
        <v/>
      </c>
      <c r="F345" s="53"/>
      <c r="G345" s="46" t="str" cm="1">
        <f t="array" ref="G345">IF(F345="","",
       IF(OR(_xlfn._xlws.FILTER('Checklist.loc DATA'!$D$3:$D$3000,'Checklist.loc DATA'!$C$3:$C$3000=F345,"#no matching result in Checklist.loc DATA")="#no matching result found in Checklist.loc DATA",_xlfn._xlws.FILTER('Checklist.loc DATA'!$D$3:$D$3000,'Checklist.loc DATA'!$C$3:$C$3000=F345,"#no matching result in Checklist.loc DATA")="MISSING",_xlfn._xlws.FILTER('Checklist.loc DATA'!$D$3:$D$3000,'Checklist.loc DATA'!$C$3:$C$3000=F345,"#no matching result in Checklist.loc DATA")=""),
            IF(_xlfn._xlws.FILTER('GAME.CHECKLIST_ Integrator'!$C$2:$C$3000,'GAME.CHECKLIST_ Integrator'!$D$2:$D$3000=F345,"#no matching result in GAME.CHECKLIST Integrator")="0","#Text found in aircraft PAGE_Integrator but no matching entry name; check that you copy-pasted entry names",
                   _xlfn._xlws.FILTER('GAME.CHECKLIST_ Integrator'!$C$2:$C$3000,'GAME.CHECKLIST_ Integrator'!$D$2:$D$3000=F345,"#no matching result in GAME.CHECKLIST Integrator")),
           _xlfn._xlws.FILTER('Checklist.loc DATA'!$D$3:$D$3000,'Checklist.loc DATA'!$C$3:$C$3000=F345,"#no matching result in Checklist.loc DATA")))</f>
        <v/>
      </c>
      <c r="H345" s="62"/>
      <c r="I345" s="46" t="str" cm="1">
        <f t="array" ref="I345">IF(H345="","",
       IF(OR(_xlfn._xlws.FILTER('Checklist.loc DATA'!$D$3:$D$3000,'Checklist.loc DATA'!$C$3:$C$3000=H345,"#no matching result in Checklist.loc DATA")="#no matching result found in Checklist.loc DATA",_xlfn._xlws.FILTER('Checklist.loc DATA'!$D$3:$D$3000,'Checklist.loc DATA'!$C$3:$C$3000=H345,"#no matching result in Checklist.loc DATA")="MISSING",_xlfn._xlws.FILTER('Checklist.loc DATA'!$D$3:$D$3000,'Checklist.loc DATA'!$C$3:$C$3000=H345,"#no matching result in Checklist.loc DATA")=""),
            IF(_xlfn._xlws.FILTER('GAME.CHECKLIST_ Integrator'!$C$2:$C$3000,'GAME.CHECKLIST_ Integrator'!$D$2:$D$3000=H345,"#no matching result in GAME.CHECKLIST Integrator")="0","#Text found in aircraft PAGE_Integrator but no matching entry name; check that you copy-pasted entry names",
                   _xlfn._xlws.FILTER('GAME.CHECKLIST_ Integrator'!$C$2:$C$3000,'GAME.CHECKLIST_ Integrator'!$D$2:$D$3000=H345,"#no matching result in GAME.CHECKLIST Integrator")),
           _xlfn._xlws.FILTER('Checklist.loc DATA'!$D$3:$D$3000,'Checklist.loc DATA'!$C$3:$C$3000=H345,"#no matching result in Checklist.loc DATA")))</f>
        <v/>
      </c>
      <c r="J345" s="29"/>
      <c r="K345" s="46" t="str" cm="1">
        <f t="array" ref="K345">IF(OR(J345="",J345=0),"",
       IF(OR(_xlfn._xlws.FILTER('Checklist.loc DATA'!$E$3:$E$3000,'Checklist.loc DATA'!$D$3:$D$3000=J345,"#no matching result in Checklist.loc DATA")="#no matching result found in Checklist.loc DATA",_xlfn._xlws.FILTER('Checklist.loc DATA'!$E$3:$E$3000,'Checklist.loc DATA'!$D$3:$D$3000=J345,"#no matching result in Checklist.loc DATA")="MISSING",_xlfn._xlws.FILTER('Checklist.loc DATA'!$E$3:$E$3000,'Checklist.loc DATA'!$D$3:$D$3000=J345,"#no matching result in Checklist.loc DATA")=""),
          IF(_xlfn._xlws.FILTER('CLUE. Integrator'!$C$2:$C$3000,'CLUE. Integrator'!$D$2:$D$3000=J345,"#no matching result in aircraft CLUE_Integrator")="0","#Text found in aircraft CLUE_Integrator but no matching entry name; check that you copy-pasted entry names",
                   _xlfn._xlws.FILTER('CLUE. Integrator'!$C$2:$C$3000,'CLUE. Integrator'!$D$2:$D$3000=J345,"#no matching result in aircraft CLUE_Integrator")),
           _xlfn._xlws.FILTER('Checklist.loc DATA'!$E$3:$E$3000,'Checklist.loc DATA'!$D$3:$D$3000=J345,"#no matching result in Checklist.loc DATA")))</f>
        <v/>
      </c>
      <c r="L345" s="63" t="str">
        <f>IF('Integrator tracking'!G354="","",'Integrator tracking'!G354)</f>
        <v/>
      </c>
      <c r="M345" s="14" t="str">
        <f t="shared" si="10"/>
        <v/>
      </c>
      <c r="N345" s="14" t="str">
        <f>IF(F345="","",
_xlfn.CONCAT('Resource Checklist generator'!$A$2,UPPER('Resource Checklist generator'!$O$1),SUBSTITUTE(_xlfn.CONCAT(G345,"_",I345),"GAME.CHECKLIST_",""),"_",T345,'Resource Checklist generator'!$M$2,L345,'Resource Checklist generator'!$K$2,CHAR(10),
    'Resource Checklist generator'!$L$1,'Resource Checklist generator'!$N$2,'Resource Checklist generator'!$K$1,CHAR(10),
    'Resource Checklist generator'!$N$1
))</f>
        <v/>
      </c>
      <c r="O345" s="14" t="str">
        <f>IF(NOT(OR(U345=0,U345="")),_xlfn.CONCAT('Resource Checklist generator'!$G$2,U345,'Resource Checklist generator'!$H$2,CHAR(10),'Resource Checklist generator'!$I$2),"")</f>
        <v/>
      </c>
      <c r="P345" s="14" t="str">
        <f>IF(NOT(OR(V345=0,V345="")),_xlfn.CONCAT('Resource Checklist generator'!$J$2,V345,'Resource Checklist generator'!$H$2,CHAR(10),'Resource Checklist generator'!$L$2),"")</f>
        <v/>
      </c>
      <c r="Q345" s="14" t="str">
        <f>IF(F345="","",
    _xlfn.CONCAT('Resource Checklist generator'!$A$1,UPPER('Resource Checklist generator'!$O$1),SUBSTITUTE(_xlfn.CONCAT(G345,"_",I345),"GAME.CHECKLIST_",""),'Resource Checklist generator'!$B$1,CHAR(10),
    'Resource Checklist generator'!$C$1,G345,'Resource Checklist generator'!$D$1,I345,'Resource Checklist generator'!$E$1,CHAR(10),
    IF(K345="","",_xlfn.CONCAT('Resource Checklist generator'!$F$1,K345,'Resource Checklist generator'!$G$1,CHAR(10))),
    'Resource Checklist generator'!$J$1,'Resource Checklist generator'!$K$1,CHAR(10),
    'Resource Checklist generator'!$N$1)
)</f>
        <v/>
      </c>
      <c r="R345" s="14"/>
      <c r="S345" s="14" t="str">
        <f t="shared" si="11"/>
        <v/>
      </c>
      <c r="T345" s="14" t="str" cm="1">
        <f t="array" ref="T345">IF(Q345="","",MATCH(MID(Q345,1,255),MID($R$3:$R$999,1,255),0))</f>
        <v/>
      </c>
      <c r="U345" s="14"/>
      <c r="V345" s="14"/>
    </row>
    <row r="346" spans="2:22">
      <c r="B346" s="28"/>
      <c r="C346" s="46" t="str" cm="1">
        <f t="array" ref="C346">IF(B346="","",
       IF(OR(_xlfn._xlws.FILTER('Checklist.loc DATA'!$D$3:$D$3000,'Checklist.loc DATA'!$C$3:$C$3000=B346,"#no matching result in Checklist.loc DATA")="#no matching result found in Checklist.loc DATA",_xlfn._xlws.FILTER('Checklist.loc DATA'!$D$3:$D$3000,'Checklist.loc DATA'!$C$3:$C$3000=B346,"#no matching result in Checklist.loc DATA")="MISSING",_xlfn._xlws.FILTER('Checklist.loc DATA'!$D$3:$D$3000,'Checklist.loc DATA'!$C$3:$C$3000=B346,"#no matching result in Checklist.loc DATA")=""),
            IF(_xlfn._xlws.FILTER('GAME.CHECKLIST_ Integrator'!$C$2:$C$3000,'GAME.CHECKLIST_ Integrator'!$D$2:$D$3000=B346,"#no matching result in GAME.CHECKLIST Integrator")="0","#Text found in aircraft PAGE_Integrator but no matching entry name; check that you copy-pasted entry names",
                   _xlfn._xlws.FILTER('GAME.CHECKLIST_ Integrator'!$C$2:$C$3000,'GAME.CHECKLIST_ Integrator'!$D$2:$D$3000=B346,"#no matching result in GAME.CHECKLIST Integrator")),
           _xlfn._xlws.FILTER('Checklist.loc DATA'!$D$3:$D$3000,'Checklist.loc DATA'!$C$3:$C$3000=B346,"#no matching result in Checklist.loc DATA")))</f>
        <v/>
      </c>
      <c r="D346" s="52"/>
      <c r="E346" s="46" t="str" cm="1">
        <f t="array" ref="E346">IF(D346="","",
       IF(OR(_xlfn._xlws.FILTER('Checklist.loc DATA'!$D$3:$D$3000,'Checklist.loc DATA'!$C$3:$C$3000=D346,"#no matching result in Checklist.loc DATA")="#no matching result found in Checklist.loc DATA",_xlfn._xlws.FILTER('Checklist.loc DATA'!$D$3:$D$3000,'Checklist.loc DATA'!$C$3:$C$3000=D346,"#no matching result in Checklist.loc DATA")="MISSING",_xlfn._xlws.FILTER('Checklist.loc DATA'!$D$3:$D$3000,'Checklist.loc DATA'!$C$3:$C$3000=D346,"#no matching result in Checklist.loc DATA")=""),
            IF(_xlfn._xlws.FILTER('GAME.CHECKLIST_ Integrator'!$C$2:$C$3000,'GAME.CHECKLIST_ Integrator'!$D$2:$D$3000=D346,"#no matching result in GAME.CHECKLIST Integrator")="0","#Text found in aircraft PAGE_Integrator but no matching entry name; check that you copy-pasted entry names",
                   _xlfn._xlws.FILTER('GAME.CHECKLIST_ Integrator'!$C$2:$C$3000,'GAME.CHECKLIST_ Integrator'!$D$2:$D$3000=D346,"#no matching result in GAME.CHECKLIST Integrator")),
           _xlfn._xlws.FILTER('Checklist.loc DATA'!$D$3:$D$3000,'Checklist.loc DATA'!$C$3:$C$3000=D346,"#no matching result in Checklist.loc DATA")))</f>
        <v/>
      </c>
      <c r="F346" s="52"/>
      <c r="G346" s="46" t="str" cm="1">
        <f t="array" ref="G346">IF(F346="","",
       IF(OR(_xlfn._xlws.FILTER('Checklist.loc DATA'!$D$3:$D$3000,'Checklist.loc DATA'!$C$3:$C$3000=F346,"#no matching result in Checklist.loc DATA")="#no matching result found in Checklist.loc DATA",_xlfn._xlws.FILTER('Checklist.loc DATA'!$D$3:$D$3000,'Checklist.loc DATA'!$C$3:$C$3000=F346,"#no matching result in Checklist.loc DATA")="MISSING",_xlfn._xlws.FILTER('Checklist.loc DATA'!$D$3:$D$3000,'Checklist.loc DATA'!$C$3:$C$3000=F346,"#no matching result in Checklist.loc DATA")=""),
            IF(_xlfn._xlws.FILTER('GAME.CHECKLIST_ Integrator'!$C$2:$C$3000,'GAME.CHECKLIST_ Integrator'!$D$2:$D$3000=F346,"#no matching result in GAME.CHECKLIST Integrator")="0","#Text found in aircraft PAGE_Integrator but no matching entry name; check that you copy-pasted entry names",
                   _xlfn._xlws.FILTER('GAME.CHECKLIST_ Integrator'!$C$2:$C$3000,'GAME.CHECKLIST_ Integrator'!$D$2:$D$3000=F346,"#no matching result in GAME.CHECKLIST Integrator")),
           _xlfn._xlws.FILTER('Checklist.loc DATA'!$D$3:$D$3000,'Checklist.loc DATA'!$C$3:$C$3000=F346,"#no matching result in Checklist.loc DATA")))</f>
        <v/>
      </c>
      <c r="H346" s="61"/>
      <c r="I346" s="46" t="str" cm="1">
        <f t="array" ref="I346">IF(H346="","",
       IF(OR(_xlfn._xlws.FILTER('Checklist.loc DATA'!$D$3:$D$3000,'Checklist.loc DATA'!$C$3:$C$3000=H346,"#no matching result in Checklist.loc DATA")="#no matching result found in Checklist.loc DATA",_xlfn._xlws.FILTER('Checklist.loc DATA'!$D$3:$D$3000,'Checklist.loc DATA'!$C$3:$C$3000=H346,"#no matching result in Checklist.loc DATA")="MISSING",_xlfn._xlws.FILTER('Checklist.loc DATA'!$D$3:$D$3000,'Checklist.loc DATA'!$C$3:$C$3000=H346,"#no matching result in Checklist.loc DATA")=""),
            IF(_xlfn._xlws.FILTER('GAME.CHECKLIST_ Integrator'!$C$2:$C$3000,'GAME.CHECKLIST_ Integrator'!$D$2:$D$3000=H346,"#no matching result in GAME.CHECKLIST Integrator")="0","#Text found in aircraft PAGE_Integrator but no matching entry name; check that you copy-pasted entry names",
                   _xlfn._xlws.FILTER('GAME.CHECKLIST_ Integrator'!$C$2:$C$3000,'GAME.CHECKLIST_ Integrator'!$D$2:$D$3000=H346,"#no matching result in GAME.CHECKLIST Integrator")),
           _xlfn._xlws.FILTER('Checklist.loc DATA'!$D$3:$D$3000,'Checklist.loc DATA'!$C$3:$C$3000=H346,"#no matching result in Checklist.loc DATA")))</f>
        <v/>
      </c>
      <c r="J346" s="48"/>
      <c r="K346" s="46" t="str" cm="1">
        <f t="array" ref="K346">IF(OR(J346="",J346=0),"",
       IF(OR(_xlfn._xlws.FILTER('Checklist.loc DATA'!$E$3:$E$3000,'Checklist.loc DATA'!$D$3:$D$3000=J346,"#no matching result in Checklist.loc DATA")="#no matching result found in Checklist.loc DATA",_xlfn._xlws.FILTER('Checklist.loc DATA'!$E$3:$E$3000,'Checklist.loc DATA'!$D$3:$D$3000=J346,"#no matching result in Checklist.loc DATA")="MISSING",_xlfn._xlws.FILTER('Checklist.loc DATA'!$E$3:$E$3000,'Checklist.loc DATA'!$D$3:$D$3000=J346,"#no matching result in Checklist.loc DATA")=""),
          IF(_xlfn._xlws.FILTER('CLUE. Integrator'!$C$2:$C$3000,'CLUE. Integrator'!$D$2:$D$3000=J346,"#no matching result in aircraft CLUE_Integrator")="0","#Text found in aircraft CLUE_Integrator but no matching entry name; check that you copy-pasted entry names",
                   _xlfn._xlws.FILTER('CLUE. Integrator'!$C$2:$C$3000,'CLUE. Integrator'!$D$2:$D$3000=J346,"#no matching result in aircraft CLUE_Integrator")),
           _xlfn._xlws.FILTER('Checklist.loc DATA'!$E$3:$E$3000,'Checklist.loc DATA'!$D$3:$D$3000=J346,"#no matching result in Checklist.loc DATA")))</f>
        <v/>
      </c>
      <c r="L346" s="63" t="str">
        <f>IF('Integrator tracking'!G355="","",'Integrator tracking'!G355)</f>
        <v/>
      </c>
      <c r="M346" s="14" t="str">
        <f t="shared" si="10"/>
        <v/>
      </c>
      <c r="N346" s="14" t="str">
        <f>IF(F346="","",
_xlfn.CONCAT('Resource Checklist generator'!$A$2,UPPER('Resource Checklist generator'!$O$1),SUBSTITUTE(_xlfn.CONCAT(G346,"_",I346),"GAME.CHECKLIST_",""),"_",T346,'Resource Checklist generator'!$M$2,L346,'Resource Checklist generator'!$K$2,CHAR(10),
    'Resource Checklist generator'!$L$1,'Resource Checklist generator'!$N$2,'Resource Checklist generator'!$K$1,CHAR(10),
    'Resource Checklist generator'!$N$1
))</f>
        <v/>
      </c>
      <c r="O346" s="14" t="str">
        <f>IF(NOT(OR(U346=0,U346="")),_xlfn.CONCAT('Resource Checklist generator'!$G$2,U346,'Resource Checklist generator'!$H$2,CHAR(10),'Resource Checklist generator'!$I$2),"")</f>
        <v/>
      </c>
      <c r="P346" s="14" t="str">
        <f>IF(NOT(OR(V346=0,V346="")),_xlfn.CONCAT('Resource Checklist generator'!$J$2,V346,'Resource Checklist generator'!$H$2,CHAR(10),'Resource Checklist generator'!$L$2),"")</f>
        <v/>
      </c>
      <c r="Q346" s="14" t="str">
        <f>IF(F346="","",
    _xlfn.CONCAT('Resource Checklist generator'!$A$1,UPPER('Resource Checklist generator'!$O$1),SUBSTITUTE(_xlfn.CONCAT(G346,"_",I346),"GAME.CHECKLIST_",""),'Resource Checklist generator'!$B$1,CHAR(10),
    'Resource Checklist generator'!$C$1,G346,'Resource Checklist generator'!$D$1,I346,'Resource Checklist generator'!$E$1,CHAR(10),
    IF(K346="","",_xlfn.CONCAT('Resource Checklist generator'!$F$1,K346,'Resource Checklist generator'!$G$1,CHAR(10))),
    'Resource Checklist generator'!$J$1,'Resource Checklist generator'!$K$1,CHAR(10),
    'Resource Checklist generator'!$N$1)
)</f>
        <v/>
      </c>
      <c r="R346" s="14"/>
      <c r="S346" s="14" t="str">
        <f t="shared" si="11"/>
        <v/>
      </c>
      <c r="T346" s="14" t="str" cm="1">
        <f t="array" ref="T346">IF(Q346="","",MATCH(MID(Q346,1,255),MID($R$3:$R$999,1,255),0))</f>
        <v/>
      </c>
      <c r="U346" s="14"/>
      <c r="V346" s="14"/>
    </row>
    <row r="347" spans="2:22">
      <c r="B347" s="27"/>
      <c r="C347" s="46" t="str" cm="1">
        <f t="array" ref="C347">IF(B347="","",
       IF(OR(_xlfn._xlws.FILTER('Checklist.loc DATA'!$D$3:$D$3000,'Checklist.loc DATA'!$C$3:$C$3000=B347,"#no matching result in Checklist.loc DATA")="#no matching result found in Checklist.loc DATA",_xlfn._xlws.FILTER('Checklist.loc DATA'!$D$3:$D$3000,'Checklist.loc DATA'!$C$3:$C$3000=B347,"#no matching result in Checklist.loc DATA")="MISSING",_xlfn._xlws.FILTER('Checklist.loc DATA'!$D$3:$D$3000,'Checklist.loc DATA'!$C$3:$C$3000=B347,"#no matching result in Checklist.loc DATA")=""),
            IF(_xlfn._xlws.FILTER('GAME.CHECKLIST_ Integrator'!$C$2:$C$3000,'GAME.CHECKLIST_ Integrator'!$D$2:$D$3000=B347,"#no matching result in GAME.CHECKLIST Integrator")="0","#Text found in aircraft PAGE_Integrator but no matching entry name; check that you copy-pasted entry names",
                   _xlfn._xlws.FILTER('GAME.CHECKLIST_ Integrator'!$C$2:$C$3000,'GAME.CHECKLIST_ Integrator'!$D$2:$D$3000=B347,"#no matching result in GAME.CHECKLIST Integrator")),
           _xlfn._xlws.FILTER('Checklist.loc DATA'!$D$3:$D$3000,'Checklist.loc DATA'!$C$3:$C$3000=B347,"#no matching result in Checklist.loc DATA")))</f>
        <v/>
      </c>
      <c r="D347" s="53"/>
      <c r="E347" s="46" t="str" cm="1">
        <f t="array" ref="E347">IF(D347="","",
       IF(OR(_xlfn._xlws.FILTER('Checklist.loc DATA'!$D$3:$D$3000,'Checklist.loc DATA'!$C$3:$C$3000=D347,"#no matching result in Checklist.loc DATA")="#no matching result found in Checklist.loc DATA",_xlfn._xlws.FILTER('Checklist.loc DATA'!$D$3:$D$3000,'Checklist.loc DATA'!$C$3:$C$3000=D347,"#no matching result in Checklist.loc DATA")="MISSING",_xlfn._xlws.FILTER('Checklist.loc DATA'!$D$3:$D$3000,'Checklist.loc DATA'!$C$3:$C$3000=D347,"#no matching result in Checklist.loc DATA")=""),
            IF(_xlfn._xlws.FILTER('GAME.CHECKLIST_ Integrator'!$C$2:$C$3000,'GAME.CHECKLIST_ Integrator'!$D$2:$D$3000=D347,"#no matching result in GAME.CHECKLIST Integrator")="0","#Text found in aircraft PAGE_Integrator but no matching entry name; check that you copy-pasted entry names",
                   _xlfn._xlws.FILTER('GAME.CHECKLIST_ Integrator'!$C$2:$C$3000,'GAME.CHECKLIST_ Integrator'!$D$2:$D$3000=D347,"#no matching result in GAME.CHECKLIST Integrator")),
           _xlfn._xlws.FILTER('Checklist.loc DATA'!$D$3:$D$3000,'Checklist.loc DATA'!$C$3:$C$3000=D347,"#no matching result in Checklist.loc DATA")))</f>
        <v/>
      </c>
      <c r="F347" s="53"/>
      <c r="G347" s="46" t="str" cm="1">
        <f t="array" ref="G347">IF(F347="","",
       IF(OR(_xlfn._xlws.FILTER('Checklist.loc DATA'!$D$3:$D$3000,'Checklist.loc DATA'!$C$3:$C$3000=F347,"#no matching result in Checklist.loc DATA")="#no matching result found in Checklist.loc DATA",_xlfn._xlws.FILTER('Checklist.loc DATA'!$D$3:$D$3000,'Checklist.loc DATA'!$C$3:$C$3000=F347,"#no matching result in Checklist.loc DATA")="MISSING",_xlfn._xlws.FILTER('Checklist.loc DATA'!$D$3:$D$3000,'Checklist.loc DATA'!$C$3:$C$3000=F347,"#no matching result in Checklist.loc DATA")=""),
            IF(_xlfn._xlws.FILTER('GAME.CHECKLIST_ Integrator'!$C$2:$C$3000,'GAME.CHECKLIST_ Integrator'!$D$2:$D$3000=F347,"#no matching result in GAME.CHECKLIST Integrator")="0","#Text found in aircraft PAGE_Integrator but no matching entry name; check that you copy-pasted entry names",
                   _xlfn._xlws.FILTER('GAME.CHECKLIST_ Integrator'!$C$2:$C$3000,'GAME.CHECKLIST_ Integrator'!$D$2:$D$3000=F347,"#no matching result in GAME.CHECKLIST Integrator")),
           _xlfn._xlws.FILTER('Checklist.loc DATA'!$D$3:$D$3000,'Checklist.loc DATA'!$C$3:$C$3000=F347,"#no matching result in Checklist.loc DATA")))</f>
        <v/>
      </c>
      <c r="H347" s="62"/>
      <c r="I347" s="46" t="str" cm="1">
        <f t="array" ref="I347">IF(H347="","",
       IF(OR(_xlfn._xlws.FILTER('Checklist.loc DATA'!$D$3:$D$3000,'Checklist.loc DATA'!$C$3:$C$3000=H347,"#no matching result in Checklist.loc DATA")="#no matching result found in Checklist.loc DATA",_xlfn._xlws.FILTER('Checklist.loc DATA'!$D$3:$D$3000,'Checklist.loc DATA'!$C$3:$C$3000=H347,"#no matching result in Checklist.loc DATA")="MISSING",_xlfn._xlws.FILTER('Checklist.loc DATA'!$D$3:$D$3000,'Checklist.loc DATA'!$C$3:$C$3000=H347,"#no matching result in Checklist.loc DATA")=""),
            IF(_xlfn._xlws.FILTER('GAME.CHECKLIST_ Integrator'!$C$2:$C$3000,'GAME.CHECKLIST_ Integrator'!$D$2:$D$3000=H347,"#no matching result in GAME.CHECKLIST Integrator")="0","#Text found in aircraft PAGE_Integrator but no matching entry name; check that you copy-pasted entry names",
                   _xlfn._xlws.FILTER('GAME.CHECKLIST_ Integrator'!$C$2:$C$3000,'GAME.CHECKLIST_ Integrator'!$D$2:$D$3000=H347,"#no matching result in GAME.CHECKLIST Integrator")),
           _xlfn._xlws.FILTER('Checklist.loc DATA'!$D$3:$D$3000,'Checklist.loc DATA'!$C$3:$C$3000=H347,"#no matching result in Checklist.loc DATA")))</f>
        <v/>
      </c>
      <c r="J347" s="29"/>
      <c r="K347" s="46" t="str" cm="1">
        <f t="array" ref="K347">IF(OR(J347="",J347=0),"",
       IF(OR(_xlfn._xlws.FILTER('Checklist.loc DATA'!$E$3:$E$3000,'Checklist.loc DATA'!$D$3:$D$3000=J347,"#no matching result in Checklist.loc DATA")="#no matching result found in Checklist.loc DATA",_xlfn._xlws.FILTER('Checklist.loc DATA'!$E$3:$E$3000,'Checklist.loc DATA'!$D$3:$D$3000=J347,"#no matching result in Checklist.loc DATA")="MISSING",_xlfn._xlws.FILTER('Checklist.loc DATA'!$E$3:$E$3000,'Checklist.loc DATA'!$D$3:$D$3000=J347,"#no matching result in Checklist.loc DATA")=""),
          IF(_xlfn._xlws.FILTER('CLUE. Integrator'!$C$2:$C$3000,'CLUE. Integrator'!$D$2:$D$3000=J347,"#no matching result in aircraft CLUE_Integrator")="0","#Text found in aircraft CLUE_Integrator but no matching entry name; check that you copy-pasted entry names",
                   _xlfn._xlws.FILTER('CLUE. Integrator'!$C$2:$C$3000,'CLUE. Integrator'!$D$2:$D$3000=J347,"#no matching result in aircraft CLUE_Integrator")),
           _xlfn._xlws.FILTER('Checklist.loc DATA'!$E$3:$E$3000,'Checklist.loc DATA'!$D$3:$D$3000=J347,"#no matching result in Checklist.loc DATA")))</f>
        <v/>
      </c>
      <c r="L347" s="63" t="str">
        <f>IF('Integrator tracking'!G356="","",'Integrator tracking'!G356)</f>
        <v/>
      </c>
      <c r="M347" s="14" t="str">
        <f t="shared" si="10"/>
        <v/>
      </c>
      <c r="N347" s="14" t="str">
        <f>IF(F347="","",
_xlfn.CONCAT('Resource Checklist generator'!$A$2,UPPER('Resource Checklist generator'!$O$1),SUBSTITUTE(_xlfn.CONCAT(G347,"_",I347),"GAME.CHECKLIST_",""),"_",T347,'Resource Checklist generator'!$M$2,L347,'Resource Checklist generator'!$K$2,CHAR(10),
    'Resource Checklist generator'!$L$1,'Resource Checklist generator'!$N$2,'Resource Checklist generator'!$K$1,CHAR(10),
    'Resource Checklist generator'!$N$1
))</f>
        <v/>
      </c>
      <c r="O347" s="14" t="str">
        <f>IF(NOT(OR(U347=0,U347="")),_xlfn.CONCAT('Resource Checklist generator'!$G$2,U347,'Resource Checklist generator'!$H$2,CHAR(10),'Resource Checklist generator'!$I$2),"")</f>
        <v/>
      </c>
      <c r="P347" s="14" t="str">
        <f>IF(NOT(OR(V347=0,V347="")),_xlfn.CONCAT('Resource Checklist generator'!$J$2,V347,'Resource Checklist generator'!$H$2,CHAR(10),'Resource Checklist generator'!$L$2),"")</f>
        <v/>
      </c>
      <c r="Q347" s="14" t="str">
        <f>IF(F347="","",
    _xlfn.CONCAT('Resource Checklist generator'!$A$1,UPPER('Resource Checklist generator'!$O$1),SUBSTITUTE(_xlfn.CONCAT(G347,"_",I347),"GAME.CHECKLIST_",""),'Resource Checklist generator'!$B$1,CHAR(10),
    'Resource Checklist generator'!$C$1,G347,'Resource Checklist generator'!$D$1,I347,'Resource Checklist generator'!$E$1,CHAR(10),
    IF(K347="","",_xlfn.CONCAT('Resource Checklist generator'!$F$1,K347,'Resource Checklist generator'!$G$1,CHAR(10))),
    'Resource Checklist generator'!$J$1,'Resource Checklist generator'!$K$1,CHAR(10),
    'Resource Checklist generator'!$N$1)
)</f>
        <v/>
      </c>
      <c r="R347" s="14"/>
      <c r="S347" s="14" t="str">
        <f t="shared" si="11"/>
        <v/>
      </c>
      <c r="T347" s="14" t="str" cm="1">
        <f t="array" ref="T347">IF(Q347="","",MATCH(MID(Q347,1,255),MID($R$3:$R$999,1,255),0))</f>
        <v/>
      </c>
      <c r="U347" s="14"/>
      <c r="V347" s="14"/>
    </row>
    <row r="348" spans="2:22">
      <c r="B348" s="28"/>
      <c r="C348" s="46" t="str" cm="1">
        <f t="array" ref="C348">IF(B348="","",
       IF(OR(_xlfn._xlws.FILTER('Checklist.loc DATA'!$D$3:$D$3000,'Checklist.loc DATA'!$C$3:$C$3000=B348,"#no matching result in Checklist.loc DATA")="#no matching result found in Checklist.loc DATA",_xlfn._xlws.FILTER('Checklist.loc DATA'!$D$3:$D$3000,'Checklist.loc DATA'!$C$3:$C$3000=B348,"#no matching result in Checklist.loc DATA")="MISSING",_xlfn._xlws.FILTER('Checklist.loc DATA'!$D$3:$D$3000,'Checklist.loc DATA'!$C$3:$C$3000=B348,"#no matching result in Checklist.loc DATA")=""),
            IF(_xlfn._xlws.FILTER('GAME.CHECKLIST_ Integrator'!$C$2:$C$3000,'GAME.CHECKLIST_ Integrator'!$D$2:$D$3000=B348,"#no matching result in GAME.CHECKLIST Integrator")="0","#Text found in aircraft PAGE_Integrator but no matching entry name; check that you copy-pasted entry names",
                   _xlfn._xlws.FILTER('GAME.CHECKLIST_ Integrator'!$C$2:$C$3000,'GAME.CHECKLIST_ Integrator'!$D$2:$D$3000=B348,"#no matching result in GAME.CHECKLIST Integrator")),
           _xlfn._xlws.FILTER('Checklist.loc DATA'!$D$3:$D$3000,'Checklist.loc DATA'!$C$3:$C$3000=B348,"#no matching result in Checklist.loc DATA")))</f>
        <v/>
      </c>
      <c r="D348" s="52"/>
      <c r="E348" s="46" t="str" cm="1">
        <f t="array" ref="E348">IF(D348="","",
       IF(OR(_xlfn._xlws.FILTER('Checklist.loc DATA'!$D$3:$D$3000,'Checklist.loc DATA'!$C$3:$C$3000=D348,"#no matching result in Checklist.loc DATA")="#no matching result found in Checklist.loc DATA",_xlfn._xlws.FILTER('Checklist.loc DATA'!$D$3:$D$3000,'Checklist.loc DATA'!$C$3:$C$3000=D348,"#no matching result in Checklist.loc DATA")="MISSING",_xlfn._xlws.FILTER('Checklist.loc DATA'!$D$3:$D$3000,'Checklist.loc DATA'!$C$3:$C$3000=D348,"#no matching result in Checklist.loc DATA")=""),
            IF(_xlfn._xlws.FILTER('GAME.CHECKLIST_ Integrator'!$C$2:$C$3000,'GAME.CHECKLIST_ Integrator'!$D$2:$D$3000=D348,"#no matching result in GAME.CHECKLIST Integrator")="0","#Text found in aircraft PAGE_Integrator but no matching entry name; check that you copy-pasted entry names",
                   _xlfn._xlws.FILTER('GAME.CHECKLIST_ Integrator'!$C$2:$C$3000,'GAME.CHECKLIST_ Integrator'!$D$2:$D$3000=D348,"#no matching result in GAME.CHECKLIST Integrator")),
           _xlfn._xlws.FILTER('Checklist.loc DATA'!$D$3:$D$3000,'Checklist.loc DATA'!$C$3:$C$3000=D348,"#no matching result in Checklist.loc DATA")))</f>
        <v/>
      </c>
      <c r="F348" s="52"/>
      <c r="G348" s="46" t="str" cm="1">
        <f t="array" ref="G348">IF(F348="","",
       IF(OR(_xlfn._xlws.FILTER('Checklist.loc DATA'!$D$3:$D$3000,'Checklist.loc DATA'!$C$3:$C$3000=F348,"#no matching result in Checklist.loc DATA")="#no matching result found in Checklist.loc DATA",_xlfn._xlws.FILTER('Checklist.loc DATA'!$D$3:$D$3000,'Checklist.loc DATA'!$C$3:$C$3000=F348,"#no matching result in Checklist.loc DATA")="MISSING",_xlfn._xlws.FILTER('Checklist.loc DATA'!$D$3:$D$3000,'Checklist.loc DATA'!$C$3:$C$3000=F348,"#no matching result in Checklist.loc DATA")=""),
            IF(_xlfn._xlws.FILTER('GAME.CHECKLIST_ Integrator'!$C$2:$C$3000,'GAME.CHECKLIST_ Integrator'!$D$2:$D$3000=F348,"#no matching result in GAME.CHECKLIST Integrator")="0","#Text found in aircraft PAGE_Integrator but no matching entry name; check that you copy-pasted entry names",
                   _xlfn._xlws.FILTER('GAME.CHECKLIST_ Integrator'!$C$2:$C$3000,'GAME.CHECKLIST_ Integrator'!$D$2:$D$3000=F348,"#no matching result in GAME.CHECKLIST Integrator")),
           _xlfn._xlws.FILTER('Checklist.loc DATA'!$D$3:$D$3000,'Checklist.loc DATA'!$C$3:$C$3000=F348,"#no matching result in Checklist.loc DATA")))</f>
        <v/>
      </c>
      <c r="H348" s="61"/>
      <c r="I348" s="46" t="str" cm="1">
        <f t="array" ref="I348">IF(H348="","",
       IF(OR(_xlfn._xlws.FILTER('Checklist.loc DATA'!$D$3:$D$3000,'Checklist.loc DATA'!$C$3:$C$3000=H348,"#no matching result in Checklist.loc DATA")="#no matching result found in Checklist.loc DATA",_xlfn._xlws.FILTER('Checklist.loc DATA'!$D$3:$D$3000,'Checklist.loc DATA'!$C$3:$C$3000=H348,"#no matching result in Checklist.loc DATA")="MISSING",_xlfn._xlws.FILTER('Checklist.loc DATA'!$D$3:$D$3000,'Checklist.loc DATA'!$C$3:$C$3000=H348,"#no matching result in Checklist.loc DATA")=""),
            IF(_xlfn._xlws.FILTER('GAME.CHECKLIST_ Integrator'!$C$2:$C$3000,'GAME.CHECKLIST_ Integrator'!$D$2:$D$3000=H348,"#no matching result in GAME.CHECKLIST Integrator")="0","#Text found in aircraft PAGE_Integrator but no matching entry name; check that you copy-pasted entry names",
                   _xlfn._xlws.FILTER('GAME.CHECKLIST_ Integrator'!$C$2:$C$3000,'GAME.CHECKLIST_ Integrator'!$D$2:$D$3000=H348,"#no matching result in GAME.CHECKLIST Integrator")),
           _xlfn._xlws.FILTER('Checklist.loc DATA'!$D$3:$D$3000,'Checklist.loc DATA'!$C$3:$C$3000=H348,"#no matching result in Checklist.loc DATA")))</f>
        <v/>
      </c>
      <c r="J348" s="48"/>
      <c r="K348" s="46" t="str" cm="1">
        <f t="array" ref="K348">IF(OR(J348="",J348=0),"",
       IF(OR(_xlfn._xlws.FILTER('Checklist.loc DATA'!$E$3:$E$3000,'Checklist.loc DATA'!$D$3:$D$3000=J348,"#no matching result in Checklist.loc DATA")="#no matching result found in Checklist.loc DATA",_xlfn._xlws.FILTER('Checklist.loc DATA'!$E$3:$E$3000,'Checklist.loc DATA'!$D$3:$D$3000=J348,"#no matching result in Checklist.loc DATA")="MISSING",_xlfn._xlws.FILTER('Checklist.loc DATA'!$E$3:$E$3000,'Checklist.loc DATA'!$D$3:$D$3000=J348,"#no matching result in Checklist.loc DATA")=""),
          IF(_xlfn._xlws.FILTER('CLUE. Integrator'!$C$2:$C$3000,'CLUE. Integrator'!$D$2:$D$3000=J348,"#no matching result in aircraft CLUE_Integrator")="0","#Text found in aircraft CLUE_Integrator but no matching entry name; check that you copy-pasted entry names",
                   _xlfn._xlws.FILTER('CLUE. Integrator'!$C$2:$C$3000,'CLUE. Integrator'!$D$2:$D$3000=J348,"#no matching result in aircraft CLUE_Integrator")),
           _xlfn._xlws.FILTER('Checklist.loc DATA'!$E$3:$E$3000,'Checklist.loc DATA'!$D$3:$D$3000=J348,"#no matching result in Checklist.loc DATA")))</f>
        <v/>
      </c>
      <c r="L348" s="63" t="str">
        <f>IF('Integrator tracking'!G357="","",'Integrator tracking'!G357)</f>
        <v/>
      </c>
      <c r="M348" s="14" t="str">
        <f t="shared" si="10"/>
        <v/>
      </c>
      <c r="N348" s="14" t="str">
        <f>IF(F348="","",
_xlfn.CONCAT('Resource Checklist generator'!$A$2,UPPER('Resource Checklist generator'!$O$1),SUBSTITUTE(_xlfn.CONCAT(G348,"_",I348),"GAME.CHECKLIST_",""),"_",T348,'Resource Checklist generator'!$M$2,L348,'Resource Checklist generator'!$K$2,CHAR(10),
    'Resource Checklist generator'!$L$1,'Resource Checklist generator'!$N$2,'Resource Checklist generator'!$K$1,CHAR(10),
    'Resource Checklist generator'!$N$1
))</f>
        <v/>
      </c>
      <c r="O348" s="14" t="str">
        <f>IF(NOT(OR(U348=0,U348="")),_xlfn.CONCAT('Resource Checklist generator'!$G$2,U348,'Resource Checklist generator'!$H$2,CHAR(10),'Resource Checklist generator'!$I$2),"")</f>
        <v/>
      </c>
      <c r="P348" s="14" t="str">
        <f>IF(NOT(OR(V348=0,V348="")),_xlfn.CONCAT('Resource Checklist generator'!$J$2,V348,'Resource Checklist generator'!$H$2,CHAR(10),'Resource Checklist generator'!$L$2),"")</f>
        <v/>
      </c>
      <c r="Q348" s="14" t="str">
        <f>IF(F348="","",
    _xlfn.CONCAT('Resource Checklist generator'!$A$1,UPPER('Resource Checklist generator'!$O$1),SUBSTITUTE(_xlfn.CONCAT(G348,"_",I348),"GAME.CHECKLIST_",""),'Resource Checklist generator'!$B$1,CHAR(10),
    'Resource Checklist generator'!$C$1,G348,'Resource Checklist generator'!$D$1,I348,'Resource Checklist generator'!$E$1,CHAR(10),
    IF(K348="","",_xlfn.CONCAT('Resource Checklist generator'!$F$1,K348,'Resource Checklist generator'!$G$1,CHAR(10))),
    'Resource Checklist generator'!$J$1,'Resource Checklist generator'!$K$1,CHAR(10),
    'Resource Checklist generator'!$N$1)
)</f>
        <v/>
      </c>
      <c r="R348" s="14"/>
      <c r="S348" s="14" t="str">
        <f t="shared" si="11"/>
        <v/>
      </c>
      <c r="T348" s="14" t="str" cm="1">
        <f t="array" ref="T348">IF(Q348="","",MATCH(MID(Q348,1,255),MID($R$3:$R$999,1,255),0))</f>
        <v/>
      </c>
      <c r="U348" s="14"/>
      <c r="V348" s="14"/>
    </row>
    <row r="349" spans="2:22">
      <c r="B349" s="27"/>
      <c r="C349" s="46" t="str" cm="1">
        <f t="array" ref="C349">IF(B349="","",
       IF(OR(_xlfn._xlws.FILTER('Checklist.loc DATA'!$D$3:$D$3000,'Checklist.loc DATA'!$C$3:$C$3000=B349,"#no matching result in Checklist.loc DATA")="#no matching result found in Checklist.loc DATA",_xlfn._xlws.FILTER('Checklist.loc DATA'!$D$3:$D$3000,'Checklist.loc DATA'!$C$3:$C$3000=B349,"#no matching result in Checklist.loc DATA")="MISSING",_xlfn._xlws.FILTER('Checklist.loc DATA'!$D$3:$D$3000,'Checklist.loc DATA'!$C$3:$C$3000=B349,"#no matching result in Checklist.loc DATA")=""),
            IF(_xlfn._xlws.FILTER('GAME.CHECKLIST_ Integrator'!$C$2:$C$3000,'GAME.CHECKLIST_ Integrator'!$D$2:$D$3000=B349,"#no matching result in GAME.CHECKLIST Integrator")="0","#Text found in aircraft PAGE_Integrator but no matching entry name; check that you copy-pasted entry names",
                   _xlfn._xlws.FILTER('GAME.CHECKLIST_ Integrator'!$C$2:$C$3000,'GAME.CHECKLIST_ Integrator'!$D$2:$D$3000=B349,"#no matching result in GAME.CHECKLIST Integrator")),
           _xlfn._xlws.FILTER('Checklist.loc DATA'!$D$3:$D$3000,'Checklist.loc DATA'!$C$3:$C$3000=B349,"#no matching result in Checklist.loc DATA")))</f>
        <v/>
      </c>
      <c r="D349" s="53"/>
      <c r="E349" s="46" t="str" cm="1">
        <f t="array" ref="E349">IF(D349="","",
       IF(OR(_xlfn._xlws.FILTER('Checklist.loc DATA'!$D$3:$D$3000,'Checklist.loc DATA'!$C$3:$C$3000=D349,"#no matching result in Checklist.loc DATA")="#no matching result found in Checklist.loc DATA",_xlfn._xlws.FILTER('Checklist.loc DATA'!$D$3:$D$3000,'Checklist.loc DATA'!$C$3:$C$3000=D349,"#no matching result in Checklist.loc DATA")="MISSING",_xlfn._xlws.FILTER('Checklist.loc DATA'!$D$3:$D$3000,'Checklist.loc DATA'!$C$3:$C$3000=D349,"#no matching result in Checklist.loc DATA")=""),
            IF(_xlfn._xlws.FILTER('GAME.CHECKLIST_ Integrator'!$C$2:$C$3000,'GAME.CHECKLIST_ Integrator'!$D$2:$D$3000=D349,"#no matching result in GAME.CHECKLIST Integrator")="0","#Text found in aircraft PAGE_Integrator but no matching entry name; check that you copy-pasted entry names",
                   _xlfn._xlws.FILTER('GAME.CHECKLIST_ Integrator'!$C$2:$C$3000,'GAME.CHECKLIST_ Integrator'!$D$2:$D$3000=D349,"#no matching result in GAME.CHECKLIST Integrator")),
           _xlfn._xlws.FILTER('Checklist.loc DATA'!$D$3:$D$3000,'Checklist.loc DATA'!$C$3:$C$3000=D349,"#no matching result in Checklist.loc DATA")))</f>
        <v/>
      </c>
      <c r="F349" s="53"/>
      <c r="G349" s="46" t="str" cm="1">
        <f t="array" ref="G349">IF(F349="","",
       IF(OR(_xlfn._xlws.FILTER('Checklist.loc DATA'!$D$3:$D$3000,'Checklist.loc DATA'!$C$3:$C$3000=F349,"#no matching result in Checklist.loc DATA")="#no matching result found in Checklist.loc DATA",_xlfn._xlws.FILTER('Checklist.loc DATA'!$D$3:$D$3000,'Checklist.loc DATA'!$C$3:$C$3000=F349,"#no matching result in Checklist.loc DATA")="MISSING",_xlfn._xlws.FILTER('Checklist.loc DATA'!$D$3:$D$3000,'Checklist.loc DATA'!$C$3:$C$3000=F349,"#no matching result in Checklist.loc DATA")=""),
            IF(_xlfn._xlws.FILTER('GAME.CHECKLIST_ Integrator'!$C$2:$C$3000,'GAME.CHECKLIST_ Integrator'!$D$2:$D$3000=F349,"#no matching result in GAME.CHECKLIST Integrator")="0","#Text found in aircraft PAGE_Integrator but no matching entry name; check that you copy-pasted entry names",
                   _xlfn._xlws.FILTER('GAME.CHECKLIST_ Integrator'!$C$2:$C$3000,'GAME.CHECKLIST_ Integrator'!$D$2:$D$3000=F349,"#no matching result in GAME.CHECKLIST Integrator")),
           _xlfn._xlws.FILTER('Checklist.loc DATA'!$D$3:$D$3000,'Checklist.loc DATA'!$C$3:$C$3000=F349,"#no matching result in Checklist.loc DATA")))</f>
        <v/>
      </c>
      <c r="H349" s="62"/>
      <c r="I349" s="46" t="str" cm="1">
        <f t="array" ref="I349">IF(H349="","",
       IF(OR(_xlfn._xlws.FILTER('Checklist.loc DATA'!$D$3:$D$3000,'Checklist.loc DATA'!$C$3:$C$3000=H349,"#no matching result in Checklist.loc DATA")="#no matching result found in Checklist.loc DATA",_xlfn._xlws.FILTER('Checklist.loc DATA'!$D$3:$D$3000,'Checklist.loc DATA'!$C$3:$C$3000=H349,"#no matching result in Checklist.loc DATA")="MISSING",_xlfn._xlws.FILTER('Checklist.loc DATA'!$D$3:$D$3000,'Checklist.loc DATA'!$C$3:$C$3000=H349,"#no matching result in Checklist.loc DATA")=""),
            IF(_xlfn._xlws.FILTER('GAME.CHECKLIST_ Integrator'!$C$2:$C$3000,'GAME.CHECKLIST_ Integrator'!$D$2:$D$3000=H349,"#no matching result in GAME.CHECKLIST Integrator")="0","#Text found in aircraft PAGE_Integrator but no matching entry name; check that you copy-pasted entry names",
                   _xlfn._xlws.FILTER('GAME.CHECKLIST_ Integrator'!$C$2:$C$3000,'GAME.CHECKLIST_ Integrator'!$D$2:$D$3000=H349,"#no matching result in GAME.CHECKLIST Integrator")),
           _xlfn._xlws.FILTER('Checklist.loc DATA'!$D$3:$D$3000,'Checklist.loc DATA'!$C$3:$C$3000=H349,"#no matching result in Checklist.loc DATA")))</f>
        <v/>
      </c>
      <c r="J349" s="29"/>
      <c r="K349" s="46" t="str" cm="1">
        <f t="array" ref="K349">IF(OR(J349="",J349=0),"",
       IF(OR(_xlfn._xlws.FILTER('Checklist.loc DATA'!$E$3:$E$3000,'Checklist.loc DATA'!$D$3:$D$3000=J349,"#no matching result in Checklist.loc DATA")="#no matching result found in Checklist.loc DATA",_xlfn._xlws.FILTER('Checklist.loc DATA'!$E$3:$E$3000,'Checklist.loc DATA'!$D$3:$D$3000=J349,"#no matching result in Checklist.loc DATA")="MISSING",_xlfn._xlws.FILTER('Checklist.loc DATA'!$E$3:$E$3000,'Checklist.loc DATA'!$D$3:$D$3000=J349,"#no matching result in Checklist.loc DATA")=""),
          IF(_xlfn._xlws.FILTER('CLUE. Integrator'!$C$2:$C$3000,'CLUE. Integrator'!$D$2:$D$3000=J349,"#no matching result in aircraft CLUE_Integrator")="0","#Text found in aircraft CLUE_Integrator but no matching entry name; check that you copy-pasted entry names",
                   _xlfn._xlws.FILTER('CLUE. Integrator'!$C$2:$C$3000,'CLUE. Integrator'!$D$2:$D$3000=J349,"#no matching result in aircraft CLUE_Integrator")),
           _xlfn._xlws.FILTER('Checklist.loc DATA'!$E$3:$E$3000,'Checklist.loc DATA'!$D$3:$D$3000=J349,"#no matching result in Checklist.loc DATA")))</f>
        <v/>
      </c>
      <c r="L349" s="63" t="str">
        <f>IF('Integrator tracking'!G358="","",'Integrator tracking'!G358)</f>
        <v/>
      </c>
      <c r="M349" s="14" t="str">
        <f t="shared" si="10"/>
        <v/>
      </c>
      <c r="N349" s="14" t="str">
        <f>IF(F349="","",
_xlfn.CONCAT('Resource Checklist generator'!$A$2,UPPER('Resource Checklist generator'!$O$1),SUBSTITUTE(_xlfn.CONCAT(G349,"_",I349),"GAME.CHECKLIST_",""),"_",T349,'Resource Checklist generator'!$M$2,L349,'Resource Checklist generator'!$K$2,CHAR(10),
    'Resource Checklist generator'!$L$1,'Resource Checklist generator'!$N$2,'Resource Checklist generator'!$K$1,CHAR(10),
    'Resource Checklist generator'!$N$1
))</f>
        <v/>
      </c>
      <c r="O349" s="14" t="str">
        <f>IF(NOT(OR(U349=0,U349="")),_xlfn.CONCAT('Resource Checklist generator'!$G$2,U349,'Resource Checklist generator'!$H$2,CHAR(10),'Resource Checklist generator'!$I$2),"")</f>
        <v/>
      </c>
      <c r="P349" s="14" t="str">
        <f>IF(NOT(OR(V349=0,V349="")),_xlfn.CONCAT('Resource Checklist generator'!$J$2,V349,'Resource Checklist generator'!$H$2,CHAR(10),'Resource Checklist generator'!$L$2),"")</f>
        <v/>
      </c>
      <c r="Q349" s="14" t="str">
        <f>IF(F349="","",
    _xlfn.CONCAT('Resource Checklist generator'!$A$1,UPPER('Resource Checklist generator'!$O$1),SUBSTITUTE(_xlfn.CONCAT(G349,"_",I349),"GAME.CHECKLIST_",""),'Resource Checklist generator'!$B$1,CHAR(10),
    'Resource Checklist generator'!$C$1,G349,'Resource Checklist generator'!$D$1,I349,'Resource Checklist generator'!$E$1,CHAR(10),
    IF(K349="","",_xlfn.CONCAT('Resource Checklist generator'!$F$1,K349,'Resource Checklist generator'!$G$1,CHAR(10))),
    'Resource Checklist generator'!$J$1,'Resource Checklist generator'!$K$1,CHAR(10),
    'Resource Checklist generator'!$N$1)
)</f>
        <v/>
      </c>
      <c r="R349" s="14"/>
      <c r="S349" s="14" t="str">
        <f t="shared" si="11"/>
        <v/>
      </c>
      <c r="T349" s="14" t="str" cm="1">
        <f t="array" ref="T349">IF(Q349="","",MATCH(MID(Q349,1,255),MID($R$3:$R$999,1,255),0))</f>
        <v/>
      </c>
      <c r="U349" s="14"/>
      <c r="V349" s="14"/>
    </row>
    <row r="350" spans="2:22">
      <c r="B350" s="28"/>
      <c r="C350" s="46" t="str" cm="1">
        <f t="array" ref="C350">IF(B350="","",
       IF(OR(_xlfn._xlws.FILTER('Checklist.loc DATA'!$D$3:$D$3000,'Checklist.loc DATA'!$C$3:$C$3000=B350,"#no matching result in Checklist.loc DATA")="#no matching result found in Checklist.loc DATA",_xlfn._xlws.FILTER('Checklist.loc DATA'!$D$3:$D$3000,'Checklist.loc DATA'!$C$3:$C$3000=B350,"#no matching result in Checklist.loc DATA")="MISSING",_xlfn._xlws.FILTER('Checklist.loc DATA'!$D$3:$D$3000,'Checklist.loc DATA'!$C$3:$C$3000=B350,"#no matching result in Checklist.loc DATA")=""),
            IF(_xlfn._xlws.FILTER('GAME.CHECKLIST_ Integrator'!$C$2:$C$3000,'GAME.CHECKLIST_ Integrator'!$D$2:$D$3000=B350,"#no matching result in GAME.CHECKLIST Integrator")="0","#Text found in aircraft PAGE_Integrator but no matching entry name; check that you copy-pasted entry names",
                   _xlfn._xlws.FILTER('GAME.CHECKLIST_ Integrator'!$C$2:$C$3000,'GAME.CHECKLIST_ Integrator'!$D$2:$D$3000=B350,"#no matching result in GAME.CHECKLIST Integrator")),
           _xlfn._xlws.FILTER('Checklist.loc DATA'!$D$3:$D$3000,'Checklist.loc DATA'!$C$3:$C$3000=B350,"#no matching result in Checklist.loc DATA")))</f>
        <v/>
      </c>
      <c r="D350" s="52"/>
      <c r="E350" s="46" t="str" cm="1">
        <f t="array" ref="E350">IF(D350="","",
       IF(OR(_xlfn._xlws.FILTER('Checklist.loc DATA'!$D$3:$D$3000,'Checklist.loc DATA'!$C$3:$C$3000=D350,"#no matching result in Checklist.loc DATA")="#no matching result found in Checklist.loc DATA",_xlfn._xlws.FILTER('Checklist.loc DATA'!$D$3:$D$3000,'Checklist.loc DATA'!$C$3:$C$3000=D350,"#no matching result in Checklist.loc DATA")="MISSING",_xlfn._xlws.FILTER('Checklist.loc DATA'!$D$3:$D$3000,'Checklist.loc DATA'!$C$3:$C$3000=D350,"#no matching result in Checklist.loc DATA")=""),
            IF(_xlfn._xlws.FILTER('GAME.CHECKLIST_ Integrator'!$C$2:$C$3000,'GAME.CHECKLIST_ Integrator'!$D$2:$D$3000=D350,"#no matching result in GAME.CHECKLIST Integrator")="0","#Text found in aircraft PAGE_Integrator but no matching entry name; check that you copy-pasted entry names",
                   _xlfn._xlws.FILTER('GAME.CHECKLIST_ Integrator'!$C$2:$C$3000,'GAME.CHECKLIST_ Integrator'!$D$2:$D$3000=D350,"#no matching result in GAME.CHECKLIST Integrator")),
           _xlfn._xlws.FILTER('Checklist.loc DATA'!$D$3:$D$3000,'Checklist.loc DATA'!$C$3:$C$3000=D350,"#no matching result in Checklist.loc DATA")))</f>
        <v/>
      </c>
      <c r="F350" s="52"/>
      <c r="G350" s="46" t="str" cm="1">
        <f t="array" ref="G350">IF(F350="","",
       IF(OR(_xlfn._xlws.FILTER('Checklist.loc DATA'!$D$3:$D$3000,'Checklist.loc DATA'!$C$3:$C$3000=F350,"#no matching result in Checklist.loc DATA")="#no matching result found in Checklist.loc DATA",_xlfn._xlws.FILTER('Checklist.loc DATA'!$D$3:$D$3000,'Checklist.loc DATA'!$C$3:$C$3000=F350,"#no matching result in Checklist.loc DATA")="MISSING",_xlfn._xlws.FILTER('Checklist.loc DATA'!$D$3:$D$3000,'Checklist.loc DATA'!$C$3:$C$3000=F350,"#no matching result in Checklist.loc DATA")=""),
            IF(_xlfn._xlws.FILTER('GAME.CHECKLIST_ Integrator'!$C$2:$C$3000,'GAME.CHECKLIST_ Integrator'!$D$2:$D$3000=F350,"#no matching result in GAME.CHECKLIST Integrator")="0","#Text found in aircraft PAGE_Integrator but no matching entry name; check that you copy-pasted entry names",
                   _xlfn._xlws.FILTER('GAME.CHECKLIST_ Integrator'!$C$2:$C$3000,'GAME.CHECKLIST_ Integrator'!$D$2:$D$3000=F350,"#no matching result in GAME.CHECKLIST Integrator")),
           _xlfn._xlws.FILTER('Checklist.loc DATA'!$D$3:$D$3000,'Checklist.loc DATA'!$C$3:$C$3000=F350,"#no matching result in Checklist.loc DATA")))</f>
        <v/>
      </c>
      <c r="H350" s="61"/>
      <c r="I350" s="46" t="str" cm="1">
        <f t="array" ref="I350">IF(H350="","",
       IF(OR(_xlfn._xlws.FILTER('Checklist.loc DATA'!$D$3:$D$3000,'Checklist.loc DATA'!$C$3:$C$3000=H350,"#no matching result in Checklist.loc DATA")="#no matching result found in Checklist.loc DATA",_xlfn._xlws.FILTER('Checklist.loc DATA'!$D$3:$D$3000,'Checklist.loc DATA'!$C$3:$C$3000=H350,"#no matching result in Checklist.loc DATA")="MISSING",_xlfn._xlws.FILTER('Checklist.loc DATA'!$D$3:$D$3000,'Checklist.loc DATA'!$C$3:$C$3000=H350,"#no matching result in Checklist.loc DATA")=""),
            IF(_xlfn._xlws.FILTER('GAME.CHECKLIST_ Integrator'!$C$2:$C$3000,'GAME.CHECKLIST_ Integrator'!$D$2:$D$3000=H350,"#no matching result in GAME.CHECKLIST Integrator")="0","#Text found in aircraft PAGE_Integrator but no matching entry name; check that you copy-pasted entry names",
                   _xlfn._xlws.FILTER('GAME.CHECKLIST_ Integrator'!$C$2:$C$3000,'GAME.CHECKLIST_ Integrator'!$D$2:$D$3000=H350,"#no matching result in GAME.CHECKLIST Integrator")),
           _xlfn._xlws.FILTER('Checklist.loc DATA'!$D$3:$D$3000,'Checklist.loc DATA'!$C$3:$C$3000=H350,"#no matching result in Checklist.loc DATA")))</f>
        <v/>
      </c>
      <c r="J350" s="48"/>
      <c r="K350" s="46" t="str" cm="1">
        <f t="array" ref="K350">IF(OR(J350="",J350=0),"",
       IF(OR(_xlfn._xlws.FILTER('Checklist.loc DATA'!$E$3:$E$3000,'Checklist.loc DATA'!$D$3:$D$3000=J350,"#no matching result in Checklist.loc DATA")="#no matching result found in Checklist.loc DATA",_xlfn._xlws.FILTER('Checklist.loc DATA'!$E$3:$E$3000,'Checklist.loc DATA'!$D$3:$D$3000=J350,"#no matching result in Checklist.loc DATA")="MISSING",_xlfn._xlws.FILTER('Checklist.loc DATA'!$E$3:$E$3000,'Checklist.loc DATA'!$D$3:$D$3000=J350,"#no matching result in Checklist.loc DATA")=""),
          IF(_xlfn._xlws.FILTER('CLUE. Integrator'!$C$2:$C$3000,'CLUE. Integrator'!$D$2:$D$3000=J350,"#no matching result in aircraft CLUE_Integrator")="0","#Text found in aircraft CLUE_Integrator but no matching entry name; check that you copy-pasted entry names",
                   _xlfn._xlws.FILTER('CLUE. Integrator'!$C$2:$C$3000,'CLUE. Integrator'!$D$2:$D$3000=J350,"#no matching result in aircraft CLUE_Integrator")),
           _xlfn._xlws.FILTER('Checklist.loc DATA'!$E$3:$E$3000,'Checklist.loc DATA'!$D$3:$D$3000=J350,"#no matching result in Checklist.loc DATA")))</f>
        <v/>
      </c>
      <c r="L350" s="63" t="str">
        <f>IF('Integrator tracking'!G359="","",'Integrator tracking'!G359)</f>
        <v/>
      </c>
      <c r="M350" s="14" t="str">
        <f t="shared" si="10"/>
        <v/>
      </c>
      <c r="N350" s="14" t="str">
        <f>IF(F350="","",
_xlfn.CONCAT('Resource Checklist generator'!$A$2,UPPER('Resource Checklist generator'!$O$1),SUBSTITUTE(_xlfn.CONCAT(G350,"_",I350),"GAME.CHECKLIST_",""),"_",T350,'Resource Checklist generator'!$M$2,L350,'Resource Checklist generator'!$K$2,CHAR(10),
    'Resource Checklist generator'!$L$1,'Resource Checklist generator'!$N$2,'Resource Checklist generator'!$K$1,CHAR(10),
    'Resource Checklist generator'!$N$1
))</f>
        <v/>
      </c>
      <c r="O350" s="14" t="str">
        <f>IF(NOT(OR(U350=0,U350="")),_xlfn.CONCAT('Resource Checklist generator'!$G$2,U350,'Resource Checklist generator'!$H$2,CHAR(10),'Resource Checklist generator'!$I$2),"")</f>
        <v/>
      </c>
      <c r="P350" s="14" t="str">
        <f>IF(NOT(OR(V350=0,V350="")),_xlfn.CONCAT('Resource Checklist generator'!$J$2,V350,'Resource Checklist generator'!$H$2,CHAR(10),'Resource Checklist generator'!$L$2),"")</f>
        <v/>
      </c>
      <c r="Q350" s="14" t="str">
        <f>IF(F350="","",
    _xlfn.CONCAT('Resource Checklist generator'!$A$1,UPPER('Resource Checklist generator'!$O$1),SUBSTITUTE(_xlfn.CONCAT(G350,"_",I350),"GAME.CHECKLIST_",""),'Resource Checklist generator'!$B$1,CHAR(10),
    'Resource Checklist generator'!$C$1,G350,'Resource Checklist generator'!$D$1,I350,'Resource Checklist generator'!$E$1,CHAR(10),
    IF(K350="","",_xlfn.CONCAT('Resource Checklist generator'!$F$1,K350,'Resource Checklist generator'!$G$1,CHAR(10))),
    'Resource Checklist generator'!$J$1,'Resource Checklist generator'!$K$1,CHAR(10),
    'Resource Checklist generator'!$N$1)
)</f>
        <v/>
      </c>
      <c r="R350" s="14"/>
      <c r="S350" s="14" t="str">
        <f t="shared" si="11"/>
        <v/>
      </c>
      <c r="T350" s="14" t="str" cm="1">
        <f t="array" ref="T350">IF(Q350="","",MATCH(MID(Q350,1,255),MID($R$3:$R$999,1,255),0))</f>
        <v/>
      </c>
      <c r="U350" s="14"/>
      <c r="V350" s="14"/>
    </row>
    <row r="351" spans="2:22">
      <c r="B351" s="27"/>
      <c r="C351" s="46" t="str" cm="1">
        <f t="array" ref="C351">IF(B351="","",
       IF(OR(_xlfn._xlws.FILTER('Checklist.loc DATA'!$D$3:$D$3000,'Checklist.loc DATA'!$C$3:$C$3000=B351,"#no matching result in Checklist.loc DATA")="#no matching result found in Checklist.loc DATA",_xlfn._xlws.FILTER('Checklist.loc DATA'!$D$3:$D$3000,'Checklist.loc DATA'!$C$3:$C$3000=B351,"#no matching result in Checklist.loc DATA")="MISSING",_xlfn._xlws.FILTER('Checklist.loc DATA'!$D$3:$D$3000,'Checklist.loc DATA'!$C$3:$C$3000=B351,"#no matching result in Checklist.loc DATA")=""),
            IF(_xlfn._xlws.FILTER('GAME.CHECKLIST_ Integrator'!$C$2:$C$3000,'GAME.CHECKLIST_ Integrator'!$D$2:$D$3000=B351,"#no matching result in GAME.CHECKLIST Integrator")="0","#Text found in aircraft PAGE_Integrator but no matching entry name; check that you copy-pasted entry names",
                   _xlfn._xlws.FILTER('GAME.CHECKLIST_ Integrator'!$C$2:$C$3000,'GAME.CHECKLIST_ Integrator'!$D$2:$D$3000=B351,"#no matching result in GAME.CHECKLIST Integrator")),
           _xlfn._xlws.FILTER('Checklist.loc DATA'!$D$3:$D$3000,'Checklist.loc DATA'!$C$3:$C$3000=B351,"#no matching result in Checklist.loc DATA")))</f>
        <v/>
      </c>
      <c r="D351" s="53"/>
      <c r="E351" s="46" t="str" cm="1">
        <f t="array" ref="E351">IF(D351="","",
       IF(OR(_xlfn._xlws.FILTER('Checklist.loc DATA'!$D$3:$D$3000,'Checklist.loc DATA'!$C$3:$C$3000=D351,"#no matching result in Checklist.loc DATA")="#no matching result found in Checklist.loc DATA",_xlfn._xlws.FILTER('Checklist.loc DATA'!$D$3:$D$3000,'Checklist.loc DATA'!$C$3:$C$3000=D351,"#no matching result in Checklist.loc DATA")="MISSING",_xlfn._xlws.FILTER('Checklist.loc DATA'!$D$3:$D$3000,'Checklist.loc DATA'!$C$3:$C$3000=D351,"#no matching result in Checklist.loc DATA")=""),
            IF(_xlfn._xlws.FILTER('GAME.CHECKLIST_ Integrator'!$C$2:$C$3000,'GAME.CHECKLIST_ Integrator'!$D$2:$D$3000=D351,"#no matching result in GAME.CHECKLIST Integrator")="0","#Text found in aircraft PAGE_Integrator but no matching entry name; check that you copy-pasted entry names",
                   _xlfn._xlws.FILTER('GAME.CHECKLIST_ Integrator'!$C$2:$C$3000,'GAME.CHECKLIST_ Integrator'!$D$2:$D$3000=D351,"#no matching result in GAME.CHECKLIST Integrator")),
           _xlfn._xlws.FILTER('Checklist.loc DATA'!$D$3:$D$3000,'Checklist.loc DATA'!$C$3:$C$3000=D351,"#no matching result in Checklist.loc DATA")))</f>
        <v/>
      </c>
      <c r="F351" s="53"/>
      <c r="G351" s="46" t="str" cm="1">
        <f t="array" ref="G351">IF(F351="","",
       IF(OR(_xlfn._xlws.FILTER('Checklist.loc DATA'!$D$3:$D$3000,'Checklist.loc DATA'!$C$3:$C$3000=F351,"#no matching result in Checklist.loc DATA")="#no matching result found in Checklist.loc DATA",_xlfn._xlws.FILTER('Checklist.loc DATA'!$D$3:$D$3000,'Checklist.loc DATA'!$C$3:$C$3000=F351,"#no matching result in Checklist.loc DATA")="MISSING",_xlfn._xlws.FILTER('Checklist.loc DATA'!$D$3:$D$3000,'Checklist.loc DATA'!$C$3:$C$3000=F351,"#no matching result in Checklist.loc DATA")=""),
            IF(_xlfn._xlws.FILTER('GAME.CHECKLIST_ Integrator'!$C$2:$C$3000,'GAME.CHECKLIST_ Integrator'!$D$2:$D$3000=F351,"#no matching result in GAME.CHECKLIST Integrator")="0","#Text found in aircraft PAGE_Integrator but no matching entry name; check that you copy-pasted entry names",
                   _xlfn._xlws.FILTER('GAME.CHECKLIST_ Integrator'!$C$2:$C$3000,'GAME.CHECKLIST_ Integrator'!$D$2:$D$3000=F351,"#no matching result in GAME.CHECKLIST Integrator")),
           _xlfn._xlws.FILTER('Checklist.loc DATA'!$D$3:$D$3000,'Checklist.loc DATA'!$C$3:$C$3000=F351,"#no matching result in Checklist.loc DATA")))</f>
        <v/>
      </c>
      <c r="H351" s="62"/>
      <c r="I351" s="46" t="str" cm="1">
        <f t="array" ref="I351">IF(H351="","",
       IF(OR(_xlfn._xlws.FILTER('Checklist.loc DATA'!$D$3:$D$3000,'Checklist.loc DATA'!$C$3:$C$3000=H351,"#no matching result in Checklist.loc DATA")="#no matching result found in Checklist.loc DATA",_xlfn._xlws.FILTER('Checklist.loc DATA'!$D$3:$D$3000,'Checklist.loc DATA'!$C$3:$C$3000=H351,"#no matching result in Checklist.loc DATA")="MISSING",_xlfn._xlws.FILTER('Checklist.loc DATA'!$D$3:$D$3000,'Checklist.loc DATA'!$C$3:$C$3000=H351,"#no matching result in Checklist.loc DATA")=""),
            IF(_xlfn._xlws.FILTER('GAME.CHECKLIST_ Integrator'!$C$2:$C$3000,'GAME.CHECKLIST_ Integrator'!$D$2:$D$3000=H351,"#no matching result in GAME.CHECKLIST Integrator")="0","#Text found in aircraft PAGE_Integrator but no matching entry name; check that you copy-pasted entry names",
                   _xlfn._xlws.FILTER('GAME.CHECKLIST_ Integrator'!$C$2:$C$3000,'GAME.CHECKLIST_ Integrator'!$D$2:$D$3000=H351,"#no matching result in GAME.CHECKLIST Integrator")),
           _xlfn._xlws.FILTER('Checklist.loc DATA'!$D$3:$D$3000,'Checklist.loc DATA'!$C$3:$C$3000=H351,"#no matching result in Checklist.loc DATA")))</f>
        <v/>
      </c>
      <c r="J351" s="29"/>
      <c r="K351" s="46" t="str" cm="1">
        <f t="array" ref="K351">IF(OR(J351="",J351=0),"",
       IF(OR(_xlfn._xlws.FILTER('Checklist.loc DATA'!$E$3:$E$3000,'Checklist.loc DATA'!$D$3:$D$3000=J351,"#no matching result in Checklist.loc DATA")="#no matching result found in Checklist.loc DATA",_xlfn._xlws.FILTER('Checklist.loc DATA'!$E$3:$E$3000,'Checklist.loc DATA'!$D$3:$D$3000=J351,"#no matching result in Checklist.loc DATA")="MISSING",_xlfn._xlws.FILTER('Checklist.loc DATA'!$E$3:$E$3000,'Checklist.loc DATA'!$D$3:$D$3000=J351,"#no matching result in Checklist.loc DATA")=""),
          IF(_xlfn._xlws.FILTER('CLUE. Integrator'!$C$2:$C$3000,'CLUE. Integrator'!$D$2:$D$3000=J351,"#no matching result in aircraft CLUE_Integrator")="0","#Text found in aircraft CLUE_Integrator but no matching entry name; check that you copy-pasted entry names",
                   _xlfn._xlws.FILTER('CLUE. Integrator'!$C$2:$C$3000,'CLUE. Integrator'!$D$2:$D$3000=J351,"#no matching result in aircraft CLUE_Integrator")),
           _xlfn._xlws.FILTER('Checklist.loc DATA'!$E$3:$E$3000,'Checklist.loc DATA'!$D$3:$D$3000=J351,"#no matching result in Checklist.loc DATA")))</f>
        <v/>
      </c>
      <c r="L351" s="63" t="str">
        <f>IF('Integrator tracking'!G360="","",'Integrator tracking'!G360)</f>
        <v/>
      </c>
      <c r="M351" s="14" t="str">
        <f t="shared" si="10"/>
        <v/>
      </c>
      <c r="N351" s="14" t="str">
        <f>IF(F351="","",
_xlfn.CONCAT('Resource Checklist generator'!$A$2,UPPER('Resource Checklist generator'!$O$1),SUBSTITUTE(_xlfn.CONCAT(G351,"_",I351),"GAME.CHECKLIST_",""),"_",T351,'Resource Checklist generator'!$M$2,L351,'Resource Checklist generator'!$K$2,CHAR(10),
    'Resource Checklist generator'!$L$1,'Resource Checklist generator'!$N$2,'Resource Checklist generator'!$K$1,CHAR(10),
    'Resource Checklist generator'!$N$1
))</f>
        <v/>
      </c>
      <c r="O351" s="14" t="str">
        <f>IF(NOT(OR(U351=0,U351="")),_xlfn.CONCAT('Resource Checklist generator'!$G$2,U351,'Resource Checklist generator'!$H$2,CHAR(10),'Resource Checklist generator'!$I$2),"")</f>
        <v/>
      </c>
      <c r="P351" s="14" t="str">
        <f>IF(NOT(OR(V351=0,V351="")),_xlfn.CONCAT('Resource Checklist generator'!$J$2,V351,'Resource Checklist generator'!$H$2,CHAR(10),'Resource Checklist generator'!$L$2),"")</f>
        <v/>
      </c>
      <c r="Q351" s="14" t="str">
        <f>IF(F351="","",
    _xlfn.CONCAT('Resource Checklist generator'!$A$1,UPPER('Resource Checklist generator'!$O$1),SUBSTITUTE(_xlfn.CONCAT(G351,"_",I351),"GAME.CHECKLIST_",""),'Resource Checklist generator'!$B$1,CHAR(10),
    'Resource Checklist generator'!$C$1,G351,'Resource Checklist generator'!$D$1,I351,'Resource Checklist generator'!$E$1,CHAR(10),
    IF(K351="","",_xlfn.CONCAT('Resource Checklist generator'!$F$1,K351,'Resource Checklist generator'!$G$1,CHAR(10))),
    'Resource Checklist generator'!$J$1,'Resource Checklist generator'!$K$1,CHAR(10),
    'Resource Checklist generator'!$N$1)
)</f>
        <v/>
      </c>
      <c r="R351" s="14"/>
      <c r="S351" s="14" t="str">
        <f t="shared" si="11"/>
        <v/>
      </c>
      <c r="T351" s="14" t="str" cm="1">
        <f t="array" ref="T351">IF(Q351="","",MATCH(MID(Q351,1,255),MID($R$3:$R$999,1,255),0))</f>
        <v/>
      </c>
      <c r="U351" s="14"/>
      <c r="V351" s="14"/>
    </row>
    <row r="352" spans="2:22">
      <c r="B352" s="28"/>
      <c r="C352" s="46" t="str" cm="1">
        <f t="array" ref="C352">IF(B352="","",
       IF(OR(_xlfn._xlws.FILTER('Checklist.loc DATA'!$D$3:$D$3000,'Checklist.loc DATA'!$C$3:$C$3000=B352,"#no matching result in Checklist.loc DATA")="#no matching result found in Checklist.loc DATA",_xlfn._xlws.FILTER('Checklist.loc DATA'!$D$3:$D$3000,'Checklist.loc DATA'!$C$3:$C$3000=B352,"#no matching result in Checklist.loc DATA")="MISSING",_xlfn._xlws.FILTER('Checklist.loc DATA'!$D$3:$D$3000,'Checklist.loc DATA'!$C$3:$C$3000=B352,"#no matching result in Checklist.loc DATA")=""),
            IF(_xlfn._xlws.FILTER('GAME.CHECKLIST_ Integrator'!$C$2:$C$3000,'GAME.CHECKLIST_ Integrator'!$D$2:$D$3000=B352,"#no matching result in GAME.CHECKLIST Integrator")="0","#Text found in aircraft PAGE_Integrator but no matching entry name; check that you copy-pasted entry names",
                   _xlfn._xlws.FILTER('GAME.CHECKLIST_ Integrator'!$C$2:$C$3000,'GAME.CHECKLIST_ Integrator'!$D$2:$D$3000=B352,"#no matching result in GAME.CHECKLIST Integrator")),
           _xlfn._xlws.FILTER('Checklist.loc DATA'!$D$3:$D$3000,'Checklist.loc DATA'!$C$3:$C$3000=B352,"#no matching result in Checklist.loc DATA")))</f>
        <v/>
      </c>
      <c r="D352" s="52"/>
      <c r="E352" s="46" t="str" cm="1">
        <f t="array" ref="E352">IF(D352="","",
       IF(OR(_xlfn._xlws.FILTER('Checklist.loc DATA'!$D$3:$D$3000,'Checklist.loc DATA'!$C$3:$C$3000=D352,"#no matching result in Checklist.loc DATA")="#no matching result found in Checklist.loc DATA",_xlfn._xlws.FILTER('Checklist.loc DATA'!$D$3:$D$3000,'Checklist.loc DATA'!$C$3:$C$3000=D352,"#no matching result in Checklist.loc DATA")="MISSING",_xlfn._xlws.FILTER('Checklist.loc DATA'!$D$3:$D$3000,'Checklist.loc DATA'!$C$3:$C$3000=D352,"#no matching result in Checklist.loc DATA")=""),
            IF(_xlfn._xlws.FILTER('GAME.CHECKLIST_ Integrator'!$C$2:$C$3000,'GAME.CHECKLIST_ Integrator'!$D$2:$D$3000=D352,"#no matching result in GAME.CHECKLIST Integrator")="0","#Text found in aircraft PAGE_Integrator but no matching entry name; check that you copy-pasted entry names",
                   _xlfn._xlws.FILTER('GAME.CHECKLIST_ Integrator'!$C$2:$C$3000,'GAME.CHECKLIST_ Integrator'!$D$2:$D$3000=D352,"#no matching result in GAME.CHECKLIST Integrator")),
           _xlfn._xlws.FILTER('Checklist.loc DATA'!$D$3:$D$3000,'Checklist.loc DATA'!$C$3:$C$3000=D352,"#no matching result in Checklist.loc DATA")))</f>
        <v/>
      </c>
      <c r="F352" s="52"/>
      <c r="G352" s="46" t="str" cm="1">
        <f t="array" ref="G352">IF(F352="","",
       IF(OR(_xlfn._xlws.FILTER('Checklist.loc DATA'!$D$3:$D$3000,'Checklist.loc DATA'!$C$3:$C$3000=F352,"#no matching result in Checklist.loc DATA")="#no matching result found in Checklist.loc DATA",_xlfn._xlws.FILTER('Checklist.loc DATA'!$D$3:$D$3000,'Checklist.loc DATA'!$C$3:$C$3000=F352,"#no matching result in Checklist.loc DATA")="MISSING",_xlfn._xlws.FILTER('Checklist.loc DATA'!$D$3:$D$3000,'Checklist.loc DATA'!$C$3:$C$3000=F352,"#no matching result in Checklist.loc DATA")=""),
            IF(_xlfn._xlws.FILTER('GAME.CHECKLIST_ Integrator'!$C$2:$C$3000,'GAME.CHECKLIST_ Integrator'!$D$2:$D$3000=F352,"#no matching result in GAME.CHECKLIST Integrator")="0","#Text found in aircraft PAGE_Integrator but no matching entry name; check that you copy-pasted entry names",
                   _xlfn._xlws.FILTER('GAME.CHECKLIST_ Integrator'!$C$2:$C$3000,'GAME.CHECKLIST_ Integrator'!$D$2:$D$3000=F352,"#no matching result in GAME.CHECKLIST Integrator")),
           _xlfn._xlws.FILTER('Checklist.loc DATA'!$D$3:$D$3000,'Checklist.loc DATA'!$C$3:$C$3000=F352,"#no matching result in Checklist.loc DATA")))</f>
        <v/>
      </c>
      <c r="H352" s="61"/>
      <c r="I352" s="46" t="str" cm="1">
        <f t="array" ref="I352">IF(H352="","",
       IF(OR(_xlfn._xlws.FILTER('Checklist.loc DATA'!$D$3:$D$3000,'Checklist.loc DATA'!$C$3:$C$3000=H352,"#no matching result in Checklist.loc DATA")="#no matching result found in Checklist.loc DATA",_xlfn._xlws.FILTER('Checklist.loc DATA'!$D$3:$D$3000,'Checklist.loc DATA'!$C$3:$C$3000=H352,"#no matching result in Checklist.loc DATA")="MISSING",_xlfn._xlws.FILTER('Checklist.loc DATA'!$D$3:$D$3000,'Checklist.loc DATA'!$C$3:$C$3000=H352,"#no matching result in Checklist.loc DATA")=""),
            IF(_xlfn._xlws.FILTER('GAME.CHECKLIST_ Integrator'!$C$2:$C$3000,'GAME.CHECKLIST_ Integrator'!$D$2:$D$3000=H352,"#no matching result in GAME.CHECKLIST Integrator")="0","#Text found in aircraft PAGE_Integrator but no matching entry name; check that you copy-pasted entry names",
                   _xlfn._xlws.FILTER('GAME.CHECKLIST_ Integrator'!$C$2:$C$3000,'GAME.CHECKLIST_ Integrator'!$D$2:$D$3000=H352,"#no matching result in GAME.CHECKLIST Integrator")),
           _xlfn._xlws.FILTER('Checklist.loc DATA'!$D$3:$D$3000,'Checklist.loc DATA'!$C$3:$C$3000=H352,"#no matching result in Checklist.loc DATA")))</f>
        <v/>
      </c>
      <c r="J352" s="48"/>
      <c r="K352" s="46" t="str" cm="1">
        <f t="array" ref="K352">IF(OR(J352="",J352=0),"",
       IF(OR(_xlfn._xlws.FILTER('Checklist.loc DATA'!$E$3:$E$3000,'Checklist.loc DATA'!$D$3:$D$3000=J352,"#no matching result in Checklist.loc DATA")="#no matching result found in Checklist.loc DATA",_xlfn._xlws.FILTER('Checklist.loc DATA'!$E$3:$E$3000,'Checklist.loc DATA'!$D$3:$D$3000=J352,"#no matching result in Checklist.loc DATA")="MISSING",_xlfn._xlws.FILTER('Checklist.loc DATA'!$E$3:$E$3000,'Checklist.loc DATA'!$D$3:$D$3000=J352,"#no matching result in Checklist.loc DATA")=""),
          IF(_xlfn._xlws.FILTER('CLUE. Integrator'!$C$2:$C$3000,'CLUE. Integrator'!$D$2:$D$3000=J352,"#no matching result in aircraft CLUE_Integrator")="0","#Text found in aircraft CLUE_Integrator but no matching entry name; check that you copy-pasted entry names",
                   _xlfn._xlws.FILTER('CLUE. Integrator'!$C$2:$C$3000,'CLUE. Integrator'!$D$2:$D$3000=J352,"#no matching result in aircraft CLUE_Integrator")),
           _xlfn._xlws.FILTER('Checklist.loc DATA'!$E$3:$E$3000,'Checklist.loc DATA'!$D$3:$D$3000=J352,"#no matching result in Checklist.loc DATA")))</f>
        <v/>
      </c>
      <c r="L352" s="63" t="str">
        <f>IF('Integrator tracking'!G361="","",'Integrator tracking'!G361)</f>
        <v/>
      </c>
      <c r="M352" s="14" t="str">
        <f t="shared" si="10"/>
        <v/>
      </c>
      <c r="N352" s="14" t="str">
        <f>IF(F352="","",
_xlfn.CONCAT('Resource Checklist generator'!$A$2,UPPER('Resource Checklist generator'!$O$1),SUBSTITUTE(_xlfn.CONCAT(G352,"_",I352),"GAME.CHECKLIST_",""),"_",T352,'Resource Checklist generator'!$M$2,L352,'Resource Checklist generator'!$K$2,CHAR(10),
    'Resource Checklist generator'!$L$1,'Resource Checklist generator'!$N$2,'Resource Checklist generator'!$K$1,CHAR(10),
    'Resource Checklist generator'!$N$1
))</f>
        <v/>
      </c>
      <c r="O352" s="14" t="str">
        <f>IF(NOT(OR(U352=0,U352="")),_xlfn.CONCAT('Resource Checklist generator'!$G$2,U352,'Resource Checklist generator'!$H$2,CHAR(10),'Resource Checklist generator'!$I$2),"")</f>
        <v/>
      </c>
      <c r="P352" s="14" t="str">
        <f>IF(NOT(OR(V352=0,V352="")),_xlfn.CONCAT('Resource Checklist generator'!$J$2,V352,'Resource Checklist generator'!$H$2,CHAR(10),'Resource Checklist generator'!$L$2),"")</f>
        <v/>
      </c>
      <c r="Q352" s="14" t="str">
        <f>IF(F352="","",
    _xlfn.CONCAT('Resource Checklist generator'!$A$1,UPPER('Resource Checklist generator'!$O$1),SUBSTITUTE(_xlfn.CONCAT(G352,"_",I352),"GAME.CHECKLIST_",""),'Resource Checklist generator'!$B$1,CHAR(10),
    'Resource Checklist generator'!$C$1,G352,'Resource Checklist generator'!$D$1,I352,'Resource Checklist generator'!$E$1,CHAR(10),
    IF(K352="","",_xlfn.CONCAT('Resource Checklist generator'!$F$1,K352,'Resource Checklist generator'!$G$1,CHAR(10))),
    'Resource Checklist generator'!$J$1,'Resource Checklist generator'!$K$1,CHAR(10),
    'Resource Checklist generator'!$N$1)
)</f>
        <v/>
      </c>
      <c r="R352" s="14"/>
      <c r="S352" s="14" t="str">
        <f t="shared" si="11"/>
        <v/>
      </c>
      <c r="T352" s="14" t="str" cm="1">
        <f t="array" ref="T352">IF(Q352="","",MATCH(MID(Q352,1,255),MID($R$3:$R$999,1,255),0))</f>
        <v/>
      </c>
      <c r="U352" s="14"/>
      <c r="V352" s="14"/>
    </row>
    <row r="353" spans="2:22">
      <c r="B353" s="27"/>
      <c r="C353" s="46" t="str" cm="1">
        <f t="array" ref="C353">IF(B353="","",
       IF(OR(_xlfn._xlws.FILTER('Checklist.loc DATA'!$D$3:$D$3000,'Checklist.loc DATA'!$C$3:$C$3000=B353,"#no matching result in Checklist.loc DATA")="#no matching result found in Checklist.loc DATA",_xlfn._xlws.FILTER('Checklist.loc DATA'!$D$3:$D$3000,'Checklist.loc DATA'!$C$3:$C$3000=B353,"#no matching result in Checklist.loc DATA")="MISSING",_xlfn._xlws.FILTER('Checklist.loc DATA'!$D$3:$D$3000,'Checklist.loc DATA'!$C$3:$C$3000=B353,"#no matching result in Checklist.loc DATA")=""),
            IF(_xlfn._xlws.FILTER('GAME.CHECKLIST_ Integrator'!$C$2:$C$3000,'GAME.CHECKLIST_ Integrator'!$D$2:$D$3000=B353,"#no matching result in GAME.CHECKLIST Integrator")="0","#Text found in aircraft PAGE_Integrator but no matching entry name; check that you copy-pasted entry names",
                   _xlfn._xlws.FILTER('GAME.CHECKLIST_ Integrator'!$C$2:$C$3000,'GAME.CHECKLIST_ Integrator'!$D$2:$D$3000=B353,"#no matching result in GAME.CHECKLIST Integrator")),
           _xlfn._xlws.FILTER('Checklist.loc DATA'!$D$3:$D$3000,'Checklist.loc DATA'!$C$3:$C$3000=B353,"#no matching result in Checklist.loc DATA")))</f>
        <v/>
      </c>
      <c r="D353" s="53"/>
      <c r="E353" s="46" t="str" cm="1">
        <f t="array" ref="E353">IF(D353="","",
       IF(OR(_xlfn._xlws.FILTER('Checklist.loc DATA'!$D$3:$D$3000,'Checklist.loc DATA'!$C$3:$C$3000=D353,"#no matching result in Checklist.loc DATA")="#no matching result found in Checklist.loc DATA",_xlfn._xlws.FILTER('Checklist.loc DATA'!$D$3:$D$3000,'Checklist.loc DATA'!$C$3:$C$3000=D353,"#no matching result in Checklist.loc DATA")="MISSING",_xlfn._xlws.FILTER('Checklist.loc DATA'!$D$3:$D$3000,'Checklist.loc DATA'!$C$3:$C$3000=D353,"#no matching result in Checklist.loc DATA")=""),
            IF(_xlfn._xlws.FILTER('GAME.CHECKLIST_ Integrator'!$C$2:$C$3000,'GAME.CHECKLIST_ Integrator'!$D$2:$D$3000=D353,"#no matching result in GAME.CHECKLIST Integrator")="0","#Text found in aircraft PAGE_Integrator but no matching entry name; check that you copy-pasted entry names",
                   _xlfn._xlws.FILTER('GAME.CHECKLIST_ Integrator'!$C$2:$C$3000,'GAME.CHECKLIST_ Integrator'!$D$2:$D$3000=D353,"#no matching result in GAME.CHECKLIST Integrator")),
           _xlfn._xlws.FILTER('Checklist.loc DATA'!$D$3:$D$3000,'Checklist.loc DATA'!$C$3:$C$3000=D353,"#no matching result in Checklist.loc DATA")))</f>
        <v/>
      </c>
      <c r="F353" s="53"/>
      <c r="G353" s="46" t="str" cm="1">
        <f t="array" ref="G353">IF(F353="","",
       IF(OR(_xlfn._xlws.FILTER('Checklist.loc DATA'!$D$3:$D$3000,'Checklist.loc DATA'!$C$3:$C$3000=F353,"#no matching result in Checklist.loc DATA")="#no matching result found in Checklist.loc DATA",_xlfn._xlws.FILTER('Checklist.loc DATA'!$D$3:$D$3000,'Checklist.loc DATA'!$C$3:$C$3000=F353,"#no matching result in Checklist.loc DATA")="MISSING",_xlfn._xlws.FILTER('Checklist.loc DATA'!$D$3:$D$3000,'Checklist.loc DATA'!$C$3:$C$3000=F353,"#no matching result in Checklist.loc DATA")=""),
            IF(_xlfn._xlws.FILTER('GAME.CHECKLIST_ Integrator'!$C$2:$C$3000,'GAME.CHECKLIST_ Integrator'!$D$2:$D$3000=F353,"#no matching result in GAME.CHECKLIST Integrator")="0","#Text found in aircraft PAGE_Integrator but no matching entry name; check that you copy-pasted entry names",
                   _xlfn._xlws.FILTER('GAME.CHECKLIST_ Integrator'!$C$2:$C$3000,'GAME.CHECKLIST_ Integrator'!$D$2:$D$3000=F353,"#no matching result in GAME.CHECKLIST Integrator")),
           _xlfn._xlws.FILTER('Checklist.loc DATA'!$D$3:$D$3000,'Checklist.loc DATA'!$C$3:$C$3000=F353,"#no matching result in Checklist.loc DATA")))</f>
        <v/>
      </c>
      <c r="H353" s="62"/>
      <c r="I353" s="46" t="str" cm="1">
        <f t="array" ref="I353">IF(H353="","",
       IF(OR(_xlfn._xlws.FILTER('Checklist.loc DATA'!$D$3:$D$3000,'Checklist.loc DATA'!$C$3:$C$3000=H353,"#no matching result in Checklist.loc DATA")="#no matching result found in Checklist.loc DATA",_xlfn._xlws.FILTER('Checklist.loc DATA'!$D$3:$D$3000,'Checklist.loc DATA'!$C$3:$C$3000=H353,"#no matching result in Checklist.loc DATA")="MISSING",_xlfn._xlws.FILTER('Checklist.loc DATA'!$D$3:$D$3000,'Checklist.loc DATA'!$C$3:$C$3000=H353,"#no matching result in Checklist.loc DATA")=""),
            IF(_xlfn._xlws.FILTER('GAME.CHECKLIST_ Integrator'!$C$2:$C$3000,'GAME.CHECKLIST_ Integrator'!$D$2:$D$3000=H353,"#no matching result in GAME.CHECKLIST Integrator")="0","#Text found in aircraft PAGE_Integrator but no matching entry name; check that you copy-pasted entry names",
                   _xlfn._xlws.FILTER('GAME.CHECKLIST_ Integrator'!$C$2:$C$3000,'GAME.CHECKLIST_ Integrator'!$D$2:$D$3000=H353,"#no matching result in GAME.CHECKLIST Integrator")),
           _xlfn._xlws.FILTER('Checklist.loc DATA'!$D$3:$D$3000,'Checklist.loc DATA'!$C$3:$C$3000=H353,"#no matching result in Checklist.loc DATA")))</f>
        <v/>
      </c>
      <c r="J353" s="29"/>
      <c r="K353" s="46" t="str" cm="1">
        <f t="array" ref="K353">IF(OR(J353="",J353=0),"",
       IF(OR(_xlfn._xlws.FILTER('Checklist.loc DATA'!$E$3:$E$3000,'Checklist.loc DATA'!$D$3:$D$3000=J353,"#no matching result in Checklist.loc DATA")="#no matching result found in Checklist.loc DATA",_xlfn._xlws.FILTER('Checklist.loc DATA'!$E$3:$E$3000,'Checklist.loc DATA'!$D$3:$D$3000=J353,"#no matching result in Checklist.loc DATA")="MISSING",_xlfn._xlws.FILTER('Checklist.loc DATA'!$E$3:$E$3000,'Checklist.loc DATA'!$D$3:$D$3000=J353,"#no matching result in Checklist.loc DATA")=""),
          IF(_xlfn._xlws.FILTER('CLUE. Integrator'!$C$2:$C$3000,'CLUE. Integrator'!$D$2:$D$3000=J353,"#no matching result in aircraft CLUE_Integrator")="0","#Text found in aircraft CLUE_Integrator but no matching entry name; check that you copy-pasted entry names",
                   _xlfn._xlws.FILTER('CLUE. Integrator'!$C$2:$C$3000,'CLUE. Integrator'!$D$2:$D$3000=J353,"#no matching result in aircraft CLUE_Integrator")),
           _xlfn._xlws.FILTER('Checklist.loc DATA'!$E$3:$E$3000,'Checklist.loc DATA'!$D$3:$D$3000=J353,"#no matching result in Checklist.loc DATA")))</f>
        <v/>
      </c>
      <c r="L353" s="63" t="str">
        <f>IF('Integrator tracking'!G362="","",'Integrator tracking'!G362)</f>
        <v/>
      </c>
      <c r="M353" s="14" t="str">
        <f t="shared" si="10"/>
        <v/>
      </c>
      <c r="N353" s="14" t="str">
        <f>IF(F353="","",
_xlfn.CONCAT('Resource Checklist generator'!$A$2,UPPER('Resource Checklist generator'!$O$1),SUBSTITUTE(_xlfn.CONCAT(G353,"_",I353),"GAME.CHECKLIST_",""),"_",T353,'Resource Checklist generator'!$M$2,L353,'Resource Checklist generator'!$K$2,CHAR(10),
    'Resource Checklist generator'!$L$1,'Resource Checklist generator'!$N$2,'Resource Checklist generator'!$K$1,CHAR(10),
    'Resource Checklist generator'!$N$1
))</f>
        <v/>
      </c>
      <c r="O353" s="14" t="str">
        <f>IF(NOT(OR(U353=0,U353="")),_xlfn.CONCAT('Resource Checklist generator'!$G$2,U353,'Resource Checklist generator'!$H$2,CHAR(10),'Resource Checklist generator'!$I$2),"")</f>
        <v/>
      </c>
      <c r="P353" s="14" t="str">
        <f>IF(NOT(OR(V353=0,V353="")),_xlfn.CONCAT('Resource Checklist generator'!$J$2,V353,'Resource Checklist generator'!$H$2,CHAR(10),'Resource Checklist generator'!$L$2),"")</f>
        <v/>
      </c>
      <c r="Q353" s="14" t="str">
        <f>IF(F353="","",
    _xlfn.CONCAT('Resource Checklist generator'!$A$1,UPPER('Resource Checklist generator'!$O$1),SUBSTITUTE(_xlfn.CONCAT(G353,"_",I353),"GAME.CHECKLIST_",""),'Resource Checklist generator'!$B$1,CHAR(10),
    'Resource Checklist generator'!$C$1,G353,'Resource Checklist generator'!$D$1,I353,'Resource Checklist generator'!$E$1,CHAR(10),
    IF(K353="","",_xlfn.CONCAT('Resource Checklist generator'!$F$1,K353,'Resource Checklist generator'!$G$1,CHAR(10))),
    'Resource Checklist generator'!$J$1,'Resource Checklist generator'!$K$1,CHAR(10),
    'Resource Checklist generator'!$N$1)
)</f>
        <v/>
      </c>
      <c r="R353" s="14"/>
      <c r="S353" s="14" t="str">
        <f t="shared" si="11"/>
        <v/>
      </c>
      <c r="T353" s="14" t="str" cm="1">
        <f t="array" ref="T353">IF(Q353="","",MATCH(MID(Q353,1,255),MID($R$3:$R$999,1,255),0))</f>
        <v/>
      </c>
      <c r="U353" s="14"/>
      <c r="V353" s="14"/>
    </row>
    <row r="354" spans="2:22">
      <c r="B354" s="28"/>
      <c r="C354" s="46" t="str" cm="1">
        <f t="array" ref="C354">IF(B354="","",
       IF(OR(_xlfn._xlws.FILTER('Checklist.loc DATA'!$D$3:$D$3000,'Checklist.loc DATA'!$C$3:$C$3000=B354,"#no matching result in Checklist.loc DATA")="#no matching result found in Checklist.loc DATA",_xlfn._xlws.FILTER('Checklist.loc DATA'!$D$3:$D$3000,'Checklist.loc DATA'!$C$3:$C$3000=B354,"#no matching result in Checklist.loc DATA")="MISSING",_xlfn._xlws.FILTER('Checklist.loc DATA'!$D$3:$D$3000,'Checklist.loc DATA'!$C$3:$C$3000=B354,"#no matching result in Checklist.loc DATA")=""),
            IF(_xlfn._xlws.FILTER('GAME.CHECKLIST_ Integrator'!$C$2:$C$3000,'GAME.CHECKLIST_ Integrator'!$D$2:$D$3000=B354,"#no matching result in GAME.CHECKLIST Integrator")="0","#Text found in aircraft PAGE_Integrator but no matching entry name; check that you copy-pasted entry names",
                   _xlfn._xlws.FILTER('GAME.CHECKLIST_ Integrator'!$C$2:$C$3000,'GAME.CHECKLIST_ Integrator'!$D$2:$D$3000=B354,"#no matching result in GAME.CHECKLIST Integrator")),
           _xlfn._xlws.FILTER('Checklist.loc DATA'!$D$3:$D$3000,'Checklist.loc DATA'!$C$3:$C$3000=B354,"#no matching result in Checklist.loc DATA")))</f>
        <v/>
      </c>
      <c r="D354" s="52"/>
      <c r="E354" s="46" t="str" cm="1">
        <f t="array" ref="E354">IF(D354="","",
       IF(OR(_xlfn._xlws.FILTER('Checklist.loc DATA'!$D$3:$D$3000,'Checklist.loc DATA'!$C$3:$C$3000=D354,"#no matching result in Checklist.loc DATA")="#no matching result found in Checklist.loc DATA",_xlfn._xlws.FILTER('Checklist.loc DATA'!$D$3:$D$3000,'Checklist.loc DATA'!$C$3:$C$3000=D354,"#no matching result in Checklist.loc DATA")="MISSING",_xlfn._xlws.FILTER('Checklist.loc DATA'!$D$3:$D$3000,'Checklist.loc DATA'!$C$3:$C$3000=D354,"#no matching result in Checklist.loc DATA")=""),
            IF(_xlfn._xlws.FILTER('GAME.CHECKLIST_ Integrator'!$C$2:$C$3000,'GAME.CHECKLIST_ Integrator'!$D$2:$D$3000=D354,"#no matching result in GAME.CHECKLIST Integrator")="0","#Text found in aircraft PAGE_Integrator but no matching entry name; check that you copy-pasted entry names",
                   _xlfn._xlws.FILTER('GAME.CHECKLIST_ Integrator'!$C$2:$C$3000,'GAME.CHECKLIST_ Integrator'!$D$2:$D$3000=D354,"#no matching result in GAME.CHECKLIST Integrator")),
           _xlfn._xlws.FILTER('Checklist.loc DATA'!$D$3:$D$3000,'Checklist.loc DATA'!$C$3:$C$3000=D354,"#no matching result in Checklist.loc DATA")))</f>
        <v/>
      </c>
      <c r="F354" s="52"/>
      <c r="G354" s="46" t="str" cm="1">
        <f t="array" ref="G354">IF(F354="","",
       IF(OR(_xlfn._xlws.FILTER('Checklist.loc DATA'!$D$3:$D$3000,'Checklist.loc DATA'!$C$3:$C$3000=F354,"#no matching result in Checklist.loc DATA")="#no matching result found in Checklist.loc DATA",_xlfn._xlws.FILTER('Checklist.loc DATA'!$D$3:$D$3000,'Checklist.loc DATA'!$C$3:$C$3000=F354,"#no matching result in Checklist.loc DATA")="MISSING",_xlfn._xlws.FILTER('Checklist.loc DATA'!$D$3:$D$3000,'Checklist.loc DATA'!$C$3:$C$3000=F354,"#no matching result in Checklist.loc DATA")=""),
            IF(_xlfn._xlws.FILTER('GAME.CHECKLIST_ Integrator'!$C$2:$C$3000,'GAME.CHECKLIST_ Integrator'!$D$2:$D$3000=F354,"#no matching result in GAME.CHECKLIST Integrator")="0","#Text found in aircraft PAGE_Integrator but no matching entry name; check that you copy-pasted entry names",
                   _xlfn._xlws.FILTER('GAME.CHECKLIST_ Integrator'!$C$2:$C$3000,'GAME.CHECKLIST_ Integrator'!$D$2:$D$3000=F354,"#no matching result in GAME.CHECKLIST Integrator")),
           _xlfn._xlws.FILTER('Checklist.loc DATA'!$D$3:$D$3000,'Checklist.loc DATA'!$C$3:$C$3000=F354,"#no matching result in Checklist.loc DATA")))</f>
        <v/>
      </c>
      <c r="H354" s="61"/>
      <c r="I354" s="46" t="str" cm="1">
        <f t="array" ref="I354">IF(H354="","",
       IF(OR(_xlfn._xlws.FILTER('Checklist.loc DATA'!$D$3:$D$3000,'Checklist.loc DATA'!$C$3:$C$3000=H354,"#no matching result in Checklist.loc DATA")="#no matching result found in Checklist.loc DATA",_xlfn._xlws.FILTER('Checklist.loc DATA'!$D$3:$D$3000,'Checklist.loc DATA'!$C$3:$C$3000=H354,"#no matching result in Checklist.loc DATA")="MISSING",_xlfn._xlws.FILTER('Checklist.loc DATA'!$D$3:$D$3000,'Checklist.loc DATA'!$C$3:$C$3000=H354,"#no matching result in Checklist.loc DATA")=""),
            IF(_xlfn._xlws.FILTER('GAME.CHECKLIST_ Integrator'!$C$2:$C$3000,'GAME.CHECKLIST_ Integrator'!$D$2:$D$3000=H354,"#no matching result in GAME.CHECKLIST Integrator")="0","#Text found in aircraft PAGE_Integrator but no matching entry name; check that you copy-pasted entry names",
                   _xlfn._xlws.FILTER('GAME.CHECKLIST_ Integrator'!$C$2:$C$3000,'GAME.CHECKLIST_ Integrator'!$D$2:$D$3000=H354,"#no matching result in GAME.CHECKLIST Integrator")),
           _xlfn._xlws.FILTER('Checklist.loc DATA'!$D$3:$D$3000,'Checklist.loc DATA'!$C$3:$C$3000=H354,"#no matching result in Checklist.loc DATA")))</f>
        <v/>
      </c>
      <c r="J354" s="48"/>
      <c r="K354" s="46" t="str" cm="1">
        <f t="array" ref="K354">IF(OR(J354="",J354=0),"",
       IF(OR(_xlfn._xlws.FILTER('Checklist.loc DATA'!$E$3:$E$3000,'Checklist.loc DATA'!$D$3:$D$3000=J354,"#no matching result in Checklist.loc DATA")="#no matching result found in Checklist.loc DATA",_xlfn._xlws.FILTER('Checklist.loc DATA'!$E$3:$E$3000,'Checklist.loc DATA'!$D$3:$D$3000=J354,"#no matching result in Checklist.loc DATA")="MISSING",_xlfn._xlws.FILTER('Checklist.loc DATA'!$E$3:$E$3000,'Checklist.loc DATA'!$D$3:$D$3000=J354,"#no matching result in Checklist.loc DATA")=""),
          IF(_xlfn._xlws.FILTER('CLUE. Integrator'!$C$2:$C$3000,'CLUE. Integrator'!$D$2:$D$3000=J354,"#no matching result in aircraft CLUE_Integrator")="0","#Text found in aircraft CLUE_Integrator but no matching entry name; check that you copy-pasted entry names",
                   _xlfn._xlws.FILTER('CLUE. Integrator'!$C$2:$C$3000,'CLUE. Integrator'!$D$2:$D$3000=J354,"#no matching result in aircraft CLUE_Integrator")),
           _xlfn._xlws.FILTER('Checklist.loc DATA'!$E$3:$E$3000,'Checklist.loc DATA'!$D$3:$D$3000=J354,"#no matching result in Checklist.loc DATA")))</f>
        <v/>
      </c>
      <c r="L354" s="63" t="str">
        <f>IF('Integrator tracking'!G363="","",'Integrator tracking'!G363)</f>
        <v/>
      </c>
      <c r="M354" s="14" t="str">
        <f t="shared" si="10"/>
        <v/>
      </c>
      <c r="N354" s="14" t="str">
        <f>IF(F354="","",
_xlfn.CONCAT('Resource Checklist generator'!$A$2,UPPER('Resource Checklist generator'!$O$1),SUBSTITUTE(_xlfn.CONCAT(G354,"_",I354),"GAME.CHECKLIST_",""),"_",T354,'Resource Checklist generator'!$M$2,L354,'Resource Checklist generator'!$K$2,CHAR(10),
    'Resource Checklist generator'!$L$1,'Resource Checklist generator'!$N$2,'Resource Checklist generator'!$K$1,CHAR(10),
    'Resource Checklist generator'!$N$1
))</f>
        <v/>
      </c>
      <c r="O354" s="14" t="str">
        <f>IF(NOT(OR(U354=0,U354="")),_xlfn.CONCAT('Resource Checklist generator'!$G$2,U354,'Resource Checklist generator'!$H$2,CHAR(10),'Resource Checklist generator'!$I$2),"")</f>
        <v/>
      </c>
      <c r="P354" s="14" t="str">
        <f>IF(NOT(OR(V354=0,V354="")),_xlfn.CONCAT('Resource Checklist generator'!$J$2,V354,'Resource Checklist generator'!$H$2,CHAR(10),'Resource Checklist generator'!$L$2),"")</f>
        <v/>
      </c>
      <c r="Q354" s="14" t="str">
        <f>IF(F354="","",
    _xlfn.CONCAT('Resource Checklist generator'!$A$1,UPPER('Resource Checklist generator'!$O$1),SUBSTITUTE(_xlfn.CONCAT(G354,"_",I354),"GAME.CHECKLIST_",""),'Resource Checklist generator'!$B$1,CHAR(10),
    'Resource Checklist generator'!$C$1,G354,'Resource Checklist generator'!$D$1,I354,'Resource Checklist generator'!$E$1,CHAR(10),
    IF(K354="","",_xlfn.CONCAT('Resource Checklist generator'!$F$1,K354,'Resource Checklist generator'!$G$1,CHAR(10))),
    'Resource Checklist generator'!$J$1,'Resource Checklist generator'!$K$1,CHAR(10),
    'Resource Checklist generator'!$N$1)
)</f>
        <v/>
      </c>
      <c r="R354" s="14"/>
      <c r="S354" s="14" t="str">
        <f t="shared" si="11"/>
        <v/>
      </c>
      <c r="T354" s="14" t="str" cm="1">
        <f t="array" ref="T354">IF(Q354="","",MATCH(MID(Q354,1,255),MID($R$3:$R$999,1,255),0))</f>
        <v/>
      </c>
      <c r="U354" s="14"/>
      <c r="V354" s="14"/>
    </row>
    <row r="355" spans="2:22">
      <c r="B355" s="27"/>
      <c r="C355" s="46" t="str" cm="1">
        <f t="array" ref="C355">IF(B355="","",
       IF(OR(_xlfn._xlws.FILTER('Checklist.loc DATA'!$D$3:$D$3000,'Checklist.loc DATA'!$C$3:$C$3000=B355,"#no matching result in Checklist.loc DATA")="#no matching result found in Checklist.loc DATA",_xlfn._xlws.FILTER('Checklist.loc DATA'!$D$3:$D$3000,'Checklist.loc DATA'!$C$3:$C$3000=B355,"#no matching result in Checklist.loc DATA")="MISSING",_xlfn._xlws.FILTER('Checklist.loc DATA'!$D$3:$D$3000,'Checklist.loc DATA'!$C$3:$C$3000=B355,"#no matching result in Checklist.loc DATA")=""),
            IF(_xlfn._xlws.FILTER('GAME.CHECKLIST_ Integrator'!$C$2:$C$3000,'GAME.CHECKLIST_ Integrator'!$D$2:$D$3000=B355,"#no matching result in GAME.CHECKLIST Integrator")="0","#Text found in aircraft PAGE_Integrator but no matching entry name; check that you copy-pasted entry names",
                   _xlfn._xlws.FILTER('GAME.CHECKLIST_ Integrator'!$C$2:$C$3000,'GAME.CHECKLIST_ Integrator'!$D$2:$D$3000=B355,"#no matching result in GAME.CHECKLIST Integrator")),
           _xlfn._xlws.FILTER('Checklist.loc DATA'!$D$3:$D$3000,'Checklist.loc DATA'!$C$3:$C$3000=B355,"#no matching result in Checklist.loc DATA")))</f>
        <v/>
      </c>
      <c r="D355" s="53"/>
      <c r="E355" s="46" t="str" cm="1">
        <f t="array" ref="E355">IF(D355="","",
       IF(OR(_xlfn._xlws.FILTER('Checklist.loc DATA'!$D$3:$D$3000,'Checklist.loc DATA'!$C$3:$C$3000=D355,"#no matching result in Checklist.loc DATA")="#no matching result found in Checklist.loc DATA",_xlfn._xlws.FILTER('Checklist.loc DATA'!$D$3:$D$3000,'Checklist.loc DATA'!$C$3:$C$3000=D355,"#no matching result in Checklist.loc DATA")="MISSING",_xlfn._xlws.FILTER('Checklist.loc DATA'!$D$3:$D$3000,'Checklist.loc DATA'!$C$3:$C$3000=D355,"#no matching result in Checklist.loc DATA")=""),
            IF(_xlfn._xlws.FILTER('GAME.CHECKLIST_ Integrator'!$C$2:$C$3000,'GAME.CHECKLIST_ Integrator'!$D$2:$D$3000=D355,"#no matching result in GAME.CHECKLIST Integrator")="0","#Text found in aircraft PAGE_Integrator but no matching entry name; check that you copy-pasted entry names",
                   _xlfn._xlws.FILTER('GAME.CHECKLIST_ Integrator'!$C$2:$C$3000,'GAME.CHECKLIST_ Integrator'!$D$2:$D$3000=D355,"#no matching result in GAME.CHECKLIST Integrator")),
           _xlfn._xlws.FILTER('Checklist.loc DATA'!$D$3:$D$3000,'Checklist.loc DATA'!$C$3:$C$3000=D355,"#no matching result in Checklist.loc DATA")))</f>
        <v/>
      </c>
      <c r="F355" s="53"/>
      <c r="G355" s="46" t="str" cm="1">
        <f t="array" ref="G355">IF(F355="","",
       IF(OR(_xlfn._xlws.FILTER('Checklist.loc DATA'!$D$3:$D$3000,'Checklist.loc DATA'!$C$3:$C$3000=F355,"#no matching result in Checklist.loc DATA")="#no matching result found in Checklist.loc DATA",_xlfn._xlws.FILTER('Checklist.loc DATA'!$D$3:$D$3000,'Checklist.loc DATA'!$C$3:$C$3000=F355,"#no matching result in Checklist.loc DATA")="MISSING",_xlfn._xlws.FILTER('Checklist.loc DATA'!$D$3:$D$3000,'Checklist.loc DATA'!$C$3:$C$3000=F355,"#no matching result in Checklist.loc DATA")=""),
            IF(_xlfn._xlws.FILTER('GAME.CHECKLIST_ Integrator'!$C$2:$C$3000,'GAME.CHECKLIST_ Integrator'!$D$2:$D$3000=F355,"#no matching result in GAME.CHECKLIST Integrator")="0","#Text found in aircraft PAGE_Integrator but no matching entry name; check that you copy-pasted entry names",
                   _xlfn._xlws.FILTER('GAME.CHECKLIST_ Integrator'!$C$2:$C$3000,'GAME.CHECKLIST_ Integrator'!$D$2:$D$3000=F355,"#no matching result in GAME.CHECKLIST Integrator")),
           _xlfn._xlws.FILTER('Checklist.loc DATA'!$D$3:$D$3000,'Checklist.loc DATA'!$C$3:$C$3000=F355,"#no matching result in Checklist.loc DATA")))</f>
        <v/>
      </c>
      <c r="H355" s="62"/>
      <c r="I355" s="46" t="str" cm="1">
        <f t="array" ref="I355">IF(H355="","",
       IF(OR(_xlfn._xlws.FILTER('Checklist.loc DATA'!$D$3:$D$3000,'Checklist.loc DATA'!$C$3:$C$3000=H355,"#no matching result in Checklist.loc DATA")="#no matching result found in Checklist.loc DATA",_xlfn._xlws.FILTER('Checklist.loc DATA'!$D$3:$D$3000,'Checklist.loc DATA'!$C$3:$C$3000=H355,"#no matching result in Checklist.loc DATA")="MISSING",_xlfn._xlws.FILTER('Checklist.loc DATA'!$D$3:$D$3000,'Checklist.loc DATA'!$C$3:$C$3000=H355,"#no matching result in Checklist.loc DATA")=""),
            IF(_xlfn._xlws.FILTER('GAME.CHECKLIST_ Integrator'!$C$2:$C$3000,'GAME.CHECKLIST_ Integrator'!$D$2:$D$3000=H355,"#no matching result in GAME.CHECKLIST Integrator")="0","#Text found in aircraft PAGE_Integrator but no matching entry name; check that you copy-pasted entry names",
                   _xlfn._xlws.FILTER('GAME.CHECKLIST_ Integrator'!$C$2:$C$3000,'GAME.CHECKLIST_ Integrator'!$D$2:$D$3000=H355,"#no matching result in GAME.CHECKLIST Integrator")),
           _xlfn._xlws.FILTER('Checklist.loc DATA'!$D$3:$D$3000,'Checklist.loc DATA'!$C$3:$C$3000=H355,"#no matching result in Checklist.loc DATA")))</f>
        <v/>
      </c>
      <c r="J355" s="29"/>
      <c r="K355" s="46" t="str" cm="1">
        <f t="array" ref="K355">IF(OR(J355="",J355=0),"",
       IF(OR(_xlfn._xlws.FILTER('Checklist.loc DATA'!$E$3:$E$3000,'Checklist.loc DATA'!$D$3:$D$3000=J355,"#no matching result in Checklist.loc DATA")="#no matching result found in Checklist.loc DATA",_xlfn._xlws.FILTER('Checklist.loc DATA'!$E$3:$E$3000,'Checklist.loc DATA'!$D$3:$D$3000=J355,"#no matching result in Checklist.loc DATA")="MISSING",_xlfn._xlws.FILTER('Checklist.loc DATA'!$E$3:$E$3000,'Checklist.loc DATA'!$D$3:$D$3000=J355,"#no matching result in Checklist.loc DATA")=""),
          IF(_xlfn._xlws.FILTER('CLUE. Integrator'!$C$2:$C$3000,'CLUE. Integrator'!$D$2:$D$3000=J355,"#no matching result in aircraft CLUE_Integrator")="0","#Text found in aircraft CLUE_Integrator but no matching entry name; check that you copy-pasted entry names",
                   _xlfn._xlws.FILTER('CLUE. Integrator'!$C$2:$C$3000,'CLUE. Integrator'!$D$2:$D$3000=J355,"#no matching result in aircraft CLUE_Integrator")),
           _xlfn._xlws.FILTER('Checklist.loc DATA'!$E$3:$E$3000,'Checklist.loc DATA'!$D$3:$D$3000=J355,"#no matching result in Checklist.loc DATA")))</f>
        <v/>
      </c>
      <c r="L355" s="63" t="str">
        <f>IF('Integrator tracking'!G364="","",'Integrator tracking'!G364)</f>
        <v/>
      </c>
      <c r="M355" s="14" t="str">
        <f t="shared" si="10"/>
        <v/>
      </c>
      <c r="N355" s="14" t="str">
        <f>IF(F355="","",
_xlfn.CONCAT('Resource Checklist generator'!$A$2,UPPER('Resource Checklist generator'!$O$1),SUBSTITUTE(_xlfn.CONCAT(G355,"_",I355),"GAME.CHECKLIST_",""),"_",T355,'Resource Checklist generator'!$M$2,L355,'Resource Checklist generator'!$K$2,CHAR(10),
    'Resource Checklist generator'!$L$1,'Resource Checklist generator'!$N$2,'Resource Checklist generator'!$K$1,CHAR(10),
    'Resource Checklist generator'!$N$1
))</f>
        <v/>
      </c>
      <c r="O355" s="14" t="str">
        <f>IF(NOT(OR(U355=0,U355="")),_xlfn.CONCAT('Resource Checklist generator'!$G$2,U355,'Resource Checklist generator'!$H$2,CHAR(10),'Resource Checklist generator'!$I$2),"")</f>
        <v/>
      </c>
      <c r="P355" s="14" t="str">
        <f>IF(NOT(OR(V355=0,V355="")),_xlfn.CONCAT('Resource Checklist generator'!$J$2,V355,'Resource Checklist generator'!$H$2,CHAR(10),'Resource Checklist generator'!$L$2),"")</f>
        <v/>
      </c>
      <c r="Q355" s="14" t="str">
        <f>IF(F355="","",
    _xlfn.CONCAT('Resource Checklist generator'!$A$1,UPPER('Resource Checklist generator'!$O$1),SUBSTITUTE(_xlfn.CONCAT(G355,"_",I355),"GAME.CHECKLIST_",""),'Resource Checklist generator'!$B$1,CHAR(10),
    'Resource Checklist generator'!$C$1,G355,'Resource Checklist generator'!$D$1,I355,'Resource Checklist generator'!$E$1,CHAR(10),
    IF(K355="","",_xlfn.CONCAT('Resource Checklist generator'!$F$1,K355,'Resource Checklist generator'!$G$1,CHAR(10))),
    'Resource Checklist generator'!$J$1,'Resource Checklist generator'!$K$1,CHAR(10),
    'Resource Checklist generator'!$N$1)
)</f>
        <v/>
      </c>
      <c r="R355" s="14"/>
      <c r="S355" s="14" t="str">
        <f t="shared" si="11"/>
        <v/>
      </c>
      <c r="T355" s="14" t="str" cm="1">
        <f t="array" ref="T355">IF(Q355="","",MATCH(MID(Q355,1,255),MID($R$3:$R$999,1,255),0))</f>
        <v/>
      </c>
      <c r="U355" s="14"/>
      <c r="V355" s="14"/>
    </row>
    <row r="356" spans="2:22">
      <c r="B356" s="28"/>
      <c r="C356" s="46" t="str" cm="1">
        <f t="array" ref="C356">IF(B356="","",
       IF(OR(_xlfn._xlws.FILTER('Checklist.loc DATA'!$D$3:$D$3000,'Checklist.loc DATA'!$C$3:$C$3000=B356,"#no matching result in Checklist.loc DATA")="#no matching result found in Checklist.loc DATA",_xlfn._xlws.FILTER('Checklist.loc DATA'!$D$3:$D$3000,'Checklist.loc DATA'!$C$3:$C$3000=B356,"#no matching result in Checklist.loc DATA")="MISSING",_xlfn._xlws.FILTER('Checklist.loc DATA'!$D$3:$D$3000,'Checklist.loc DATA'!$C$3:$C$3000=B356,"#no matching result in Checklist.loc DATA")=""),
            IF(_xlfn._xlws.FILTER('GAME.CHECKLIST_ Integrator'!$C$2:$C$3000,'GAME.CHECKLIST_ Integrator'!$D$2:$D$3000=B356,"#no matching result in GAME.CHECKLIST Integrator")="0","#Text found in aircraft PAGE_Integrator but no matching entry name; check that you copy-pasted entry names",
                   _xlfn._xlws.FILTER('GAME.CHECKLIST_ Integrator'!$C$2:$C$3000,'GAME.CHECKLIST_ Integrator'!$D$2:$D$3000=B356,"#no matching result in GAME.CHECKLIST Integrator")),
           _xlfn._xlws.FILTER('Checklist.loc DATA'!$D$3:$D$3000,'Checklist.loc DATA'!$C$3:$C$3000=B356,"#no matching result in Checklist.loc DATA")))</f>
        <v/>
      </c>
      <c r="D356" s="52"/>
      <c r="E356" s="46" t="str" cm="1">
        <f t="array" ref="E356">IF(D356="","",
       IF(OR(_xlfn._xlws.FILTER('Checklist.loc DATA'!$D$3:$D$3000,'Checklist.loc DATA'!$C$3:$C$3000=D356,"#no matching result in Checklist.loc DATA")="#no matching result found in Checklist.loc DATA",_xlfn._xlws.FILTER('Checklist.loc DATA'!$D$3:$D$3000,'Checklist.loc DATA'!$C$3:$C$3000=D356,"#no matching result in Checklist.loc DATA")="MISSING",_xlfn._xlws.FILTER('Checklist.loc DATA'!$D$3:$D$3000,'Checklist.loc DATA'!$C$3:$C$3000=D356,"#no matching result in Checklist.loc DATA")=""),
            IF(_xlfn._xlws.FILTER('GAME.CHECKLIST_ Integrator'!$C$2:$C$3000,'GAME.CHECKLIST_ Integrator'!$D$2:$D$3000=D356,"#no matching result in GAME.CHECKLIST Integrator")="0","#Text found in aircraft PAGE_Integrator but no matching entry name; check that you copy-pasted entry names",
                   _xlfn._xlws.FILTER('GAME.CHECKLIST_ Integrator'!$C$2:$C$3000,'GAME.CHECKLIST_ Integrator'!$D$2:$D$3000=D356,"#no matching result in GAME.CHECKLIST Integrator")),
           _xlfn._xlws.FILTER('Checklist.loc DATA'!$D$3:$D$3000,'Checklist.loc DATA'!$C$3:$C$3000=D356,"#no matching result in Checklist.loc DATA")))</f>
        <v/>
      </c>
      <c r="F356" s="52"/>
      <c r="G356" s="46" t="str" cm="1">
        <f t="array" ref="G356">IF(F356="","",
       IF(OR(_xlfn._xlws.FILTER('Checklist.loc DATA'!$D$3:$D$3000,'Checklist.loc DATA'!$C$3:$C$3000=F356,"#no matching result in Checklist.loc DATA")="#no matching result found in Checklist.loc DATA",_xlfn._xlws.FILTER('Checklist.loc DATA'!$D$3:$D$3000,'Checklist.loc DATA'!$C$3:$C$3000=F356,"#no matching result in Checklist.loc DATA")="MISSING",_xlfn._xlws.FILTER('Checklist.loc DATA'!$D$3:$D$3000,'Checklist.loc DATA'!$C$3:$C$3000=F356,"#no matching result in Checklist.loc DATA")=""),
            IF(_xlfn._xlws.FILTER('GAME.CHECKLIST_ Integrator'!$C$2:$C$3000,'GAME.CHECKLIST_ Integrator'!$D$2:$D$3000=F356,"#no matching result in GAME.CHECKLIST Integrator")="0","#Text found in aircraft PAGE_Integrator but no matching entry name; check that you copy-pasted entry names",
                   _xlfn._xlws.FILTER('GAME.CHECKLIST_ Integrator'!$C$2:$C$3000,'GAME.CHECKLIST_ Integrator'!$D$2:$D$3000=F356,"#no matching result in GAME.CHECKLIST Integrator")),
           _xlfn._xlws.FILTER('Checklist.loc DATA'!$D$3:$D$3000,'Checklist.loc DATA'!$C$3:$C$3000=F356,"#no matching result in Checklist.loc DATA")))</f>
        <v/>
      </c>
      <c r="H356" s="61"/>
      <c r="I356" s="46" t="str" cm="1">
        <f t="array" ref="I356">IF(H356="","",
       IF(OR(_xlfn._xlws.FILTER('Checklist.loc DATA'!$D$3:$D$3000,'Checklist.loc DATA'!$C$3:$C$3000=H356,"#no matching result in Checklist.loc DATA")="#no matching result found in Checklist.loc DATA",_xlfn._xlws.FILTER('Checklist.loc DATA'!$D$3:$D$3000,'Checklist.loc DATA'!$C$3:$C$3000=H356,"#no matching result in Checklist.loc DATA")="MISSING",_xlfn._xlws.FILTER('Checklist.loc DATA'!$D$3:$D$3000,'Checklist.loc DATA'!$C$3:$C$3000=H356,"#no matching result in Checklist.loc DATA")=""),
            IF(_xlfn._xlws.FILTER('GAME.CHECKLIST_ Integrator'!$C$2:$C$3000,'GAME.CHECKLIST_ Integrator'!$D$2:$D$3000=H356,"#no matching result in GAME.CHECKLIST Integrator")="0","#Text found in aircraft PAGE_Integrator but no matching entry name; check that you copy-pasted entry names",
                   _xlfn._xlws.FILTER('GAME.CHECKLIST_ Integrator'!$C$2:$C$3000,'GAME.CHECKLIST_ Integrator'!$D$2:$D$3000=H356,"#no matching result in GAME.CHECKLIST Integrator")),
           _xlfn._xlws.FILTER('Checklist.loc DATA'!$D$3:$D$3000,'Checklist.loc DATA'!$C$3:$C$3000=H356,"#no matching result in Checklist.loc DATA")))</f>
        <v/>
      </c>
      <c r="J356" s="48"/>
      <c r="K356" s="46" t="str" cm="1">
        <f t="array" ref="K356">IF(OR(J356="",J356=0),"",
       IF(OR(_xlfn._xlws.FILTER('Checklist.loc DATA'!$E$3:$E$3000,'Checklist.loc DATA'!$D$3:$D$3000=J356,"#no matching result in Checklist.loc DATA")="#no matching result found in Checklist.loc DATA",_xlfn._xlws.FILTER('Checklist.loc DATA'!$E$3:$E$3000,'Checklist.loc DATA'!$D$3:$D$3000=J356,"#no matching result in Checklist.loc DATA")="MISSING",_xlfn._xlws.FILTER('Checklist.loc DATA'!$E$3:$E$3000,'Checklist.loc DATA'!$D$3:$D$3000=J356,"#no matching result in Checklist.loc DATA")=""),
          IF(_xlfn._xlws.FILTER('CLUE. Integrator'!$C$2:$C$3000,'CLUE. Integrator'!$D$2:$D$3000=J356,"#no matching result in aircraft CLUE_Integrator")="0","#Text found in aircraft CLUE_Integrator but no matching entry name; check that you copy-pasted entry names",
                   _xlfn._xlws.FILTER('CLUE. Integrator'!$C$2:$C$3000,'CLUE. Integrator'!$D$2:$D$3000=J356,"#no matching result in aircraft CLUE_Integrator")),
           _xlfn._xlws.FILTER('Checklist.loc DATA'!$E$3:$E$3000,'Checklist.loc DATA'!$D$3:$D$3000=J356,"#no matching result in Checklist.loc DATA")))</f>
        <v/>
      </c>
      <c r="L356" s="63" t="str">
        <f>IF('Integrator tracking'!G365="","",'Integrator tracking'!G365)</f>
        <v/>
      </c>
      <c r="M356" s="14" t="str">
        <f t="shared" si="10"/>
        <v/>
      </c>
      <c r="N356" s="14" t="str">
        <f>IF(F356="","",
_xlfn.CONCAT('Resource Checklist generator'!$A$2,UPPER('Resource Checklist generator'!$O$1),SUBSTITUTE(_xlfn.CONCAT(G356,"_",I356),"GAME.CHECKLIST_",""),"_",T356,'Resource Checklist generator'!$M$2,L356,'Resource Checklist generator'!$K$2,CHAR(10),
    'Resource Checklist generator'!$L$1,'Resource Checklist generator'!$N$2,'Resource Checklist generator'!$K$1,CHAR(10),
    'Resource Checklist generator'!$N$1
))</f>
        <v/>
      </c>
      <c r="O356" s="14" t="str">
        <f>IF(NOT(OR(U356=0,U356="")),_xlfn.CONCAT('Resource Checklist generator'!$G$2,U356,'Resource Checklist generator'!$H$2,CHAR(10),'Resource Checklist generator'!$I$2),"")</f>
        <v/>
      </c>
      <c r="P356" s="14" t="str">
        <f>IF(NOT(OR(V356=0,V356="")),_xlfn.CONCAT('Resource Checklist generator'!$J$2,V356,'Resource Checklist generator'!$H$2,CHAR(10),'Resource Checklist generator'!$L$2),"")</f>
        <v/>
      </c>
      <c r="Q356" s="14" t="str">
        <f>IF(F356="","",
    _xlfn.CONCAT('Resource Checklist generator'!$A$1,UPPER('Resource Checklist generator'!$O$1),SUBSTITUTE(_xlfn.CONCAT(G356,"_",I356),"GAME.CHECKLIST_",""),'Resource Checklist generator'!$B$1,CHAR(10),
    'Resource Checklist generator'!$C$1,G356,'Resource Checklist generator'!$D$1,I356,'Resource Checklist generator'!$E$1,CHAR(10),
    IF(K356="","",_xlfn.CONCAT('Resource Checklist generator'!$F$1,K356,'Resource Checklist generator'!$G$1,CHAR(10))),
    'Resource Checklist generator'!$J$1,'Resource Checklist generator'!$K$1,CHAR(10),
    'Resource Checklist generator'!$N$1)
)</f>
        <v/>
      </c>
      <c r="R356" s="14"/>
      <c r="S356" s="14" t="str">
        <f t="shared" si="11"/>
        <v/>
      </c>
      <c r="T356" s="14" t="str" cm="1">
        <f t="array" ref="T356">IF(Q356="","",MATCH(MID(Q356,1,255),MID($R$3:$R$999,1,255),0))</f>
        <v/>
      </c>
      <c r="U356" s="14"/>
      <c r="V356" s="14"/>
    </row>
    <row r="357" spans="2:22">
      <c r="B357" s="27"/>
      <c r="C357" s="46" t="str" cm="1">
        <f t="array" ref="C357">IF(B357="","",
       IF(OR(_xlfn._xlws.FILTER('Checklist.loc DATA'!$D$3:$D$3000,'Checklist.loc DATA'!$C$3:$C$3000=B357,"#no matching result in Checklist.loc DATA")="#no matching result found in Checklist.loc DATA",_xlfn._xlws.FILTER('Checklist.loc DATA'!$D$3:$D$3000,'Checklist.loc DATA'!$C$3:$C$3000=B357,"#no matching result in Checklist.loc DATA")="MISSING",_xlfn._xlws.FILTER('Checklist.loc DATA'!$D$3:$D$3000,'Checklist.loc DATA'!$C$3:$C$3000=B357,"#no matching result in Checklist.loc DATA")=""),
            IF(_xlfn._xlws.FILTER('GAME.CHECKLIST_ Integrator'!$C$2:$C$3000,'GAME.CHECKLIST_ Integrator'!$D$2:$D$3000=B357,"#no matching result in GAME.CHECKLIST Integrator")="0","#Text found in aircraft PAGE_Integrator but no matching entry name; check that you copy-pasted entry names",
                   _xlfn._xlws.FILTER('GAME.CHECKLIST_ Integrator'!$C$2:$C$3000,'GAME.CHECKLIST_ Integrator'!$D$2:$D$3000=B357,"#no matching result in GAME.CHECKLIST Integrator")),
           _xlfn._xlws.FILTER('Checklist.loc DATA'!$D$3:$D$3000,'Checklist.loc DATA'!$C$3:$C$3000=B357,"#no matching result in Checklist.loc DATA")))</f>
        <v/>
      </c>
      <c r="D357" s="53"/>
      <c r="E357" s="46" t="str" cm="1">
        <f t="array" ref="E357">IF(D357="","",
       IF(OR(_xlfn._xlws.FILTER('Checklist.loc DATA'!$D$3:$D$3000,'Checklist.loc DATA'!$C$3:$C$3000=D357,"#no matching result in Checklist.loc DATA")="#no matching result found in Checklist.loc DATA",_xlfn._xlws.FILTER('Checklist.loc DATA'!$D$3:$D$3000,'Checklist.loc DATA'!$C$3:$C$3000=D357,"#no matching result in Checklist.loc DATA")="MISSING",_xlfn._xlws.FILTER('Checklist.loc DATA'!$D$3:$D$3000,'Checklist.loc DATA'!$C$3:$C$3000=D357,"#no matching result in Checklist.loc DATA")=""),
            IF(_xlfn._xlws.FILTER('GAME.CHECKLIST_ Integrator'!$C$2:$C$3000,'GAME.CHECKLIST_ Integrator'!$D$2:$D$3000=D357,"#no matching result in GAME.CHECKLIST Integrator")="0","#Text found in aircraft PAGE_Integrator but no matching entry name; check that you copy-pasted entry names",
                   _xlfn._xlws.FILTER('GAME.CHECKLIST_ Integrator'!$C$2:$C$3000,'GAME.CHECKLIST_ Integrator'!$D$2:$D$3000=D357,"#no matching result in GAME.CHECKLIST Integrator")),
           _xlfn._xlws.FILTER('Checklist.loc DATA'!$D$3:$D$3000,'Checklist.loc DATA'!$C$3:$C$3000=D357,"#no matching result in Checklist.loc DATA")))</f>
        <v/>
      </c>
      <c r="F357" s="53"/>
      <c r="G357" s="46" t="str" cm="1">
        <f t="array" ref="G357">IF(F357="","",
       IF(OR(_xlfn._xlws.FILTER('Checklist.loc DATA'!$D$3:$D$3000,'Checklist.loc DATA'!$C$3:$C$3000=F357,"#no matching result in Checklist.loc DATA")="#no matching result found in Checklist.loc DATA",_xlfn._xlws.FILTER('Checklist.loc DATA'!$D$3:$D$3000,'Checklist.loc DATA'!$C$3:$C$3000=F357,"#no matching result in Checklist.loc DATA")="MISSING",_xlfn._xlws.FILTER('Checklist.loc DATA'!$D$3:$D$3000,'Checklist.loc DATA'!$C$3:$C$3000=F357,"#no matching result in Checklist.loc DATA")=""),
            IF(_xlfn._xlws.FILTER('GAME.CHECKLIST_ Integrator'!$C$2:$C$3000,'GAME.CHECKLIST_ Integrator'!$D$2:$D$3000=F357,"#no matching result in GAME.CHECKLIST Integrator")="0","#Text found in aircraft PAGE_Integrator but no matching entry name; check that you copy-pasted entry names",
                   _xlfn._xlws.FILTER('GAME.CHECKLIST_ Integrator'!$C$2:$C$3000,'GAME.CHECKLIST_ Integrator'!$D$2:$D$3000=F357,"#no matching result in GAME.CHECKLIST Integrator")),
           _xlfn._xlws.FILTER('Checklist.loc DATA'!$D$3:$D$3000,'Checklist.loc DATA'!$C$3:$C$3000=F357,"#no matching result in Checklist.loc DATA")))</f>
        <v/>
      </c>
      <c r="H357" s="62"/>
      <c r="I357" s="46" t="str" cm="1">
        <f t="array" ref="I357">IF(H357="","",
       IF(OR(_xlfn._xlws.FILTER('Checklist.loc DATA'!$D$3:$D$3000,'Checklist.loc DATA'!$C$3:$C$3000=H357,"#no matching result in Checklist.loc DATA")="#no matching result found in Checklist.loc DATA",_xlfn._xlws.FILTER('Checklist.loc DATA'!$D$3:$D$3000,'Checklist.loc DATA'!$C$3:$C$3000=H357,"#no matching result in Checklist.loc DATA")="MISSING",_xlfn._xlws.FILTER('Checklist.loc DATA'!$D$3:$D$3000,'Checklist.loc DATA'!$C$3:$C$3000=H357,"#no matching result in Checklist.loc DATA")=""),
            IF(_xlfn._xlws.FILTER('GAME.CHECKLIST_ Integrator'!$C$2:$C$3000,'GAME.CHECKLIST_ Integrator'!$D$2:$D$3000=H357,"#no matching result in GAME.CHECKLIST Integrator")="0","#Text found in aircraft PAGE_Integrator but no matching entry name; check that you copy-pasted entry names",
                   _xlfn._xlws.FILTER('GAME.CHECKLIST_ Integrator'!$C$2:$C$3000,'GAME.CHECKLIST_ Integrator'!$D$2:$D$3000=H357,"#no matching result in GAME.CHECKLIST Integrator")),
           _xlfn._xlws.FILTER('Checklist.loc DATA'!$D$3:$D$3000,'Checklist.loc DATA'!$C$3:$C$3000=H357,"#no matching result in Checklist.loc DATA")))</f>
        <v/>
      </c>
      <c r="J357" s="29"/>
      <c r="K357" s="46" t="str" cm="1">
        <f t="array" ref="K357">IF(OR(J357="",J357=0),"",
       IF(OR(_xlfn._xlws.FILTER('Checklist.loc DATA'!$E$3:$E$3000,'Checklist.loc DATA'!$D$3:$D$3000=J357,"#no matching result in Checklist.loc DATA")="#no matching result found in Checklist.loc DATA",_xlfn._xlws.FILTER('Checklist.loc DATA'!$E$3:$E$3000,'Checklist.loc DATA'!$D$3:$D$3000=J357,"#no matching result in Checklist.loc DATA")="MISSING",_xlfn._xlws.FILTER('Checklist.loc DATA'!$E$3:$E$3000,'Checklist.loc DATA'!$D$3:$D$3000=J357,"#no matching result in Checklist.loc DATA")=""),
          IF(_xlfn._xlws.FILTER('CLUE. Integrator'!$C$2:$C$3000,'CLUE. Integrator'!$D$2:$D$3000=J357,"#no matching result in aircraft CLUE_Integrator")="0","#Text found in aircraft CLUE_Integrator but no matching entry name; check that you copy-pasted entry names",
                   _xlfn._xlws.FILTER('CLUE. Integrator'!$C$2:$C$3000,'CLUE. Integrator'!$D$2:$D$3000=J357,"#no matching result in aircraft CLUE_Integrator")),
           _xlfn._xlws.FILTER('Checklist.loc DATA'!$E$3:$E$3000,'Checklist.loc DATA'!$D$3:$D$3000=J357,"#no matching result in Checklist.loc DATA")))</f>
        <v/>
      </c>
      <c r="L357" s="63" t="str">
        <f>IF('Integrator tracking'!G366="","",'Integrator tracking'!G366)</f>
        <v/>
      </c>
      <c r="M357" s="14" t="str">
        <f t="shared" si="10"/>
        <v/>
      </c>
      <c r="N357" s="14" t="str">
        <f>IF(F357="","",
_xlfn.CONCAT('Resource Checklist generator'!$A$2,UPPER('Resource Checklist generator'!$O$1),SUBSTITUTE(_xlfn.CONCAT(G357,"_",I357),"GAME.CHECKLIST_",""),"_",T357,'Resource Checklist generator'!$M$2,L357,'Resource Checklist generator'!$K$2,CHAR(10),
    'Resource Checklist generator'!$L$1,'Resource Checklist generator'!$N$2,'Resource Checklist generator'!$K$1,CHAR(10),
    'Resource Checklist generator'!$N$1
))</f>
        <v/>
      </c>
      <c r="O357" s="14" t="str">
        <f>IF(NOT(OR(U357=0,U357="")),_xlfn.CONCAT('Resource Checklist generator'!$G$2,U357,'Resource Checklist generator'!$H$2,CHAR(10),'Resource Checklist generator'!$I$2),"")</f>
        <v/>
      </c>
      <c r="P357" s="14" t="str">
        <f>IF(NOT(OR(V357=0,V357="")),_xlfn.CONCAT('Resource Checklist generator'!$J$2,V357,'Resource Checklist generator'!$H$2,CHAR(10),'Resource Checklist generator'!$L$2),"")</f>
        <v/>
      </c>
      <c r="Q357" s="14" t="str">
        <f>IF(F357="","",
    _xlfn.CONCAT('Resource Checklist generator'!$A$1,UPPER('Resource Checklist generator'!$O$1),SUBSTITUTE(_xlfn.CONCAT(G357,"_",I357),"GAME.CHECKLIST_",""),'Resource Checklist generator'!$B$1,CHAR(10),
    'Resource Checklist generator'!$C$1,G357,'Resource Checklist generator'!$D$1,I357,'Resource Checklist generator'!$E$1,CHAR(10),
    IF(K357="","",_xlfn.CONCAT('Resource Checklist generator'!$F$1,K357,'Resource Checklist generator'!$G$1,CHAR(10))),
    'Resource Checklist generator'!$J$1,'Resource Checklist generator'!$K$1,CHAR(10),
    'Resource Checklist generator'!$N$1)
)</f>
        <v/>
      </c>
      <c r="R357" s="14"/>
      <c r="S357" s="14" t="str">
        <f t="shared" si="11"/>
        <v/>
      </c>
      <c r="T357" s="14" t="str" cm="1">
        <f t="array" ref="T357">IF(Q357="","",MATCH(MID(Q357,1,255),MID($R$3:$R$999,1,255),0))</f>
        <v/>
      </c>
      <c r="U357" s="14"/>
      <c r="V357" s="14"/>
    </row>
    <row r="358" spans="2:22">
      <c r="B358" s="28"/>
      <c r="C358" s="46" t="str" cm="1">
        <f t="array" ref="C358">IF(B358="","",
       IF(OR(_xlfn._xlws.FILTER('Checklist.loc DATA'!$D$3:$D$3000,'Checklist.loc DATA'!$C$3:$C$3000=B358,"#no matching result in Checklist.loc DATA")="#no matching result found in Checklist.loc DATA",_xlfn._xlws.FILTER('Checklist.loc DATA'!$D$3:$D$3000,'Checklist.loc DATA'!$C$3:$C$3000=B358,"#no matching result in Checklist.loc DATA")="MISSING",_xlfn._xlws.FILTER('Checklist.loc DATA'!$D$3:$D$3000,'Checklist.loc DATA'!$C$3:$C$3000=B358,"#no matching result in Checklist.loc DATA")=""),
            IF(_xlfn._xlws.FILTER('GAME.CHECKLIST_ Integrator'!$C$2:$C$3000,'GAME.CHECKLIST_ Integrator'!$D$2:$D$3000=B358,"#no matching result in GAME.CHECKLIST Integrator")="0","#Text found in aircraft PAGE_Integrator but no matching entry name; check that you copy-pasted entry names",
                   _xlfn._xlws.FILTER('GAME.CHECKLIST_ Integrator'!$C$2:$C$3000,'GAME.CHECKLIST_ Integrator'!$D$2:$D$3000=B358,"#no matching result in GAME.CHECKLIST Integrator")),
           _xlfn._xlws.FILTER('Checklist.loc DATA'!$D$3:$D$3000,'Checklist.loc DATA'!$C$3:$C$3000=B358,"#no matching result in Checklist.loc DATA")))</f>
        <v/>
      </c>
      <c r="D358" s="52"/>
      <c r="E358" s="46" t="str" cm="1">
        <f t="array" ref="E358">IF(D358="","",
       IF(OR(_xlfn._xlws.FILTER('Checklist.loc DATA'!$D$3:$D$3000,'Checklist.loc DATA'!$C$3:$C$3000=D358,"#no matching result in Checklist.loc DATA")="#no matching result found in Checklist.loc DATA",_xlfn._xlws.FILTER('Checklist.loc DATA'!$D$3:$D$3000,'Checklist.loc DATA'!$C$3:$C$3000=D358,"#no matching result in Checklist.loc DATA")="MISSING",_xlfn._xlws.FILTER('Checklist.loc DATA'!$D$3:$D$3000,'Checklist.loc DATA'!$C$3:$C$3000=D358,"#no matching result in Checklist.loc DATA")=""),
            IF(_xlfn._xlws.FILTER('GAME.CHECKLIST_ Integrator'!$C$2:$C$3000,'GAME.CHECKLIST_ Integrator'!$D$2:$D$3000=D358,"#no matching result in GAME.CHECKLIST Integrator")="0","#Text found in aircraft PAGE_Integrator but no matching entry name; check that you copy-pasted entry names",
                   _xlfn._xlws.FILTER('GAME.CHECKLIST_ Integrator'!$C$2:$C$3000,'GAME.CHECKLIST_ Integrator'!$D$2:$D$3000=D358,"#no matching result in GAME.CHECKLIST Integrator")),
           _xlfn._xlws.FILTER('Checklist.loc DATA'!$D$3:$D$3000,'Checklist.loc DATA'!$C$3:$C$3000=D358,"#no matching result in Checklist.loc DATA")))</f>
        <v/>
      </c>
      <c r="F358" s="52"/>
      <c r="G358" s="46" t="str" cm="1">
        <f t="array" ref="G358">IF(F358="","",
       IF(OR(_xlfn._xlws.FILTER('Checklist.loc DATA'!$D$3:$D$3000,'Checklist.loc DATA'!$C$3:$C$3000=F358,"#no matching result in Checklist.loc DATA")="#no matching result found in Checklist.loc DATA",_xlfn._xlws.FILTER('Checklist.loc DATA'!$D$3:$D$3000,'Checklist.loc DATA'!$C$3:$C$3000=F358,"#no matching result in Checklist.loc DATA")="MISSING",_xlfn._xlws.FILTER('Checklist.loc DATA'!$D$3:$D$3000,'Checklist.loc DATA'!$C$3:$C$3000=F358,"#no matching result in Checklist.loc DATA")=""),
            IF(_xlfn._xlws.FILTER('GAME.CHECKLIST_ Integrator'!$C$2:$C$3000,'GAME.CHECKLIST_ Integrator'!$D$2:$D$3000=F358,"#no matching result in GAME.CHECKLIST Integrator")="0","#Text found in aircraft PAGE_Integrator but no matching entry name; check that you copy-pasted entry names",
                   _xlfn._xlws.FILTER('GAME.CHECKLIST_ Integrator'!$C$2:$C$3000,'GAME.CHECKLIST_ Integrator'!$D$2:$D$3000=F358,"#no matching result in GAME.CHECKLIST Integrator")),
           _xlfn._xlws.FILTER('Checklist.loc DATA'!$D$3:$D$3000,'Checklist.loc DATA'!$C$3:$C$3000=F358,"#no matching result in Checklist.loc DATA")))</f>
        <v/>
      </c>
      <c r="H358" s="61"/>
      <c r="I358" s="46" t="str" cm="1">
        <f t="array" ref="I358">IF(H358="","",
       IF(OR(_xlfn._xlws.FILTER('Checklist.loc DATA'!$D$3:$D$3000,'Checklist.loc DATA'!$C$3:$C$3000=H358,"#no matching result in Checklist.loc DATA")="#no matching result found in Checklist.loc DATA",_xlfn._xlws.FILTER('Checklist.loc DATA'!$D$3:$D$3000,'Checklist.loc DATA'!$C$3:$C$3000=H358,"#no matching result in Checklist.loc DATA")="MISSING",_xlfn._xlws.FILTER('Checklist.loc DATA'!$D$3:$D$3000,'Checklist.loc DATA'!$C$3:$C$3000=H358,"#no matching result in Checklist.loc DATA")=""),
            IF(_xlfn._xlws.FILTER('GAME.CHECKLIST_ Integrator'!$C$2:$C$3000,'GAME.CHECKLIST_ Integrator'!$D$2:$D$3000=H358,"#no matching result in GAME.CHECKLIST Integrator")="0","#Text found in aircraft PAGE_Integrator but no matching entry name; check that you copy-pasted entry names",
                   _xlfn._xlws.FILTER('GAME.CHECKLIST_ Integrator'!$C$2:$C$3000,'GAME.CHECKLIST_ Integrator'!$D$2:$D$3000=H358,"#no matching result in GAME.CHECKLIST Integrator")),
           _xlfn._xlws.FILTER('Checklist.loc DATA'!$D$3:$D$3000,'Checklist.loc DATA'!$C$3:$C$3000=H358,"#no matching result in Checklist.loc DATA")))</f>
        <v/>
      </c>
      <c r="J358" s="48"/>
      <c r="K358" s="46" t="str" cm="1">
        <f t="array" ref="K358">IF(OR(J358="",J358=0),"",
       IF(OR(_xlfn._xlws.FILTER('Checklist.loc DATA'!$E$3:$E$3000,'Checklist.loc DATA'!$D$3:$D$3000=J358,"#no matching result in Checklist.loc DATA")="#no matching result found in Checklist.loc DATA",_xlfn._xlws.FILTER('Checklist.loc DATA'!$E$3:$E$3000,'Checklist.loc DATA'!$D$3:$D$3000=J358,"#no matching result in Checklist.loc DATA")="MISSING",_xlfn._xlws.FILTER('Checklist.loc DATA'!$E$3:$E$3000,'Checklist.loc DATA'!$D$3:$D$3000=J358,"#no matching result in Checklist.loc DATA")=""),
          IF(_xlfn._xlws.FILTER('CLUE. Integrator'!$C$2:$C$3000,'CLUE. Integrator'!$D$2:$D$3000=J358,"#no matching result in aircraft CLUE_Integrator")="0","#Text found in aircraft CLUE_Integrator but no matching entry name; check that you copy-pasted entry names",
                   _xlfn._xlws.FILTER('CLUE. Integrator'!$C$2:$C$3000,'CLUE. Integrator'!$D$2:$D$3000=J358,"#no matching result in aircraft CLUE_Integrator")),
           _xlfn._xlws.FILTER('Checklist.loc DATA'!$E$3:$E$3000,'Checklist.loc DATA'!$D$3:$D$3000=J358,"#no matching result in Checklist.loc DATA")))</f>
        <v/>
      </c>
      <c r="L358" s="63" t="str">
        <f>IF('Integrator tracking'!G367="","",'Integrator tracking'!G367)</f>
        <v/>
      </c>
      <c r="M358" s="14" t="str">
        <f t="shared" si="10"/>
        <v/>
      </c>
      <c r="N358" s="14" t="str">
        <f>IF(F358="","",
_xlfn.CONCAT('Resource Checklist generator'!$A$2,UPPER('Resource Checklist generator'!$O$1),SUBSTITUTE(_xlfn.CONCAT(G358,"_",I358),"GAME.CHECKLIST_",""),"_",T358,'Resource Checklist generator'!$M$2,L358,'Resource Checklist generator'!$K$2,CHAR(10),
    'Resource Checklist generator'!$L$1,'Resource Checklist generator'!$N$2,'Resource Checklist generator'!$K$1,CHAR(10),
    'Resource Checklist generator'!$N$1
))</f>
        <v/>
      </c>
      <c r="O358" s="14" t="str">
        <f>IF(NOT(OR(U358=0,U358="")),_xlfn.CONCAT('Resource Checklist generator'!$G$2,U358,'Resource Checklist generator'!$H$2,CHAR(10),'Resource Checklist generator'!$I$2),"")</f>
        <v/>
      </c>
      <c r="P358" s="14" t="str">
        <f>IF(NOT(OR(V358=0,V358="")),_xlfn.CONCAT('Resource Checklist generator'!$J$2,V358,'Resource Checklist generator'!$H$2,CHAR(10),'Resource Checklist generator'!$L$2),"")</f>
        <v/>
      </c>
      <c r="Q358" s="14" t="str">
        <f>IF(F358="","",
    _xlfn.CONCAT('Resource Checklist generator'!$A$1,UPPER('Resource Checklist generator'!$O$1),SUBSTITUTE(_xlfn.CONCAT(G358,"_",I358),"GAME.CHECKLIST_",""),'Resource Checklist generator'!$B$1,CHAR(10),
    'Resource Checklist generator'!$C$1,G358,'Resource Checklist generator'!$D$1,I358,'Resource Checklist generator'!$E$1,CHAR(10),
    IF(K358="","",_xlfn.CONCAT('Resource Checklist generator'!$F$1,K358,'Resource Checklist generator'!$G$1,CHAR(10))),
    'Resource Checklist generator'!$J$1,'Resource Checklist generator'!$K$1,CHAR(10),
    'Resource Checklist generator'!$N$1)
)</f>
        <v/>
      </c>
      <c r="R358" s="14"/>
      <c r="S358" s="14" t="str">
        <f t="shared" si="11"/>
        <v/>
      </c>
      <c r="T358" s="14" t="str" cm="1">
        <f t="array" ref="T358">IF(Q358="","",MATCH(MID(Q358,1,255),MID($R$3:$R$999,1,255),0))</f>
        <v/>
      </c>
      <c r="U358" s="14"/>
      <c r="V358" s="14"/>
    </row>
    <row r="359" spans="2:22">
      <c r="B359" s="27"/>
      <c r="C359" s="46" t="str" cm="1">
        <f t="array" ref="C359">IF(B359="","",
       IF(OR(_xlfn._xlws.FILTER('Checklist.loc DATA'!$D$3:$D$3000,'Checklist.loc DATA'!$C$3:$C$3000=B359,"#no matching result in Checklist.loc DATA")="#no matching result found in Checklist.loc DATA",_xlfn._xlws.FILTER('Checklist.loc DATA'!$D$3:$D$3000,'Checklist.loc DATA'!$C$3:$C$3000=B359,"#no matching result in Checklist.loc DATA")="MISSING",_xlfn._xlws.FILTER('Checklist.loc DATA'!$D$3:$D$3000,'Checklist.loc DATA'!$C$3:$C$3000=B359,"#no matching result in Checklist.loc DATA")=""),
            IF(_xlfn._xlws.FILTER('GAME.CHECKLIST_ Integrator'!$C$2:$C$3000,'GAME.CHECKLIST_ Integrator'!$D$2:$D$3000=B359,"#no matching result in GAME.CHECKLIST Integrator")="0","#Text found in aircraft PAGE_Integrator but no matching entry name; check that you copy-pasted entry names",
                   _xlfn._xlws.FILTER('GAME.CHECKLIST_ Integrator'!$C$2:$C$3000,'GAME.CHECKLIST_ Integrator'!$D$2:$D$3000=B359,"#no matching result in GAME.CHECKLIST Integrator")),
           _xlfn._xlws.FILTER('Checklist.loc DATA'!$D$3:$D$3000,'Checklist.loc DATA'!$C$3:$C$3000=B359,"#no matching result in Checklist.loc DATA")))</f>
        <v/>
      </c>
      <c r="D359" s="53"/>
      <c r="E359" s="46" t="str" cm="1">
        <f t="array" ref="E359">IF(D359="","",
       IF(OR(_xlfn._xlws.FILTER('Checklist.loc DATA'!$D$3:$D$3000,'Checklist.loc DATA'!$C$3:$C$3000=D359,"#no matching result in Checklist.loc DATA")="#no matching result found in Checklist.loc DATA",_xlfn._xlws.FILTER('Checklist.loc DATA'!$D$3:$D$3000,'Checklist.loc DATA'!$C$3:$C$3000=D359,"#no matching result in Checklist.loc DATA")="MISSING",_xlfn._xlws.FILTER('Checklist.loc DATA'!$D$3:$D$3000,'Checklist.loc DATA'!$C$3:$C$3000=D359,"#no matching result in Checklist.loc DATA")=""),
            IF(_xlfn._xlws.FILTER('GAME.CHECKLIST_ Integrator'!$C$2:$C$3000,'GAME.CHECKLIST_ Integrator'!$D$2:$D$3000=D359,"#no matching result in GAME.CHECKLIST Integrator")="0","#Text found in aircraft PAGE_Integrator but no matching entry name; check that you copy-pasted entry names",
                   _xlfn._xlws.FILTER('GAME.CHECKLIST_ Integrator'!$C$2:$C$3000,'GAME.CHECKLIST_ Integrator'!$D$2:$D$3000=D359,"#no matching result in GAME.CHECKLIST Integrator")),
           _xlfn._xlws.FILTER('Checklist.loc DATA'!$D$3:$D$3000,'Checklist.loc DATA'!$C$3:$C$3000=D359,"#no matching result in Checklist.loc DATA")))</f>
        <v/>
      </c>
      <c r="F359" s="53"/>
      <c r="G359" s="46" t="str" cm="1">
        <f t="array" ref="G359">IF(F359="","",
       IF(OR(_xlfn._xlws.FILTER('Checklist.loc DATA'!$D$3:$D$3000,'Checklist.loc DATA'!$C$3:$C$3000=F359,"#no matching result in Checklist.loc DATA")="#no matching result found in Checklist.loc DATA",_xlfn._xlws.FILTER('Checklist.loc DATA'!$D$3:$D$3000,'Checklist.loc DATA'!$C$3:$C$3000=F359,"#no matching result in Checklist.loc DATA")="MISSING",_xlfn._xlws.FILTER('Checklist.loc DATA'!$D$3:$D$3000,'Checklist.loc DATA'!$C$3:$C$3000=F359,"#no matching result in Checklist.loc DATA")=""),
            IF(_xlfn._xlws.FILTER('GAME.CHECKLIST_ Integrator'!$C$2:$C$3000,'GAME.CHECKLIST_ Integrator'!$D$2:$D$3000=F359,"#no matching result in GAME.CHECKLIST Integrator")="0","#Text found in aircraft PAGE_Integrator but no matching entry name; check that you copy-pasted entry names",
                   _xlfn._xlws.FILTER('GAME.CHECKLIST_ Integrator'!$C$2:$C$3000,'GAME.CHECKLIST_ Integrator'!$D$2:$D$3000=F359,"#no matching result in GAME.CHECKLIST Integrator")),
           _xlfn._xlws.FILTER('Checklist.loc DATA'!$D$3:$D$3000,'Checklist.loc DATA'!$C$3:$C$3000=F359,"#no matching result in Checklist.loc DATA")))</f>
        <v/>
      </c>
      <c r="H359" s="62"/>
      <c r="I359" s="46" t="str" cm="1">
        <f t="array" ref="I359">IF(H359="","",
       IF(OR(_xlfn._xlws.FILTER('Checklist.loc DATA'!$D$3:$D$3000,'Checklist.loc DATA'!$C$3:$C$3000=H359,"#no matching result in Checklist.loc DATA")="#no matching result found in Checklist.loc DATA",_xlfn._xlws.FILTER('Checklist.loc DATA'!$D$3:$D$3000,'Checklist.loc DATA'!$C$3:$C$3000=H359,"#no matching result in Checklist.loc DATA")="MISSING",_xlfn._xlws.FILTER('Checklist.loc DATA'!$D$3:$D$3000,'Checklist.loc DATA'!$C$3:$C$3000=H359,"#no matching result in Checklist.loc DATA")=""),
            IF(_xlfn._xlws.FILTER('GAME.CHECKLIST_ Integrator'!$C$2:$C$3000,'GAME.CHECKLIST_ Integrator'!$D$2:$D$3000=H359,"#no matching result in GAME.CHECKLIST Integrator")="0","#Text found in aircraft PAGE_Integrator but no matching entry name; check that you copy-pasted entry names",
                   _xlfn._xlws.FILTER('GAME.CHECKLIST_ Integrator'!$C$2:$C$3000,'GAME.CHECKLIST_ Integrator'!$D$2:$D$3000=H359,"#no matching result in GAME.CHECKLIST Integrator")),
           _xlfn._xlws.FILTER('Checklist.loc DATA'!$D$3:$D$3000,'Checklist.loc DATA'!$C$3:$C$3000=H359,"#no matching result in Checklist.loc DATA")))</f>
        <v/>
      </c>
      <c r="J359" s="29"/>
      <c r="K359" s="46" t="str" cm="1">
        <f t="array" ref="K359">IF(OR(J359="",J359=0),"",
       IF(OR(_xlfn._xlws.FILTER('Checklist.loc DATA'!$E$3:$E$3000,'Checklist.loc DATA'!$D$3:$D$3000=J359,"#no matching result in Checklist.loc DATA")="#no matching result found in Checklist.loc DATA",_xlfn._xlws.FILTER('Checklist.loc DATA'!$E$3:$E$3000,'Checklist.loc DATA'!$D$3:$D$3000=J359,"#no matching result in Checklist.loc DATA")="MISSING",_xlfn._xlws.FILTER('Checklist.loc DATA'!$E$3:$E$3000,'Checklist.loc DATA'!$D$3:$D$3000=J359,"#no matching result in Checklist.loc DATA")=""),
          IF(_xlfn._xlws.FILTER('CLUE. Integrator'!$C$2:$C$3000,'CLUE. Integrator'!$D$2:$D$3000=J359,"#no matching result in aircraft CLUE_Integrator")="0","#Text found in aircraft CLUE_Integrator but no matching entry name; check that you copy-pasted entry names",
                   _xlfn._xlws.FILTER('CLUE. Integrator'!$C$2:$C$3000,'CLUE. Integrator'!$D$2:$D$3000=J359,"#no matching result in aircraft CLUE_Integrator")),
           _xlfn._xlws.FILTER('Checklist.loc DATA'!$E$3:$E$3000,'Checklist.loc DATA'!$D$3:$D$3000=J359,"#no matching result in Checklist.loc DATA")))</f>
        <v/>
      </c>
      <c r="L359" s="63" t="str">
        <f>IF('Integrator tracking'!G368="","",'Integrator tracking'!G368)</f>
        <v/>
      </c>
      <c r="M359" s="14" t="str">
        <f t="shared" si="10"/>
        <v/>
      </c>
      <c r="N359" s="14" t="str">
        <f>IF(F359="","",
_xlfn.CONCAT('Resource Checklist generator'!$A$2,UPPER('Resource Checklist generator'!$O$1),SUBSTITUTE(_xlfn.CONCAT(G359,"_",I359),"GAME.CHECKLIST_",""),"_",T359,'Resource Checklist generator'!$M$2,L359,'Resource Checklist generator'!$K$2,CHAR(10),
    'Resource Checklist generator'!$L$1,'Resource Checklist generator'!$N$2,'Resource Checklist generator'!$K$1,CHAR(10),
    'Resource Checklist generator'!$N$1
))</f>
        <v/>
      </c>
      <c r="O359" s="14" t="str">
        <f>IF(NOT(OR(U359=0,U359="")),_xlfn.CONCAT('Resource Checklist generator'!$G$2,U359,'Resource Checklist generator'!$H$2,CHAR(10),'Resource Checklist generator'!$I$2),"")</f>
        <v/>
      </c>
      <c r="P359" s="14" t="str">
        <f>IF(NOT(OR(V359=0,V359="")),_xlfn.CONCAT('Resource Checklist generator'!$J$2,V359,'Resource Checklist generator'!$H$2,CHAR(10),'Resource Checklist generator'!$L$2),"")</f>
        <v/>
      </c>
      <c r="Q359" s="14" t="str">
        <f>IF(F359="","",
    _xlfn.CONCAT('Resource Checklist generator'!$A$1,UPPER('Resource Checklist generator'!$O$1),SUBSTITUTE(_xlfn.CONCAT(G359,"_",I359),"GAME.CHECKLIST_",""),'Resource Checklist generator'!$B$1,CHAR(10),
    'Resource Checklist generator'!$C$1,G359,'Resource Checklist generator'!$D$1,I359,'Resource Checklist generator'!$E$1,CHAR(10),
    IF(K359="","",_xlfn.CONCAT('Resource Checklist generator'!$F$1,K359,'Resource Checklist generator'!$G$1,CHAR(10))),
    'Resource Checklist generator'!$J$1,'Resource Checklist generator'!$K$1,CHAR(10),
    'Resource Checklist generator'!$N$1)
)</f>
        <v/>
      </c>
      <c r="R359" s="14"/>
      <c r="S359" s="14" t="str">
        <f t="shared" si="11"/>
        <v/>
      </c>
      <c r="T359" s="14" t="str" cm="1">
        <f t="array" ref="T359">IF(Q359="","",MATCH(MID(Q359,1,255),MID($R$3:$R$999,1,255),0))</f>
        <v/>
      </c>
      <c r="U359" s="14"/>
      <c r="V359" s="14"/>
    </row>
    <row r="360" spans="2:22">
      <c r="B360" s="28"/>
      <c r="C360" s="46" t="str" cm="1">
        <f t="array" ref="C360">IF(B360="","",
       IF(OR(_xlfn._xlws.FILTER('Checklist.loc DATA'!$D$3:$D$3000,'Checklist.loc DATA'!$C$3:$C$3000=B360,"#no matching result in Checklist.loc DATA")="#no matching result found in Checklist.loc DATA",_xlfn._xlws.FILTER('Checklist.loc DATA'!$D$3:$D$3000,'Checklist.loc DATA'!$C$3:$C$3000=B360,"#no matching result in Checklist.loc DATA")="MISSING",_xlfn._xlws.FILTER('Checklist.loc DATA'!$D$3:$D$3000,'Checklist.loc DATA'!$C$3:$C$3000=B360,"#no matching result in Checklist.loc DATA")=""),
            IF(_xlfn._xlws.FILTER('GAME.CHECKLIST_ Integrator'!$C$2:$C$3000,'GAME.CHECKLIST_ Integrator'!$D$2:$D$3000=B360,"#no matching result in GAME.CHECKLIST Integrator")="0","#Text found in aircraft PAGE_Integrator but no matching entry name; check that you copy-pasted entry names",
                   _xlfn._xlws.FILTER('GAME.CHECKLIST_ Integrator'!$C$2:$C$3000,'GAME.CHECKLIST_ Integrator'!$D$2:$D$3000=B360,"#no matching result in GAME.CHECKLIST Integrator")),
           _xlfn._xlws.FILTER('Checklist.loc DATA'!$D$3:$D$3000,'Checklist.loc DATA'!$C$3:$C$3000=B360,"#no matching result in Checklist.loc DATA")))</f>
        <v/>
      </c>
      <c r="D360" s="52"/>
      <c r="E360" s="46" t="str" cm="1">
        <f t="array" ref="E360">IF(D360="","",
       IF(OR(_xlfn._xlws.FILTER('Checklist.loc DATA'!$D$3:$D$3000,'Checklist.loc DATA'!$C$3:$C$3000=D360,"#no matching result in Checklist.loc DATA")="#no matching result found in Checklist.loc DATA",_xlfn._xlws.FILTER('Checklist.loc DATA'!$D$3:$D$3000,'Checklist.loc DATA'!$C$3:$C$3000=D360,"#no matching result in Checklist.loc DATA")="MISSING",_xlfn._xlws.FILTER('Checklist.loc DATA'!$D$3:$D$3000,'Checklist.loc DATA'!$C$3:$C$3000=D360,"#no matching result in Checklist.loc DATA")=""),
            IF(_xlfn._xlws.FILTER('GAME.CHECKLIST_ Integrator'!$C$2:$C$3000,'GAME.CHECKLIST_ Integrator'!$D$2:$D$3000=D360,"#no matching result in GAME.CHECKLIST Integrator")="0","#Text found in aircraft PAGE_Integrator but no matching entry name; check that you copy-pasted entry names",
                   _xlfn._xlws.FILTER('GAME.CHECKLIST_ Integrator'!$C$2:$C$3000,'GAME.CHECKLIST_ Integrator'!$D$2:$D$3000=D360,"#no matching result in GAME.CHECKLIST Integrator")),
           _xlfn._xlws.FILTER('Checklist.loc DATA'!$D$3:$D$3000,'Checklist.loc DATA'!$C$3:$C$3000=D360,"#no matching result in Checklist.loc DATA")))</f>
        <v/>
      </c>
      <c r="F360" s="52"/>
      <c r="G360" s="46" t="str" cm="1">
        <f t="array" ref="G360">IF(F360="","",
       IF(OR(_xlfn._xlws.FILTER('Checklist.loc DATA'!$D$3:$D$3000,'Checklist.loc DATA'!$C$3:$C$3000=F360,"#no matching result in Checklist.loc DATA")="#no matching result found in Checklist.loc DATA",_xlfn._xlws.FILTER('Checklist.loc DATA'!$D$3:$D$3000,'Checklist.loc DATA'!$C$3:$C$3000=F360,"#no matching result in Checklist.loc DATA")="MISSING",_xlfn._xlws.FILTER('Checklist.loc DATA'!$D$3:$D$3000,'Checklist.loc DATA'!$C$3:$C$3000=F360,"#no matching result in Checklist.loc DATA")=""),
            IF(_xlfn._xlws.FILTER('GAME.CHECKLIST_ Integrator'!$C$2:$C$3000,'GAME.CHECKLIST_ Integrator'!$D$2:$D$3000=F360,"#no matching result in GAME.CHECKLIST Integrator")="0","#Text found in aircraft PAGE_Integrator but no matching entry name; check that you copy-pasted entry names",
                   _xlfn._xlws.FILTER('GAME.CHECKLIST_ Integrator'!$C$2:$C$3000,'GAME.CHECKLIST_ Integrator'!$D$2:$D$3000=F360,"#no matching result in GAME.CHECKLIST Integrator")),
           _xlfn._xlws.FILTER('Checklist.loc DATA'!$D$3:$D$3000,'Checklist.loc DATA'!$C$3:$C$3000=F360,"#no matching result in Checklist.loc DATA")))</f>
        <v/>
      </c>
      <c r="H360" s="61"/>
      <c r="I360" s="46" t="str" cm="1">
        <f t="array" ref="I360">IF(H360="","",
       IF(OR(_xlfn._xlws.FILTER('Checklist.loc DATA'!$D$3:$D$3000,'Checklist.loc DATA'!$C$3:$C$3000=H360,"#no matching result in Checklist.loc DATA")="#no matching result found in Checklist.loc DATA",_xlfn._xlws.FILTER('Checklist.loc DATA'!$D$3:$D$3000,'Checklist.loc DATA'!$C$3:$C$3000=H360,"#no matching result in Checklist.loc DATA")="MISSING",_xlfn._xlws.FILTER('Checklist.loc DATA'!$D$3:$D$3000,'Checklist.loc DATA'!$C$3:$C$3000=H360,"#no matching result in Checklist.loc DATA")=""),
            IF(_xlfn._xlws.FILTER('GAME.CHECKLIST_ Integrator'!$C$2:$C$3000,'GAME.CHECKLIST_ Integrator'!$D$2:$D$3000=H360,"#no matching result in GAME.CHECKLIST Integrator")="0","#Text found in aircraft PAGE_Integrator but no matching entry name; check that you copy-pasted entry names",
                   _xlfn._xlws.FILTER('GAME.CHECKLIST_ Integrator'!$C$2:$C$3000,'GAME.CHECKLIST_ Integrator'!$D$2:$D$3000=H360,"#no matching result in GAME.CHECKLIST Integrator")),
           _xlfn._xlws.FILTER('Checklist.loc DATA'!$D$3:$D$3000,'Checklist.loc DATA'!$C$3:$C$3000=H360,"#no matching result in Checklist.loc DATA")))</f>
        <v/>
      </c>
      <c r="J360" s="48"/>
      <c r="K360" s="46" t="str" cm="1">
        <f t="array" ref="K360">IF(OR(J360="",J360=0),"",
       IF(OR(_xlfn._xlws.FILTER('Checklist.loc DATA'!$E$3:$E$3000,'Checklist.loc DATA'!$D$3:$D$3000=J360,"#no matching result in Checklist.loc DATA")="#no matching result found in Checklist.loc DATA",_xlfn._xlws.FILTER('Checklist.loc DATA'!$E$3:$E$3000,'Checklist.loc DATA'!$D$3:$D$3000=J360,"#no matching result in Checklist.loc DATA")="MISSING",_xlfn._xlws.FILTER('Checklist.loc DATA'!$E$3:$E$3000,'Checklist.loc DATA'!$D$3:$D$3000=J360,"#no matching result in Checklist.loc DATA")=""),
          IF(_xlfn._xlws.FILTER('CLUE. Integrator'!$C$2:$C$3000,'CLUE. Integrator'!$D$2:$D$3000=J360,"#no matching result in aircraft CLUE_Integrator")="0","#Text found in aircraft CLUE_Integrator but no matching entry name; check that you copy-pasted entry names",
                   _xlfn._xlws.FILTER('CLUE. Integrator'!$C$2:$C$3000,'CLUE. Integrator'!$D$2:$D$3000=J360,"#no matching result in aircraft CLUE_Integrator")),
           _xlfn._xlws.FILTER('Checklist.loc DATA'!$E$3:$E$3000,'Checklist.loc DATA'!$D$3:$D$3000=J360,"#no matching result in Checklist.loc DATA")))</f>
        <v/>
      </c>
      <c r="L360" s="63" t="str">
        <f>IF('Integrator tracking'!G369="","",'Integrator tracking'!G369)</f>
        <v/>
      </c>
      <c r="M360" s="14" t="str">
        <f t="shared" si="10"/>
        <v/>
      </c>
      <c r="N360" s="14" t="str">
        <f>IF(F360="","",
_xlfn.CONCAT('Resource Checklist generator'!$A$2,UPPER('Resource Checklist generator'!$O$1),SUBSTITUTE(_xlfn.CONCAT(G360,"_",I360),"GAME.CHECKLIST_",""),"_",T360,'Resource Checklist generator'!$M$2,L360,'Resource Checklist generator'!$K$2,CHAR(10),
    'Resource Checklist generator'!$L$1,'Resource Checklist generator'!$N$2,'Resource Checklist generator'!$K$1,CHAR(10),
    'Resource Checklist generator'!$N$1
))</f>
        <v/>
      </c>
      <c r="O360" s="14" t="str">
        <f>IF(NOT(OR(U360=0,U360="")),_xlfn.CONCAT('Resource Checklist generator'!$G$2,U360,'Resource Checklist generator'!$H$2,CHAR(10),'Resource Checklist generator'!$I$2),"")</f>
        <v/>
      </c>
      <c r="P360" s="14" t="str">
        <f>IF(NOT(OR(V360=0,V360="")),_xlfn.CONCAT('Resource Checklist generator'!$J$2,V360,'Resource Checklist generator'!$H$2,CHAR(10),'Resource Checklist generator'!$L$2),"")</f>
        <v/>
      </c>
      <c r="Q360" s="14" t="str">
        <f>IF(F360="","",
    _xlfn.CONCAT('Resource Checklist generator'!$A$1,UPPER('Resource Checklist generator'!$O$1),SUBSTITUTE(_xlfn.CONCAT(G360,"_",I360),"GAME.CHECKLIST_",""),'Resource Checklist generator'!$B$1,CHAR(10),
    'Resource Checklist generator'!$C$1,G360,'Resource Checklist generator'!$D$1,I360,'Resource Checklist generator'!$E$1,CHAR(10),
    IF(K360="","",_xlfn.CONCAT('Resource Checklist generator'!$F$1,K360,'Resource Checklist generator'!$G$1,CHAR(10))),
    'Resource Checklist generator'!$J$1,'Resource Checklist generator'!$K$1,CHAR(10),
    'Resource Checklist generator'!$N$1)
)</f>
        <v/>
      </c>
      <c r="R360" s="14"/>
      <c r="S360" s="14" t="str">
        <f t="shared" si="11"/>
        <v/>
      </c>
      <c r="T360" s="14" t="str" cm="1">
        <f t="array" ref="T360">IF(Q360="","",MATCH(MID(Q360,1,255),MID($R$3:$R$999,1,255),0))</f>
        <v/>
      </c>
      <c r="U360" s="14"/>
      <c r="V360" s="14"/>
    </row>
    <row r="361" spans="2:22">
      <c r="B361" s="27"/>
      <c r="C361" s="46" t="str" cm="1">
        <f t="array" ref="C361">IF(B361="","",
       IF(OR(_xlfn._xlws.FILTER('Checklist.loc DATA'!$D$3:$D$3000,'Checklist.loc DATA'!$C$3:$C$3000=B361,"#no matching result in Checklist.loc DATA")="#no matching result found in Checklist.loc DATA",_xlfn._xlws.FILTER('Checklist.loc DATA'!$D$3:$D$3000,'Checklist.loc DATA'!$C$3:$C$3000=B361,"#no matching result in Checklist.loc DATA")="MISSING",_xlfn._xlws.FILTER('Checklist.loc DATA'!$D$3:$D$3000,'Checklist.loc DATA'!$C$3:$C$3000=B361,"#no matching result in Checklist.loc DATA")=""),
            IF(_xlfn._xlws.FILTER('GAME.CHECKLIST_ Integrator'!$C$2:$C$3000,'GAME.CHECKLIST_ Integrator'!$D$2:$D$3000=B361,"#no matching result in GAME.CHECKLIST Integrator")="0","#Text found in aircraft PAGE_Integrator but no matching entry name; check that you copy-pasted entry names",
                   _xlfn._xlws.FILTER('GAME.CHECKLIST_ Integrator'!$C$2:$C$3000,'GAME.CHECKLIST_ Integrator'!$D$2:$D$3000=B361,"#no matching result in GAME.CHECKLIST Integrator")),
           _xlfn._xlws.FILTER('Checklist.loc DATA'!$D$3:$D$3000,'Checklist.loc DATA'!$C$3:$C$3000=B361,"#no matching result in Checklist.loc DATA")))</f>
        <v/>
      </c>
      <c r="D361" s="53"/>
      <c r="E361" s="46" t="str" cm="1">
        <f t="array" ref="E361">IF(D361="","",
       IF(OR(_xlfn._xlws.FILTER('Checklist.loc DATA'!$D$3:$D$3000,'Checklist.loc DATA'!$C$3:$C$3000=D361,"#no matching result in Checklist.loc DATA")="#no matching result found in Checklist.loc DATA",_xlfn._xlws.FILTER('Checklist.loc DATA'!$D$3:$D$3000,'Checklist.loc DATA'!$C$3:$C$3000=D361,"#no matching result in Checklist.loc DATA")="MISSING",_xlfn._xlws.FILTER('Checklist.loc DATA'!$D$3:$D$3000,'Checklist.loc DATA'!$C$3:$C$3000=D361,"#no matching result in Checklist.loc DATA")=""),
            IF(_xlfn._xlws.FILTER('GAME.CHECKLIST_ Integrator'!$C$2:$C$3000,'GAME.CHECKLIST_ Integrator'!$D$2:$D$3000=D361,"#no matching result in GAME.CHECKLIST Integrator")="0","#Text found in aircraft PAGE_Integrator but no matching entry name; check that you copy-pasted entry names",
                   _xlfn._xlws.FILTER('GAME.CHECKLIST_ Integrator'!$C$2:$C$3000,'GAME.CHECKLIST_ Integrator'!$D$2:$D$3000=D361,"#no matching result in GAME.CHECKLIST Integrator")),
           _xlfn._xlws.FILTER('Checklist.loc DATA'!$D$3:$D$3000,'Checklist.loc DATA'!$C$3:$C$3000=D361,"#no matching result in Checklist.loc DATA")))</f>
        <v/>
      </c>
      <c r="F361" s="53"/>
      <c r="G361" s="46" t="str" cm="1">
        <f t="array" ref="G361">IF(F361="","",
       IF(OR(_xlfn._xlws.FILTER('Checklist.loc DATA'!$D$3:$D$3000,'Checklist.loc DATA'!$C$3:$C$3000=F361,"#no matching result in Checklist.loc DATA")="#no matching result found in Checklist.loc DATA",_xlfn._xlws.FILTER('Checklist.loc DATA'!$D$3:$D$3000,'Checklist.loc DATA'!$C$3:$C$3000=F361,"#no matching result in Checklist.loc DATA")="MISSING",_xlfn._xlws.FILTER('Checklist.loc DATA'!$D$3:$D$3000,'Checklist.loc DATA'!$C$3:$C$3000=F361,"#no matching result in Checklist.loc DATA")=""),
            IF(_xlfn._xlws.FILTER('GAME.CHECKLIST_ Integrator'!$C$2:$C$3000,'GAME.CHECKLIST_ Integrator'!$D$2:$D$3000=F361,"#no matching result in GAME.CHECKLIST Integrator")="0","#Text found in aircraft PAGE_Integrator but no matching entry name; check that you copy-pasted entry names",
                   _xlfn._xlws.FILTER('GAME.CHECKLIST_ Integrator'!$C$2:$C$3000,'GAME.CHECKLIST_ Integrator'!$D$2:$D$3000=F361,"#no matching result in GAME.CHECKLIST Integrator")),
           _xlfn._xlws.FILTER('Checklist.loc DATA'!$D$3:$D$3000,'Checklist.loc DATA'!$C$3:$C$3000=F361,"#no matching result in Checklist.loc DATA")))</f>
        <v/>
      </c>
      <c r="H361" s="62"/>
      <c r="I361" s="46" t="str" cm="1">
        <f t="array" ref="I361">IF(H361="","",
       IF(OR(_xlfn._xlws.FILTER('Checklist.loc DATA'!$D$3:$D$3000,'Checklist.loc DATA'!$C$3:$C$3000=H361,"#no matching result in Checklist.loc DATA")="#no matching result found in Checklist.loc DATA",_xlfn._xlws.FILTER('Checklist.loc DATA'!$D$3:$D$3000,'Checklist.loc DATA'!$C$3:$C$3000=H361,"#no matching result in Checklist.loc DATA")="MISSING",_xlfn._xlws.FILTER('Checklist.loc DATA'!$D$3:$D$3000,'Checklist.loc DATA'!$C$3:$C$3000=H361,"#no matching result in Checklist.loc DATA")=""),
            IF(_xlfn._xlws.FILTER('GAME.CHECKLIST_ Integrator'!$C$2:$C$3000,'GAME.CHECKLIST_ Integrator'!$D$2:$D$3000=H361,"#no matching result in GAME.CHECKLIST Integrator")="0","#Text found in aircraft PAGE_Integrator but no matching entry name; check that you copy-pasted entry names",
                   _xlfn._xlws.FILTER('GAME.CHECKLIST_ Integrator'!$C$2:$C$3000,'GAME.CHECKLIST_ Integrator'!$D$2:$D$3000=H361,"#no matching result in GAME.CHECKLIST Integrator")),
           _xlfn._xlws.FILTER('Checklist.loc DATA'!$D$3:$D$3000,'Checklist.loc DATA'!$C$3:$C$3000=H361,"#no matching result in Checklist.loc DATA")))</f>
        <v/>
      </c>
      <c r="J361" s="29"/>
      <c r="K361" s="46" t="str" cm="1">
        <f t="array" ref="K361">IF(OR(J361="",J361=0),"",
       IF(OR(_xlfn._xlws.FILTER('Checklist.loc DATA'!$E$3:$E$3000,'Checklist.loc DATA'!$D$3:$D$3000=J361,"#no matching result in Checklist.loc DATA")="#no matching result found in Checklist.loc DATA",_xlfn._xlws.FILTER('Checklist.loc DATA'!$E$3:$E$3000,'Checklist.loc DATA'!$D$3:$D$3000=J361,"#no matching result in Checklist.loc DATA")="MISSING",_xlfn._xlws.FILTER('Checklist.loc DATA'!$E$3:$E$3000,'Checklist.loc DATA'!$D$3:$D$3000=J361,"#no matching result in Checklist.loc DATA")=""),
          IF(_xlfn._xlws.FILTER('CLUE. Integrator'!$C$2:$C$3000,'CLUE. Integrator'!$D$2:$D$3000=J361,"#no matching result in aircraft CLUE_Integrator")="0","#Text found in aircraft CLUE_Integrator but no matching entry name; check that you copy-pasted entry names",
                   _xlfn._xlws.FILTER('CLUE. Integrator'!$C$2:$C$3000,'CLUE. Integrator'!$D$2:$D$3000=J361,"#no matching result in aircraft CLUE_Integrator")),
           _xlfn._xlws.FILTER('Checklist.loc DATA'!$E$3:$E$3000,'Checklist.loc DATA'!$D$3:$D$3000=J361,"#no matching result in Checklist.loc DATA")))</f>
        <v/>
      </c>
      <c r="L361" s="63" t="str">
        <f>IF('Integrator tracking'!G370="","",'Integrator tracking'!G370)</f>
        <v/>
      </c>
      <c r="M361" s="14" t="str">
        <f t="shared" si="10"/>
        <v/>
      </c>
      <c r="N361" s="14" t="str">
        <f>IF(F361="","",
_xlfn.CONCAT('Resource Checklist generator'!$A$2,UPPER('Resource Checklist generator'!$O$1),SUBSTITUTE(_xlfn.CONCAT(G361,"_",I361),"GAME.CHECKLIST_",""),"_",T361,'Resource Checklist generator'!$M$2,L361,'Resource Checklist generator'!$K$2,CHAR(10),
    'Resource Checklist generator'!$L$1,'Resource Checklist generator'!$N$2,'Resource Checklist generator'!$K$1,CHAR(10),
    'Resource Checklist generator'!$N$1
))</f>
        <v/>
      </c>
      <c r="O361" s="14" t="str">
        <f>IF(NOT(OR(U361=0,U361="")),_xlfn.CONCAT('Resource Checklist generator'!$G$2,U361,'Resource Checklist generator'!$H$2,CHAR(10),'Resource Checklist generator'!$I$2),"")</f>
        <v/>
      </c>
      <c r="P361" s="14" t="str">
        <f>IF(NOT(OR(V361=0,V361="")),_xlfn.CONCAT('Resource Checklist generator'!$J$2,V361,'Resource Checklist generator'!$H$2,CHAR(10),'Resource Checklist generator'!$L$2),"")</f>
        <v/>
      </c>
      <c r="Q361" s="14" t="str">
        <f>IF(F361="","",
    _xlfn.CONCAT('Resource Checklist generator'!$A$1,UPPER('Resource Checklist generator'!$O$1),SUBSTITUTE(_xlfn.CONCAT(G361,"_",I361),"GAME.CHECKLIST_",""),'Resource Checklist generator'!$B$1,CHAR(10),
    'Resource Checklist generator'!$C$1,G361,'Resource Checklist generator'!$D$1,I361,'Resource Checklist generator'!$E$1,CHAR(10),
    IF(K361="","",_xlfn.CONCAT('Resource Checklist generator'!$F$1,K361,'Resource Checklist generator'!$G$1,CHAR(10))),
    'Resource Checklist generator'!$J$1,'Resource Checklist generator'!$K$1,CHAR(10),
    'Resource Checklist generator'!$N$1)
)</f>
        <v/>
      </c>
      <c r="R361" s="14"/>
      <c r="S361" s="14" t="str">
        <f t="shared" si="11"/>
        <v/>
      </c>
      <c r="T361" s="14" t="str" cm="1">
        <f t="array" ref="T361">IF(Q361="","",MATCH(MID(Q361,1,255),MID($R$3:$R$999,1,255),0))</f>
        <v/>
      </c>
      <c r="U361" s="14"/>
      <c r="V361" s="14"/>
    </row>
    <row r="362" spans="2:22">
      <c r="B362" s="28"/>
      <c r="C362" s="46" t="str" cm="1">
        <f t="array" ref="C362">IF(B362="","",
       IF(OR(_xlfn._xlws.FILTER('Checklist.loc DATA'!$D$3:$D$3000,'Checklist.loc DATA'!$C$3:$C$3000=B362,"#no matching result in Checklist.loc DATA")="#no matching result found in Checklist.loc DATA",_xlfn._xlws.FILTER('Checklist.loc DATA'!$D$3:$D$3000,'Checklist.loc DATA'!$C$3:$C$3000=B362,"#no matching result in Checklist.loc DATA")="MISSING",_xlfn._xlws.FILTER('Checklist.loc DATA'!$D$3:$D$3000,'Checklist.loc DATA'!$C$3:$C$3000=B362,"#no matching result in Checklist.loc DATA")=""),
            IF(_xlfn._xlws.FILTER('GAME.CHECKLIST_ Integrator'!$C$2:$C$3000,'GAME.CHECKLIST_ Integrator'!$D$2:$D$3000=B362,"#no matching result in GAME.CHECKLIST Integrator")="0","#Text found in aircraft PAGE_Integrator but no matching entry name; check that you copy-pasted entry names",
                   _xlfn._xlws.FILTER('GAME.CHECKLIST_ Integrator'!$C$2:$C$3000,'GAME.CHECKLIST_ Integrator'!$D$2:$D$3000=B362,"#no matching result in GAME.CHECKLIST Integrator")),
           _xlfn._xlws.FILTER('Checklist.loc DATA'!$D$3:$D$3000,'Checklist.loc DATA'!$C$3:$C$3000=B362,"#no matching result in Checklist.loc DATA")))</f>
        <v/>
      </c>
      <c r="D362" s="52"/>
      <c r="E362" s="46" t="str" cm="1">
        <f t="array" ref="E362">IF(D362="","",
       IF(OR(_xlfn._xlws.FILTER('Checklist.loc DATA'!$D$3:$D$3000,'Checklist.loc DATA'!$C$3:$C$3000=D362,"#no matching result in Checklist.loc DATA")="#no matching result found in Checklist.loc DATA",_xlfn._xlws.FILTER('Checklist.loc DATA'!$D$3:$D$3000,'Checklist.loc DATA'!$C$3:$C$3000=D362,"#no matching result in Checklist.loc DATA")="MISSING",_xlfn._xlws.FILTER('Checklist.loc DATA'!$D$3:$D$3000,'Checklist.loc DATA'!$C$3:$C$3000=D362,"#no matching result in Checklist.loc DATA")=""),
            IF(_xlfn._xlws.FILTER('GAME.CHECKLIST_ Integrator'!$C$2:$C$3000,'GAME.CHECKLIST_ Integrator'!$D$2:$D$3000=D362,"#no matching result in GAME.CHECKLIST Integrator")="0","#Text found in aircraft PAGE_Integrator but no matching entry name; check that you copy-pasted entry names",
                   _xlfn._xlws.FILTER('GAME.CHECKLIST_ Integrator'!$C$2:$C$3000,'GAME.CHECKLIST_ Integrator'!$D$2:$D$3000=D362,"#no matching result in GAME.CHECKLIST Integrator")),
           _xlfn._xlws.FILTER('Checklist.loc DATA'!$D$3:$D$3000,'Checklist.loc DATA'!$C$3:$C$3000=D362,"#no matching result in Checklist.loc DATA")))</f>
        <v/>
      </c>
      <c r="F362" s="52"/>
      <c r="G362" s="46" t="str" cm="1">
        <f t="array" ref="G362">IF(F362="","",
       IF(OR(_xlfn._xlws.FILTER('Checklist.loc DATA'!$D$3:$D$3000,'Checklist.loc DATA'!$C$3:$C$3000=F362,"#no matching result in Checklist.loc DATA")="#no matching result found in Checklist.loc DATA",_xlfn._xlws.FILTER('Checklist.loc DATA'!$D$3:$D$3000,'Checklist.loc DATA'!$C$3:$C$3000=F362,"#no matching result in Checklist.loc DATA")="MISSING",_xlfn._xlws.FILTER('Checklist.loc DATA'!$D$3:$D$3000,'Checklist.loc DATA'!$C$3:$C$3000=F362,"#no matching result in Checklist.loc DATA")=""),
            IF(_xlfn._xlws.FILTER('GAME.CHECKLIST_ Integrator'!$C$2:$C$3000,'GAME.CHECKLIST_ Integrator'!$D$2:$D$3000=F362,"#no matching result in GAME.CHECKLIST Integrator")="0","#Text found in aircraft PAGE_Integrator but no matching entry name; check that you copy-pasted entry names",
                   _xlfn._xlws.FILTER('GAME.CHECKLIST_ Integrator'!$C$2:$C$3000,'GAME.CHECKLIST_ Integrator'!$D$2:$D$3000=F362,"#no matching result in GAME.CHECKLIST Integrator")),
           _xlfn._xlws.FILTER('Checklist.loc DATA'!$D$3:$D$3000,'Checklist.loc DATA'!$C$3:$C$3000=F362,"#no matching result in Checklist.loc DATA")))</f>
        <v/>
      </c>
      <c r="H362" s="61"/>
      <c r="I362" s="46" t="str" cm="1">
        <f t="array" ref="I362">IF(H362="","",
       IF(OR(_xlfn._xlws.FILTER('Checklist.loc DATA'!$D$3:$D$3000,'Checklist.loc DATA'!$C$3:$C$3000=H362,"#no matching result in Checklist.loc DATA")="#no matching result found in Checklist.loc DATA",_xlfn._xlws.FILTER('Checklist.loc DATA'!$D$3:$D$3000,'Checklist.loc DATA'!$C$3:$C$3000=H362,"#no matching result in Checklist.loc DATA")="MISSING",_xlfn._xlws.FILTER('Checklist.loc DATA'!$D$3:$D$3000,'Checklist.loc DATA'!$C$3:$C$3000=H362,"#no matching result in Checklist.loc DATA")=""),
            IF(_xlfn._xlws.FILTER('GAME.CHECKLIST_ Integrator'!$C$2:$C$3000,'GAME.CHECKLIST_ Integrator'!$D$2:$D$3000=H362,"#no matching result in GAME.CHECKLIST Integrator")="0","#Text found in aircraft PAGE_Integrator but no matching entry name; check that you copy-pasted entry names",
                   _xlfn._xlws.FILTER('GAME.CHECKLIST_ Integrator'!$C$2:$C$3000,'GAME.CHECKLIST_ Integrator'!$D$2:$D$3000=H362,"#no matching result in GAME.CHECKLIST Integrator")),
           _xlfn._xlws.FILTER('Checklist.loc DATA'!$D$3:$D$3000,'Checklist.loc DATA'!$C$3:$C$3000=H362,"#no matching result in Checklist.loc DATA")))</f>
        <v/>
      </c>
      <c r="J362" s="48"/>
      <c r="K362" s="46" t="str" cm="1">
        <f t="array" ref="K362">IF(OR(J362="",J362=0),"",
       IF(OR(_xlfn._xlws.FILTER('Checklist.loc DATA'!$E$3:$E$3000,'Checklist.loc DATA'!$D$3:$D$3000=J362,"#no matching result in Checklist.loc DATA")="#no matching result found in Checklist.loc DATA",_xlfn._xlws.FILTER('Checklist.loc DATA'!$E$3:$E$3000,'Checklist.loc DATA'!$D$3:$D$3000=J362,"#no matching result in Checklist.loc DATA")="MISSING",_xlfn._xlws.FILTER('Checklist.loc DATA'!$E$3:$E$3000,'Checklist.loc DATA'!$D$3:$D$3000=J362,"#no matching result in Checklist.loc DATA")=""),
          IF(_xlfn._xlws.FILTER('CLUE. Integrator'!$C$2:$C$3000,'CLUE. Integrator'!$D$2:$D$3000=J362,"#no matching result in aircraft CLUE_Integrator")="0","#Text found in aircraft CLUE_Integrator but no matching entry name; check that you copy-pasted entry names",
                   _xlfn._xlws.FILTER('CLUE. Integrator'!$C$2:$C$3000,'CLUE. Integrator'!$D$2:$D$3000=J362,"#no matching result in aircraft CLUE_Integrator")),
           _xlfn._xlws.FILTER('Checklist.loc DATA'!$E$3:$E$3000,'Checklist.loc DATA'!$D$3:$D$3000=J362,"#no matching result in Checklist.loc DATA")))</f>
        <v/>
      </c>
      <c r="L362" s="63" t="str">
        <f>IF('Integrator tracking'!G371="","",'Integrator tracking'!G371)</f>
        <v/>
      </c>
      <c r="M362" s="14" t="str">
        <f t="shared" si="10"/>
        <v/>
      </c>
      <c r="N362" s="14" t="str">
        <f>IF(F362="","",
_xlfn.CONCAT('Resource Checklist generator'!$A$2,UPPER('Resource Checklist generator'!$O$1),SUBSTITUTE(_xlfn.CONCAT(G362,"_",I362),"GAME.CHECKLIST_",""),"_",T362,'Resource Checklist generator'!$M$2,L362,'Resource Checklist generator'!$K$2,CHAR(10),
    'Resource Checklist generator'!$L$1,'Resource Checklist generator'!$N$2,'Resource Checklist generator'!$K$1,CHAR(10),
    'Resource Checklist generator'!$N$1
))</f>
        <v/>
      </c>
      <c r="O362" s="14" t="str">
        <f>IF(NOT(OR(U362=0,U362="")),_xlfn.CONCAT('Resource Checklist generator'!$G$2,U362,'Resource Checklist generator'!$H$2,CHAR(10),'Resource Checklist generator'!$I$2),"")</f>
        <v/>
      </c>
      <c r="P362" s="14" t="str">
        <f>IF(NOT(OR(V362=0,V362="")),_xlfn.CONCAT('Resource Checklist generator'!$J$2,V362,'Resource Checklist generator'!$H$2,CHAR(10),'Resource Checklist generator'!$L$2),"")</f>
        <v/>
      </c>
      <c r="Q362" s="14" t="str">
        <f>IF(F362="","",
    _xlfn.CONCAT('Resource Checklist generator'!$A$1,UPPER('Resource Checklist generator'!$O$1),SUBSTITUTE(_xlfn.CONCAT(G362,"_",I362),"GAME.CHECKLIST_",""),'Resource Checklist generator'!$B$1,CHAR(10),
    'Resource Checklist generator'!$C$1,G362,'Resource Checklist generator'!$D$1,I362,'Resource Checklist generator'!$E$1,CHAR(10),
    IF(K362="","",_xlfn.CONCAT('Resource Checklist generator'!$F$1,K362,'Resource Checklist generator'!$G$1,CHAR(10))),
    'Resource Checklist generator'!$J$1,'Resource Checklist generator'!$K$1,CHAR(10),
    'Resource Checklist generator'!$N$1)
)</f>
        <v/>
      </c>
      <c r="R362" s="14"/>
      <c r="S362" s="14" t="str">
        <f t="shared" si="11"/>
        <v/>
      </c>
      <c r="T362" s="14" t="str" cm="1">
        <f t="array" ref="T362">IF(Q362="","",MATCH(MID(Q362,1,255),MID($R$3:$R$999,1,255),0))</f>
        <v/>
      </c>
      <c r="U362" s="14"/>
      <c r="V362" s="14"/>
    </row>
    <row r="363" spans="2:22">
      <c r="B363" s="27"/>
      <c r="C363" s="46" t="str" cm="1">
        <f t="array" ref="C363">IF(B363="","",
       IF(OR(_xlfn._xlws.FILTER('Checklist.loc DATA'!$D$3:$D$3000,'Checklist.loc DATA'!$C$3:$C$3000=B363,"#no matching result in Checklist.loc DATA")="#no matching result found in Checklist.loc DATA",_xlfn._xlws.FILTER('Checklist.loc DATA'!$D$3:$D$3000,'Checklist.loc DATA'!$C$3:$C$3000=B363,"#no matching result in Checklist.loc DATA")="MISSING",_xlfn._xlws.FILTER('Checklist.loc DATA'!$D$3:$D$3000,'Checklist.loc DATA'!$C$3:$C$3000=B363,"#no matching result in Checklist.loc DATA")=""),
            IF(_xlfn._xlws.FILTER('GAME.CHECKLIST_ Integrator'!$C$2:$C$3000,'GAME.CHECKLIST_ Integrator'!$D$2:$D$3000=B363,"#no matching result in GAME.CHECKLIST Integrator")="0","#Text found in aircraft PAGE_Integrator but no matching entry name; check that you copy-pasted entry names",
                   _xlfn._xlws.FILTER('GAME.CHECKLIST_ Integrator'!$C$2:$C$3000,'GAME.CHECKLIST_ Integrator'!$D$2:$D$3000=B363,"#no matching result in GAME.CHECKLIST Integrator")),
           _xlfn._xlws.FILTER('Checklist.loc DATA'!$D$3:$D$3000,'Checklist.loc DATA'!$C$3:$C$3000=B363,"#no matching result in Checklist.loc DATA")))</f>
        <v/>
      </c>
      <c r="D363" s="53"/>
      <c r="E363" s="46" t="str" cm="1">
        <f t="array" ref="E363">IF(D363="","",
       IF(OR(_xlfn._xlws.FILTER('Checklist.loc DATA'!$D$3:$D$3000,'Checklist.loc DATA'!$C$3:$C$3000=D363,"#no matching result in Checklist.loc DATA")="#no matching result found in Checklist.loc DATA",_xlfn._xlws.FILTER('Checklist.loc DATA'!$D$3:$D$3000,'Checklist.loc DATA'!$C$3:$C$3000=D363,"#no matching result in Checklist.loc DATA")="MISSING",_xlfn._xlws.FILTER('Checklist.loc DATA'!$D$3:$D$3000,'Checklist.loc DATA'!$C$3:$C$3000=D363,"#no matching result in Checklist.loc DATA")=""),
            IF(_xlfn._xlws.FILTER('GAME.CHECKLIST_ Integrator'!$C$2:$C$3000,'GAME.CHECKLIST_ Integrator'!$D$2:$D$3000=D363,"#no matching result in GAME.CHECKLIST Integrator")="0","#Text found in aircraft PAGE_Integrator but no matching entry name; check that you copy-pasted entry names",
                   _xlfn._xlws.FILTER('GAME.CHECKLIST_ Integrator'!$C$2:$C$3000,'GAME.CHECKLIST_ Integrator'!$D$2:$D$3000=D363,"#no matching result in GAME.CHECKLIST Integrator")),
           _xlfn._xlws.FILTER('Checklist.loc DATA'!$D$3:$D$3000,'Checklist.loc DATA'!$C$3:$C$3000=D363,"#no matching result in Checklist.loc DATA")))</f>
        <v/>
      </c>
      <c r="F363" s="53"/>
      <c r="G363" s="46" t="str" cm="1">
        <f t="array" ref="G363">IF(F363="","",
       IF(OR(_xlfn._xlws.FILTER('Checklist.loc DATA'!$D$3:$D$3000,'Checklist.loc DATA'!$C$3:$C$3000=F363,"#no matching result in Checklist.loc DATA")="#no matching result found in Checklist.loc DATA",_xlfn._xlws.FILTER('Checklist.loc DATA'!$D$3:$D$3000,'Checklist.loc DATA'!$C$3:$C$3000=F363,"#no matching result in Checklist.loc DATA")="MISSING",_xlfn._xlws.FILTER('Checklist.loc DATA'!$D$3:$D$3000,'Checklist.loc DATA'!$C$3:$C$3000=F363,"#no matching result in Checklist.loc DATA")=""),
            IF(_xlfn._xlws.FILTER('GAME.CHECKLIST_ Integrator'!$C$2:$C$3000,'GAME.CHECKLIST_ Integrator'!$D$2:$D$3000=F363,"#no matching result in GAME.CHECKLIST Integrator")="0","#Text found in aircraft PAGE_Integrator but no matching entry name; check that you copy-pasted entry names",
                   _xlfn._xlws.FILTER('GAME.CHECKLIST_ Integrator'!$C$2:$C$3000,'GAME.CHECKLIST_ Integrator'!$D$2:$D$3000=F363,"#no matching result in GAME.CHECKLIST Integrator")),
           _xlfn._xlws.FILTER('Checklist.loc DATA'!$D$3:$D$3000,'Checklist.loc DATA'!$C$3:$C$3000=F363,"#no matching result in Checklist.loc DATA")))</f>
        <v/>
      </c>
      <c r="H363" s="62"/>
      <c r="I363" s="46" t="str" cm="1">
        <f t="array" ref="I363">IF(H363="","",
       IF(OR(_xlfn._xlws.FILTER('Checklist.loc DATA'!$D$3:$D$3000,'Checklist.loc DATA'!$C$3:$C$3000=H363,"#no matching result in Checklist.loc DATA")="#no matching result found in Checklist.loc DATA",_xlfn._xlws.FILTER('Checklist.loc DATA'!$D$3:$D$3000,'Checklist.loc DATA'!$C$3:$C$3000=H363,"#no matching result in Checklist.loc DATA")="MISSING",_xlfn._xlws.FILTER('Checklist.loc DATA'!$D$3:$D$3000,'Checklist.loc DATA'!$C$3:$C$3000=H363,"#no matching result in Checklist.loc DATA")=""),
            IF(_xlfn._xlws.FILTER('GAME.CHECKLIST_ Integrator'!$C$2:$C$3000,'GAME.CHECKLIST_ Integrator'!$D$2:$D$3000=H363,"#no matching result in GAME.CHECKLIST Integrator")="0","#Text found in aircraft PAGE_Integrator but no matching entry name; check that you copy-pasted entry names",
                   _xlfn._xlws.FILTER('GAME.CHECKLIST_ Integrator'!$C$2:$C$3000,'GAME.CHECKLIST_ Integrator'!$D$2:$D$3000=H363,"#no matching result in GAME.CHECKLIST Integrator")),
           _xlfn._xlws.FILTER('Checklist.loc DATA'!$D$3:$D$3000,'Checklist.loc DATA'!$C$3:$C$3000=H363,"#no matching result in Checklist.loc DATA")))</f>
        <v/>
      </c>
      <c r="J363" s="29"/>
      <c r="K363" s="46" t="str" cm="1">
        <f t="array" ref="K363">IF(OR(J363="",J363=0),"",
       IF(OR(_xlfn._xlws.FILTER('Checklist.loc DATA'!$E$3:$E$3000,'Checklist.loc DATA'!$D$3:$D$3000=J363,"#no matching result in Checklist.loc DATA")="#no matching result found in Checklist.loc DATA",_xlfn._xlws.FILTER('Checklist.loc DATA'!$E$3:$E$3000,'Checklist.loc DATA'!$D$3:$D$3000=J363,"#no matching result in Checklist.loc DATA")="MISSING",_xlfn._xlws.FILTER('Checklist.loc DATA'!$E$3:$E$3000,'Checklist.loc DATA'!$D$3:$D$3000=J363,"#no matching result in Checklist.loc DATA")=""),
          IF(_xlfn._xlws.FILTER('CLUE. Integrator'!$C$2:$C$3000,'CLUE. Integrator'!$D$2:$D$3000=J363,"#no matching result in aircraft CLUE_Integrator")="0","#Text found in aircraft CLUE_Integrator but no matching entry name; check that you copy-pasted entry names",
                   _xlfn._xlws.FILTER('CLUE. Integrator'!$C$2:$C$3000,'CLUE. Integrator'!$D$2:$D$3000=J363,"#no matching result in aircraft CLUE_Integrator")),
           _xlfn._xlws.FILTER('Checklist.loc DATA'!$E$3:$E$3000,'Checklist.loc DATA'!$D$3:$D$3000=J363,"#no matching result in Checklist.loc DATA")))</f>
        <v/>
      </c>
      <c r="L363" s="63" t="str">
        <f>IF('Integrator tracking'!G372="","",'Integrator tracking'!G372)</f>
        <v/>
      </c>
      <c r="M363" s="14" t="str">
        <f t="shared" si="10"/>
        <v/>
      </c>
      <c r="N363" s="14" t="str">
        <f>IF(F363="","",
_xlfn.CONCAT('Resource Checklist generator'!$A$2,UPPER('Resource Checklist generator'!$O$1),SUBSTITUTE(_xlfn.CONCAT(G363,"_",I363),"GAME.CHECKLIST_",""),"_",T363,'Resource Checklist generator'!$M$2,L363,'Resource Checklist generator'!$K$2,CHAR(10),
    'Resource Checklist generator'!$L$1,'Resource Checklist generator'!$N$2,'Resource Checklist generator'!$K$1,CHAR(10),
    'Resource Checklist generator'!$N$1
))</f>
        <v/>
      </c>
      <c r="O363" s="14" t="str">
        <f>IF(NOT(OR(U363=0,U363="")),_xlfn.CONCAT('Resource Checklist generator'!$G$2,U363,'Resource Checklist generator'!$H$2,CHAR(10),'Resource Checklist generator'!$I$2),"")</f>
        <v/>
      </c>
      <c r="P363" s="14" t="str">
        <f>IF(NOT(OR(V363=0,V363="")),_xlfn.CONCAT('Resource Checklist generator'!$J$2,V363,'Resource Checklist generator'!$H$2,CHAR(10),'Resource Checklist generator'!$L$2),"")</f>
        <v/>
      </c>
      <c r="Q363" s="14" t="str">
        <f>IF(F363="","",
    _xlfn.CONCAT('Resource Checklist generator'!$A$1,UPPER('Resource Checklist generator'!$O$1),SUBSTITUTE(_xlfn.CONCAT(G363,"_",I363),"GAME.CHECKLIST_",""),'Resource Checklist generator'!$B$1,CHAR(10),
    'Resource Checklist generator'!$C$1,G363,'Resource Checklist generator'!$D$1,I363,'Resource Checklist generator'!$E$1,CHAR(10),
    IF(K363="","",_xlfn.CONCAT('Resource Checklist generator'!$F$1,K363,'Resource Checklist generator'!$G$1,CHAR(10))),
    'Resource Checklist generator'!$J$1,'Resource Checklist generator'!$K$1,CHAR(10),
    'Resource Checklist generator'!$N$1)
)</f>
        <v/>
      </c>
      <c r="R363" s="14"/>
      <c r="S363" s="14" t="str">
        <f t="shared" si="11"/>
        <v/>
      </c>
      <c r="T363" s="14" t="str" cm="1">
        <f t="array" ref="T363">IF(Q363="","",MATCH(MID(Q363,1,255),MID($R$3:$R$999,1,255),0))</f>
        <v/>
      </c>
      <c r="U363" s="14"/>
      <c r="V363" s="14"/>
    </row>
    <row r="364" spans="2:22">
      <c r="B364" s="28"/>
      <c r="C364" s="46" t="str" cm="1">
        <f t="array" ref="C364">IF(B364="","",
       IF(OR(_xlfn._xlws.FILTER('Checklist.loc DATA'!$D$3:$D$3000,'Checklist.loc DATA'!$C$3:$C$3000=B364,"#no matching result in Checklist.loc DATA")="#no matching result found in Checklist.loc DATA",_xlfn._xlws.FILTER('Checklist.loc DATA'!$D$3:$D$3000,'Checklist.loc DATA'!$C$3:$C$3000=B364,"#no matching result in Checklist.loc DATA")="MISSING",_xlfn._xlws.FILTER('Checklist.loc DATA'!$D$3:$D$3000,'Checklist.loc DATA'!$C$3:$C$3000=B364,"#no matching result in Checklist.loc DATA")=""),
            IF(_xlfn._xlws.FILTER('GAME.CHECKLIST_ Integrator'!$C$2:$C$3000,'GAME.CHECKLIST_ Integrator'!$D$2:$D$3000=B364,"#no matching result in GAME.CHECKLIST Integrator")="0","#Text found in aircraft PAGE_Integrator but no matching entry name; check that you copy-pasted entry names",
                   _xlfn._xlws.FILTER('GAME.CHECKLIST_ Integrator'!$C$2:$C$3000,'GAME.CHECKLIST_ Integrator'!$D$2:$D$3000=B364,"#no matching result in GAME.CHECKLIST Integrator")),
           _xlfn._xlws.FILTER('Checklist.loc DATA'!$D$3:$D$3000,'Checklist.loc DATA'!$C$3:$C$3000=B364,"#no matching result in Checklist.loc DATA")))</f>
        <v/>
      </c>
      <c r="D364" s="52"/>
      <c r="E364" s="46" t="str" cm="1">
        <f t="array" ref="E364">IF(D364="","",
       IF(OR(_xlfn._xlws.FILTER('Checklist.loc DATA'!$D$3:$D$3000,'Checklist.loc DATA'!$C$3:$C$3000=D364,"#no matching result in Checklist.loc DATA")="#no matching result found in Checklist.loc DATA",_xlfn._xlws.FILTER('Checklist.loc DATA'!$D$3:$D$3000,'Checklist.loc DATA'!$C$3:$C$3000=D364,"#no matching result in Checklist.loc DATA")="MISSING",_xlfn._xlws.FILTER('Checklist.loc DATA'!$D$3:$D$3000,'Checklist.loc DATA'!$C$3:$C$3000=D364,"#no matching result in Checklist.loc DATA")=""),
            IF(_xlfn._xlws.FILTER('GAME.CHECKLIST_ Integrator'!$C$2:$C$3000,'GAME.CHECKLIST_ Integrator'!$D$2:$D$3000=D364,"#no matching result in GAME.CHECKLIST Integrator")="0","#Text found in aircraft PAGE_Integrator but no matching entry name; check that you copy-pasted entry names",
                   _xlfn._xlws.FILTER('GAME.CHECKLIST_ Integrator'!$C$2:$C$3000,'GAME.CHECKLIST_ Integrator'!$D$2:$D$3000=D364,"#no matching result in GAME.CHECKLIST Integrator")),
           _xlfn._xlws.FILTER('Checklist.loc DATA'!$D$3:$D$3000,'Checklist.loc DATA'!$C$3:$C$3000=D364,"#no matching result in Checklist.loc DATA")))</f>
        <v/>
      </c>
      <c r="F364" s="52"/>
      <c r="G364" s="46" t="str" cm="1">
        <f t="array" ref="G364">IF(F364="","",
       IF(OR(_xlfn._xlws.FILTER('Checklist.loc DATA'!$D$3:$D$3000,'Checklist.loc DATA'!$C$3:$C$3000=F364,"#no matching result in Checklist.loc DATA")="#no matching result found in Checklist.loc DATA",_xlfn._xlws.FILTER('Checklist.loc DATA'!$D$3:$D$3000,'Checklist.loc DATA'!$C$3:$C$3000=F364,"#no matching result in Checklist.loc DATA")="MISSING",_xlfn._xlws.FILTER('Checklist.loc DATA'!$D$3:$D$3000,'Checklist.loc DATA'!$C$3:$C$3000=F364,"#no matching result in Checklist.loc DATA")=""),
            IF(_xlfn._xlws.FILTER('GAME.CHECKLIST_ Integrator'!$C$2:$C$3000,'GAME.CHECKLIST_ Integrator'!$D$2:$D$3000=F364,"#no matching result in GAME.CHECKLIST Integrator")="0","#Text found in aircraft PAGE_Integrator but no matching entry name; check that you copy-pasted entry names",
                   _xlfn._xlws.FILTER('GAME.CHECKLIST_ Integrator'!$C$2:$C$3000,'GAME.CHECKLIST_ Integrator'!$D$2:$D$3000=F364,"#no matching result in GAME.CHECKLIST Integrator")),
           _xlfn._xlws.FILTER('Checklist.loc DATA'!$D$3:$D$3000,'Checklist.loc DATA'!$C$3:$C$3000=F364,"#no matching result in Checklist.loc DATA")))</f>
        <v/>
      </c>
      <c r="H364" s="61"/>
      <c r="I364" s="46" t="str" cm="1">
        <f t="array" ref="I364">IF(H364="","",
       IF(OR(_xlfn._xlws.FILTER('Checklist.loc DATA'!$D$3:$D$3000,'Checklist.loc DATA'!$C$3:$C$3000=H364,"#no matching result in Checklist.loc DATA")="#no matching result found in Checklist.loc DATA",_xlfn._xlws.FILTER('Checklist.loc DATA'!$D$3:$D$3000,'Checklist.loc DATA'!$C$3:$C$3000=H364,"#no matching result in Checklist.loc DATA")="MISSING",_xlfn._xlws.FILTER('Checklist.loc DATA'!$D$3:$D$3000,'Checklist.loc DATA'!$C$3:$C$3000=H364,"#no matching result in Checklist.loc DATA")=""),
            IF(_xlfn._xlws.FILTER('GAME.CHECKLIST_ Integrator'!$C$2:$C$3000,'GAME.CHECKLIST_ Integrator'!$D$2:$D$3000=H364,"#no matching result in GAME.CHECKLIST Integrator")="0","#Text found in aircraft PAGE_Integrator but no matching entry name; check that you copy-pasted entry names",
                   _xlfn._xlws.FILTER('GAME.CHECKLIST_ Integrator'!$C$2:$C$3000,'GAME.CHECKLIST_ Integrator'!$D$2:$D$3000=H364,"#no matching result in GAME.CHECKLIST Integrator")),
           _xlfn._xlws.FILTER('Checklist.loc DATA'!$D$3:$D$3000,'Checklist.loc DATA'!$C$3:$C$3000=H364,"#no matching result in Checklist.loc DATA")))</f>
        <v/>
      </c>
      <c r="J364" s="48"/>
      <c r="K364" s="46" t="str" cm="1">
        <f t="array" ref="K364">IF(OR(J364="",J364=0),"",
       IF(OR(_xlfn._xlws.FILTER('Checklist.loc DATA'!$E$3:$E$3000,'Checklist.loc DATA'!$D$3:$D$3000=J364,"#no matching result in Checklist.loc DATA")="#no matching result found in Checklist.loc DATA",_xlfn._xlws.FILTER('Checklist.loc DATA'!$E$3:$E$3000,'Checklist.loc DATA'!$D$3:$D$3000=J364,"#no matching result in Checklist.loc DATA")="MISSING",_xlfn._xlws.FILTER('Checklist.loc DATA'!$E$3:$E$3000,'Checklist.loc DATA'!$D$3:$D$3000=J364,"#no matching result in Checklist.loc DATA")=""),
          IF(_xlfn._xlws.FILTER('CLUE. Integrator'!$C$2:$C$3000,'CLUE. Integrator'!$D$2:$D$3000=J364,"#no matching result in aircraft CLUE_Integrator")="0","#Text found in aircraft CLUE_Integrator but no matching entry name; check that you copy-pasted entry names",
                   _xlfn._xlws.FILTER('CLUE. Integrator'!$C$2:$C$3000,'CLUE. Integrator'!$D$2:$D$3000=J364,"#no matching result in aircraft CLUE_Integrator")),
           _xlfn._xlws.FILTER('Checklist.loc DATA'!$E$3:$E$3000,'Checklist.loc DATA'!$D$3:$D$3000=J364,"#no matching result in Checklist.loc DATA")))</f>
        <v/>
      </c>
      <c r="L364" s="63" t="str">
        <f>IF('Integrator tracking'!G373="","",'Integrator tracking'!G373)</f>
        <v/>
      </c>
      <c r="M364" s="14" t="str">
        <f t="shared" si="10"/>
        <v/>
      </c>
      <c r="N364" s="14" t="str">
        <f>IF(F364="","",
_xlfn.CONCAT('Resource Checklist generator'!$A$2,UPPER('Resource Checklist generator'!$O$1),SUBSTITUTE(_xlfn.CONCAT(G364,"_",I364),"GAME.CHECKLIST_",""),"_",T364,'Resource Checklist generator'!$M$2,L364,'Resource Checklist generator'!$K$2,CHAR(10),
    'Resource Checklist generator'!$L$1,'Resource Checklist generator'!$N$2,'Resource Checklist generator'!$K$1,CHAR(10),
    'Resource Checklist generator'!$N$1
))</f>
        <v/>
      </c>
      <c r="O364" s="14" t="str">
        <f>IF(NOT(OR(U364=0,U364="")),_xlfn.CONCAT('Resource Checklist generator'!$G$2,U364,'Resource Checklist generator'!$H$2,CHAR(10),'Resource Checklist generator'!$I$2),"")</f>
        <v/>
      </c>
      <c r="P364" s="14" t="str">
        <f>IF(NOT(OR(V364=0,V364="")),_xlfn.CONCAT('Resource Checklist generator'!$J$2,V364,'Resource Checklist generator'!$H$2,CHAR(10),'Resource Checklist generator'!$L$2),"")</f>
        <v/>
      </c>
      <c r="Q364" s="14" t="str">
        <f>IF(F364="","",
    _xlfn.CONCAT('Resource Checklist generator'!$A$1,UPPER('Resource Checklist generator'!$O$1),SUBSTITUTE(_xlfn.CONCAT(G364,"_",I364),"GAME.CHECKLIST_",""),'Resource Checklist generator'!$B$1,CHAR(10),
    'Resource Checklist generator'!$C$1,G364,'Resource Checklist generator'!$D$1,I364,'Resource Checklist generator'!$E$1,CHAR(10),
    IF(K364="","",_xlfn.CONCAT('Resource Checklist generator'!$F$1,K364,'Resource Checklist generator'!$G$1,CHAR(10))),
    'Resource Checklist generator'!$J$1,'Resource Checklist generator'!$K$1,CHAR(10),
    'Resource Checklist generator'!$N$1)
)</f>
        <v/>
      </c>
      <c r="R364" s="14"/>
      <c r="S364" s="14" t="str">
        <f t="shared" si="11"/>
        <v/>
      </c>
      <c r="T364" s="14" t="str" cm="1">
        <f t="array" ref="T364">IF(Q364="","",MATCH(MID(Q364,1,255),MID($R$3:$R$999,1,255),0))</f>
        <v/>
      </c>
      <c r="U364" s="14"/>
      <c r="V364" s="14"/>
    </row>
    <row r="365" spans="2:22">
      <c r="B365" s="27"/>
      <c r="C365" s="46" t="str" cm="1">
        <f t="array" ref="C365">IF(B365="","",
       IF(OR(_xlfn._xlws.FILTER('Checklist.loc DATA'!$D$3:$D$3000,'Checklist.loc DATA'!$C$3:$C$3000=B365,"#no matching result in Checklist.loc DATA")="#no matching result found in Checklist.loc DATA",_xlfn._xlws.FILTER('Checklist.loc DATA'!$D$3:$D$3000,'Checklist.loc DATA'!$C$3:$C$3000=B365,"#no matching result in Checklist.loc DATA")="MISSING",_xlfn._xlws.FILTER('Checklist.loc DATA'!$D$3:$D$3000,'Checklist.loc DATA'!$C$3:$C$3000=B365,"#no matching result in Checklist.loc DATA")=""),
            IF(_xlfn._xlws.FILTER('GAME.CHECKLIST_ Integrator'!$C$2:$C$3000,'GAME.CHECKLIST_ Integrator'!$D$2:$D$3000=B365,"#no matching result in GAME.CHECKLIST Integrator")="0","#Text found in aircraft PAGE_Integrator but no matching entry name; check that you copy-pasted entry names",
                   _xlfn._xlws.FILTER('GAME.CHECKLIST_ Integrator'!$C$2:$C$3000,'GAME.CHECKLIST_ Integrator'!$D$2:$D$3000=B365,"#no matching result in GAME.CHECKLIST Integrator")),
           _xlfn._xlws.FILTER('Checklist.loc DATA'!$D$3:$D$3000,'Checklist.loc DATA'!$C$3:$C$3000=B365,"#no matching result in Checklist.loc DATA")))</f>
        <v/>
      </c>
      <c r="D365" s="53"/>
      <c r="E365" s="46" t="str" cm="1">
        <f t="array" ref="E365">IF(D365="","",
       IF(OR(_xlfn._xlws.FILTER('Checklist.loc DATA'!$D$3:$D$3000,'Checklist.loc DATA'!$C$3:$C$3000=D365,"#no matching result in Checklist.loc DATA")="#no matching result found in Checklist.loc DATA",_xlfn._xlws.FILTER('Checklist.loc DATA'!$D$3:$D$3000,'Checklist.loc DATA'!$C$3:$C$3000=D365,"#no matching result in Checklist.loc DATA")="MISSING",_xlfn._xlws.FILTER('Checklist.loc DATA'!$D$3:$D$3000,'Checklist.loc DATA'!$C$3:$C$3000=D365,"#no matching result in Checklist.loc DATA")=""),
            IF(_xlfn._xlws.FILTER('GAME.CHECKLIST_ Integrator'!$C$2:$C$3000,'GAME.CHECKLIST_ Integrator'!$D$2:$D$3000=D365,"#no matching result in GAME.CHECKLIST Integrator")="0","#Text found in aircraft PAGE_Integrator but no matching entry name; check that you copy-pasted entry names",
                   _xlfn._xlws.FILTER('GAME.CHECKLIST_ Integrator'!$C$2:$C$3000,'GAME.CHECKLIST_ Integrator'!$D$2:$D$3000=D365,"#no matching result in GAME.CHECKLIST Integrator")),
           _xlfn._xlws.FILTER('Checklist.loc DATA'!$D$3:$D$3000,'Checklist.loc DATA'!$C$3:$C$3000=D365,"#no matching result in Checklist.loc DATA")))</f>
        <v/>
      </c>
      <c r="F365" s="53"/>
      <c r="G365" s="46" t="str" cm="1">
        <f t="array" ref="G365">IF(F365="","",
       IF(OR(_xlfn._xlws.FILTER('Checklist.loc DATA'!$D$3:$D$3000,'Checklist.loc DATA'!$C$3:$C$3000=F365,"#no matching result in Checklist.loc DATA")="#no matching result found in Checklist.loc DATA",_xlfn._xlws.FILTER('Checklist.loc DATA'!$D$3:$D$3000,'Checklist.loc DATA'!$C$3:$C$3000=F365,"#no matching result in Checklist.loc DATA")="MISSING",_xlfn._xlws.FILTER('Checklist.loc DATA'!$D$3:$D$3000,'Checklist.loc DATA'!$C$3:$C$3000=F365,"#no matching result in Checklist.loc DATA")=""),
            IF(_xlfn._xlws.FILTER('GAME.CHECKLIST_ Integrator'!$C$2:$C$3000,'GAME.CHECKLIST_ Integrator'!$D$2:$D$3000=F365,"#no matching result in GAME.CHECKLIST Integrator")="0","#Text found in aircraft PAGE_Integrator but no matching entry name; check that you copy-pasted entry names",
                   _xlfn._xlws.FILTER('GAME.CHECKLIST_ Integrator'!$C$2:$C$3000,'GAME.CHECKLIST_ Integrator'!$D$2:$D$3000=F365,"#no matching result in GAME.CHECKLIST Integrator")),
           _xlfn._xlws.FILTER('Checklist.loc DATA'!$D$3:$D$3000,'Checklist.loc DATA'!$C$3:$C$3000=F365,"#no matching result in Checklist.loc DATA")))</f>
        <v/>
      </c>
      <c r="H365" s="62"/>
      <c r="I365" s="46" t="str" cm="1">
        <f t="array" ref="I365">IF(H365="","",
       IF(OR(_xlfn._xlws.FILTER('Checklist.loc DATA'!$D$3:$D$3000,'Checklist.loc DATA'!$C$3:$C$3000=H365,"#no matching result in Checklist.loc DATA")="#no matching result found in Checklist.loc DATA",_xlfn._xlws.FILTER('Checklist.loc DATA'!$D$3:$D$3000,'Checklist.loc DATA'!$C$3:$C$3000=H365,"#no matching result in Checklist.loc DATA")="MISSING",_xlfn._xlws.FILTER('Checklist.loc DATA'!$D$3:$D$3000,'Checklist.loc DATA'!$C$3:$C$3000=H365,"#no matching result in Checklist.loc DATA")=""),
            IF(_xlfn._xlws.FILTER('GAME.CHECKLIST_ Integrator'!$C$2:$C$3000,'GAME.CHECKLIST_ Integrator'!$D$2:$D$3000=H365,"#no matching result in GAME.CHECKLIST Integrator")="0","#Text found in aircraft PAGE_Integrator but no matching entry name; check that you copy-pasted entry names",
                   _xlfn._xlws.FILTER('GAME.CHECKLIST_ Integrator'!$C$2:$C$3000,'GAME.CHECKLIST_ Integrator'!$D$2:$D$3000=H365,"#no matching result in GAME.CHECKLIST Integrator")),
           _xlfn._xlws.FILTER('Checklist.loc DATA'!$D$3:$D$3000,'Checklist.loc DATA'!$C$3:$C$3000=H365,"#no matching result in Checklist.loc DATA")))</f>
        <v/>
      </c>
      <c r="J365" s="29"/>
      <c r="K365" s="46" t="str" cm="1">
        <f t="array" ref="K365">IF(OR(J365="",J365=0),"",
       IF(OR(_xlfn._xlws.FILTER('Checklist.loc DATA'!$E$3:$E$3000,'Checklist.loc DATA'!$D$3:$D$3000=J365,"#no matching result in Checklist.loc DATA")="#no matching result found in Checklist.loc DATA",_xlfn._xlws.FILTER('Checklist.loc DATA'!$E$3:$E$3000,'Checklist.loc DATA'!$D$3:$D$3000=J365,"#no matching result in Checklist.loc DATA")="MISSING",_xlfn._xlws.FILTER('Checklist.loc DATA'!$E$3:$E$3000,'Checklist.loc DATA'!$D$3:$D$3000=J365,"#no matching result in Checklist.loc DATA")=""),
          IF(_xlfn._xlws.FILTER('CLUE. Integrator'!$C$2:$C$3000,'CLUE. Integrator'!$D$2:$D$3000=J365,"#no matching result in aircraft CLUE_Integrator")="0","#Text found in aircraft CLUE_Integrator but no matching entry name; check that you copy-pasted entry names",
                   _xlfn._xlws.FILTER('CLUE. Integrator'!$C$2:$C$3000,'CLUE. Integrator'!$D$2:$D$3000=J365,"#no matching result in aircraft CLUE_Integrator")),
           _xlfn._xlws.FILTER('Checklist.loc DATA'!$E$3:$E$3000,'Checklist.loc DATA'!$D$3:$D$3000=J365,"#no matching result in Checklist.loc DATA")))</f>
        <v/>
      </c>
      <c r="L365" s="63" t="str">
        <f>IF('Integrator tracking'!G374="","",'Integrator tracking'!G374)</f>
        <v/>
      </c>
      <c r="M365" s="14" t="str">
        <f t="shared" si="10"/>
        <v/>
      </c>
      <c r="N365" s="14" t="str">
        <f>IF(F365="","",
_xlfn.CONCAT('Resource Checklist generator'!$A$2,UPPER('Resource Checklist generator'!$O$1),SUBSTITUTE(_xlfn.CONCAT(G365,"_",I365),"GAME.CHECKLIST_",""),"_",T365,'Resource Checklist generator'!$M$2,L365,'Resource Checklist generator'!$K$2,CHAR(10),
    'Resource Checklist generator'!$L$1,'Resource Checklist generator'!$N$2,'Resource Checklist generator'!$K$1,CHAR(10),
    'Resource Checklist generator'!$N$1
))</f>
        <v/>
      </c>
      <c r="O365" s="14" t="str">
        <f>IF(NOT(OR(U365=0,U365="")),_xlfn.CONCAT('Resource Checklist generator'!$G$2,U365,'Resource Checklist generator'!$H$2,CHAR(10),'Resource Checklist generator'!$I$2),"")</f>
        <v/>
      </c>
      <c r="P365" s="14" t="str">
        <f>IF(NOT(OR(V365=0,V365="")),_xlfn.CONCAT('Resource Checklist generator'!$J$2,V365,'Resource Checklist generator'!$H$2,CHAR(10),'Resource Checklist generator'!$L$2),"")</f>
        <v/>
      </c>
      <c r="Q365" s="14" t="str">
        <f>IF(F365="","",
    _xlfn.CONCAT('Resource Checklist generator'!$A$1,UPPER('Resource Checklist generator'!$O$1),SUBSTITUTE(_xlfn.CONCAT(G365,"_",I365),"GAME.CHECKLIST_",""),'Resource Checklist generator'!$B$1,CHAR(10),
    'Resource Checklist generator'!$C$1,G365,'Resource Checklist generator'!$D$1,I365,'Resource Checklist generator'!$E$1,CHAR(10),
    IF(K365="","",_xlfn.CONCAT('Resource Checklist generator'!$F$1,K365,'Resource Checklist generator'!$G$1,CHAR(10))),
    'Resource Checklist generator'!$J$1,'Resource Checklist generator'!$K$1,CHAR(10),
    'Resource Checklist generator'!$N$1)
)</f>
        <v/>
      </c>
      <c r="R365" s="14"/>
      <c r="S365" s="14" t="str">
        <f t="shared" si="11"/>
        <v/>
      </c>
      <c r="T365" s="14" t="str" cm="1">
        <f t="array" ref="T365">IF(Q365="","",MATCH(MID(Q365,1,255),MID($R$3:$R$999,1,255),0))</f>
        <v/>
      </c>
      <c r="U365" s="14"/>
      <c r="V365" s="14"/>
    </row>
    <row r="366" spans="2:22">
      <c r="B366" s="28"/>
      <c r="C366" s="46" t="str" cm="1">
        <f t="array" ref="C366">IF(B366="","",
       IF(OR(_xlfn._xlws.FILTER('Checklist.loc DATA'!$D$3:$D$3000,'Checklist.loc DATA'!$C$3:$C$3000=B366,"#no matching result in Checklist.loc DATA")="#no matching result found in Checklist.loc DATA",_xlfn._xlws.FILTER('Checklist.loc DATA'!$D$3:$D$3000,'Checklist.loc DATA'!$C$3:$C$3000=B366,"#no matching result in Checklist.loc DATA")="MISSING",_xlfn._xlws.FILTER('Checklist.loc DATA'!$D$3:$D$3000,'Checklist.loc DATA'!$C$3:$C$3000=B366,"#no matching result in Checklist.loc DATA")=""),
            IF(_xlfn._xlws.FILTER('GAME.CHECKLIST_ Integrator'!$C$2:$C$3000,'GAME.CHECKLIST_ Integrator'!$D$2:$D$3000=B366,"#no matching result in GAME.CHECKLIST Integrator")="0","#Text found in aircraft PAGE_Integrator but no matching entry name; check that you copy-pasted entry names",
                   _xlfn._xlws.FILTER('GAME.CHECKLIST_ Integrator'!$C$2:$C$3000,'GAME.CHECKLIST_ Integrator'!$D$2:$D$3000=B366,"#no matching result in GAME.CHECKLIST Integrator")),
           _xlfn._xlws.FILTER('Checklist.loc DATA'!$D$3:$D$3000,'Checklist.loc DATA'!$C$3:$C$3000=B366,"#no matching result in Checklist.loc DATA")))</f>
        <v/>
      </c>
      <c r="D366" s="52"/>
      <c r="E366" s="46" t="str" cm="1">
        <f t="array" ref="E366">IF(D366="","",
       IF(OR(_xlfn._xlws.FILTER('Checklist.loc DATA'!$D$3:$D$3000,'Checklist.loc DATA'!$C$3:$C$3000=D366,"#no matching result in Checklist.loc DATA")="#no matching result found in Checklist.loc DATA",_xlfn._xlws.FILTER('Checklist.loc DATA'!$D$3:$D$3000,'Checklist.loc DATA'!$C$3:$C$3000=D366,"#no matching result in Checklist.loc DATA")="MISSING",_xlfn._xlws.FILTER('Checklist.loc DATA'!$D$3:$D$3000,'Checklist.loc DATA'!$C$3:$C$3000=D366,"#no matching result in Checklist.loc DATA")=""),
            IF(_xlfn._xlws.FILTER('GAME.CHECKLIST_ Integrator'!$C$2:$C$3000,'GAME.CHECKLIST_ Integrator'!$D$2:$D$3000=D366,"#no matching result in GAME.CHECKLIST Integrator")="0","#Text found in aircraft PAGE_Integrator but no matching entry name; check that you copy-pasted entry names",
                   _xlfn._xlws.FILTER('GAME.CHECKLIST_ Integrator'!$C$2:$C$3000,'GAME.CHECKLIST_ Integrator'!$D$2:$D$3000=D366,"#no matching result in GAME.CHECKLIST Integrator")),
           _xlfn._xlws.FILTER('Checklist.loc DATA'!$D$3:$D$3000,'Checklist.loc DATA'!$C$3:$C$3000=D366,"#no matching result in Checklist.loc DATA")))</f>
        <v/>
      </c>
      <c r="F366" s="52"/>
      <c r="G366" s="46" t="str" cm="1">
        <f t="array" ref="G366">IF(F366="","",
       IF(OR(_xlfn._xlws.FILTER('Checklist.loc DATA'!$D$3:$D$3000,'Checklist.loc DATA'!$C$3:$C$3000=F366,"#no matching result in Checklist.loc DATA")="#no matching result found in Checklist.loc DATA",_xlfn._xlws.FILTER('Checklist.loc DATA'!$D$3:$D$3000,'Checklist.loc DATA'!$C$3:$C$3000=F366,"#no matching result in Checklist.loc DATA")="MISSING",_xlfn._xlws.FILTER('Checklist.loc DATA'!$D$3:$D$3000,'Checklist.loc DATA'!$C$3:$C$3000=F366,"#no matching result in Checklist.loc DATA")=""),
            IF(_xlfn._xlws.FILTER('GAME.CHECKLIST_ Integrator'!$C$2:$C$3000,'GAME.CHECKLIST_ Integrator'!$D$2:$D$3000=F366,"#no matching result in GAME.CHECKLIST Integrator")="0","#Text found in aircraft PAGE_Integrator but no matching entry name; check that you copy-pasted entry names",
                   _xlfn._xlws.FILTER('GAME.CHECKLIST_ Integrator'!$C$2:$C$3000,'GAME.CHECKLIST_ Integrator'!$D$2:$D$3000=F366,"#no matching result in GAME.CHECKLIST Integrator")),
           _xlfn._xlws.FILTER('Checklist.loc DATA'!$D$3:$D$3000,'Checklist.loc DATA'!$C$3:$C$3000=F366,"#no matching result in Checklist.loc DATA")))</f>
        <v/>
      </c>
      <c r="H366" s="61"/>
      <c r="I366" s="46" t="str" cm="1">
        <f t="array" ref="I366">IF(H366="","",
       IF(OR(_xlfn._xlws.FILTER('Checklist.loc DATA'!$D$3:$D$3000,'Checklist.loc DATA'!$C$3:$C$3000=H366,"#no matching result in Checklist.loc DATA")="#no matching result found in Checklist.loc DATA",_xlfn._xlws.FILTER('Checklist.loc DATA'!$D$3:$D$3000,'Checklist.loc DATA'!$C$3:$C$3000=H366,"#no matching result in Checklist.loc DATA")="MISSING",_xlfn._xlws.FILTER('Checklist.loc DATA'!$D$3:$D$3000,'Checklist.loc DATA'!$C$3:$C$3000=H366,"#no matching result in Checklist.loc DATA")=""),
            IF(_xlfn._xlws.FILTER('GAME.CHECKLIST_ Integrator'!$C$2:$C$3000,'GAME.CHECKLIST_ Integrator'!$D$2:$D$3000=H366,"#no matching result in GAME.CHECKLIST Integrator")="0","#Text found in aircraft PAGE_Integrator but no matching entry name; check that you copy-pasted entry names",
                   _xlfn._xlws.FILTER('GAME.CHECKLIST_ Integrator'!$C$2:$C$3000,'GAME.CHECKLIST_ Integrator'!$D$2:$D$3000=H366,"#no matching result in GAME.CHECKLIST Integrator")),
           _xlfn._xlws.FILTER('Checklist.loc DATA'!$D$3:$D$3000,'Checklist.loc DATA'!$C$3:$C$3000=H366,"#no matching result in Checklist.loc DATA")))</f>
        <v/>
      </c>
      <c r="J366" s="48"/>
      <c r="K366" s="46" t="str" cm="1">
        <f t="array" ref="K366">IF(OR(J366="",J366=0),"",
       IF(OR(_xlfn._xlws.FILTER('Checklist.loc DATA'!$E$3:$E$3000,'Checklist.loc DATA'!$D$3:$D$3000=J366,"#no matching result in Checklist.loc DATA")="#no matching result found in Checklist.loc DATA",_xlfn._xlws.FILTER('Checklist.loc DATA'!$E$3:$E$3000,'Checklist.loc DATA'!$D$3:$D$3000=J366,"#no matching result in Checklist.loc DATA")="MISSING",_xlfn._xlws.FILTER('Checklist.loc DATA'!$E$3:$E$3000,'Checklist.loc DATA'!$D$3:$D$3000=J366,"#no matching result in Checklist.loc DATA")=""),
          IF(_xlfn._xlws.FILTER('CLUE. Integrator'!$C$2:$C$3000,'CLUE. Integrator'!$D$2:$D$3000=J366,"#no matching result in aircraft CLUE_Integrator")="0","#Text found in aircraft CLUE_Integrator but no matching entry name; check that you copy-pasted entry names",
                   _xlfn._xlws.FILTER('CLUE. Integrator'!$C$2:$C$3000,'CLUE. Integrator'!$D$2:$D$3000=J366,"#no matching result in aircraft CLUE_Integrator")),
           _xlfn._xlws.FILTER('Checklist.loc DATA'!$E$3:$E$3000,'Checklist.loc DATA'!$D$3:$D$3000=J366,"#no matching result in Checklist.loc DATA")))</f>
        <v/>
      </c>
      <c r="L366" s="63" t="str">
        <f>IF('Integrator tracking'!G375="","",'Integrator tracking'!G375)</f>
        <v/>
      </c>
      <c r="M366" s="14" t="str">
        <f t="shared" si="10"/>
        <v/>
      </c>
      <c r="N366" s="14" t="str">
        <f>IF(F366="","",
_xlfn.CONCAT('Resource Checklist generator'!$A$2,UPPER('Resource Checklist generator'!$O$1),SUBSTITUTE(_xlfn.CONCAT(G366,"_",I366),"GAME.CHECKLIST_",""),"_",T366,'Resource Checklist generator'!$M$2,L366,'Resource Checklist generator'!$K$2,CHAR(10),
    'Resource Checklist generator'!$L$1,'Resource Checklist generator'!$N$2,'Resource Checklist generator'!$K$1,CHAR(10),
    'Resource Checklist generator'!$N$1
))</f>
        <v/>
      </c>
      <c r="O366" s="14" t="str">
        <f>IF(NOT(OR(U366=0,U366="")),_xlfn.CONCAT('Resource Checklist generator'!$G$2,U366,'Resource Checklist generator'!$H$2,CHAR(10),'Resource Checklist generator'!$I$2),"")</f>
        <v/>
      </c>
      <c r="P366" s="14" t="str">
        <f>IF(NOT(OR(V366=0,V366="")),_xlfn.CONCAT('Resource Checklist generator'!$J$2,V366,'Resource Checklist generator'!$H$2,CHAR(10),'Resource Checklist generator'!$L$2),"")</f>
        <v/>
      </c>
      <c r="Q366" s="14" t="str">
        <f>IF(F366="","",
    _xlfn.CONCAT('Resource Checklist generator'!$A$1,UPPER('Resource Checklist generator'!$O$1),SUBSTITUTE(_xlfn.CONCAT(G366,"_",I366),"GAME.CHECKLIST_",""),'Resource Checklist generator'!$B$1,CHAR(10),
    'Resource Checklist generator'!$C$1,G366,'Resource Checklist generator'!$D$1,I366,'Resource Checklist generator'!$E$1,CHAR(10),
    IF(K366="","",_xlfn.CONCAT('Resource Checklist generator'!$F$1,K366,'Resource Checklist generator'!$G$1,CHAR(10))),
    'Resource Checklist generator'!$J$1,'Resource Checklist generator'!$K$1,CHAR(10),
    'Resource Checklist generator'!$N$1)
)</f>
        <v/>
      </c>
      <c r="R366" s="14"/>
      <c r="S366" s="14" t="str">
        <f t="shared" si="11"/>
        <v/>
      </c>
      <c r="T366" s="14" t="str" cm="1">
        <f t="array" ref="T366">IF(Q366="","",MATCH(MID(Q366,1,255),MID($R$3:$R$999,1,255),0))</f>
        <v/>
      </c>
      <c r="U366" s="14"/>
      <c r="V366" s="14"/>
    </row>
    <row r="367" spans="2:22">
      <c r="B367" s="27"/>
      <c r="C367" s="46" t="str" cm="1">
        <f t="array" ref="C367">IF(B367="","",
       IF(OR(_xlfn._xlws.FILTER('Checklist.loc DATA'!$D$3:$D$3000,'Checklist.loc DATA'!$C$3:$C$3000=B367,"#no matching result in Checklist.loc DATA")="#no matching result found in Checklist.loc DATA",_xlfn._xlws.FILTER('Checklist.loc DATA'!$D$3:$D$3000,'Checklist.loc DATA'!$C$3:$C$3000=B367,"#no matching result in Checklist.loc DATA")="MISSING",_xlfn._xlws.FILTER('Checklist.loc DATA'!$D$3:$D$3000,'Checklist.loc DATA'!$C$3:$C$3000=B367,"#no matching result in Checklist.loc DATA")=""),
            IF(_xlfn._xlws.FILTER('GAME.CHECKLIST_ Integrator'!$C$2:$C$3000,'GAME.CHECKLIST_ Integrator'!$D$2:$D$3000=B367,"#no matching result in GAME.CHECKLIST Integrator")="0","#Text found in aircraft PAGE_Integrator but no matching entry name; check that you copy-pasted entry names",
                   _xlfn._xlws.FILTER('GAME.CHECKLIST_ Integrator'!$C$2:$C$3000,'GAME.CHECKLIST_ Integrator'!$D$2:$D$3000=B367,"#no matching result in GAME.CHECKLIST Integrator")),
           _xlfn._xlws.FILTER('Checklist.loc DATA'!$D$3:$D$3000,'Checklist.loc DATA'!$C$3:$C$3000=B367,"#no matching result in Checklist.loc DATA")))</f>
        <v/>
      </c>
      <c r="D367" s="53"/>
      <c r="E367" s="46" t="str" cm="1">
        <f t="array" ref="E367">IF(D367="","",
       IF(OR(_xlfn._xlws.FILTER('Checklist.loc DATA'!$D$3:$D$3000,'Checklist.loc DATA'!$C$3:$C$3000=D367,"#no matching result in Checklist.loc DATA")="#no matching result found in Checklist.loc DATA",_xlfn._xlws.FILTER('Checklist.loc DATA'!$D$3:$D$3000,'Checklist.loc DATA'!$C$3:$C$3000=D367,"#no matching result in Checklist.loc DATA")="MISSING",_xlfn._xlws.FILTER('Checklist.loc DATA'!$D$3:$D$3000,'Checklist.loc DATA'!$C$3:$C$3000=D367,"#no matching result in Checklist.loc DATA")=""),
            IF(_xlfn._xlws.FILTER('GAME.CHECKLIST_ Integrator'!$C$2:$C$3000,'GAME.CHECKLIST_ Integrator'!$D$2:$D$3000=D367,"#no matching result in GAME.CHECKLIST Integrator")="0","#Text found in aircraft PAGE_Integrator but no matching entry name; check that you copy-pasted entry names",
                   _xlfn._xlws.FILTER('GAME.CHECKLIST_ Integrator'!$C$2:$C$3000,'GAME.CHECKLIST_ Integrator'!$D$2:$D$3000=D367,"#no matching result in GAME.CHECKLIST Integrator")),
           _xlfn._xlws.FILTER('Checklist.loc DATA'!$D$3:$D$3000,'Checklist.loc DATA'!$C$3:$C$3000=D367,"#no matching result in Checklist.loc DATA")))</f>
        <v/>
      </c>
      <c r="F367" s="53"/>
      <c r="G367" s="46" t="str" cm="1">
        <f t="array" ref="G367">IF(F367="","",
       IF(OR(_xlfn._xlws.FILTER('Checklist.loc DATA'!$D$3:$D$3000,'Checklist.loc DATA'!$C$3:$C$3000=F367,"#no matching result in Checklist.loc DATA")="#no matching result found in Checklist.loc DATA",_xlfn._xlws.FILTER('Checklist.loc DATA'!$D$3:$D$3000,'Checklist.loc DATA'!$C$3:$C$3000=F367,"#no matching result in Checklist.loc DATA")="MISSING",_xlfn._xlws.FILTER('Checklist.loc DATA'!$D$3:$D$3000,'Checklist.loc DATA'!$C$3:$C$3000=F367,"#no matching result in Checklist.loc DATA")=""),
            IF(_xlfn._xlws.FILTER('GAME.CHECKLIST_ Integrator'!$C$2:$C$3000,'GAME.CHECKLIST_ Integrator'!$D$2:$D$3000=F367,"#no matching result in GAME.CHECKLIST Integrator")="0","#Text found in aircraft PAGE_Integrator but no matching entry name; check that you copy-pasted entry names",
                   _xlfn._xlws.FILTER('GAME.CHECKLIST_ Integrator'!$C$2:$C$3000,'GAME.CHECKLIST_ Integrator'!$D$2:$D$3000=F367,"#no matching result in GAME.CHECKLIST Integrator")),
           _xlfn._xlws.FILTER('Checklist.loc DATA'!$D$3:$D$3000,'Checklist.loc DATA'!$C$3:$C$3000=F367,"#no matching result in Checklist.loc DATA")))</f>
        <v/>
      </c>
      <c r="H367" s="62"/>
      <c r="I367" s="46" t="str" cm="1">
        <f t="array" ref="I367">IF(H367="","",
       IF(OR(_xlfn._xlws.FILTER('Checklist.loc DATA'!$D$3:$D$3000,'Checklist.loc DATA'!$C$3:$C$3000=H367,"#no matching result in Checklist.loc DATA")="#no matching result found in Checklist.loc DATA",_xlfn._xlws.FILTER('Checklist.loc DATA'!$D$3:$D$3000,'Checklist.loc DATA'!$C$3:$C$3000=H367,"#no matching result in Checklist.loc DATA")="MISSING",_xlfn._xlws.FILTER('Checklist.loc DATA'!$D$3:$D$3000,'Checklist.loc DATA'!$C$3:$C$3000=H367,"#no matching result in Checklist.loc DATA")=""),
            IF(_xlfn._xlws.FILTER('GAME.CHECKLIST_ Integrator'!$C$2:$C$3000,'GAME.CHECKLIST_ Integrator'!$D$2:$D$3000=H367,"#no matching result in GAME.CHECKLIST Integrator")="0","#Text found in aircraft PAGE_Integrator but no matching entry name; check that you copy-pasted entry names",
                   _xlfn._xlws.FILTER('GAME.CHECKLIST_ Integrator'!$C$2:$C$3000,'GAME.CHECKLIST_ Integrator'!$D$2:$D$3000=H367,"#no matching result in GAME.CHECKLIST Integrator")),
           _xlfn._xlws.FILTER('Checklist.loc DATA'!$D$3:$D$3000,'Checklist.loc DATA'!$C$3:$C$3000=H367,"#no matching result in Checklist.loc DATA")))</f>
        <v/>
      </c>
      <c r="J367" s="29"/>
      <c r="K367" s="46" t="str" cm="1">
        <f t="array" ref="K367">IF(OR(J367="",J367=0),"",
       IF(OR(_xlfn._xlws.FILTER('Checklist.loc DATA'!$E$3:$E$3000,'Checklist.loc DATA'!$D$3:$D$3000=J367,"#no matching result in Checklist.loc DATA")="#no matching result found in Checklist.loc DATA",_xlfn._xlws.FILTER('Checklist.loc DATA'!$E$3:$E$3000,'Checklist.loc DATA'!$D$3:$D$3000=J367,"#no matching result in Checklist.loc DATA")="MISSING",_xlfn._xlws.FILTER('Checklist.loc DATA'!$E$3:$E$3000,'Checklist.loc DATA'!$D$3:$D$3000=J367,"#no matching result in Checklist.loc DATA")=""),
          IF(_xlfn._xlws.FILTER('CLUE. Integrator'!$C$2:$C$3000,'CLUE. Integrator'!$D$2:$D$3000=J367,"#no matching result in aircraft CLUE_Integrator")="0","#Text found in aircraft CLUE_Integrator but no matching entry name; check that you copy-pasted entry names",
                   _xlfn._xlws.FILTER('CLUE. Integrator'!$C$2:$C$3000,'CLUE. Integrator'!$D$2:$D$3000=J367,"#no matching result in aircraft CLUE_Integrator")),
           _xlfn._xlws.FILTER('Checklist.loc DATA'!$E$3:$E$3000,'Checklist.loc DATA'!$D$3:$D$3000=J367,"#no matching result in Checklist.loc DATA")))</f>
        <v/>
      </c>
      <c r="L367" s="63" t="str">
        <f>IF('Integrator tracking'!G376="","",'Integrator tracking'!G376)</f>
        <v/>
      </c>
      <c r="M367" s="14" t="str">
        <f t="shared" si="10"/>
        <v/>
      </c>
      <c r="N367" s="14" t="str">
        <f>IF(F367="","",
_xlfn.CONCAT('Resource Checklist generator'!$A$2,UPPER('Resource Checklist generator'!$O$1),SUBSTITUTE(_xlfn.CONCAT(G367,"_",I367),"GAME.CHECKLIST_",""),"_",T367,'Resource Checklist generator'!$M$2,L367,'Resource Checklist generator'!$K$2,CHAR(10),
    'Resource Checklist generator'!$L$1,'Resource Checklist generator'!$N$2,'Resource Checklist generator'!$K$1,CHAR(10),
    'Resource Checklist generator'!$N$1
))</f>
        <v/>
      </c>
      <c r="O367" s="14" t="str">
        <f>IF(NOT(OR(U367=0,U367="")),_xlfn.CONCAT('Resource Checklist generator'!$G$2,U367,'Resource Checklist generator'!$H$2,CHAR(10),'Resource Checklist generator'!$I$2),"")</f>
        <v/>
      </c>
      <c r="P367" s="14" t="str">
        <f>IF(NOT(OR(V367=0,V367="")),_xlfn.CONCAT('Resource Checklist generator'!$J$2,V367,'Resource Checklist generator'!$H$2,CHAR(10),'Resource Checklist generator'!$L$2),"")</f>
        <v/>
      </c>
      <c r="Q367" s="14" t="str">
        <f>IF(F367="","",
    _xlfn.CONCAT('Resource Checklist generator'!$A$1,UPPER('Resource Checklist generator'!$O$1),SUBSTITUTE(_xlfn.CONCAT(G367,"_",I367),"GAME.CHECKLIST_",""),'Resource Checklist generator'!$B$1,CHAR(10),
    'Resource Checklist generator'!$C$1,G367,'Resource Checklist generator'!$D$1,I367,'Resource Checklist generator'!$E$1,CHAR(10),
    IF(K367="","",_xlfn.CONCAT('Resource Checklist generator'!$F$1,K367,'Resource Checklist generator'!$G$1,CHAR(10))),
    'Resource Checklist generator'!$J$1,'Resource Checklist generator'!$K$1,CHAR(10),
    'Resource Checklist generator'!$N$1)
)</f>
        <v/>
      </c>
      <c r="R367" s="14"/>
      <c r="S367" s="14" t="str">
        <f t="shared" si="11"/>
        <v/>
      </c>
      <c r="T367" s="14" t="str" cm="1">
        <f t="array" ref="T367">IF(Q367="","",MATCH(MID(Q367,1,255),MID($R$3:$R$999,1,255),0))</f>
        <v/>
      </c>
      <c r="U367" s="14"/>
      <c r="V367" s="14"/>
    </row>
    <row r="368" spans="2:22">
      <c r="B368" s="28"/>
      <c r="C368" s="46" t="str" cm="1">
        <f t="array" ref="C368">IF(B368="","",
       IF(OR(_xlfn._xlws.FILTER('Checklist.loc DATA'!$D$3:$D$3000,'Checklist.loc DATA'!$C$3:$C$3000=B368,"#no matching result in Checklist.loc DATA")="#no matching result found in Checklist.loc DATA",_xlfn._xlws.FILTER('Checklist.loc DATA'!$D$3:$D$3000,'Checklist.loc DATA'!$C$3:$C$3000=B368,"#no matching result in Checklist.loc DATA")="MISSING",_xlfn._xlws.FILTER('Checklist.loc DATA'!$D$3:$D$3000,'Checklist.loc DATA'!$C$3:$C$3000=B368,"#no matching result in Checklist.loc DATA")=""),
            IF(_xlfn._xlws.FILTER('GAME.CHECKLIST_ Integrator'!$C$2:$C$3000,'GAME.CHECKLIST_ Integrator'!$D$2:$D$3000=B368,"#no matching result in GAME.CHECKLIST Integrator")="0","#Text found in aircraft PAGE_Integrator but no matching entry name; check that you copy-pasted entry names",
                   _xlfn._xlws.FILTER('GAME.CHECKLIST_ Integrator'!$C$2:$C$3000,'GAME.CHECKLIST_ Integrator'!$D$2:$D$3000=B368,"#no matching result in GAME.CHECKLIST Integrator")),
           _xlfn._xlws.FILTER('Checklist.loc DATA'!$D$3:$D$3000,'Checklist.loc DATA'!$C$3:$C$3000=B368,"#no matching result in Checklist.loc DATA")))</f>
        <v/>
      </c>
      <c r="D368" s="52"/>
      <c r="E368" s="46" t="str" cm="1">
        <f t="array" ref="E368">IF(D368="","",
       IF(OR(_xlfn._xlws.FILTER('Checklist.loc DATA'!$D$3:$D$3000,'Checklist.loc DATA'!$C$3:$C$3000=D368,"#no matching result in Checklist.loc DATA")="#no matching result found in Checklist.loc DATA",_xlfn._xlws.FILTER('Checklist.loc DATA'!$D$3:$D$3000,'Checklist.loc DATA'!$C$3:$C$3000=D368,"#no matching result in Checklist.loc DATA")="MISSING",_xlfn._xlws.FILTER('Checklist.loc DATA'!$D$3:$D$3000,'Checklist.loc DATA'!$C$3:$C$3000=D368,"#no matching result in Checklist.loc DATA")=""),
            IF(_xlfn._xlws.FILTER('GAME.CHECKLIST_ Integrator'!$C$2:$C$3000,'GAME.CHECKLIST_ Integrator'!$D$2:$D$3000=D368,"#no matching result in GAME.CHECKLIST Integrator")="0","#Text found in aircraft PAGE_Integrator but no matching entry name; check that you copy-pasted entry names",
                   _xlfn._xlws.FILTER('GAME.CHECKLIST_ Integrator'!$C$2:$C$3000,'GAME.CHECKLIST_ Integrator'!$D$2:$D$3000=D368,"#no matching result in GAME.CHECKLIST Integrator")),
           _xlfn._xlws.FILTER('Checklist.loc DATA'!$D$3:$D$3000,'Checklist.loc DATA'!$C$3:$C$3000=D368,"#no matching result in Checklist.loc DATA")))</f>
        <v/>
      </c>
      <c r="F368" s="52"/>
      <c r="G368" s="46" t="str" cm="1">
        <f t="array" ref="G368">IF(F368="","",
       IF(OR(_xlfn._xlws.FILTER('Checklist.loc DATA'!$D$3:$D$3000,'Checklist.loc DATA'!$C$3:$C$3000=F368,"#no matching result in Checklist.loc DATA")="#no matching result found in Checklist.loc DATA",_xlfn._xlws.FILTER('Checklist.loc DATA'!$D$3:$D$3000,'Checklist.loc DATA'!$C$3:$C$3000=F368,"#no matching result in Checklist.loc DATA")="MISSING",_xlfn._xlws.FILTER('Checklist.loc DATA'!$D$3:$D$3000,'Checklist.loc DATA'!$C$3:$C$3000=F368,"#no matching result in Checklist.loc DATA")=""),
            IF(_xlfn._xlws.FILTER('GAME.CHECKLIST_ Integrator'!$C$2:$C$3000,'GAME.CHECKLIST_ Integrator'!$D$2:$D$3000=F368,"#no matching result in GAME.CHECKLIST Integrator")="0","#Text found in aircraft PAGE_Integrator but no matching entry name; check that you copy-pasted entry names",
                   _xlfn._xlws.FILTER('GAME.CHECKLIST_ Integrator'!$C$2:$C$3000,'GAME.CHECKLIST_ Integrator'!$D$2:$D$3000=F368,"#no matching result in GAME.CHECKLIST Integrator")),
           _xlfn._xlws.FILTER('Checklist.loc DATA'!$D$3:$D$3000,'Checklist.loc DATA'!$C$3:$C$3000=F368,"#no matching result in Checklist.loc DATA")))</f>
        <v/>
      </c>
      <c r="H368" s="61"/>
      <c r="I368" s="46" t="str" cm="1">
        <f t="array" ref="I368">IF(H368="","",
       IF(OR(_xlfn._xlws.FILTER('Checklist.loc DATA'!$D$3:$D$3000,'Checklist.loc DATA'!$C$3:$C$3000=H368,"#no matching result in Checklist.loc DATA")="#no matching result found in Checklist.loc DATA",_xlfn._xlws.FILTER('Checklist.loc DATA'!$D$3:$D$3000,'Checklist.loc DATA'!$C$3:$C$3000=H368,"#no matching result in Checklist.loc DATA")="MISSING",_xlfn._xlws.FILTER('Checklist.loc DATA'!$D$3:$D$3000,'Checklist.loc DATA'!$C$3:$C$3000=H368,"#no matching result in Checklist.loc DATA")=""),
            IF(_xlfn._xlws.FILTER('GAME.CHECKLIST_ Integrator'!$C$2:$C$3000,'GAME.CHECKLIST_ Integrator'!$D$2:$D$3000=H368,"#no matching result in GAME.CHECKLIST Integrator")="0","#Text found in aircraft PAGE_Integrator but no matching entry name; check that you copy-pasted entry names",
                   _xlfn._xlws.FILTER('GAME.CHECKLIST_ Integrator'!$C$2:$C$3000,'GAME.CHECKLIST_ Integrator'!$D$2:$D$3000=H368,"#no matching result in GAME.CHECKLIST Integrator")),
           _xlfn._xlws.FILTER('Checklist.loc DATA'!$D$3:$D$3000,'Checklist.loc DATA'!$C$3:$C$3000=H368,"#no matching result in Checklist.loc DATA")))</f>
        <v/>
      </c>
      <c r="J368" s="48"/>
      <c r="K368" s="46" t="str" cm="1">
        <f t="array" ref="K368">IF(OR(J368="",J368=0),"",
       IF(OR(_xlfn._xlws.FILTER('Checklist.loc DATA'!$E$3:$E$3000,'Checklist.loc DATA'!$D$3:$D$3000=J368,"#no matching result in Checklist.loc DATA")="#no matching result found in Checklist.loc DATA",_xlfn._xlws.FILTER('Checklist.loc DATA'!$E$3:$E$3000,'Checklist.loc DATA'!$D$3:$D$3000=J368,"#no matching result in Checklist.loc DATA")="MISSING",_xlfn._xlws.FILTER('Checklist.loc DATA'!$E$3:$E$3000,'Checklist.loc DATA'!$D$3:$D$3000=J368,"#no matching result in Checklist.loc DATA")=""),
          IF(_xlfn._xlws.FILTER('CLUE. Integrator'!$C$2:$C$3000,'CLUE. Integrator'!$D$2:$D$3000=J368,"#no matching result in aircraft CLUE_Integrator")="0","#Text found in aircraft CLUE_Integrator but no matching entry name; check that you copy-pasted entry names",
                   _xlfn._xlws.FILTER('CLUE. Integrator'!$C$2:$C$3000,'CLUE. Integrator'!$D$2:$D$3000=J368,"#no matching result in aircraft CLUE_Integrator")),
           _xlfn._xlws.FILTER('Checklist.loc DATA'!$E$3:$E$3000,'Checklist.loc DATA'!$D$3:$D$3000=J368,"#no matching result in Checklist.loc DATA")))</f>
        <v/>
      </c>
      <c r="L368" s="63" t="str">
        <f>IF('Integrator tracking'!G377="","",'Integrator tracking'!G377)</f>
        <v/>
      </c>
      <c r="M368" s="14" t="str">
        <f t="shared" si="10"/>
        <v/>
      </c>
      <c r="N368" s="14" t="str">
        <f>IF(F368="","",
_xlfn.CONCAT('Resource Checklist generator'!$A$2,UPPER('Resource Checklist generator'!$O$1),SUBSTITUTE(_xlfn.CONCAT(G368,"_",I368),"GAME.CHECKLIST_",""),"_",T368,'Resource Checklist generator'!$M$2,L368,'Resource Checklist generator'!$K$2,CHAR(10),
    'Resource Checklist generator'!$L$1,'Resource Checklist generator'!$N$2,'Resource Checklist generator'!$K$1,CHAR(10),
    'Resource Checklist generator'!$N$1
))</f>
        <v/>
      </c>
      <c r="O368" s="14" t="str">
        <f>IF(NOT(OR(U368=0,U368="")),_xlfn.CONCAT('Resource Checklist generator'!$G$2,U368,'Resource Checklist generator'!$H$2,CHAR(10),'Resource Checklist generator'!$I$2),"")</f>
        <v/>
      </c>
      <c r="P368" s="14" t="str">
        <f>IF(NOT(OR(V368=0,V368="")),_xlfn.CONCAT('Resource Checklist generator'!$J$2,V368,'Resource Checklist generator'!$H$2,CHAR(10),'Resource Checklist generator'!$L$2),"")</f>
        <v/>
      </c>
      <c r="Q368" s="14" t="str">
        <f>IF(F368="","",
    _xlfn.CONCAT('Resource Checklist generator'!$A$1,UPPER('Resource Checklist generator'!$O$1),SUBSTITUTE(_xlfn.CONCAT(G368,"_",I368),"GAME.CHECKLIST_",""),'Resource Checklist generator'!$B$1,CHAR(10),
    'Resource Checklist generator'!$C$1,G368,'Resource Checklist generator'!$D$1,I368,'Resource Checklist generator'!$E$1,CHAR(10),
    IF(K368="","",_xlfn.CONCAT('Resource Checklist generator'!$F$1,K368,'Resource Checklist generator'!$G$1,CHAR(10))),
    'Resource Checklist generator'!$J$1,'Resource Checklist generator'!$K$1,CHAR(10),
    'Resource Checklist generator'!$N$1)
)</f>
        <v/>
      </c>
      <c r="R368" s="14"/>
      <c r="S368" s="14" t="str">
        <f t="shared" si="11"/>
        <v/>
      </c>
      <c r="T368" s="14" t="str" cm="1">
        <f t="array" ref="T368">IF(Q368="","",MATCH(MID(Q368,1,255),MID($R$3:$R$999,1,255),0))</f>
        <v/>
      </c>
      <c r="U368" s="14"/>
      <c r="V368" s="14"/>
    </row>
    <row r="369" spans="2:22">
      <c r="B369" s="27"/>
      <c r="C369" s="46" t="str" cm="1">
        <f t="array" ref="C369">IF(B369="","",
       IF(OR(_xlfn._xlws.FILTER('Checklist.loc DATA'!$D$3:$D$3000,'Checklist.loc DATA'!$C$3:$C$3000=B369,"#no matching result in Checklist.loc DATA")="#no matching result found in Checklist.loc DATA",_xlfn._xlws.FILTER('Checklist.loc DATA'!$D$3:$D$3000,'Checklist.loc DATA'!$C$3:$C$3000=B369,"#no matching result in Checklist.loc DATA")="MISSING",_xlfn._xlws.FILTER('Checklist.loc DATA'!$D$3:$D$3000,'Checklist.loc DATA'!$C$3:$C$3000=B369,"#no matching result in Checklist.loc DATA")=""),
            IF(_xlfn._xlws.FILTER('GAME.CHECKLIST_ Integrator'!$C$2:$C$3000,'GAME.CHECKLIST_ Integrator'!$D$2:$D$3000=B369,"#no matching result in GAME.CHECKLIST Integrator")="0","#Text found in aircraft PAGE_Integrator but no matching entry name; check that you copy-pasted entry names",
                   _xlfn._xlws.FILTER('GAME.CHECKLIST_ Integrator'!$C$2:$C$3000,'GAME.CHECKLIST_ Integrator'!$D$2:$D$3000=B369,"#no matching result in GAME.CHECKLIST Integrator")),
           _xlfn._xlws.FILTER('Checklist.loc DATA'!$D$3:$D$3000,'Checklist.loc DATA'!$C$3:$C$3000=B369,"#no matching result in Checklist.loc DATA")))</f>
        <v/>
      </c>
      <c r="D369" s="53"/>
      <c r="E369" s="46" t="str" cm="1">
        <f t="array" ref="E369">IF(D369="","",
       IF(OR(_xlfn._xlws.FILTER('Checklist.loc DATA'!$D$3:$D$3000,'Checklist.loc DATA'!$C$3:$C$3000=D369,"#no matching result in Checklist.loc DATA")="#no matching result found in Checklist.loc DATA",_xlfn._xlws.FILTER('Checklist.loc DATA'!$D$3:$D$3000,'Checklist.loc DATA'!$C$3:$C$3000=D369,"#no matching result in Checklist.loc DATA")="MISSING",_xlfn._xlws.FILTER('Checklist.loc DATA'!$D$3:$D$3000,'Checklist.loc DATA'!$C$3:$C$3000=D369,"#no matching result in Checklist.loc DATA")=""),
            IF(_xlfn._xlws.FILTER('GAME.CHECKLIST_ Integrator'!$C$2:$C$3000,'GAME.CHECKLIST_ Integrator'!$D$2:$D$3000=D369,"#no matching result in GAME.CHECKLIST Integrator")="0","#Text found in aircraft PAGE_Integrator but no matching entry name; check that you copy-pasted entry names",
                   _xlfn._xlws.FILTER('GAME.CHECKLIST_ Integrator'!$C$2:$C$3000,'GAME.CHECKLIST_ Integrator'!$D$2:$D$3000=D369,"#no matching result in GAME.CHECKLIST Integrator")),
           _xlfn._xlws.FILTER('Checklist.loc DATA'!$D$3:$D$3000,'Checklist.loc DATA'!$C$3:$C$3000=D369,"#no matching result in Checklist.loc DATA")))</f>
        <v/>
      </c>
      <c r="F369" s="53"/>
      <c r="G369" s="46" t="str" cm="1">
        <f t="array" ref="G369">IF(F369="","",
       IF(OR(_xlfn._xlws.FILTER('Checklist.loc DATA'!$D$3:$D$3000,'Checklist.loc DATA'!$C$3:$C$3000=F369,"#no matching result in Checklist.loc DATA")="#no matching result found in Checklist.loc DATA",_xlfn._xlws.FILTER('Checklist.loc DATA'!$D$3:$D$3000,'Checklist.loc DATA'!$C$3:$C$3000=F369,"#no matching result in Checklist.loc DATA")="MISSING",_xlfn._xlws.FILTER('Checklist.loc DATA'!$D$3:$D$3000,'Checklist.loc DATA'!$C$3:$C$3000=F369,"#no matching result in Checklist.loc DATA")=""),
            IF(_xlfn._xlws.FILTER('GAME.CHECKLIST_ Integrator'!$C$2:$C$3000,'GAME.CHECKLIST_ Integrator'!$D$2:$D$3000=F369,"#no matching result in GAME.CHECKLIST Integrator")="0","#Text found in aircraft PAGE_Integrator but no matching entry name; check that you copy-pasted entry names",
                   _xlfn._xlws.FILTER('GAME.CHECKLIST_ Integrator'!$C$2:$C$3000,'GAME.CHECKLIST_ Integrator'!$D$2:$D$3000=F369,"#no matching result in GAME.CHECKLIST Integrator")),
           _xlfn._xlws.FILTER('Checklist.loc DATA'!$D$3:$D$3000,'Checklist.loc DATA'!$C$3:$C$3000=F369,"#no matching result in Checklist.loc DATA")))</f>
        <v/>
      </c>
      <c r="H369" s="62"/>
      <c r="I369" s="46" t="str" cm="1">
        <f t="array" ref="I369">IF(H369="","",
       IF(OR(_xlfn._xlws.FILTER('Checklist.loc DATA'!$D$3:$D$3000,'Checklist.loc DATA'!$C$3:$C$3000=H369,"#no matching result in Checklist.loc DATA")="#no matching result found in Checklist.loc DATA",_xlfn._xlws.FILTER('Checklist.loc DATA'!$D$3:$D$3000,'Checklist.loc DATA'!$C$3:$C$3000=H369,"#no matching result in Checklist.loc DATA")="MISSING",_xlfn._xlws.FILTER('Checklist.loc DATA'!$D$3:$D$3000,'Checklist.loc DATA'!$C$3:$C$3000=H369,"#no matching result in Checklist.loc DATA")=""),
            IF(_xlfn._xlws.FILTER('GAME.CHECKLIST_ Integrator'!$C$2:$C$3000,'GAME.CHECKLIST_ Integrator'!$D$2:$D$3000=H369,"#no matching result in GAME.CHECKLIST Integrator")="0","#Text found in aircraft PAGE_Integrator but no matching entry name; check that you copy-pasted entry names",
                   _xlfn._xlws.FILTER('GAME.CHECKLIST_ Integrator'!$C$2:$C$3000,'GAME.CHECKLIST_ Integrator'!$D$2:$D$3000=H369,"#no matching result in GAME.CHECKLIST Integrator")),
           _xlfn._xlws.FILTER('Checklist.loc DATA'!$D$3:$D$3000,'Checklist.loc DATA'!$C$3:$C$3000=H369,"#no matching result in Checklist.loc DATA")))</f>
        <v/>
      </c>
      <c r="J369" s="29"/>
      <c r="K369" s="46" t="str" cm="1">
        <f t="array" ref="K369">IF(OR(J369="",J369=0),"",
       IF(OR(_xlfn._xlws.FILTER('Checklist.loc DATA'!$E$3:$E$3000,'Checklist.loc DATA'!$D$3:$D$3000=J369,"#no matching result in Checklist.loc DATA")="#no matching result found in Checklist.loc DATA",_xlfn._xlws.FILTER('Checklist.loc DATA'!$E$3:$E$3000,'Checklist.loc DATA'!$D$3:$D$3000=J369,"#no matching result in Checklist.loc DATA")="MISSING",_xlfn._xlws.FILTER('Checklist.loc DATA'!$E$3:$E$3000,'Checklist.loc DATA'!$D$3:$D$3000=J369,"#no matching result in Checklist.loc DATA")=""),
          IF(_xlfn._xlws.FILTER('CLUE. Integrator'!$C$2:$C$3000,'CLUE. Integrator'!$D$2:$D$3000=J369,"#no matching result in aircraft CLUE_Integrator")="0","#Text found in aircraft CLUE_Integrator but no matching entry name; check that you copy-pasted entry names",
                   _xlfn._xlws.FILTER('CLUE. Integrator'!$C$2:$C$3000,'CLUE. Integrator'!$D$2:$D$3000=J369,"#no matching result in aircraft CLUE_Integrator")),
           _xlfn._xlws.FILTER('Checklist.loc DATA'!$E$3:$E$3000,'Checklist.loc DATA'!$D$3:$D$3000=J369,"#no matching result in Checklist.loc DATA")))</f>
        <v/>
      </c>
      <c r="L369" s="63" t="str">
        <f>IF('Integrator tracking'!G378="","",'Integrator tracking'!G378)</f>
        <v/>
      </c>
      <c r="M369" s="14" t="str">
        <f t="shared" si="10"/>
        <v/>
      </c>
      <c r="N369" s="14" t="str">
        <f>IF(F369="","",
_xlfn.CONCAT('Resource Checklist generator'!$A$2,UPPER('Resource Checklist generator'!$O$1),SUBSTITUTE(_xlfn.CONCAT(G369,"_",I369),"GAME.CHECKLIST_",""),"_",T369,'Resource Checklist generator'!$M$2,L369,'Resource Checklist generator'!$K$2,CHAR(10),
    'Resource Checklist generator'!$L$1,'Resource Checklist generator'!$N$2,'Resource Checklist generator'!$K$1,CHAR(10),
    'Resource Checklist generator'!$N$1
))</f>
        <v/>
      </c>
      <c r="O369" s="14" t="str">
        <f>IF(NOT(OR(U369=0,U369="")),_xlfn.CONCAT('Resource Checklist generator'!$G$2,U369,'Resource Checklist generator'!$H$2,CHAR(10),'Resource Checklist generator'!$I$2),"")</f>
        <v/>
      </c>
      <c r="P369" s="14" t="str">
        <f>IF(NOT(OR(V369=0,V369="")),_xlfn.CONCAT('Resource Checklist generator'!$J$2,V369,'Resource Checklist generator'!$H$2,CHAR(10),'Resource Checklist generator'!$L$2),"")</f>
        <v/>
      </c>
      <c r="Q369" s="14" t="str">
        <f>IF(F369="","",
    _xlfn.CONCAT('Resource Checklist generator'!$A$1,UPPER('Resource Checklist generator'!$O$1),SUBSTITUTE(_xlfn.CONCAT(G369,"_",I369),"GAME.CHECKLIST_",""),'Resource Checklist generator'!$B$1,CHAR(10),
    'Resource Checklist generator'!$C$1,G369,'Resource Checklist generator'!$D$1,I369,'Resource Checklist generator'!$E$1,CHAR(10),
    IF(K369="","",_xlfn.CONCAT('Resource Checklist generator'!$F$1,K369,'Resource Checklist generator'!$G$1,CHAR(10))),
    'Resource Checklist generator'!$J$1,'Resource Checklist generator'!$K$1,CHAR(10),
    'Resource Checklist generator'!$N$1)
)</f>
        <v/>
      </c>
      <c r="R369" s="14"/>
      <c r="S369" s="14" t="str">
        <f t="shared" si="11"/>
        <v/>
      </c>
      <c r="T369" s="14" t="str" cm="1">
        <f t="array" ref="T369">IF(Q369="","",MATCH(MID(Q369,1,255),MID($R$3:$R$999,1,255),0))</f>
        <v/>
      </c>
      <c r="U369" s="14"/>
      <c r="V369" s="14"/>
    </row>
    <row r="370" spans="2:22">
      <c r="B370" s="28"/>
      <c r="C370" s="46" t="str" cm="1">
        <f t="array" ref="C370">IF(B370="","",
       IF(OR(_xlfn._xlws.FILTER('Checklist.loc DATA'!$D$3:$D$3000,'Checklist.loc DATA'!$C$3:$C$3000=B370,"#no matching result in Checklist.loc DATA")="#no matching result found in Checklist.loc DATA",_xlfn._xlws.FILTER('Checklist.loc DATA'!$D$3:$D$3000,'Checklist.loc DATA'!$C$3:$C$3000=B370,"#no matching result in Checklist.loc DATA")="MISSING",_xlfn._xlws.FILTER('Checklist.loc DATA'!$D$3:$D$3000,'Checklist.loc DATA'!$C$3:$C$3000=B370,"#no matching result in Checklist.loc DATA")=""),
            IF(_xlfn._xlws.FILTER('GAME.CHECKLIST_ Integrator'!$C$2:$C$3000,'GAME.CHECKLIST_ Integrator'!$D$2:$D$3000=B370,"#no matching result in GAME.CHECKLIST Integrator")="0","#Text found in aircraft PAGE_Integrator but no matching entry name; check that you copy-pasted entry names",
                   _xlfn._xlws.FILTER('GAME.CHECKLIST_ Integrator'!$C$2:$C$3000,'GAME.CHECKLIST_ Integrator'!$D$2:$D$3000=B370,"#no matching result in GAME.CHECKLIST Integrator")),
           _xlfn._xlws.FILTER('Checklist.loc DATA'!$D$3:$D$3000,'Checklist.loc DATA'!$C$3:$C$3000=B370,"#no matching result in Checklist.loc DATA")))</f>
        <v/>
      </c>
      <c r="D370" s="52"/>
      <c r="E370" s="46" t="str" cm="1">
        <f t="array" ref="E370">IF(D370="","",
       IF(OR(_xlfn._xlws.FILTER('Checklist.loc DATA'!$D$3:$D$3000,'Checklist.loc DATA'!$C$3:$C$3000=D370,"#no matching result in Checklist.loc DATA")="#no matching result found in Checklist.loc DATA",_xlfn._xlws.FILTER('Checklist.loc DATA'!$D$3:$D$3000,'Checklist.loc DATA'!$C$3:$C$3000=D370,"#no matching result in Checklist.loc DATA")="MISSING",_xlfn._xlws.FILTER('Checklist.loc DATA'!$D$3:$D$3000,'Checklist.loc DATA'!$C$3:$C$3000=D370,"#no matching result in Checklist.loc DATA")=""),
            IF(_xlfn._xlws.FILTER('GAME.CHECKLIST_ Integrator'!$C$2:$C$3000,'GAME.CHECKLIST_ Integrator'!$D$2:$D$3000=D370,"#no matching result in GAME.CHECKLIST Integrator")="0","#Text found in aircraft PAGE_Integrator but no matching entry name; check that you copy-pasted entry names",
                   _xlfn._xlws.FILTER('GAME.CHECKLIST_ Integrator'!$C$2:$C$3000,'GAME.CHECKLIST_ Integrator'!$D$2:$D$3000=D370,"#no matching result in GAME.CHECKLIST Integrator")),
           _xlfn._xlws.FILTER('Checklist.loc DATA'!$D$3:$D$3000,'Checklist.loc DATA'!$C$3:$C$3000=D370,"#no matching result in Checklist.loc DATA")))</f>
        <v/>
      </c>
      <c r="F370" s="52"/>
      <c r="G370" s="46" t="str" cm="1">
        <f t="array" ref="G370">IF(F370="","",
       IF(OR(_xlfn._xlws.FILTER('Checklist.loc DATA'!$D$3:$D$3000,'Checklist.loc DATA'!$C$3:$C$3000=F370,"#no matching result in Checklist.loc DATA")="#no matching result found in Checklist.loc DATA",_xlfn._xlws.FILTER('Checklist.loc DATA'!$D$3:$D$3000,'Checklist.loc DATA'!$C$3:$C$3000=F370,"#no matching result in Checklist.loc DATA")="MISSING",_xlfn._xlws.FILTER('Checklist.loc DATA'!$D$3:$D$3000,'Checklist.loc DATA'!$C$3:$C$3000=F370,"#no matching result in Checklist.loc DATA")=""),
            IF(_xlfn._xlws.FILTER('GAME.CHECKLIST_ Integrator'!$C$2:$C$3000,'GAME.CHECKLIST_ Integrator'!$D$2:$D$3000=F370,"#no matching result in GAME.CHECKLIST Integrator")="0","#Text found in aircraft PAGE_Integrator but no matching entry name; check that you copy-pasted entry names",
                   _xlfn._xlws.FILTER('GAME.CHECKLIST_ Integrator'!$C$2:$C$3000,'GAME.CHECKLIST_ Integrator'!$D$2:$D$3000=F370,"#no matching result in GAME.CHECKLIST Integrator")),
           _xlfn._xlws.FILTER('Checklist.loc DATA'!$D$3:$D$3000,'Checklist.loc DATA'!$C$3:$C$3000=F370,"#no matching result in Checklist.loc DATA")))</f>
        <v/>
      </c>
      <c r="H370" s="61"/>
      <c r="I370" s="46" t="str" cm="1">
        <f t="array" ref="I370">IF(H370="","",
       IF(OR(_xlfn._xlws.FILTER('Checklist.loc DATA'!$D$3:$D$3000,'Checklist.loc DATA'!$C$3:$C$3000=H370,"#no matching result in Checklist.loc DATA")="#no matching result found in Checklist.loc DATA",_xlfn._xlws.FILTER('Checklist.loc DATA'!$D$3:$D$3000,'Checklist.loc DATA'!$C$3:$C$3000=H370,"#no matching result in Checklist.loc DATA")="MISSING",_xlfn._xlws.FILTER('Checklist.loc DATA'!$D$3:$D$3000,'Checklist.loc DATA'!$C$3:$C$3000=H370,"#no matching result in Checklist.loc DATA")=""),
            IF(_xlfn._xlws.FILTER('GAME.CHECKLIST_ Integrator'!$C$2:$C$3000,'GAME.CHECKLIST_ Integrator'!$D$2:$D$3000=H370,"#no matching result in GAME.CHECKLIST Integrator")="0","#Text found in aircraft PAGE_Integrator but no matching entry name; check that you copy-pasted entry names",
                   _xlfn._xlws.FILTER('GAME.CHECKLIST_ Integrator'!$C$2:$C$3000,'GAME.CHECKLIST_ Integrator'!$D$2:$D$3000=H370,"#no matching result in GAME.CHECKLIST Integrator")),
           _xlfn._xlws.FILTER('Checklist.loc DATA'!$D$3:$D$3000,'Checklist.loc DATA'!$C$3:$C$3000=H370,"#no matching result in Checklist.loc DATA")))</f>
        <v/>
      </c>
      <c r="J370" s="48"/>
      <c r="K370" s="46" t="str" cm="1">
        <f t="array" ref="K370">IF(OR(J370="",J370=0),"",
       IF(OR(_xlfn._xlws.FILTER('Checklist.loc DATA'!$E$3:$E$3000,'Checklist.loc DATA'!$D$3:$D$3000=J370,"#no matching result in Checklist.loc DATA")="#no matching result found in Checklist.loc DATA",_xlfn._xlws.FILTER('Checklist.loc DATA'!$E$3:$E$3000,'Checklist.loc DATA'!$D$3:$D$3000=J370,"#no matching result in Checklist.loc DATA")="MISSING",_xlfn._xlws.FILTER('Checklist.loc DATA'!$E$3:$E$3000,'Checklist.loc DATA'!$D$3:$D$3000=J370,"#no matching result in Checklist.loc DATA")=""),
          IF(_xlfn._xlws.FILTER('CLUE. Integrator'!$C$2:$C$3000,'CLUE. Integrator'!$D$2:$D$3000=J370,"#no matching result in aircraft CLUE_Integrator")="0","#Text found in aircraft CLUE_Integrator but no matching entry name; check that you copy-pasted entry names",
                   _xlfn._xlws.FILTER('CLUE. Integrator'!$C$2:$C$3000,'CLUE. Integrator'!$D$2:$D$3000=J370,"#no matching result in aircraft CLUE_Integrator")),
           _xlfn._xlws.FILTER('Checklist.loc DATA'!$E$3:$E$3000,'Checklist.loc DATA'!$D$3:$D$3000=J370,"#no matching result in Checklist.loc DATA")))</f>
        <v/>
      </c>
      <c r="L370" s="63" t="str">
        <f>IF('Integrator tracking'!G379="","",'Integrator tracking'!G379)</f>
        <v/>
      </c>
      <c r="M370" s="14" t="str">
        <f t="shared" si="10"/>
        <v/>
      </c>
      <c r="N370" s="14" t="str">
        <f>IF(F370="","",
_xlfn.CONCAT('Resource Checklist generator'!$A$2,UPPER('Resource Checklist generator'!$O$1),SUBSTITUTE(_xlfn.CONCAT(G370,"_",I370),"GAME.CHECKLIST_",""),"_",T370,'Resource Checklist generator'!$M$2,L370,'Resource Checklist generator'!$K$2,CHAR(10),
    'Resource Checklist generator'!$L$1,'Resource Checklist generator'!$N$2,'Resource Checklist generator'!$K$1,CHAR(10),
    'Resource Checklist generator'!$N$1
))</f>
        <v/>
      </c>
      <c r="O370" s="14" t="str">
        <f>IF(NOT(OR(U370=0,U370="")),_xlfn.CONCAT('Resource Checklist generator'!$G$2,U370,'Resource Checklist generator'!$H$2,CHAR(10),'Resource Checklist generator'!$I$2),"")</f>
        <v/>
      </c>
      <c r="P370" s="14" t="str">
        <f>IF(NOT(OR(V370=0,V370="")),_xlfn.CONCAT('Resource Checklist generator'!$J$2,V370,'Resource Checklist generator'!$H$2,CHAR(10),'Resource Checklist generator'!$L$2),"")</f>
        <v/>
      </c>
      <c r="Q370" s="14" t="str">
        <f>IF(F370="","",
    _xlfn.CONCAT('Resource Checklist generator'!$A$1,UPPER('Resource Checklist generator'!$O$1),SUBSTITUTE(_xlfn.CONCAT(G370,"_",I370),"GAME.CHECKLIST_",""),'Resource Checklist generator'!$B$1,CHAR(10),
    'Resource Checklist generator'!$C$1,G370,'Resource Checklist generator'!$D$1,I370,'Resource Checklist generator'!$E$1,CHAR(10),
    IF(K370="","",_xlfn.CONCAT('Resource Checklist generator'!$F$1,K370,'Resource Checklist generator'!$G$1,CHAR(10))),
    'Resource Checklist generator'!$J$1,'Resource Checklist generator'!$K$1,CHAR(10),
    'Resource Checklist generator'!$N$1)
)</f>
        <v/>
      </c>
      <c r="R370" s="14"/>
      <c r="S370" s="14" t="str">
        <f t="shared" si="11"/>
        <v/>
      </c>
      <c r="T370" s="14" t="str" cm="1">
        <f t="array" ref="T370">IF(Q370="","",MATCH(MID(Q370,1,255),MID($R$3:$R$999,1,255),0))</f>
        <v/>
      </c>
      <c r="U370" s="14"/>
      <c r="V370" s="14"/>
    </row>
    <row r="371" spans="2:22">
      <c r="B371" s="27"/>
      <c r="C371" s="46" t="str" cm="1">
        <f t="array" ref="C371">IF(B371="","",
       IF(OR(_xlfn._xlws.FILTER('Checklist.loc DATA'!$D$3:$D$3000,'Checklist.loc DATA'!$C$3:$C$3000=B371,"#no matching result in Checklist.loc DATA")="#no matching result found in Checklist.loc DATA",_xlfn._xlws.FILTER('Checklist.loc DATA'!$D$3:$D$3000,'Checklist.loc DATA'!$C$3:$C$3000=B371,"#no matching result in Checklist.loc DATA")="MISSING",_xlfn._xlws.FILTER('Checklist.loc DATA'!$D$3:$D$3000,'Checklist.loc DATA'!$C$3:$C$3000=B371,"#no matching result in Checklist.loc DATA")=""),
            IF(_xlfn._xlws.FILTER('GAME.CHECKLIST_ Integrator'!$C$2:$C$3000,'GAME.CHECKLIST_ Integrator'!$D$2:$D$3000=B371,"#no matching result in GAME.CHECKLIST Integrator")="0","#Text found in aircraft PAGE_Integrator but no matching entry name; check that you copy-pasted entry names",
                   _xlfn._xlws.FILTER('GAME.CHECKLIST_ Integrator'!$C$2:$C$3000,'GAME.CHECKLIST_ Integrator'!$D$2:$D$3000=B371,"#no matching result in GAME.CHECKLIST Integrator")),
           _xlfn._xlws.FILTER('Checklist.loc DATA'!$D$3:$D$3000,'Checklist.loc DATA'!$C$3:$C$3000=B371,"#no matching result in Checklist.loc DATA")))</f>
        <v/>
      </c>
      <c r="D371" s="53"/>
      <c r="E371" s="46" t="str" cm="1">
        <f t="array" ref="E371">IF(D371="","",
       IF(OR(_xlfn._xlws.FILTER('Checklist.loc DATA'!$D$3:$D$3000,'Checklist.loc DATA'!$C$3:$C$3000=D371,"#no matching result in Checklist.loc DATA")="#no matching result found in Checklist.loc DATA",_xlfn._xlws.FILTER('Checklist.loc DATA'!$D$3:$D$3000,'Checklist.loc DATA'!$C$3:$C$3000=D371,"#no matching result in Checklist.loc DATA")="MISSING",_xlfn._xlws.FILTER('Checklist.loc DATA'!$D$3:$D$3000,'Checklist.loc DATA'!$C$3:$C$3000=D371,"#no matching result in Checklist.loc DATA")=""),
            IF(_xlfn._xlws.FILTER('GAME.CHECKLIST_ Integrator'!$C$2:$C$3000,'GAME.CHECKLIST_ Integrator'!$D$2:$D$3000=D371,"#no matching result in GAME.CHECKLIST Integrator")="0","#Text found in aircraft PAGE_Integrator but no matching entry name; check that you copy-pasted entry names",
                   _xlfn._xlws.FILTER('GAME.CHECKLIST_ Integrator'!$C$2:$C$3000,'GAME.CHECKLIST_ Integrator'!$D$2:$D$3000=D371,"#no matching result in GAME.CHECKLIST Integrator")),
           _xlfn._xlws.FILTER('Checklist.loc DATA'!$D$3:$D$3000,'Checklist.loc DATA'!$C$3:$C$3000=D371,"#no matching result in Checklist.loc DATA")))</f>
        <v/>
      </c>
      <c r="F371" s="53"/>
      <c r="G371" s="46" t="str" cm="1">
        <f t="array" ref="G371">IF(F371="","",
       IF(OR(_xlfn._xlws.FILTER('Checklist.loc DATA'!$D$3:$D$3000,'Checklist.loc DATA'!$C$3:$C$3000=F371,"#no matching result in Checklist.loc DATA")="#no matching result found in Checklist.loc DATA",_xlfn._xlws.FILTER('Checklist.loc DATA'!$D$3:$D$3000,'Checklist.loc DATA'!$C$3:$C$3000=F371,"#no matching result in Checklist.loc DATA")="MISSING",_xlfn._xlws.FILTER('Checklist.loc DATA'!$D$3:$D$3000,'Checklist.loc DATA'!$C$3:$C$3000=F371,"#no matching result in Checklist.loc DATA")=""),
            IF(_xlfn._xlws.FILTER('GAME.CHECKLIST_ Integrator'!$C$2:$C$3000,'GAME.CHECKLIST_ Integrator'!$D$2:$D$3000=F371,"#no matching result in GAME.CHECKLIST Integrator")="0","#Text found in aircraft PAGE_Integrator but no matching entry name; check that you copy-pasted entry names",
                   _xlfn._xlws.FILTER('GAME.CHECKLIST_ Integrator'!$C$2:$C$3000,'GAME.CHECKLIST_ Integrator'!$D$2:$D$3000=F371,"#no matching result in GAME.CHECKLIST Integrator")),
           _xlfn._xlws.FILTER('Checklist.loc DATA'!$D$3:$D$3000,'Checklist.loc DATA'!$C$3:$C$3000=F371,"#no matching result in Checklist.loc DATA")))</f>
        <v/>
      </c>
      <c r="H371" s="62"/>
      <c r="I371" s="46" t="str" cm="1">
        <f t="array" ref="I371">IF(H371="","",
       IF(OR(_xlfn._xlws.FILTER('Checklist.loc DATA'!$D$3:$D$3000,'Checklist.loc DATA'!$C$3:$C$3000=H371,"#no matching result in Checklist.loc DATA")="#no matching result found in Checklist.loc DATA",_xlfn._xlws.FILTER('Checklist.loc DATA'!$D$3:$D$3000,'Checklist.loc DATA'!$C$3:$C$3000=H371,"#no matching result in Checklist.loc DATA")="MISSING",_xlfn._xlws.FILTER('Checklist.loc DATA'!$D$3:$D$3000,'Checklist.loc DATA'!$C$3:$C$3000=H371,"#no matching result in Checklist.loc DATA")=""),
            IF(_xlfn._xlws.FILTER('GAME.CHECKLIST_ Integrator'!$C$2:$C$3000,'GAME.CHECKLIST_ Integrator'!$D$2:$D$3000=H371,"#no matching result in GAME.CHECKLIST Integrator")="0","#Text found in aircraft PAGE_Integrator but no matching entry name; check that you copy-pasted entry names",
                   _xlfn._xlws.FILTER('GAME.CHECKLIST_ Integrator'!$C$2:$C$3000,'GAME.CHECKLIST_ Integrator'!$D$2:$D$3000=H371,"#no matching result in GAME.CHECKLIST Integrator")),
           _xlfn._xlws.FILTER('Checklist.loc DATA'!$D$3:$D$3000,'Checklist.loc DATA'!$C$3:$C$3000=H371,"#no matching result in Checklist.loc DATA")))</f>
        <v/>
      </c>
      <c r="J371" s="29"/>
      <c r="K371" s="46" t="str" cm="1">
        <f t="array" ref="K371">IF(OR(J371="",J371=0),"",
       IF(OR(_xlfn._xlws.FILTER('Checklist.loc DATA'!$E$3:$E$3000,'Checklist.loc DATA'!$D$3:$D$3000=J371,"#no matching result in Checklist.loc DATA")="#no matching result found in Checklist.loc DATA",_xlfn._xlws.FILTER('Checklist.loc DATA'!$E$3:$E$3000,'Checklist.loc DATA'!$D$3:$D$3000=J371,"#no matching result in Checklist.loc DATA")="MISSING",_xlfn._xlws.FILTER('Checklist.loc DATA'!$E$3:$E$3000,'Checklist.loc DATA'!$D$3:$D$3000=J371,"#no matching result in Checklist.loc DATA")=""),
          IF(_xlfn._xlws.FILTER('CLUE. Integrator'!$C$2:$C$3000,'CLUE. Integrator'!$D$2:$D$3000=J371,"#no matching result in aircraft CLUE_Integrator")="0","#Text found in aircraft CLUE_Integrator but no matching entry name; check that you copy-pasted entry names",
                   _xlfn._xlws.FILTER('CLUE. Integrator'!$C$2:$C$3000,'CLUE. Integrator'!$D$2:$D$3000=J371,"#no matching result in aircraft CLUE_Integrator")),
           _xlfn._xlws.FILTER('Checklist.loc DATA'!$E$3:$E$3000,'Checklist.loc DATA'!$D$3:$D$3000=J371,"#no matching result in Checklist.loc DATA")))</f>
        <v/>
      </c>
      <c r="L371" s="63" t="str">
        <f>IF('Integrator tracking'!G380="","",'Integrator tracking'!G380)</f>
        <v/>
      </c>
      <c r="M371" s="14" t="str">
        <f t="shared" si="10"/>
        <v/>
      </c>
      <c r="N371" s="14" t="str">
        <f>IF(F371="","",
_xlfn.CONCAT('Resource Checklist generator'!$A$2,UPPER('Resource Checklist generator'!$O$1),SUBSTITUTE(_xlfn.CONCAT(G371,"_",I371),"GAME.CHECKLIST_",""),"_",T371,'Resource Checklist generator'!$M$2,L371,'Resource Checklist generator'!$K$2,CHAR(10),
    'Resource Checklist generator'!$L$1,'Resource Checklist generator'!$N$2,'Resource Checklist generator'!$K$1,CHAR(10),
    'Resource Checklist generator'!$N$1
))</f>
        <v/>
      </c>
      <c r="O371" s="14" t="str">
        <f>IF(NOT(OR(U371=0,U371="")),_xlfn.CONCAT('Resource Checklist generator'!$G$2,U371,'Resource Checklist generator'!$H$2,CHAR(10),'Resource Checklist generator'!$I$2),"")</f>
        <v/>
      </c>
      <c r="P371" s="14" t="str">
        <f>IF(NOT(OR(V371=0,V371="")),_xlfn.CONCAT('Resource Checklist generator'!$J$2,V371,'Resource Checklist generator'!$H$2,CHAR(10),'Resource Checklist generator'!$L$2),"")</f>
        <v/>
      </c>
      <c r="Q371" s="14" t="str">
        <f>IF(F371="","",
    _xlfn.CONCAT('Resource Checklist generator'!$A$1,UPPER('Resource Checklist generator'!$O$1),SUBSTITUTE(_xlfn.CONCAT(G371,"_",I371),"GAME.CHECKLIST_",""),'Resource Checklist generator'!$B$1,CHAR(10),
    'Resource Checklist generator'!$C$1,G371,'Resource Checklist generator'!$D$1,I371,'Resource Checklist generator'!$E$1,CHAR(10),
    IF(K371="","",_xlfn.CONCAT('Resource Checklist generator'!$F$1,K371,'Resource Checklist generator'!$G$1,CHAR(10))),
    'Resource Checklist generator'!$J$1,'Resource Checklist generator'!$K$1,CHAR(10),
    'Resource Checklist generator'!$N$1)
)</f>
        <v/>
      </c>
      <c r="R371" s="14"/>
      <c r="S371" s="14" t="str">
        <f t="shared" si="11"/>
        <v/>
      </c>
      <c r="T371" s="14" t="str" cm="1">
        <f t="array" ref="T371">IF(Q371="","",MATCH(MID(Q371,1,255),MID($R$3:$R$999,1,255),0))</f>
        <v/>
      </c>
      <c r="U371" s="14"/>
      <c r="V371" s="14"/>
    </row>
    <row r="372" spans="2:22">
      <c r="B372" s="28"/>
      <c r="C372" s="46" t="str" cm="1">
        <f t="array" ref="C372">IF(B372="","",
       IF(OR(_xlfn._xlws.FILTER('Checklist.loc DATA'!$D$3:$D$3000,'Checklist.loc DATA'!$C$3:$C$3000=B372,"#no matching result in Checklist.loc DATA")="#no matching result found in Checklist.loc DATA",_xlfn._xlws.FILTER('Checklist.loc DATA'!$D$3:$D$3000,'Checklist.loc DATA'!$C$3:$C$3000=B372,"#no matching result in Checklist.loc DATA")="MISSING",_xlfn._xlws.FILTER('Checklist.loc DATA'!$D$3:$D$3000,'Checklist.loc DATA'!$C$3:$C$3000=B372,"#no matching result in Checklist.loc DATA")=""),
            IF(_xlfn._xlws.FILTER('GAME.CHECKLIST_ Integrator'!$C$2:$C$3000,'GAME.CHECKLIST_ Integrator'!$D$2:$D$3000=B372,"#no matching result in GAME.CHECKLIST Integrator")="0","#Text found in aircraft PAGE_Integrator but no matching entry name; check that you copy-pasted entry names",
                   _xlfn._xlws.FILTER('GAME.CHECKLIST_ Integrator'!$C$2:$C$3000,'GAME.CHECKLIST_ Integrator'!$D$2:$D$3000=B372,"#no matching result in GAME.CHECKLIST Integrator")),
           _xlfn._xlws.FILTER('Checklist.loc DATA'!$D$3:$D$3000,'Checklist.loc DATA'!$C$3:$C$3000=B372,"#no matching result in Checklist.loc DATA")))</f>
        <v/>
      </c>
      <c r="D372" s="52"/>
      <c r="E372" s="46" t="str" cm="1">
        <f t="array" ref="E372">IF(D372="","",
       IF(OR(_xlfn._xlws.FILTER('Checklist.loc DATA'!$D$3:$D$3000,'Checklist.loc DATA'!$C$3:$C$3000=D372,"#no matching result in Checklist.loc DATA")="#no matching result found in Checklist.loc DATA",_xlfn._xlws.FILTER('Checklist.loc DATA'!$D$3:$D$3000,'Checklist.loc DATA'!$C$3:$C$3000=D372,"#no matching result in Checklist.loc DATA")="MISSING",_xlfn._xlws.FILTER('Checklist.loc DATA'!$D$3:$D$3000,'Checklist.loc DATA'!$C$3:$C$3000=D372,"#no matching result in Checklist.loc DATA")=""),
            IF(_xlfn._xlws.FILTER('GAME.CHECKLIST_ Integrator'!$C$2:$C$3000,'GAME.CHECKLIST_ Integrator'!$D$2:$D$3000=D372,"#no matching result in GAME.CHECKLIST Integrator")="0","#Text found in aircraft PAGE_Integrator but no matching entry name; check that you copy-pasted entry names",
                   _xlfn._xlws.FILTER('GAME.CHECKLIST_ Integrator'!$C$2:$C$3000,'GAME.CHECKLIST_ Integrator'!$D$2:$D$3000=D372,"#no matching result in GAME.CHECKLIST Integrator")),
           _xlfn._xlws.FILTER('Checklist.loc DATA'!$D$3:$D$3000,'Checklist.loc DATA'!$C$3:$C$3000=D372,"#no matching result in Checklist.loc DATA")))</f>
        <v/>
      </c>
      <c r="F372" s="52"/>
      <c r="G372" s="46" t="str" cm="1">
        <f t="array" ref="G372">IF(F372="","",
       IF(OR(_xlfn._xlws.FILTER('Checklist.loc DATA'!$D$3:$D$3000,'Checklist.loc DATA'!$C$3:$C$3000=F372,"#no matching result in Checklist.loc DATA")="#no matching result found in Checklist.loc DATA",_xlfn._xlws.FILTER('Checklist.loc DATA'!$D$3:$D$3000,'Checklist.loc DATA'!$C$3:$C$3000=F372,"#no matching result in Checklist.loc DATA")="MISSING",_xlfn._xlws.FILTER('Checklist.loc DATA'!$D$3:$D$3000,'Checklist.loc DATA'!$C$3:$C$3000=F372,"#no matching result in Checklist.loc DATA")=""),
            IF(_xlfn._xlws.FILTER('GAME.CHECKLIST_ Integrator'!$C$2:$C$3000,'GAME.CHECKLIST_ Integrator'!$D$2:$D$3000=F372,"#no matching result in GAME.CHECKLIST Integrator")="0","#Text found in aircraft PAGE_Integrator but no matching entry name; check that you copy-pasted entry names",
                   _xlfn._xlws.FILTER('GAME.CHECKLIST_ Integrator'!$C$2:$C$3000,'GAME.CHECKLIST_ Integrator'!$D$2:$D$3000=F372,"#no matching result in GAME.CHECKLIST Integrator")),
           _xlfn._xlws.FILTER('Checklist.loc DATA'!$D$3:$D$3000,'Checklist.loc DATA'!$C$3:$C$3000=F372,"#no matching result in Checklist.loc DATA")))</f>
        <v/>
      </c>
      <c r="H372" s="61"/>
      <c r="I372" s="46" t="str" cm="1">
        <f t="array" ref="I372">IF(H372="","",
       IF(OR(_xlfn._xlws.FILTER('Checklist.loc DATA'!$D$3:$D$3000,'Checklist.loc DATA'!$C$3:$C$3000=H372,"#no matching result in Checklist.loc DATA")="#no matching result found in Checklist.loc DATA",_xlfn._xlws.FILTER('Checklist.loc DATA'!$D$3:$D$3000,'Checklist.loc DATA'!$C$3:$C$3000=H372,"#no matching result in Checklist.loc DATA")="MISSING",_xlfn._xlws.FILTER('Checklist.loc DATA'!$D$3:$D$3000,'Checklist.loc DATA'!$C$3:$C$3000=H372,"#no matching result in Checklist.loc DATA")=""),
            IF(_xlfn._xlws.FILTER('GAME.CHECKLIST_ Integrator'!$C$2:$C$3000,'GAME.CHECKLIST_ Integrator'!$D$2:$D$3000=H372,"#no matching result in GAME.CHECKLIST Integrator")="0","#Text found in aircraft PAGE_Integrator but no matching entry name; check that you copy-pasted entry names",
                   _xlfn._xlws.FILTER('GAME.CHECKLIST_ Integrator'!$C$2:$C$3000,'GAME.CHECKLIST_ Integrator'!$D$2:$D$3000=H372,"#no matching result in GAME.CHECKLIST Integrator")),
           _xlfn._xlws.FILTER('Checklist.loc DATA'!$D$3:$D$3000,'Checklist.loc DATA'!$C$3:$C$3000=H372,"#no matching result in Checklist.loc DATA")))</f>
        <v/>
      </c>
      <c r="J372" s="48"/>
      <c r="K372" s="46" t="str" cm="1">
        <f t="array" ref="K372">IF(OR(J372="",J372=0),"",
       IF(OR(_xlfn._xlws.FILTER('Checklist.loc DATA'!$E$3:$E$3000,'Checklist.loc DATA'!$D$3:$D$3000=J372,"#no matching result in Checklist.loc DATA")="#no matching result found in Checklist.loc DATA",_xlfn._xlws.FILTER('Checklist.loc DATA'!$E$3:$E$3000,'Checklist.loc DATA'!$D$3:$D$3000=J372,"#no matching result in Checklist.loc DATA")="MISSING",_xlfn._xlws.FILTER('Checklist.loc DATA'!$E$3:$E$3000,'Checklist.loc DATA'!$D$3:$D$3000=J372,"#no matching result in Checklist.loc DATA")=""),
          IF(_xlfn._xlws.FILTER('CLUE. Integrator'!$C$2:$C$3000,'CLUE. Integrator'!$D$2:$D$3000=J372,"#no matching result in aircraft CLUE_Integrator")="0","#Text found in aircraft CLUE_Integrator but no matching entry name; check that you copy-pasted entry names",
                   _xlfn._xlws.FILTER('CLUE. Integrator'!$C$2:$C$3000,'CLUE. Integrator'!$D$2:$D$3000=J372,"#no matching result in aircraft CLUE_Integrator")),
           _xlfn._xlws.FILTER('Checklist.loc DATA'!$E$3:$E$3000,'Checklist.loc DATA'!$D$3:$D$3000=J372,"#no matching result in Checklist.loc DATA")))</f>
        <v/>
      </c>
      <c r="L372" s="63" t="str">
        <f>IF('Integrator tracking'!G381="","",'Integrator tracking'!G381)</f>
        <v/>
      </c>
      <c r="M372" s="14" t="str">
        <f t="shared" si="10"/>
        <v/>
      </c>
      <c r="N372" s="14" t="str">
        <f>IF(F372="","",
_xlfn.CONCAT('Resource Checklist generator'!$A$2,UPPER('Resource Checklist generator'!$O$1),SUBSTITUTE(_xlfn.CONCAT(G372,"_",I372),"GAME.CHECKLIST_",""),"_",T372,'Resource Checklist generator'!$M$2,L372,'Resource Checklist generator'!$K$2,CHAR(10),
    'Resource Checklist generator'!$L$1,'Resource Checklist generator'!$N$2,'Resource Checklist generator'!$K$1,CHAR(10),
    'Resource Checklist generator'!$N$1
))</f>
        <v/>
      </c>
      <c r="O372" s="14" t="str">
        <f>IF(NOT(OR(U372=0,U372="")),_xlfn.CONCAT('Resource Checklist generator'!$G$2,U372,'Resource Checklist generator'!$H$2,CHAR(10),'Resource Checklist generator'!$I$2),"")</f>
        <v/>
      </c>
      <c r="P372" s="14" t="str">
        <f>IF(NOT(OR(V372=0,V372="")),_xlfn.CONCAT('Resource Checklist generator'!$J$2,V372,'Resource Checklist generator'!$H$2,CHAR(10),'Resource Checklist generator'!$L$2),"")</f>
        <v/>
      </c>
      <c r="Q372" s="14" t="str">
        <f>IF(F372="","",
    _xlfn.CONCAT('Resource Checklist generator'!$A$1,UPPER('Resource Checklist generator'!$O$1),SUBSTITUTE(_xlfn.CONCAT(G372,"_",I372),"GAME.CHECKLIST_",""),'Resource Checklist generator'!$B$1,CHAR(10),
    'Resource Checklist generator'!$C$1,G372,'Resource Checklist generator'!$D$1,I372,'Resource Checklist generator'!$E$1,CHAR(10),
    IF(K372="","",_xlfn.CONCAT('Resource Checklist generator'!$F$1,K372,'Resource Checklist generator'!$G$1,CHAR(10))),
    'Resource Checklist generator'!$J$1,'Resource Checklist generator'!$K$1,CHAR(10),
    'Resource Checklist generator'!$N$1)
)</f>
        <v/>
      </c>
      <c r="R372" s="14"/>
      <c r="S372" s="14" t="str">
        <f t="shared" si="11"/>
        <v/>
      </c>
      <c r="T372" s="14" t="str" cm="1">
        <f t="array" ref="T372">IF(Q372="","",MATCH(MID(Q372,1,255),MID($R$3:$R$999,1,255),0))</f>
        <v/>
      </c>
      <c r="U372" s="14"/>
      <c r="V372" s="14"/>
    </row>
    <row r="373" spans="2:22">
      <c r="B373" s="27"/>
      <c r="C373" s="46" t="str" cm="1">
        <f t="array" ref="C373">IF(B373="","",
       IF(OR(_xlfn._xlws.FILTER('Checklist.loc DATA'!$D$3:$D$3000,'Checklist.loc DATA'!$C$3:$C$3000=B373,"#no matching result in Checklist.loc DATA")="#no matching result found in Checklist.loc DATA",_xlfn._xlws.FILTER('Checklist.loc DATA'!$D$3:$D$3000,'Checklist.loc DATA'!$C$3:$C$3000=B373,"#no matching result in Checklist.loc DATA")="MISSING",_xlfn._xlws.FILTER('Checklist.loc DATA'!$D$3:$D$3000,'Checklist.loc DATA'!$C$3:$C$3000=B373,"#no matching result in Checklist.loc DATA")=""),
            IF(_xlfn._xlws.FILTER('GAME.CHECKLIST_ Integrator'!$C$2:$C$3000,'GAME.CHECKLIST_ Integrator'!$D$2:$D$3000=B373,"#no matching result in GAME.CHECKLIST Integrator")="0","#Text found in aircraft PAGE_Integrator but no matching entry name; check that you copy-pasted entry names",
                   _xlfn._xlws.FILTER('GAME.CHECKLIST_ Integrator'!$C$2:$C$3000,'GAME.CHECKLIST_ Integrator'!$D$2:$D$3000=B373,"#no matching result in GAME.CHECKLIST Integrator")),
           _xlfn._xlws.FILTER('Checklist.loc DATA'!$D$3:$D$3000,'Checklist.loc DATA'!$C$3:$C$3000=B373,"#no matching result in Checklist.loc DATA")))</f>
        <v/>
      </c>
      <c r="D373" s="53"/>
      <c r="E373" s="46" t="str" cm="1">
        <f t="array" ref="E373">IF(D373="","",
       IF(OR(_xlfn._xlws.FILTER('Checklist.loc DATA'!$D$3:$D$3000,'Checklist.loc DATA'!$C$3:$C$3000=D373,"#no matching result in Checklist.loc DATA")="#no matching result found in Checklist.loc DATA",_xlfn._xlws.FILTER('Checklist.loc DATA'!$D$3:$D$3000,'Checklist.loc DATA'!$C$3:$C$3000=D373,"#no matching result in Checklist.loc DATA")="MISSING",_xlfn._xlws.FILTER('Checklist.loc DATA'!$D$3:$D$3000,'Checklist.loc DATA'!$C$3:$C$3000=D373,"#no matching result in Checklist.loc DATA")=""),
            IF(_xlfn._xlws.FILTER('GAME.CHECKLIST_ Integrator'!$C$2:$C$3000,'GAME.CHECKLIST_ Integrator'!$D$2:$D$3000=D373,"#no matching result in GAME.CHECKLIST Integrator")="0","#Text found in aircraft PAGE_Integrator but no matching entry name; check that you copy-pasted entry names",
                   _xlfn._xlws.FILTER('GAME.CHECKLIST_ Integrator'!$C$2:$C$3000,'GAME.CHECKLIST_ Integrator'!$D$2:$D$3000=D373,"#no matching result in GAME.CHECKLIST Integrator")),
           _xlfn._xlws.FILTER('Checklist.loc DATA'!$D$3:$D$3000,'Checklist.loc DATA'!$C$3:$C$3000=D373,"#no matching result in Checklist.loc DATA")))</f>
        <v/>
      </c>
      <c r="F373" s="53"/>
      <c r="G373" s="46" t="str" cm="1">
        <f t="array" ref="G373">IF(F373="","",
       IF(OR(_xlfn._xlws.FILTER('Checklist.loc DATA'!$D$3:$D$3000,'Checklist.loc DATA'!$C$3:$C$3000=F373,"#no matching result in Checklist.loc DATA")="#no matching result found in Checklist.loc DATA",_xlfn._xlws.FILTER('Checklist.loc DATA'!$D$3:$D$3000,'Checklist.loc DATA'!$C$3:$C$3000=F373,"#no matching result in Checklist.loc DATA")="MISSING",_xlfn._xlws.FILTER('Checklist.loc DATA'!$D$3:$D$3000,'Checklist.loc DATA'!$C$3:$C$3000=F373,"#no matching result in Checklist.loc DATA")=""),
            IF(_xlfn._xlws.FILTER('GAME.CHECKLIST_ Integrator'!$C$2:$C$3000,'GAME.CHECKLIST_ Integrator'!$D$2:$D$3000=F373,"#no matching result in GAME.CHECKLIST Integrator")="0","#Text found in aircraft PAGE_Integrator but no matching entry name; check that you copy-pasted entry names",
                   _xlfn._xlws.FILTER('GAME.CHECKLIST_ Integrator'!$C$2:$C$3000,'GAME.CHECKLIST_ Integrator'!$D$2:$D$3000=F373,"#no matching result in GAME.CHECKLIST Integrator")),
           _xlfn._xlws.FILTER('Checklist.loc DATA'!$D$3:$D$3000,'Checklist.loc DATA'!$C$3:$C$3000=F373,"#no matching result in Checklist.loc DATA")))</f>
        <v/>
      </c>
      <c r="H373" s="62"/>
      <c r="I373" s="46" t="str" cm="1">
        <f t="array" ref="I373">IF(H373="","",
       IF(OR(_xlfn._xlws.FILTER('Checklist.loc DATA'!$D$3:$D$3000,'Checklist.loc DATA'!$C$3:$C$3000=H373,"#no matching result in Checklist.loc DATA")="#no matching result found in Checklist.loc DATA",_xlfn._xlws.FILTER('Checklist.loc DATA'!$D$3:$D$3000,'Checklist.loc DATA'!$C$3:$C$3000=H373,"#no matching result in Checklist.loc DATA")="MISSING",_xlfn._xlws.FILTER('Checklist.loc DATA'!$D$3:$D$3000,'Checklist.loc DATA'!$C$3:$C$3000=H373,"#no matching result in Checklist.loc DATA")=""),
            IF(_xlfn._xlws.FILTER('GAME.CHECKLIST_ Integrator'!$C$2:$C$3000,'GAME.CHECKLIST_ Integrator'!$D$2:$D$3000=H373,"#no matching result in GAME.CHECKLIST Integrator")="0","#Text found in aircraft PAGE_Integrator but no matching entry name; check that you copy-pasted entry names",
                   _xlfn._xlws.FILTER('GAME.CHECKLIST_ Integrator'!$C$2:$C$3000,'GAME.CHECKLIST_ Integrator'!$D$2:$D$3000=H373,"#no matching result in GAME.CHECKLIST Integrator")),
           _xlfn._xlws.FILTER('Checklist.loc DATA'!$D$3:$D$3000,'Checklist.loc DATA'!$C$3:$C$3000=H373,"#no matching result in Checklist.loc DATA")))</f>
        <v/>
      </c>
      <c r="J373" s="29"/>
      <c r="K373" s="46" t="str" cm="1">
        <f t="array" ref="K373">IF(OR(J373="",J373=0),"",
       IF(OR(_xlfn._xlws.FILTER('Checklist.loc DATA'!$E$3:$E$3000,'Checklist.loc DATA'!$D$3:$D$3000=J373,"#no matching result in Checklist.loc DATA")="#no matching result found in Checklist.loc DATA",_xlfn._xlws.FILTER('Checklist.loc DATA'!$E$3:$E$3000,'Checklist.loc DATA'!$D$3:$D$3000=J373,"#no matching result in Checklist.loc DATA")="MISSING",_xlfn._xlws.FILTER('Checklist.loc DATA'!$E$3:$E$3000,'Checklist.loc DATA'!$D$3:$D$3000=J373,"#no matching result in Checklist.loc DATA")=""),
          IF(_xlfn._xlws.FILTER('CLUE. Integrator'!$C$2:$C$3000,'CLUE. Integrator'!$D$2:$D$3000=J373,"#no matching result in aircraft CLUE_Integrator")="0","#Text found in aircraft CLUE_Integrator but no matching entry name; check that you copy-pasted entry names",
                   _xlfn._xlws.FILTER('CLUE. Integrator'!$C$2:$C$3000,'CLUE. Integrator'!$D$2:$D$3000=J373,"#no matching result in aircraft CLUE_Integrator")),
           _xlfn._xlws.FILTER('Checklist.loc DATA'!$E$3:$E$3000,'Checklist.loc DATA'!$D$3:$D$3000=J373,"#no matching result in Checklist.loc DATA")))</f>
        <v/>
      </c>
      <c r="L373" s="63" t="str">
        <f>IF('Integrator tracking'!G382="","",'Integrator tracking'!G382)</f>
        <v/>
      </c>
      <c r="M373" s="14" t="str">
        <f t="shared" si="10"/>
        <v/>
      </c>
      <c r="N373" s="14" t="str">
        <f>IF(F373="","",
_xlfn.CONCAT('Resource Checklist generator'!$A$2,UPPER('Resource Checklist generator'!$O$1),SUBSTITUTE(_xlfn.CONCAT(G373,"_",I373),"GAME.CHECKLIST_",""),"_",T373,'Resource Checklist generator'!$M$2,L373,'Resource Checklist generator'!$K$2,CHAR(10),
    'Resource Checklist generator'!$L$1,'Resource Checklist generator'!$N$2,'Resource Checklist generator'!$K$1,CHAR(10),
    'Resource Checklist generator'!$N$1
))</f>
        <v/>
      </c>
      <c r="O373" s="14" t="str">
        <f>IF(NOT(OR(U373=0,U373="")),_xlfn.CONCAT('Resource Checklist generator'!$G$2,U373,'Resource Checklist generator'!$H$2,CHAR(10),'Resource Checklist generator'!$I$2),"")</f>
        <v/>
      </c>
      <c r="P373" s="14" t="str">
        <f>IF(NOT(OR(V373=0,V373="")),_xlfn.CONCAT('Resource Checklist generator'!$J$2,V373,'Resource Checklist generator'!$H$2,CHAR(10),'Resource Checklist generator'!$L$2),"")</f>
        <v/>
      </c>
      <c r="Q373" s="14" t="str">
        <f>IF(F373="","",
    _xlfn.CONCAT('Resource Checklist generator'!$A$1,UPPER('Resource Checklist generator'!$O$1),SUBSTITUTE(_xlfn.CONCAT(G373,"_",I373),"GAME.CHECKLIST_",""),'Resource Checklist generator'!$B$1,CHAR(10),
    'Resource Checklist generator'!$C$1,G373,'Resource Checklist generator'!$D$1,I373,'Resource Checklist generator'!$E$1,CHAR(10),
    IF(K373="","",_xlfn.CONCAT('Resource Checklist generator'!$F$1,K373,'Resource Checklist generator'!$G$1,CHAR(10))),
    'Resource Checklist generator'!$J$1,'Resource Checklist generator'!$K$1,CHAR(10),
    'Resource Checklist generator'!$N$1)
)</f>
        <v/>
      </c>
      <c r="R373" s="14"/>
      <c r="S373" s="14" t="str">
        <f t="shared" si="11"/>
        <v/>
      </c>
      <c r="T373" s="14" t="str" cm="1">
        <f t="array" ref="T373">IF(Q373="","",MATCH(MID(Q373,1,255),MID($R$3:$R$999,1,255),0))</f>
        <v/>
      </c>
      <c r="U373" s="14"/>
      <c r="V373" s="14"/>
    </row>
    <row r="374" spans="2:22">
      <c r="B374" s="28"/>
      <c r="C374" s="46" t="str" cm="1">
        <f t="array" ref="C374">IF(B374="","",
       IF(OR(_xlfn._xlws.FILTER('Checklist.loc DATA'!$D$3:$D$3000,'Checklist.loc DATA'!$C$3:$C$3000=B374,"#no matching result in Checklist.loc DATA")="#no matching result found in Checklist.loc DATA",_xlfn._xlws.FILTER('Checklist.loc DATA'!$D$3:$D$3000,'Checklist.loc DATA'!$C$3:$C$3000=B374,"#no matching result in Checklist.loc DATA")="MISSING",_xlfn._xlws.FILTER('Checklist.loc DATA'!$D$3:$D$3000,'Checklist.loc DATA'!$C$3:$C$3000=B374,"#no matching result in Checklist.loc DATA")=""),
            IF(_xlfn._xlws.FILTER('GAME.CHECKLIST_ Integrator'!$C$2:$C$3000,'GAME.CHECKLIST_ Integrator'!$D$2:$D$3000=B374,"#no matching result in GAME.CHECKLIST Integrator")="0","#Text found in aircraft PAGE_Integrator but no matching entry name; check that you copy-pasted entry names",
                   _xlfn._xlws.FILTER('GAME.CHECKLIST_ Integrator'!$C$2:$C$3000,'GAME.CHECKLIST_ Integrator'!$D$2:$D$3000=B374,"#no matching result in GAME.CHECKLIST Integrator")),
           _xlfn._xlws.FILTER('Checklist.loc DATA'!$D$3:$D$3000,'Checklist.loc DATA'!$C$3:$C$3000=B374,"#no matching result in Checklist.loc DATA")))</f>
        <v/>
      </c>
      <c r="D374" s="52"/>
      <c r="E374" s="46" t="str" cm="1">
        <f t="array" ref="E374">IF(D374="","",
       IF(OR(_xlfn._xlws.FILTER('Checklist.loc DATA'!$D$3:$D$3000,'Checklist.loc DATA'!$C$3:$C$3000=D374,"#no matching result in Checklist.loc DATA")="#no matching result found in Checklist.loc DATA",_xlfn._xlws.FILTER('Checklist.loc DATA'!$D$3:$D$3000,'Checklist.loc DATA'!$C$3:$C$3000=D374,"#no matching result in Checklist.loc DATA")="MISSING",_xlfn._xlws.FILTER('Checklist.loc DATA'!$D$3:$D$3000,'Checklist.loc DATA'!$C$3:$C$3000=D374,"#no matching result in Checklist.loc DATA")=""),
            IF(_xlfn._xlws.FILTER('GAME.CHECKLIST_ Integrator'!$C$2:$C$3000,'GAME.CHECKLIST_ Integrator'!$D$2:$D$3000=D374,"#no matching result in GAME.CHECKLIST Integrator")="0","#Text found in aircraft PAGE_Integrator but no matching entry name; check that you copy-pasted entry names",
                   _xlfn._xlws.FILTER('GAME.CHECKLIST_ Integrator'!$C$2:$C$3000,'GAME.CHECKLIST_ Integrator'!$D$2:$D$3000=D374,"#no matching result in GAME.CHECKLIST Integrator")),
           _xlfn._xlws.FILTER('Checklist.loc DATA'!$D$3:$D$3000,'Checklist.loc DATA'!$C$3:$C$3000=D374,"#no matching result in Checklist.loc DATA")))</f>
        <v/>
      </c>
      <c r="F374" s="52"/>
      <c r="G374" s="46" t="str" cm="1">
        <f t="array" ref="G374">IF(F374="","",
       IF(OR(_xlfn._xlws.FILTER('Checklist.loc DATA'!$D$3:$D$3000,'Checklist.loc DATA'!$C$3:$C$3000=F374,"#no matching result in Checklist.loc DATA")="#no matching result found in Checklist.loc DATA",_xlfn._xlws.FILTER('Checklist.loc DATA'!$D$3:$D$3000,'Checklist.loc DATA'!$C$3:$C$3000=F374,"#no matching result in Checklist.loc DATA")="MISSING",_xlfn._xlws.FILTER('Checklist.loc DATA'!$D$3:$D$3000,'Checklist.loc DATA'!$C$3:$C$3000=F374,"#no matching result in Checklist.loc DATA")=""),
            IF(_xlfn._xlws.FILTER('GAME.CHECKLIST_ Integrator'!$C$2:$C$3000,'GAME.CHECKLIST_ Integrator'!$D$2:$D$3000=F374,"#no matching result in GAME.CHECKLIST Integrator")="0","#Text found in aircraft PAGE_Integrator but no matching entry name; check that you copy-pasted entry names",
                   _xlfn._xlws.FILTER('GAME.CHECKLIST_ Integrator'!$C$2:$C$3000,'GAME.CHECKLIST_ Integrator'!$D$2:$D$3000=F374,"#no matching result in GAME.CHECKLIST Integrator")),
           _xlfn._xlws.FILTER('Checklist.loc DATA'!$D$3:$D$3000,'Checklist.loc DATA'!$C$3:$C$3000=F374,"#no matching result in Checklist.loc DATA")))</f>
        <v/>
      </c>
      <c r="H374" s="61"/>
      <c r="I374" s="46" t="str" cm="1">
        <f t="array" ref="I374">IF(H374="","",
       IF(OR(_xlfn._xlws.FILTER('Checklist.loc DATA'!$D$3:$D$3000,'Checklist.loc DATA'!$C$3:$C$3000=H374,"#no matching result in Checklist.loc DATA")="#no matching result found in Checklist.loc DATA",_xlfn._xlws.FILTER('Checklist.loc DATA'!$D$3:$D$3000,'Checklist.loc DATA'!$C$3:$C$3000=H374,"#no matching result in Checklist.loc DATA")="MISSING",_xlfn._xlws.FILTER('Checklist.loc DATA'!$D$3:$D$3000,'Checklist.loc DATA'!$C$3:$C$3000=H374,"#no matching result in Checklist.loc DATA")=""),
            IF(_xlfn._xlws.FILTER('GAME.CHECKLIST_ Integrator'!$C$2:$C$3000,'GAME.CHECKLIST_ Integrator'!$D$2:$D$3000=H374,"#no matching result in GAME.CHECKLIST Integrator")="0","#Text found in aircraft PAGE_Integrator but no matching entry name; check that you copy-pasted entry names",
                   _xlfn._xlws.FILTER('GAME.CHECKLIST_ Integrator'!$C$2:$C$3000,'GAME.CHECKLIST_ Integrator'!$D$2:$D$3000=H374,"#no matching result in GAME.CHECKLIST Integrator")),
           _xlfn._xlws.FILTER('Checklist.loc DATA'!$D$3:$D$3000,'Checklist.loc DATA'!$C$3:$C$3000=H374,"#no matching result in Checklist.loc DATA")))</f>
        <v/>
      </c>
      <c r="J374" s="48"/>
      <c r="K374" s="46" t="str" cm="1">
        <f t="array" ref="K374">IF(OR(J374="",J374=0),"",
       IF(OR(_xlfn._xlws.FILTER('Checklist.loc DATA'!$E$3:$E$3000,'Checklist.loc DATA'!$D$3:$D$3000=J374,"#no matching result in Checklist.loc DATA")="#no matching result found in Checklist.loc DATA",_xlfn._xlws.FILTER('Checklist.loc DATA'!$E$3:$E$3000,'Checklist.loc DATA'!$D$3:$D$3000=J374,"#no matching result in Checklist.loc DATA")="MISSING",_xlfn._xlws.FILTER('Checklist.loc DATA'!$E$3:$E$3000,'Checklist.loc DATA'!$D$3:$D$3000=J374,"#no matching result in Checklist.loc DATA")=""),
          IF(_xlfn._xlws.FILTER('CLUE. Integrator'!$C$2:$C$3000,'CLUE. Integrator'!$D$2:$D$3000=J374,"#no matching result in aircraft CLUE_Integrator")="0","#Text found in aircraft CLUE_Integrator but no matching entry name; check that you copy-pasted entry names",
                   _xlfn._xlws.FILTER('CLUE. Integrator'!$C$2:$C$3000,'CLUE. Integrator'!$D$2:$D$3000=J374,"#no matching result in aircraft CLUE_Integrator")),
           _xlfn._xlws.FILTER('Checklist.loc DATA'!$E$3:$E$3000,'Checklist.loc DATA'!$D$3:$D$3000=J374,"#no matching result in Checklist.loc DATA")))</f>
        <v/>
      </c>
      <c r="L374" s="63" t="str">
        <f>IF('Integrator tracking'!G383="","",'Integrator tracking'!G383)</f>
        <v/>
      </c>
      <c r="M374" s="14" t="str">
        <f t="shared" si="10"/>
        <v/>
      </c>
      <c r="N374" s="14" t="str">
        <f>IF(F374="","",
_xlfn.CONCAT('Resource Checklist generator'!$A$2,UPPER('Resource Checklist generator'!$O$1),SUBSTITUTE(_xlfn.CONCAT(G374,"_",I374),"GAME.CHECKLIST_",""),"_",T374,'Resource Checklist generator'!$M$2,L374,'Resource Checklist generator'!$K$2,CHAR(10),
    'Resource Checklist generator'!$L$1,'Resource Checklist generator'!$N$2,'Resource Checklist generator'!$K$1,CHAR(10),
    'Resource Checklist generator'!$N$1
))</f>
        <v/>
      </c>
      <c r="O374" s="14" t="str">
        <f>IF(NOT(OR(U374=0,U374="")),_xlfn.CONCAT('Resource Checklist generator'!$G$2,U374,'Resource Checklist generator'!$H$2,CHAR(10),'Resource Checklist generator'!$I$2),"")</f>
        <v/>
      </c>
      <c r="P374" s="14" t="str">
        <f>IF(NOT(OR(V374=0,V374="")),_xlfn.CONCAT('Resource Checklist generator'!$J$2,V374,'Resource Checklist generator'!$H$2,CHAR(10),'Resource Checklist generator'!$L$2),"")</f>
        <v/>
      </c>
      <c r="Q374" s="14" t="str">
        <f>IF(F374="","",
    _xlfn.CONCAT('Resource Checklist generator'!$A$1,UPPER('Resource Checklist generator'!$O$1),SUBSTITUTE(_xlfn.CONCAT(G374,"_",I374),"GAME.CHECKLIST_",""),'Resource Checklist generator'!$B$1,CHAR(10),
    'Resource Checklist generator'!$C$1,G374,'Resource Checklist generator'!$D$1,I374,'Resource Checklist generator'!$E$1,CHAR(10),
    IF(K374="","",_xlfn.CONCAT('Resource Checklist generator'!$F$1,K374,'Resource Checklist generator'!$G$1,CHAR(10))),
    'Resource Checklist generator'!$J$1,'Resource Checklist generator'!$K$1,CHAR(10),
    'Resource Checklist generator'!$N$1)
)</f>
        <v/>
      </c>
      <c r="R374" s="14"/>
      <c r="S374" s="14" t="str">
        <f t="shared" si="11"/>
        <v/>
      </c>
      <c r="T374" s="14" t="str" cm="1">
        <f t="array" ref="T374">IF(Q374="","",MATCH(MID(Q374,1,255),MID($R$3:$R$999,1,255),0))</f>
        <v/>
      </c>
      <c r="U374" s="14"/>
      <c r="V374" s="14"/>
    </row>
    <row r="375" spans="2:22">
      <c r="B375" s="27"/>
      <c r="C375" s="46" t="str" cm="1">
        <f t="array" ref="C375">IF(B375="","",
       IF(OR(_xlfn._xlws.FILTER('Checklist.loc DATA'!$D$3:$D$3000,'Checklist.loc DATA'!$C$3:$C$3000=B375,"#no matching result in Checklist.loc DATA")="#no matching result found in Checklist.loc DATA",_xlfn._xlws.FILTER('Checklist.loc DATA'!$D$3:$D$3000,'Checklist.loc DATA'!$C$3:$C$3000=B375,"#no matching result in Checklist.loc DATA")="MISSING",_xlfn._xlws.FILTER('Checklist.loc DATA'!$D$3:$D$3000,'Checklist.loc DATA'!$C$3:$C$3000=B375,"#no matching result in Checklist.loc DATA")=""),
            IF(_xlfn._xlws.FILTER('GAME.CHECKLIST_ Integrator'!$C$2:$C$3000,'GAME.CHECKLIST_ Integrator'!$D$2:$D$3000=B375,"#no matching result in GAME.CHECKLIST Integrator")="0","#Text found in aircraft PAGE_Integrator but no matching entry name; check that you copy-pasted entry names",
                   _xlfn._xlws.FILTER('GAME.CHECKLIST_ Integrator'!$C$2:$C$3000,'GAME.CHECKLIST_ Integrator'!$D$2:$D$3000=B375,"#no matching result in GAME.CHECKLIST Integrator")),
           _xlfn._xlws.FILTER('Checklist.loc DATA'!$D$3:$D$3000,'Checklist.loc DATA'!$C$3:$C$3000=B375,"#no matching result in Checklist.loc DATA")))</f>
        <v/>
      </c>
      <c r="D375" s="53"/>
      <c r="E375" s="46" t="str" cm="1">
        <f t="array" ref="E375">IF(D375="","",
       IF(OR(_xlfn._xlws.FILTER('Checklist.loc DATA'!$D$3:$D$3000,'Checklist.loc DATA'!$C$3:$C$3000=D375,"#no matching result in Checklist.loc DATA")="#no matching result found in Checklist.loc DATA",_xlfn._xlws.FILTER('Checklist.loc DATA'!$D$3:$D$3000,'Checklist.loc DATA'!$C$3:$C$3000=D375,"#no matching result in Checklist.loc DATA")="MISSING",_xlfn._xlws.FILTER('Checklist.loc DATA'!$D$3:$D$3000,'Checklist.loc DATA'!$C$3:$C$3000=D375,"#no matching result in Checklist.loc DATA")=""),
            IF(_xlfn._xlws.FILTER('GAME.CHECKLIST_ Integrator'!$C$2:$C$3000,'GAME.CHECKLIST_ Integrator'!$D$2:$D$3000=D375,"#no matching result in GAME.CHECKLIST Integrator")="0","#Text found in aircraft PAGE_Integrator but no matching entry name; check that you copy-pasted entry names",
                   _xlfn._xlws.FILTER('GAME.CHECKLIST_ Integrator'!$C$2:$C$3000,'GAME.CHECKLIST_ Integrator'!$D$2:$D$3000=D375,"#no matching result in GAME.CHECKLIST Integrator")),
           _xlfn._xlws.FILTER('Checklist.loc DATA'!$D$3:$D$3000,'Checklist.loc DATA'!$C$3:$C$3000=D375,"#no matching result in Checklist.loc DATA")))</f>
        <v/>
      </c>
      <c r="F375" s="53"/>
      <c r="G375" s="46" t="str" cm="1">
        <f t="array" ref="G375">IF(F375="","",
       IF(OR(_xlfn._xlws.FILTER('Checklist.loc DATA'!$D$3:$D$3000,'Checklist.loc DATA'!$C$3:$C$3000=F375,"#no matching result in Checklist.loc DATA")="#no matching result found in Checklist.loc DATA",_xlfn._xlws.FILTER('Checklist.loc DATA'!$D$3:$D$3000,'Checklist.loc DATA'!$C$3:$C$3000=F375,"#no matching result in Checklist.loc DATA")="MISSING",_xlfn._xlws.FILTER('Checklist.loc DATA'!$D$3:$D$3000,'Checklist.loc DATA'!$C$3:$C$3000=F375,"#no matching result in Checklist.loc DATA")=""),
            IF(_xlfn._xlws.FILTER('GAME.CHECKLIST_ Integrator'!$C$2:$C$3000,'GAME.CHECKLIST_ Integrator'!$D$2:$D$3000=F375,"#no matching result in GAME.CHECKLIST Integrator")="0","#Text found in aircraft PAGE_Integrator but no matching entry name; check that you copy-pasted entry names",
                   _xlfn._xlws.FILTER('GAME.CHECKLIST_ Integrator'!$C$2:$C$3000,'GAME.CHECKLIST_ Integrator'!$D$2:$D$3000=F375,"#no matching result in GAME.CHECKLIST Integrator")),
           _xlfn._xlws.FILTER('Checklist.loc DATA'!$D$3:$D$3000,'Checklist.loc DATA'!$C$3:$C$3000=F375,"#no matching result in Checklist.loc DATA")))</f>
        <v/>
      </c>
      <c r="H375" s="62"/>
      <c r="I375" s="46" t="str" cm="1">
        <f t="array" ref="I375">IF(H375="","",
       IF(OR(_xlfn._xlws.FILTER('Checklist.loc DATA'!$D$3:$D$3000,'Checklist.loc DATA'!$C$3:$C$3000=H375,"#no matching result in Checklist.loc DATA")="#no matching result found in Checklist.loc DATA",_xlfn._xlws.FILTER('Checklist.loc DATA'!$D$3:$D$3000,'Checklist.loc DATA'!$C$3:$C$3000=H375,"#no matching result in Checklist.loc DATA")="MISSING",_xlfn._xlws.FILTER('Checklist.loc DATA'!$D$3:$D$3000,'Checklist.loc DATA'!$C$3:$C$3000=H375,"#no matching result in Checklist.loc DATA")=""),
            IF(_xlfn._xlws.FILTER('GAME.CHECKLIST_ Integrator'!$C$2:$C$3000,'GAME.CHECKLIST_ Integrator'!$D$2:$D$3000=H375,"#no matching result in GAME.CHECKLIST Integrator")="0","#Text found in aircraft PAGE_Integrator but no matching entry name; check that you copy-pasted entry names",
                   _xlfn._xlws.FILTER('GAME.CHECKLIST_ Integrator'!$C$2:$C$3000,'GAME.CHECKLIST_ Integrator'!$D$2:$D$3000=H375,"#no matching result in GAME.CHECKLIST Integrator")),
           _xlfn._xlws.FILTER('Checklist.loc DATA'!$D$3:$D$3000,'Checklist.loc DATA'!$C$3:$C$3000=H375,"#no matching result in Checklist.loc DATA")))</f>
        <v/>
      </c>
      <c r="J375" s="29"/>
      <c r="K375" s="46" t="str" cm="1">
        <f t="array" ref="K375">IF(OR(J375="",J375=0),"",
       IF(OR(_xlfn._xlws.FILTER('Checklist.loc DATA'!$E$3:$E$3000,'Checklist.loc DATA'!$D$3:$D$3000=J375,"#no matching result in Checklist.loc DATA")="#no matching result found in Checklist.loc DATA",_xlfn._xlws.FILTER('Checklist.loc DATA'!$E$3:$E$3000,'Checklist.loc DATA'!$D$3:$D$3000=J375,"#no matching result in Checklist.loc DATA")="MISSING",_xlfn._xlws.FILTER('Checklist.loc DATA'!$E$3:$E$3000,'Checklist.loc DATA'!$D$3:$D$3000=J375,"#no matching result in Checklist.loc DATA")=""),
          IF(_xlfn._xlws.FILTER('CLUE. Integrator'!$C$2:$C$3000,'CLUE. Integrator'!$D$2:$D$3000=J375,"#no matching result in aircraft CLUE_Integrator")="0","#Text found in aircraft CLUE_Integrator but no matching entry name; check that you copy-pasted entry names",
                   _xlfn._xlws.FILTER('CLUE. Integrator'!$C$2:$C$3000,'CLUE. Integrator'!$D$2:$D$3000=J375,"#no matching result in aircraft CLUE_Integrator")),
           _xlfn._xlws.FILTER('Checklist.loc DATA'!$E$3:$E$3000,'Checklist.loc DATA'!$D$3:$D$3000=J375,"#no matching result in Checklist.loc DATA")))</f>
        <v/>
      </c>
      <c r="L375" s="63" t="str">
        <f>IF('Integrator tracking'!G384="","",'Integrator tracking'!G384)</f>
        <v/>
      </c>
      <c r="M375" s="14" t="str">
        <f t="shared" si="10"/>
        <v/>
      </c>
      <c r="N375" s="14" t="str">
        <f>IF(F375="","",
_xlfn.CONCAT('Resource Checklist generator'!$A$2,UPPER('Resource Checklist generator'!$O$1),SUBSTITUTE(_xlfn.CONCAT(G375,"_",I375),"GAME.CHECKLIST_",""),"_",T375,'Resource Checklist generator'!$M$2,L375,'Resource Checklist generator'!$K$2,CHAR(10),
    'Resource Checklist generator'!$L$1,'Resource Checklist generator'!$N$2,'Resource Checklist generator'!$K$1,CHAR(10),
    'Resource Checklist generator'!$N$1
))</f>
        <v/>
      </c>
      <c r="O375" s="14" t="str">
        <f>IF(NOT(OR(U375=0,U375="")),_xlfn.CONCAT('Resource Checklist generator'!$G$2,U375,'Resource Checklist generator'!$H$2,CHAR(10),'Resource Checklist generator'!$I$2),"")</f>
        <v/>
      </c>
      <c r="P375" s="14" t="str">
        <f>IF(NOT(OR(V375=0,V375="")),_xlfn.CONCAT('Resource Checklist generator'!$J$2,V375,'Resource Checklist generator'!$H$2,CHAR(10),'Resource Checklist generator'!$L$2),"")</f>
        <v/>
      </c>
      <c r="Q375" s="14" t="str">
        <f>IF(F375="","",
    _xlfn.CONCAT('Resource Checklist generator'!$A$1,UPPER('Resource Checklist generator'!$O$1),SUBSTITUTE(_xlfn.CONCAT(G375,"_",I375),"GAME.CHECKLIST_",""),'Resource Checklist generator'!$B$1,CHAR(10),
    'Resource Checklist generator'!$C$1,G375,'Resource Checklist generator'!$D$1,I375,'Resource Checklist generator'!$E$1,CHAR(10),
    IF(K375="","",_xlfn.CONCAT('Resource Checklist generator'!$F$1,K375,'Resource Checklist generator'!$G$1,CHAR(10))),
    'Resource Checklist generator'!$J$1,'Resource Checklist generator'!$K$1,CHAR(10),
    'Resource Checklist generator'!$N$1)
)</f>
        <v/>
      </c>
      <c r="R375" s="14"/>
      <c r="S375" s="14" t="str">
        <f t="shared" si="11"/>
        <v/>
      </c>
      <c r="T375" s="14" t="str" cm="1">
        <f t="array" ref="T375">IF(Q375="","",MATCH(MID(Q375,1,255),MID($R$3:$R$999,1,255),0))</f>
        <v/>
      </c>
      <c r="U375" s="14"/>
      <c r="V375" s="14"/>
    </row>
    <row r="376" spans="2:22">
      <c r="B376" s="28"/>
      <c r="C376" s="46" t="str" cm="1">
        <f t="array" ref="C376">IF(B376="","",
       IF(OR(_xlfn._xlws.FILTER('Checklist.loc DATA'!$D$3:$D$3000,'Checklist.loc DATA'!$C$3:$C$3000=B376,"#no matching result in Checklist.loc DATA")="#no matching result found in Checklist.loc DATA",_xlfn._xlws.FILTER('Checklist.loc DATA'!$D$3:$D$3000,'Checklist.loc DATA'!$C$3:$C$3000=B376,"#no matching result in Checklist.loc DATA")="MISSING",_xlfn._xlws.FILTER('Checklist.loc DATA'!$D$3:$D$3000,'Checklist.loc DATA'!$C$3:$C$3000=B376,"#no matching result in Checklist.loc DATA")=""),
            IF(_xlfn._xlws.FILTER('GAME.CHECKLIST_ Integrator'!$C$2:$C$3000,'GAME.CHECKLIST_ Integrator'!$D$2:$D$3000=B376,"#no matching result in GAME.CHECKLIST Integrator")="0","#Text found in aircraft PAGE_Integrator but no matching entry name; check that you copy-pasted entry names",
                   _xlfn._xlws.FILTER('GAME.CHECKLIST_ Integrator'!$C$2:$C$3000,'GAME.CHECKLIST_ Integrator'!$D$2:$D$3000=B376,"#no matching result in GAME.CHECKLIST Integrator")),
           _xlfn._xlws.FILTER('Checklist.loc DATA'!$D$3:$D$3000,'Checklist.loc DATA'!$C$3:$C$3000=B376,"#no matching result in Checklist.loc DATA")))</f>
        <v/>
      </c>
      <c r="D376" s="52"/>
      <c r="E376" s="46" t="str" cm="1">
        <f t="array" ref="E376">IF(D376="","",
       IF(OR(_xlfn._xlws.FILTER('Checklist.loc DATA'!$D$3:$D$3000,'Checklist.loc DATA'!$C$3:$C$3000=D376,"#no matching result in Checklist.loc DATA")="#no matching result found in Checklist.loc DATA",_xlfn._xlws.FILTER('Checklist.loc DATA'!$D$3:$D$3000,'Checklist.loc DATA'!$C$3:$C$3000=D376,"#no matching result in Checklist.loc DATA")="MISSING",_xlfn._xlws.FILTER('Checklist.loc DATA'!$D$3:$D$3000,'Checklist.loc DATA'!$C$3:$C$3000=D376,"#no matching result in Checklist.loc DATA")=""),
            IF(_xlfn._xlws.FILTER('GAME.CHECKLIST_ Integrator'!$C$2:$C$3000,'GAME.CHECKLIST_ Integrator'!$D$2:$D$3000=D376,"#no matching result in GAME.CHECKLIST Integrator")="0","#Text found in aircraft PAGE_Integrator but no matching entry name; check that you copy-pasted entry names",
                   _xlfn._xlws.FILTER('GAME.CHECKLIST_ Integrator'!$C$2:$C$3000,'GAME.CHECKLIST_ Integrator'!$D$2:$D$3000=D376,"#no matching result in GAME.CHECKLIST Integrator")),
           _xlfn._xlws.FILTER('Checklist.loc DATA'!$D$3:$D$3000,'Checklist.loc DATA'!$C$3:$C$3000=D376,"#no matching result in Checklist.loc DATA")))</f>
        <v/>
      </c>
      <c r="F376" s="52"/>
      <c r="G376" s="46" t="str" cm="1">
        <f t="array" ref="G376">IF(F376="","",
       IF(OR(_xlfn._xlws.FILTER('Checklist.loc DATA'!$D$3:$D$3000,'Checklist.loc DATA'!$C$3:$C$3000=F376,"#no matching result in Checklist.loc DATA")="#no matching result found in Checklist.loc DATA",_xlfn._xlws.FILTER('Checklist.loc DATA'!$D$3:$D$3000,'Checklist.loc DATA'!$C$3:$C$3000=F376,"#no matching result in Checklist.loc DATA")="MISSING",_xlfn._xlws.FILTER('Checklist.loc DATA'!$D$3:$D$3000,'Checklist.loc DATA'!$C$3:$C$3000=F376,"#no matching result in Checklist.loc DATA")=""),
            IF(_xlfn._xlws.FILTER('GAME.CHECKLIST_ Integrator'!$C$2:$C$3000,'GAME.CHECKLIST_ Integrator'!$D$2:$D$3000=F376,"#no matching result in GAME.CHECKLIST Integrator")="0","#Text found in aircraft PAGE_Integrator but no matching entry name; check that you copy-pasted entry names",
                   _xlfn._xlws.FILTER('GAME.CHECKLIST_ Integrator'!$C$2:$C$3000,'GAME.CHECKLIST_ Integrator'!$D$2:$D$3000=F376,"#no matching result in GAME.CHECKLIST Integrator")),
           _xlfn._xlws.FILTER('Checklist.loc DATA'!$D$3:$D$3000,'Checklist.loc DATA'!$C$3:$C$3000=F376,"#no matching result in Checklist.loc DATA")))</f>
        <v/>
      </c>
      <c r="H376" s="61"/>
      <c r="I376" s="46" t="str" cm="1">
        <f t="array" ref="I376">IF(H376="","",
       IF(OR(_xlfn._xlws.FILTER('Checklist.loc DATA'!$D$3:$D$3000,'Checklist.loc DATA'!$C$3:$C$3000=H376,"#no matching result in Checklist.loc DATA")="#no matching result found in Checklist.loc DATA",_xlfn._xlws.FILTER('Checklist.loc DATA'!$D$3:$D$3000,'Checklist.loc DATA'!$C$3:$C$3000=H376,"#no matching result in Checklist.loc DATA")="MISSING",_xlfn._xlws.FILTER('Checklist.loc DATA'!$D$3:$D$3000,'Checklist.loc DATA'!$C$3:$C$3000=H376,"#no matching result in Checklist.loc DATA")=""),
            IF(_xlfn._xlws.FILTER('GAME.CHECKLIST_ Integrator'!$C$2:$C$3000,'GAME.CHECKLIST_ Integrator'!$D$2:$D$3000=H376,"#no matching result in GAME.CHECKLIST Integrator")="0","#Text found in aircraft PAGE_Integrator but no matching entry name; check that you copy-pasted entry names",
                   _xlfn._xlws.FILTER('GAME.CHECKLIST_ Integrator'!$C$2:$C$3000,'GAME.CHECKLIST_ Integrator'!$D$2:$D$3000=H376,"#no matching result in GAME.CHECKLIST Integrator")),
           _xlfn._xlws.FILTER('Checklist.loc DATA'!$D$3:$D$3000,'Checklist.loc DATA'!$C$3:$C$3000=H376,"#no matching result in Checklist.loc DATA")))</f>
        <v/>
      </c>
      <c r="J376" s="48"/>
      <c r="K376" s="46" t="str" cm="1">
        <f t="array" ref="K376">IF(OR(J376="",J376=0),"",
       IF(OR(_xlfn._xlws.FILTER('Checklist.loc DATA'!$E$3:$E$3000,'Checklist.loc DATA'!$D$3:$D$3000=J376,"#no matching result in Checklist.loc DATA")="#no matching result found in Checklist.loc DATA",_xlfn._xlws.FILTER('Checklist.loc DATA'!$E$3:$E$3000,'Checklist.loc DATA'!$D$3:$D$3000=J376,"#no matching result in Checklist.loc DATA")="MISSING",_xlfn._xlws.FILTER('Checklist.loc DATA'!$E$3:$E$3000,'Checklist.loc DATA'!$D$3:$D$3000=J376,"#no matching result in Checklist.loc DATA")=""),
          IF(_xlfn._xlws.FILTER('CLUE. Integrator'!$C$2:$C$3000,'CLUE. Integrator'!$D$2:$D$3000=J376,"#no matching result in aircraft CLUE_Integrator")="0","#Text found in aircraft CLUE_Integrator but no matching entry name; check that you copy-pasted entry names",
                   _xlfn._xlws.FILTER('CLUE. Integrator'!$C$2:$C$3000,'CLUE. Integrator'!$D$2:$D$3000=J376,"#no matching result in aircraft CLUE_Integrator")),
           _xlfn._xlws.FILTER('Checklist.loc DATA'!$E$3:$E$3000,'Checklist.loc DATA'!$D$3:$D$3000=J376,"#no matching result in Checklist.loc DATA")))</f>
        <v/>
      </c>
      <c r="L376" s="63" t="str">
        <f>IF('Integrator tracking'!G385="","",'Integrator tracking'!G385)</f>
        <v/>
      </c>
      <c r="M376" s="14" t="str">
        <f t="shared" si="10"/>
        <v/>
      </c>
      <c r="N376" s="14" t="str">
        <f>IF(F376="","",
_xlfn.CONCAT('Resource Checklist generator'!$A$2,UPPER('Resource Checklist generator'!$O$1),SUBSTITUTE(_xlfn.CONCAT(G376,"_",I376),"GAME.CHECKLIST_",""),"_",T376,'Resource Checklist generator'!$M$2,L376,'Resource Checklist generator'!$K$2,CHAR(10),
    'Resource Checklist generator'!$L$1,'Resource Checklist generator'!$N$2,'Resource Checklist generator'!$K$1,CHAR(10),
    'Resource Checklist generator'!$N$1
))</f>
        <v/>
      </c>
      <c r="O376" s="14" t="str">
        <f>IF(NOT(OR(U376=0,U376="")),_xlfn.CONCAT('Resource Checklist generator'!$G$2,U376,'Resource Checklist generator'!$H$2,CHAR(10),'Resource Checklist generator'!$I$2),"")</f>
        <v/>
      </c>
      <c r="P376" s="14" t="str">
        <f>IF(NOT(OR(V376=0,V376="")),_xlfn.CONCAT('Resource Checklist generator'!$J$2,V376,'Resource Checklist generator'!$H$2,CHAR(10),'Resource Checklist generator'!$L$2),"")</f>
        <v/>
      </c>
      <c r="Q376" s="14" t="str">
        <f>IF(F376="","",
    _xlfn.CONCAT('Resource Checklist generator'!$A$1,UPPER('Resource Checklist generator'!$O$1),SUBSTITUTE(_xlfn.CONCAT(G376,"_",I376),"GAME.CHECKLIST_",""),'Resource Checklist generator'!$B$1,CHAR(10),
    'Resource Checklist generator'!$C$1,G376,'Resource Checklist generator'!$D$1,I376,'Resource Checklist generator'!$E$1,CHAR(10),
    IF(K376="","",_xlfn.CONCAT('Resource Checklist generator'!$F$1,K376,'Resource Checklist generator'!$G$1,CHAR(10))),
    'Resource Checklist generator'!$J$1,'Resource Checklist generator'!$K$1,CHAR(10),
    'Resource Checklist generator'!$N$1)
)</f>
        <v/>
      </c>
      <c r="R376" s="14"/>
      <c r="S376" s="14" t="str">
        <f t="shared" si="11"/>
        <v/>
      </c>
      <c r="T376" s="14" t="str" cm="1">
        <f t="array" ref="T376">IF(Q376="","",MATCH(MID(Q376,1,255),MID($R$3:$R$999,1,255),0))</f>
        <v/>
      </c>
      <c r="U376" s="14"/>
      <c r="V376" s="14"/>
    </row>
    <row r="377" spans="2:22">
      <c r="B377" s="27"/>
      <c r="C377" s="46" t="str" cm="1">
        <f t="array" ref="C377">IF(B377="","",
       IF(OR(_xlfn._xlws.FILTER('Checklist.loc DATA'!$D$3:$D$3000,'Checklist.loc DATA'!$C$3:$C$3000=B377,"#no matching result in Checklist.loc DATA")="#no matching result found in Checklist.loc DATA",_xlfn._xlws.FILTER('Checklist.loc DATA'!$D$3:$D$3000,'Checklist.loc DATA'!$C$3:$C$3000=B377,"#no matching result in Checklist.loc DATA")="MISSING",_xlfn._xlws.FILTER('Checklist.loc DATA'!$D$3:$D$3000,'Checklist.loc DATA'!$C$3:$C$3000=B377,"#no matching result in Checklist.loc DATA")=""),
            IF(_xlfn._xlws.FILTER('GAME.CHECKLIST_ Integrator'!$C$2:$C$3000,'GAME.CHECKLIST_ Integrator'!$D$2:$D$3000=B377,"#no matching result in GAME.CHECKLIST Integrator")="0","#Text found in aircraft PAGE_Integrator but no matching entry name; check that you copy-pasted entry names",
                   _xlfn._xlws.FILTER('GAME.CHECKLIST_ Integrator'!$C$2:$C$3000,'GAME.CHECKLIST_ Integrator'!$D$2:$D$3000=B377,"#no matching result in GAME.CHECKLIST Integrator")),
           _xlfn._xlws.FILTER('Checklist.loc DATA'!$D$3:$D$3000,'Checklist.loc DATA'!$C$3:$C$3000=B377,"#no matching result in Checklist.loc DATA")))</f>
        <v/>
      </c>
      <c r="D377" s="53"/>
      <c r="E377" s="46" t="str" cm="1">
        <f t="array" ref="E377">IF(D377="","",
       IF(OR(_xlfn._xlws.FILTER('Checklist.loc DATA'!$D$3:$D$3000,'Checklist.loc DATA'!$C$3:$C$3000=D377,"#no matching result in Checklist.loc DATA")="#no matching result found in Checklist.loc DATA",_xlfn._xlws.FILTER('Checklist.loc DATA'!$D$3:$D$3000,'Checklist.loc DATA'!$C$3:$C$3000=D377,"#no matching result in Checklist.loc DATA")="MISSING",_xlfn._xlws.FILTER('Checklist.loc DATA'!$D$3:$D$3000,'Checklist.loc DATA'!$C$3:$C$3000=D377,"#no matching result in Checklist.loc DATA")=""),
            IF(_xlfn._xlws.FILTER('GAME.CHECKLIST_ Integrator'!$C$2:$C$3000,'GAME.CHECKLIST_ Integrator'!$D$2:$D$3000=D377,"#no matching result in GAME.CHECKLIST Integrator")="0","#Text found in aircraft PAGE_Integrator but no matching entry name; check that you copy-pasted entry names",
                   _xlfn._xlws.FILTER('GAME.CHECKLIST_ Integrator'!$C$2:$C$3000,'GAME.CHECKLIST_ Integrator'!$D$2:$D$3000=D377,"#no matching result in GAME.CHECKLIST Integrator")),
           _xlfn._xlws.FILTER('Checklist.loc DATA'!$D$3:$D$3000,'Checklist.loc DATA'!$C$3:$C$3000=D377,"#no matching result in Checklist.loc DATA")))</f>
        <v/>
      </c>
      <c r="F377" s="53"/>
      <c r="G377" s="46" t="str" cm="1">
        <f t="array" ref="G377">IF(F377="","",
       IF(OR(_xlfn._xlws.FILTER('Checklist.loc DATA'!$D$3:$D$3000,'Checklist.loc DATA'!$C$3:$C$3000=F377,"#no matching result in Checklist.loc DATA")="#no matching result found in Checklist.loc DATA",_xlfn._xlws.FILTER('Checklist.loc DATA'!$D$3:$D$3000,'Checklist.loc DATA'!$C$3:$C$3000=F377,"#no matching result in Checklist.loc DATA")="MISSING",_xlfn._xlws.FILTER('Checklist.loc DATA'!$D$3:$D$3000,'Checklist.loc DATA'!$C$3:$C$3000=F377,"#no matching result in Checklist.loc DATA")=""),
            IF(_xlfn._xlws.FILTER('GAME.CHECKLIST_ Integrator'!$C$2:$C$3000,'GAME.CHECKLIST_ Integrator'!$D$2:$D$3000=F377,"#no matching result in GAME.CHECKLIST Integrator")="0","#Text found in aircraft PAGE_Integrator but no matching entry name; check that you copy-pasted entry names",
                   _xlfn._xlws.FILTER('GAME.CHECKLIST_ Integrator'!$C$2:$C$3000,'GAME.CHECKLIST_ Integrator'!$D$2:$D$3000=F377,"#no matching result in GAME.CHECKLIST Integrator")),
           _xlfn._xlws.FILTER('Checklist.loc DATA'!$D$3:$D$3000,'Checklist.loc DATA'!$C$3:$C$3000=F377,"#no matching result in Checklist.loc DATA")))</f>
        <v/>
      </c>
      <c r="H377" s="62"/>
      <c r="I377" s="46" t="str" cm="1">
        <f t="array" ref="I377">IF(H377="","",
       IF(OR(_xlfn._xlws.FILTER('Checklist.loc DATA'!$D$3:$D$3000,'Checklist.loc DATA'!$C$3:$C$3000=H377,"#no matching result in Checklist.loc DATA")="#no matching result found in Checklist.loc DATA",_xlfn._xlws.FILTER('Checklist.loc DATA'!$D$3:$D$3000,'Checklist.loc DATA'!$C$3:$C$3000=H377,"#no matching result in Checklist.loc DATA")="MISSING",_xlfn._xlws.FILTER('Checklist.loc DATA'!$D$3:$D$3000,'Checklist.loc DATA'!$C$3:$C$3000=H377,"#no matching result in Checklist.loc DATA")=""),
            IF(_xlfn._xlws.FILTER('GAME.CHECKLIST_ Integrator'!$C$2:$C$3000,'GAME.CHECKLIST_ Integrator'!$D$2:$D$3000=H377,"#no matching result in GAME.CHECKLIST Integrator")="0","#Text found in aircraft PAGE_Integrator but no matching entry name; check that you copy-pasted entry names",
                   _xlfn._xlws.FILTER('GAME.CHECKLIST_ Integrator'!$C$2:$C$3000,'GAME.CHECKLIST_ Integrator'!$D$2:$D$3000=H377,"#no matching result in GAME.CHECKLIST Integrator")),
           _xlfn._xlws.FILTER('Checklist.loc DATA'!$D$3:$D$3000,'Checklist.loc DATA'!$C$3:$C$3000=H377,"#no matching result in Checklist.loc DATA")))</f>
        <v/>
      </c>
      <c r="J377" s="29"/>
      <c r="K377" s="46" t="str" cm="1">
        <f t="array" ref="K377">IF(OR(J377="",J377=0),"",
       IF(OR(_xlfn._xlws.FILTER('Checklist.loc DATA'!$E$3:$E$3000,'Checklist.loc DATA'!$D$3:$D$3000=J377,"#no matching result in Checklist.loc DATA")="#no matching result found in Checklist.loc DATA",_xlfn._xlws.FILTER('Checklist.loc DATA'!$E$3:$E$3000,'Checklist.loc DATA'!$D$3:$D$3000=J377,"#no matching result in Checklist.loc DATA")="MISSING",_xlfn._xlws.FILTER('Checklist.loc DATA'!$E$3:$E$3000,'Checklist.loc DATA'!$D$3:$D$3000=J377,"#no matching result in Checklist.loc DATA")=""),
          IF(_xlfn._xlws.FILTER('CLUE. Integrator'!$C$2:$C$3000,'CLUE. Integrator'!$D$2:$D$3000=J377,"#no matching result in aircraft CLUE_Integrator")="0","#Text found in aircraft CLUE_Integrator but no matching entry name; check that you copy-pasted entry names",
                   _xlfn._xlws.FILTER('CLUE. Integrator'!$C$2:$C$3000,'CLUE. Integrator'!$D$2:$D$3000=J377,"#no matching result in aircraft CLUE_Integrator")),
           _xlfn._xlws.FILTER('Checklist.loc DATA'!$E$3:$E$3000,'Checklist.loc DATA'!$D$3:$D$3000=J377,"#no matching result in Checklist.loc DATA")))</f>
        <v/>
      </c>
      <c r="L377" s="63" t="str">
        <f>IF('Integrator tracking'!G386="","",'Integrator tracking'!G386)</f>
        <v/>
      </c>
      <c r="M377" s="14" t="str">
        <f t="shared" si="10"/>
        <v/>
      </c>
      <c r="N377" s="14" t="str">
        <f>IF(F377="","",
_xlfn.CONCAT('Resource Checklist generator'!$A$2,UPPER('Resource Checklist generator'!$O$1),SUBSTITUTE(_xlfn.CONCAT(G377,"_",I377),"GAME.CHECKLIST_",""),"_",T377,'Resource Checklist generator'!$M$2,L377,'Resource Checklist generator'!$K$2,CHAR(10),
    'Resource Checklist generator'!$L$1,'Resource Checklist generator'!$N$2,'Resource Checklist generator'!$K$1,CHAR(10),
    'Resource Checklist generator'!$N$1
))</f>
        <v/>
      </c>
      <c r="O377" s="14" t="str">
        <f>IF(NOT(OR(U377=0,U377="")),_xlfn.CONCAT('Resource Checklist generator'!$G$2,U377,'Resource Checklist generator'!$H$2,CHAR(10),'Resource Checklist generator'!$I$2),"")</f>
        <v/>
      </c>
      <c r="P377" s="14" t="str">
        <f>IF(NOT(OR(V377=0,V377="")),_xlfn.CONCAT('Resource Checklist generator'!$J$2,V377,'Resource Checklist generator'!$H$2,CHAR(10),'Resource Checklist generator'!$L$2),"")</f>
        <v/>
      </c>
      <c r="Q377" s="14" t="str">
        <f>IF(F377="","",
    _xlfn.CONCAT('Resource Checklist generator'!$A$1,UPPER('Resource Checklist generator'!$O$1),SUBSTITUTE(_xlfn.CONCAT(G377,"_",I377),"GAME.CHECKLIST_",""),'Resource Checklist generator'!$B$1,CHAR(10),
    'Resource Checklist generator'!$C$1,G377,'Resource Checklist generator'!$D$1,I377,'Resource Checklist generator'!$E$1,CHAR(10),
    IF(K377="","",_xlfn.CONCAT('Resource Checklist generator'!$F$1,K377,'Resource Checklist generator'!$G$1,CHAR(10))),
    'Resource Checklist generator'!$J$1,'Resource Checklist generator'!$K$1,CHAR(10),
    'Resource Checklist generator'!$N$1)
)</f>
        <v/>
      </c>
      <c r="R377" s="14"/>
      <c r="S377" s="14" t="str">
        <f t="shared" si="11"/>
        <v/>
      </c>
      <c r="T377" s="14" t="str" cm="1">
        <f t="array" ref="T377">IF(Q377="","",MATCH(MID(Q377,1,255),MID($R$3:$R$999,1,255),0))</f>
        <v/>
      </c>
      <c r="U377" s="14"/>
      <c r="V377" s="14"/>
    </row>
    <row r="378" spans="2:22">
      <c r="B378" s="28"/>
      <c r="C378" s="46" t="str" cm="1">
        <f t="array" ref="C378">IF(B378="","",
       IF(OR(_xlfn._xlws.FILTER('Checklist.loc DATA'!$D$3:$D$3000,'Checklist.loc DATA'!$C$3:$C$3000=B378,"#no matching result in Checklist.loc DATA")="#no matching result found in Checklist.loc DATA",_xlfn._xlws.FILTER('Checklist.loc DATA'!$D$3:$D$3000,'Checklist.loc DATA'!$C$3:$C$3000=B378,"#no matching result in Checklist.loc DATA")="MISSING",_xlfn._xlws.FILTER('Checklist.loc DATA'!$D$3:$D$3000,'Checklist.loc DATA'!$C$3:$C$3000=B378,"#no matching result in Checklist.loc DATA")=""),
            IF(_xlfn._xlws.FILTER('GAME.CHECKLIST_ Integrator'!$C$2:$C$3000,'GAME.CHECKLIST_ Integrator'!$D$2:$D$3000=B378,"#no matching result in GAME.CHECKLIST Integrator")="0","#Text found in aircraft PAGE_Integrator but no matching entry name; check that you copy-pasted entry names",
                   _xlfn._xlws.FILTER('GAME.CHECKLIST_ Integrator'!$C$2:$C$3000,'GAME.CHECKLIST_ Integrator'!$D$2:$D$3000=B378,"#no matching result in GAME.CHECKLIST Integrator")),
           _xlfn._xlws.FILTER('Checklist.loc DATA'!$D$3:$D$3000,'Checklist.loc DATA'!$C$3:$C$3000=B378,"#no matching result in Checklist.loc DATA")))</f>
        <v/>
      </c>
      <c r="D378" s="52"/>
      <c r="E378" s="46" t="str" cm="1">
        <f t="array" ref="E378">IF(D378="","",
       IF(OR(_xlfn._xlws.FILTER('Checklist.loc DATA'!$D$3:$D$3000,'Checklist.loc DATA'!$C$3:$C$3000=D378,"#no matching result in Checklist.loc DATA")="#no matching result found in Checklist.loc DATA",_xlfn._xlws.FILTER('Checklist.loc DATA'!$D$3:$D$3000,'Checklist.loc DATA'!$C$3:$C$3000=D378,"#no matching result in Checklist.loc DATA")="MISSING",_xlfn._xlws.FILTER('Checklist.loc DATA'!$D$3:$D$3000,'Checklist.loc DATA'!$C$3:$C$3000=D378,"#no matching result in Checklist.loc DATA")=""),
            IF(_xlfn._xlws.FILTER('GAME.CHECKLIST_ Integrator'!$C$2:$C$3000,'GAME.CHECKLIST_ Integrator'!$D$2:$D$3000=D378,"#no matching result in GAME.CHECKLIST Integrator")="0","#Text found in aircraft PAGE_Integrator but no matching entry name; check that you copy-pasted entry names",
                   _xlfn._xlws.FILTER('GAME.CHECKLIST_ Integrator'!$C$2:$C$3000,'GAME.CHECKLIST_ Integrator'!$D$2:$D$3000=D378,"#no matching result in GAME.CHECKLIST Integrator")),
           _xlfn._xlws.FILTER('Checklist.loc DATA'!$D$3:$D$3000,'Checklist.loc DATA'!$C$3:$C$3000=D378,"#no matching result in Checklist.loc DATA")))</f>
        <v/>
      </c>
      <c r="F378" s="52"/>
      <c r="G378" s="46" t="str" cm="1">
        <f t="array" ref="G378">IF(F378="","",
       IF(OR(_xlfn._xlws.FILTER('Checklist.loc DATA'!$D$3:$D$3000,'Checklist.loc DATA'!$C$3:$C$3000=F378,"#no matching result in Checklist.loc DATA")="#no matching result found in Checklist.loc DATA",_xlfn._xlws.FILTER('Checklist.loc DATA'!$D$3:$D$3000,'Checklist.loc DATA'!$C$3:$C$3000=F378,"#no matching result in Checklist.loc DATA")="MISSING",_xlfn._xlws.FILTER('Checklist.loc DATA'!$D$3:$D$3000,'Checklist.loc DATA'!$C$3:$C$3000=F378,"#no matching result in Checklist.loc DATA")=""),
            IF(_xlfn._xlws.FILTER('GAME.CHECKLIST_ Integrator'!$C$2:$C$3000,'GAME.CHECKLIST_ Integrator'!$D$2:$D$3000=F378,"#no matching result in GAME.CHECKLIST Integrator")="0","#Text found in aircraft PAGE_Integrator but no matching entry name; check that you copy-pasted entry names",
                   _xlfn._xlws.FILTER('GAME.CHECKLIST_ Integrator'!$C$2:$C$3000,'GAME.CHECKLIST_ Integrator'!$D$2:$D$3000=F378,"#no matching result in GAME.CHECKLIST Integrator")),
           _xlfn._xlws.FILTER('Checklist.loc DATA'!$D$3:$D$3000,'Checklist.loc DATA'!$C$3:$C$3000=F378,"#no matching result in Checklist.loc DATA")))</f>
        <v/>
      </c>
      <c r="H378" s="61"/>
      <c r="I378" s="46" t="str" cm="1">
        <f t="array" ref="I378">IF(H378="","",
       IF(OR(_xlfn._xlws.FILTER('Checklist.loc DATA'!$D$3:$D$3000,'Checklist.loc DATA'!$C$3:$C$3000=H378,"#no matching result in Checklist.loc DATA")="#no matching result found in Checklist.loc DATA",_xlfn._xlws.FILTER('Checklist.loc DATA'!$D$3:$D$3000,'Checklist.loc DATA'!$C$3:$C$3000=H378,"#no matching result in Checklist.loc DATA")="MISSING",_xlfn._xlws.FILTER('Checklist.loc DATA'!$D$3:$D$3000,'Checklist.loc DATA'!$C$3:$C$3000=H378,"#no matching result in Checklist.loc DATA")=""),
            IF(_xlfn._xlws.FILTER('GAME.CHECKLIST_ Integrator'!$C$2:$C$3000,'GAME.CHECKLIST_ Integrator'!$D$2:$D$3000=H378,"#no matching result in GAME.CHECKLIST Integrator")="0","#Text found in aircraft PAGE_Integrator but no matching entry name; check that you copy-pasted entry names",
                   _xlfn._xlws.FILTER('GAME.CHECKLIST_ Integrator'!$C$2:$C$3000,'GAME.CHECKLIST_ Integrator'!$D$2:$D$3000=H378,"#no matching result in GAME.CHECKLIST Integrator")),
           _xlfn._xlws.FILTER('Checklist.loc DATA'!$D$3:$D$3000,'Checklist.loc DATA'!$C$3:$C$3000=H378,"#no matching result in Checklist.loc DATA")))</f>
        <v/>
      </c>
      <c r="J378" s="48"/>
      <c r="K378" s="46" t="str" cm="1">
        <f t="array" ref="K378">IF(OR(J378="",J378=0),"",
       IF(OR(_xlfn._xlws.FILTER('Checklist.loc DATA'!$E$3:$E$3000,'Checklist.loc DATA'!$D$3:$D$3000=J378,"#no matching result in Checklist.loc DATA")="#no matching result found in Checklist.loc DATA",_xlfn._xlws.FILTER('Checklist.loc DATA'!$E$3:$E$3000,'Checklist.loc DATA'!$D$3:$D$3000=J378,"#no matching result in Checklist.loc DATA")="MISSING",_xlfn._xlws.FILTER('Checklist.loc DATA'!$E$3:$E$3000,'Checklist.loc DATA'!$D$3:$D$3000=J378,"#no matching result in Checklist.loc DATA")=""),
          IF(_xlfn._xlws.FILTER('CLUE. Integrator'!$C$2:$C$3000,'CLUE. Integrator'!$D$2:$D$3000=J378,"#no matching result in aircraft CLUE_Integrator")="0","#Text found in aircraft CLUE_Integrator but no matching entry name; check that you copy-pasted entry names",
                   _xlfn._xlws.FILTER('CLUE. Integrator'!$C$2:$C$3000,'CLUE. Integrator'!$D$2:$D$3000=J378,"#no matching result in aircraft CLUE_Integrator")),
           _xlfn._xlws.FILTER('Checklist.loc DATA'!$E$3:$E$3000,'Checklist.loc DATA'!$D$3:$D$3000=J378,"#no matching result in Checklist.loc DATA")))</f>
        <v/>
      </c>
      <c r="L378" s="63" t="str">
        <f>IF('Integrator tracking'!G387="","",'Integrator tracking'!G387)</f>
        <v/>
      </c>
      <c r="M378" s="14" t="str">
        <f t="shared" si="10"/>
        <v/>
      </c>
      <c r="N378" s="14" t="str">
        <f>IF(F378="","",
_xlfn.CONCAT('Resource Checklist generator'!$A$2,UPPER('Resource Checklist generator'!$O$1),SUBSTITUTE(_xlfn.CONCAT(G378,"_",I378),"GAME.CHECKLIST_",""),"_",T378,'Resource Checklist generator'!$M$2,L378,'Resource Checklist generator'!$K$2,CHAR(10),
    'Resource Checklist generator'!$L$1,'Resource Checklist generator'!$N$2,'Resource Checklist generator'!$K$1,CHAR(10),
    'Resource Checklist generator'!$N$1
))</f>
        <v/>
      </c>
      <c r="O378" s="14" t="str">
        <f>IF(NOT(OR(U378=0,U378="")),_xlfn.CONCAT('Resource Checklist generator'!$G$2,U378,'Resource Checklist generator'!$H$2,CHAR(10),'Resource Checklist generator'!$I$2),"")</f>
        <v/>
      </c>
      <c r="P378" s="14" t="str">
        <f>IF(NOT(OR(V378=0,V378="")),_xlfn.CONCAT('Resource Checklist generator'!$J$2,V378,'Resource Checklist generator'!$H$2,CHAR(10),'Resource Checklist generator'!$L$2),"")</f>
        <v/>
      </c>
      <c r="Q378" s="14" t="str">
        <f>IF(F378="","",
    _xlfn.CONCAT('Resource Checklist generator'!$A$1,UPPER('Resource Checklist generator'!$O$1),SUBSTITUTE(_xlfn.CONCAT(G378,"_",I378),"GAME.CHECKLIST_",""),'Resource Checklist generator'!$B$1,CHAR(10),
    'Resource Checklist generator'!$C$1,G378,'Resource Checklist generator'!$D$1,I378,'Resource Checklist generator'!$E$1,CHAR(10),
    IF(K378="","",_xlfn.CONCAT('Resource Checklist generator'!$F$1,K378,'Resource Checklist generator'!$G$1,CHAR(10))),
    'Resource Checklist generator'!$J$1,'Resource Checklist generator'!$K$1,CHAR(10),
    'Resource Checklist generator'!$N$1)
)</f>
        <v/>
      </c>
      <c r="R378" s="14"/>
      <c r="S378" s="14" t="str">
        <f t="shared" si="11"/>
        <v/>
      </c>
      <c r="T378" s="14" t="str" cm="1">
        <f t="array" ref="T378">IF(Q378="","",MATCH(MID(Q378,1,255),MID($R$3:$R$999,1,255),0))</f>
        <v/>
      </c>
      <c r="U378" s="14"/>
      <c r="V378" s="14"/>
    </row>
    <row r="379" spans="2:22">
      <c r="B379" s="27"/>
      <c r="C379" s="46" t="str" cm="1">
        <f t="array" ref="C379">IF(B379="","",
       IF(OR(_xlfn._xlws.FILTER('Checklist.loc DATA'!$D$3:$D$3000,'Checklist.loc DATA'!$C$3:$C$3000=B379,"#no matching result in Checklist.loc DATA")="#no matching result found in Checklist.loc DATA",_xlfn._xlws.FILTER('Checklist.loc DATA'!$D$3:$D$3000,'Checklist.loc DATA'!$C$3:$C$3000=B379,"#no matching result in Checklist.loc DATA")="MISSING",_xlfn._xlws.FILTER('Checklist.loc DATA'!$D$3:$D$3000,'Checklist.loc DATA'!$C$3:$C$3000=B379,"#no matching result in Checklist.loc DATA")=""),
            IF(_xlfn._xlws.FILTER('GAME.CHECKLIST_ Integrator'!$C$2:$C$3000,'GAME.CHECKLIST_ Integrator'!$D$2:$D$3000=B379,"#no matching result in GAME.CHECKLIST Integrator")="0","#Text found in aircraft PAGE_Integrator but no matching entry name; check that you copy-pasted entry names",
                   _xlfn._xlws.FILTER('GAME.CHECKLIST_ Integrator'!$C$2:$C$3000,'GAME.CHECKLIST_ Integrator'!$D$2:$D$3000=B379,"#no matching result in GAME.CHECKLIST Integrator")),
           _xlfn._xlws.FILTER('Checklist.loc DATA'!$D$3:$D$3000,'Checklist.loc DATA'!$C$3:$C$3000=B379,"#no matching result in Checklist.loc DATA")))</f>
        <v/>
      </c>
      <c r="D379" s="53"/>
      <c r="E379" s="46" t="str" cm="1">
        <f t="array" ref="E379">IF(D379="","",
       IF(OR(_xlfn._xlws.FILTER('Checklist.loc DATA'!$D$3:$D$3000,'Checklist.loc DATA'!$C$3:$C$3000=D379,"#no matching result in Checklist.loc DATA")="#no matching result found in Checklist.loc DATA",_xlfn._xlws.FILTER('Checklist.loc DATA'!$D$3:$D$3000,'Checklist.loc DATA'!$C$3:$C$3000=D379,"#no matching result in Checklist.loc DATA")="MISSING",_xlfn._xlws.FILTER('Checklist.loc DATA'!$D$3:$D$3000,'Checklist.loc DATA'!$C$3:$C$3000=D379,"#no matching result in Checklist.loc DATA")=""),
            IF(_xlfn._xlws.FILTER('GAME.CHECKLIST_ Integrator'!$C$2:$C$3000,'GAME.CHECKLIST_ Integrator'!$D$2:$D$3000=D379,"#no matching result in GAME.CHECKLIST Integrator")="0","#Text found in aircraft PAGE_Integrator but no matching entry name; check that you copy-pasted entry names",
                   _xlfn._xlws.FILTER('GAME.CHECKLIST_ Integrator'!$C$2:$C$3000,'GAME.CHECKLIST_ Integrator'!$D$2:$D$3000=D379,"#no matching result in GAME.CHECKLIST Integrator")),
           _xlfn._xlws.FILTER('Checklist.loc DATA'!$D$3:$D$3000,'Checklist.loc DATA'!$C$3:$C$3000=D379,"#no matching result in Checklist.loc DATA")))</f>
        <v/>
      </c>
      <c r="F379" s="53"/>
      <c r="G379" s="46" t="str" cm="1">
        <f t="array" ref="G379">IF(F379="","",
       IF(OR(_xlfn._xlws.FILTER('Checklist.loc DATA'!$D$3:$D$3000,'Checklist.loc DATA'!$C$3:$C$3000=F379,"#no matching result in Checklist.loc DATA")="#no matching result found in Checklist.loc DATA",_xlfn._xlws.FILTER('Checklist.loc DATA'!$D$3:$D$3000,'Checklist.loc DATA'!$C$3:$C$3000=F379,"#no matching result in Checklist.loc DATA")="MISSING",_xlfn._xlws.FILTER('Checklist.loc DATA'!$D$3:$D$3000,'Checklist.loc DATA'!$C$3:$C$3000=F379,"#no matching result in Checklist.loc DATA")=""),
            IF(_xlfn._xlws.FILTER('GAME.CHECKLIST_ Integrator'!$C$2:$C$3000,'GAME.CHECKLIST_ Integrator'!$D$2:$D$3000=F379,"#no matching result in GAME.CHECKLIST Integrator")="0","#Text found in aircraft PAGE_Integrator but no matching entry name; check that you copy-pasted entry names",
                   _xlfn._xlws.FILTER('GAME.CHECKLIST_ Integrator'!$C$2:$C$3000,'GAME.CHECKLIST_ Integrator'!$D$2:$D$3000=F379,"#no matching result in GAME.CHECKLIST Integrator")),
           _xlfn._xlws.FILTER('Checklist.loc DATA'!$D$3:$D$3000,'Checklist.loc DATA'!$C$3:$C$3000=F379,"#no matching result in Checklist.loc DATA")))</f>
        <v/>
      </c>
      <c r="H379" s="62"/>
      <c r="I379" s="46" t="str" cm="1">
        <f t="array" ref="I379">IF(H379="","",
       IF(OR(_xlfn._xlws.FILTER('Checklist.loc DATA'!$D$3:$D$3000,'Checklist.loc DATA'!$C$3:$C$3000=H379,"#no matching result in Checklist.loc DATA")="#no matching result found in Checklist.loc DATA",_xlfn._xlws.FILTER('Checklist.loc DATA'!$D$3:$D$3000,'Checklist.loc DATA'!$C$3:$C$3000=H379,"#no matching result in Checklist.loc DATA")="MISSING",_xlfn._xlws.FILTER('Checklist.loc DATA'!$D$3:$D$3000,'Checklist.loc DATA'!$C$3:$C$3000=H379,"#no matching result in Checklist.loc DATA")=""),
            IF(_xlfn._xlws.FILTER('GAME.CHECKLIST_ Integrator'!$C$2:$C$3000,'GAME.CHECKLIST_ Integrator'!$D$2:$D$3000=H379,"#no matching result in GAME.CHECKLIST Integrator")="0","#Text found in aircraft PAGE_Integrator but no matching entry name; check that you copy-pasted entry names",
                   _xlfn._xlws.FILTER('GAME.CHECKLIST_ Integrator'!$C$2:$C$3000,'GAME.CHECKLIST_ Integrator'!$D$2:$D$3000=H379,"#no matching result in GAME.CHECKLIST Integrator")),
           _xlfn._xlws.FILTER('Checklist.loc DATA'!$D$3:$D$3000,'Checklist.loc DATA'!$C$3:$C$3000=H379,"#no matching result in Checklist.loc DATA")))</f>
        <v/>
      </c>
      <c r="J379" s="29"/>
      <c r="K379" s="46" t="str" cm="1">
        <f t="array" ref="K379">IF(OR(J379="",J379=0),"",
       IF(OR(_xlfn._xlws.FILTER('Checklist.loc DATA'!$E$3:$E$3000,'Checklist.loc DATA'!$D$3:$D$3000=J379,"#no matching result in Checklist.loc DATA")="#no matching result found in Checklist.loc DATA",_xlfn._xlws.FILTER('Checklist.loc DATA'!$E$3:$E$3000,'Checklist.loc DATA'!$D$3:$D$3000=J379,"#no matching result in Checklist.loc DATA")="MISSING",_xlfn._xlws.FILTER('Checklist.loc DATA'!$E$3:$E$3000,'Checklist.loc DATA'!$D$3:$D$3000=J379,"#no matching result in Checklist.loc DATA")=""),
          IF(_xlfn._xlws.FILTER('CLUE. Integrator'!$C$2:$C$3000,'CLUE. Integrator'!$D$2:$D$3000=J379,"#no matching result in aircraft CLUE_Integrator")="0","#Text found in aircraft CLUE_Integrator but no matching entry name; check that you copy-pasted entry names",
                   _xlfn._xlws.FILTER('CLUE. Integrator'!$C$2:$C$3000,'CLUE. Integrator'!$D$2:$D$3000=J379,"#no matching result in aircraft CLUE_Integrator")),
           _xlfn._xlws.FILTER('Checklist.loc DATA'!$E$3:$E$3000,'Checklist.loc DATA'!$D$3:$D$3000=J379,"#no matching result in Checklist.loc DATA")))</f>
        <v/>
      </c>
      <c r="L379" s="63" t="str">
        <f>IF('Integrator tracking'!G388="","",'Integrator tracking'!G388)</f>
        <v/>
      </c>
      <c r="M379" s="14" t="str">
        <f t="shared" si="10"/>
        <v/>
      </c>
      <c r="N379" s="14" t="str">
        <f>IF(F379="","",
_xlfn.CONCAT('Resource Checklist generator'!$A$2,UPPER('Resource Checklist generator'!$O$1),SUBSTITUTE(_xlfn.CONCAT(G379,"_",I379),"GAME.CHECKLIST_",""),"_",T379,'Resource Checklist generator'!$M$2,L379,'Resource Checklist generator'!$K$2,CHAR(10),
    'Resource Checklist generator'!$L$1,'Resource Checklist generator'!$N$2,'Resource Checklist generator'!$K$1,CHAR(10),
    'Resource Checklist generator'!$N$1
))</f>
        <v/>
      </c>
      <c r="O379" s="14" t="str">
        <f>IF(NOT(OR(U379=0,U379="")),_xlfn.CONCAT('Resource Checklist generator'!$G$2,U379,'Resource Checklist generator'!$H$2,CHAR(10),'Resource Checklist generator'!$I$2),"")</f>
        <v/>
      </c>
      <c r="P379" s="14" t="str">
        <f>IF(NOT(OR(V379=0,V379="")),_xlfn.CONCAT('Resource Checklist generator'!$J$2,V379,'Resource Checklist generator'!$H$2,CHAR(10),'Resource Checklist generator'!$L$2),"")</f>
        <v/>
      </c>
      <c r="Q379" s="14" t="str">
        <f>IF(F379="","",
    _xlfn.CONCAT('Resource Checklist generator'!$A$1,UPPER('Resource Checklist generator'!$O$1),SUBSTITUTE(_xlfn.CONCAT(G379,"_",I379),"GAME.CHECKLIST_",""),'Resource Checklist generator'!$B$1,CHAR(10),
    'Resource Checklist generator'!$C$1,G379,'Resource Checklist generator'!$D$1,I379,'Resource Checklist generator'!$E$1,CHAR(10),
    IF(K379="","",_xlfn.CONCAT('Resource Checklist generator'!$F$1,K379,'Resource Checklist generator'!$G$1,CHAR(10))),
    'Resource Checklist generator'!$J$1,'Resource Checklist generator'!$K$1,CHAR(10),
    'Resource Checklist generator'!$N$1)
)</f>
        <v/>
      </c>
      <c r="R379" s="14"/>
      <c r="S379" s="14" t="str">
        <f t="shared" si="11"/>
        <v/>
      </c>
      <c r="T379" s="14" t="str" cm="1">
        <f t="array" ref="T379">IF(Q379="","",MATCH(MID(Q379,1,255),MID($R$3:$R$999,1,255),0))</f>
        <v/>
      </c>
      <c r="U379" s="14"/>
      <c r="V379" s="14"/>
    </row>
    <row r="380" spans="2:22">
      <c r="B380" s="28"/>
      <c r="C380" s="46" t="str" cm="1">
        <f t="array" ref="C380">IF(B380="","",
       IF(OR(_xlfn._xlws.FILTER('Checklist.loc DATA'!$D$3:$D$3000,'Checklist.loc DATA'!$C$3:$C$3000=B380,"#no matching result in Checklist.loc DATA")="#no matching result found in Checklist.loc DATA",_xlfn._xlws.FILTER('Checklist.loc DATA'!$D$3:$D$3000,'Checklist.loc DATA'!$C$3:$C$3000=B380,"#no matching result in Checklist.loc DATA")="MISSING",_xlfn._xlws.FILTER('Checklist.loc DATA'!$D$3:$D$3000,'Checklist.loc DATA'!$C$3:$C$3000=B380,"#no matching result in Checklist.loc DATA")=""),
            IF(_xlfn._xlws.FILTER('GAME.CHECKLIST_ Integrator'!$C$2:$C$3000,'GAME.CHECKLIST_ Integrator'!$D$2:$D$3000=B380,"#no matching result in GAME.CHECKLIST Integrator")="0","#Text found in aircraft PAGE_Integrator but no matching entry name; check that you copy-pasted entry names",
                   _xlfn._xlws.FILTER('GAME.CHECKLIST_ Integrator'!$C$2:$C$3000,'GAME.CHECKLIST_ Integrator'!$D$2:$D$3000=B380,"#no matching result in GAME.CHECKLIST Integrator")),
           _xlfn._xlws.FILTER('Checklist.loc DATA'!$D$3:$D$3000,'Checklist.loc DATA'!$C$3:$C$3000=B380,"#no matching result in Checklist.loc DATA")))</f>
        <v/>
      </c>
      <c r="D380" s="52"/>
      <c r="E380" s="46" t="str" cm="1">
        <f t="array" ref="E380">IF(D380="","",
       IF(OR(_xlfn._xlws.FILTER('Checklist.loc DATA'!$D$3:$D$3000,'Checklist.loc DATA'!$C$3:$C$3000=D380,"#no matching result in Checklist.loc DATA")="#no matching result found in Checklist.loc DATA",_xlfn._xlws.FILTER('Checklist.loc DATA'!$D$3:$D$3000,'Checklist.loc DATA'!$C$3:$C$3000=D380,"#no matching result in Checklist.loc DATA")="MISSING",_xlfn._xlws.FILTER('Checklist.loc DATA'!$D$3:$D$3000,'Checklist.loc DATA'!$C$3:$C$3000=D380,"#no matching result in Checklist.loc DATA")=""),
            IF(_xlfn._xlws.FILTER('GAME.CHECKLIST_ Integrator'!$C$2:$C$3000,'GAME.CHECKLIST_ Integrator'!$D$2:$D$3000=D380,"#no matching result in GAME.CHECKLIST Integrator")="0","#Text found in aircraft PAGE_Integrator but no matching entry name; check that you copy-pasted entry names",
                   _xlfn._xlws.FILTER('GAME.CHECKLIST_ Integrator'!$C$2:$C$3000,'GAME.CHECKLIST_ Integrator'!$D$2:$D$3000=D380,"#no matching result in GAME.CHECKLIST Integrator")),
           _xlfn._xlws.FILTER('Checklist.loc DATA'!$D$3:$D$3000,'Checklist.loc DATA'!$C$3:$C$3000=D380,"#no matching result in Checklist.loc DATA")))</f>
        <v/>
      </c>
      <c r="F380" s="52"/>
      <c r="G380" s="46" t="str" cm="1">
        <f t="array" ref="G380">IF(F380="","",
       IF(OR(_xlfn._xlws.FILTER('Checklist.loc DATA'!$D$3:$D$3000,'Checklist.loc DATA'!$C$3:$C$3000=F380,"#no matching result in Checklist.loc DATA")="#no matching result found in Checklist.loc DATA",_xlfn._xlws.FILTER('Checklist.loc DATA'!$D$3:$D$3000,'Checklist.loc DATA'!$C$3:$C$3000=F380,"#no matching result in Checklist.loc DATA")="MISSING",_xlfn._xlws.FILTER('Checklist.loc DATA'!$D$3:$D$3000,'Checklist.loc DATA'!$C$3:$C$3000=F380,"#no matching result in Checklist.loc DATA")=""),
            IF(_xlfn._xlws.FILTER('GAME.CHECKLIST_ Integrator'!$C$2:$C$3000,'GAME.CHECKLIST_ Integrator'!$D$2:$D$3000=F380,"#no matching result in GAME.CHECKLIST Integrator")="0","#Text found in aircraft PAGE_Integrator but no matching entry name; check that you copy-pasted entry names",
                   _xlfn._xlws.FILTER('GAME.CHECKLIST_ Integrator'!$C$2:$C$3000,'GAME.CHECKLIST_ Integrator'!$D$2:$D$3000=F380,"#no matching result in GAME.CHECKLIST Integrator")),
           _xlfn._xlws.FILTER('Checklist.loc DATA'!$D$3:$D$3000,'Checklist.loc DATA'!$C$3:$C$3000=F380,"#no matching result in Checklist.loc DATA")))</f>
        <v/>
      </c>
      <c r="H380" s="61"/>
      <c r="I380" s="46" t="str" cm="1">
        <f t="array" ref="I380">IF(H380="","",
       IF(OR(_xlfn._xlws.FILTER('Checklist.loc DATA'!$D$3:$D$3000,'Checklist.loc DATA'!$C$3:$C$3000=H380,"#no matching result in Checklist.loc DATA")="#no matching result found in Checklist.loc DATA",_xlfn._xlws.FILTER('Checklist.loc DATA'!$D$3:$D$3000,'Checklist.loc DATA'!$C$3:$C$3000=H380,"#no matching result in Checklist.loc DATA")="MISSING",_xlfn._xlws.FILTER('Checklist.loc DATA'!$D$3:$D$3000,'Checklist.loc DATA'!$C$3:$C$3000=H380,"#no matching result in Checklist.loc DATA")=""),
            IF(_xlfn._xlws.FILTER('GAME.CHECKLIST_ Integrator'!$C$2:$C$3000,'GAME.CHECKLIST_ Integrator'!$D$2:$D$3000=H380,"#no matching result in GAME.CHECKLIST Integrator")="0","#Text found in aircraft PAGE_Integrator but no matching entry name; check that you copy-pasted entry names",
                   _xlfn._xlws.FILTER('GAME.CHECKLIST_ Integrator'!$C$2:$C$3000,'GAME.CHECKLIST_ Integrator'!$D$2:$D$3000=H380,"#no matching result in GAME.CHECKLIST Integrator")),
           _xlfn._xlws.FILTER('Checklist.loc DATA'!$D$3:$D$3000,'Checklist.loc DATA'!$C$3:$C$3000=H380,"#no matching result in Checklist.loc DATA")))</f>
        <v/>
      </c>
      <c r="J380" s="48"/>
      <c r="K380" s="46" t="str" cm="1">
        <f t="array" ref="K380">IF(OR(J380="",J380=0),"",
       IF(OR(_xlfn._xlws.FILTER('Checklist.loc DATA'!$E$3:$E$3000,'Checklist.loc DATA'!$D$3:$D$3000=J380,"#no matching result in Checklist.loc DATA")="#no matching result found in Checklist.loc DATA",_xlfn._xlws.FILTER('Checklist.loc DATA'!$E$3:$E$3000,'Checklist.loc DATA'!$D$3:$D$3000=J380,"#no matching result in Checklist.loc DATA")="MISSING",_xlfn._xlws.FILTER('Checklist.loc DATA'!$E$3:$E$3000,'Checklist.loc DATA'!$D$3:$D$3000=J380,"#no matching result in Checklist.loc DATA")=""),
          IF(_xlfn._xlws.FILTER('CLUE. Integrator'!$C$2:$C$3000,'CLUE. Integrator'!$D$2:$D$3000=J380,"#no matching result in aircraft CLUE_Integrator")="0","#Text found in aircraft CLUE_Integrator but no matching entry name; check that you copy-pasted entry names",
                   _xlfn._xlws.FILTER('CLUE. Integrator'!$C$2:$C$3000,'CLUE. Integrator'!$D$2:$D$3000=J380,"#no matching result in aircraft CLUE_Integrator")),
           _xlfn._xlws.FILTER('Checklist.loc DATA'!$E$3:$E$3000,'Checklist.loc DATA'!$D$3:$D$3000=J380,"#no matching result in Checklist.loc DATA")))</f>
        <v/>
      </c>
      <c r="L380" s="63" t="str">
        <f>IF('Integrator tracking'!G389="","",'Integrator tracking'!G389)</f>
        <v/>
      </c>
      <c r="M380" s="14" t="str">
        <f t="shared" si="10"/>
        <v/>
      </c>
      <c r="N380" s="14" t="str">
        <f>IF(F380="","",
_xlfn.CONCAT('Resource Checklist generator'!$A$2,UPPER('Resource Checklist generator'!$O$1),SUBSTITUTE(_xlfn.CONCAT(G380,"_",I380),"GAME.CHECKLIST_",""),"_",T380,'Resource Checklist generator'!$M$2,L380,'Resource Checklist generator'!$K$2,CHAR(10),
    'Resource Checklist generator'!$L$1,'Resource Checklist generator'!$N$2,'Resource Checklist generator'!$K$1,CHAR(10),
    'Resource Checklist generator'!$N$1
))</f>
        <v/>
      </c>
      <c r="O380" s="14" t="str">
        <f>IF(NOT(OR(U380=0,U380="")),_xlfn.CONCAT('Resource Checklist generator'!$G$2,U380,'Resource Checklist generator'!$H$2,CHAR(10),'Resource Checklist generator'!$I$2),"")</f>
        <v/>
      </c>
      <c r="P380" s="14" t="str">
        <f>IF(NOT(OR(V380=0,V380="")),_xlfn.CONCAT('Resource Checklist generator'!$J$2,V380,'Resource Checklist generator'!$H$2,CHAR(10),'Resource Checklist generator'!$L$2),"")</f>
        <v/>
      </c>
      <c r="Q380" s="14" t="str">
        <f>IF(F380="","",
    _xlfn.CONCAT('Resource Checklist generator'!$A$1,UPPER('Resource Checklist generator'!$O$1),SUBSTITUTE(_xlfn.CONCAT(G380,"_",I380),"GAME.CHECKLIST_",""),'Resource Checklist generator'!$B$1,CHAR(10),
    'Resource Checklist generator'!$C$1,G380,'Resource Checklist generator'!$D$1,I380,'Resource Checklist generator'!$E$1,CHAR(10),
    IF(K380="","",_xlfn.CONCAT('Resource Checklist generator'!$F$1,K380,'Resource Checklist generator'!$G$1,CHAR(10))),
    'Resource Checklist generator'!$J$1,'Resource Checklist generator'!$K$1,CHAR(10),
    'Resource Checklist generator'!$N$1)
)</f>
        <v/>
      </c>
      <c r="R380" s="14"/>
      <c r="S380" s="14" t="str">
        <f t="shared" si="11"/>
        <v/>
      </c>
      <c r="T380" s="14" t="str" cm="1">
        <f t="array" ref="T380">IF(Q380="","",MATCH(MID(Q380,1,255),MID($R$3:$R$999,1,255),0))</f>
        <v/>
      </c>
      <c r="U380" s="14"/>
      <c r="V380" s="14"/>
    </row>
    <row r="381" spans="2:22">
      <c r="B381" s="27"/>
      <c r="C381" s="46" t="str" cm="1">
        <f t="array" ref="C381">IF(B381="","",
       IF(OR(_xlfn._xlws.FILTER('Checklist.loc DATA'!$D$3:$D$3000,'Checklist.loc DATA'!$C$3:$C$3000=B381,"#no matching result in Checklist.loc DATA")="#no matching result found in Checklist.loc DATA",_xlfn._xlws.FILTER('Checklist.loc DATA'!$D$3:$D$3000,'Checklist.loc DATA'!$C$3:$C$3000=B381,"#no matching result in Checklist.loc DATA")="MISSING",_xlfn._xlws.FILTER('Checklist.loc DATA'!$D$3:$D$3000,'Checklist.loc DATA'!$C$3:$C$3000=B381,"#no matching result in Checklist.loc DATA")=""),
            IF(_xlfn._xlws.FILTER('GAME.CHECKLIST_ Integrator'!$C$2:$C$3000,'GAME.CHECKLIST_ Integrator'!$D$2:$D$3000=B381,"#no matching result in GAME.CHECKLIST Integrator")="0","#Text found in aircraft PAGE_Integrator but no matching entry name; check that you copy-pasted entry names",
                   _xlfn._xlws.FILTER('GAME.CHECKLIST_ Integrator'!$C$2:$C$3000,'GAME.CHECKLIST_ Integrator'!$D$2:$D$3000=B381,"#no matching result in GAME.CHECKLIST Integrator")),
           _xlfn._xlws.FILTER('Checklist.loc DATA'!$D$3:$D$3000,'Checklist.loc DATA'!$C$3:$C$3000=B381,"#no matching result in Checklist.loc DATA")))</f>
        <v/>
      </c>
      <c r="D381" s="53"/>
      <c r="E381" s="46" t="str" cm="1">
        <f t="array" ref="E381">IF(D381="","",
       IF(OR(_xlfn._xlws.FILTER('Checklist.loc DATA'!$D$3:$D$3000,'Checklist.loc DATA'!$C$3:$C$3000=D381,"#no matching result in Checklist.loc DATA")="#no matching result found in Checklist.loc DATA",_xlfn._xlws.FILTER('Checklist.loc DATA'!$D$3:$D$3000,'Checklist.loc DATA'!$C$3:$C$3000=D381,"#no matching result in Checklist.loc DATA")="MISSING",_xlfn._xlws.FILTER('Checklist.loc DATA'!$D$3:$D$3000,'Checklist.loc DATA'!$C$3:$C$3000=D381,"#no matching result in Checklist.loc DATA")=""),
            IF(_xlfn._xlws.FILTER('GAME.CHECKLIST_ Integrator'!$C$2:$C$3000,'GAME.CHECKLIST_ Integrator'!$D$2:$D$3000=D381,"#no matching result in GAME.CHECKLIST Integrator")="0","#Text found in aircraft PAGE_Integrator but no matching entry name; check that you copy-pasted entry names",
                   _xlfn._xlws.FILTER('GAME.CHECKLIST_ Integrator'!$C$2:$C$3000,'GAME.CHECKLIST_ Integrator'!$D$2:$D$3000=D381,"#no matching result in GAME.CHECKLIST Integrator")),
           _xlfn._xlws.FILTER('Checklist.loc DATA'!$D$3:$D$3000,'Checklist.loc DATA'!$C$3:$C$3000=D381,"#no matching result in Checklist.loc DATA")))</f>
        <v/>
      </c>
      <c r="F381" s="53"/>
      <c r="G381" s="46" t="str" cm="1">
        <f t="array" ref="G381">IF(F381="","",
       IF(OR(_xlfn._xlws.FILTER('Checklist.loc DATA'!$D$3:$D$3000,'Checklist.loc DATA'!$C$3:$C$3000=F381,"#no matching result in Checklist.loc DATA")="#no matching result found in Checklist.loc DATA",_xlfn._xlws.FILTER('Checklist.loc DATA'!$D$3:$D$3000,'Checklist.loc DATA'!$C$3:$C$3000=F381,"#no matching result in Checklist.loc DATA")="MISSING",_xlfn._xlws.FILTER('Checklist.loc DATA'!$D$3:$D$3000,'Checklist.loc DATA'!$C$3:$C$3000=F381,"#no matching result in Checklist.loc DATA")=""),
            IF(_xlfn._xlws.FILTER('GAME.CHECKLIST_ Integrator'!$C$2:$C$3000,'GAME.CHECKLIST_ Integrator'!$D$2:$D$3000=F381,"#no matching result in GAME.CHECKLIST Integrator")="0","#Text found in aircraft PAGE_Integrator but no matching entry name; check that you copy-pasted entry names",
                   _xlfn._xlws.FILTER('GAME.CHECKLIST_ Integrator'!$C$2:$C$3000,'GAME.CHECKLIST_ Integrator'!$D$2:$D$3000=F381,"#no matching result in GAME.CHECKLIST Integrator")),
           _xlfn._xlws.FILTER('Checklist.loc DATA'!$D$3:$D$3000,'Checklist.loc DATA'!$C$3:$C$3000=F381,"#no matching result in Checklist.loc DATA")))</f>
        <v/>
      </c>
      <c r="H381" s="62"/>
      <c r="I381" s="46" t="str" cm="1">
        <f t="array" ref="I381">IF(H381="","",
       IF(OR(_xlfn._xlws.FILTER('Checklist.loc DATA'!$D$3:$D$3000,'Checklist.loc DATA'!$C$3:$C$3000=H381,"#no matching result in Checklist.loc DATA")="#no matching result found in Checklist.loc DATA",_xlfn._xlws.FILTER('Checklist.loc DATA'!$D$3:$D$3000,'Checklist.loc DATA'!$C$3:$C$3000=H381,"#no matching result in Checklist.loc DATA")="MISSING",_xlfn._xlws.FILTER('Checklist.loc DATA'!$D$3:$D$3000,'Checklist.loc DATA'!$C$3:$C$3000=H381,"#no matching result in Checklist.loc DATA")=""),
            IF(_xlfn._xlws.FILTER('GAME.CHECKLIST_ Integrator'!$C$2:$C$3000,'GAME.CHECKLIST_ Integrator'!$D$2:$D$3000=H381,"#no matching result in GAME.CHECKLIST Integrator")="0","#Text found in aircraft PAGE_Integrator but no matching entry name; check that you copy-pasted entry names",
                   _xlfn._xlws.FILTER('GAME.CHECKLIST_ Integrator'!$C$2:$C$3000,'GAME.CHECKLIST_ Integrator'!$D$2:$D$3000=H381,"#no matching result in GAME.CHECKLIST Integrator")),
           _xlfn._xlws.FILTER('Checklist.loc DATA'!$D$3:$D$3000,'Checklist.loc DATA'!$C$3:$C$3000=H381,"#no matching result in Checklist.loc DATA")))</f>
        <v/>
      </c>
      <c r="J381" s="29"/>
      <c r="K381" s="46" t="str" cm="1">
        <f t="array" ref="K381">IF(OR(J381="",J381=0),"",
       IF(OR(_xlfn._xlws.FILTER('Checklist.loc DATA'!$E$3:$E$3000,'Checklist.loc DATA'!$D$3:$D$3000=J381,"#no matching result in Checklist.loc DATA")="#no matching result found in Checklist.loc DATA",_xlfn._xlws.FILTER('Checklist.loc DATA'!$E$3:$E$3000,'Checklist.loc DATA'!$D$3:$D$3000=J381,"#no matching result in Checklist.loc DATA")="MISSING",_xlfn._xlws.FILTER('Checklist.loc DATA'!$E$3:$E$3000,'Checklist.loc DATA'!$D$3:$D$3000=J381,"#no matching result in Checklist.loc DATA")=""),
          IF(_xlfn._xlws.FILTER('CLUE. Integrator'!$C$2:$C$3000,'CLUE. Integrator'!$D$2:$D$3000=J381,"#no matching result in aircraft CLUE_Integrator")="0","#Text found in aircraft CLUE_Integrator but no matching entry name; check that you copy-pasted entry names",
                   _xlfn._xlws.FILTER('CLUE. Integrator'!$C$2:$C$3000,'CLUE. Integrator'!$D$2:$D$3000=J381,"#no matching result in aircraft CLUE_Integrator")),
           _xlfn._xlws.FILTER('Checklist.loc DATA'!$E$3:$E$3000,'Checklist.loc DATA'!$D$3:$D$3000=J381,"#no matching result in Checklist.loc DATA")))</f>
        <v/>
      </c>
      <c r="L381" s="63" t="str">
        <f>IF('Integrator tracking'!G390="","",'Integrator tracking'!G390)</f>
        <v/>
      </c>
      <c r="M381" s="14" t="str">
        <f t="shared" si="10"/>
        <v/>
      </c>
      <c r="N381" s="14" t="str">
        <f>IF(F381="","",
_xlfn.CONCAT('Resource Checklist generator'!$A$2,UPPER('Resource Checklist generator'!$O$1),SUBSTITUTE(_xlfn.CONCAT(G381,"_",I381),"GAME.CHECKLIST_",""),"_",T381,'Resource Checklist generator'!$M$2,L381,'Resource Checklist generator'!$K$2,CHAR(10),
    'Resource Checklist generator'!$L$1,'Resource Checklist generator'!$N$2,'Resource Checklist generator'!$K$1,CHAR(10),
    'Resource Checklist generator'!$N$1
))</f>
        <v/>
      </c>
      <c r="O381" s="14" t="str">
        <f>IF(NOT(OR(U381=0,U381="")),_xlfn.CONCAT('Resource Checklist generator'!$G$2,U381,'Resource Checklist generator'!$H$2,CHAR(10),'Resource Checklist generator'!$I$2),"")</f>
        <v/>
      </c>
      <c r="P381" s="14" t="str">
        <f>IF(NOT(OR(V381=0,V381="")),_xlfn.CONCAT('Resource Checklist generator'!$J$2,V381,'Resource Checklist generator'!$H$2,CHAR(10),'Resource Checklist generator'!$L$2),"")</f>
        <v/>
      </c>
      <c r="Q381" s="14" t="str">
        <f>IF(F381="","",
    _xlfn.CONCAT('Resource Checklist generator'!$A$1,UPPER('Resource Checklist generator'!$O$1),SUBSTITUTE(_xlfn.CONCAT(G381,"_",I381),"GAME.CHECKLIST_",""),'Resource Checklist generator'!$B$1,CHAR(10),
    'Resource Checklist generator'!$C$1,G381,'Resource Checklist generator'!$D$1,I381,'Resource Checklist generator'!$E$1,CHAR(10),
    IF(K381="","",_xlfn.CONCAT('Resource Checklist generator'!$F$1,K381,'Resource Checklist generator'!$G$1,CHAR(10))),
    'Resource Checklist generator'!$J$1,'Resource Checklist generator'!$K$1,CHAR(10),
    'Resource Checklist generator'!$N$1)
)</f>
        <v/>
      </c>
      <c r="R381" s="14"/>
      <c r="S381" s="14" t="str">
        <f t="shared" si="11"/>
        <v/>
      </c>
      <c r="T381" s="14" t="str" cm="1">
        <f t="array" ref="T381">IF(Q381="","",MATCH(MID(Q381,1,255),MID($R$3:$R$999,1,255),0))</f>
        <v/>
      </c>
      <c r="U381" s="14"/>
      <c r="V381" s="14"/>
    </row>
    <row r="382" spans="2:22">
      <c r="B382" s="28"/>
      <c r="C382" s="46" t="str" cm="1">
        <f t="array" ref="C382">IF(B382="","",
       IF(OR(_xlfn._xlws.FILTER('Checklist.loc DATA'!$D$3:$D$3000,'Checklist.loc DATA'!$C$3:$C$3000=B382,"#no matching result in Checklist.loc DATA")="#no matching result found in Checklist.loc DATA",_xlfn._xlws.FILTER('Checklist.loc DATA'!$D$3:$D$3000,'Checklist.loc DATA'!$C$3:$C$3000=B382,"#no matching result in Checklist.loc DATA")="MISSING",_xlfn._xlws.FILTER('Checklist.loc DATA'!$D$3:$D$3000,'Checklist.loc DATA'!$C$3:$C$3000=B382,"#no matching result in Checklist.loc DATA")=""),
            IF(_xlfn._xlws.FILTER('GAME.CHECKLIST_ Integrator'!$C$2:$C$3000,'GAME.CHECKLIST_ Integrator'!$D$2:$D$3000=B382,"#no matching result in GAME.CHECKLIST Integrator")="0","#Text found in aircraft PAGE_Integrator but no matching entry name; check that you copy-pasted entry names",
                   _xlfn._xlws.FILTER('GAME.CHECKLIST_ Integrator'!$C$2:$C$3000,'GAME.CHECKLIST_ Integrator'!$D$2:$D$3000=B382,"#no matching result in GAME.CHECKLIST Integrator")),
           _xlfn._xlws.FILTER('Checklist.loc DATA'!$D$3:$D$3000,'Checklist.loc DATA'!$C$3:$C$3000=B382,"#no matching result in Checklist.loc DATA")))</f>
        <v/>
      </c>
      <c r="D382" s="52"/>
      <c r="E382" s="46" t="str" cm="1">
        <f t="array" ref="E382">IF(D382="","",
       IF(OR(_xlfn._xlws.FILTER('Checklist.loc DATA'!$D$3:$D$3000,'Checklist.loc DATA'!$C$3:$C$3000=D382,"#no matching result in Checklist.loc DATA")="#no matching result found in Checklist.loc DATA",_xlfn._xlws.FILTER('Checklist.loc DATA'!$D$3:$D$3000,'Checklist.loc DATA'!$C$3:$C$3000=D382,"#no matching result in Checklist.loc DATA")="MISSING",_xlfn._xlws.FILTER('Checklist.loc DATA'!$D$3:$D$3000,'Checklist.loc DATA'!$C$3:$C$3000=D382,"#no matching result in Checklist.loc DATA")=""),
            IF(_xlfn._xlws.FILTER('GAME.CHECKLIST_ Integrator'!$C$2:$C$3000,'GAME.CHECKLIST_ Integrator'!$D$2:$D$3000=D382,"#no matching result in GAME.CHECKLIST Integrator")="0","#Text found in aircraft PAGE_Integrator but no matching entry name; check that you copy-pasted entry names",
                   _xlfn._xlws.FILTER('GAME.CHECKLIST_ Integrator'!$C$2:$C$3000,'GAME.CHECKLIST_ Integrator'!$D$2:$D$3000=D382,"#no matching result in GAME.CHECKLIST Integrator")),
           _xlfn._xlws.FILTER('Checklist.loc DATA'!$D$3:$D$3000,'Checklist.loc DATA'!$C$3:$C$3000=D382,"#no matching result in Checklist.loc DATA")))</f>
        <v/>
      </c>
      <c r="F382" s="52"/>
      <c r="G382" s="46" t="str" cm="1">
        <f t="array" ref="G382">IF(F382="","",
       IF(OR(_xlfn._xlws.FILTER('Checklist.loc DATA'!$D$3:$D$3000,'Checklist.loc DATA'!$C$3:$C$3000=F382,"#no matching result in Checklist.loc DATA")="#no matching result found in Checklist.loc DATA",_xlfn._xlws.FILTER('Checklist.loc DATA'!$D$3:$D$3000,'Checklist.loc DATA'!$C$3:$C$3000=F382,"#no matching result in Checklist.loc DATA")="MISSING",_xlfn._xlws.FILTER('Checklist.loc DATA'!$D$3:$D$3000,'Checklist.loc DATA'!$C$3:$C$3000=F382,"#no matching result in Checklist.loc DATA")=""),
            IF(_xlfn._xlws.FILTER('GAME.CHECKLIST_ Integrator'!$C$2:$C$3000,'GAME.CHECKLIST_ Integrator'!$D$2:$D$3000=F382,"#no matching result in GAME.CHECKLIST Integrator")="0","#Text found in aircraft PAGE_Integrator but no matching entry name; check that you copy-pasted entry names",
                   _xlfn._xlws.FILTER('GAME.CHECKLIST_ Integrator'!$C$2:$C$3000,'GAME.CHECKLIST_ Integrator'!$D$2:$D$3000=F382,"#no matching result in GAME.CHECKLIST Integrator")),
           _xlfn._xlws.FILTER('Checklist.loc DATA'!$D$3:$D$3000,'Checklist.loc DATA'!$C$3:$C$3000=F382,"#no matching result in Checklist.loc DATA")))</f>
        <v/>
      </c>
      <c r="H382" s="61"/>
      <c r="I382" s="46" t="str" cm="1">
        <f t="array" ref="I382">IF(H382="","",
       IF(OR(_xlfn._xlws.FILTER('Checklist.loc DATA'!$D$3:$D$3000,'Checklist.loc DATA'!$C$3:$C$3000=H382,"#no matching result in Checklist.loc DATA")="#no matching result found in Checklist.loc DATA",_xlfn._xlws.FILTER('Checklist.loc DATA'!$D$3:$D$3000,'Checklist.loc DATA'!$C$3:$C$3000=H382,"#no matching result in Checklist.loc DATA")="MISSING",_xlfn._xlws.FILTER('Checklist.loc DATA'!$D$3:$D$3000,'Checklist.loc DATA'!$C$3:$C$3000=H382,"#no matching result in Checklist.loc DATA")=""),
            IF(_xlfn._xlws.FILTER('GAME.CHECKLIST_ Integrator'!$C$2:$C$3000,'GAME.CHECKLIST_ Integrator'!$D$2:$D$3000=H382,"#no matching result in GAME.CHECKLIST Integrator")="0","#Text found in aircraft PAGE_Integrator but no matching entry name; check that you copy-pasted entry names",
                   _xlfn._xlws.FILTER('GAME.CHECKLIST_ Integrator'!$C$2:$C$3000,'GAME.CHECKLIST_ Integrator'!$D$2:$D$3000=H382,"#no matching result in GAME.CHECKLIST Integrator")),
           _xlfn._xlws.FILTER('Checklist.loc DATA'!$D$3:$D$3000,'Checklist.loc DATA'!$C$3:$C$3000=H382,"#no matching result in Checklist.loc DATA")))</f>
        <v/>
      </c>
      <c r="J382" s="48"/>
      <c r="K382" s="46" t="str" cm="1">
        <f t="array" ref="K382">IF(OR(J382="",J382=0),"",
       IF(OR(_xlfn._xlws.FILTER('Checklist.loc DATA'!$E$3:$E$3000,'Checklist.loc DATA'!$D$3:$D$3000=J382,"#no matching result in Checklist.loc DATA")="#no matching result found in Checklist.loc DATA",_xlfn._xlws.FILTER('Checklist.loc DATA'!$E$3:$E$3000,'Checklist.loc DATA'!$D$3:$D$3000=J382,"#no matching result in Checklist.loc DATA")="MISSING",_xlfn._xlws.FILTER('Checklist.loc DATA'!$E$3:$E$3000,'Checklist.loc DATA'!$D$3:$D$3000=J382,"#no matching result in Checklist.loc DATA")=""),
          IF(_xlfn._xlws.FILTER('CLUE. Integrator'!$C$2:$C$3000,'CLUE. Integrator'!$D$2:$D$3000=J382,"#no matching result in aircraft CLUE_Integrator")="0","#Text found in aircraft CLUE_Integrator but no matching entry name; check that you copy-pasted entry names",
                   _xlfn._xlws.FILTER('CLUE. Integrator'!$C$2:$C$3000,'CLUE. Integrator'!$D$2:$D$3000=J382,"#no matching result in aircraft CLUE_Integrator")),
           _xlfn._xlws.FILTER('Checklist.loc DATA'!$E$3:$E$3000,'Checklist.loc DATA'!$D$3:$D$3000=J382,"#no matching result in Checklist.loc DATA")))</f>
        <v/>
      </c>
      <c r="L382" s="63" t="str">
        <f>IF('Integrator tracking'!G391="","",'Integrator tracking'!G391)</f>
        <v/>
      </c>
      <c r="M382" s="14" t="str">
        <f t="shared" si="10"/>
        <v/>
      </c>
      <c r="N382" s="14" t="str">
        <f>IF(F382="","",
_xlfn.CONCAT('Resource Checklist generator'!$A$2,UPPER('Resource Checklist generator'!$O$1),SUBSTITUTE(_xlfn.CONCAT(G382,"_",I382),"GAME.CHECKLIST_",""),"_",T382,'Resource Checklist generator'!$M$2,L382,'Resource Checklist generator'!$K$2,CHAR(10),
    'Resource Checklist generator'!$L$1,'Resource Checklist generator'!$N$2,'Resource Checklist generator'!$K$1,CHAR(10),
    'Resource Checklist generator'!$N$1
))</f>
        <v/>
      </c>
      <c r="O382" s="14" t="str">
        <f>IF(NOT(OR(U382=0,U382="")),_xlfn.CONCAT('Resource Checklist generator'!$G$2,U382,'Resource Checklist generator'!$H$2,CHAR(10),'Resource Checklist generator'!$I$2),"")</f>
        <v/>
      </c>
      <c r="P382" s="14" t="str">
        <f>IF(NOT(OR(V382=0,V382="")),_xlfn.CONCAT('Resource Checklist generator'!$J$2,V382,'Resource Checklist generator'!$H$2,CHAR(10),'Resource Checklist generator'!$L$2),"")</f>
        <v/>
      </c>
      <c r="Q382" s="14" t="str">
        <f>IF(F382="","",
    _xlfn.CONCAT('Resource Checklist generator'!$A$1,UPPER('Resource Checklist generator'!$O$1),SUBSTITUTE(_xlfn.CONCAT(G382,"_",I382),"GAME.CHECKLIST_",""),'Resource Checklist generator'!$B$1,CHAR(10),
    'Resource Checklist generator'!$C$1,G382,'Resource Checklist generator'!$D$1,I382,'Resource Checklist generator'!$E$1,CHAR(10),
    IF(K382="","",_xlfn.CONCAT('Resource Checklist generator'!$F$1,K382,'Resource Checklist generator'!$G$1,CHAR(10))),
    'Resource Checklist generator'!$J$1,'Resource Checklist generator'!$K$1,CHAR(10),
    'Resource Checklist generator'!$N$1)
)</f>
        <v/>
      </c>
      <c r="R382" s="14"/>
      <c r="S382" s="14" t="str">
        <f t="shared" si="11"/>
        <v/>
      </c>
      <c r="T382" s="14" t="str" cm="1">
        <f t="array" ref="T382">IF(Q382="","",MATCH(MID(Q382,1,255),MID($R$3:$R$999,1,255),0))</f>
        <v/>
      </c>
      <c r="U382" s="14"/>
      <c r="V382" s="14"/>
    </row>
    <row r="383" spans="2:22">
      <c r="B383" s="27"/>
      <c r="C383" s="46" t="str" cm="1">
        <f t="array" ref="C383">IF(B383="","",
       IF(OR(_xlfn._xlws.FILTER('Checklist.loc DATA'!$D$3:$D$3000,'Checklist.loc DATA'!$C$3:$C$3000=B383,"#no matching result in Checklist.loc DATA")="#no matching result found in Checklist.loc DATA",_xlfn._xlws.FILTER('Checklist.loc DATA'!$D$3:$D$3000,'Checklist.loc DATA'!$C$3:$C$3000=B383,"#no matching result in Checklist.loc DATA")="MISSING",_xlfn._xlws.FILTER('Checklist.loc DATA'!$D$3:$D$3000,'Checklist.loc DATA'!$C$3:$C$3000=B383,"#no matching result in Checklist.loc DATA")=""),
            IF(_xlfn._xlws.FILTER('GAME.CHECKLIST_ Integrator'!$C$2:$C$3000,'GAME.CHECKLIST_ Integrator'!$D$2:$D$3000=B383,"#no matching result in GAME.CHECKLIST Integrator")="0","#Text found in aircraft PAGE_Integrator but no matching entry name; check that you copy-pasted entry names",
                   _xlfn._xlws.FILTER('GAME.CHECKLIST_ Integrator'!$C$2:$C$3000,'GAME.CHECKLIST_ Integrator'!$D$2:$D$3000=B383,"#no matching result in GAME.CHECKLIST Integrator")),
           _xlfn._xlws.FILTER('Checklist.loc DATA'!$D$3:$D$3000,'Checklist.loc DATA'!$C$3:$C$3000=B383,"#no matching result in Checklist.loc DATA")))</f>
        <v/>
      </c>
      <c r="D383" s="53"/>
      <c r="E383" s="46" t="str" cm="1">
        <f t="array" ref="E383">IF(D383="","",
       IF(OR(_xlfn._xlws.FILTER('Checklist.loc DATA'!$D$3:$D$3000,'Checklist.loc DATA'!$C$3:$C$3000=D383,"#no matching result in Checklist.loc DATA")="#no matching result found in Checklist.loc DATA",_xlfn._xlws.FILTER('Checklist.loc DATA'!$D$3:$D$3000,'Checklist.loc DATA'!$C$3:$C$3000=D383,"#no matching result in Checklist.loc DATA")="MISSING",_xlfn._xlws.FILTER('Checklist.loc DATA'!$D$3:$D$3000,'Checklist.loc DATA'!$C$3:$C$3000=D383,"#no matching result in Checklist.loc DATA")=""),
            IF(_xlfn._xlws.FILTER('GAME.CHECKLIST_ Integrator'!$C$2:$C$3000,'GAME.CHECKLIST_ Integrator'!$D$2:$D$3000=D383,"#no matching result in GAME.CHECKLIST Integrator")="0","#Text found in aircraft PAGE_Integrator but no matching entry name; check that you copy-pasted entry names",
                   _xlfn._xlws.FILTER('GAME.CHECKLIST_ Integrator'!$C$2:$C$3000,'GAME.CHECKLIST_ Integrator'!$D$2:$D$3000=D383,"#no matching result in GAME.CHECKLIST Integrator")),
           _xlfn._xlws.FILTER('Checklist.loc DATA'!$D$3:$D$3000,'Checklist.loc DATA'!$C$3:$C$3000=D383,"#no matching result in Checklist.loc DATA")))</f>
        <v/>
      </c>
      <c r="F383" s="53"/>
      <c r="G383" s="46" t="str" cm="1">
        <f t="array" ref="G383">IF(F383="","",
       IF(OR(_xlfn._xlws.FILTER('Checklist.loc DATA'!$D$3:$D$3000,'Checklist.loc DATA'!$C$3:$C$3000=F383,"#no matching result in Checklist.loc DATA")="#no matching result found in Checklist.loc DATA",_xlfn._xlws.FILTER('Checklist.loc DATA'!$D$3:$D$3000,'Checklist.loc DATA'!$C$3:$C$3000=F383,"#no matching result in Checklist.loc DATA")="MISSING",_xlfn._xlws.FILTER('Checklist.loc DATA'!$D$3:$D$3000,'Checklist.loc DATA'!$C$3:$C$3000=F383,"#no matching result in Checklist.loc DATA")=""),
            IF(_xlfn._xlws.FILTER('GAME.CHECKLIST_ Integrator'!$C$2:$C$3000,'GAME.CHECKLIST_ Integrator'!$D$2:$D$3000=F383,"#no matching result in GAME.CHECKLIST Integrator")="0","#Text found in aircraft PAGE_Integrator but no matching entry name; check that you copy-pasted entry names",
                   _xlfn._xlws.FILTER('GAME.CHECKLIST_ Integrator'!$C$2:$C$3000,'GAME.CHECKLIST_ Integrator'!$D$2:$D$3000=F383,"#no matching result in GAME.CHECKLIST Integrator")),
           _xlfn._xlws.FILTER('Checklist.loc DATA'!$D$3:$D$3000,'Checklist.loc DATA'!$C$3:$C$3000=F383,"#no matching result in Checklist.loc DATA")))</f>
        <v/>
      </c>
      <c r="H383" s="62"/>
      <c r="I383" s="46" t="str" cm="1">
        <f t="array" ref="I383">IF(H383="","",
       IF(OR(_xlfn._xlws.FILTER('Checklist.loc DATA'!$D$3:$D$3000,'Checklist.loc DATA'!$C$3:$C$3000=H383,"#no matching result in Checklist.loc DATA")="#no matching result found in Checklist.loc DATA",_xlfn._xlws.FILTER('Checklist.loc DATA'!$D$3:$D$3000,'Checklist.loc DATA'!$C$3:$C$3000=H383,"#no matching result in Checklist.loc DATA")="MISSING",_xlfn._xlws.FILTER('Checklist.loc DATA'!$D$3:$D$3000,'Checklist.loc DATA'!$C$3:$C$3000=H383,"#no matching result in Checklist.loc DATA")=""),
            IF(_xlfn._xlws.FILTER('GAME.CHECKLIST_ Integrator'!$C$2:$C$3000,'GAME.CHECKLIST_ Integrator'!$D$2:$D$3000=H383,"#no matching result in GAME.CHECKLIST Integrator")="0","#Text found in aircraft PAGE_Integrator but no matching entry name; check that you copy-pasted entry names",
                   _xlfn._xlws.FILTER('GAME.CHECKLIST_ Integrator'!$C$2:$C$3000,'GAME.CHECKLIST_ Integrator'!$D$2:$D$3000=H383,"#no matching result in GAME.CHECKLIST Integrator")),
           _xlfn._xlws.FILTER('Checklist.loc DATA'!$D$3:$D$3000,'Checklist.loc DATA'!$C$3:$C$3000=H383,"#no matching result in Checklist.loc DATA")))</f>
        <v/>
      </c>
      <c r="J383" s="29"/>
      <c r="K383" s="46" t="str" cm="1">
        <f t="array" ref="K383">IF(OR(J383="",J383=0),"",
       IF(OR(_xlfn._xlws.FILTER('Checklist.loc DATA'!$E$3:$E$3000,'Checklist.loc DATA'!$D$3:$D$3000=J383,"#no matching result in Checklist.loc DATA")="#no matching result found in Checklist.loc DATA",_xlfn._xlws.FILTER('Checklist.loc DATA'!$E$3:$E$3000,'Checklist.loc DATA'!$D$3:$D$3000=J383,"#no matching result in Checklist.loc DATA")="MISSING",_xlfn._xlws.FILTER('Checklist.loc DATA'!$E$3:$E$3000,'Checklist.loc DATA'!$D$3:$D$3000=J383,"#no matching result in Checklist.loc DATA")=""),
          IF(_xlfn._xlws.FILTER('CLUE. Integrator'!$C$2:$C$3000,'CLUE. Integrator'!$D$2:$D$3000=J383,"#no matching result in aircraft CLUE_Integrator")="0","#Text found in aircraft CLUE_Integrator but no matching entry name; check that you copy-pasted entry names",
                   _xlfn._xlws.FILTER('CLUE. Integrator'!$C$2:$C$3000,'CLUE. Integrator'!$D$2:$D$3000=J383,"#no matching result in aircraft CLUE_Integrator")),
           _xlfn._xlws.FILTER('Checklist.loc DATA'!$E$3:$E$3000,'Checklist.loc DATA'!$D$3:$D$3000=J383,"#no matching result in Checklist.loc DATA")))</f>
        <v/>
      </c>
      <c r="L383" s="63" t="str">
        <f>IF('Integrator tracking'!G392="","",'Integrator tracking'!G392)</f>
        <v/>
      </c>
      <c r="M383" s="14" t="str">
        <f t="shared" si="10"/>
        <v/>
      </c>
      <c r="N383" s="14" t="str">
        <f>IF(F383="","",
_xlfn.CONCAT('Resource Checklist generator'!$A$2,UPPER('Resource Checklist generator'!$O$1),SUBSTITUTE(_xlfn.CONCAT(G383,"_",I383),"GAME.CHECKLIST_",""),"_",T383,'Resource Checklist generator'!$M$2,L383,'Resource Checklist generator'!$K$2,CHAR(10),
    'Resource Checklist generator'!$L$1,'Resource Checklist generator'!$N$2,'Resource Checklist generator'!$K$1,CHAR(10),
    'Resource Checklist generator'!$N$1
))</f>
        <v/>
      </c>
      <c r="O383" s="14" t="str">
        <f>IF(NOT(OR(U383=0,U383="")),_xlfn.CONCAT('Resource Checklist generator'!$G$2,U383,'Resource Checklist generator'!$H$2,CHAR(10),'Resource Checklist generator'!$I$2),"")</f>
        <v/>
      </c>
      <c r="P383" s="14" t="str">
        <f>IF(NOT(OR(V383=0,V383="")),_xlfn.CONCAT('Resource Checklist generator'!$J$2,V383,'Resource Checklist generator'!$H$2,CHAR(10),'Resource Checklist generator'!$L$2),"")</f>
        <v/>
      </c>
      <c r="Q383" s="14" t="str">
        <f>IF(F383="","",
    _xlfn.CONCAT('Resource Checklist generator'!$A$1,UPPER('Resource Checklist generator'!$O$1),SUBSTITUTE(_xlfn.CONCAT(G383,"_",I383),"GAME.CHECKLIST_",""),'Resource Checklist generator'!$B$1,CHAR(10),
    'Resource Checklist generator'!$C$1,G383,'Resource Checklist generator'!$D$1,I383,'Resource Checklist generator'!$E$1,CHAR(10),
    IF(K383="","",_xlfn.CONCAT('Resource Checklist generator'!$F$1,K383,'Resource Checklist generator'!$G$1,CHAR(10))),
    'Resource Checklist generator'!$J$1,'Resource Checklist generator'!$K$1,CHAR(10),
    'Resource Checklist generator'!$N$1)
)</f>
        <v/>
      </c>
      <c r="R383" s="14"/>
      <c r="S383" s="14" t="str">
        <f t="shared" si="11"/>
        <v/>
      </c>
      <c r="T383" s="14" t="str" cm="1">
        <f t="array" ref="T383">IF(Q383="","",MATCH(MID(Q383,1,255),MID($R$3:$R$999,1,255),0))</f>
        <v/>
      </c>
      <c r="U383" s="14"/>
      <c r="V383" s="14"/>
    </row>
    <row r="384" spans="2:22">
      <c r="B384" s="28"/>
      <c r="C384" s="46" t="str" cm="1">
        <f t="array" ref="C384">IF(B384="","",
       IF(OR(_xlfn._xlws.FILTER('Checklist.loc DATA'!$D$3:$D$3000,'Checklist.loc DATA'!$C$3:$C$3000=B384,"#no matching result in Checklist.loc DATA")="#no matching result found in Checklist.loc DATA",_xlfn._xlws.FILTER('Checklist.loc DATA'!$D$3:$D$3000,'Checklist.loc DATA'!$C$3:$C$3000=B384,"#no matching result in Checklist.loc DATA")="MISSING",_xlfn._xlws.FILTER('Checklist.loc DATA'!$D$3:$D$3000,'Checklist.loc DATA'!$C$3:$C$3000=B384,"#no matching result in Checklist.loc DATA")=""),
            IF(_xlfn._xlws.FILTER('GAME.CHECKLIST_ Integrator'!$C$2:$C$3000,'GAME.CHECKLIST_ Integrator'!$D$2:$D$3000=B384,"#no matching result in GAME.CHECKLIST Integrator")="0","#Text found in aircraft PAGE_Integrator but no matching entry name; check that you copy-pasted entry names",
                   _xlfn._xlws.FILTER('GAME.CHECKLIST_ Integrator'!$C$2:$C$3000,'GAME.CHECKLIST_ Integrator'!$D$2:$D$3000=B384,"#no matching result in GAME.CHECKLIST Integrator")),
           _xlfn._xlws.FILTER('Checklist.loc DATA'!$D$3:$D$3000,'Checklist.loc DATA'!$C$3:$C$3000=B384,"#no matching result in Checklist.loc DATA")))</f>
        <v/>
      </c>
      <c r="D384" s="52"/>
      <c r="E384" s="46" t="str" cm="1">
        <f t="array" ref="E384">IF(D384="","",
       IF(OR(_xlfn._xlws.FILTER('Checklist.loc DATA'!$D$3:$D$3000,'Checklist.loc DATA'!$C$3:$C$3000=D384,"#no matching result in Checklist.loc DATA")="#no matching result found in Checklist.loc DATA",_xlfn._xlws.FILTER('Checklist.loc DATA'!$D$3:$D$3000,'Checklist.loc DATA'!$C$3:$C$3000=D384,"#no matching result in Checklist.loc DATA")="MISSING",_xlfn._xlws.FILTER('Checklist.loc DATA'!$D$3:$D$3000,'Checklist.loc DATA'!$C$3:$C$3000=D384,"#no matching result in Checklist.loc DATA")=""),
            IF(_xlfn._xlws.FILTER('GAME.CHECKLIST_ Integrator'!$C$2:$C$3000,'GAME.CHECKLIST_ Integrator'!$D$2:$D$3000=D384,"#no matching result in GAME.CHECKLIST Integrator")="0","#Text found in aircraft PAGE_Integrator but no matching entry name; check that you copy-pasted entry names",
                   _xlfn._xlws.FILTER('GAME.CHECKLIST_ Integrator'!$C$2:$C$3000,'GAME.CHECKLIST_ Integrator'!$D$2:$D$3000=D384,"#no matching result in GAME.CHECKLIST Integrator")),
           _xlfn._xlws.FILTER('Checklist.loc DATA'!$D$3:$D$3000,'Checklist.loc DATA'!$C$3:$C$3000=D384,"#no matching result in Checklist.loc DATA")))</f>
        <v/>
      </c>
      <c r="F384" s="52"/>
      <c r="G384" s="46" t="str" cm="1">
        <f t="array" ref="G384">IF(F384="","",
       IF(OR(_xlfn._xlws.FILTER('Checklist.loc DATA'!$D$3:$D$3000,'Checklist.loc DATA'!$C$3:$C$3000=F384,"#no matching result in Checklist.loc DATA")="#no matching result found in Checklist.loc DATA",_xlfn._xlws.FILTER('Checklist.loc DATA'!$D$3:$D$3000,'Checklist.loc DATA'!$C$3:$C$3000=F384,"#no matching result in Checklist.loc DATA")="MISSING",_xlfn._xlws.FILTER('Checklist.loc DATA'!$D$3:$D$3000,'Checklist.loc DATA'!$C$3:$C$3000=F384,"#no matching result in Checklist.loc DATA")=""),
            IF(_xlfn._xlws.FILTER('GAME.CHECKLIST_ Integrator'!$C$2:$C$3000,'GAME.CHECKLIST_ Integrator'!$D$2:$D$3000=F384,"#no matching result in GAME.CHECKLIST Integrator")="0","#Text found in aircraft PAGE_Integrator but no matching entry name; check that you copy-pasted entry names",
                   _xlfn._xlws.FILTER('GAME.CHECKLIST_ Integrator'!$C$2:$C$3000,'GAME.CHECKLIST_ Integrator'!$D$2:$D$3000=F384,"#no matching result in GAME.CHECKLIST Integrator")),
           _xlfn._xlws.FILTER('Checklist.loc DATA'!$D$3:$D$3000,'Checklist.loc DATA'!$C$3:$C$3000=F384,"#no matching result in Checklist.loc DATA")))</f>
        <v/>
      </c>
      <c r="H384" s="61"/>
      <c r="I384" s="46" t="str" cm="1">
        <f t="array" ref="I384">IF(H384="","",
       IF(OR(_xlfn._xlws.FILTER('Checklist.loc DATA'!$D$3:$D$3000,'Checklist.loc DATA'!$C$3:$C$3000=H384,"#no matching result in Checklist.loc DATA")="#no matching result found in Checklist.loc DATA",_xlfn._xlws.FILTER('Checklist.loc DATA'!$D$3:$D$3000,'Checklist.loc DATA'!$C$3:$C$3000=H384,"#no matching result in Checklist.loc DATA")="MISSING",_xlfn._xlws.FILTER('Checklist.loc DATA'!$D$3:$D$3000,'Checklist.loc DATA'!$C$3:$C$3000=H384,"#no matching result in Checklist.loc DATA")=""),
            IF(_xlfn._xlws.FILTER('GAME.CHECKLIST_ Integrator'!$C$2:$C$3000,'GAME.CHECKLIST_ Integrator'!$D$2:$D$3000=H384,"#no matching result in GAME.CHECKLIST Integrator")="0","#Text found in aircraft PAGE_Integrator but no matching entry name; check that you copy-pasted entry names",
                   _xlfn._xlws.FILTER('GAME.CHECKLIST_ Integrator'!$C$2:$C$3000,'GAME.CHECKLIST_ Integrator'!$D$2:$D$3000=H384,"#no matching result in GAME.CHECKLIST Integrator")),
           _xlfn._xlws.FILTER('Checklist.loc DATA'!$D$3:$D$3000,'Checklist.loc DATA'!$C$3:$C$3000=H384,"#no matching result in Checklist.loc DATA")))</f>
        <v/>
      </c>
      <c r="J384" s="48"/>
      <c r="K384" s="46" t="str" cm="1">
        <f t="array" ref="K384">IF(OR(J384="",J384=0),"",
       IF(OR(_xlfn._xlws.FILTER('Checklist.loc DATA'!$E$3:$E$3000,'Checklist.loc DATA'!$D$3:$D$3000=J384,"#no matching result in Checklist.loc DATA")="#no matching result found in Checklist.loc DATA",_xlfn._xlws.FILTER('Checklist.loc DATA'!$E$3:$E$3000,'Checklist.loc DATA'!$D$3:$D$3000=J384,"#no matching result in Checklist.loc DATA")="MISSING",_xlfn._xlws.FILTER('Checklist.loc DATA'!$E$3:$E$3000,'Checklist.loc DATA'!$D$3:$D$3000=J384,"#no matching result in Checklist.loc DATA")=""),
          IF(_xlfn._xlws.FILTER('CLUE. Integrator'!$C$2:$C$3000,'CLUE. Integrator'!$D$2:$D$3000=J384,"#no matching result in aircraft CLUE_Integrator")="0","#Text found in aircraft CLUE_Integrator but no matching entry name; check that you copy-pasted entry names",
                   _xlfn._xlws.FILTER('CLUE. Integrator'!$C$2:$C$3000,'CLUE. Integrator'!$D$2:$D$3000=J384,"#no matching result in aircraft CLUE_Integrator")),
           _xlfn._xlws.FILTER('Checklist.loc DATA'!$E$3:$E$3000,'Checklist.loc DATA'!$D$3:$D$3000=J384,"#no matching result in Checklist.loc DATA")))</f>
        <v/>
      </c>
      <c r="L384" s="63" t="str">
        <f>IF('Integrator tracking'!G393="","",'Integrator tracking'!G393)</f>
        <v/>
      </c>
      <c r="M384" s="14" t="str">
        <f t="shared" si="10"/>
        <v/>
      </c>
      <c r="N384" s="14" t="str">
        <f>IF(F384="","",
_xlfn.CONCAT('Resource Checklist generator'!$A$2,UPPER('Resource Checklist generator'!$O$1),SUBSTITUTE(_xlfn.CONCAT(G384,"_",I384),"GAME.CHECKLIST_",""),"_",T384,'Resource Checklist generator'!$M$2,L384,'Resource Checklist generator'!$K$2,CHAR(10),
    'Resource Checklist generator'!$L$1,'Resource Checklist generator'!$N$2,'Resource Checklist generator'!$K$1,CHAR(10),
    'Resource Checklist generator'!$N$1
))</f>
        <v/>
      </c>
      <c r="O384" s="14" t="str">
        <f>IF(NOT(OR(U384=0,U384="")),_xlfn.CONCAT('Resource Checklist generator'!$G$2,U384,'Resource Checklist generator'!$H$2,CHAR(10),'Resource Checklist generator'!$I$2),"")</f>
        <v/>
      </c>
      <c r="P384" s="14" t="str">
        <f>IF(NOT(OR(V384=0,V384="")),_xlfn.CONCAT('Resource Checklist generator'!$J$2,V384,'Resource Checklist generator'!$H$2,CHAR(10),'Resource Checklist generator'!$L$2),"")</f>
        <v/>
      </c>
      <c r="Q384" s="14" t="str">
        <f>IF(F384="","",
    _xlfn.CONCAT('Resource Checklist generator'!$A$1,UPPER('Resource Checklist generator'!$O$1),SUBSTITUTE(_xlfn.CONCAT(G384,"_",I384),"GAME.CHECKLIST_",""),'Resource Checklist generator'!$B$1,CHAR(10),
    'Resource Checklist generator'!$C$1,G384,'Resource Checklist generator'!$D$1,I384,'Resource Checklist generator'!$E$1,CHAR(10),
    IF(K384="","",_xlfn.CONCAT('Resource Checklist generator'!$F$1,K384,'Resource Checklist generator'!$G$1,CHAR(10))),
    'Resource Checklist generator'!$J$1,'Resource Checklist generator'!$K$1,CHAR(10),
    'Resource Checklist generator'!$N$1)
)</f>
        <v/>
      </c>
      <c r="R384" s="14"/>
      <c r="S384" s="14" t="str">
        <f t="shared" si="11"/>
        <v/>
      </c>
      <c r="T384" s="14" t="str" cm="1">
        <f t="array" ref="T384">IF(Q384="","",MATCH(MID(Q384,1,255),MID($R$3:$R$999,1,255),0))</f>
        <v/>
      </c>
      <c r="U384" s="14"/>
      <c r="V384" s="14"/>
    </row>
    <row r="385" spans="2:22">
      <c r="B385" s="27"/>
      <c r="C385" s="46" t="str" cm="1">
        <f t="array" ref="C385">IF(B385="","",
       IF(OR(_xlfn._xlws.FILTER('Checklist.loc DATA'!$D$3:$D$3000,'Checklist.loc DATA'!$C$3:$C$3000=B385,"#no matching result in Checklist.loc DATA")="#no matching result found in Checklist.loc DATA",_xlfn._xlws.FILTER('Checklist.loc DATA'!$D$3:$D$3000,'Checklist.loc DATA'!$C$3:$C$3000=B385,"#no matching result in Checklist.loc DATA")="MISSING",_xlfn._xlws.FILTER('Checklist.loc DATA'!$D$3:$D$3000,'Checklist.loc DATA'!$C$3:$C$3000=B385,"#no matching result in Checklist.loc DATA")=""),
            IF(_xlfn._xlws.FILTER('GAME.CHECKLIST_ Integrator'!$C$2:$C$3000,'GAME.CHECKLIST_ Integrator'!$D$2:$D$3000=B385,"#no matching result in GAME.CHECKLIST Integrator")="0","#Text found in aircraft PAGE_Integrator but no matching entry name; check that you copy-pasted entry names",
                   _xlfn._xlws.FILTER('GAME.CHECKLIST_ Integrator'!$C$2:$C$3000,'GAME.CHECKLIST_ Integrator'!$D$2:$D$3000=B385,"#no matching result in GAME.CHECKLIST Integrator")),
           _xlfn._xlws.FILTER('Checklist.loc DATA'!$D$3:$D$3000,'Checklist.loc DATA'!$C$3:$C$3000=B385,"#no matching result in Checklist.loc DATA")))</f>
        <v/>
      </c>
      <c r="D385" s="53"/>
      <c r="E385" s="46" t="str" cm="1">
        <f t="array" ref="E385">IF(D385="","",
       IF(OR(_xlfn._xlws.FILTER('Checklist.loc DATA'!$D$3:$D$3000,'Checklist.loc DATA'!$C$3:$C$3000=D385,"#no matching result in Checklist.loc DATA")="#no matching result found in Checklist.loc DATA",_xlfn._xlws.FILTER('Checklist.loc DATA'!$D$3:$D$3000,'Checklist.loc DATA'!$C$3:$C$3000=D385,"#no matching result in Checklist.loc DATA")="MISSING",_xlfn._xlws.FILTER('Checklist.loc DATA'!$D$3:$D$3000,'Checklist.loc DATA'!$C$3:$C$3000=D385,"#no matching result in Checklist.loc DATA")=""),
            IF(_xlfn._xlws.FILTER('GAME.CHECKLIST_ Integrator'!$C$2:$C$3000,'GAME.CHECKLIST_ Integrator'!$D$2:$D$3000=D385,"#no matching result in GAME.CHECKLIST Integrator")="0","#Text found in aircraft PAGE_Integrator but no matching entry name; check that you copy-pasted entry names",
                   _xlfn._xlws.FILTER('GAME.CHECKLIST_ Integrator'!$C$2:$C$3000,'GAME.CHECKLIST_ Integrator'!$D$2:$D$3000=D385,"#no matching result in GAME.CHECKLIST Integrator")),
           _xlfn._xlws.FILTER('Checklist.loc DATA'!$D$3:$D$3000,'Checklist.loc DATA'!$C$3:$C$3000=D385,"#no matching result in Checklist.loc DATA")))</f>
        <v/>
      </c>
      <c r="F385" s="53"/>
      <c r="G385" s="46" t="str" cm="1">
        <f t="array" ref="G385">IF(F385="","",
       IF(OR(_xlfn._xlws.FILTER('Checklist.loc DATA'!$D$3:$D$3000,'Checklist.loc DATA'!$C$3:$C$3000=F385,"#no matching result in Checklist.loc DATA")="#no matching result found in Checklist.loc DATA",_xlfn._xlws.FILTER('Checklist.loc DATA'!$D$3:$D$3000,'Checklist.loc DATA'!$C$3:$C$3000=F385,"#no matching result in Checklist.loc DATA")="MISSING",_xlfn._xlws.FILTER('Checklist.loc DATA'!$D$3:$D$3000,'Checklist.loc DATA'!$C$3:$C$3000=F385,"#no matching result in Checklist.loc DATA")=""),
            IF(_xlfn._xlws.FILTER('GAME.CHECKLIST_ Integrator'!$C$2:$C$3000,'GAME.CHECKLIST_ Integrator'!$D$2:$D$3000=F385,"#no matching result in GAME.CHECKLIST Integrator")="0","#Text found in aircraft PAGE_Integrator but no matching entry name; check that you copy-pasted entry names",
                   _xlfn._xlws.FILTER('GAME.CHECKLIST_ Integrator'!$C$2:$C$3000,'GAME.CHECKLIST_ Integrator'!$D$2:$D$3000=F385,"#no matching result in GAME.CHECKLIST Integrator")),
           _xlfn._xlws.FILTER('Checklist.loc DATA'!$D$3:$D$3000,'Checklist.loc DATA'!$C$3:$C$3000=F385,"#no matching result in Checklist.loc DATA")))</f>
        <v/>
      </c>
      <c r="H385" s="62"/>
      <c r="I385" s="46" t="str" cm="1">
        <f t="array" ref="I385">IF(H385="","",
       IF(OR(_xlfn._xlws.FILTER('Checklist.loc DATA'!$D$3:$D$3000,'Checklist.loc DATA'!$C$3:$C$3000=H385,"#no matching result in Checklist.loc DATA")="#no matching result found in Checklist.loc DATA",_xlfn._xlws.FILTER('Checklist.loc DATA'!$D$3:$D$3000,'Checklist.loc DATA'!$C$3:$C$3000=H385,"#no matching result in Checklist.loc DATA")="MISSING",_xlfn._xlws.FILTER('Checklist.loc DATA'!$D$3:$D$3000,'Checklist.loc DATA'!$C$3:$C$3000=H385,"#no matching result in Checklist.loc DATA")=""),
            IF(_xlfn._xlws.FILTER('GAME.CHECKLIST_ Integrator'!$C$2:$C$3000,'GAME.CHECKLIST_ Integrator'!$D$2:$D$3000=H385,"#no matching result in GAME.CHECKLIST Integrator")="0","#Text found in aircraft PAGE_Integrator but no matching entry name; check that you copy-pasted entry names",
                   _xlfn._xlws.FILTER('GAME.CHECKLIST_ Integrator'!$C$2:$C$3000,'GAME.CHECKLIST_ Integrator'!$D$2:$D$3000=H385,"#no matching result in GAME.CHECKLIST Integrator")),
           _xlfn._xlws.FILTER('Checklist.loc DATA'!$D$3:$D$3000,'Checklist.loc DATA'!$C$3:$C$3000=H385,"#no matching result in Checklist.loc DATA")))</f>
        <v/>
      </c>
      <c r="J385" s="29"/>
      <c r="K385" s="46" t="str" cm="1">
        <f t="array" ref="K385">IF(OR(J385="",J385=0),"",
       IF(OR(_xlfn._xlws.FILTER('Checklist.loc DATA'!$E$3:$E$3000,'Checklist.loc DATA'!$D$3:$D$3000=J385,"#no matching result in Checklist.loc DATA")="#no matching result found in Checklist.loc DATA",_xlfn._xlws.FILTER('Checklist.loc DATA'!$E$3:$E$3000,'Checklist.loc DATA'!$D$3:$D$3000=J385,"#no matching result in Checklist.loc DATA")="MISSING",_xlfn._xlws.FILTER('Checklist.loc DATA'!$E$3:$E$3000,'Checklist.loc DATA'!$D$3:$D$3000=J385,"#no matching result in Checklist.loc DATA")=""),
          IF(_xlfn._xlws.FILTER('CLUE. Integrator'!$C$2:$C$3000,'CLUE. Integrator'!$D$2:$D$3000=J385,"#no matching result in aircraft CLUE_Integrator")="0","#Text found in aircraft CLUE_Integrator but no matching entry name; check that you copy-pasted entry names",
                   _xlfn._xlws.FILTER('CLUE. Integrator'!$C$2:$C$3000,'CLUE. Integrator'!$D$2:$D$3000=J385,"#no matching result in aircraft CLUE_Integrator")),
           _xlfn._xlws.FILTER('Checklist.loc DATA'!$E$3:$E$3000,'Checklist.loc DATA'!$D$3:$D$3000=J385,"#no matching result in Checklist.loc DATA")))</f>
        <v/>
      </c>
      <c r="L385" s="63" t="str">
        <f>IF('Integrator tracking'!G394="","",'Integrator tracking'!G394)</f>
        <v/>
      </c>
      <c r="M385" s="14" t="str">
        <f t="shared" si="10"/>
        <v/>
      </c>
      <c r="N385" s="14" t="str">
        <f>IF(F385="","",
_xlfn.CONCAT('Resource Checklist generator'!$A$2,UPPER('Resource Checklist generator'!$O$1),SUBSTITUTE(_xlfn.CONCAT(G385,"_",I385),"GAME.CHECKLIST_",""),"_",T385,'Resource Checklist generator'!$M$2,L385,'Resource Checklist generator'!$K$2,CHAR(10),
    'Resource Checklist generator'!$L$1,'Resource Checklist generator'!$N$2,'Resource Checklist generator'!$K$1,CHAR(10),
    'Resource Checklist generator'!$N$1
))</f>
        <v/>
      </c>
      <c r="O385" s="14" t="str">
        <f>IF(NOT(OR(U385=0,U385="")),_xlfn.CONCAT('Resource Checklist generator'!$G$2,U385,'Resource Checklist generator'!$H$2,CHAR(10),'Resource Checklist generator'!$I$2),"")</f>
        <v/>
      </c>
      <c r="P385" s="14" t="str">
        <f>IF(NOT(OR(V385=0,V385="")),_xlfn.CONCAT('Resource Checklist generator'!$J$2,V385,'Resource Checklist generator'!$H$2,CHAR(10),'Resource Checklist generator'!$L$2),"")</f>
        <v/>
      </c>
      <c r="Q385" s="14" t="str">
        <f>IF(F385="","",
    _xlfn.CONCAT('Resource Checklist generator'!$A$1,UPPER('Resource Checklist generator'!$O$1),SUBSTITUTE(_xlfn.CONCAT(G385,"_",I385),"GAME.CHECKLIST_",""),'Resource Checklist generator'!$B$1,CHAR(10),
    'Resource Checklist generator'!$C$1,G385,'Resource Checklist generator'!$D$1,I385,'Resource Checklist generator'!$E$1,CHAR(10),
    IF(K385="","",_xlfn.CONCAT('Resource Checklist generator'!$F$1,K385,'Resource Checklist generator'!$G$1,CHAR(10))),
    'Resource Checklist generator'!$J$1,'Resource Checklist generator'!$K$1,CHAR(10),
    'Resource Checklist generator'!$N$1)
)</f>
        <v/>
      </c>
      <c r="R385" s="14"/>
      <c r="S385" s="14" t="str">
        <f t="shared" si="11"/>
        <v/>
      </c>
      <c r="T385" s="14" t="str" cm="1">
        <f t="array" ref="T385">IF(Q385="","",MATCH(MID(Q385,1,255),MID($R$3:$R$999,1,255),0))</f>
        <v/>
      </c>
      <c r="U385" s="14"/>
      <c r="V385" s="14"/>
    </row>
    <row r="386" spans="2:22">
      <c r="B386" s="28"/>
      <c r="C386" s="46" t="str" cm="1">
        <f t="array" ref="C386">IF(B386="","",
       IF(OR(_xlfn._xlws.FILTER('Checklist.loc DATA'!$D$3:$D$3000,'Checklist.loc DATA'!$C$3:$C$3000=B386,"#no matching result in Checklist.loc DATA")="#no matching result found in Checklist.loc DATA",_xlfn._xlws.FILTER('Checklist.loc DATA'!$D$3:$D$3000,'Checklist.loc DATA'!$C$3:$C$3000=B386,"#no matching result in Checklist.loc DATA")="MISSING",_xlfn._xlws.FILTER('Checklist.loc DATA'!$D$3:$D$3000,'Checklist.loc DATA'!$C$3:$C$3000=B386,"#no matching result in Checklist.loc DATA")=""),
            IF(_xlfn._xlws.FILTER('GAME.CHECKLIST_ Integrator'!$C$2:$C$3000,'GAME.CHECKLIST_ Integrator'!$D$2:$D$3000=B386,"#no matching result in GAME.CHECKLIST Integrator")="0","#Text found in aircraft PAGE_Integrator but no matching entry name; check that you copy-pasted entry names",
                   _xlfn._xlws.FILTER('GAME.CHECKLIST_ Integrator'!$C$2:$C$3000,'GAME.CHECKLIST_ Integrator'!$D$2:$D$3000=B386,"#no matching result in GAME.CHECKLIST Integrator")),
           _xlfn._xlws.FILTER('Checklist.loc DATA'!$D$3:$D$3000,'Checklist.loc DATA'!$C$3:$C$3000=B386,"#no matching result in Checklist.loc DATA")))</f>
        <v/>
      </c>
      <c r="D386" s="52"/>
      <c r="E386" s="46" t="str" cm="1">
        <f t="array" ref="E386">IF(D386="","",
       IF(OR(_xlfn._xlws.FILTER('Checklist.loc DATA'!$D$3:$D$3000,'Checklist.loc DATA'!$C$3:$C$3000=D386,"#no matching result in Checklist.loc DATA")="#no matching result found in Checklist.loc DATA",_xlfn._xlws.FILTER('Checklist.loc DATA'!$D$3:$D$3000,'Checklist.loc DATA'!$C$3:$C$3000=D386,"#no matching result in Checklist.loc DATA")="MISSING",_xlfn._xlws.FILTER('Checklist.loc DATA'!$D$3:$D$3000,'Checklist.loc DATA'!$C$3:$C$3000=D386,"#no matching result in Checklist.loc DATA")=""),
            IF(_xlfn._xlws.FILTER('GAME.CHECKLIST_ Integrator'!$C$2:$C$3000,'GAME.CHECKLIST_ Integrator'!$D$2:$D$3000=D386,"#no matching result in GAME.CHECKLIST Integrator")="0","#Text found in aircraft PAGE_Integrator but no matching entry name; check that you copy-pasted entry names",
                   _xlfn._xlws.FILTER('GAME.CHECKLIST_ Integrator'!$C$2:$C$3000,'GAME.CHECKLIST_ Integrator'!$D$2:$D$3000=D386,"#no matching result in GAME.CHECKLIST Integrator")),
           _xlfn._xlws.FILTER('Checklist.loc DATA'!$D$3:$D$3000,'Checklist.loc DATA'!$C$3:$C$3000=D386,"#no matching result in Checklist.loc DATA")))</f>
        <v/>
      </c>
      <c r="F386" s="52"/>
      <c r="G386" s="46" t="str" cm="1">
        <f t="array" ref="G386">IF(F386="","",
       IF(OR(_xlfn._xlws.FILTER('Checklist.loc DATA'!$D$3:$D$3000,'Checklist.loc DATA'!$C$3:$C$3000=F386,"#no matching result in Checklist.loc DATA")="#no matching result found in Checklist.loc DATA",_xlfn._xlws.FILTER('Checklist.loc DATA'!$D$3:$D$3000,'Checklist.loc DATA'!$C$3:$C$3000=F386,"#no matching result in Checklist.loc DATA")="MISSING",_xlfn._xlws.FILTER('Checklist.loc DATA'!$D$3:$D$3000,'Checklist.loc DATA'!$C$3:$C$3000=F386,"#no matching result in Checklist.loc DATA")=""),
            IF(_xlfn._xlws.FILTER('GAME.CHECKLIST_ Integrator'!$C$2:$C$3000,'GAME.CHECKLIST_ Integrator'!$D$2:$D$3000=F386,"#no matching result in GAME.CHECKLIST Integrator")="0","#Text found in aircraft PAGE_Integrator but no matching entry name; check that you copy-pasted entry names",
                   _xlfn._xlws.FILTER('GAME.CHECKLIST_ Integrator'!$C$2:$C$3000,'GAME.CHECKLIST_ Integrator'!$D$2:$D$3000=F386,"#no matching result in GAME.CHECKLIST Integrator")),
           _xlfn._xlws.FILTER('Checklist.loc DATA'!$D$3:$D$3000,'Checklist.loc DATA'!$C$3:$C$3000=F386,"#no matching result in Checklist.loc DATA")))</f>
        <v/>
      </c>
      <c r="H386" s="61"/>
      <c r="I386" s="46" t="str" cm="1">
        <f t="array" ref="I386">IF(H386="","",
       IF(OR(_xlfn._xlws.FILTER('Checklist.loc DATA'!$D$3:$D$3000,'Checklist.loc DATA'!$C$3:$C$3000=H386,"#no matching result in Checklist.loc DATA")="#no matching result found in Checklist.loc DATA",_xlfn._xlws.FILTER('Checklist.loc DATA'!$D$3:$D$3000,'Checklist.loc DATA'!$C$3:$C$3000=H386,"#no matching result in Checklist.loc DATA")="MISSING",_xlfn._xlws.FILTER('Checklist.loc DATA'!$D$3:$D$3000,'Checklist.loc DATA'!$C$3:$C$3000=H386,"#no matching result in Checklist.loc DATA")=""),
            IF(_xlfn._xlws.FILTER('GAME.CHECKLIST_ Integrator'!$C$2:$C$3000,'GAME.CHECKLIST_ Integrator'!$D$2:$D$3000=H386,"#no matching result in GAME.CHECKLIST Integrator")="0","#Text found in aircraft PAGE_Integrator but no matching entry name; check that you copy-pasted entry names",
                   _xlfn._xlws.FILTER('GAME.CHECKLIST_ Integrator'!$C$2:$C$3000,'GAME.CHECKLIST_ Integrator'!$D$2:$D$3000=H386,"#no matching result in GAME.CHECKLIST Integrator")),
           _xlfn._xlws.FILTER('Checklist.loc DATA'!$D$3:$D$3000,'Checklist.loc DATA'!$C$3:$C$3000=H386,"#no matching result in Checklist.loc DATA")))</f>
        <v/>
      </c>
      <c r="J386" s="48"/>
      <c r="K386" s="46" t="str" cm="1">
        <f t="array" ref="K386">IF(OR(J386="",J386=0),"",
       IF(OR(_xlfn._xlws.FILTER('Checklist.loc DATA'!$E$3:$E$3000,'Checklist.loc DATA'!$D$3:$D$3000=J386,"#no matching result in Checklist.loc DATA")="#no matching result found in Checklist.loc DATA",_xlfn._xlws.FILTER('Checklist.loc DATA'!$E$3:$E$3000,'Checklist.loc DATA'!$D$3:$D$3000=J386,"#no matching result in Checklist.loc DATA")="MISSING",_xlfn._xlws.FILTER('Checklist.loc DATA'!$E$3:$E$3000,'Checklist.loc DATA'!$D$3:$D$3000=J386,"#no matching result in Checklist.loc DATA")=""),
          IF(_xlfn._xlws.FILTER('CLUE. Integrator'!$C$2:$C$3000,'CLUE. Integrator'!$D$2:$D$3000=J386,"#no matching result in aircraft CLUE_Integrator")="0","#Text found in aircraft CLUE_Integrator but no matching entry name; check that you copy-pasted entry names",
                   _xlfn._xlws.FILTER('CLUE. Integrator'!$C$2:$C$3000,'CLUE. Integrator'!$D$2:$D$3000=J386,"#no matching result in aircraft CLUE_Integrator")),
           _xlfn._xlws.FILTER('Checklist.loc DATA'!$E$3:$E$3000,'Checklist.loc DATA'!$D$3:$D$3000=J386,"#no matching result in Checklist.loc DATA")))</f>
        <v/>
      </c>
      <c r="L386" s="63" t="str">
        <f>IF('Integrator tracking'!G395="","",'Integrator tracking'!G395)</f>
        <v/>
      </c>
      <c r="M386" s="14" t="str">
        <f t="shared" si="10"/>
        <v/>
      </c>
      <c r="N386" s="14" t="str">
        <f>IF(F386="","",
_xlfn.CONCAT('Resource Checklist generator'!$A$2,UPPER('Resource Checklist generator'!$O$1),SUBSTITUTE(_xlfn.CONCAT(G386,"_",I386),"GAME.CHECKLIST_",""),"_",T386,'Resource Checklist generator'!$M$2,L386,'Resource Checklist generator'!$K$2,CHAR(10),
    'Resource Checklist generator'!$L$1,'Resource Checklist generator'!$N$2,'Resource Checklist generator'!$K$1,CHAR(10),
    'Resource Checklist generator'!$N$1
))</f>
        <v/>
      </c>
      <c r="O386" s="14" t="str">
        <f>IF(NOT(OR(U386=0,U386="")),_xlfn.CONCAT('Resource Checklist generator'!$G$2,U386,'Resource Checklist generator'!$H$2,CHAR(10),'Resource Checklist generator'!$I$2),"")</f>
        <v/>
      </c>
      <c r="P386" s="14" t="str">
        <f>IF(NOT(OR(V386=0,V386="")),_xlfn.CONCAT('Resource Checklist generator'!$J$2,V386,'Resource Checklist generator'!$H$2,CHAR(10),'Resource Checklist generator'!$L$2),"")</f>
        <v/>
      </c>
      <c r="Q386" s="14" t="str">
        <f>IF(F386="","",
    _xlfn.CONCAT('Resource Checklist generator'!$A$1,UPPER('Resource Checklist generator'!$O$1),SUBSTITUTE(_xlfn.CONCAT(G386,"_",I386),"GAME.CHECKLIST_",""),'Resource Checklist generator'!$B$1,CHAR(10),
    'Resource Checklist generator'!$C$1,G386,'Resource Checklist generator'!$D$1,I386,'Resource Checklist generator'!$E$1,CHAR(10),
    IF(K386="","",_xlfn.CONCAT('Resource Checklist generator'!$F$1,K386,'Resource Checklist generator'!$G$1,CHAR(10))),
    'Resource Checklist generator'!$J$1,'Resource Checklist generator'!$K$1,CHAR(10),
    'Resource Checklist generator'!$N$1)
)</f>
        <v/>
      </c>
      <c r="R386" s="14"/>
      <c r="S386" s="14" t="str">
        <f t="shared" si="11"/>
        <v/>
      </c>
      <c r="T386" s="14" t="str" cm="1">
        <f t="array" ref="T386">IF(Q386="","",MATCH(MID(Q386,1,255),MID($R$3:$R$999,1,255),0))</f>
        <v/>
      </c>
      <c r="U386" s="14"/>
      <c r="V386" s="14"/>
    </row>
    <row r="387" spans="2:22">
      <c r="B387" s="27"/>
      <c r="C387" s="46" t="str" cm="1">
        <f t="array" ref="C387">IF(B387="","",
       IF(OR(_xlfn._xlws.FILTER('Checklist.loc DATA'!$D$3:$D$3000,'Checklist.loc DATA'!$C$3:$C$3000=B387,"#no matching result in Checklist.loc DATA")="#no matching result found in Checklist.loc DATA",_xlfn._xlws.FILTER('Checklist.loc DATA'!$D$3:$D$3000,'Checklist.loc DATA'!$C$3:$C$3000=B387,"#no matching result in Checklist.loc DATA")="MISSING",_xlfn._xlws.FILTER('Checklist.loc DATA'!$D$3:$D$3000,'Checklist.loc DATA'!$C$3:$C$3000=B387,"#no matching result in Checklist.loc DATA")=""),
            IF(_xlfn._xlws.FILTER('GAME.CHECKLIST_ Integrator'!$C$2:$C$3000,'GAME.CHECKLIST_ Integrator'!$D$2:$D$3000=B387,"#no matching result in GAME.CHECKLIST Integrator")="0","#Text found in aircraft PAGE_Integrator but no matching entry name; check that you copy-pasted entry names",
                   _xlfn._xlws.FILTER('GAME.CHECKLIST_ Integrator'!$C$2:$C$3000,'GAME.CHECKLIST_ Integrator'!$D$2:$D$3000=B387,"#no matching result in GAME.CHECKLIST Integrator")),
           _xlfn._xlws.FILTER('Checklist.loc DATA'!$D$3:$D$3000,'Checklist.loc DATA'!$C$3:$C$3000=B387,"#no matching result in Checklist.loc DATA")))</f>
        <v/>
      </c>
      <c r="D387" s="53"/>
      <c r="E387" s="46" t="str" cm="1">
        <f t="array" ref="E387">IF(D387="","",
       IF(OR(_xlfn._xlws.FILTER('Checklist.loc DATA'!$D$3:$D$3000,'Checklist.loc DATA'!$C$3:$C$3000=D387,"#no matching result in Checklist.loc DATA")="#no matching result found in Checklist.loc DATA",_xlfn._xlws.FILTER('Checklist.loc DATA'!$D$3:$D$3000,'Checklist.loc DATA'!$C$3:$C$3000=D387,"#no matching result in Checklist.loc DATA")="MISSING",_xlfn._xlws.FILTER('Checklist.loc DATA'!$D$3:$D$3000,'Checklist.loc DATA'!$C$3:$C$3000=D387,"#no matching result in Checklist.loc DATA")=""),
            IF(_xlfn._xlws.FILTER('GAME.CHECKLIST_ Integrator'!$C$2:$C$3000,'GAME.CHECKLIST_ Integrator'!$D$2:$D$3000=D387,"#no matching result in GAME.CHECKLIST Integrator")="0","#Text found in aircraft PAGE_Integrator but no matching entry name; check that you copy-pasted entry names",
                   _xlfn._xlws.FILTER('GAME.CHECKLIST_ Integrator'!$C$2:$C$3000,'GAME.CHECKLIST_ Integrator'!$D$2:$D$3000=D387,"#no matching result in GAME.CHECKLIST Integrator")),
           _xlfn._xlws.FILTER('Checklist.loc DATA'!$D$3:$D$3000,'Checklist.loc DATA'!$C$3:$C$3000=D387,"#no matching result in Checklist.loc DATA")))</f>
        <v/>
      </c>
      <c r="F387" s="53"/>
      <c r="G387" s="46" t="str" cm="1">
        <f t="array" ref="G387">IF(F387="","",
       IF(OR(_xlfn._xlws.FILTER('Checklist.loc DATA'!$D$3:$D$3000,'Checklist.loc DATA'!$C$3:$C$3000=F387,"#no matching result in Checklist.loc DATA")="#no matching result found in Checklist.loc DATA",_xlfn._xlws.FILTER('Checklist.loc DATA'!$D$3:$D$3000,'Checklist.loc DATA'!$C$3:$C$3000=F387,"#no matching result in Checklist.loc DATA")="MISSING",_xlfn._xlws.FILTER('Checklist.loc DATA'!$D$3:$D$3000,'Checklist.loc DATA'!$C$3:$C$3000=F387,"#no matching result in Checklist.loc DATA")=""),
            IF(_xlfn._xlws.FILTER('GAME.CHECKLIST_ Integrator'!$C$2:$C$3000,'GAME.CHECKLIST_ Integrator'!$D$2:$D$3000=F387,"#no matching result in GAME.CHECKLIST Integrator")="0","#Text found in aircraft PAGE_Integrator but no matching entry name; check that you copy-pasted entry names",
                   _xlfn._xlws.FILTER('GAME.CHECKLIST_ Integrator'!$C$2:$C$3000,'GAME.CHECKLIST_ Integrator'!$D$2:$D$3000=F387,"#no matching result in GAME.CHECKLIST Integrator")),
           _xlfn._xlws.FILTER('Checklist.loc DATA'!$D$3:$D$3000,'Checklist.loc DATA'!$C$3:$C$3000=F387,"#no matching result in Checklist.loc DATA")))</f>
        <v/>
      </c>
      <c r="H387" s="62"/>
      <c r="I387" s="46" t="str" cm="1">
        <f t="array" ref="I387">IF(H387="","",
       IF(OR(_xlfn._xlws.FILTER('Checklist.loc DATA'!$D$3:$D$3000,'Checklist.loc DATA'!$C$3:$C$3000=H387,"#no matching result in Checklist.loc DATA")="#no matching result found in Checklist.loc DATA",_xlfn._xlws.FILTER('Checklist.loc DATA'!$D$3:$D$3000,'Checklist.loc DATA'!$C$3:$C$3000=H387,"#no matching result in Checklist.loc DATA")="MISSING",_xlfn._xlws.FILTER('Checklist.loc DATA'!$D$3:$D$3000,'Checklist.loc DATA'!$C$3:$C$3000=H387,"#no matching result in Checklist.loc DATA")=""),
            IF(_xlfn._xlws.FILTER('GAME.CHECKLIST_ Integrator'!$C$2:$C$3000,'GAME.CHECKLIST_ Integrator'!$D$2:$D$3000=H387,"#no matching result in GAME.CHECKLIST Integrator")="0","#Text found in aircraft PAGE_Integrator but no matching entry name; check that you copy-pasted entry names",
                   _xlfn._xlws.FILTER('GAME.CHECKLIST_ Integrator'!$C$2:$C$3000,'GAME.CHECKLIST_ Integrator'!$D$2:$D$3000=H387,"#no matching result in GAME.CHECKLIST Integrator")),
           _xlfn._xlws.FILTER('Checklist.loc DATA'!$D$3:$D$3000,'Checklist.loc DATA'!$C$3:$C$3000=H387,"#no matching result in Checklist.loc DATA")))</f>
        <v/>
      </c>
      <c r="J387" s="29"/>
      <c r="K387" s="46" t="str" cm="1">
        <f t="array" ref="K387">IF(OR(J387="",J387=0),"",
       IF(OR(_xlfn._xlws.FILTER('Checklist.loc DATA'!$E$3:$E$3000,'Checklist.loc DATA'!$D$3:$D$3000=J387,"#no matching result in Checklist.loc DATA")="#no matching result found in Checklist.loc DATA",_xlfn._xlws.FILTER('Checklist.loc DATA'!$E$3:$E$3000,'Checklist.loc DATA'!$D$3:$D$3000=J387,"#no matching result in Checklist.loc DATA")="MISSING",_xlfn._xlws.FILTER('Checklist.loc DATA'!$E$3:$E$3000,'Checklist.loc DATA'!$D$3:$D$3000=J387,"#no matching result in Checklist.loc DATA")=""),
          IF(_xlfn._xlws.FILTER('CLUE. Integrator'!$C$2:$C$3000,'CLUE. Integrator'!$D$2:$D$3000=J387,"#no matching result in aircraft CLUE_Integrator")="0","#Text found in aircraft CLUE_Integrator but no matching entry name; check that you copy-pasted entry names",
                   _xlfn._xlws.FILTER('CLUE. Integrator'!$C$2:$C$3000,'CLUE. Integrator'!$D$2:$D$3000=J387,"#no matching result in aircraft CLUE_Integrator")),
           _xlfn._xlws.FILTER('Checklist.loc DATA'!$E$3:$E$3000,'Checklist.loc DATA'!$D$3:$D$3000=J387,"#no matching result in Checklist.loc DATA")))</f>
        <v/>
      </c>
      <c r="L387" s="63" t="str">
        <f>IF('Integrator tracking'!G396="","",'Integrator tracking'!G396)</f>
        <v/>
      </c>
      <c r="M387" s="14" t="str">
        <f t="shared" si="10"/>
        <v/>
      </c>
      <c r="N387" s="14" t="str">
        <f>IF(F387="","",
_xlfn.CONCAT('Resource Checklist generator'!$A$2,UPPER('Resource Checklist generator'!$O$1),SUBSTITUTE(_xlfn.CONCAT(G387,"_",I387),"GAME.CHECKLIST_",""),"_",T387,'Resource Checklist generator'!$M$2,L387,'Resource Checklist generator'!$K$2,CHAR(10),
    'Resource Checklist generator'!$L$1,'Resource Checklist generator'!$N$2,'Resource Checklist generator'!$K$1,CHAR(10),
    'Resource Checklist generator'!$N$1
))</f>
        <v/>
      </c>
      <c r="O387" s="14" t="str">
        <f>IF(NOT(OR(U387=0,U387="")),_xlfn.CONCAT('Resource Checklist generator'!$G$2,U387,'Resource Checklist generator'!$H$2,CHAR(10),'Resource Checklist generator'!$I$2),"")</f>
        <v/>
      </c>
      <c r="P387" s="14" t="str">
        <f>IF(NOT(OR(V387=0,V387="")),_xlfn.CONCAT('Resource Checklist generator'!$J$2,V387,'Resource Checklist generator'!$H$2,CHAR(10),'Resource Checklist generator'!$L$2),"")</f>
        <v/>
      </c>
      <c r="Q387" s="14" t="str">
        <f>IF(F387="","",
    _xlfn.CONCAT('Resource Checklist generator'!$A$1,UPPER('Resource Checklist generator'!$O$1),SUBSTITUTE(_xlfn.CONCAT(G387,"_",I387),"GAME.CHECKLIST_",""),'Resource Checklist generator'!$B$1,CHAR(10),
    'Resource Checklist generator'!$C$1,G387,'Resource Checklist generator'!$D$1,I387,'Resource Checklist generator'!$E$1,CHAR(10),
    IF(K387="","",_xlfn.CONCAT('Resource Checklist generator'!$F$1,K387,'Resource Checklist generator'!$G$1,CHAR(10))),
    'Resource Checklist generator'!$J$1,'Resource Checklist generator'!$K$1,CHAR(10),
    'Resource Checklist generator'!$N$1)
)</f>
        <v/>
      </c>
      <c r="R387" s="14"/>
      <c r="S387" s="14" t="str">
        <f t="shared" si="11"/>
        <v/>
      </c>
      <c r="T387" s="14" t="str" cm="1">
        <f t="array" ref="T387">IF(Q387="","",MATCH(MID(Q387,1,255),MID($R$3:$R$999,1,255),0))</f>
        <v/>
      </c>
      <c r="U387" s="14"/>
      <c r="V387" s="14"/>
    </row>
    <row r="388" spans="2:22">
      <c r="B388" s="28"/>
      <c r="C388" s="46" t="str" cm="1">
        <f t="array" ref="C388">IF(B388="","",
       IF(OR(_xlfn._xlws.FILTER('Checklist.loc DATA'!$D$3:$D$3000,'Checklist.loc DATA'!$C$3:$C$3000=B388,"#no matching result in Checklist.loc DATA")="#no matching result found in Checklist.loc DATA",_xlfn._xlws.FILTER('Checklist.loc DATA'!$D$3:$D$3000,'Checklist.loc DATA'!$C$3:$C$3000=B388,"#no matching result in Checklist.loc DATA")="MISSING",_xlfn._xlws.FILTER('Checklist.loc DATA'!$D$3:$D$3000,'Checklist.loc DATA'!$C$3:$C$3000=B388,"#no matching result in Checklist.loc DATA")=""),
            IF(_xlfn._xlws.FILTER('GAME.CHECKLIST_ Integrator'!$C$2:$C$3000,'GAME.CHECKLIST_ Integrator'!$D$2:$D$3000=B388,"#no matching result in GAME.CHECKLIST Integrator")="0","#Text found in aircraft PAGE_Integrator but no matching entry name; check that you copy-pasted entry names",
                   _xlfn._xlws.FILTER('GAME.CHECKLIST_ Integrator'!$C$2:$C$3000,'GAME.CHECKLIST_ Integrator'!$D$2:$D$3000=B388,"#no matching result in GAME.CHECKLIST Integrator")),
           _xlfn._xlws.FILTER('Checklist.loc DATA'!$D$3:$D$3000,'Checklist.loc DATA'!$C$3:$C$3000=B388,"#no matching result in Checklist.loc DATA")))</f>
        <v/>
      </c>
      <c r="D388" s="52"/>
      <c r="E388" s="46" t="str" cm="1">
        <f t="array" ref="E388">IF(D388="","",
       IF(OR(_xlfn._xlws.FILTER('Checklist.loc DATA'!$D$3:$D$3000,'Checklist.loc DATA'!$C$3:$C$3000=D388,"#no matching result in Checklist.loc DATA")="#no matching result found in Checklist.loc DATA",_xlfn._xlws.FILTER('Checklist.loc DATA'!$D$3:$D$3000,'Checklist.loc DATA'!$C$3:$C$3000=D388,"#no matching result in Checklist.loc DATA")="MISSING",_xlfn._xlws.FILTER('Checklist.loc DATA'!$D$3:$D$3000,'Checklist.loc DATA'!$C$3:$C$3000=D388,"#no matching result in Checklist.loc DATA")=""),
            IF(_xlfn._xlws.FILTER('GAME.CHECKLIST_ Integrator'!$C$2:$C$3000,'GAME.CHECKLIST_ Integrator'!$D$2:$D$3000=D388,"#no matching result in GAME.CHECKLIST Integrator")="0","#Text found in aircraft PAGE_Integrator but no matching entry name; check that you copy-pasted entry names",
                   _xlfn._xlws.FILTER('GAME.CHECKLIST_ Integrator'!$C$2:$C$3000,'GAME.CHECKLIST_ Integrator'!$D$2:$D$3000=D388,"#no matching result in GAME.CHECKLIST Integrator")),
           _xlfn._xlws.FILTER('Checklist.loc DATA'!$D$3:$D$3000,'Checklist.loc DATA'!$C$3:$C$3000=D388,"#no matching result in Checklist.loc DATA")))</f>
        <v/>
      </c>
      <c r="F388" s="52"/>
      <c r="G388" s="46" t="str" cm="1">
        <f t="array" ref="G388">IF(F388="","",
       IF(OR(_xlfn._xlws.FILTER('Checklist.loc DATA'!$D$3:$D$3000,'Checklist.loc DATA'!$C$3:$C$3000=F388,"#no matching result in Checklist.loc DATA")="#no matching result found in Checklist.loc DATA",_xlfn._xlws.FILTER('Checklist.loc DATA'!$D$3:$D$3000,'Checklist.loc DATA'!$C$3:$C$3000=F388,"#no matching result in Checklist.loc DATA")="MISSING",_xlfn._xlws.FILTER('Checklist.loc DATA'!$D$3:$D$3000,'Checklist.loc DATA'!$C$3:$C$3000=F388,"#no matching result in Checklist.loc DATA")=""),
            IF(_xlfn._xlws.FILTER('GAME.CHECKLIST_ Integrator'!$C$2:$C$3000,'GAME.CHECKLIST_ Integrator'!$D$2:$D$3000=F388,"#no matching result in GAME.CHECKLIST Integrator")="0","#Text found in aircraft PAGE_Integrator but no matching entry name; check that you copy-pasted entry names",
                   _xlfn._xlws.FILTER('GAME.CHECKLIST_ Integrator'!$C$2:$C$3000,'GAME.CHECKLIST_ Integrator'!$D$2:$D$3000=F388,"#no matching result in GAME.CHECKLIST Integrator")),
           _xlfn._xlws.FILTER('Checklist.loc DATA'!$D$3:$D$3000,'Checklist.loc DATA'!$C$3:$C$3000=F388,"#no matching result in Checklist.loc DATA")))</f>
        <v/>
      </c>
      <c r="H388" s="61"/>
      <c r="I388" s="46" t="str" cm="1">
        <f t="array" ref="I388">IF(H388="","",
       IF(OR(_xlfn._xlws.FILTER('Checklist.loc DATA'!$D$3:$D$3000,'Checklist.loc DATA'!$C$3:$C$3000=H388,"#no matching result in Checklist.loc DATA")="#no matching result found in Checklist.loc DATA",_xlfn._xlws.FILTER('Checklist.loc DATA'!$D$3:$D$3000,'Checklist.loc DATA'!$C$3:$C$3000=H388,"#no matching result in Checklist.loc DATA")="MISSING",_xlfn._xlws.FILTER('Checklist.loc DATA'!$D$3:$D$3000,'Checklist.loc DATA'!$C$3:$C$3000=H388,"#no matching result in Checklist.loc DATA")=""),
            IF(_xlfn._xlws.FILTER('GAME.CHECKLIST_ Integrator'!$C$2:$C$3000,'GAME.CHECKLIST_ Integrator'!$D$2:$D$3000=H388,"#no matching result in GAME.CHECKLIST Integrator")="0","#Text found in aircraft PAGE_Integrator but no matching entry name; check that you copy-pasted entry names",
                   _xlfn._xlws.FILTER('GAME.CHECKLIST_ Integrator'!$C$2:$C$3000,'GAME.CHECKLIST_ Integrator'!$D$2:$D$3000=H388,"#no matching result in GAME.CHECKLIST Integrator")),
           _xlfn._xlws.FILTER('Checklist.loc DATA'!$D$3:$D$3000,'Checklist.loc DATA'!$C$3:$C$3000=H388,"#no matching result in Checklist.loc DATA")))</f>
        <v/>
      </c>
      <c r="J388" s="48"/>
      <c r="K388" s="46" t="str" cm="1">
        <f t="array" ref="K388">IF(OR(J388="",J388=0),"",
       IF(OR(_xlfn._xlws.FILTER('Checklist.loc DATA'!$E$3:$E$3000,'Checklist.loc DATA'!$D$3:$D$3000=J388,"#no matching result in Checklist.loc DATA")="#no matching result found in Checklist.loc DATA",_xlfn._xlws.FILTER('Checklist.loc DATA'!$E$3:$E$3000,'Checklist.loc DATA'!$D$3:$D$3000=J388,"#no matching result in Checklist.loc DATA")="MISSING",_xlfn._xlws.FILTER('Checklist.loc DATA'!$E$3:$E$3000,'Checklist.loc DATA'!$D$3:$D$3000=J388,"#no matching result in Checklist.loc DATA")=""),
          IF(_xlfn._xlws.FILTER('CLUE. Integrator'!$C$2:$C$3000,'CLUE. Integrator'!$D$2:$D$3000=J388,"#no matching result in aircraft CLUE_Integrator")="0","#Text found in aircraft CLUE_Integrator but no matching entry name; check that you copy-pasted entry names",
                   _xlfn._xlws.FILTER('CLUE. Integrator'!$C$2:$C$3000,'CLUE. Integrator'!$D$2:$D$3000=J388,"#no matching result in aircraft CLUE_Integrator")),
           _xlfn._xlws.FILTER('Checklist.loc DATA'!$E$3:$E$3000,'Checklist.loc DATA'!$D$3:$D$3000=J388,"#no matching result in Checklist.loc DATA")))</f>
        <v/>
      </c>
      <c r="L388" s="63" t="str">
        <f>IF('Integrator tracking'!G397="","",'Integrator tracking'!G397)</f>
        <v/>
      </c>
      <c r="M388" s="14" t="str">
        <f t="shared" ref="M388:M451" si="12">IF(NOT(OR(R388=0,R388="")),SUBSTITUTE(R388,_xlfn.CONCAT("""&gt;",CHAR(10),"&lt;CheckpointDesc"),_xlfn.CONCAT("_",S388,"""&gt;",CHAR(10),"&lt;CheckpointDesc")),"")</f>
        <v/>
      </c>
      <c r="N388" s="14" t="str">
        <f>IF(F388="","",
_xlfn.CONCAT('Resource Checklist generator'!$A$2,UPPER('Resource Checklist generator'!$O$1),SUBSTITUTE(_xlfn.CONCAT(G388,"_",I388),"GAME.CHECKLIST_",""),"_",T388,'Resource Checklist generator'!$M$2,L388,'Resource Checklist generator'!$K$2,CHAR(10),
    'Resource Checklist generator'!$L$1,'Resource Checklist generator'!$N$2,'Resource Checklist generator'!$K$1,CHAR(10),
    'Resource Checklist generator'!$N$1
))</f>
        <v/>
      </c>
      <c r="O388" s="14" t="str">
        <f>IF(NOT(OR(U388=0,U388="")),_xlfn.CONCAT('Resource Checklist generator'!$G$2,U388,'Resource Checklist generator'!$H$2,CHAR(10),'Resource Checklist generator'!$I$2),"")</f>
        <v/>
      </c>
      <c r="P388" s="14" t="str">
        <f>IF(NOT(OR(V388=0,V388="")),_xlfn.CONCAT('Resource Checklist generator'!$J$2,V388,'Resource Checklist generator'!$H$2,CHAR(10),'Resource Checklist generator'!$L$2),"")</f>
        <v/>
      </c>
      <c r="Q388" s="14" t="str">
        <f>IF(F388="","",
    _xlfn.CONCAT('Resource Checklist generator'!$A$1,UPPER('Resource Checklist generator'!$O$1),SUBSTITUTE(_xlfn.CONCAT(G388,"_",I388),"GAME.CHECKLIST_",""),'Resource Checklist generator'!$B$1,CHAR(10),
    'Resource Checklist generator'!$C$1,G388,'Resource Checklist generator'!$D$1,I388,'Resource Checklist generator'!$E$1,CHAR(10),
    IF(K388="","",_xlfn.CONCAT('Resource Checklist generator'!$F$1,K388,'Resource Checklist generator'!$G$1,CHAR(10))),
    'Resource Checklist generator'!$J$1,'Resource Checklist generator'!$K$1,CHAR(10),
    'Resource Checklist generator'!$N$1)
)</f>
        <v/>
      </c>
      <c r="R388" s="14"/>
      <c r="S388" s="14" t="str">
        <f t="shared" ref="S388:S451" si="13">IF(R388="","",ROW()-2)</f>
        <v/>
      </c>
      <c r="T388" s="14" t="str" cm="1">
        <f t="array" ref="T388">IF(Q388="","",MATCH(MID(Q388,1,255),MID($R$3:$R$999,1,255),0))</f>
        <v/>
      </c>
      <c r="U388" s="14"/>
      <c r="V388" s="14"/>
    </row>
    <row r="389" spans="2:22">
      <c r="B389" s="27"/>
      <c r="C389" s="46" t="str" cm="1">
        <f t="array" ref="C389">IF(B389="","",
       IF(OR(_xlfn._xlws.FILTER('Checklist.loc DATA'!$D$3:$D$3000,'Checklist.loc DATA'!$C$3:$C$3000=B389,"#no matching result in Checklist.loc DATA")="#no matching result found in Checklist.loc DATA",_xlfn._xlws.FILTER('Checklist.loc DATA'!$D$3:$D$3000,'Checklist.loc DATA'!$C$3:$C$3000=B389,"#no matching result in Checklist.loc DATA")="MISSING",_xlfn._xlws.FILTER('Checklist.loc DATA'!$D$3:$D$3000,'Checklist.loc DATA'!$C$3:$C$3000=B389,"#no matching result in Checklist.loc DATA")=""),
            IF(_xlfn._xlws.FILTER('GAME.CHECKLIST_ Integrator'!$C$2:$C$3000,'GAME.CHECKLIST_ Integrator'!$D$2:$D$3000=B389,"#no matching result in GAME.CHECKLIST Integrator")="0","#Text found in aircraft PAGE_Integrator but no matching entry name; check that you copy-pasted entry names",
                   _xlfn._xlws.FILTER('GAME.CHECKLIST_ Integrator'!$C$2:$C$3000,'GAME.CHECKLIST_ Integrator'!$D$2:$D$3000=B389,"#no matching result in GAME.CHECKLIST Integrator")),
           _xlfn._xlws.FILTER('Checklist.loc DATA'!$D$3:$D$3000,'Checklist.loc DATA'!$C$3:$C$3000=B389,"#no matching result in Checklist.loc DATA")))</f>
        <v/>
      </c>
      <c r="D389" s="53"/>
      <c r="E389" s="46" t="str" cm="1">
        <f t="array" ref="E389">IF(D389="","",
       IF(OR(_xlfn._xlws.FILTER('Checklist.loc DATA'!$D$3:$D$3000,'Checklist.loc DATA'!$C$3:$C$3000=D389,"#no matching result in Checklist.loc DATA")="#no matching result found in Checklist.loc DATA",_xlfn._xlws.FILTER('Checklist.loc DATA'!$D$3:$D$3000,'Checklist.loc DATA'!$C$3:$C$3000=D389,"#no matching result in Checklist.loc DATA")="MISSING",_xlfn._xlws.FILTER('Checklist.loc DATA'!$D$3:$D$3000,'Checklist.loc DATA'!$C$3:$C$3000=D389,"#no matching result in Checklist.loc DATA")=""),
            IF(_xlfn._xlws.FILTER('GAME.CHECKLIST_ Integrator'!$C$2:$C$3000,'GAME.CHECKLIST_ Integrator'!$D$2:$D$3000=D389,"#no matching result in GAME.CHECKLIST Integrator")="0","#Text found in aircraft PAGE_Integrator but no matching entry name; check that you copy-pasted entry names",
                   _xlfn._xlws.FILTER('GAME.CHECKLIST_ Integrator'!$C$2:$C$3000,'GAME.CHECKLIST_ Integrator'!$D$2:$D$3000=D389,"#no matching result in GAME.CHECKLIST Integrator")),
           _xlfn._xlws.FILTER('Checklist.loc DATA'!$D$3:$D$3000,'Checklist.loc DATA'!$C$3:$C$3000=D389,"#no matching result in Checklist.loc DATA")))</f>
        <v/>
      </c>
      <c r="F389" s="53"/>
      <c r="G389" s="46" t="str" cm="1">
        <f t="array" ref="G389">IF(F389="","",
       IF(OR(_xlfn._xlws.FILTER('Checklist.loc DATA'!$D$3:$D$3000,'Checklist.loc DATA'!$C$3:$C$3000=F389,"#no matching result in Checklist.loc DATA")="#no matching result found in Checklist.loc DATA",_xlfn._xlws.FILTER('Checklist.loc DATA'!$D$3:$D$3000,'Checklist.loc DATA'!$C$3:$C$3000=F389,"#no matching result in Checklist.loc DATA")="MISSING",_xlfn._xlws.FILTER('Checklist.loc DATA'!$D$3:$D$3000,'Checklist.loc DATA'!$C$3:$C$3000=F389,"#no matching result in Checklist.loc DATA")=""),
            IF(_xlfn._xlws.FILTER('GAME.CHECKLIST_ Integrator'!$C$2:$C$3000,'GAME.CHECKLIST_ Integrator'!$D$2:$D$3000=F389,"#no matching result in GAME.CHECKLIST Integrator")="0","#Text found in aircraft PAGE_Integrator but no matching entry name; check that you copy-pasted entry names",
                   _xlfn._xlws.FILTER('GAME.CHECKLIST_ Integrator'!$C$2:$C$3000,'GAME.CHECKLIST_ Integrator'!$D$2:$D$3000=F389,"#no matching result in GAME.CHECKLIST Integrator")),
           _xlfn._xlws.FILTER('Checklist.loc DATA'!$D$3:$D$3000,'Checklist.loc DATA'!$C$3:$C$3000=F389,"#no matching result in Checklist.loc DATA")))</f>
        <v/>
      </c>
      <c r="H389" s="62"/>
      <c r="I389" s="46" t="str" cm="1">
        <f t="array" ref="I389">IF(H389="","",
       IF(OR(_xlfn._xlws.FILTER('Checklist.loc DATA'!$D$3:$D$3000,'Checklist.loc DATA'!$C$3:$C$3000=H389,"#no matching result in Checklist.loc DATA")="#no matching result found in Checklist.loc DATA",_xlfn._xlws.FILTER('Checklist.loc DATA'!$D$3:$D$3000,'Checklist.loc DATA'!$C$3:$C$3000=H389,"#no matching result in Checklist.loc DATA")="MISSING",_xlfn._xlws.FILTER('Checklist.loc DATA'!$D$3:$D$3000,'Checklist.loc DATA'!$C$3:$C$3000=H389,"#no matching result in Checklist.loc DATA")=""),
            IF(_xlfn._xlws.FILTER('GAME.CHECKLIST_ Integrator'!$C$2:$C$3000,'GAME.CHECKLIST_ Integrator'!$D$2:$D$3000=H389,"#no matching result in GAME.CHECKLIST Integrator")="0","#Text found in aircraft PAGE_Integrator but no matching entry name; check that you copy-pasted entry names",
                   _xlfn._xlws.FILTER('GAME.CHECKLIST_ Integrator'!$C$2:$C$3000,'GAME.CHECKLIST_ Integrator'!$D$2:$D$3000=H389,"#no matching result in GAME.CHECKLIST Integrator")),
           _xlfn._xlws.FILTER('Checklist.loc DATA'!$D$3:$D$3000,'Checklist.loc DATA'!$C$3:$C$3000=H389,"#no matching result in Checklist.loc DATA")))</f>
        <v/>
      </c>
      <c r="J389" s="29"/>
      <c r="K389" s="46" t="str" cm="1">
        <f t="array" ref="K389">IF(OR(J389="",J389=0),"",
       IF(OR(_xlfn._xlws.FILTER('Checklist.loc DATA'!$E$3:$E$3000,'Checklist.loc DATA'!$D$3:$D$3000=J389,"#no matching result in Checklist.loc DATA")="#no matching result found in Checklist.loc DATA",_xlfn._xlws.FILTER('Checklist.loc DATA'!$E$3:$E$3000,'Checklist.loc DATA'!$D$3:$D$3000=J389,"#no matching result in Checklist.loc DATA")="MISSING",_xlfn._xlws.FILTER('Checklist.loc DATA'!$E$3:$E$3000,'Checklist.loc DATA'!$D$3:$D$3000=J389,"#no matching result in Checklist.loc DATA")=""),
          IF(_xlfn._xlws.FILTER('CLUE. Integrator'!$C$2:$C$3000,'CLUE. Integrator'!$D$2:$D$3000=J389,"#no matching result in aircraft CLUE_Integrator")="0","#Text found in aircraft CLUE_Integrator but no matching entry name; check that you copy-pasted entry names",
                   _xlfn._xlws.FILTER('CLUE. Integrator'!$C$2:$C$3000,'CLUE. Integrator'!$D$2:$D$3000=J389,"#no matching result in aircraft CLUE_Integrator")),
           _xlfn._xlws.FILTER('Checklist.loc DATA'!$E$3:$E$3000,'Checklist.loc DATA'!$D$3:$D$3000=J389,"#no matching result in Checklist.loc DATA")))</f>
        <v/>
      </c>
      <c r="L389" s="63" t="str">
        <f>IF('Integrator tracking'!G398="","",'Integrator tracking'!G398)</f>
        <v/>
      </c>
      <c r="M389" s="14" t="str">
        <f t="shared" si="12"/>
        <v/>
      </c>
      <c r="N389" s="14" t="str">
        <f>IF(F389="","",
_xlfn.CONCAT('Resource Checklist generator'!$A$2,UPPER('Resource Checklist generator'!$O$1),SUBSTITUTE(_xlfn.CONCAT(G389,"_",I389),"GAME.CHECKLIST_",""),"_",T389,'Resource Checklist generator'!$M$2,L389,'Resource Checklist generator'!$K$2,CHAR(10),
    'Resource Checklist generator'!$L$1,'Resource Checklist generator'!$N$2,'Resource Checklist generator'!$K$1,CHAR(10),
    'Resource Checklist generator'!$N$1
))</f>
        <v/>
      </c>
      <c r="O389" s="14" t="str">
        <f>IF(NOT(OR(U389=0,U389="")),_xlfn.CONCAT('Resource Checklist generator'!$G$2,U389,'Resource Checklist generator'!$H$2,CHAR(10),'Resource Checklist generator'!$I$2),"")</f>
        <v/>
      </c>
      <c r="P389" s="14" t="str">
        <f>IF(NOT(OR(V389=0,V389="")),_xlfn.CONCAT('Resource Checklist generator'!$J$2,V389,'Resource Checklist generator'!$H$2,CHAR(10),'Resource Checklist generator'!$L$2),"")</f>
        <v/>
      </c>
      <c r="Q389" s="14" t="str">
        <f>IF(F389="","",
    _xlfn.CONCAT('Resource Checklist generator'!$A$1,UPPER('Resource Checklist generator'!$O$1),SUBSTITUTE(_xlfn.CONCAT(G389,"_",I389),"GAME.CHECKLIST_",""),'Resource Checklist generator'!$B$1,CHAR(10),
    'Resource Checklist generator'!$C$1,G389,'Resource Checklist generator'!$D$1,I389,'Resource Checklist generator'!$E$1,CHAR(10),
    IF(K389="","",_xlfn.CONCAT('Resource Checklist generator'!$F$1,K389,'Resource Checklist generator'!$G$1,CHAR(10))),
    'Resource Checklist generator'!$J$1,'Resource Checklist generator'!$K$1,CHAR(10),
    'Resource Checklist generator'!$N$1)
)</f>
        <v/>
      </c>
      <c r="R389" s="14"/>
      <c r="S389" s="14" t="str">
        <f t="shared" si="13"/>
        <v/>
      </c>
      <c r="T389" s="14" t="str" cm="1">
        <f t="array" ref="T389">IF(Q389="","",MATCH(MID(Q389,1,255),MID($R$3:$R$999,1,255),0))</f>
        <v/>
      </c>
      <c r="U389" s="14"/>
      <c r="V389" s="14"/>
    </row>
    <row r="390" spans="2:22">
      <c r="B390" s="28"/>
      <c r="C390" s="46" t="str" cm="1">
        <f t="array" ref="C390">IF(B390="","",
       IF(OR(_xlfn._xlws.FILTER('Checklist.loc DATA'!$D$3:$D$3000,'Checklist.loc DATA'!$C$3:$C$3000=B390,"#no matching result in Checklist.loc DATA")="#no matching result found in Checklist.loc DATA",_xlfn._xlws.FILTER('Checklist.loc DATA'!$D$3:$D$3000,'Checklist.loc DATA'!$C$3:$C$3000=B390,"#no matching result in Checklist.loc DATA")="MISSING",_xlfn._xlws.FILTER('Checklist.loc DATA'!$D$3:$D$3000,'Checklist.loc DATA'!$C$3:$C$3000=B390,"#no matching result in Checklist.loc DATA")=""),
            IF(_xlfn._xlws.FILTER('GAME.CHECKLIST_ Integrator'!$C$2:$C$3000,'GAME.CHECKLIST_ Integrator'!$D$2:$D$3000=B390,"#no matching result in GAME.CHECKLIST Integrator")="0","#Text found in aircraft PAGE_Integrator but no matching entry name; check that you copy-pasted entry names",
                   _xlfn._xlws.FILTER('GAME.CHECKLIST_ Integrator'!$C$2:$C$3000,'GAME.CHECKLIST_ Integrator'!$D$2:$D$3000=B390,"#no matching result in GAME.CHECKLIST Integrator")),
           _xlfn._xlws.FILTER('Checklist.loc DATA'!$D$3:$D$3000,'Checklist.loc DATA'!$C$3:$C$3000=B390,"#no matching result in Checklist.loc DATA")))</f>
        <v/>
      </c>
      <c r="D390" s="52"/>
      <c r="E390" s="46" t="str" cm="1">
        <f t="array" ref="E390">IF(D390="","",
       IF(OR(_xlfn._xlws.FILTER('Checklist.loc DATA'!$D$3:$D$3000,'Checklist.loc DATA'!$C$3:$C$3000=D390,"#no matching result in Checklist.loc DATA")="#no matching result found in Checklist.loc DATA",_xlfn._xlws.FILTER('Checklist.loc DATA'!$D$3:$D$3000,'Checklist.loc DATA'!$C$3:$C$3000=D390,"#no matching result in Checklist.loc DATA")="MISSING",_xlfn._xlws.FILTER('Checklist.loc DATA'!$D$3:$D$3000,'Checklist.loc DATA'!$C$3:$C$3000=D390,"#no matching result in Checklist.loc DATA")=""),
            IF(_xlfn._xlws.FILTER('GAME.CHECKLIST_ Integrator'!$C$2:$C$3000,'GAME.CHECKLIST_ Integrator'!$D$2:$D$3000=D390,"#no matching result in GAME.CHECKLIST Integrator")="0","#Text found in aircraft PAGE_Integrator but no matching entry name; check that you copy-pasted entry names",
                   _xlfn._xlws.FILTER('GAME.CHECKLIST_ Integrator'!$C$2:$C$3000,'GAME.CHECKLIST_ Integrator'!$D$2:$D$3000=D390,"#no matching result in GAME.CHECKLIST Integrator")),
           _xlfn._xlws.FILTER('Checklist.loc DATA'!$D$3:$D$3000,'Checklist.loc DATA'!$C$3:$C$3000=D390,"#no matching result in Checklist.loc DATA")))</f>
        <v/>
      </c>
      <c r="F390" s="52"/>
      <c r="G390" s="46" t="str" cm="1">
        <f t="array" ref="G390">IF(F390="","",
       IF(OR(_xlfn._xlws.FILTER('Checklist.loc DATA'!$D$3:$D$3000,'Checklist.loc DATA'!$C$3:$C$3000=F390,"#no matching result in Checklist.loc DATA")="#no matching result found in Checklist.loc DATA",_xlfn._xlws.FILTER('Checklist.loc DATA'!$D$3:$D$3000,'Checklist.loc DATA'!$C$3:$C$3000=F390,"#no matching result in Checklist.loc DATA")="MISSING",_xlfn._xlws.FILTER('Checklist.loc DATA'!$D$3:$D$3000,'Checklist.loc DATA'!$C$3:$C$3000=F390,"#no matching result in Checklist.loc DATA")=""),
            IF(_xlfn._xlws.FILTER('GAME.CHECKLIST_ Integrator'!$C$2:$C$3000,'GAME.CHECKLIST_ Integrator'!$D$2:$D$3000=F390,"#no matching result in GAME.CHECKLIST Integrator")="0","#Text found in aircraft PAGE_Integrator but no matching entry name; check that you copy-pasted entry names",
                   _xlfn._xlws.FILTER('GAME.CHECKLIST_ Integrator'!$C$2:$C$3000,'GAME.CHECKLIST_ Integrator'!$D$2:$D$3000=F390,"#no matching result in GAME.CHECKLIST Integrator")),
           _xlfn._xlws.FILTER('Checklist.loc DATA'!$D$3:$D$3000,'Checklist.loc DATA'!$C$3:$C$3000=F390,"#no matching result in Checklist.loc DATA")))</f>
        <v/>
      </c>
      <c r="H390" s="61"/>
      <c r="I390" s="46" t="str" cm="1">
        <f t="array" ref="I390">IF(H390="","",
       IF(OR(_xlfn._xlws.FILTER('Checklist.loc DATA'!$D$3:$D$3000,'Checklist.loc DATA'!$C$3:$C$3000=H390,"#no matching result in Checklist.loc DATA")="#no matching result found in Checklist.loc DATA",_xlfn._xlws.FILTER('Checklist.loc DATA'!$D$3:$D$3000,'Checklist.loc DATA'!$C$3:$C$3000=H390,"#no matching result in Checklist.loc DATA")="MISSING",_xlfn._xlws.FILTER('Checklist.loc DATA'!$D$3:$D$3000,'Checklist.loc DATA'!$C$3:$C$3000=H390,"#no matching result in Checklist.loc DATA")=""),
            IF(_xlfn._xlws.FILTER('GAME.CHECKLIST_ Integrator'!$C$2:$C$3000,'GAME.CHECKLIST_ Integrator'!$D$2:$D$3000=H390,"#no matching result in GAME.CHECKLIST Integrator")="0","#Text found in aircraft PAGE_Integrator but no matching entry name; check that you copy-pasted entry names",
                   _xlfn._xlws.FILTER('GAME.CHECKLIST_ Integrator'!$C$2:$C$3000,'GAME.CHECKLIST_ Integrator'!$D$2:$D$3000=H390,"#no matching result in GAME.CHECKLIST Integrator")),
           _xlfn._xlws.FILTER('Checklist.loc DATA'!$D$3:$D$3000,'Checklist.loc DATA'!$C$3:$C$3000=H390,"#no matching result in Checklist.loc DATA")))</f>
        <v/>
      </c>
      <c r="J390" s="48"/>
      <c r="K390" s="46" t="str" cm="1">
        <f t="array" ref="K390">IF(OR(J390="",J390=0),"",
       IF(OR(_xlfn._xlws.FILTER('Checklist.loc DATA'!$E$3:$E$3000,'Checklist.loc DATA'!$D$3:$D$3000=J390,"#no matching result in Checklist.loc DATA")="#no matching result found in Checklist.loc DATA",_xlfn._xlws.FILTER('Checklist.loc DATA'!$E$3:$E$3000,'Checklist.loc DATA'!$D$3:$D$3000=J390,"#no matching result in Checklist.loc DATA")="MISSING",_xlfn._xlws.FILTER('Checklist.loc DATA'!$E$3:$E$3000,'Checklist.loc DATA'!$D$3:$D$3000=J390,"#no matching result in Checklist.loc DATA")=""),
          IF(_xlfn._xlws.FILTER('CLUE. Integrator'!$C$2:$C$3000,'CLUE. Integrator'!$D$2:$D$3000=J390,"#no matching result in aircraft CLUE_Integrator")="0","#Text found in aircraft CLUE_Integrator but no matching entry name; check that you copy-pasted entry names",
                   _xlfn._xlws.FILTER('CLUE. Integrator'!$C$2:$C$3000,'CLUE. Integrator'!$D$2:$D$3000=J390,"#no matching result in aircraft CLUE_Integrator")),
           _xlfn._xlws.FILTER('Checklist.loc DATA'!$E$3:$E$3000,'Checklist.loc DATA'!$D$3:$D$3000=J390,"#no matching result in Checklist.loc DATA")))</f>
        <v/>
      </c>
      <c r="L390" s="63" t="str">
        <f>IF('Integrator tracking'!G399="","",'Integrator tracking'!G399)</f>
        <v/>
      </c>
      <c r="M390" s="14" t="str">
        <f t="shared" si="12"/>
        <v/>
      </c>
      <c r="N390" s="14" t="str">
        <f>IF(F390="","",
_xlfn.CONCAT('Resource Checklist generator'!$A$2,UPPER('Resource Checklist generator'!$O$1),SUBSTITUTE(_xlfn.CONCAT(G390,"_",I390),"GAME.CHECKLIST_",""),"_",T390,'Resource Checklist generator'!$M$2,L390,'Resource Checklist generator'!$K$2,CHAR(10),
    'Resource Checklist generator'!$L$1,'Resource Checklist generator'!$N$2,'Resource Checklist generator'!$K$1,CHAR(10),
    'Resource Checklist generator'!$N$1
))</f>
        <v/>
      </c>
      <c r="O390" s="14" t="str">
        <f>IF(NOT(OR(U390=0,U390="")),_xlfn.CONCAT('Resource Checklist generator'!$G$2,U390,'Resource Checklist generator'!$H$2,CHAR(10),'Resource Checklist generator'!$I$2),"")</f>
        <v/>
      </c>
      <c r="P390" s="14" t="str">
        <f>IF(NOT(OR(V390=0,V390="")),_xlfn.CONCAT('Resource Checklist generator'!$J$2,V390,'Resource Checklist generator'!$H$2,CHAR(10),'Resource Checklist generator'!$L$2),"")</f>
        <v/>
      </c>
      <c r="Q390" s="14" t="str">
        <f>IF(F390="","",
    _xlfn.CONCAT('Resource Checklist generator'!$A$1,UPPER('Resource Checklist generator'!$O$1),SUBSTITUTE(_xlfn.CONCAT(G390,"_",I390),"GAME.CHECKLIST_",""),'Resource Checklist generator'!$B$1,CHAR(10),
    'Resource Checklist generator'!$C$1,G390,'Resource Checklist generator'!$D$1,I390,'Resource Checklist generator'!$E$1,CHAR(10),
    IF(K390="","",_xlfn.CONCAT('Resource Checklist generator'!$F$1,K390,'Resource Checklist generator'!$G$1,CHAR(10))),
    'Resource Checklist generator'!$J$1,'Resource Checklist generator'!$K$1,CHAR(10),
    'Resource Checklist generator'!$N$1)
)</f>
        <v/>
      </c>
      <c r="R390" s="14"/>
      <c r="S390" s="14" t="str">
        <f t="shared" si="13"/>
        <v/>
      </c>
      <c r="T390" s="14" t="str" cm="1">
        <f t="array" ref="T390">IF(Q390="","",MATCH(MID(Q390,1,255),MID($R$3:$R$999,1,255),0))</f>
        <v/>
      </c>
      <c r="U390" s="14"/>
      <c r="V390" s="14"/>
    </row>
    <row r="391" spans="2:22">
      <c r="B391" s="27"/>
      <c r="C391" s="46" t="str" cm="1">
        <f t="array" ref="C391">IF(B391="","",
       IF(OR(_xlfn._xlws.FILTER('Checklist.loc DATA'!$D$3:$D$3000,'Checklist.loc DATA'!$C$3:$C$3000=B391,"#no matching result in Checklist.loc DATA")="#no matching result found in Checklist.loc DATA",_xlfn._xlws.FILTER('Checklist.loc DATA'!$D$3:$D$3000,'Checklist.loc DATA'!$C$3:$C$3000=B391,"#no matching result in Checklist.loc DATA")="MISSING",_xlfn._xlws.FILTER('Checklist.loc DATA'!$D$3:$D$3000,'Checklist.loc DATA'!$C$3:$C$3000=B391,"#no matching result in Checklist.loc DATA")=""),
            IF(_xlfn._xlws.FILTER('GAME.CHECKLIST_ Integrator'!$C$2:$C$3000,'GAME.CHECKLIST_ Integrator'!$D$2:$D$3000=B391,"#no matching result in GAME.CHECKLIST Integrator")="0","#Text found in aircraft PAGE_Integrator but no matching entry name; check that you copy-pasted entry names",
                   _xlfn._xlws.FILTER('GAME.CHECKLIST_ Integrator'!$C$2:$C$3000,'GAME.CHECKLIST_ Integrator'!$D$2:$D$3000=B391,"#no matching result in GAME.CHECKLIST Integrator")),
           _xlfn._xlws.FILTER('Checklist.loc DATA'!$D$3:$D$3000,'Checklist.loc DATA'!$C$3:$C$3000=B391,"#no matching result in Checklist.loc DATA")))</f>
        <v/>
      </c>
      <c r="D391" s="53"/>
      <c r="E391" s="46" t="str" cm="1">
        <f t="array" ref="E391">IF(D391="","",
       IF(OR(_xlfn._xlws.FILTER('Checklist.loc DATA'!$D$3:$D$3000,'Checklist.loc DATA'!$C$3:$C$3000=D391,"#no matching result in Checklist.loc DATA")="#no matching result found in Checklist.loc DATA",_xlfn._xlws.FILTER('Checklist.loc DATA'!$D$3:$D$3000,'Checklist.loc DATA'!$C$3:$C$3000=D391,"#no matching result in Checklist.loc DATA")="MISSING",_xlfn._xlws.FILTER('Checklist.loc DATA'!$D$3:$D$3000,'Checklist.loc DATA'!$C$3:$C$3000=D391,"#no matching result in Checklist.loc DATA")=""),
            IF(_xlfn._xlws.FILTER('GAME.CHECKLIST_ Integrator'!$C$2:$C$3000,'GAME.CHECKLIST_ Integrator'!$D$2:$D$3000=D391,"#no matching result in GAME.CHECKLIST Integrator")="0","#Text found in aircraft PAGE_Integrator but no matching entry name; check that you copy-pasted entry names",
                   _xlfn._xlws.FILTER('GAME.CHECKLIST_ Integrator'!$C$2:$C$3000,'GAME.CHECKLIST_ Integrator'!$D$2:$D$3000=D391,"#no matching result in GAME.CHECKLIST Integrator")),
           _xlfn._xlws.FILTER('Checklist.loc DATA'!$D$3:$D$3000,'Checklist.loc DATA'!$C$3:$C$3000=D391,"#no matching result in Checklist.loc DATA")))</f>
        <v/>
      </c>
      <c r="F391" s="53"/>
      <c r="G391" s="46" t="str" cm="1">
        <f t="array" ref="G391">IF(F391="","",
       IF(OR(_xlfn._xlws.FILTER('Checklist.loc DATA'!$D$3:$D$3000,'Checklist.loc DATA'!$C$3:$C$3000=F391,"#no matching result in Checklist.loc DATA")="#no matching result found in Checklist.loc DATA",_xlfn._xlws.FILTER('Checklist.loc DATA'!$D$3:$D$3000,'Checklist.loc DATA'!$C$3:$C$3000=F391,"#no matching result in Checklist.loc DATA")="MISSING",_xlfn._xlws.FILTER('Checklist.loc DATA'!$D$3:$D$3000,'Checklist.loc DATA'!$C$3:$C$3000=F391,"#no matching result in Checklist.loc DATA")=""),
            IF(_xlfn._xlws.FILTER('GAME.CHECKLIST_ Integrator'!$C$2:$C$3000,'GAME.CHECKLIST_ Integrator'!$D$2:$D$3000=F391,"#no matching result in GAME.CHECKLIST Integrator")="0","#Text found in aircraft PAGE_Integrator but no matching entry name; check that you copy-pasted entry names",
                   _xlfn._xlws.FILTER('GAME.CHECKLIST_ Integrator'!$C$2:$C$3000,'GAME.CHECKLIST_ Integrator'!$D$2:$D$3000=F391,"#no matching result in GAME.CHECKLIST Integrator")),
           _xlfn._xlws.FILTER('Checklist.loc DATA'!$D$3:$D$3000,'Checklist.loc DATA'!$C$3:$C$3000=F391,"#no matching result in Checklist.loc DATA")))</f>
        <v/>
      </c>
      <c r="H391" s="62"/>
      <c r="I391" s="46" t="str" cm="1">
        <f t="array" ref="I391">IF(H391="","",
       IF(OR(_xlfn._xlws.FILTER('Checklist.loc DATA'!$D$3:$D$3000,'Checklist.loc DATA'!$C$3:$C$3000=H391,"#no matching result in Checklist.loc DATA")="#no matching result found in Checklist.loc DATA",_xlfn._xlws.FILTER('Checklist.loc DATA'!$D$3:$D$3000,'Checklist.loc DATA'!$C$3:$C$3000=H391,"#no matching result in Checklist.loc DATA")="MISSING",_xlfn._xlws.FILTER('Checklist.loc DATA'!$D$3:$D$3000,'Checklist.loc DATA'!$C$3:$C$3000=H391,"#no matching result in Checklist.loc DATA")=""),
            IF(_xlfn._xlws.FILTER('GAME.CHECKLIST_ Integrator'!$C$2:$C$3000,'GAME.CHECKLIST_ Integrator'!$D$2:$D$3000=H391,"#no matching result in GAME.CHECKLIST Integrator")="0","#Text found in aircraft PAGE_Integrator but no matching entry name; check that you copy-pasted entry names",
                   _xlfn._xlws.FILTER('GAME.CHECKLIST_ Integrator'!$C$2:$C$3000,'GAME.CHECKLIST_ Integrator'!$D$2:$D$3000=H391,"#no matching result in GAME.CHECKLIST Integrator")),
           _xlfn._xlws.FILTER('Checklist.loc DATA'!$D$3:$D$3000,'Checklist.loc DATA'!$C$3:$C$3000=H391,"#no matching result in Checklist.loc DATA")))</f>
        <v/>
      </c>
      <c r="J391" s="29"/>
      <c r="K391" s="46" t="str" cm="1">
        <f t="array" ref="K391">IF(OR(J391="",J391=0),"",
       IF(OR(_xlfn._xlws.FILTER('Checklist.loc DATA'!$E$3:$E$3000,'Checklist.loc DATA'!$D$3:$D$3000=J391,"#no matching result in Checklist.loc DATA")="#no matching result found in Checklist.loc DATA",_xlfn._xlws.FILTER('Checklist.loc DATA'!$E$3:$E$3000,'Checklist.loc DATA'!$D$3:$D$3000=J391,"#no matching result in Checklist.loc DATA")="MISSING",_xlfn._xlws.FILTER('Checklist.loc DATA'!$E$3:$E$3000,'Checklist.loc DATA'!$D$3:$D$3000=J391,"#no matching result in Checklist.loc DATA")=""),
          IF(_xlfn._xlws.FILTER('CLUE. Integrator'!$C$2:$C$3000,'CLUE. Integrator'!$D$2:$D$3000=J391,"#no matching result in aircraft CLUE_Integrator")="0","#Text found in aircraft CLUE_Integrator but no matching entry name; check that you copy-pasted entry names",
                   _xlfn._xlws.FILTER('CLUE. Integrator'!$C$2:$C$3000,'CLUE. Integrator'!$D$2:$D$3000=J391,"#no matching result in aircraft CLUE_Integrator")),
           _xlfn._xlws.FILTER('Checklist.loc DATA'!$E$3:$E$3000,'Checklist.loc DATA'!$D$3:$D$3000=J391,"#no matching result in Checklist.loc DATA")))</f>
        <v/>
      </c>
      <c r="L391" s="63" t="str">
        <f>IF('Integrator tracking'!G400="","",'Integrator tracking'!G400)</f>
        <v/>
      </c>
      <c r="M391" s="14" t="str">
        <f t="shared" si="12"/>
        <v/>
      </c>
      <c r="N391" s="14" t="str">
        <f>IF(F391="","",
_xlfn.CONCAT('Resource Checklist generator'!$A$2,UPPER('Resource Checklist generator'!$O$1),SUBSTITUTE(_xlfn.CONCAT(G391,"_",I391),"GAME.CHECKLIST_",""),"_",T391,'Resource Checklist generator'!$M$2,L391,'Resource Checklist generator'!$K$2,CHAR(10),
    'Resource Checklist generator'!$L$1,'Resource Checklist generator'!$N$2,'Resource Checklist generator'!$K$1,CHAR(10),
    'Resource Checklist generator'!$N$1
))</f>
        <v/>
      </c>
      <c r="O391" s="14" t="str">
        <f>IF(NOT(OR(U391=0,U391="")),_xlfn.CONCAT('Resource Checklist generator'!$G$2,U391,'Resource Checklist generator'!$H$2,CHAR(10),'Resource Checklist generator'!$I$2),"")</f>
        <v/>
      </c>
      <c r="P391" s="14" t="str">
        <f>IF(NOT(OR(V391=0,V391="")),_xlfn.CONCAT('Resource Checklist generator'!$J$2,V391,'Resource Checklist generator'!$H$2,CHAR(10),'Resource Checklist generator'!$L$2),"")</f>
        <v/>
      </c>
      <c r="Q391" s="14" t="str">
        <f>IF(F391="","",
    _xlfn.CONCAT('Resource Checklist generator'!$A$1,UPPER('Resource Checklist generator'!$O$1),SUBSTITUTE(_xlfn.CONCAT(G391,"_",I391),"GAME.CHECKLIST_",""),'Resource Checklist generator'!$B$1,CHAR(10),
    'Resource Checklist generator'!$C$1,G391,'Resource Checklist generator'!$D$1,I391,'Resource Checklist generator'!$E$1,CHAR(10),
    IF(K391="","",_xlfn.CONCAT('Resource Checklist generator'!$F$1,K391,'Resource Checklist generator'!$G$1,CHAR(10))),
    'Resource Checklist generator'!$J$1,'Resource Checklist generator'!$K$1,CHAR(10),
    'Resource Checklist generator'!$N$1)
)</f>
        <v/>
      </c>
      <c r="R391" s="14"/>
      <c r="S391" s="14" t="str">
        <f t="shared" si="13"/>
        <v/>
      </c>
      <c r="T391" s="14" t="str" cm="1">
        <f t="array" ref="T391">IF(Q391="","",MATCH(MID(Q391,1,255),MID($R$3:$R$999,1,255),0))</f>
        <v/>
      </c>
      <c r="U391" s="14"/>
      <c r="V391" s="14"/>
    </row>
    <row r="392" spans="2:22">
      <c r="B392" s="28"/>
      <c r="C392" s="46" t="str" cm="1">
        <f t="array" ref="C392">IF(B392="","",
       IF(OR(_xlfn._xlws.FILTER('Checklist.loc DATA'!$D$3:$D$3000,'Checklist.loc DATA'!$C$3:$C$3000=B392,"#no matching result in Checklist.loc DATA")="#no matching result found in Checklist.loc DATA",_xlfn._xlws.FILTER('Checklist.loc DATA'!$D$3:$D$3000,'Checklist.loc DATA'!$C$3:$C$3000=B392,"#no matching result in Checklist.loc DATA")="MISSING",_xlfn._xlws.FILTER('Checklist.loc DATA'!$D$3:$D$3000,'Checklist.loc DATA'!$C$3:$C$3000=B392,"#no matching result in Checklist.loc DATA")=""),
            IF(_xlfn._xlws.FILTER('GAME.CHECKLIST_ Integrator'!$C$2:$C$3000,'GAME.CHECKLIST_ Integrator'!$D$2:$D$3000=B392,"#no matching result in GAME.CHECKLIST Integrator")="0","#Text found in aircraft PAGE_Integrator but no matching entry name; check that you copy-pasted entry names",
                   _xlfn._xlws.FILTER('GAME.CHECKLIST_ Integrator'!$C$2:$C$3000,'GAME.CHECKLIST_ Integrator'!$D$2:$D$3000=B392,"#no matching result in GAME.CHECKLIST Integrator")),
           _xlfn._xlws.FILTER('Checklist.loc DATA'!$D$3:$D$3000,'Checklist.loc DATA'!$C$3:$C$3000=B392,"#no matching result in Checklist.loc DATA")))</f>
        <v/>
      </c>
      <c r="D392" s="52"/>
      <c r="E392" s="46" t="str" cm="1">
        <f t="array" ref="E392">IF(D392="","",
       IF(OR(_xlfn._xlws.FILTER('Checklist.loc DATA'!$D$3:$D$3000,'Checklist.loc DATA'!$C$3:$C$3000=D392,"#no matching result in Checklist.loc DATA")="#no matching result found in Checklist.loc DATA",_xlfn._xlws.FILTER('Checklist.loc DATA'!$D$3:$D$3000,'Checklist.loc DATA'!$C$3:$C$3000=D392,"#no matching result in Checklist.loc DATA")="MISSING",_xlfn._xlws.FILTER('Checklist.loc DATA'!$D$3:$D$3000,'Checklist.loc DATA'!$C$3:$C$3000=D392,"#no matching result in Checklist.loc DATA")=""),
            IF(_xlfn._xlws.FILTER('GAME.CHECKLIST_ Integrator'!$C$2:$C$3000,'GAME.CHECKLIST_ Integrator'!$D$2:$D$3000=D392,"#no matching result in GAME.CHECKLIST Integrator")="0","#Text found in aircraft PAGE_Integrator but no matching entry name; check that you copy-pasted entry names",
                   _xlfn._xlws.FILTER('GAME.CHECKLIST_ Integrator'!$C$2:$C$3000,'GAME.CHECKLIST_ Integrator'!$D$2:$D$3000=D392,"#no matching result in GAME.CHECKLIST Integrator")),
           _xlfn._xlws.FILTER('Checklist.loc DATA'!$D$3:$D$3000,'Checklist.loc DATA'!$C$3:$C$3000=D392,"#no matching result in Checklist.loc DATA")))</f>
        <v/>
      </c>
      <c r="F392" s="52"/>
      <c r="G392" s="46" t="str" cm="1">
        <f t="array" ref="G392">IF(F392="","",
       IF(OR(_xlfn._xlws.FILTER('Checklist.loc DATA'!$D$3:$D$3000,'Checklist.loc DATA'!$C$3:$C$3000=F392,"#no matching result in Checklist.loc DATA")="#no matching result found in Checklist.loc DATA",_xlfn._xlws.FILTER('Checklist.loc DATA'!$D$3:$D$3000,'Checklist.loc DATA'!$C$3:$C$3000=F392,"#no matching result in Checklist.loc DATA")="MISSING",_xlfn._xlws.FILTER('Checklist.loc DATA'!$D$3:$D$3000,'Checklist.loc DATA'!$C$3:$C$3000=F392,"#no matching result in Checklist.loc DATA")=""),
            IF(_xlfn._xlws.FILTER('GAME.CHECKLIST_ Integrator'!$C$2:$C$3000,'GAME.CHECKLIST_ Integrator'!$D$2:$D$3000=F392,"#no matching result in GAME.CHECKLIST Integrator")="0","#Text found in aircraft PAGE_Integrator but no matching entry name; check that you copy-pasted entry names",
                   _xlfn._xlws.FILTER('GAME.CHECKLIST_ Integrator'!$C$2:$C$3000,'GAME.CHECKLIST_ Integrator'!$D$2:$D$3000=F392,"#no matching result in GAME.CHECKLIST Integrator")),
           _xlfn._xlws.FILTER('Checklist.loc DATA'!$D$3:$D$3000,'Checklist.loc DATA'!$C$3:$C$3000=F392,"#no matching result in Checklist.loc DATA")))</f>
        <v/>
      </c>
      <c r="H392" s="61"/>
      <c r="I392" s="46" t="str" cm="1">
        <f t="array" ref="I392">IF(H392="","",
       IF(OR(_xlfn._xlws.FILTER('Checklist.loc DATA'!$D$3:$D$3000,'Checklist.loc DATA'!$C$3:$C$3000=H392,"#no matching result in Checklist.loc DATA")="#no matching result found in Checklist.loc DATA",_xlfn._xlws.FILTER('Checklist.loc DATA'!$D$3:$D$3000,'Checklist.loc DATA'!$C$3:$C$3000=H392,"#no matching result in Checklist.loc DATA")="MISSING",_xlfn._xlws.FILTER('Checklist.loc DATA'!$D$3:$D$3000,'Checklist.loc DATA'!$C$3:$C$3000=H392,"#no matching result in Checklist.loc DATA")=""),
            IF(_xlfn._xlws.FILTER('GAME.CHECKLIST_ Integrator'!$C$2:$C$3000,'GAME.CHECKLIST_ Integrator'!$D$2:$D$3000=H392,"#no matching result in GAME.CHECKLIST Integrator")="0","#Text found in aircraft PAGE_Integrator but no matching entry name; check that you copy-pasted entry names",
                   _xlfn._xlws.FILTER('GAME.CHECKLIST_ Integrator'!$C$2:$C$3000,'GAME.CHECKLIST_ Integrator'!$D$2:$D$3000=H392,"#no matching result in GAME.CHECKLIST Integrator")),
           _xlfn._xlws.FILTER('Checklist.loc DATA'!$D$3:$D$3000,'Checklist.loc DATA'!$C$3:$C$3000=H392,"#no matching result in Checklist.loc DATA")))</f>
        <v/>
      </c>
      <c r="J392" s="48"/>
      <c r="K392" s="46" t="str" cm="1">
        <f t="array" ref="K392">IF(OR(J392="",J392=0),"",
       IF(OR(_xlfn._xlws.FILTER('Checklist.loc DATA'!$E$3:$E$3000,'Checklist.loc DATA'!$D$3:$D$3000=J392,"#no matching result in Checklist.loc DATA")="#no matching result found in Checklist.loc DATA",_xlfn._xlws.FILTER('Checklist.loc DATA'!$E$3:$E$3000,'Checklist.loc DATA'!$D$3:$D$3000=J392,"#no matching result in Checklist.loc DATA")="MISSING",_xlfn._xlws.FILTER('Checklist.loc DATA'!$E$3:$E$3000,'Checklist.loc DATA'!$D$3:$D$3000=J392,"#no matching result in Checklist.loc DATA")=""),
          IF(_xlfn._xlws.FILTER('CLUE. Integrator'!$C$2:$C$3000,'CLUE. Integrator'!$D$2:$D$3000=J392,"#no matching result in aircraft CLUE_Integrator")="0","#Text found in aircraft CLUE_Integrator but no matching entry name; check that you copy-pasted entry names",
                   _xlfn._xlws.FILTER('CLUE. Integrator'!$C$2:$C$3000,'CLUE. Integrator'!$D$2:$D$3000=J392,"#no matching result in aircraft CLUE_Integrator")),
           _xlfn._xlws.FILTER('Checklist.loc DATA'!$E$3:$E$3000,'Checklist.loc DATA'!$D$3:$D$3000=J392,"#no matching result in Checklist.loc DATA")))</f>
        <v/>
      </c>
      <c r="L392" s="63" t="str">
        <f>IF('Integrator tracking'!G401="","",'Integrator tracking'!G401)</f>
        <v/>
      </c>
      <c r="M392" s="14" t="str">
        <f t="shared" si="12"/>
        <v/>
      </c>
      <c r="N392" s="14" t="str">
        <f>IF(F392="","",
_xlfn.CONCAT('Resource Checklist generator'!$A$2,UPPER('Resource Checklist generator'!$O$1),SUBSTITUTE(_xlfn.CONCAT(G392,"_",I392),"GAME.CHECKLIST_",""),"_",T392,'Resource Checklist generator'!$M$2,L392,'Resource Checklist generator'!$K$2,CHAR(10),
    'Resource Checklist generator'!$L$1,'Resource Checklist generator'!$N$2,'Resource Checklist generator'!$K$1,CHAR(10),
    'Resource Checklist generator'!$N$1
))</f>
        <v/>
      </c>
      <c r="O392" s="14" t="str">
        <f>IF(NOT(OR(U392=0,U392="")),_xlfn.CONCAT('Resource Checklist generator'!$G$2,U392,'Resource Checklist generator'!$H$2,CHAR(10),'Resource Checklist generator'!$I$2),"")</f>
        <v/>
      </c>
      <c r="P392" s="14" t="str">
        <f>IF(NOT(OR(V392=0,V392="")),_xlfn.CONCAT('Resource Checklist generator'!$J$2,V392,'Resource Checklist generator'!$H$2,CHAR(10),'Resource Checklist generator'!$L$2),"")</f>
        <v/>
      </c>
      <c r="Q392" s="14" t="str">
        <f>IF(F392="","",
    _xlfn.CONCAT('Resource Checklist generator'!$A$1,UPPER('Resource Checklist generator'!$O$1),SUBSTITUTE(_xlfn.CONCAT(G392,"_",I392),"GAME.CHECKLIST_",""),'Resource Checklist generator'!$B$1,CHAR(10),
    'Resource Checklist generator'!$C$1,G392,'Resource Checklist generator'!$D$1,I392,'Resource Checklist generator'!$E$1,CHAR(10),
    IF(K392="","",_xlfn.CONCAT('Resource Checklist generator'!$F$1,K392,'Resource Checklist generator'!$G$1,CHAR(10))),
    'Resource Checklist generator'!$J$1,'Resource Checklist generator'!$K$1,CHAR(10),
    'Resource Checklist generator'!$N$1)
)</f>
        <v/>
      </c>
      <c r="R392" s="14"/>
      <c r="S392" s="14" t="str">
        <f t="shared" si="13"/>
        <v/>
      </c>
      <c r="T392" s="14" t="str" cm="1">
        <f t="array" ref="T392">IF(Q392="","",MATCH(MID(Q392,1,255),MID($R$3:$R$999,1,255),0))</f>
        <v/>
      </c>
      <c r="U392" s="14"/>
      <c r="V392" s="14"/>
    </row>
    <row r="393" spans="2:22">
      <c r="B393" s="27"/>
      <c r="C393" s="46" t="str" cm="1">
        <f t="array" ref="C393">IF(B393="","",
       IF(OR(_xlfn._xlws.FILTER('Checklist.loc DATA'!$D$3:$D$3000,'Checklist.loc DATA'!$C$3:$C$3000=B393,"#no matching result in Checklist.loc DATA")="#no matching result found in Checklist.loc DATA",_xlfn._xlws.FILTER('Checklist.loc DATA'!$D$3:$D$3000,'Checklist.loc DATA'!$C$3:$C$3000=B393,"#no matching result in Checklist.loc DATA")="MISSING",_xlfn._xlws.FILTER('Checklist.loc DATA'!$D$3:$D$3000,'Checklist.loc DATA'!$C$3:$C$3000=B393,"#no matching result in Checklist.loc DATA")=""),
            IF(_xlfn._xlws.FILTER('GAME.CHECKLIST_ Integrator'!$C$2:$C$3000,'GAME.CHECKLIST_ Integrator'!$D$2:$D$3000=B393,"#no matching result in GAME.CHECKLIST Integrator")="0","#Text found in aircraft PAGE_Integrator but no matching entry name; check that you copy-pasted entry names",
                   _xlfn._xlws.FILTER('GAME.CHECKLIST_ Integrator'!$C$2:$C$3000,'GAME.CHECKLIST_ Integrator'!$D$2:$D$3000=B393,"#no matching result in GAME.CHECKLIST Integrator")),
           _xlfn._xlws.FILTER('Checklist.loc DATA'!$D$3:$D$3000,'Checklist.loc DATA'!$C$3:$C$3000=B393,"#no matching result in Checklist.loc DATA")))</f>
        <v/>
      </c>
      <c r="D393" s="53"/>
      <c r="E393" s="46" t="str" cm="1">
        <f t="array" ref="E393">IF(D393="","",
       IF(OR(_xlfn._xlws.FILTER('Checklist.loc DATA'!$D$3:$D$3000,'Checklist.loc DATA'!$C$3:$C$3000=D393,"#no matching result in Checklist.loc DATA")="#no matching result found in Checklist.loc DATA",_xlfn._xlws.FILTER('Checklist.loc DATA'!$D$3:$D$3000,'Checklist.loc DATA'!$C$3:$C$3000=D393,"#no matching result in Checklist.loc DATA")="MISSING",_xlfn._xlws.FILTER('Checklist.loc DATA'!$D$3:$D$3000,'Checklist.loc DATA'!$C$3:$C$3000=D393,"#no matching result in Checklist.loc DATA")=""),
            IF(_xlfn._xlws.FILTER('GAME.CHECKLIST_ Integrator'!$C$2:$C$3000,'GAME.CHECKLIST_ Integrator'!$D$2:$D$3000=D393,"#no matching result in GAME.CHECKLIST Integrator")="0","#Text found in aircraft PAGE_Integrator but no matching entry name; check that you copy-pasted entry names",
                   _xlfn._xlws.FILTER('GAME.CHECKLIST_ Integrator'!$C$2:$C$3000,'GAME.CHECKLIST_ Integrator'!$D$2:$D$3000=D393,"#no matching result in GAME.CHECKLIST Integrator")),
           _xlfn._xlws.FILTER('Checklist.loc DATA'!$D$3:$D$3000,'Checklist.loc DATA'!$C$3:$C$3000=D393,"#no matching result in Checklist.loc DATA")))</f>
        <v/>
      </c>
      <c r="F393" s="53"/>
      <c r="G393" s="46" t="str" cm="1">
        <f t="array" ref="G393">IF(F393="","",
       IF(OR(_xlfn._xlws.FILTER('Checklist.loc DATA'!$D$3:$D$3000,'Checklist.loc DATA'!$C$3:$C$3000=F393,"#no matching result in Checklist.loc DATA")="#no matching result found in Checklist.loc DATA",_xlfn._xlws.FILTER('Checklist.loc DATA'!$D$3:$D$3000,'Checklist.loc DATA'!$C$3:$C$3000=F393,"#no matching result in Checklist.loc DATA")="MISSING",_xlfn._xlws.FILTER('Checklist.loc DATA'!$D$3:$D$3000,'Checklist.loc DATA'!$C$3:$C$3000=F393,"#no matching result in Checklist.loc DATA")=""),
            IF(_xlfn._xlws.FILTER('GAME.CHECKLIST_ Integrator'!$C$2:$C$3000,'GAME.CHECKLIST_ Integrator'!$D$2:$D$3000=F393,"#no matching result in GAME.CHECKLIST Integrator")="0","#Text found in aircraft PAGE_Integrator but no matching entry name; check that you copy-pasted entry names",
                   _xlfn._xlws.FILTER('GAME.CHECKLIST_ Integrator'!$C$2:$C$3000,'GAME.CHECKLIST_ Integrator'!$D$2:$D$3000=F393,"#no matching result in GAME.CHECKLIST Integrator")),
           _xlfn._xlws.FILTER('Checklist.loc DATA'!$D$3:$D$3000,'Checklist.loc DATA'!$C$3:$C$3000=F393,"#no matching result in Checklist.loc DATA")))</f>
        <v/>
      </c>
      <c r="H393" s="62"/>
      <c r="I393" s="46" t="str" cm="1">
        <f t="array" ref="I393">IF(H393="","",
       IF(OR(_xlfn._xlws.FILTER('Checklist.loc DATA'!$D$3:$D$3000,'Checklist.loc DATA'!$C$3:$C$3000=H393,"#no matching result in Checklist.loc DATA")="#no matching result found in Checklist.loc DATA",_xlfn._xlws.FILTER('Checklist.loc DATA'!$D$3:$D$3000,'Checklist.loc DATA'!$C$3:$C$3000=H393,"#no matching result in Checklist.loc DATA")="MISSING",_xlfn._xlws.FILTER('Checklist.loc DATA'!$D$3:$D$3000,'Checklist.loc DATA'!$C$3:$C$3000=H393,"#no matching result in Checklist.loc DATA")=""),
            IF(_xlfn._xlws.FILTER('GAME.CHECKLIST_ Integrator'!$C$2:$C$3000,'GAME.CHECKLIST_ Integrator'!$D$2:$D$3000=H393,"#no matching result in GAME.CHECKLIST Integrator")="0","#Text found in aircraft PAGE_Integrator but no matching entry name; check that you copy-pasted entry names",
                   _xlfn._xlws.FILTER('GAME.CHECKLIST_ Integrator'!$C$2:$C$3000,'GAME.CHECKLIST_ Integrator'!$D$2:$D$3000=H393,"#no matching result in GAME.CHECKLIST Integrator")),
           _xlfn._xlws.FILTER('Checklist.loc DATA'!$D$3:$D$3000,'Checklist.loc DATA'!$C$3:$C$3000=H393,"#no matching result in Checklist.loc DATA")))</f>
        <v/>
      </c>
      <c r="J393" s="29"/>
      <c r="K393" s="46" t="str" cm="1">
        <f t="array" ref="K393">IF(OR(J393="",J393=0),"",
       IF(OR(_xlfn._xlws.FILTER('Checklist.loc DATA'!$E$3:$E$3000,'Checklist.loc DATA'!$D$3:$D$3000=J393,"#no matching result in Checklist.loc DATA")="#no matching result found in Checklist.loc DATA",_xlfn._xlws.FILTER('Checklist.loc DATA'!$E$3:$E$3000,'Checklist.loc DATA'!$D$3:$D$3000=J393,"#no matching result in Checklist.loc DATA")="MISSING",_xlfn._xlws.FILTER('Checklist.loc DATA'!$E$3:$E$3000,'Checklist.loc DATA'!$D$3:$D$3000=J393,"#no matching result in Checklist.loc DATA")=""),
          IF(_xlfn._xlws.FILTER('CLUE. Integrator'!$C$2:$C$3000,'CLUE. Integrator'!$D$2:$D$3000=J393,"#no matching result in aircraft CLUE_Integrator")="0","#Text found in aircraft CLUE_Integrator but no matching entry name; check that you copy-pasted entry names",
                   _xlfn._xlws.FILTER('CLUE. Integrator'!$C$2:$C$3000,'CLUE. Integrator'!$D$2:$D$3000=J393,"#no matching result in aircraft CLUE_Integrator")),
           _xlfn._xlws.FILTER('Checklist.loc DATA'!$E$3:$E$3000,'Checklist.loc DATA'!$D$3:$D$3000=J393,"#no matching result in Checklist.loc DATA")))</f>
        <v/>
      </c>
      <c r="L393" s="63" t="str">
        <f>IF('Integrator tracking'!G402="","",'Integrator tracking'!G402)</f>
        <v/>
      </c>
      <c r="M393" s="14" t="str">
        <f t="shared" si="12"/>
        <v/>
      </c>
      <c r="N393" s="14" t="str">
        <f>IF(F393="","",
_xlfn.CONCAT('Resource Checklist generator'!$A$2,UPPER('Resource Checklist generator'!$O$1),SUBSTITUTE(_xlfn.CONCAT(G393,"_",I393),"GAME.CHECKLIST_",""),"_",T393,'Resource Checklist generator'!$M$2,L393,'Resource Checklist generator'!$K$2,CHAR(10),
    'Resource Checklist generator'!$L$1,'Resource Checklist generator'!$N$2,'Resource Checklist generator'!$K$1,CHAR(10),
    'Resource Checklist generator'!$N$1
))</f>
        <v/>
      </c>
      <c r="O393" s="14" t="str">
        <f>IF(NOT(OR(U393=0,U393="")),_xlfn.CONCAT('Resource Checklist generator'!$G$2,U393,'Resource Checklist generator'!$H$2,CHAR(10),'Resource Checklist generator'!$I$2),"")</f>
        <v/>
      </c>
      <c r="P393" s="14" t="str">
        <f>IF(NOT(OR(V393=0,V393="")),_xlfn.CONCAT('Resource Checklist generator'!$J$2,V393,'Resource Checklist generator'!$H$2,CHAR(10),'Resource Checklist generator'!$L$2),"")</f>
        <v/>
      </c>
      <c r="Q393" s="14" t="str">
        <f>IF(F393="","",
    _xlfn.CONCAT('Resource Checklist generator'!$A$1,UPPER('Resource Checklist generator'!$O$1),SUBSTITUTE(_xlfn.CONCAT(G393,"_",I393),"GAME.CHECKLIST_",""),'Resource Checklist generator'!$B$1,CHAR(10),
    'Resource Checklist generator'!$C$1,G393,'Resource Checklist generator'!$D$1,I393,'Resource Checklist generator'!$E$1,CHAR(10),
    IF(K393="","",_xlfn.CONCAT('Resource Checklist generator'!$F$1,K393,'Resource Checklist generator'!$G$1,CHAR(10))),
    'Resource Checklist generator'!$J$1,'Resource Checklist generator'!$K$1,CHAR(10),
    'Resource Checklist generator'!$N$1)
)</f>
        <v/>
      </c>
      <c r="R393" s="14"/>
      <c r="S393" s="14" t="str">
        <f t="shared" si="13"/>
        <v/>
      </c>
      <c r="T393" s="14" t="str" cm="1">
        <f t="array" ref="T393">IF(Q393="","",MATCH(MID(Q393,1,255),MID($R$3:$R$999,1,255),0))</f>
        <v/>
      </c>
      <c r="U393" s="14"/>
      <c r="V393" s="14"/>
    </row>
    <row r="394" spans="2:22">
      <c r="B394" s="28"/>
      <c r="C394" s="46" t="str" cm="1">
        <f t="array" ref="C394">IF(B394="","",
       IF(OR(_xlfn._xlws.FILTER('Checklist.loc DATA'!$D$3:$D$3000,'Checklist.loc DATA'!$C$3:$C$3000=B394,"#no matching result in Checklist.loc DATA")="#no matching result found in Checklist.loc DATA",_xlfn._xlws.FILTER('Checklist.loc DATA'!$D$3:$D$3000,'Checklist.loc DATA'!$C$3:$C$3000=B394,"#no matching result in Checklist.loc DATA")="MISSING",_xlfn._xlws.FILTER('Checklist.loc DATA'!$D$3:$D$3000,'Checklist.loc DATA'!$C$3:$C$3000=B394,"#no matching result in Checklist.loc DATA")=""),
            IF(_xlfn._xlws.FILTER('GAME.CHECKLIST_ Integrator'!$C$2:$C$3000,'GAME.CHECKLIST_ Integrator'!$D$2:$D$3000=B394,"#no matching result in GAME.CHECKLIST Integrator")="0","#Text found in aircraft PAGE_Integrator but no matching entry name; check that you copy-pasted entry names",
                   _xlfn._xlws.FILTER('GAME.CHECKLIST_ Integrator'!$C$2:$C$3000,'GAME.CHECKLIST_ Integrator'!$D$2:$D$3000=B394,"#no matching result in GAME.CHECKLIST Integrator")),
           _xlfn._xlws.FILTER('Checklist.loc DATA'!$D$3:$D$3000,'Checklist.loc DATA'!$C$3:$C$3000=B394,"#no matching result in Checklist.loc DATA")))</f>
        <v/>
      </c>
      <c r="D394" s="52"/>
      <c r="E394" s="46" t="str" cm="1">
        <f t="array" ref="E394">IF(D394="","",
       IF(OR(_xlfn._xlws.FILTER('Checklist.loc DATA'!$D$3:$D$3000,'Checklist.loc DATA'!$C$3:$C$3000=D394,"#no matching result in Checklist.loc DATA")="#no matching result found in Checklist.loc DATA",_xlfn._xlws.FILTER('Checklist.loc DATA'!$D$3:$D$3000,'Checklist.loc DATA'!$C$3:$C$3000=D394,"#no matching result in Checklist.loc DATA")="MISSING",_xlfn._xlws.FILTER('Checklist.loc DATA'!$D$3:$D$3000,'Checklist.loc DATA'!$C$3:$C$3000=D394,"#no matching result in Checklist.loc DATA")=""),
            IF(_xlfn._xlws.FILTER('GAME.CHECKLIST_ Integrator'!$C$2:$C$3000,'GAME.CHECKLIST_ Integrator'!$D$2:$D$3000=D394,"#no matching result in GAME.CHECKLIST Integrator")="0","#Text found in aircraft PAGE_Integrator but no matching entry name; check that you copy-pasted entry names",
                   _xlfn._xlws.FILTER('GAME.CHECKLIST_ Integrator'!$C$2:$C$3000,'GAME.CHECKLIST_ Integrator'!$D$2:$D$3000=D394,"#no matching result in GAME.CHECKLIST Integrator")),
           _xlfn._xlws.FILTER('Checklist.loc DATA'!$D$3:$D$3000,'Checklist.loc DATA'!$C$3:$C$3000=D394,"#no matching result in Checklist.loc DATA")))</f>
        <v/>
      </c>
      <c r="F394" s="52"/>
      <c r="G394" s="46" t="str" cm="1">
        <f t="array" ref="G394">IF(F394="","",
       IF(OR(_xlfn._xlws.FILTER('Checklist.loc DATA'!$D$3:$D$3000,'Checklist.loc DATA'!$C$3:$C$3000=F394,"#no matching result in Checklist.loc DATA")="#no matching result found in Checklist.loc DATA",_xlfn._xlws.FILTER('Checklist.loc DATA'!$D$3:$D$3000,'Checklist.loc DATA'!$C$3:$C$3000=F394,"#no matching result in Checklist.loc DATA")="MISSING",_xlfn._xlws.FILTER('Checklist.loc DATA'!$D$3:$D$3000,'Checklist.loc DATA'!$C$3:$C$3000=F394,"#no matching result in Checklist.loc DATA")=""),
            IF(_xlfn._xlws.FILTER('GAME.CHECKLIST_ Integrator'!$C$2:$C$3000,'GAME.CHECKLIST_ Integrator'!$D$2:$D$3000=F394,"#no matching result in GAME.CHECKLIST Integrator")="0","#Text found in aircraft PAGE_Integrator but no matching entry name; check that you copy-pasted entry names",
                   _xlfn._xlws.FILTER('GAME.CHECKLIST_ Integrator'!$C$2:$C$3000,'GAME.CHECKLIST_ Integrator'!$D$2:$D$3000=F394,"#no matching result in GAME.CHECKLIST Integrator")),
           _xlfn._xlws.FILTER('Checklist.loc DATA'!$D$3:$D$3000,'Checklist.loc DATA'!$C$3:$C$3000=F394,"#no matching result in Checklist.loc DATA")))</f>
        <v/>
      </c>
      <c r="H394" s="61"/>
      <c r="I394" s="46" t="str" cm="1">
        <f t="array" ref="I394">IF(H394="","",
       IF(OR(_xlfn._xlws.FILTER('Checklist.loc DATA'!$D$3:$D$3000,'Checklist.loc DATA'!$C$3:$C$3000=H394,"#no matching result in Checklist.loc DATA")="#no matching result found in Checklist.loc DATA",_xlfn._xlws.FILTER('Checklist.loc DATA'!$D$3:$D$3000,'Checklist.loc DATA'!$C$3:$C$3000=H394,"#no matching result in Checklist.loc DATA")="MISSING",_xlfn._xlws.FILTER('Checklist.loc DATA'!$D$3:$D$3000,'Checklist.loc DATA'!$C$3:$C$3000=H394,"#no matching result in Checklist.loc DATA")=""),
            IF(_xlfn._xlws.FILTER('GAME.CHECKLIST_ Integrator'!$C$2:$C$3000,'GAME.CHECKLIST_ Integrator'!$D$2:$D$3000=H394,"#no matching result in GAME.CHECKLIST Integrator")="0","#Text found in aircraft PAGE_Integrator but no matching entry name; check that you copy-pasted entry names",
                   _xlfn._xlws.FILTER('GAME.CHECKLIST_ Integrator'!$C$2:$C$3000,'GAME.CHECKLIST_ Integrator'!$D$2:$D$3000=H394,"#no matching result in GAME.CHECKLIST Integrator")),
           _xlfn._xlws.FILTER('Checklist.loc DATA'!$D$3:$D$3000,'Checklist.loc DATA'!$C$3:$C$3000=H394,"#no matching result in Checklist.loc DATA")))</f>
        <v/>
      </c>
      <c r="J394" s="48"/>
      <c r="K394" s="46" t="str" cm="1">
        <f t="array" ref="K394">IF(OR(J394="",J394=0),"",
       IF(OR(_xlfn._xlws.FILTER('Checklist.loc DATA'!$E$3:$E$3000,'Checklist.loc DATA'!$D$3:$D$3000=J394,"#no matching result in Checklist.loc DATA")="#no matching result found in Checklist.loc DATA",_xlfn._xlws.FILTER('Checklist.loc DATA'!$E$3:$E$3000,'Checklist.loc DATA'!$D$3:$D$3000=J394,"#no matching result in Checklist.loc DATA")="MISSING",_xlfn._xlws.FILTER('Checklist.loc DATA'!$E$3:$E$3000,'Checklist.loc DATA'!$D$3:$D$3000=J394,"#no matching result in Checklist.loc DATA")=""),
          IF(_xlfn._xlws.FILTER('CLUE. Integrator'!$C$2:$C$3000,'CLUE. Integrator'!$D$2:$D$3000=J394,"#no matching result in aircraft CLUE_Integrator")="0","#Text found in aircraft CLUE_Integrator but no matching entry name; check that you copy-pasted entry names",
                   _xlfn._xlws.FILTER('CLUE. Integrator'!$C$2:$C$3000,'CLUE. Integrator'!$D$2:$D$3000=J394,"#no matching result in aircraft CLUE_Integrator")),
           _xlfn._xlws.FILTER('Checklist.loc DATA'!$E$3:$E$3000,'Checklist.loc DATA'!$D$3:$D$3000=J394,"#no matching result in Checklist.loc DATA")))</f>
        <v/>
      </c>
      <c r="L394" s="63" t="str">
        <f>IF('Integrator tracking'!G403="","",'Integrator tracking'!G403)</f>
        <v/>
      </c>
      <c r="M394" s="14" t="str">
        <f t="shared" si="12"/>
        <v/>
      </c>
      <c r="N394" s="14" t="str">
        <f>IF(F394="","",
_xlfn.CONCAT('Resource Checklist generator'!$A$2,UPPER('Resource Checklist generator'!$O$1),SUBSTITUTE(_xlfn.CONCAT(G394,"_",I394),"GAME.CHECKLIST_",""),"_",T394,'Resource Checklist generator'!$M$2,L394,'Resource Checklist generator'!$K$2,CHAR(10),
    'Resource Checklist generator'!$L$1,'Resource Checklist generator'!$N$2,'Resource Checklist generator'!$K$1,CHAR(10),
    'Resource Checklist generator'!$N$1
))</f>
        <v/>
      </c>
      <c r="O394" s="14" t="str">
        <f>IF(NOT(OR(U394=0,U394="")),_xlfn.CONCAT('Resource Checklist generator'!$G$2,U394,'Resource Checklist generator'!$H$2,CHAR(10),'Resource Checklist generator'!$I$2),"")</f>
        <v/>
      </c>
      <c r="P394" s="14" t="str">
        <f>IF(NOT(OR(V394=0,V394="")),_xlfn.CONCAT('Resource Checklist generator'!$J$2,V394,'Resource Checklist generator'!$H$2,CHAR(10),'Resource Checklist generator'!$L$2),"")</f>
        <v/>
      </c>
      <c r="Q394" s="14" t="str">
        <f>IF(F394="","",
    _xlfn.CONCAT('Resource Checklist generator'!$A$1,UPPER('Resource Checklist generator'!$O$1),SUBSTITUTE(_xlfn.CONCAT(G394,"_",I394),"GAME.CHECKLIST_",""),'Resource Checklist generator'!$B$1,CHAR(10),
    'Resource Checklist generator'!$C$1,G394,'Resource Checklist generator'!$D$1,I394,'Resource Checklist generator'!$E$1,CHAR(10),
    IF(K394="","",_xlfn.CONCAT('Resource Checklist generator'!$F$1,K394,'Resource Checklist generator'!$G$1,CHAR(10))),
    'Resource Checklist generator'!$J$1,'Resource Checklist generator'!$K$1,CHAR(10),
    'Resource Checklist generator'!$N$1)
)</f>
        <v/>
      </c>
      <c r="R394" s="14"/>
      <c r="S394" s="14" t="str">
        <f t="shared" si="13"/>
        <v/>
      </c>
      <c r="T394" s="14" t="str" cm="1">
        <f t="array" ref="T394">IF(Q394="","",MATCH(MID(Q394,1,255),MID($R$3:$R$999,1,255),0))</f>
        <v/>
      </c>
      <c r="U394" s="14"/>
      <c r="V394" s="14"/>
    </row>
    <row r="395" spans="2:22">
      <c r="B395" s="27"/>
      <c r="C395" s="46" t="str" cm="1">
        <f t="array" ref="C395">IF(B395="","",
       IF(OR(_xlfn._xlws.FILTER('Checklist.loc DATA'!$D$3:$D$3000,'Checklist.loc DATA'!$C$3:$C$3000=B395,"#no matching result in Checklist.loc DATA")="#no matching result found in Checklist.loc DATA",_xlfn._xlws.FILTER('Checklist.loc DATA'!$D$3:$D$3000,'Checklist.loc DATA'!$C$3:$C$3000=B395,"#no matching result in Checklist.loc DATA")="MISSING",_xlfn._xlws.FILTER('Checklist.loc DATA'!$D$3:$D$3000,'Checklist.loc DATA'!$C$3:$C$3000=B395,"#no matching result in Checklist.loc DATA")=""),
            IF(_xlfn._xlws.FILTER('GAME.CHECKLIST_ Integrator'!$C$2:$C$3000,'GAME.CHECKLIST_ Integrator'!$D$2:$D$3000=B395,"#no matching result in GAME.CHECKLIST Integrator")="0","#Text found in aircraft PAGE_Integrator but no matching entry name; check that you copy-pasted entry names",
                   _xlfn._xlws.FILTER('GAME.CHECKLIST_ Integrator'!$C$2:$C$3000,'GAME.CHECKLIST_ Integrator'!$D$2:$D$3000=B395,"#no matching result in GAME.CHECKLIST Integrator")),
           _xlfn._xlws.FILTER('Checklist.loc DATA'!$D$3:$D$3000,'Checklist.loc DATA'!$C$3:$C$3000=B395,"#no matching result in Checklist.loc DATA")))</f>
        <v/>
      </c>
      <c r="D395" s="53"/>
      <c r="E395" s="46" t="str" cm="1">
        <f t="array" ref="E395">IF(D395="","",
       IF(OR(_xlfn._xlws.FILTER('Checklist.loc DATA'!$D$3:$D$3000,'Checklist.loc DATA'!$C$3:$C$3000=D395,"#no matching result in Checklist.loc DATA")="#no matching result found in Checklist.loc DATA",_xlfn._xlws.FILTER('Checklist.loc DATA'!$D$3:$D$3000,'Checklist.loc DATA'!$C$3:$C$3000=D395,"#no matching result in Checklist.loc DATA")="MISSING",_xlfn._xlws.FILTER('Checklist.loc DATA'!$D$3:$D$3000,'Checklist.loc DATA'!$C$3:$C$3000=D395,"#no matching result in Checklist.loc DATA")=""),
            IF(_xlfn._xlws.FILTER('GAME.CHECKLIST_ Integrator'!$C$2:$C$3000,'GAME.CHECKLIST_ Integrator'!$D$2:$D$3000=D395,"#no matching result in GAME.CHECKLIST Integrator")="0","#Text found in aircraft PAGE_Integrator but no matching entry name; check that you copy-pasted entry names",
                   _xlfn._xlws.FILTER('GAME.CHECKLIST_ Integrator'!$C$2:$C$3000,'GAME.CHECKLIST_ Integrator'!$D$2:$D$3000=D395,"#no matching result in GAME.CHECKLIST Integrator")),
           _xlfn._xlws.FILTER('Checklist.loc DATA'!$D$3:$D$3000,'Checklist.loc DATA'!$C$3:$C$3000=D395,"#no matching result in Checklist.loc DATA")))</f>
        <v/>
      </c>
      <c r="F395" s="53"/>
      <c r="G395" s="46" t="str" cm="1">
        <f t="array" ref="G395">IF(F395="","",
       IF(OR(_xlfn._xlws.FILTER('Checklist.loc DATA'!$D$3:$D$3000,'Checklist.loc DATA'!$C$3:$C$3000=F395,"#no matching result in Checklist.loc DATA")="#no matching result found in Checklist.loc DATA",_xlfn._xlws.FILTER('Checklist.loc DATA'!$D$3:$D$3000,'Checklist.loc DATA'!$C$3:$C$3000=F395,"#no matching result in Checklist.loc DATA")="MISSING",_xlfn._xlws.FILTER('Checklist.loc DATA'!$D$3:$D$3000,'Checklist.loc DATA'!$C$3:$C$3000=F395,"#no matching result in Checklist.loc DATA")=""),
            IF(_xlfn._xlws.FILTER('GAME.CHECKLIST_ Integrator'!$C$2:$C$3000,'GAME.CHECKLIST_ Integrator'!$D$2:$D$3000=F395,"#no matching result in GAME.CHECKLIST Integrator")="0","#Text found in aircraft PAGE_Integrator but no matching entry name; check that you copy-pasted entry names",
                   _xlfn._xlws.FILTER('GAME.CHECKLIST_ Integrator'!$C$2:$C$3000,'GAME.CHECKLIST_ Integrator'!$D$2:$D$3000=F395,"#no matching result in GAME.CHECKLIST Integrator")),
           _xlfn._xlws.FILTER('Checklist.loc DATA'!$D$3:$D$3000,'Checklist.loc DATA'!$C$3:$C$3000=F395,"#no matching result in Checklist.loc DATA")))</f>
        <v/>
      </c>
      <c r="H395" s="62"/>
      <c r="I395" s="46" t="str" cm="1">
        <f t="array" ref="I395">IF(H395="","",
       IF(OR(_xlfn._xlws.FILTER('Checklist.loc DATA'!$D$3:$D$3000,'Checklist.loc DATA'!$C$3:$C$3000=H395,"#no matching result in Checklist.loc DATA")="#no matching result found in Checklist.loc DATA",_xlfn._xlws.FILTER('Checklist.loc DATA'!$D$3:$D$3000,'Checklist.loc DATA'!$C$3:$C$3000=H395,"#no matching result in Checklist.loc DATA")="MISSING",_xlfn._xlws.FILTER('Checklist.loc DATA'!$D$3:$D$3000,'Checklist.loc DATA'!$C$3:$C$3000=H395,"#no matching result in Checklist.loc DATA")=""),
            IF(_xlfn._xlws.FILTER('GAME.CHECKLIST_ Integrator'!$C$2:$C$3000,'GAME.CHECKLIST_ Integrator'!$D$2:$D$3000=H395,"#no matching result in GAME.CHECKLIST Integrator")="0","#Text found in aircraft PAGE_Integrator but no matching entry name; check that you copy-pasted entry names",
                   _xlfn._xlws.FILTER('GAME.CHECKLIST_ Integrator'!$C$2:$C$3000,'GAME.CHECKLIST_ Integrator'!$D$2:$D$3000=H395,"#no matching result in GAME.CHECKLIST Integrator")),
           _xlfn._xlws.FILTER('Checklist.loc DATA'!$D$3:$D$3000,'Checklist.loc DATA'!$C$3:$C$3000=H395,"#no matching result in Checklist.loc DATA")))</f>
        <v/>
      </c>
      <c r="J395" s="29"/>
      <c r="K395" s="46" t="str" cm="1">
        <f t="array" ref="K395">IF(OR(J395="",J395=0),"",
       IF(OR(_xlfn._xlws.FILTER('Checklist.loc DATA'!$E$3:$E$3000,'Checklist.loc DATA'!$D$3:$D$3000=J395,"#no matching result in Checklist.loc DATA")="#no matching result found in Checklist.loc DATA",_xlfn._xlws.FILTER('Checklist.loc DATA'!$E$3:$E$3000,'Checklist.loc DATA'!$D$3:$D$3000=J395,"#no matching result in Checklist.loc DATA")="MISSING",_xlfn._xlws.FILTER('Checklist.loc DATA'!$E$3:$E$3000,'Checklist.loc DATA'!$D$3:$D$3000=J395,"#no matching result in Checklist.loc DATA")=""),
          IF(_xlfn._xlws.FILTER('CLUE. Integrator'!$C$2:$C$3000,'CLUE. Integrator'!$D$2:$D$3000=J395,"#no matching result in aircraft CLUE_Integrator")="0","#Text found in aircraft CLUE_Integrator but no matching entry name; check that you copy-pasted entry names",
                   _xlfn._xlws.FILTER('CLUE. Integrator'!$C$2:$C$3000,'CLUE. Integrator'!$D$2:$D$3000=J395,"#no matching result in aircraft CLUE_Integrator")),
           _xlfn._xlws.FILTER('Checklist.loc DATA'!$E$3:$E$3000,'Checklist.loc DATA'!$D$3:$D$3000=J395,"#no matching result in Checklist.loc DATA")))</f>
        <v/>
      </c>
      <c r="L395" s="63" t="str">
        <f>IF('Integrator tracking'!G404="","",'Integrator tracking'!G404)</f>
        <v/>
      </c>
      <c r="M395" s="14" t="str">
        <f t="shared" si="12"/>
        <v/>
      </c>
      <c r="N395" s="14" t="str">
        <f>IF(F395="","",
_xlfn.CONCAT('Resource Checklist generator'!$A$2,UPPER('Resource Checklist generator'!$O$1),SUBSTITUTE(_xlfn.CONCAT(G395,"_",I395),"GAME.CHECKLIST_",""),"_",T395,'Resource Checklist generator'!$M$2,L395,'Resource Checklist generator'!$K$2,CHAR(10),
    'Resource Checklist generator'!$L$1,'Resource Checklist generator'!$N$2,'Resource Checklist generator'!$K$1,CHAR(10),
    'Resource Checklist generator'!$N$1
))</f>
        <v/>
      </c>
      <c r="O395" s="14" t="str">
        <f>IF(NOT(OR(U395=0,U395="")),_xlfn.CONCAT('Resource Checklist generator'!$G$2,U395,'Resource Checklist generator'!$H$2,CHAR(10),'Resource Checklist generator'!$I$2),"")</f>
        <v/>
      </c>
      <c r="P395" s="14" t="str">
        <f>IF(NOT(OR(V395=0,V395="")),_xlfn.CONCAT('Resource Checklist generator'!$J$2,V395,'Resource Checklist generator'!$H$2,CHAR(10),'Resource Checklist generator'!$L$2),"")</f>
        <v/>
      </c>
      <c r="Q395" s="14" t="str">
        <f>IF(F395="","",
    _xlfn.CONCAT('Resource Checklist generator'!$A$1,UPPER('Resource Checklist generator'!$O$1),SUBSTITUTE(_xlfn.CONCAT(G395,"_",I395),"GAME.CHECKLIST_",""),'Resource Checklist generator'!$B$1,CHAR(10),
    'Resource Checklist generator'!$C$1,G395,'Resource Checklist generator'!$D$1,I395,'Resource Checklist generator'!$E$1,CHAR(10),
    IF(K395="","",_xlfn.CONCAT('Resource Checklist generator'!$F$1,K395,'Resource Checklist generator'!$G$1,CHAR(10))),
    'Resource Checklist generator'!$J$1,'Resource Checklist generator'!$K$1,CHAR(10),
    'Resource Checklist generator'!$N$1)
)</f>
        <v/>
      </c>
      <c r="R395" s="14"/>
      <c r="S395" s="14" t="str">
        <f t="shared" si="13"/>
        <v/>
      </c>
      <c r="T395" s="14" t="str" cm="1">
        <f t="array" ref="T395">IF(Q395="","",MATCH(MID(Q395,1,255),MID($R$3:$R$999,1,255),0))</f>
        <v/>
      </c>
      <c r="U395" s="14"/>
      <c r="V395" s="14"/>
    </row>
    <row r="396" spans="2:22">
      <c r="B396" s="28"/>
      <c r="C396" s="46" t="str" cm="1">
        <f t="array" ref="C396">IF(B396="","",
       IF(OR(_xlfn._xlws.FILTER('Checklist.loc DATA'!$D$3:$D$3000,'Checklist.loc DATA'!$C$3:$C$3000=B396,"#no matching result in Checklist.loc DATA")="#no matching result found in Checklist.loc DATA",_xlfn._xlws.FILTER('Checklist.loc DATA'!$D$3:$D$3000,'Checklist.loc DATA'!$C$3:$C$3000=B396,"#no matching result in Checklist.loc DATA")="MISSING",_xlfn._xlws.FILTER('Checklist.loc DATA'!$D$3:$D$3000,'Checklist.loc DATA'!$C$3:$C$3000=B396,"#no matching result in Checklist.loc DATA")=""),
            IF(_xlfn._xlws.FILTER('GAME.CHECKLIST_ Integrator'!$C$2:$C$3000,'GAME.CHECKLIST_ Integrator'!$D$2:$D$3000=B396,"#no matching result in GAME.CHECKLIST Integrator")="0","#Text found in aircraft PAGE_Integrator but no matching entry name; check that you copy-pasted entry names",
                   _xlfn._xlws.FILTER('GAME.CHECKLIST_ Integrator'!$C$2:$C$3000,'GAME.CHECKLIST_ Integrator'!$D$2:$D$3000=B396,"#no matching result in GAME.CHECKLIST Integrator")),
           _xlfn._xlws.FILTER('Checklist.loc DATA'!$D$3:$D$3000,'Checklist.loc DATA'!$C$3:$C$3000=B396,"#no matching result in Checklist.loc DATA")))</f>
        <v/>
      </c>
      <c r="D396" s="52"/>
      <c r="E396" s="46" t="str" cm="1">
        <f t="array" ref="E396">IF(D396="","",
       IF(OR(_xlfn._xlws.FILTER('Checklist.loc DATA'!$D$3:$D$3000,'Checklist.loc DATA'!$C$3:$C$3000=D396,"#no matching result in Checklist.loc DATA")="#no matching result found in Checklist.loc DATA",_xlfn._xlws.FILTER('Checklist.loc DATA'!$D$3:$D$3000,'Checklist.loc DATA'!$C$3:$C$3000=D396,"#no matching result in Checklist.loc DATA")="MISSING",_xlfn._xlws.FILTER('Checklist.loc DATA'!$D$3:$D$3000,'Checklist.loc DATA'!$C$3:$C$3000=D396,"#no matching result in Checklist.loc DATA")=""),
            IF(_xlfn._xlws.FILTER('GAME.CHECKLIST_ Integrator'!$C$2:$C$3000,'GAME.CHECKLIST_ Integrator'!$D$2:$D$3000=D396,"#no matching result in GAME.CHECKLIST Integrator")="0","#Text found in aircraft PAGE_Integrator but no matching entry name; check that you copy-pasted entry names",
                   _xlfn._xlws.FILTER('GAME.CHECKLIST_ Integrator'!$C$2:$C$3000,'GAME.CHECKLIST_ Integrator'!$D$2:$D$3000=D396,"#no matching result in GAME.CHECKLIST Integrator")),
           _xlfn._xlws.FILTER('Checklist.loc DATA'!$D$3:$D$3000,'Checklist.loc DATA'!$C$3:$C$3000=D396,"#no matching result in Checklist.loc DATA")))</f>
        <v/>
      </c>
      <c r="F396" s="52"/>
      <c r="G396" s="46" t="str" cm="1">
        <f t="array" ref="G396">IF(F396="","",
       IF(OR(_xlfn._xlws.FILTER('Checklist.loc DATA'!$D$3:$D$3000,'Checklist.loc DATA'!$C$3:$C$3000=F396,"#no matching result in Checklist.loc DATA")="#no matching result found in Checklist.loc DATA",_xlfn._xlws.FILTER('Checklist.loc DATA'!$D$3:$D$3000,'Checklist.loc DATA'!$C$3:$C$3000=F396,"#no matching result in Checklist.loc DATA")="MISSING",_xlfn._xlws.FILTER('Checklist.loc DATA'!$D$3:$D$3000,'Checklist.loc DATA'!$C$3:$C$3000=F396,"#no matching result in Checklist.loc DATA")=""),
            IF(_xlfn._xlws.FILTER('GAME.CHECKLIST_ Integrator'!$C$2:$C$3000,'GAME.CHECKLIST_ Integrator'!$D$2:$D$3000=F396,"#no matching result in GAME.CHECKLIST Integrator")="0","#Text found in aircraft PAGE_Integrator but no matching entry name; check that you copy-pasted entry names",
                   _xlfn._xlws.FILTER('GAME.CHECKLIST_ Integrator'!$C$2:$C$3000,'GAME.CHECKLIST_ Integrator'!$D$2:$D$3000=F396,"#no matching result in GAME.CHECKLIST Integrator")),
           _xlfn._xlws.FILTER('Checklist.loc DATA'!$D$3:$D$3000,'Checklist.loc DATA'!$C$3:$C$3000=F396,"#no matching result in Checklist.loc DATA")))</f>
        <v/>
      </c>
      <c r="H396" s="61"/>
      <c r="I396" s="46" t="str" cm="1">
        <f t="array" ref="I396">IF(H396="","",
       IF(OR(_xlfn._xlws.FILTER('Checklist.loc DATA'!$D$3:$D$3000,'Checklist.loc DATA'!$C$3:$C$3000=H396,"#no matching result in Checklist.loc DATA")="#no matching result found in Checklist.loc DATA",_xlfn._xlws.FILTER('Checklist.loc DATA'!$D$3:$D$3000,'Checklist.loc DATA'!$C$3:$C$3000=H396,"#no matching result in Checklist.loc DATA")="MISSING",_xlfn._xlws.FILTER('Checklist.loc DATA'!$D$3:$D$3000,'Checklist.loc DATA'!$C$3:$C$3000=H396,"#no matching result in Checklist.loc DATA")=""),
            IF(_xlfn._xlws.FILTER('GAME.CHECKLIST_ Integrator'!$C$2:$C$3000,'GAME.CHECKLIST_ Integrator'!$D$2:$D$3000=H396,"#no matching result in GAME.CHECKLIST Integrator")="0","#Text found in aircraft PAGE_Integrator but no matching entry name; check that you copy-pasted entry names",
                   _xlfn._xlws.FILTER('GAME.CHECKLIST_ Integrator'!$C$2:$C$3000,'GAME.CHECKLIST_ Integrator'!$D$2:$D$3000=H396,"#no matching result in GAME.CHECKLIST Integrator")),
           _xlfn._xlws.FILTER('Checklist.loc DATA'!$D$3:$D$3000,'Checklist.loc DATA'!$C$3:$C$3000=H396,"#no matching result in Checklist.loc DATA")))</f>
        <v/>
      </c>
      <c r="J396" s="48"/>
      <c r="K396" s="46" t="str" cm="1">
        <f t="array" ref="K396">IF(OR(J396="",J396=0),"",
       IF(OR(_xlfn._xlws.FILTER('Checklist.loc DATA'!$E$3:$E$3000,'Checklist.loc DATA'!$D$3:$D$3000=J396,"#no matching result in Checklist.loc DATA")="#no matching result found in Checklist.loc DATA",_xlfn._xlws.FILTER('Checklist.loc DATA'!$E$3:$E$3000,'Checklist.loc DATA'!$D$3:$D$3000=J396,"#no matching result in Checklist.loc DATA")="MISSING",_xlfn._xlws.FILTER('Checklist.loc DATA'!$E$3:$E$3000,'Checklist.loc DATA'!$D$3:$D$3000=J396,"#no matching result in Checklist.loc DATA")=""),
          IF(_xlfn._xlws.FILTER('CLUE. Integrator'!$C$2:$C$3000,'CLUE. Integrator'!$D$2:$D$3000=J396,"#no matching result in aircraft CLUE_Integrator")="0","#Text found in aircraft CLUE_Integrator but no matching entry name; check that you copy-pasted entry names",
                   _xlfn._xlws.FILTER('CLUE. Integrator'!$C$2:$C$3000,'CLUE. Integrator'!$D$2:$D$3000=J396,"#no matching result in aircraft CLUE_Integrator")),
           _xlfn._xlws.FILTER('Checklist.loc DATA'!$E$3:$E$3000,'Checklist.loc DATA'!$D$3:$D$3000=J396,"#no matching result in Checklist.loc DATA")))</f>
        <v/>
      </c>
      <c r="L396" s="63" t="str">
        <f>IF('Integrator tracking'!G405="","",'Integrator tracking'!G405)</f>
        <v/>
      </c>
      <c r="M396" s="14" t="str">
        <f t="shared" si="12"/>
        <v/>
      </c>
      <c r="N396" s="14" t="str">
        <f>IF(F396="","",
_xlfn.CONCAT('Resource Checklist generator'!$A$2,UPPER('Resource Checklist generator'!$O$1),SUBSTITUTE(_xlfn.CONCAT(G396,"_",I396),"GAME.CHECKLIST_",""),"_",T396,'Resource Checklist generator'!$M$2,L396,'Resource Checklist generator'!$K$2,CHAR(10),
    'Resource Checklist generator'!$L$1,'Resource Checklist generator'!$N$2,'Resource Checklist generator'!$K$1,CHAR(10),
    'Resource Checklist generator'!$N$1
))</f>
        <v/>
      </c>
      <c r="O396" s="14" t="str">
        <f>IF(NOT(OR(U396=0,U396="")),_xlfn.CONCAT('Resource Checklist generator'!$G$2,U396,'Resource Checklist generator'!$H$2,CHAR(10),'Resource Checklist generator'!$I$2),"")</f>
        <v/>
      </c>
      <c r="P396" s="14" t="str">
        <f>IF(NOT(OR(V396=0,V396="")),_xlfn.CONCAT('Resource Checklist generator'!$J$2,V396,'Resource Checklist generator'!$H$2,CHAR(10),'Resource Checklist generator'!$L$2),"")</f>
        <v/>
      </c>
      <c r="Q396" s="14" t="str">
        <f>IF(F396="","",
    _xlfn.CONCAT('Resource Checklist generator'!$A$1,UPPER('Resource Checklist generator'!$O$1),SUBSTITUTE(_xlfn.CONCAT(G396,"_",I396),"GAME.CHECKLIST_",""),'Resource Checklist generator'!$B$1,CHAR(10),
    'Resource Checklist generator'!$C$1,G396,'Resource Checklist generator'!$D$1,I396,'Resource Checklist generator'!$E$1,CHAR(10),
    IF(K396="","",_xlfn.CONCAT('Resource Checklist generator'!$F$1,K396,'Resource Checklist generator'!$G$1,CHAR(10))),
    'Resource Checklist generator'!$J$1,'Resource Checklist generator'!$K$1,CHAR(10),
    'Resource Checklist generator'!$N$1)
)</f>
        <v/>
      </c>
      <c r="R396" s="14"/>
      <c r="S396" s="14" t="str">
        <f t="shared" si="13"/>
        <v/>
      </c>
      <c r="T396" s="14" t="str" cm="1">
        <f t="array" ref="T396">IF(Q396="","",MATCH(MID(Q396,1,255),MID($R$3:$R$999,1,255),0))</f>
        <v/>
      </c>
      <c r="U396" s="14"/>
      <c r="V396" s="14"/>
    </row>
    <row r="397" spans="2:22">
      <c r="B397" s="27"/>
      <c r="C397" s="46" t="str" cm="1">
        <f t="array" ref="C397">IF(B397="","",
       IF(OR(_xlfn._xlws.FILTER('Checklist.loc DATA'!$D$3:$D$3000,'Checklist.loc DATA'!$C$3:$C$3000=B397,"#no matching result in Checklist.loc DATA")="#no matching result found in Checklist.loc DATA",_xlfn._xlws.FILTER('Checklist.loc DATA'!$D$3:$D$3000,'Checklist.loc DATA'!$C$3:$C$3000=B397,"#no matching result in Checklist.loc DATA")="MISSING",_xlfn._xlws.FILTER('Checklist.loc DATA'!$D$3:$D$3000,'Checklist.loc DATA'!$C$3:$C$3000=B397,"#no matching result in Checklist.loc DATA")=""),
            IF(_xlfn._xlws.FILTER('GAME.CHECKLIST_ Integrator'!$C$2:$C$3000,'GAME.CHECKLIST_ Integrator'!$D$2:$D$3000=B397,"#no matching result in GAME.CHECKLIST Integrator")="0","#Text found in aircraft PAGE_Integrator but no matching entry name; check that you copy-pasted entry names",
                   _xlfn._xlws.FILTER('GAME.CHECKLIST_ Integrator'!$C$2:$C$3000,'GAME.CHECKLIST_ Integrator'!$D$2:$D$3000=B397,"#no matching result in GAME.CHECKLIST Integrator")),
           _xlfn._xlws.FILTER('Checklist.loc DATA'!$D$3:$D$3000,'Checklist.loc DATA'!$C$3:$C$3000=B397,"#no matching result in Checklist.loc DATA")))</f>
        <v/>
      </c>
      <c r="D397" s="53"/>
      <c r="E397" s="46" t="str" cm="1">
        <f t="array" ref="E397">IF(D397="","",
       IF(OR(_xlfn._xlws.FILTER('Checklist.loc DATA'!$D$3:$D$3000,'Checklist.loc DATA'!$C$3:$C$3000=D397,"#no matching result in Checklist.loc DATA")="#no matching result found in Checklist.loc DATA",_xlfn._xlws.FILTER('Checklist.loc DATA'!$D$3:$D$3000,'Checklist.loc DATA'!$C$3:$C$3000=D397,"#no matching result in Checklist.loc DATA")="MISSING",_xlfn._xlws.FILTER('Checklist.loc DATA'!$D$3:$D$3000,'Checklist.loc DATA'!$C$3:$C$3000=D397,"#no matching result in Checklist.loc DATA")=""),
            IF(_xlfn._xlws.FILTER('GAME.CHECKLIST_ Integrator'!$C$2:$C$3000,'GAME.CHECKLIST_ Integrator'!$D$2:$D$3000=D397,"#no matching result in GAME.CHECKLIST Integrator")="0","#Text found in aircraft PAGE_Integrator but no matching entry name; check that you copy-pasted entry names",
                   _xlfn._xlws.FILTER('GAME.CHECKLIST_ Integrator'!$C$2:$C$3000,'GAME.CHECKLIST_ Integrator'!$D$2:$D$3000=D397,"#no matching result in GAME.CHECKLIST Integrator")),
           _xlfn._xlws.FILTER('Checklist.loc DATA'!$D$3:$D$3000,'Checklist.loc DATA'!$C$3:$C$3000=D397,"#no matching result in Checklist.loc DATA")))</f>
        <v/>
      </c>
      <c r="F397" s="53"/>
      <c r="G397" s="46" t="str" cm="1">
        <f t="array" ref="G397">IF(F397="","",
       IF(OR(_xlfn._xlws.FILTER('Checklist.loc DATA'!$D$3:$D$3000,'Checklist.loc DATA'!$C$3:$C$3000=F397,"#no matching result in Checklist.loc DATA")="#no matching result found in Checklist.loc DATA",_xlfn._xlws.FILTER('Checklist.loc DATA'!$D$3:$D$3000,'Checklist.loc DATA'!$C$3:$C$3000=F397,"#no matching result in Checklist.loc DATA")="MISSING",_xlfn._xlws.FILTER('Checklist.loc DATA'!$D$3:$D$3000,'Checklist.loc DATA'!$C$3:$C$3000=F397,"#no matching result in Checklist.loc DATA")=""),
            IF(_xlfn._xlws.FILTER('GAME.CHECKLIST_ Integrator'!$C$2:$C$3000,'GAME.CHECKLIST_ Integrator'!$D$2:$D$3000=F397,"#no matching result in GAME.CHECKLIST Integrator")="0","#Text found in aircraft PAGE_Integrator but no matching entry name; check that you copy-pasted entry names",
                   _xlfn._xlws.FILTER('GAME.CHECKLIST_ Integrator'!$C$2:$C$3000,'GAME.CHECKLIST_ Integrator'!$D$2:$D$3000=F397,"#no matching result in GAME.CHECKLIST Integrator")),
           _xlfn._xlws.FILTER('Checklist.loc DATA'!$D$3:$D$3000,'Checklist.loc DATA'!$C$3:$C$3000=F397,"#no matching result in Checklist.loc DATA")))</f>
        <v/>
      </c>
      <c r="H397" s="62"/>
      <c r="I397" s="46" t="str" cm="1">
        <f t="array" ref="I397">IF(H397="","",
       IF(OR(_xlfn._xlws.FILTER('Checklist.loc DATA'!$D$3:$D$3000,'Checklist.loc DATA'!$C$3:$C$3000=H397,"#no matching result in Checklist.loc DATA")="#no matching result found in Checklist.loc DATA",_xlfn._xlws.FILTER('Checklist.loc DATA'!$D$3:$D$3000,'Checklist.loc DATA'!$C$3:$C$3000=H397,"#no matching result in Checklist.loc DATA")="MISSING",_xlfn._xlws.FILTER('Checklist.loc DATA'!$D$3:$D$3000,'Checklist.loc DATA'!$C$3:$C$3000=H397,"#no matching result in Checklist.loc DATA")=""),
            IF(_xlfn._xlws.FILTER('GAME.CHECKLIST_ Integrator'!$C$2:$C$3000,'GAME.CHECKLIST_ Integrator'!$D$2:$D$3000=H397,"#no matching result in GAME.CHECKLIST Integrator")="0","#Text found in aircraft PAGE_Integrator but no matching entry name; check that you copy-pasted entry names",
                   _xlfn._xlws.FILTER('GAME.CHECKLIST_ Integrator'!$C$2:$C$3000,'GAME.CHECKLIST_ Integrator'!$D$2:$D$3000=H397,"#no matching result in GAME.CHECKLIST Integrator")),
           _xlfn._xlws.FILTER('Checklist.loc DATA'!$D$3:$D$3000,'Checklist.loc DATA'!$C$3:$C$3000=H397,"#no matching result in Checklist.loc DATA")))</f>
        <v/>
      </c>
      <c r="J397" s="29"/>
      <c r="K397" s="46" t="str" cm="1">
        <f t="array" ref="K397">IF(OR(J397="",J397=0),"",
       IF(OR(_xlfn._xlws.FILTER('Checklist.loc DATA'!$E$3:$E$3000,'Checklist.loc DATA'!$D$3:$D$3000=J397,"#no matching result in Checklist.loc DATA")="#no matching result found in Checklist.loc DATA",_xlfn._xlws.FILTER('Checklist.loc DATA'!$E$3:$E$3000,'Checklist.loc DATA'!$D$3:$D$3000=J397,"#no matching result in Checklist.loc DATA")="MISSING",_xlfn._xlws.FILTER('Checklist.loc DATA'!$E$3:$E$3000,'Checklist.loc DATA'!$D$3:$D$3000=J397,"#no matching result in Checklist.loc DATA")=""),
          IF(_xlfn._xlws.FILTER('CLUE. Integrator'!$C$2:$C$3000,'CLUE. Integrator'!$D$2:$D$3000=J397,"#no matching result in aircraft CLUE_Integrator")="0","#Text found in aircraft CLUE_Integrator but no matching entry name; check that you copy-pasted entry names",
                   _xlfn._xlws.FILTER('CLUE. Integrator'!$C$2:$C$3000,'CLUE. Integrator'!$D$2:$D$3000=J397,"#no matching result in aircraft CLUE_Integrator")),
           _xlfn._xlws.FILTER('Checklist.loc DATA'!$E$3:$E$3000,'Checklist.loc DATA'!$D$3:$D$3000=J397,"#no matching result in Checklist.loc DATA")))</f>
        <v/>
      </c>
      <c r="L397" s="63" t="str">
        <f>IF('Integrator tracking'!G406="","",'Integrator tracking'!G406)</f>
        <v/>
      </c>
      <c r="M397" s="14" t="str">
        <f t="shared" si="12"/>
        <v/>
      </c>
      <c r="N397" s="14" t="str">
        <f>IF(F397="","",
_xlfn.CONCAT('Resource Checklist generator'!$A$2,UPPER('Resource Checklist generator'!$O$1),SUBSTITUTE(_xlfn.CONCAT(G397,"_",I397),"GAME.CHECKLIST_",""),"_",T397,'Resource Checklist generator'!$M$2,L397,'Resource Checklist generator'!$K$2,CHAR(10),
    'Resource Checklist generator'!$L$1,'Resource Checklist generator'!$N$2,'Resource Checklist generator'!$K$1,CHAR(10),
    'Resource Checklist generator'!$N$1
))</f>
        <v/>
      </c>
      <c r="O397" s="14" t="str">
        <f>IF(NOT(OR(U397=0,U397="")),_xlfn.CONCAT('Resource Checklist generator'!$G$2,U397,'Resource Checklist generator'!$H$2,CHAR(10),'Resource Checklist generator'!$I$2),"")</f>
        <v/>
      </c>
      <c r="P397" s="14" t="str">
        <f>IF(NOT(OR(V397=0,V397="")),_xlfn.CONCAT('Resource Checklist generator'!$J$2,V397,'Resource Checklist generator'!$H$2,CHAR(10),'Resource Checklist generator'!$L$2),"")</f>
        <v/>
      </c>
      <c r="Q397" s="14" t="str">
        <f>IF(F397="","",
    _xlfn.CONCAT('Resource Checklist generator'!$A$1,UPPER('Resource Checklist generator'!$O$1),SUBSTITUTE(_xlfn.CONCAT(G397,"_",I397),"GAME.CHECKLIST_",""),'Resource Checklist generator'!$B$1,CHAR(10),
    'Resource Checklist generator'!$C$1,G397,'Resource Checklist generator'!$D$1,I397,'Resource Checklist generator'!$E$1,CHAR(10),
    IF(K397="","",_xlfn.CONCAT('Resource Checklist generator'!$F$1,K397,'Resource Checklist generator'!$G$1,CHAR(10))),
    'Resource Checklist generator'!$J$1,'Resource Checklist generator'!$K$1,CHAR(10),
    'Resource Checklist generator'!$N$1)
)</f>
        <v/>
      </c>
      <c r="R397" s="14"/>
      <c r="S397" s="14" t="str">
        <f t="shared" si="13"/>
        <v/>
      </c>
      <c r="T397" s="14" t="str" cm="1">
        <f t="array" ref="T397">IF(Q397="","",MATCH(MID(Q397,1,255),MID($R$3:$R$999,1,255),0))</f>
        <v/>
      </c>
      <c r="U397" s="14"/>
      <c r="V397" s="14"/>
    </row>
    <row r="398" spans="2:22">
      <c r="B398" s="28"/>
      <c r="C398" s="46" t="str" cm="1">
        <f t="array" ref="C398">IF(B398="","",
       IF(OR(_xlfn._xlws.FILTER('Checklist.loc DATA'!$D$3:$D$3000,'Checklist.loc DATA'!$C$3:$C$3000=B398,"#no matching result in Checklist.loc DATA")="#no matching result found in Checklist.loc DATA",_xlfn._xlws.FILTER('Checklist.loc DATA'!$D$3:$D$3000,'Checklist.loc DATA'!$C$3:$C$3000=B398,"#no matching result in Checklist.loc DATA")="MISSING",_xlfn._xlws.FILTER('Checklist.loc DATA'!$D$3:$D$3000,'Checklist.loc DATA'!$C$3:$C$3000=B398,"#no matching result in Checklist.loc DATA")=""),
            IF(_xlfn._xlws.FILTER('GAME.CHECKLIST_ Integrator'!$C$2:$C$3000,'GAME.CHECKLIST_ Integrator'!$D$2:$D$3000=B398,"#no matching result in GAME.CHECKLIST Integrator")="0","#Text found in aircraft PAGE_Integrator but no matching entry name; check that you copy-pasted entry names",
                   _xlfn._xlws.FILTER('GAME.CHECKLIST_ Integrator'!$C$2:$C$3000,'GAME.CHECKLIST_ Integrator'!$D$2:$D$3000=B398,"#no matching result in GAME.CHECKLIST Integrator")),
           _xlfn._xlws.FILTER('Checklist.loc DATA'!$D$3:$D$3000,'Checklist.loc DATA'!$C$3:$C$3000=B398,"#no matching result in Checklist.loc DATA")))</f>
        <v/>
      </c>
      <c r="D398" s="52"/>
      <c r="E398" s="46" t="str" cm="1">
        <f t="array" ref="E398">IF(D398="","",
       IF(OR(_xlfn._xlws.FILTER('Checklist.loc DATA'!$D$3:$D$3000,'Checklist.loc DATA'!$C$3:$C$3000=D398,"#no matching result in Checklist.loc DATA")="#no matching result found in Checklist.loc DATA",_xlfn._xlws.FILTER('Checklist.loc DATA'!$D$3:$D$3000,'Checklist.loc DATA'!$C$3:$C$3000=D398,"#no matching result in Checklist.loc DATA")="MISSING",_xlfn._xlws.FILTER('Checklist.loc DATA'!$D$3:$D$3000,'Checklist.loc DATA'!$C$3:$C$3000=D398,"#no matching result in Checklist.loc DATA")=""),
            IF(_xlfn._xlws.FILTER('GAME.CHECKLIST_ Integrator'!$C$2:$C$3000,'GAME.CHECKLIST_ Integrator'!$D$2:$D$3000=D398,"#no matching result in GAME.CHECKLIST Integrator")="0","#Text found in aircraft PAGE_Integrator but no matching entry name; check that you copy-pasted entry names",
                   _xlfn._xlws.FILTER('GAME.CHECKLIST_ Integrator'!$C$2:$C$3000,'GAME.CHECKLIST_ Integrator'!$D$2:$D$3000=D398,"#no matching result in GAME.CHECKLIST Integrator")),
           _xlfn._xlws.FILTER('Checklist.loc DATA'!$D$3:$D$3000,'Checklist.loc DATA'!$C$3:$C$3000=D398,"#no matching result in Checklist.loc DATA")))</f>
        <v/>
      </c>
      <c r="F398" s="52"/>
      <c r="G398" s="46" t="str" cm="1">
        <f t="array" ref="G398">IF(F398="","",
       IF(OR(_xlfn._xlws.FILTER('Checklist.loc DATA'!$D$3:$D$3000,'Checklist.loc DATA'!$C$3:$C$3000=F398,"#no matching result in Checklist.loc DATA")="#no matching result found in Checklist.loc DATA",_xlfn._xlws.FILTER('Checklist.loc DATA'!$D$3:$D$3000,'Checklist.loc DATA'!$C$3:$C$3000=F398,"#no matching result in Checklist.loc DATA")="MISSING",_xlfn._xlws.FILTER('Checklist.loc DATA'!$D$3:$D$3000,'Checklist.loc DATA'!$C$3:$C$3000=F398,"#no matching result in Checklist.loc DATA")=""),
            IF(_xlfn._xlws.FILTER('GAME.CHECKLIST_ Integrator'!$C$2:$C$3000,'GAME.CHECKLIST_ Integrator'!$D$2:$D$3000=F398,"#no matching result in GAME.CHECKLIST Integrator")="0","#Text found in aircraft PAGE_Integrator but no matching entry name; check that you copy-pasted entry names",
                   _xlfn._xlws.FILTER('GAME.CHECKLIST_ Integrator'!$C$2:$C$3000,'GAME.CHECKLIST_ Integrator'!$D$2:$D$3000=F398,"#no matching result in GAME.CHECKLIST Integrator")),
           _xlfn._xlws.FILTER('Checklist.loc DATA'!$D$3:$D$3000,'Checklist.loc DATA'!$C$3:$C$3000=F398,"#no matching result in Checklist.loc DATA")))</f>
        <v/>
      </c>
      <c r="H398" s="61"/>
      <c r="I398" s="46" t="str" cm="1">
        <f t="array" ref="I398">IF(H398="","",
       IF(OR(_xlfn._xlws.FILTER('Checklist.loc DATA'!$D$3:$D$3000,'Checklist.loc DATA'!$C$3:$C$3000=H398,"#no matching result in Checklist.loc DATA")="#no matching result found in Checklist.loc DATA",_xlfn._xlws.FILTER('Checklist.loc DATA'!$D$3:$D$3000,'Checklist.loc DATA'!$C$3:$C$3000=H398,"#no matching result in Checklist.loc DATA")="MISSING",_xlfn._xlws.FILTER('Checklist.loc DATA'!$D$3:$D$3000,'Checklist.loc DATA'!$C$3:$C$3000=H398,"#no matching result in Checklist.loc DATA")=""),
            IF(_xlfn._xlws.FILTER('GAME.CHECKLIST_ Integrator'!$C$2:$C$3000,'GAME.CHECKLIST_ Integrator'!$D$2:$D$3000=H398,"#no matching result in GAME.CHECKLIST Integrator")="0","#Text found in aircraft PAGE_Integrator but no matching entry name; check that you copy-pasted entry names",
                   _xlfn._xlws.FILTER('GAME.CHECKLIST_ Integrator'!$C$2:$C$3000,'GAME.CHECKLIST_ Integrator'!$D$2:$D$3000=H398,"#no matching result in GAME.CHECKLIST Integrator")),
           _xlfn._xlws.FILTER('Checklist.loc DATA'!$D$3:$D$3000,'Checklist.loc DATA'!$C$3:$C$3000=H398,"#no matching result in Checklist.loc DATA")))</f>
        <v/>
      </c>
      <c r="J398" s="48"/>
      <c r="K398" s="46" t="str" cm="1">
        <f t="array" ref="K398">IF(OR(J398="",J398=0),"",
       IF(OR(_xlfn._xlws.FILTER('Checklist.loc DATA'!$E$3:$E$3000,'Checklist.loc DATA'!$D$3:$D$3000=J398,"#no matching result in Checklist.loc DATA")="#no matching result found in Checklist.loc DATA",_xlfn._xlws.FILTER('Checklist.loc DATA'!$E$3:$E$3000,'Checklist.loc DATA'!$D$3:$D$3000=J398,"#no matching result in Checklist.loc DATA")="MISSING",_xlfn._xlws.FILTER('Checklist.loc DATA'!$E$3:$E$3000,'Checklist.loc DATA'!$D$3:$D$3000=J398,"#no matching result in Checklist.loc DATA")=""),
          IF(_xlfn._xlws.FILTER('CLUE. Integrator'!$C$2:$C$3000,'CLUE. Integrator'!$D$2:$D$3000=J398,"#no matching result in aircraft CLUE_Integrator")="0","#Text found in aircraft CLUE_Integrator but no matching entry name; check that you copy-pasted entry names",
                   _xlfn._xlws.FILTER('CLUE. Integrator'!$C$2:$C$3000,'CLUE. Integrator'!$D$2:$D$3000=J398,"#no matching result in aircraft CLUE_Integrator")),
           _xlfn._xlws.FILTER('Checklist.loc DATA'!$E$3:$E$3000,'Checklist.loc DATA'!$D$3:$D$3000=J398,"#no matching result in Checklist.loc DATA")))</f>
        <v/>
      </c>
      <c r="L398" s="63" t="str">
        <f>IF('Integrator tracking'!G407="","",'Integrator tracking'!G407)</f>
        <v/>
      </c>
      <c r="M398" s="14" t="str">
        <f t="shared" si="12"/>
        <v/>
      </c>
      <c r="N398" s="14" t="str">
        <f>IF(F398="","",
_xlfn.CONCAT('Resource Checklist generator'!$A$2,UPPER('Resource Checklist generator'!$O$1),SUBSTITUTE(_xlfn.CONCAT(G398,"_",I398),"GAME.CHECKLIST_",""),"_",T398,'Resource Checklist generator'!$M$2,L398,'Resource Checklist generator'!$K$2,CHAR(10),
    'Resource Checklist generator'!$L$1,'Resource Checklist generator'!$N$2,'Resource Checklist generator'!$K$1,CHAR(10),
    'Resource Checklist generator'!$N$1
))</f>
        <v/>
      </c>
      <c r="O398" s="14" t="str">
        <f>IF(NOT(OR(U398=0,U398="")),_xlfn.CONCAT('Resource Checklist generator'!$G$2,U398,'Resource Checklist generator'!$H$2,CHAR(10),'Resource Checklist generator'!$I$2),"")</f>
        <v/>
      </c>
      <c r="P398" s="14" t="str">
        <f>IF(NOT(OR(V398=0,V398="")),_xlfn.CONCAT('Resource Checklist generator'!$J$2,V398,'Resource Checklist generator'!$H$2,CHAR(10),'Resource Checklist generator'!$L$2),"")</f>
        <v/>
      </c>
      <c r="Q398" s="14" t="str">
        <f>IF(F398="","",
    _xlfn.CONCAT('Resource Checklist generator'!$A$1,UPPER('Resource Checklist generator'!$O$1),SUBSTITUTE(_xlfn.CONCAT(G398,"_",I398),"GAME.CHECKLIST_",""),'Resource Checklist generator'!$B$1,CHAR(10),
    'Resource Checklist generator'!$C$1,G398,'Resource Checklist generator'!$D$1,I398,'Resource Checklist generator'!$E$1,CHAR(10),
    IF(K398="","",_xlfn.CONCAT('Resource Checklist generator'!$F$1,K398,'Resource Checklist generator'!$G$1,CHAR(10))),
    'Resource Checklist generator'!$J$1,'Resource Checklist generator'!$K$1,CHAR(10),
    'Resource Checklist generator'!$N$1)
)</f>
        <v/>
      </c>
      <c r="R398" s="14"/>
      <c r="S398" s="14" t="str">
        <f t="shared" si="13"/>
        <v/>
      </c>
      <c r="T398" s="14" t="str" cm="1">
        <f t="array" ref="T398">IF(Q398="","",MATCH(MID(Q398,1,255),MID($R$3:$R$999,1,255),0))</f>
        <v/>
      </c>
      <c r="U398" s="14"/>
      <c r="V398" s="14"/>
    </row>
    <row r="399" spans="2:22">
      <c r="B399" s="27"/>
      <c r="C399" s="46" t="str" cm="1">
        <f t="array" ref="C399">IF(B399="","",
       IF(OR(_xlfn._xlws.FILTER('Checklist.loc DATA'!$D$3:$D$3000,'Checklist.loc DATA'!$C$3:$C$3000=B399,"#no matching result in Checklist.loc DATA")="#no matching result found in Checklist.loc DATA",_xlfn._xlws.FILTER('Checklist.loc DATA'!$D$3:$D$3000,'Checklist.loc DATA'!$C$3:$C$3000=B399,"#no matching result in Checklist.loc DATA")="MISSING",_xlfn._xlws.FILTER('Checklist.loc DATA'!$D$3:$D$3000,'Checklist.loc DATA'!$C$3:$C$3000=B399,"#no matching result in Checklist.loc DATA")=""),
            IF(_xlfn._xlws.FILTER('GAME.CHECKLIST_ Integrator'!$C$2:$C$3000,'GAME.CHECKLIST_ Integrator'!$D$2:$D$3000=B399,"#no matching result in GAME.CHECKLIST Integrator")="0","#Text found in aircraft PAGE_Integrator but no matching entry name; check that you copy-pasted entry names",
                   _xlfn._xlws.FILTER('GAME.CHECKLIST_ Integrator'!$C$2:$C$3000,'GAME.CHECKLIST_ Integrator'!$D$2:$D$3000=B399,"#no matching result in GAME.CHECKLIST Integrator")),
           _xlfn._xlws.FILTER('Checklist.loc DATA'!$D$3:$D$3000,'Checklist.loc DATA'!$C$3:$C$3000=B399,"#no matching result in Checklist.loc DATA")))</f>
        <v/>
      </c>
      <c r="D399" s="53"/>
      <c r="E399" s="46" t="str" cm="1">
        <f t="array" ref="E399">IF(D399="","",
       IF(OR(_xlfn._xlws.FILTER('Checklist.loc DATA'!$D$3:$D$3000,'Checklist.loc DATA'!$C$3:$C$3000=D399,"#no matching result in Checklist.loc DATA")="#no matching result found in Checklist.loc DATA",_xlfn._xlws.FILTER('Checklist.loc DATA'!$D$3:$D$3000,'Checklist.loc DATA'!$C$3:$C$3000=D399,"#no matching result in Checklist.loc DATA")="MISSING",_xlfn._xlws.FILTER('Checklist.loc DATA'!$D$3:$D$3000,'Checklist.loc DATA'!$C$3:$C$3000=D399,"#no matching result in Checklist.loc DATA")=""),
            IF(_xlfn._xlws.FILTER('GAME.CHECKLIST_ Integrator'!$C$2:$C$3000,'GAME.CHECKLIST_ Integrator'!$D$2:$D$3000=D399,"#no matching result in GAME.CHECKLIST Integrator")="0","#Text found in aircraft PAGE_Integrator but no matching entry name; check that you copy-pasted entry names",
                   _xlfn._xlws.FILTER('GAME.CHECKLIST_ Integrator'!$C$2:$C$3000,'GAME.CHECKLIST_ Integrator'!$D$2:$D$3000=D399,"#no matching result in GAME.CHECKLIST Integrator")),
           _xlfn._xlws.FILTER('Checklist.loc DATA'!$D$3:$D$3000,'Checklist.loc DATA'!$C$3:$C$3000=D399,"#no matching result in Checklist.loc DATA")))</f>
        <v/>
      </c>
      <c r="F399" s="53"/>
      <c r="G399" s="46" t="str" cm="1">
        <f t="array" ref="G399">IF(F399="","",
       IF(OR(_xlfn._xlws.FILTER('Checklist.loc DATA'!$D$3:$D$3000,'Checklist.loc DATA'!$C$3:$C$3000=F399,"#no matching result in Checklist.loc DATA")="#no matching result found in Checklist.loc DATA",_xlfn._xlws.FILTER('Checklist.loc DATA'!$D$3:$D$3000,'Checklist.loc DATA'!$C$3:$C$3000=F399,"#no matching result in Checklist.loc DATA")="MISSING",_xlfn._xlws.FILTER('Checklist.loc DATA'!$D$3:$D$3000,'Checklist.loc DATA'!$C$3:$C$3000=F399,"#no matching result in Checklist.loc DATA")=""),
            IF(_xlfn._xlws.FILTER('GAME.CHECKLIST_ Integrator'!$C$2:$C$3000,'GAME.CHECKLIST_ Integrator'!$D$2:$D$3000=F399,"#no matching result in GAME.CHECKLIST Integrator")="0","#Text found in aircraft PAGE_Integrator but no matching entry name; check that you copy-pasted entry names",
                   _xlfn._xlws.FILTER('GAME.CHECKLIST_ Integrator'!$C$2:$C$3000,'GAME.CHECKLIST_ Integrator'!$D$2:$D$3000=F399,"#no matching result in GAME.CHECKLIST Integrator")),
           _xlfn._xlws.FILTER('Checklist.loc DATA'!$D$3:$D$3000,'Checklist.loc DATA'!$C$3:$C$3000=F399,"#no matching result in Checklist.loc DATA")))</f>
        <v/>
      </c>
      <c r="H399" s="62"/>
      <c r="I399" s="46" t="str" cm="1">
        <f t="array" ref="I399">IF(H399="","",
       IF(OR(_xlfn._xlws.FILTER('Checklist.loc DATA'!$D$3:$D$3000,'Checklist.loc DATA'!$C$3:$C$3000=H399,"#no matching result in Checklist.loc DATA")="#no matching result found in Checklist.loc DATA",_xlfn._xlws.FILTER('Checklist.loc DATA'!$D$3:$D$3000,'Checklist.loc DATA'!$C$3:$C$3000=H399,"#no matching result in Checklist.loc DATA")="MISSING",_xlfn._xlws.FILTER('Checklist.loc DATA'!$D$3:$D$3000,'Checklist.loc DATA'!$C$3:$C$3000=H399,"#no matching result in Checklist.loc DATA")=""),
            IF(_xlfn._xlws.FILTER('GAME.CHECKLIST_ Integrator'!$C$2:$C$3000,'GAME.CHECKLIST_ Integrator'!$D$2:$D$3000=H399,"#no matching result in GAME.CHECKLIST Integrator")="0","#Text found in aircraft PAGE_Integrator but no matching entry name; check that you copy-pasted entry names",
                   _xlfn._xlws.FILTER('GAME.CHECKLIST_ Integrator'!$C$2:$C$3000,'GAME.CHECKLIST_ Integrator'!$D$2:$D$3000=H399,"#no matching result in GAME.CHECKLIST Integrator")),
           _xlfn._xlws.FILTER('Checklist.loc DATA'!$D$3:$D$3000,'Checklist.loc DATA'!$C$3:$C$3000=H399,"#no matching result in Checklist.loc DATA")))</f>
        <v/>
      </c>
      <c r="J399" s="29"/>
      <c r="K399" s="46" t="str" cm="1">
        <f t="array" ref="K399">IF(OR(J399="",J399=0),"",
       IF(OR(_xlfn._xlws.FILTER('Checklist.loc DATA'!$E$3:$E$3000,'Checklist.loc DATA'!$D$3:$D$3000=J399,"#no matching result in Checklist.loc DATA")="#no matching result found in Checklist.loc DATA",_xlfn._xlws.FILTER('Checklist.loc DATA'!$E$3:$E$3000,'Checklist.loc DATA'!$D$3:$D$3000=J399,"#no matching result in Checklist.loc DATA")="MISSING",_xlfn._xlws.FILTER('Checklist.loc DATA'!$E$3:$E$3000,'Checklist.loc DATA'!$D$3:$D$3000=J399,"#no matching result in Checklist.loc DATA")=""),
          IF(_xlfn._xlws.FILTER('CLUE. Integrator'!$C$2:$C$3000,'CLUE. Integrator'!$D$2:$D$3000=J399,"#no matching result in aircraft CLUE_Integrator")="0","#Text found in aircraft CLUE_Integrator but no matching entry name; check that you copy-pasted entry names",
                   _xlfn._xlws.FILTER('CLUE. Integrator'!$C$2:$C$3000,'CLUE. Integrator'!$D$2:$D$3000=J399,"#no matching result in aircraft CLUE_Integrator")),
           _xlfn._xlws.FILTER('Checklist.loc DATA'!$E$3:$E$3000,'Checklist.loc DATA'!$D$3:$D$3000=J399,"#no matching result in Checklist.loc DATA")))</f>
        <v/>
      </c>
      <c r="L399" s="63" t="str">
        <f>IF('Integrator tracking'!G408="","",'Integrator tracking'!G408)</f>
        <v/>
      </c>
      <c r="M399" s="14" t="str">
        <f t="shared" si="12"/>
        <v/>
      </c>
      <c r="N399" s="14" t="str">
        <f>IF(F399="","",
_xlfn.CONCAT('Resource Checklist generator'!$A$2,UPPER('Resource Checklist generator'!$O$1),SUBSTITUTE(_xlfn.CONCAT(G399,"_",I399),"GAME.CHECKLIST_",""),"_",T399,'Resource Checklist generator'!$M$2,L399,'Resource Checklist generator'!$K$2,CHAR(10),
    'Resource Checklist generator'!$L$1,'Resource Checklist generator'!$N$2,'Resource Checklist generator'!$K$1,CHAR(10),
    'Resource Checklist generator'!$N$1
))</f>
        <v/>
      </c>
      <c r="O399" s="14" t="str">
        <f>IF(NOT(OR(U399=0,U399="")),_xlfn.CONCAT('Resource Checklist generator'!$G$2,U399,'Resource Checklist generator'!$H$2,CHAR(10),'Resource Checklist generator'!$I$2),"")</f>
        <v/>
      </c>
      <c r="P399" s="14" t="str">
        <f>IF(NOT(OR(V399=0,V399="")),_xlfn.CONCAT('Resource Checklist generator'!$J$2,V399,'Resource Checklist generator'!$H$2,CHAR(10),'Resource Checklist generator'!$L$2),"")</f>
        <v/>
      </c>
      <c r="Q399" s="14" t="str">
        <f>IF(F399="","",
    _xlfn.CONCAT('Resource Checklist generator'!$A$1,UPPER('Resource Checklist generator'!$O$1),SUBSTITUTE(_xlfn.CONCAT(G399,"_",I399),"GAME.CHECKLIST_",""),'Resource Checklist generator'!$B$1,CHAR(10),
    'Resource Checklist generator'!$C$1,G399,'Resource Checklist generator'!$D$1,I399,'Resource Checklist generator'!$E$1,CHAR(10),
    IF(K399="","",_xlfn.CONCAT('Resource Checklist generator'!$F$1,K399,'Resource Checklist generator'!$G$1,CHAR(10))),
    'Resource Checklist generator'!$J$1,'Resource Checklist generator'!$K$1,CHAR(10),
    'Resource Checklist generator'!$N$1)
)</f>
        <v/>
      </c>
      <c r="R399" s="14"/>
      <c r="S399" s="14" t="str">
        <f t="shared" si="13"/>
        <v/>
      </c>
      <c r="T399" s="14" t="str" cm="1">
        <f t="array" ref="T399">IF(Q399="","",MATCH(MID(Q399,1,255),MID($R$3:$R$999,1,255),0))</f>
        <v/>
      </c>
      <c r="U399" s="14"/>
      <c r="V399" s="14"/>
    </row>
    <row r="400" spans="2:22">
      <c r="B400" s="28"/>
      <c r="C400" s="46" t="str" cm="1">
        <f t="array" ref="C400">IF(B400="","",
       IF(OR(_xlfn._xlws.FILTER('Checklist.loc DATA'!$D$3:$D$3000,'Checklist.loc DATA'!$C$3:$C$3000=B400,"#no matching result in Checklist.loc DATA")="#no matching result found in Checklist.loc DATA",_xlfn._xlws.FILTER('Checklist.loc DATA'!$D$3:$D$3000,'Checklist.loc DATA'!$C$3:$C$3000=B400,"#no matching result in Checklist.loc DATA")="MISSING",_xlfn._xlws.FILTER('Checklist.loc DATA'!$D$3:$D$3000,'Checklist.loc DATA'!$C$3:$C$3000=B400,"#no matching result in Checklist.loc DATA")=""),
            IF(_xlfn._xlws.FILTER('GAME.CHECKLIST_ Integrator'!$C$2:$C$3000,'GAME.CHECKLIST_ Integrator'!$D$2:$D$3000=B400,"#no matching result in GAME.CHECKLIST Integrator")="0","#Text found in aircraft PAGE_Integrator but no matching entry name; check that you copy-pasted entry names",
                   _xlfn._xlws.FILTER('GAME.CHECKLIST_ Integrator'!$C$2:$C$3000,'GAME.CHECKLIST_ Integrator'!$D$2:$D$3000=B400,"#no matching result in GAME.CHECKLIST Integrator")),
           _xlfn._xlws.FILTER('Checklist.loc DATA'!$D$3:$D$3000,'Checklist.loc DATA'!$C$3:$C$3000=B400,"#no matching result in Checklist.loc DATA")))</f>
        <v/>
      </c>
      <c r="D400" s="52"/>
      <c r="E400" s="46" t="str" cm="1">
        <f t="array" ref="E400">IF(D400="","",
       IF(OR(_xlfn._xlws.FILTER('Checklist.loc DATA'!$D$3:$D$3000,'Checklist.loc DATA'!$C$3:$C$3000=D400,"#no matching result in Checklist.loc DATA")="#no matching result found in Checklist.loc DATA",_xlfn._xlws.FILTER('Checklist.loc DATA'!$D$3:$D$3000,'Checklist.loc DATA'!$C$3:$C$3000=D400,"#no matching result in Checklist.loc DATA")="MISSING",_xlfn._xlws.FILTER('Checklist.loc DATA'!$D$3:$D$3000,'Checklist.loc DATA'!$C$3:$C$3000=D400,"#no matching result in Checklist.loc DATA")=""),
            IF(_xlfn._xlws.FILTER('GAME.CHECKLIST_ Integrator'!$C$2:$C$3000,'GAME.CHECKLIST_ Integrator'!$D$2:$D$3000=D400,"#no matching result in GAME.CHECKLIST Integrator")="0","#Text found in aircraft PAGE_Integrator but no matching entry name; check that you copy-pasted entry names",
                   _xlfn._xlws.FILTER('GAME.CHECKLIST_ Integrator'!$C$2:$C$3000,'GAME.CHECKLIST_ Integrator'!$D$2:$D$3000=D400,"#no matching result in GAME.CHECKLIST Integrator")),
           _xlfn._xlws.FILTER('Checklist.loc DATA'!$D$3:$D$3000,'Checklist.loc DATA'!$C$3:$C$3000=D400,"#no matching result in Checklist.loc DATA")))</f>
        <v/>
      </c>
      <c r="F400" s="52"/>
      <c r="G400" s="46" t="str" cm="1">
        <f t="array" ref="G400">IF(F400="","",
       IF(OR(_xlfn._xlws.FILTER('Checklist.loc DATA'!$D$3:$D$3000,'Checklist.loc DATA'!$C$3:$C$3000=F400,"#no matching result in Checklist.loc DATA")="#no matching result found in Checklist.loc DATA",_xlfn._xlws.FILTER('Checklist.loc DATA'!$D$3:$D$3000,'Checklist.loc DATA'!$C$3:$C$3000=F400,"#no matching result in Checklist.loc DATA")="MISSING",_xlfn._xlws.FILTER('Checklist.loc DATA'!$D$3:$D$3000,'Checklist.loc DATA'!$C$3:$C$3000=F400,"#no matching result in Checklist.loc DATA")=""),
            IF(_xlfn._xlws.FILTER('GAME.CHECKLIST_ Integrator'!$C$2:$C$3000,'GAME.CHECKLIST_ Integrator'!$D$2:$D$3000=F400,"#no matching result in GAME.CHECKLIST Integrator")="0","#Text found in aircraft PAGE_Integrator but no matching entry name; check that you copy-pasted entry names",
                   _xlfn._xlws.FILTER('GAME.CHECKLIST_ Integrator'!$C$2:$C$3000,'GAME.CHECKLIST_ Integrator'!$D$2:$D$3000=F400,"#no matching result in GAME.CHECKLIST Integrator")),
           _xlfn._xlws.FILTER('Checklist.loc DATA'!$D$3:$D$3000,'Checklist.loc DATA'!$C$3:$C$3000=F400,"#no matching result in Checklist.loc DATA")))</f>
        <v/>
      </c>
      <c r="H400" s="61"/>
      <c r="I400" s="46" t="str" cm="1">
        <f t="array" ref="I400">IF(H400="","",
       IF(OR(_xlfn._xlws.FILTER('Checklist.loc DATA'!$D$3:$D$3000,'Checklist.loc DATA'!$C$3:$C$3000=H400,"#no matching result in Checklist.loc DATA")="#no matching result found in Checklist.loc DATA",_xlfn._xlws.FILTER('Checklist.loc DATA'!$D$3:$D$3000,'Checklist.loc DATA'!$C$3:$C$3000=H400,"#no matching result in Checklist.loc DATA")="MISSING",_xlfn._xlws.FILTER('Checklist.loc DATA'!$D$3:$D$3000,'Checklist.loc DATA'!$C$3:$C$3000=H400,"#no matching result in Checklist.loc DATA")=""),
            IF(_xlfn._xlws.FILTER('GAME.CHECKLIST_ Integrator'!$C$2:$C$3000,'GAME.CHECKLIST_ Integrator'!$D$2:$D$3000=H400,"#no matching result in GAME.CHECKLIST Integrator")="0","#Text found in aircraft PAGE_Integrator but no matching entry name; check that you copy-pasted entry names",
                   _xlfn._xlws.FILTER('GAME.CHECKLIST_ Integrator'!$C$2:$C$3000,'GAME.CHECKLIST_ Integrator'!$D$2:$D$3000=H400,"#no matching result in GAME.CHECKLIST Integrator")),
           _xlfn._xlws.FILTER('Checklist.loc DATA'!$D$3:$D$3000,'Checklist.loc DATA'!$C$3:$C$3000=H400,"#no matching result in Checklist.loc DATA")))</f>
        <v/>
      </c>
      <c r="J400" s="48"/>
      <c r="K400" s="46" t="str" cm="1">
        <f t="array" ref="K400">IF(OR(J400="",J400=0),"",
       IF(OR(_xlfn._xlws.FILTER('Checklist.loc DATA'!$E$3:$E$3000,'Checklist.loc DATA'!$D$3:$D$3000=J400,"#no matching result in Checklist.loc DATA")="#no matching result found in Checklist.loc DATA",_xlfn._xlws.FILTER('Checklist.loc DATA'!$E$3:$E$3000,'Checklist.loc DATA'!$D$3:$D$3000=J400,"#no matching result in Checklist.loc DATA")="MISSING",_xlfn._xlws.FILTER('Checklist.loc DATA'!$E$3:$E$3000,'Checklist.loc DATA'!$D$3:$D$3000=J400,"#no matching result in Checklist.loc DATA")=""),
          IF(_xlfn._xlws.FILTER('CLUE. Integrator'!$C$2:$C$3000,'CLUE. Integrator'!$D$2:$D$3000=J400,"#no matching result in aircraft CLUE_Integrator")="0","#Text found in aircraft CLUE_Integrator but no matching entry name; check that you copy-pasted entry names",
                   _xlfn._xlws.FILTER('CLUE. Integrator'!$C$2:$C$3000,'CLUE. Integrator'!$D$2:$D$3000=J400,"#no matching result in aircraft CLUE_Integrator")),
           _xlfn._xlws.FILTER('Checklist.loc DATA'!$E$3:$E$3000,'Checklist.loc DATA'!$D$3:$D$3000=J400,"#no matching result in Checklist.loc DATA")))</f>
        <v/>
      </c>
      <c r="L400" s="63" t="str">
        <f>IF('Integrator tracking'!G409="","",'Integrator tracking'!G409)</f>
        <v/>
      </c>
      <c r="M400" s="14" t="str">
        <f t="shared" si="12"/>
        <v/>
      </c>
      <c r="N400" s="14" t="str">
        <f>IF(F400="","",
_xlfn.CONCAT('Resource Checklist generator'!$A$2,UPPER('Resource Checklist generator'!$O$1),SUBSTITUTE(_xlfn.CONCAT(G400,"_",I400),"GAME.CHECKLIST_",""),"_",T400,'Resource Checklist generator'!$M$2,L400,'Resource Checklist generator'!$K$2,CHAR(10),
    'Resource Checklist generator'!$L$1,'Resource Checklist generator'!$N$2,'Resource Checklist generator'!$K$1,CHAR(10),
    'Resource Checklist generator'!$N$1
))</f>
        <v/>
      </c>
      <c r="O400" s="14" t="str">
        <f>IF(NOT(OR(U400=0,U400="")),_xlfn.CONCAT('Resource Checklist generator'!$G$2,U400,'Resource Checklist generator'!$H$2,CHAR(10),'Resource Checklist generator'!$I$2),"")</f>
        <v/>
      </c>
      <c r="P400" s="14" t="str">
        <f>IF(NOT(OR(V400=0,V400="")),_xlfn.CONCAT('Resource Checklist generator'!$J$2,V400,'Resource Checklist generator'!$H$2,CHAR(10),'Resource Checklist generator'!$L$2),"")</f>
        <v/>
      </c>
      <c r="Q400" s="14" t="str">
        <f>IF(F400="","",
    _xlfn.CONCAT('Resource Checklist generator'!$A$1,UPPER('Resource Checklist generator'!$O$1),SUBSTITUTE(_xlfn.CONCAT(G400,"_",I400),"GAME.CHECKLIST_",""),'Resource Checklist generator'!$B$1,CHAR(10),
    'Resource Checklist generator'!$C$1,G400,'Resource Checklist generator'!$D$1,I400,'Resource Checklist generator'!$E$1,CHAR(10),
    IF(K400="","",_xlfn.CONCAT('Resource Checklist generator'!$F$1,K400,'Resource Checklist generator'!$G$1,CHAR(10))),
    'Resource Checklist generator'!$J$1,'Resource Checklist generator'!$K$1,CHAR(10),
    'Resource Checklist generator'!$N$1)
)</f>
        <v/>
      </c>
      <c r="R400" s="14"/>
      <c r="S400" s="14" t="str">
        <f t="shared" si="13"/>
        <v/>
      </c>
      <c r="T400" s="14" t="str" cm="1">
        <f t="array" ref="T400">IF(Q400="","",MATCH(MID(Q400,1,255),MID($R$3:$R$999,1,255),0))</f>
        <v/>
      </c>
      <c r="U400" s="14"/>
      <c r="V400" s="14"/>
    </row>
    <row r="401" spans="2:22">
      <c r="B401" s="27"/>
      <c r="C401" s="46" t="str" cm="1">
        <f t="array" ref="C401">IF(B401="","",
       IF(OR(_xlfn._xlws.FILTER('Checklist.loc DATA'!$D$3:$D$3000,'Checklist.loc DATA'!$C$3:$C$3000=B401,"#no matching result in Checklist.loc DATA")="#no matching result found in Checklist.loc DATA",_xlfn._xlws.FILTER('Checklist.loc DATA'!$D$3:$D$3000,'Checklist.loc DATA'!$C$3:$C$3000=B401,"#no matching result in Checklist.loc DATA")="MISSING",_xlfn._xlws.FILTER('Checklist.loc DATA'!$D$3:$D$3000,'Checklist.loc DATA'!$C$3:$C$3000=B401,"#no matching result in Checklist.loc DATA")=""),
            IF(_xlfn._xlws.FILTER('GAME.CHECKLIST_ Integrator'!$C$2:$C$3000,'GAME.CHECKLIST_ Integrator'!$D$2:$D$3000=B401,"#no matching result in GAME.CHECKLIST Integrator")="0","#Text found in aircraft PAGE_Integrator but no matching entry name; check that you copy-pasted entry names",
                   _xlfn._xlws.FILTER('GAME.CHECKLIST_ Integrator'!$C$2:$C$3000,'GAME.CHECKLIST_ Integrator'!$D$2:$D$3000=B401,"#no matching result in GAME.CHECKLIST Integrator")),
           _xlfn._xlws.FILTER('Checklist.loc DATA'!$D$3:$D$3000,'Checklist.loc DATA'!$C$3:$C$3000=B401,"#no matching result in Checklist.loc DATA")))</f>
        <v/>
      </c>
      <c r="D401" s="53"/>
      <c r="E401" s="46" t="str" cm="1">
        <f t="array" ref="E401">IF(D401="","",
       IF(OR(_xlfn._xlws.FILTER('Checklist.loc DATA'!$D$3:$D$3000,'Checklist.loc DATA'!$C$3:$C$3000=D401,"#no matching result in Checklist.loc DATA")="#no matching result found in Checklist.loc DATA",_xlfn._xlws.FILTER('Checklist.loc DATA'!$D$3:$D$3000,'Checklist.loc DATA'!$C$3:$C$3000=D401,"#no matching result in Checklist.loc DATA")="MISSING",_xlfn._xlws.FILTER('Checklist.loc DATA'!$D$3:$D$3000,'Checklist.loc DATA'!$C$3:$C$3000=D401,"#no matching result in Checklist.loc DATA")=""),
            IF(_xlfn._xlws.FILTER('GAME.CHECKLIST_ Integrator'!$C$2:$C$3000,'GAME.CHECKLIST_ Integrator'!$D$2:$D$3000=D401,"#no matching result in GAME.CHECKLIST Integrator")="0","#Text found in aircraft PAGE_Integrator but no matching entry name; check that you copy-pasted entry names",
                   _xlfn._xlws.FILTER('GAME.CHECKLIST_ Integrator'!$C$2:$C$3000,'GAME.CHECKLIST_ Integrator'!$D$2:$D$3000=D401,"#no matching result in GAME.CHECKLIST Integrator")),
           _xlfn._xlws.FILTER('Checklist.loc DATA'!$D$3:$D$3000,'Checklist.loc DATA'!$C$3:$C$3000=D401,"#no matching result in Checklist.loc DATA")))</f>
        <v/>
      </c>
      <c r="F401" s="53"/>
      <c r="G401" s="46" t="str" cm="1">
        <f t="array" ref="G401">IF(F401="","",
       IF(OR(_xlfn._xlws.FILTER('Checklist.loc DATA'!$D$3:$D$3000,'Checklist.loc DATA'!$C$3:$C$3000=F401,"#no matching result in Checklist.loc DATA")="#no matching result found in Checklist.loc DATA",_xlfn._xlws.FILTER('Checklist.loc DATA'!$D$3:$D$3000,'Checklist.loc DATA'!$C$3:$C$3000=F401,"#no matching result in Checklist.loc DATA")="MISSING",_xlfn._xlws.FILTER('Checklist.loc DATA'!$D$3:$D$3000,'Checklist.loc DATA'!$C$3:$C$3000=F401,"#no matching result in Checklist.loc DATA")=""),
            IF(_xlfn._xlws.FILTER('GAME.CHECKLIST_ Integrator'!$C$2:$C$3000,'GAME.CHECKLIST_ Integrator'!$D$2:$D$3000=F401,"#no matching result in GAME.CHECKLIST Integrator")="0","#Text found in aircraft PAGE_Integrator but no matching entry name; check that you copy-pasted entry names",
                   _xlfn._xlws.FILTER('GAME.CHECKLIST_ Integrator'!$C$2:$C$3000,'GAME.CHECKLIST_ Integrator'!$D$2:$D$3000=F401,"#no matching result in GAME.CHECKLIST Integrator")),
           _xlfn._xlws.FILTER('Checklist.loc DATA'!$D$3:$D$3000,'Checklist.loc DATA'!$C$3:$C$3000=F401,"#no matching result in Checklist.loc DATA")))</f>
        <v/>
      </c>
      <c r="H401" s="62"/>
      <c r="I401" s="46" t="str" cm="1">
        <f t="array" ref="I401">IF(H401="","",
       IF(OR(_xlfn._xlws.FILTER('Checklist.loc DATA'!$D$3:$D$3000,'Checklist.loc DATA'!$C$3:$C$3000=H401,"#no matching result in Checklist.loc DATA")="#no matching result found in Checklist.loc DATA",_xlfn._xlws.FILTER('Checklist.loc DATA'!$D$3:$D$3000,'Checklist.loc DATA'!$C$3:$C$3000=H401,"#no matching result in Checklist.loc DATA")="MISSING",_xlfn._xlws.FILTER('Checklist.loc DATA'!$D$3:$D$3000,'Checklist.loc DATA'!$C$3:$C$3000=H401,"#no matching result in Checklist.loc DATA")=""),
            IF(_xlfn._xlws.FILTER('GAME.CHECKLIST_ Integrator'!$C$2:$C$3000,'GAME.CHECKLIST_ Integrator'!$D$2:$D$3000=H401,"#no matching result in GAME.CHECKLIST Integrator")="0","#Text found in aircraft PAGE_Integrator but no matching entry name; check that you copy-pasted entry names",
                   _xlfn._xlws.FILTER('GAME.CHECKLIST_ Integrator'!$C$2:$C$3000,'GAME.CHECKLIST_ Integrator'!$D$2:$D$3000=H401,"#no matching result in GAME.CHECKLIST Integrator")),
           _xlfn._xlws.FILTER('Checklist.loc DATA'!$D$3:$D$3000,'Checklist.loc DATA'!$C$3:$C$3000=H401,"#no matching result in Checklist.loc DATA")))</f>
        <v/>
      </c>
      <c r="J401" s="29"/>
      <c r="K401" s="46" t="str" cm="1">
        <f t="array" ref="K401">IF(OR(J401="",J401=0),"",
       IF(OR(_xlfn._xlws.FILTER('Checklist.loc DATA'!$E$3:$E$3000,'Checklist.loc DATA'!$D$3:$D$3000=J401,"#no matching result in Checklist.loc DATA")="#no matching result found in Checklist.loc DATA",_xlfn._xlws.FILTER('Checklist.loc DATA'!$E$3:$E$3000,'Checklist.loc DATA'!$D$3:$D$3000=J401,"#no matching result in Checklist.loc DATA")="MISSING",_xlfn._xlws.FILTER('Checklist.loc DATA'!$E$3:$E$3000,'Checklist.loc DATA'!$D$3:$D$3000=J401,"#no matching result in Checklist.loc DATA")=""),
          IF(_xlfn._xlws.FILTER('CLUE. Integrator'!$C$2:$C$3000,'CLUE. Integrator'!$D$2:$D$3000=J401,"#no matching result in aircraft CLUE_Integrator")="0","#Text found in aircraft CLUE_Integrator but no matching entry name; check that you copy-pasted entry names",
                   _xlfn._xlws.FILTER('CLUE. Integrator'!$C$2:$C$3000,'CLUE. Integrator'!$D$2:$D$3000=J401,"#no matching result in aircraft CLUE_Integrator")),
           _xlfn._xlws.FILTER('Checklist.loc DATA'!$E$3:$E$3000,'Checklist.loc DATA'!$D$3:$D$3000=J401,"#no matching result in Checklist.loc DATA")))</f>
        <v/>
      </c>
      <c r="L401" s="63" t="str">
        <f>IF('Integrator tracking'!G410="","",'Integrator tracking'!G410)</f>
        <v/>
      </c>
      <c r="M401" s="14" t="str">
        <f t="shared" si="12"/>
        <v/>
      </c>
      <c r="N401" s="14" t="str">
        <f>IF(F401="","",
_xlfn.CONCAT('Resource Checklist generator'!$A$2,UPPER('Resource Checklist generator'!$O$1),SUBSTITUTE(_xlfn.CONCAT(G401,"_",I401),"GAME.CHECKLIST_",""),"_",T401,'Resource Checklist generator'!$M$2,L401,'Resource Checklist generator'!$K$2,CHAR(10),
    'Resource Checklist generator'!$L$1,'Resource Checklist generator'!$N$2,'Resource Checklist generator'!$K$1,CHAR(10),
    'Resource Checklist generator'!$N$1
))</f>
        <v/>
      </c>
      <c r="O401" s="14" t="str">
        <f>IF(NOT(OR(U401=0,U401="")),_xlfn.CONCAT('Resource Checklist generator'!$G$2,U401,'Resource Checklist generator'!$H$2,CHAR(10),'Resource Checklist generator'!$I$2),"")</f>
        <v/>
      </c>
      <c r="P401" s="14" t="str">
        <f>IF(NOT(OR(V401=0,V401="")),_xlfn.CONCAT('Resource Checklist generator'!$J$2,V401,'Resource Checklist generator'!$H$2,CHAR(10),'Resource Checklist generator'!$L$2),"")</f>
        <v/>
      </c>
      <c r="Q401" s="14" t="str">
        <f>IF(F401="","",
    _xlfn.CONCAT('Resource Checklist generator'!$A$1,UPPER('Resource Checklist generator'!$O$1),SUBSTITUTE(_xlfn.CONCAT(G401,"_",I401),"GAME.CHECKLIST_",""),'Resource Checklist generator'!$B$1,CHAR(10),
    'Resource Checklist generator'!$C$1,G401,'Resource Checklist generator'!$D$1,I401,'Resource Checklist generator'!$E$1,CHAR(10),
    IF(K401="","",_xlfn.CONCAT('Resource Checklist generator'!$F$1,K401,'Resource Checklist generator'!$G$1,CHAR(10))),
    'Resource Checklist generator'!$J$1,'Resource Checklist generator'!$K$1,CHAR(10),
    'Resource Checklist generator'!$N$1)
)</f>
        <v/>
      </c>
      <c r="R401" s="14"/>
      <c r="S401" s="14" t="str">
        <f t="shared" si="13"/>
        <v/>
      </c>
      <c r="T401" s="14" t="str" cm="1">
        <f t="array" ref="T401">IF(Q401="","",MATCH(MID(Q401,1,255),MID($R$3:$R$999,1,255),0))</f>
        <v/>
      </c>
      <c r="U401" s="14"/>
      <c r="V401" s="14"/>
    </row>
    <row r="402" spans="2:22">
      <c r="B402" s="28"/>
      <c r="C402" s="46" t="str" cm="1">
        <f t="array" ref="C402">IF(B402="","",
       IF(OR(_xlfn._xlws.FILTER('Checklist.loc DATA'!$D$3:$D$3000,'Checklist.loc DATA'!$C$3:$C$3000=B402,"#no matching result in Checklist.loc DATA")="#no matching result found in Checklist.loc DATA",_xlfn._xlws.FILTER('Checklist.loc DATA'!$D$3:$D$3000,'Checklist.loc DATA'!$C$3:$C$3000=B402,"#no matching result in Checklist.loc DATA")="MISSING",_xlfn._xlws.FILTER('Checklist.loc DATA'!$D$3:$D$3000,'Checklist.loc DATA'!$C$3:$C$3000=B402,"#no matching result in Checklist.loc DATA")=""),
            IF(_xlfn._xlws.FILTER('GAME.CHECKLIST_ Integrator'!$C$2:$C$3000,'GAME.CHECKLIST_ Integrator'!$D$2:$D$3000=B402,"#no matching result in GAME.CHECKLIST Integrator")="0","#Text found in aircraft PAGE_Integrator but no matching entry name; check that you copy-pasted entry names",
                   _xlfn._xlws.FILTER('GAME.CHECKLIST_ Integrator'!$C$2:$C$3000,'GAME.CHECKLIST_ Integrator'!$D$2:$D$3000=B402,"#no matching result in GAME.CHECKLIST Integrator")),
           _xlfn._xlws.FILTER('Checklist.loc DATA'!$D$3:$D$3000,'Checklist.loc DATA'!$C$3:$C$3000=B402,"#no matching result in Checklist.loc DATA")))</f>
        <v/>
      </c>
      <c r="D402" s="52"/>
      <c r="E402" s="46" t="str" cm="1">
        <f t="array" ref="E402">IF(D402="","",
       IF(OR(_xlfn._xlws.FILTER('Checklist.loc DATA'!$D$3:$D$3000,'Checklist.loc DATA'!$C$3:$C$3000=D402,"#no matching result in Checklist.loc DATA")="#no matching result found in Checklist.loc DATA",_xlfn._xlws.FILTER('Checklist.loc DATA'!$D$3:$D$3000,'Checklist.loc DATA'!$C$3:$C$3000=D402,"#no matching result in Checklist.loc DATA")="MISSING",_xlfn._xlws.FILTER('Checklist.loc DATA'!$D$3:$D$3000,'Checklist.loc DATA'!$C$3:$C$3000=D402,"#no matching result in Checklist.loc DATA")=""),
            IF(_xlfn._xlws.FILTER('GAME.CHECKLIST_ Integrator'!$C$2:$C$3000,'GAME.CHECKLIST_ Integrator'!$D$2:$D$3000=D402,"#no matching result in GAME.CHECKLIST Integrator")="0","#Text found in aircraft PAGE_Integrator but no matching entry name; check that you copy-pasted entry names",
                   _xlfn._xlws.FILTER('GAME.CHECKLIST_ Integrator'!$C$2:$C$3000,'GAME.CHECKLIST_ Integrator'!$D$2:$D$3000=D402,"#no matching result in GAME.CHECKLIST Integrator")),
           _xlfn._xlws.FILTER('Checklist.loc DATA'!$D$3:$D$3000,'Checklist.loc DATA'!$C$3:$C$3000=D402,"#no matching result in Checklist.loc DATA")))</f>
        <v/>
      </c>
      <c r="F402" s="52"/>
      <c r="G402" s="46" t="str" cm="1">
        <f t="array" ref="G402">IF(F402="","",
       IF(OR(_xlfn._xlws.FILTER('Checklist.loc DATA'!$D$3:$D$3000,'Checklist.loc DATA'!$C$3:$C$3000=F402,"#no matching result in Checklist.loc DATA")="#no matching result found in Checklist.loc DATA",_xlfn._xlws.FILTER('Checklist.loc DATA'!$D$3:$D$3000,'Checklist.loc DATA'!$C$3:$C$3000=F402,"#no matching result in Checklist.loc DATA")="MISSING",_xlfn._xlws.FILTER('Checklist.loc DATA'!$D$3:$D$3000,'Checklist.loc DATA'!$C$3:$C$3000=F402,"#no matching result in Checklist.loc DATA")=""),
            IF(_xlfn._xlws.FILTER('GAME.CHECKLIST_ Integrator'!$C$2:$C$3000,'GAME.CHECKLIST_ Integrator'!$D$2:$D$3000=F402,"#no matching result in GAME.CHECKLIST Integrator")="0","#Text found in aircraft PAGE_Integrator but no matching entry name; check that you copy-pasted entry names",
                   _xlfn._xlws.FILTER('GAME.CHECKLIST_ Integrator'!$C$2:$C$3000,'GAME.CHECKLIST_ Integrator'!$D$2:$D$3000=F402,"#no matching result in GAME.CHECKLIST Integrator")),
           _xlfn._xlws.FILTER('Checklist.loc DATA'!$D$3:$D$3000,'Checklist.loc DATA'!$C$3:$C$3000=F402,"#no matching result in Checklist.loc DATA")))</f>
        <v/>
      </c>
      <c r="H402" s="61"/>
      <c r="I402" s="46" t="str" cm="1">
        <f t="array" ref="I402">IF(H402="","",
       IF(OR(_xlfn._xlws.FILTER('Checklist.loc DATA'!$D$3:$D$3000,'Checklist.loc DATA'!$C$3:$C$3000=H402,"#no matching result in Checklist.loc DATA")="#no matching result found in Checklist.loc DATA",_xlfn._xlws.FILTER('Checklist.loc DATA'!$D$3:$D$3000,'Checklist.loc DATA'!$C$3:$C$3000=H402,"#no matching result in Checklist.loc DATA")="MISSING",_xlfn._xlws.FILTER('Checklist.loc DATA'!$D$3:$D$3000,'Checklist.loc DATA'!$C$3:$C$3000=H402,"#no matching result in Checklist.loc DATA")=""),
            IF(_xlfn._xlws.FILTER('GAME.CHECKLIST_ Integrator'!$C$2:$C$3000,'GAME.CHECKLIST_ Integrator'!$D$2:$D$3000=H402,"#no matching result in GAME.CHECKLIST Integrator")="0","#Text found in aircraft PAGE_Integrator but no matching entry name; check that you copy-pasted entry names",
                   _xlfn._xlws.FILTER('GAME.CHECKLIST_ Integrator'!$C$2:$C$3000,'GAME.CHECKLIST_ Integrator'!$D$2:$D$3000=H402,"#no matching result in GAME.CHECKLIST Integrator")),
           _xlfn._xlws.FILTER('Checklist.loc DATA'!$D$3:$D$3000,'Checklist.loc DATA'!$C$3:$C$3000=H402,"#no matching result in Checklist.loc DATA")))</f>
        <v/>
      </c>
      <c r="J402" s="48"/>
      <c r="K402" s="46" t="str" cm="1">
        <f t="array" ref="K402">IF(OR(J402="",J402=0),"",
       IF(OR(_xlfn._xlws.FILTER('Checklist.loc DATA'!$E$3:$E$3000,'Checklist.loc DATA'!$D$3:$D$3000=J402,"#no matching result in Checklist.loc DATA")="#no matching result found in Checklist.loc DATA",_xlfn._xlws.FILTER('Checklist.loc DATA'!$E$3:$E$3000,'Checklist.loc DATA'!$D$3:$D$3000=J402,"#no matching result in Checklist.loc DATA")="MISSING",_xlfn._xlws.FILTER('Checklist.loc DATA'!$E$3:$E$3000,'Checklist.loc DATA'!$D$3:$D$3000=J402,"#no matching result in Checklist.loc DATA")=""),
          IF(_xlfn._xlws.FILTER('CLUE. Integrator'!$C$2:$C$3000,'CLUE. Integrator'!$D$2:$D$3000=J402,"#no matching result in aircraft CLUE_Integrator")="0","#Text found in aircraft CLUE_Integrator but no matching entry name; check that you copy-pasted entry names",
                   _xlfn._xlws.FILTER('CLUE. Integrator'!$C$2:$C$3000,'CLUE. Integrator'!$D$2:$D$3000=J402,"#no matching result in aircraft CLUE_Integrator")),
           _xlfn._xlws.FILTER('Checklist.loc DATA'!$E$3:$E$3000,'Checklist.loc DATA'!$D$3:$D$3000=J402,"#no matching result in Checklist.loc DATA")))</f>
        <v/>
      </c>
      <c r="L402" s="63" t="str">
        <f>IF('Integrator tracking'!G411="","",'Integrator tracking'!G411)</f>
        <v/>
      </c>
      <c r="M402" s="14" t="str">
        <f t="shared" si="12"/>
        <v/>
      </c>
      <c r="N402" s="14" t="str">
        <f>IF(F402="","",
_xlfn.CONCAT('Resource Checklist generator'!$A$2,UPPER('Resource Checklist generator'!$O$1),SUBSTITUTE(_xlfn.CONCAT(G402,"_",I402),"GAME.CHECKLIST_",""),"_",T402,'Resource Checklist generator'!$M$2,L402,'Resource Checklist generator'!$K$2,CHAR(10),
    'Resource Checklist generator'!$L$1,'Resource Checklist generator'!$N$2,'Resource Checklist generator'!$K$1,CHAR(10),
    'Resource Checklist generator'!$N$1
))</f>
        <v/>
      </c>
      <c r="O402" s="14" t="str">
        <f>IF(NOT(OR(U402=0,U402="")),_xlfn.CONCAT('Resource Checklist generator'!$G$2,U402,'Resource Checklist generator'!$H$2,CHAR(10),'Resource Checklist generator'!$I$2),"")</f>
        <v/>
      </c>
      <c r="P402" s="14" t="str">
        <f>IF(NOT(OR(V402=0,V402="")),_xlfn.CONCAT('Resource Checklist generator'!$J$2,V402,'Resource Checklist generator'!$H$2,CHAR(10),'Resource Checklist generator'!$L$2),"")</f>
        <v/>
      </c>
      <c r="Q402" s="14" t="str">
        <f>IF(F402="","",
    _xlfn.CONCAT('Resource Checklist generator'!$A$1,UPPER('Resource Checklist generator'!$O$1),SUBSTITUTE(_xlfn.CONCAT(G402,"_",I402),"GAME.CHECKLIST_",""),'Resource Checklist generator'!$B$1,CHAR(10),
    'Resource Checklist generator'!$C$1,G402,'Resource Checklist generator'!$D$1,I402,'Resource Checklist generator'!$E$1,CHAR(10),
    IF(K402="","",_xlfn.CONCAT('Resource Checklist generator'!$F$1,K402,'Resource Checklist generator'!$G$1,CHAR(10))),
    'Resource Checklist generator'!$J$1,'Resource Checklist generator'!$K$1,CHAR(10),
    'Resource Checklist generator'!$N$1)
)</f>
        <v/>
      </c>
      <c r="R402" s="14"/>
      <c r="S402" s="14" t="str">
        <f t="shared" si="13"/>
        <v/>
      </c>
      <c r="T402" s="14" t="str" cm="1">
        <f t="array" ref="T402">IF(Q402="","",MATCH(MID(Q402,1,255),MID($R$3:$R$999,1,255),0))</f>
        <v/>
      </c>
      <c r="U402" s="14"/>
      <c r="V402" s="14"/>
    </row>
    <row r="403" spans="2:22">
      <c r="B403" s="27"/>
      <c r="C403" s="46" t="str" cm="1">
        <f t="array" ref="C403">IF(B403="","",
       IF(OR(_xlfn._xlws.FILTER('Checklist.loc DATA'!$D$3:$D$3000,'Checklist.loc DATA'!$C$3:$C$3000=B403,"#no matching result in Checklist.loc DATA")="#no matching result found in Checklist.loc DATA",_xlfn._xlws.FILTER('Checklist.loc DATA'!$D$3:$D$3000,'Checklist.loc DATA'!$C$3:$C$3000=B403,"#no matching result in Checklist.loc DATA")="MISSING",_xlfn._xlws.FILTER('Checklist.loc DATA'!$D$3:$D$3000,'Checklist.loc DATA'!$C$3:$C$3000=B403,"#no matching result in Checklist.loc DATA")=""),
            IF(_xlfn._xlws.FILTER('GAME.CHECKLIST_ Integrator'!$C$2:$C$3000,'GAME.CHECKLIST_ Integrator'!$D$2:$D$3000=B403,"#no matching result in GAME.CHECKLIST Integrator")="0","#Text found in aircraft PAGE_Integrator but no matching entry name; check that you copy-pasted entry names",
                   _xlfn._xlws.FILTER('GAME.CHECKLIST_ Integrator'!$C$2:$C$3000,'GAME.CHECKLIST_ Integrator'!$D$2:$D$3000=B403,"#no matching result in GAME.CHECKLIST Integrator")),
           _xlfn._xlws.FILTER('Checklist.loc DATA'!$D$3:$D$3000,'Checklist.loc DATA'!$C$3:$C$3000=B403,"#no matching result in Checklist.loc DATA")))</f>
        <v/>
      </c>
      <c r="D403" s="53"/>
      <c r="E403" s="46" t="str" cm="1">
        <f t="array" ref="E403">IF(D403="","",
       IF(OR(_xlfn._xlws.FILTER('Checklist.loc DATA'!$D$3:$D$3000,'Checklist.loc DATA'!$C$3:$C$3000=D403,"#no matching result in Checklist.loc DATA")="#no matching result found in Checklist.loc DATA",_xlfn._xlws.FILTER('Checklist.loc DATA'!$D$3:$D$3000,'Checklist.loc DATA'!$C$3:$C$3000=D403,"#no matching result in Checklist.loc DATA")="MISSING",_xlfn._xlws.FILTER('Checklist.loc DATA'!$D$3:$D$3000,'Checklist.loc DATA'!$C$3:$C$3000=D403,"#no matching result in Checklist.loc DATA")=""),
            IF(_xlfn._xlws.FILTER('GAME.CHECKLIST_ Integrator'!$C$2:$C$3000,'GAME.CHECKLIST_ Integrator'!$D$2:$D$3000=D403,"#no matching result in GAME.CHECKLIST Integrator")="0","#Text found in aircraft PAGE_Integrator but no matching entry name; check that you copy-pasted entry names",
                   _xlfn._xlws.FILTER('GAME.CHECKLIST_ Integrator'!$C$2:$C$3000,'GAME.CHECKLIST_ Integrator'!$D$2:$D$3000=D403,"#no matching result in GAME.CHECKLIST Integrator")),
           _xlfn._xlws.FILTER('Checklist.loc DATA'!$D$3:$D$3000,'Checklist.loc DATA'!$C$3:$C$3000=D403,"#no matching result in Checklist.loc DATA")))</f>
        <v/>
      </c>
      <c r="F403" s="53"/>
      <c r="G403" s="46" t="str" cm="1">
        <f t="array" ref="G403">IF(F403="","",
       IF(OR(_xlfn._xlws.FILTER('Checklist.loc DATA'!$D$3:$D$3000,'Checklist.loc DATA'!$C$3:$C$3000=F403,"#no matching result in Checklist.loc DATA")="#no matching result found in Checklist.loc DATA",_xlfn._xlws.FILTER('Checklist.loc DATA'!$D$3:$D$3000,'Checklist.loc DATA'!$C$3:$C$3000=F403,"#no matching result in Checklist.loc DATA")="MISSING",_xlfn._xlws.FILTER('Checklist.loc DATA'!$D$3:$D$3000,'Checklist.loc DATA'!$C$3:$C$3000=F403,"#no matching result in Checklist.loc DATA")=""),
            IF(_xlfn._xlws.FILTER('GAME.CHECKLIST_ Integrator'!$C$2:$C$3000,'GAME.CHECKLIST_ Integrator'!$D$2:$D$3000=F403,"#no matching result in GAME.CHECKLIST Integrator")="0","#Text found in aircraft PAGE_Integrator but no matching entry name; check that you copy-pasted entry names",
                   _xlfn._xlws.FILTER('GAME.CHECKLIST_ Integrator'!$C$2:$C$3000,'GAME.CHECKLIST_ Integrator'!$D$2:$D$3000=F403,"#no matching result in GAME.CHECKLIST Integrator")),
           _xlfn._xlws.FILTER('Checklist.loc DATA'!$D$3:$D$3000,'Checklist.loc DATA'!$C$3:$C$3000=F403,"#no matching result in Checklist.loc DATA")))</f>
        <v/>
      </c>
      <c r="H403" s="62"/>
      <c r="I403" s="46" t="str" cm="1">
        <f t="array" ref="I403">IF(H403="","",
       IF(OR(_xlfn._xlws.FILTER('Checklist.loc DATA'!$D$3:$D$3000,'Checklist.loc DATA'!$C$3:$C$3000=H403,"#no matching result in Checklist.loc DATA")="#no matching result found in Checklist.loc DATA",_xlfn._xlws.FILTER('Checklist.loc DATA'!$D$3:$D$3000,'Checklist.loc DATA'!$C$3:$C$3000=H403,"#no matching result in Checklist.loc DATA")="MISSING",_xlfn._xlws.FILTER('Checklist.loc DATA'!$D$3:$D$3000,'Checklist.loc DATA'!$C$3:$C$3000=H403,"#no matching result in Checklist.loc DATA")=""),
            IF(_xlfn._xlws.FILTER('GAME.CHECKLIST_ Integrator'!$C$2:$C$3000,'GAME.CHECKLIST_ Integrator'!$D$2:$D$3000=H403,"#no matching result in GAME.CHECKLIST Integrator")="0","#Text found in aircraft PAGE_Integrator but no matching entry name; check that you copy-pasted entry names",
                   _xlfn._xlws.FILTER('GAME.CHECKLIST_ Integrator'!$C$2:$C$3000,'GAME.CHECKLIST_ Integrator'!$D$2:$D$3000=H403,"#no matching result in GAME.CHECKLIST Integrator")),
           _xlfn._xlws.FILTER('Checklist.loc DATA'!$D$3:$D$3000,'Checklist.loc DATA'!$C$3:$C$3000=H403,"#no matching result in Checklist.loc DATA")))</f>
        <v/>
      </c>
      <c r="J403" s="29"/>
      <c r="K403" s="46" t="str" cm="1">
        <f t="array" ref="K403">IF(OR(J403="",J403=0),"",
       IF(OR(_xlfn._xlws.FILTER('Checklist.loc DATA'!$E$3:$E$3000,'Checklist.loc DATA'!$D$3:$D$3000=J403,"#no matching result in Checklist.loc DATA")="#no matching result found in Checklist.loc DATA",_xlfn._xlws.FILTER('Checklist.loc DATA'!$E$3:$E$3000,'Checklist.loc DATA'!$D$3:$D$3000=J403,"#no matching result in Checklist.loc DATA")="MISSING",_xlfn._xlws.FILTER('Checklist.loc DATA'!$E$3:$E$3000,'Checklist.loc DATA'!$D$3:$D$3000=J403,"#no matching result in Checklist.loc DATA")=""),
          IF(_xlfn._xlws.FILTER('CLUE. Integrator'!$C$2:$C$3000,'CLUE. Integrator'!$D$2:$D$3000=J403,"#no matching result in aircraft CLUE_Integrator")="0","#Text found in aircraft CLUE_Integrator but no matching entry name; check that you copy-pasted entry names",
                   _xlfn._xlws.FILTER('CLUE. Integrator'!$C$2:$C$3000,'CLUE. Integrator'!$D$2:$D$3000=J403,"#no matching result in aircraft CLUE_Integrator")),
           _xlfn._xlws.FILTER('Checklist.loc DATA'!$E$3:$E$3000,'Checklist.loc DATA'!$D$3:$D$3000=J403,"#no matching result in Checklist.loc DATA")))</f>
        <v/>
      </c>
      <c r="L403" s="63" t="str">
        <f>IF('Integrator tracking'!G412="","",'Integrator tracking'!G412)</f>
        <v/>
      </c>
      <c r="M403" s="14" t="str">
        <f t="shared" si="12"/>
        <v/>
      </c>
      <c r="N403" s="14" t="str">
        <f>IF(F403="","",
_xlfn.CONCAT('Resource Checklist generator'!$A$2,UPPER('Resource Checklist generator'!$O$1),SUBSTITUTE(_xlfn.CONCAT(G403,"_",I403),"GAME.CHECKLIST_",""),"_",T403,'Resource Checklist generator'!$M$2,L403,'Resource Checklist generator'!$K$2,CHAR(10),
    'Resource Checklist generator'!$L$1,'Resource Checklist generator'!$N$2,'Resource Checklist generator'!$K$1,CHAR(10),
    'Resource Checklist generator'!$N$1
))</f>
        <v/>
      </c>
      <c r="O403" s="14" t="str">
        <f>IF(NOT(OR(U403=0,U403="")),_xlfn.CONCAT('Resource Checklist generator'!$G$2,U403,'Resource Checklist generator'!$H$2,CHAR(10),'Resource Checklist generator'!$I$2),"")</f>
        <v/>
      </c>
      <c r="P403" s="14" t="str">
        <f>IF(NOT(OR(V403=0,V403="")),_xlfn.CONCAT('Resource Checklist generator'!$J$2,V403,'Resource Checklist generator'!$H$2,CHAR(10),'Resource Checklist generator'!$L$2),"")</f>
        <v/>
      </c>
      <c r="Q403" s="14" t="str">
        <f>IF(F403="","",
    _xlfn.CONCAT('Resource Checklist generator'!$A$1,UPPER('Resource Checklist generator'!$O$1),SUBSTITUTE(_xlfn.CONCAT(G403,"_",I403),"GAME.CHECKLIST_",""),'Resource Checklist generator'!$B$1,CHAR(10),
    'Resource Checklist generator'!$C$1,G403,'Resource Checklist generator'!$D$1,I403,'Resource Checklist generator'!$E$1,CHAR(10),
    IF(K403="","",_xlfn.CONCAT('Resource Checklist generator'!$F$1,K403,'Resource Checklist generator'!$G$1,CHAR(10))),
    'Resource Checklist generator'!$J$1,'Resource Checklist generator'!$K$1,CHAR(10),
    'Resource Checklist generator'!$N$1)
)</f>
        <v/>
      </c>
      <c r="R403" s="14"/>
      <c r="S403" s="14" t="str">
        <f t="shared" si="13"/>
        <v/>
      </c>
      <c r="T403" s="14" t="str" cm="1">
        <f t="array" ref="T403">IF(Q403="","",MATCH(MID(Q403,1,255),MID($R$3:$R$999,1,255),0))</f>
        <v/>
      </c>
      <c r="U403" s="14"/>
      <c r="V403" s="14"/>
    </row>
    <row r="404" spans="2:22">
      <c r="B404" s="28"/>
      <c r="C404" s="46" t="str" cm="1">
        <f t="array" ref="C404">IF(B404="","",
       IF(OR(_xlfn._xlws.FILTER('Checklist.loc DATA'!$D$3:$D$3000,'Checklist.loc DATA'!$C$3:$C$3000=B404,"#no matching result in Checklist.loc DATA")="#no matching result found in Checklist.loc DATA",_xlfn._xlws.FILTER('Checklist.loc DATA'!$D$3:$D$3000,'Checklist.loc DATA'!$C$3:$C$3000=B404,"#no matching result in Checklist.loc DATA")="MISSING",_xlfn._xlws.FILTER('Checklist.loc DATA'!$D$3:$D$3000,'Checklist.loc DATA'!$C$3:$C$3000=B404,"#no matching result in Checklist.loc DATA")=""),
            IF(_xlfn._xlws.FILTER('GAME.CHECKLIST_ Integrator'!$C$2:$C$3000,'GAME.CHECKLIST_ Integrator'!$D$2:$D$3000=B404,"#no matching result in GAME.CHECKLIST Integrator")="0","#Text found in aircraft PAGE_Integrator but no matching entry name; check that you copy-pasted entry names",
                   _xlfn._xlws.FILTER('GAME.CHECKLIST_ Integrator'!$C$2:$C$3000,'GAME.CHECKLIST_ Integrator'!$D$2:$D$3000=B404,"#no matching result in GAME.CHECKLIST Integrator")),
           _xlfn._xlws.FILTER('Checklist.loc DATA'!$D$3:$D$3000,'Checklist.loc DATA'!$C$3:$C$3000=B404,"#no matching result in Checklist.loc DATA")))</f>
        <v/>
      </c>
      <c r="D404" s="52"/>
      <c r="E404" s="46" t="str" cm="1">
        <f t="array" ref="E404">IF(D404="","",
       IF(OR(_xlfn._xlws.FILTER('Checklist.loc DATA'!$D$3:$D$3000,'Checklist.loc DATA'!$C$3:$C$3000=D404,"#no matching result in Checklist.loc DATA")="#no matching result found in Checklist.loc DATA",_xlfn._xlws.FILTER('Checklist.loc DATA'!$D$3:$D$3000,'Checklist.loc DATA'!$C$3:$C$3000=D404,"#no matching result in Checklist.loc DATA")="MISSING",_xlfn._xlws.FILTER('Checklist.loc DATA'!$D$3:$D$3000,'Checklist.loc DATA'!$C$3:$C$3000=D404,"#no matching result in Checklist.loc DATA")=""),
            IF(_xlfn._xlws.FILTER('GAME.CHECKLIST_ Integrator'!$C$2:$C$3000,'GAME.CHECKLIST_ Integrator'!$D$2:$D$3000=D404,"#no matching result in GAME.CHECKLIST Integrator")="0","#Text found in aircraft PAGE_Integrator but no matching entry name; check that you copy-pasted entry names",
                   _xlfn._xlws.FILTER('GAME.CHECKLIST_ Integrator'!$C$2:$C$3000,'GAME.CHECKLIST_ Integrator'!$D$2:$D$3000=D404,"#no matching result in GAME.CHECKLIST Integrator")),
           _xlfn._xlws.FILTER('Checklist.loc DATA'!$D$3:$D$3000,'Checklist.loc DATA'!$C$3:$C$3000=D404,"#no matching result in Checklist.loc DATA")))</f>
        <v/>
      </c>
      <c r="F404" s="52"/>
      <c r="G404" s="46" t="str" cm="1">
        <f t="array" ref="G404">IF(F404="","",
       IF(OR(_xlfn._xlws.FILTER('Checklist.loc DATA'!$D$3:$D$3000,'Checklist.loc DATA'!$C$3:$C$3000=F404,"#no matching result in Checklist.loc DATA")="#no matching result found in Checklist.loc DATA",_xlfn._xlws.FILTER('Checklist.loc DATA'!$D$3:$D$3000,'Checklist.loc DATA'!$C$3:$C$3000=F404,"#no matching result in Checklist.loc DATA")="MISSING",_xlfn._xlws.FILTER('Checklist.loc DATA'!$D$3:$D$3000,'Checklist.loc DATA'!$C$3:$C$3000=F404,"#no matching result in Checklist.loc DATA")=""),
            IF(_xlfn._xlws.FILTER('GAME.CHECKLIST_ Integrator'!$C$2:$C$3000,'GAME.CHECKLIST_ Integrator'!$D$2:$D$3000=F404,"#no matching result in GAME.CHECKLIST Integrator")="0","#Text found in aircraft PAGE_Integrator but no matching entry name; check that you copy-pasted entry names",
                   _xlfn._xlws.FILTER('GAME.CHECKLIST_ Integrator'!$C$2:$C$3000,'GAME.CHECKLIST_ Integrator'!$D$2:$D$3000=F404,"#no matching result in GAME.CHECKLIST Integrator")),
           _xlfn._xlws.FILTER('Checklist.loc DATA'!$D$3:$D$3000,'Checklist.loc DATA'!$C$3:$C$3000=F404,"#no matching result in Checklist.loc DATA")))</f>
        <v/>
      </c>
      <c r="H404" s="61"/>
      <c r="I404" s="46" t="str" cm="1">
        <f t="array" ref="I404">IF(H404="","",
       IF(OR(_xlfn._xlws.FILTER('Checklist.loc DATA'!$D$3:$D$3000,'Checklist.loc DATA'!$C$3:$C$3000=H404,"#no matching result in Checklist.loc DATA")="#no matching result found in Checklist.loc DATA",_xlfn._xlws.FILTER('Checklist.loc DATA'!$D$3:$D$3000,'Checklist.loc DATA'!$C$3:$C$3000=H404,"#no matching result in Checklist.loc DATA")="MISSING",_xlfn._xlws.FILTER('Checklist.loc DATA'!$D$3:$D$3000,'Checklist.loc DATA'!$C$3:$C$3000=H404,"#no matching result in Checklist.loc DATA")=""),
            IF(_xlfn._xlws.FILTER('GAME.CHECKLIST_ Integrator'!$C$2:$C$3000,'GAME.CHECKLIST_ Integrator'!$D$2:$D$3000=H404,"#no matching result in GAME.CHECKLIST Integrator")="0","#Text found in aircraft PAGE_Integrator but no matching entry name; check that you copy-pasted entry names",
                   _xlfn._xlws.FILTER('GAME.CHECKLIST_ Integrator'!$C$2:$C$3000,'GAME.CHECKLIST_ Integrator'!$D$2:$D$3000=H404,"#no matching result in GAME.CHECKLIST Integrator")),
           _xlfn._xlws.FILTER('Checklist.loc DATA'!$D$3:$D$3000,'Checklist.loc DATA'!$C$3:$C$3000=H404,"#no matching result in Checklist.loc DATA")))</f>
        <v/>
      </c>
      <c r="J404" s="48"/>
      <c r="K404" s="46" t="str" cm="1">
        <f t="array" ref="K404">IF(OR(J404="",J404=0),"",
       IF(OR(_xlfn._xlws.FILTER('Checklist.loc DATA'!$E$3:$E$3000,'Checklist.loc DATA'!$D$3:$D$3000=J404,"#no matching result in Checklist.loc DATA")="#no matching result found in Checklist.loc DATA",_xlfn._xlws.FILTER('Checklist.loc DATA'!$E$3:$E$3000,'Checklist.loc DATA'!$D$3:$D$3000=J404,"#no matching result in Checklist.loc DATA")="MISSING",_xlfn._xlws.FILTER('Checklist.loc DATA'!$E$3:$E$3000,'Checklist.loc DATA'!$D$3:$D$3000=J404,"#no matching result in Checklist.loc DATA")=""),
          IF(_xlfn._xlws.FILTER('CLUE. Integrator'!$C$2:$C$3000,'CLUE. Integrator'!$D$2:$D$3000=J404,"#no matching result in aircraft CLUE_Integrator")="0","#Text found in aircraft CLUE_Integrator but no matching entry name; check that you copy-pasted entry names",
                   _xlfn._xlws.FILTER('CLUE. Integrator'!$C$2:$C$3000,'CLUE. Integrator'!$D$2:$D$3000=J404,"#no matching result in aircraft CLUE_Integrator")),
           _xlfn._xlws.FILTER('Checklist.loc DATA'!$E$3:$E$3000,'Checklist.loc DATA'!$D$3:$D$3000=J404,"#no matching result in Checklist.loc DATA")))</f>
        <v/>
      </c>
      <c r="L404" s="63" t="str">
        <f>IF('Integrator tracking'!G413="","",'Integrator tracking'!G413)</f>
        <v/>
      </c>
      <c r="M404" s="14" t="str">
        <f t="shared" si="12"/>
        <v/>
      </c>
      <c r="N404" s="14" t="str">
        <f>IF(F404="","",
_xlfn.CONCAT('Resource Checklist generator'!$A$2,UPPER('Resource Checklist generator'!$O$1),SUBSTITUTE(_xlfn.CONCAT(G404,"_",I404),"GAME.CHECKLIST_",""),"_",T404,'Resource Checklist generator'!$M$2,L404,'Resource Checklist generator'!$K$2,CHAR(10),
    'Resource Checklist generator'!$L$1,'Resource Checklist generator'!$N$2,'Resource Checklist generator'!$K$1,CHAR(10),
    'Resource Checklist generator'!$N$1
))</f>
        <v/>
      </c>
      <c r="O404" s="14" t="str">
        <f>IF(NOT(OR(U404=0,U404="")),_xlfn.CONCAT('Resource Checklist generator'!$G$2,U404,'Resource Checklist generator'!$H$2,CHAR(10),'Resource Checklist generator'!$I$2),"")</f>
        <v/>
      </c>
      <c r="P404" s="14" t="str">
        <f>IF(NOT(OR(V404=0,V404="")),_xlfn.CONCAT('Resource Checklist generator'!$J$2,V404,'Resource Checklist generator'!$H$2,CHAR(10),'Resource Checklist generator'!$L$2),"")</f>
        <v/>
      </c>
      <c r="Q404" s="14" t="str">
        <f>IF(F404="","",
    _xlfn.CONCAT('Resource Checklist generator'!$A$1,UPPER('Resource Checklist generator'!$O$1),SUBSTITUTE(_xlfn.CONCAT(G404,"_",I404),"GAME.CHECKLIST_",""),'Resource Checklist generator'!$B$1,CHAR(10),
    'Resource Checklist generator'!$C$1,G404,'Resource Checklist generator'!$D$1,I404,'Resource Checklist generator'!$E$1,CHAR(10),
    IF(K404="","",_xlfn.CONCAT('Resource Checklist generator'!$F$1,K404,'Resource Checklist generator'!$G$1,CHAR(10))),
    'Resource Checklist generator'!$J$1,'Resource Checklist generator'!$K$1,CHAR(10),
    'Resource Checklist generator'!$N$1)
)</f>
        <v/>
      </c>
      <c r="R404" s="14"/>
      <c r="S404" s="14" t="str">
        <f t="shared" si="13"/>
        <v/>
      </c>
      <c r="T404" s="14" t="str" cm="1">
        <f t="array" ref="T404">IF(Q404="","",MATCH(MID(Q404,1,255),MID($R$3:$R$999,1,255),0))</f>
        <v/>
      </c>
      <c r="U404" s="14"/>
      <c r="V404" s="14"/>
    </row>
    <row r="405" spans="2:22">
      <c r="B405" s="27"/>
      <c r="C405" s="46" t="str" cm="1">
        <f t="array" ref="C405">IF(B405="","",
       IF(OR(_xlfn._xlws.FILTER('Checklist.loc DATA'!$D$3:$D$3000,'Checklist.loc DATA'!$C$3:$C$3000=B405,"#no matching result in Checklist.loc DATA")="#no matching result found in Checklist.loc DATA",_xlfn._xlws.FILTER('Checklist.loc DATA'!$D$3:$D$3000,'Checklist.loc DATA'!$C$3:$C$3000=B405,"#no matching result in Checklist.loc DATA")="MISSING",_xlfn._xlws.FILTER('Checklist.loc DATA'!$D$3:$D$3000,'Checklist.loc DATA'!$C$3:$C$3000=B405,"#no matching result in Checklist.loc DATA")=""),
            IF(_xlfn._xlws.FILTER('GAME.CHECKLIST_ Integrator'!$C$2:$C$3000,'GAME.CHECKLIST_ Integrator'!$D$2:$D$3000=B405,"#no matching result in GAME.CHECKLIST Integrator")="0","#Text found in aircraft PAGE_Integrator but no matching entry name; check that you copy-pasted entry names",
                   _xlfn._xlws.FILTER('GAME.CHECKLIST_ Integrator'!$C$2:$C$3000,'GAME.CHECKLIST_ Integrator'!$D$2:$D$3000=B405,"#no matching result in GAME.CHECKLIST Integrator")),
           _xlfn._xlws.FILTER('Checklist.loc DATA'!$D$3:$D$3000,'Checklist.loc DATA'!$C$3:$C$3000=B405,"#no matching result in Checklist.loc DATA")))</f>
        <v/>
      </c>
      <c r="D405" s="53"/>
      <c r="E405" s="46" t="str" cm="1">
        <f t="array" ref="E405">IF(D405="","",
       IF(OR(_xlfn._xlws.FILTER('Checklist.loc DATA'!$D$3:$D$3000,'Checklist.loc DATA'!$C$3:$C$3000=D405,"#no matching result in Checklist.loc DATA")="#no matching result found in Checklist.loc DATA",_xlfn._xlws.FILTER('Checklist.loc DATA'!$D$3:$D$3000,'Checklist.loc DATA'!$C$3:$C$3000=D405,"#no matching result in Checklist.loc DATA")="MISSING",_xlfn._xlws.FILTER('Checklist.loc DATA'!$D$3:$D$3000,'Checklist.loc DATA'!$C$3:$C$3000=D405,"#no matching result in Checklist.loc DATA")=""),
            IF(_xlfn._xlws.FILTER('GAME.CHECKLIST_ Integrator'!$C$2:$C$3000,'GAME.CHECKLIST_ Integrator'!$D$2:$D$3000=D405,"#no matching result in GAME.CHECKLIST Integrator")="0","#Text found in aircraft PAGE_Integrator but no matching entry name; check that you copy-pasted entry names",
                   _xlfn._xlws.FILTER('GAME.CHECKLIST_ Integrator'!$C$2:$C$3000,'GAME.CHECKLIST_ Integrator'!$D$2:$D$3000=D405,"#no matching result in GAME.CHECKLIST Integrator")),
           _xlfn._xlws.FILTER('Checklist.loc DATA'!$D$3:$D$3000,'Checklist.loc DATA'!$C$3:$C$3000=D405,"#no matching result in Checklist.loc DATA")))</f>
        <v/>
      </c>
      <c r="F405" s="53"/>
      <c r="G405" s="46" t="str" cm="1">
        <f t="array" ref="G405">IF(F405="","",
       IF(OR(_xlfn._xlws.FILTER('Checklist.loc DATA'!$D$3:$D$3000,'Checklist.loc DATA'!$C$3:$C$3000=F405,"#no matching result in Checklist.loc DATA")="#no matching result found in Checklist.loc DATA",_xlfn._xlws.FILTER('Checklist.loc DATA'!$D$3:$D$3000,'Checklist.loc DATA'!$C$3:$C$3000=F405,"#no matching result in Checklist.loc DATA")="MISSING",_xlfn._xlws.FILTER('Checklist.loc DATA'!$D$3:$D$3000,'Checklist.loc DATA'!$C$3:$C$3000=F405,"#no matching result in Checklist.loc DATA")=""),
            IF(_xlfn._xlws.FILTER('GAME.CHECKLIST_ Integrator'!$C$2:$C$3000,'GAME.CHECKLIST_ Integrator'!$D$2:$D$3000=F405,"#no matching result in GAME.CHECKLIST Integrator")="0","#Text found in aircraft PAGE_Integrator but no matching entry name; check that you copy-pasted entry names",
                   _xlfn._xlws.FILTER('GAME.CHECKLIST_ Integrator'!$C$2:$C$3000,'GAME.CHECKLIST_ Integrator'!$D$2:$D$3000=F405,"#no matching result in GAME.CHECKLIST Integrator")),
           _xlfn._xlws.FILTER('Checklist.loc DATA'!$D$3:$D$3000,'Checklist.loc DATA'!$C$3:$C$3000=F405,"#no matching result in Checklist.loc DATA")))</f>
        <v/>
      </c>
      <c r="H405" s="62"/>
      <c r="I405" s="46" t="str" cm="1">
        <f t="array" ref="I405">IF(H405="","",
       IF(OR(_xlfn._xlws.FILTER('Checklist.loc DATA'!$D$3:$D$3000,'Checklist.loc DATA'!$C$3:$C$3000=H405,"#no matching result in Checklist.loc DATA")="#no matching result found in Checklist.loc DATA",_xlfn._xlws.FILTER('Checklist.loc DATA'!$D$3:$D$3000,'Checklist.loc DATA'!$C$3:$C$3000=H405,"#no matching result in Checklist.loc DATA")="MISSING",_xlfn._xlws.FILTER('Checklist.loc DATA'!$D$3:$D$3000,'Checklist.loc DATA'!$C$3:$C$3000=H405,"#no matching result in Checklist.loc DATA")=""),
            IF(_xlfn._xlws.FILTER('GAME.CHECKLIST_ Integrator'!$C$2:$C$3000,'GAME.CHECKLIST_ Integrator'!$D$2:$D$3000=H405,"#no matching result in GAME.CHECKLIST Integrator")="0","#Text found in aircraft PAGE_Integrator but no matching entry name; check that you copy-pasted entry names",
                   _xlfn._xlws.FILTER('GAME.CHECKLIST_ Integrator'!$C$2:$C$3000,'GAME.CHECKLIST_ Integrator'!$D$2:$D$3000=H405,"#no matching result in GAME.CHECKLIST Integrator")),
           _xlfn._xlws.FILTER('Checklist.loc DATA'!$D$3:$D$3000,'Checklist.loc DATA'!$C$3:$C$3000=H405,"#no matching result in Checklist.loc DATA")))</f>
        <v/>
      </c>
      <c r="J405" s="29"/>
      <c r="K405" s="46" t="str" cm="1">
        <f t="array" ref="K405">IF(OR(J405="",J405=0),"",
       IF(OR(_xlfn._xlws.FILTER('Checklist.loc DATA'!$E$3:$E$3000,'Checklist.loc DATA'!$D$3:$D$3000=J405,"#no matching result in Checklist.loc DATA")="#no matching result found in Checklist.loc DATA",_xlfn._xlws.FILTER('Checklist.loc DATA'!$E$3:$E$3000,'Checklist.loc DATA'!$D$3:$D$3000=J405,"#no matching result in Checklist.loc DATA")="MISSING",_xlfn._xlws.FILTER('Checklist.loc DATA'!$E$3:$E$3000,'Checklist.loc DATA'!$D$3:$D$3000=J405,"#no matching result in Checklist.loc DATA")=""),
          IF(_xlfn._xlws.FILTER('CLUE. Integrator'!$C$2:$C$3000,'CLUE. Integrator'!$D$2:$D$3000=J405,"#no matching result in aircraft CLUE_Integrator")="0","#Text found in aircraft CLUE_Integrator but no matching entry name; check that you copy-pasted entry names",
                   _xlfn._xlws.FILTER('CLUE. Integrator'!$C$2:$C$3000,'CLUE. Integrator'!$D$2:$D$3000=J405,"#no matching result in aircraft CLUE_Integrator")),
           _xlfn._xlws.FILTER('Checklist.loc DATA'!$E$3:$E$3000,'Checklist.loc DATA'!$D$3:$D$3000=J405,"#no matching result in Checklist.loc DATA")))</f>
        <v/>
      </c>
      <c r="L405" s="63" t="str">
        <f>IF('Integrator tracking'!G414="","",'Integrator tracking'!G414)</f>
        <v/>
      </c>
      <c r="M405" s="14" t="str">
        <f t="shared" si="12"/>
        <v/>
      </c>
      <c r="N405" s="14" t="str">
        <f>IF(F405="","",
_xlfn.CONCAT('Resource Checklist generator'!$A$2,UPPER('Resource Checklist generator'!$O$1),SUBSTITUTE(_xlfn.CONCAT(G405,"_",I405),"GAME.CHECKLIST_",""),"_",T405,'Resource Checklist generator'!$M$2,L405,'Resource Checklist generator'!$K$2,CHAR(10),
    'Resource Checklist generator'!$L$1,'Resource Checklist generator'!$N$2,'Resource Checklist generator'!$K$1,CHAR(10),
    'Resource Checklist generator'!$N$1
))</f>
        <v/>
      </c>
      <c r="O405" s="14" t="str">
        <f>IF(NOT(OR(U405=0,U405="")),_xlfn.CONCAT('Resource Checklist generator'!$G$2,U405,'Resource Checklist generator'!$H$2,CHAR(10),'Resource Checklist generator'!$I$2),"")</f>
        <v/>
      </c>
      <c r="P405" s="14" t="str">
        <f>IF(NOT(OR(V405=0,V405="")),_xlfn.CONCAT('Resource Checklist generator'!$J$2,V405,'Resource Checklist generator'!$H$2,CHAR(10),'Resource Checklist generator'!$L$2),"")</f>
        <v/>
      </c>
      <c r="Q405" s="14" t="str">
        <f>IF(F405="","",
    _xlfn.CONCAT('Resource Checklist generator'!$A$1,UPPER('Resource Checklist generator'!$O$1),SUBSTITUTE(_xlfn.CONCAT(G405,"_",I405),"GAME.CHECKLIST_",""),'Resource Checklist generator'!$B$1,CHAR(10),
    'Resource Checklist generator'!$C$1,G405,'Resource Checklist generator'!$D$1,I405,'Resource Checklist generator'!$E$1,CHAR(10),
    IF(K405="","",_xlfn.CONCAT('Resource Checklist generator'!$F$1,K405,'Resource Checklist generator'!$G$1,CHAR(10))),
    'Resource Checklist generator'!$J$1,'Resource Checklist generator'!$K$1,CHAR(10),
    'Resource Checklist generator'!$N$1)
)</f>
        <v/>
      </c>
      <c r="R405" s="14"/>
      <c r="S405" s="14" t="str">
        <f t="shared" si="13"/>
        <v/>
      </c>
      <c r="T405" s="14" t="str" cm="1">
        <f t="array" ref="T405">IF(Q405="","",MATCH(MID(Q405,1,255),MID($R$3:$R$999,1,255),0))</f>
        <v/>
      </c>
      <c r="U405" s="14"/>
      <c r="V405" s="14"/>
    </row>
    <row r="406" spans="2:22">
      <c r="B406" s="28"/>
      <c r="C406" s="46" t="str" cm="1">
        <f t="array" ref="C406">IF(B406="","",
       IF(OR(_xlfn._xlws.FILTER('Checklist.loc DATA'!$D$3:$D$3000,'Checklist.loc DATA'!$C$3:$C$3000=B406,"#no matching result in Checklist.loc DATA")="#no matching result found in Checklist.loc DATA",_xlfn._xlws.FILTER('Checklist.loc DATA'!$D$3:$D$3000,'Checklist.loc DATA'!$C$3:$C$3000=B406,"#no matching result in Checklist.loc DATA")="MISSING",_xlfn._xlws.FILTER('Checklist.loc DATA'!$D$3:$D$3000,'Checklist.loc DATA'!$C$3:$C$3000=B406,"#no matching result in Checklist.loc DATA")=""),
            IF(_xlfn._xlws.FILTER('GAME.CHECKLIST_ Integrator'!$C$2:$C$3000,'GAME.CHECKLIST_ Integrator'!$D$2:$D$3000=B406,"#no matching result in GAME.CHECKLIST Integrator")="0","#Text found in aircraft PAGE_Integrator but no matching entry name; check that you copy-pasted entry names",
                   _xlfn._xlws.FILTER('GAME.CHECKLIST_ Integrator'!$C$2:$C$3000,'GAME.CHECKLIST_ Integrator'!$D$2:$D$3000=B406,"#no matching result in GAME.CHECKLIST Integrator")),
           _xlfn._xlws.FILTER('Checklist.loc DATA'!$D$3:$D$3000,'Checklist.loc DATA'!$C$3:$C$3000=B406,"#no matching result in Checklist.loc DATA")))</f>
        <v/>
      </c>
      <c r="D406" s="52"/>
      <c r="E406" s="46" t="str" cm="1">
        <f t="array" ref="E406">IF(D406="","",
       IF(OR(_xlfn._xlws.FILTER('Checklist.loc DATA'!$D$3:$D$3000,'Checklist.loc DATA'!$C$3:$C$3000=D406,"#no matching result in Checklist.loc DATA")="#no matching result found in Checklist.loc DATA",_xlfn._xlws.FILTER('Checklist.loc DATA'!$D$3:$D$3000,'Checklist.loc DATA'!$C$3:$C$3000=D406,"#no matching result in Checklist.loc DATA")="MISSING",_xlfn._xlws.FILTER('Checklist.loc DATA'!$D$3:$D$3000,'Checklist.loc DATA'!$C$3:$C$3000=D406,"#no matching result in Checklist.loc DATA")=""),
            IF(_xlfn._xlws.FILTER('GAME.CHECKLIST_ Integrator'!$C$2:$C$3000,'GAME.CHECKLIST_ Integrator'!$D$2:$D$3000=D406,"#no matching result in GAME.CHECKLIST Integrator")="0","#Text found in aircraft PAGE_Integrator but no matching entry name; check that you copy-pasted entry names",
                   _xlfn._xlws.FILTER('GAME.CHECKLIST_ Integrator'!$C$2:$C$3000,'GAME.CHECKLIST_ Integrator'!$D$2:$D$3000=D406,"#no matching result in GAME.CHECKLIST Integrator")),
           _xlfn._xlws.FILTER('Checklist.loc DATA'!$D$3:$D$3000,'Checklist.loc DATA'!$C$3:$C$3000=D406,"#no matching result in Checklist.loc DATA")))</f>
        <v/>
      </c>
      <c r="F406" s="52"/>
      <c r="G406" s="46" t="str" cm="1">
        <f t="array" ref="G406">IF(F406="","",
       IF(OR(_xlfn._xlws.FILTER('Checklist.loc DATA'!$D$3:$D$3000,'Checklist.loc DATA'!$C$3:$C$3000=F406,"#no matching result in Checklist.loc DATA")="#no matching result found in Checklist.loc DATA",_xlfn._xlws.FILTER('Checklist.loc DATA'!$D$3:$D$3000,'Checklist.loc DATA'!$C$3:$C$3000=F406,"#no matching result in Checklist.loc DATA")="MISSING",_xlfn._xlws.FILTER('Checklist.loc DATA'!$D$3:$D$3000,'Checklist.loc DATA'!$C$3:$C$3000=F406,"#no matching result in Checklist.loc DATA")=""),
            IF(_xlfn._xlws.FILTER('GAME.CHECKLIST_ Integrator'!$C$2:$C$3000,'GAME.CHECKLIST_ Integrator'!$D$2:$D$3000=F406,"#no matching result in GAME.CHECKLIST Integrator")="0","#Text found in aircraft PAGE_Integrator but no matching entry name; check that you copy-pasted entry names",
                   _xlfn._xlws.FILTER('GAME.CHECKLIST_ Integrator'!$C$2:$C$3000,'GAME.CHECKLIST_ Integrator'!$D$2:$D$3000=F406,"#no matching result in GAME.CHECKLIST Integrator")),
           _xlfn._xlws.FILTER('Checklist.loc DATA'!$D$3:$D$3000,'Checklist.loc DATA'!$C$3:$C$3000=F406,"#no matching result in Checklist.loc DATA")))</f>
        <v/>
      </c>
      <c r="H406" s="61"/>
      <c r="I406" s="46" t="str" cm="1">
        <f t="array" ref="I406">IF(H406="","",
       IF(OR(_xlfn._xlws.FILTER('Checklist.loc DATA'!$D$3:$D$3000,'Checklist.loc DATA'!$C$3:$C$3000=H406,"#no matching result in Checklist.loc DATA")="#no matching result found in Checklist.loc DATA",_xlfn._xlws.FILTER('Checklist.loc DATA'!$D$3:$D$3000,'Checklist.loc DATA'!$C$3:$C$3000=H406,"#no matching result in Checklist.loc DATA")="MISSING",_xlfn._xlws.FILTER('Checklist.loc DATA'!$D$3:$D$3000,'Checklist.loc DATA'!$C$3:$C$3000=H406,"#no matching result in Checklist.loc DATA")=""),
            IF(_xlfn._xlws.FILTER('GAME.CHECKLIST_ Integrator'!$C$2:$C$3000,'GAME.CHECKLIST_ Integrator'!$D$2:$D$3000=H406,"#no matching result in GAME.CHECKLIST Integrator")="0","#Text found in aircraft PAGE_Integrator but no matching entry name; check that you copy-pasted entry names",
                   _xlfn._xlws.FILTER('GAME.CHECKLIST_ Integrator'!$C$2:$C$3000,'GAME.CHECKLIST_ Integrator'!$D$2:$D$3000=H406,"#no matching result in GAME.CHECKLIST Integrator")),
           _xlfn._xlws.FILTER('Checklist.loc DATA'!$D$3:$D$3000,'Checklist.loc DATA'!$C$3:$C$3000=H406,"#no matching result in Checklist.loc DATA")))</f>
        <v/>
      </c>
      <c r="J406" s="48"/>
      <c r="K406" s="46" t="str" cm="1">
        <f t="array" ref="K406">IF(OR(J406="",J406=0),"",
       IF(OR(_xlfn._xlws.FILTER('Checklist.loc DATA'!$E$3:$E$3000,'Checklist.loc DATA'!$D$3:$D$3000=J406,"#no matching result in Checklist.loc DATA")="#no matching result found in Checklist.loc DATA",_xlfn._xlws.FILTER('Checklist.loc DATA'!$E$3:$E$3000,'Checklist.loc DATA'!$D$3:$D$3000=J406,"#no matching result in Checklist.loc DATA")="MISSING",_xlfn._xlws.FILTER('Checklist.loc DATA'!$E$3:$E$3000,'Checklist.loc DATA'!$D$3:$D$3000=J406,"#no matching result in Checklist.loc DATA")=""),
          IF(_xlfn._xlws.FILTER('CLUE. Integrator'!$C$2:$C$3000,'CLUE. Integrator'!$D$2:$D$3000=J406,"#no matching result in aircraft CLUE_Integrator")="0","#Text found in aircraft CLUE_Integrator but no matching entry name; check that you copy-pasted entry names",
                   _xlfn._xlws.FILTER('CLUE. Integrator'!$C$2:$C$3000,'CLUE. Integrator'!$D$2:$D$3000=J406,"#no matching result in aircraft CLUE_Integrator")),
           _xlfn._xlws.FILTER('Checklist.loc DATA'!$E$3:$E$3000,'Checklist.loc DATA'!$D$3:$D$3000=J406,"#no matching result in Checklist.loc DATA")))</f>
        <v/>
      </c>
      <c r="L406" s="63" t="str">
        <f>IF('Integrator tracking'!G415="","",'Integrator tracking'!G415)</f>
        <v/>
      </c>
      <c r="M406" s="14" t="str">
        <f t="shared" si="12"/>
        <v/>
      </c>
      <c r="N406" s="14" t="str">
        <f>IF(F406="","",
_xlfn.CONCAT('Resource Checklist generator'!$A$2,UPPER('Resource Checklist generator'!$O$1),SUBSTITUTE(_xlfn.CONCAT(G406,"_",I406),"GAME.CHECKLIST_",""),"_",T406,'Resource Checklist generator'!$M$2,L406,'Resource Checklist generator'!$K$2,CHAR(10),
    'Resource Checklist generator'!$L$1,'Resource Checklist generator'!$N$2,'Resource Checklist generator'!$K$1,CHAR(10),
    'Resource Checklist generator'!$N$1
))</f>
        <v/>
      </c>
      <c r="O406" s="14" t="str">
        <f>IF(NOT(OR(U406=0,U406="")),_xlfn.CONCAT('Resource Checklist generator'!$G$2,U406,'Resource Checklist generator'!$H$2,CHAR(10),'Resource Checklist generator'!$I$2),"")</f>
        <v/>
      </c>
      <c r="P406" s="14" t="str">
        <f>IF(NOT(OR(V406=0,V406="")),_xlfn.CONCAT('Resource Checklist generator'!$J$2,V406,'Resource Checklist generator'!$H$2,CHAR(10),'Resource Checklist generator'!$L$2),"")</f>
        <v/>
      </c>
      <c r="Q406" s="14" t="str">
        <f>IF(F406="","",
    _xlfn.CONCAT('Resource Checklist generator'!$A$1,UPPER('Resource Checklist generator'!$O$1),SUBSTITUTE(_xlfn.CONCAT(G406,"_",I406),"GAME.CHECKLIST_",""),'Resource Checklist generator'!$B$1,CHAR(10),
    'Resource Checklist generator'!$C$1,G406,'Resource Checklist generator'!$D$1,I406,'Resource Checklist generator'!$E$1,CHAR(10),
    IF(K406="","",_xlfn.CONCAT('Resource Checklist generator'!$F$1,K406,'Resource Checklist generator'!$G$1,CHAR(10))),
    'Resource Checklist generator'!$J$1,'Resource Checklist generator'!$K$1,CHAR(10),
    'Resource Checklist generator'!$N$1)
)</f>
        <v/>
      </c>
      <c r="R406" s="14"/>
      <c r="S406" s="14" t="str">
        <f t="shared" si="13"/>
        <v/>
      </c>
      <c r="T406" s="14" t="str" cm="1">
        <f t="array" ref="T406">IF(Q406="","",MATCH(MID(Q406,1,255),MID($R$3:$R$999,1,255),0))</f>
        <v/>
      </c>
      <c r="U406" s="14"/>
      <c r="V406" s="14"/>
    </row>
    <row r="407" spans="2:22">
      <c r="B407" s="27"/>
      <c r="C407" s="46" t="str" cm="1">
        <f t="array" ref="C407">IF(B407="","",
       IF(OR(_xlfn._xlws.FILTER('Checklist.loc DATA'!$D$3:$D$3000,'Checklist.loc DATA'!$C$3:$C$3000=B407,"#no matching result in Checklist.loc DATA")="#no matching result found in Checklist.loc DATA",_xlfn._xlws.FILTER('Checklist.loc DATA'!$D$3:$D$3000,'Checklist.loc DATA'!$C$3:$C$3000=B407,"#no matching result in Checklist.loc DATA")="MISSING",_xlfn._xlws.FILTER('Checklist.loc DATA'!$D$3:$D$3000,'Checklist.loc DATA'!$C$3:$C$3000=B407,"#no matching result in Checklist.loc DATA")=""),
            IF(_xlfn._xlws.FILTER('GAME.CHECKLIST_ Integrator'!$C$2:$C$3000,'GAME.CHECKLIST_ Integrator'!$D$2:$D$3000=B407,"#no matching result in GAME.CHECKLIST Integrator")="0","#Text found in aircraft PAGE_Integrator but no matching entry name; check that you copy-pasted entry names",
                   _xlfn._xlws.FILTER('GAME.CHECKLIST_ Integrator'!$C$2:$C$3000,'GAME.CHECKLIST_ Integrator'!$D$2:$D$3000=B407,"#no matching result in GAME.CHECKLIST Integrator")),
           _xlfn._xlws.FILTER('Checklist.loc DATA'!$D$3:$D$3000,'Checklist.loc DATA'!$C$3:$C$3000=B407,"#no matching result in Checklist.loc DATA")))</f>
        <v/>
      </c>
      <c r="D407" s="53"/>
      <c r="E407" s="46" t="str" cm="1">
        <f t="array" ref="E407">IF(D407="","",
       IF(OR(_xlfn._xlws.FILTER('Checklist.loc DATA'!$D$3:$D$3000,'Checklist.loc DATA'!$C$3:$C$3000=D407,"#no matching result in Checklist.loc DATA")="#no matching result found in Checklist.loc DATA",_xlfn._xlws.FILTER('Checklist.loc DATA'!$D$3:$D$3000,'Checklist.loc DATA'!$C$3:$C$3000=D407,"#no matching result in Checklist.loc DATA")="MISSING",_xlfn._xlws.FILTER('Checklist.loc DATA'!$D$3:$D$3000,'Checklist.loc DATA'!$C$3:$C$3000=D407,"#no matching result in Checklist.loc DATA")=""),
            IF(_xlfn._xlws.FILTER('GAME.CHECKLIST_ Integrator'!$C$2:$C$3000,'GAME.CHECKLIST_ Integrator'!$D$2:$D$3000=D407,"#no matching result in GAME.CHECKLIST Integrator")="0","#Text found in aircraft PAGE_Integrator but no matching entry name; check that you copy-pasted entry names",
                   _xlfn._xlws.FILTER('GAME.CHECKLIST_ Integrator'!$C$2:$C$3000,'GAME.CHECKLIST_ Integrator'!$D$2:$D$3000=D407,"#no matching result in GAME.CHECKLIST Integrator")),
           _xlfn._xlws.FILTER('Checklist.loc DATA'!$D$3:$D$3000,'Checklist.loc DATA'!$C$3:$C$3000=D407,"#no matching result in Checklist.loc DATA")))</f>
        <v/>
      </c>
      <c r="F407" s="53"/>
      <c r="G407" s="46" t="str" cm="1">
        <f t="array" ref="G407">IF(F407="","",
       IF(OR(_xlfn._xlws.FILTER('Checklist.loc DATA'!$D$3:$D$3000,'Checklist.loc DATA'!$C$3:$C$3000=F407,"#no matching result in Checklist.loc DATA")="#no matching result found in Checklist.loc DATA",_xlfn._xlws.FILTER('Checklist.loc DATA'!$D$3:$D$3000,'Checklist.loc DATA'!$C$3:$C$3000=F407,"#no matching result in Checklist.loc DATA")="MISSING",_xlfn._xlws.FILTER('Checklist.loc DATA'!$D$3:$D$3000,'Checklist.loc DATA'!$C$3:$C$3000=F407,"#no matching result in Checklist.loc DATA")=""),
            IF(_xlfn._xlws.FILTER('GAME.CHECKLIST_ Integrator'!$C$2:$C$3000,'GAME.CHECKLIST_ Integrator'!$D$2:$D$3000=F407,"#no matching result in GAME.CHECKLIST Integrator")="0","#Text found in aircraft PAGE_Integrator but no matching entry name; check that you copy-pasted entry names",
                   _xlfn._xlws.FILTER('GAME.CHECKLIST_ Integrator'!$C$2:$C$3000,'GAME.CHECKLIST_ Integrator'!$D$2:$D$3000=F407,"#no matching result in GAME.CHECKLIST Integrator")),
           _xlfn._xlws.FILTER('Checklist.loc DATA'!$D$3:$D$3000,'Checklist.loc DATA'!$C$3:$C$3000=F407,"#no matching result in Checklist.loc DATA")))</f>
        <v/>
      </c>
      <c r="H407" s="62"/>
      <c r="I407" s="46" t="str" cm="1">
        <f t="array" ref="I407">IF(H407="","",
       IF(OR(_xlfn._xlws.FILTER('Checklist.loc DATA'!$D$3:$D$3000,'Checklist.loc DATA'!$C$3:$C$3000=H407,"#no matching result in Checklist.loc DATA")="#no matching result found in Checklist.loc DATA",_xlfn._xlws.FILTER('Checklist.loc DATA'!$D$3:$D$3000,'Checklist.loc DATA'!$C$3:$C$3000=H407,"#no matching result in Checklist.loc DATA")="MISSING",_xlfn._xlws.FILTER('Checklist.loc DATA'!$D$3:$D$3000,'Checklist.loc DATA'!$C$3:$C$3000=H407,"#no matching result in Checklist.loc DATA")=""),
            IF(_xlfn._xlws.FILTER('GAME.CHECKLIST_ Integrator'!$C$2:$C$3000,'GAME.CHECKLIST_ Integrator'!$D$2:$D$3000=H407,"#no matching result in GAME.CHECKLIST Integrator")="0","#Text found in aircraft PAGE_Integrator but no matching entry name; check that you copy-pasted entry names",
                   _xlfn._xlws.FILTER('GAME.CHECKLIST_ Integrator'!$C$2:$C$3000,'GAME.CHECKLIST_ Integrator'!$D$2:$D$3000=H407,"#no matching result in GAME.CHECKLIST Integrator")),
           _xlfn._xlws.FILTER('Checklist.loc DATA'!$D$3:$D$3000,'Checklist.loc DATA'!$C$3:$C$3000=H407,"#no matching result in Checklist.loc DATA")))</f>
        <v/>
      </c>
      <c r="J407" s="29"/>
      <c r="K407" s="46" t="str" cm="1">
        <f t="array" ref="K407">IF(OR(J407="",J407=0),"",
       IF(OR(_xlfn._xlws.FILTER('Checklist.loc DATA'!$E$3:$E$3000,'Checklist.loc DATA'!$D$3:$D$3000=J407,"#no matching result in Checklist.loc DATA")="#no matching result found in Checklist.loc DATA",_xlfn._xlws.FILTER('Checklist.loc DATA'!$E$3:$E$3000,'Checklist.loc DATA'!$D$3:$D$3000=J407,"#no matching result in Checklist.loc DATA")="MISSING",_xlfn._xlws.FILTER('Checklist.loc DATA'!$E$3:$E$3000,'Checklist.loc DATA'!$D$3:$D$3000=J407,"#no matching result in Checklist.loc DATA")=""),
          IF(_xlfn._xlws.FILTER('CLUE. Integrator'!$C$2:$C$3000,'CLUE. Integrator'!$D$2:$D$3000=J407,"#no matching result in aircraft CLUE_Integrator")="0","#Text found in aircraft CLUE_Integrator but no matching entry name; check that you copy-pasted entry names",
                   _xlfn._xlws.FILTER('CLUE. Integrator'!$C$2:$C$3000,'CLUE. Integrator'!$D$2:$D$3000=J407,"#no matching result in aircraft CLUE_Integrator")),
           _xlfn._xlws.FILTER('Checklist.loc DATA'!$E$3:$E$3000,'Checklist.loc DATA'!$D$3:$D$3000=J407,"#no matching result in Checklist.loc DATA")))</f>
        <v/>
      </c>
      <c r="L407" s="63" t="str">
        <f>IF('Integrator tracking'!G416="","",'Integrator tracking'!G416)</f>
        <v/>
      </c>
      <c r="M407" s="14" t="str">
        <f t="shared" si="12"/>
        <v/>
      </c>
      <c r="N407" s="14" t="str">
        <f>IF(F407="","",
_xlfn.CONCAT('Resource Checklist generator'!$A$2,UPPER('Resource Checklist generator'!$O$1),SUBSTITUTE(_xlfn.CONCAT(G407,"_",I407),"GAME.CHECKLIST_",""),"_",T407,'Resource Checklist generator'!$M$2,L407,'Resource Checklist generator'!$K$2,CHAR(10),
    'Resource Checklist generator'!$L$1,'Resource Checklist generator'!$N$2,'Resource Checklist generator'!$K$1,CHAR(10),
    'Resource Checklist generator'!$N$1
))</f>
        <v/>
      </c>
      <c r="O407" s="14" t="str">
        <f>IF(NOT(OR(U407=0,U407="")),_xlfn.CONCAT('Resource Checklist generator'!$G$2,U407,'Resource Checklist generator'!$H$2,CHAR(10),'Resource Checklist generator'!$I$2),"")</f>
        <v/>
      </c>
      <c r="P407" s="14" t="str">
        <f>IF(NOT(OR(V407=0,V407="")),_xlfn.CONCAT('Resource Checklist generator'!$J$2,V407,'Resource Checklist generator'!$H$2,CHAR(10),'Resource Checklist generator'!$L$2),"")</f>
        <v/>
      </c>
      <c r="Q407" s="14" t="str">
        <f>IF(F407="","",
    _xlfn.CONCAT('Resource Checklist generator'!$A$1,UPPER('Resource Checklist generator'!$O$1),SUBSTITUTE(_xlfn.CONCAT(G407,"_",I407),"GAME.CHECKLIST_",""),'Resource Checklist generator'!$B$1,CHAR(10),
    'Resource Checklist generator'!$C$1,G407,'Resource Checklist generator'!$D$1,I407,'Resource Checklist generator'!$E$1,CHAR(10),
    IF(K407="","",_xlfn.CONCAT('Resource Checklist generator'!$F$1,K407,'Resource Checklist generator'!$G$1,CHAR(10))),
    'Resource Checklist generator'!$J$1,'Resource Checklist generator'!$K$1,CHAR(10),
    'Resource Checklist generator'!$N$1)
)</f>
        <v/>
      </c>
      <c r="R407" s="14"/>
      <c r="S407" s="14" t="str">
        <f t="shared" si="13"/>
        <v/>
      </c>
      <c r="T407" s="14" t="str" cm="1">
        <f t="array" ref="T407">IF(Q407="","",MATCH(MID(Q407,1,255),MID($R$3:$R$999,1,255),0))</f>
        <v/>
      </c>
      <c r="U407" s="14"/>
      <c r="V407" s="14"/>
    </row>
    <row r="408" spans="2:22">
      <c r="B408" s="28"/>
      <c r="C408" s="46" t="str" cm="1">
        <f t="array" ref="C408">IF(B408="","",
       IF(OR(_xlfn._xlws.FILTER('Checklist.loc DATA'!$D$3:$D$3000,'Checklist.loc DATA'!$C$3:$C$3000=B408,"#no matching result in Checklist.loc DATA")="#no matching result found in Checklist.loc DATA",_xlfn._xlws.FILTER('Checklist.loc DATA'!$D$3:$D$3000,'Checklist.loc DATA'!$C$3:$C$3000=B408,"#no matching result in Checklist.loc DATA")="MISSING",_xlfn._xlws.FILTER('Checklist.loc DATA'!$D$3:$D$3000,'Checklist.loc DATA'!$C$3:$C$3000=B408,"#no matching result in Checklist.loc DATA")=""),
            IF(_xlfn._xlws.FILTER('GAME.CHECKLIST_ Integrator'!$C$2:$C$3000,'GAME.CHECKLIST_ Integrator'!$D$2:$D$3000=B408,"#no matching result in GAME.CHECKLIST Integrator")="0","#Text found in aircraft PAGE_Integrator but no matching entry name; check that you copy-pasted entry names",
                   _xlfn._xlws.FILTER('GAME.CHECKLIST_ Integrator'!$C$2:$C$3000,'GAME.CHECKLIST_ Integrator'!$D$2:$D$3000=B408,"#no matching result in GAME.CHECKLIST Integrator")),
           _xlfn._xlws.FILTER('Checklist.loc DATA'!$D$3:$D$3000,'Checklist.loc DATA'!$C$3:$C$3000=B408,"#no matching result in Checklist.loc DATA")))</f>
        <v/>
      </c>
      <c r="D408" s="52"/>
      <c r="E408" s="46" t="str" cm="1">
        <f t="array" ref="E408">IF(D408="","",
       IF(OR(_xlfn._xlws.FILTER('Checklist.loc DATA'!$D$3:$D$3000,'Checklist.loc DATA'!$C$3:$C$3000=D408,"#no matching result in Checklist.loc DATA")="#no matching result found in Checklist.loc DATA",_xlfn._xlws.FILTER('Checklist.loc DATA'!$D$3:$D$3000,'Checklist.loc DATA'!$C$3:$C$3000=D408,"#no matching result in Checklist.loc DATA")="MISSING",_xlfn._xlws.FILTER('Checklist.loc DATA'!$D$3:$D$3000,'Checklist.loc DATA'!$C$3:$C$3000=D408,"#no matching result in Checklist.loc DATA")=""),
            IF(_xlfn._xlws.FILTER('GAME.CHECKLIST_ Integrator'!$C$2:$C$3000,'GAME.CHECKLIST_ Integrator'!$D$2:$D$3000=D408,"#no matching result in GAME.CHECKLIST Integrator")="0","#Text found in aircraft PAGE_Integrator but no matching entry name; check that you copy-pasted entry names",
                   _xlfn._xlws.FILTER('GAME.CHECKLIST_ Integrator'!$C$2:$C$3000,'GAME.CHECKLIST_ Integrator'!$D$2:$D$3000=D408,"#no matching result in GAME.CHECKLIST Integrator")),
           _xlfn._xlws.FILTER('Checklist.loc DATA'!$D$3:$D$3000,'Checklist.loc DATA'!$C$3:$C$3000=D408,"#no matching result in Checklist.loc DATA")))</f>
        <v/>
      </c>
      <c r="F408" s="52"/>
      <c r="G408" s="46" t="str" cm="1">
        <f t="array" ref="G408">IF(F408="","",
       IF(OR(_xlfn._xlws.FILTER('Checklist.loc DATA'!$D$3:$D$3000,'Checklist.loc DATA'!$C$3:$C$3000=F408,"#no matching result in Checklist.loc DATA")="#no matching result found in Checklist.loc DATA",_xlfn._xlws.FILTER('Checklist.loc DATA'!$D$3:$D$3000,'Checklist.loc DATA'!$C$3:$C$3000=F408,"#no matching result in Checklist.loc DATA")="MISSING",_xlfn._xlws.FILTER('Checklist.loc DATA'!$D$3:$D$3000,'Checklist.loc DATA'!$C$3:$C$3000=F408,"#no matching result in Checklist.loc DATA")=""),
            IF(_xlfn._xlws.FILTER('GAME.CHECKLIST_ Integrator'!$C$2:$C$3000,'GAME.CHECKLIST_ Integrator'!$D$2:$D$3000=F408,"#no matching result in GAME.CHECKLIST Integrator")="0","#Text found in aircraft PAGE_Integrator but no matching entry name; check that you copy-pasted entry names",
                   _xlfn._xlws.FILTER('GAME.CHECKLIST_ Integrator'!$C$2:$C$3000,'GAME.CHECKLIST_ Integrator'!$D$2:$D$3000=F408,"#no matching result in GAME.CHECKLIST Integrator")),
           _xlfn._xlws.FILTER('Checklist.loc DATA'!$D$3:$D$3000,'Checklist.loc DATA'!$C$3:$C$3000=F408,"#no matching result in Checklist.loc DATA")))</f>
        <v/>
      </c>
      <c r="H408" s="61"/>
      <c r="I408" s="46" t="str" cm="1">
        <f t="array" ref="I408">IF(H408="","",
       IF(OR(_xlfn._xlws.FILTER('Checklist.loc DATA'!$D$3:$D$3000,'Checklist.loc DATA'!$C$3:$C$3000=H408,"#no matching result in Checklist.loc DATA")="#no matching result found in Checklist.loc DATA",_xlfn._xlws.FILTER('Checklist.loc DATA'!$D$3:$D$3000,'Checklist.loc DATA'!$C$3:$C$3000=H408,"#no matching result in Checklist.loc DATA")="MISSING",_xlfn._xlws.FILTER('Checklist.loc DATA'!$D$3:$D$3000,'Checklist.loc DATA'!$C$3:$C$3000=H408,"#no matching result in Checklist.loc DATA")=""),
            IF(_xlfn._xlws.FILTER('GAME.CHECKLIST_ Integrator'!$C$2:$C$3000,'GAME.CHECKLIST_ Integrator'!$D$2:$D$3000=H408,"#no matching result in GAME.CHECKLIST Integrator")="0","#Text found in aircraft PAGE_Integrator but no matching entry name; check that you copy-pasted entry names",
                   _xlfn._xlws.FILTER('GAME.CHECKLIST_ Integrator'!$C$2:$C$3000,'GAME.CHECKLIST_ Integrator'!$D$2:$D$3000=H408,"#no matching result in GAME.CHECKLIST Integrator")),
           _xlfn._xlws.FILTER('Checklist.loc DATA'!$D$3:$D$3000,'Checklist.loc DATA'!$C$3:$C$3000=H408,"#no matching result in Checklist.loc DATA")))</f>
        <v/>
      </c>
      <c r="J408" s="48"/>
      <c r="K408" s="46" t="str" cm="1">
        <f t="array" ref="K408">IF(OR(J408="",J408=0),"",
       IF(OR(_xlfn._xlws.FILTER('Checklist.loc DATA'!$E$3:$E$3000,'Checklist.loc DATA'!$D$3:$D$3000=J408,"#no matching result in Checklist.loc DATA")="#no matching result found in Checklist.loc DATA",_xlfn._xlws.FILTER('Checklist.loc DATA'!$E$3:$E$3000,'Checklist.loc DATA'!$D$3:$D$3000=J408,"#no matching result in Checklist.loc DATA")="MISSING",_xlfn._xlws.FILTER('Checklist.loc DATA'!$E$3:$E$3000,'Checklist.loc DATA'!$D$3:$D$3000=J408,"#no matching result in Checklist.loc DATA")=""),
          IF(_xlfn._xlws.FILTER('CLUE. Integrator'!$C$2:$C$3000,'CLUE. Integrator'!$D$2:$D$3000=J408,"#no matching result in aircraft CLUE_Integrator")="0","#Text found in aircraft CLUE_Integrator but no matching entry name; check that you copy-pasted entry names",
                   _xlfn._xlws.FILTER('CLUE. Integrator'!$C$2:$C$3000,'CLUE. Integrator'!$D$2:$D$3000=J408,"#no matching result in aircraft CLUE_Integrator")),
           _xlfn._xlws.FILTER('Checklist.loc DATA'!$E$3:$E$3000,'Checklist.loc DATA'!$D$3:$D$3000=J408,"#no matching result in Checklist.loc DATA")))</f>
        <v/>
      </c>
      <c r="L408" s="63" t="str">
        <f>IF('Integrator tracking'!G417="","",'Integrator tracking'!G417)</f>
        <v/>
      </c>
      <c r="M408" s="14" t="str">
        <f t="shared" si="12"/>
        <v/>
      </c>
      <c r="N408" s="14" t="str">
        <f>IF(F408="","",
_xlfn.CONCAT('Resource Checklist generator'!$A$2,UPPER('Resource Checklist generator'!$O$1),SUBSTITUTE(_xlfn.CONCAT(G408,"_",I408),"GAME.CHECKLIST_",""),"_",T408,'Resource Checklist generator'!$M$2,L408,'Resource Checklist generator'!$K$2,CHAR(10),
    'Resource Checklist generator'!$L$1,'Resource Checklist generator'!$N$2,'Resource Checklist generator'!$K$1,CHAR(10),
    'Resource Checklist generator'!$N$1
))</f>
        <v/>
      </c>
      <c r="O408" s="14" t="str">
        <f>IF(NOT(OR(U408=0,U408="")),_xlfn.CONCAT('Resource Checklist generator'!$G$2,U408,'Resource Checklist generator'!$H$2,CHAR(10),'Resource Checklist generator'!$I$2),"")</f>
        <v/>
      </c>
      <c r="P408" s="14" t="str">
        <f>IF(NOT(OR(V408=0,V408="")),_xlfn.CONCAT('Resource Checklist generator'!$J$2,V408,'Resource Checklist generator'!$H$2,CHAR(10),'Resource Checklist generator'!$L$2),"")</f>
        <v/>
      </c>
      <c r="Q408" s="14" t="str">
        <f>IF(F408="","",
    _xlfn.CONCAT('Resource Checklist generator'!$A$1,UPPER('Resource Checklist generator'!$O$1),SUBSTITUTE(_xlfn.CONCAT(G408,"_",I408),"GAME.CHECKLIST_",""),'Resource Checklist generator'!$B$1,CHAR(10),
    'Resource Checklist generator'!$C$1,G408,'Resource Checklist generator'!$D$1,I408,'Resource Checklist generator'!$E$1,CHAR(10),
    IF(K408="","",_xlfn.CONCAT('Resource Checklist generator'!$F$1,K408,'Resource Checklist generator'!$G$1,CHAR(10))),
    'Resource Checklist generator'!$J$1,'Resource Checklist generator'!$K$1,CHAR(10),
    'Resource Checklist generator'!$N$1)
)</f>
        <v/>
      </c>
      <c r="R408" s="14"/>
      <c r="S408" s="14" t="str">
        <f t="shared" si="13"/>
        <v/>
      </c>
      <c r="T408" s="14" t="str" cm="1">
        <f t="array" ref="T408">IF(Q408="","",MATCH(MID(Q408,1,255),MID($R$3:$R$999,1,255),0))</f>
        <v/>
      </c>
      <c r="U408" s="14"/>
      <c r="V408" s="14"/>
    </row>
    <row r="409" spans="2:22">
      <c r="B409" s="27"/>
      <c r="C409" s="46" t="str" cm="1">
        <f t="array" ref="C409">IF(B409="","",
       IF(OR(_xlfn._xlws.FILTER('Checklist.loc DATA'!$D$3:$D$3000,'Checklist.loc DATA'!$C$3:$C$3000=B409,"#no matching result in Checklist.loc DATA")="#no matching result found in Checklist.loc DATA",_xlfn._xlws.FILTER('Checklist.loc DATA'!$D$3:$D$3000,'Checklist.loc DATA'!$C$3:$C$3000=B409,"#no matching result in Checklist.loc DATA")="MISSING",_xlfn._xlws.FILTER('Checklist.loc DATA'!$D$3:$D$3000,'Checklist.loc DATA'!$C$3:$C$3000=B409,"#no matching result in Checklist.loc DATA")=""),
            IF(_xlfn._xlws.FILTER('GAME.CHECKLIST_ Integrator'!$C$2:$C$3000,'GAME.CHECKLIST_ Integrator'!$D$2:$D$3000=B409,"#no matching result in GAME.CHECKLIST Integrator")="0","#Text found in aircraft PAGE_Integrator but no matching entry name; check that you copy-pasted entry names",
                   _xlfn._xlws.FILTER('GAME.CHECKLIST_ Integrator'!$C$2:$C$3000,'GAME.CHECKLIST_ Integrator'!$D$2:$D$3000=B409,"#no matching result in GAME.CHECKLIST Integrator")),
           _xlfn._xlws.FILTER('Checklist.loc DATA'!$D$3:$D$3000,'Checklist.loc DATA'!$C$3:$C$3000=B409,"#no matching result in Checklist.loc DATA")))</f>
        <v/>
      </c>
      <c r="D409" s="53"/>
      <c r="E409" s="46" t="str" cm="1">
        <f t="array" ref="E409">IF(D409="","",
       IF(OR(_xlfn._xlws.FILTER('Checklist.loc DATA'!$D$3:$D$3000,'Checklist.loc DATA'!$C$3:$C$3000=D409,"#no matching result in Checklist.loc DATA")="#no matching result found in Checklist.loc DATA",_xlfn._xlws.FILTER('Checklist.loc DATA'!$D$3:$D$3000,'Checklist.loc DATA'!$C$3:$C$3000=D409,"#no matching result in Checklist.loc DATA")="MISSING",_xlfn._xlws.FILTER('Checklist.loc DATA'!$D$3:$D$3000,'Checklist.loc DATA'!$C$3:$C$3000=D409,"#no matching result in Checklist.loc DATA")=""),
            IF(_xlfn._xlws.FILTER('GAME.CHECKLIST_ Integrator'!$C$2:$C$3000,'GAME.CHECKLIST_ Integrator'!$D$2:$D$3000=D409,"#no matching result in GAME.CHECKLIST Integrator")="0","#Text found in aircraft PAGE_Integrator but no matching entry name; check that you copy-pasted entry names",
                   _xlfn._xlws.FILTER('GAME.CHECKLIST_ Integrator'!$C$2:$C$3000,'GAME.CHECKLIST_ Integrator'!$D$2:$D$3000=D409,"#no matching result in GAME.CHECKLIST Integrator")),
           _xlfn._xlws.FILTER('Checklist.loc DATA'!$D$3:$D$3000,'Checklist.loc DATA'!$C$3:$C$3000=D409,"#no matching result in Checklist.loc DATA")))</f>
        <v/>
      </c>
      <c r="F409" s="53"/>
      <c r="G409" s="46" t="str" cm="1">
        <f t="array" ref="G409">IF(F409="","",
       IF(OR(_xlfn._xlws.FILTER('Checklist.loc DATA'!$D$3:$D$3000,'Checklist.loc DATA'!$C$3:$C$3000=F409,"#no matching result in Checklist.loc DATA")="#no matching result found in Checklist.loc DATA",_xlfn._xlws.FILTER('Checklist.loc DATA'!$D$3:$D$3000,'Checklist.loc DATA'!$C$3:$C$3000=F409,"#no matching result in Checklist.loc DATA")="MISSING",_xlfn._xlws.FILTER('Checklist.loc DATA'!$D$3:$D$3000,'Checklist.loc DATA'!$C$3:$C$3000=F409,"#no matching result in Checklist.loc DATA")=""),
            IF(_xlfn._xlws.FILTER('GAME.CHECKLIST_ Integrator'!$C$2:$C$3000,'GAME.CHECKLIST_ Integrator'!$D$2:$D$3000=F409,"#no matching result in GAME.CHECKLIST Integrator")="0","#Text found in aircraft PAGE_Integrator but no matching entry name; check that you copy-pasted entry names",
                   _xlfn._xlws.FILTER('GAME.CHECKLIST_ Integrator'!$C$2:$C$3000,'GAME.CHECKLIST_ Integrator'!$D$2:$D$3000=F409,"#no matching result in GAME.CHECKLIST Integrator")),
           _xlfn._xlws.FILTER('Checklist.loc DATA'!$D$3:$D$3000,'Checklist.loc DATA'!$C$3:$C$3000=F409,"#no matching result in Checklist.loc DATA")))</f>
        <v/>
      </c>
      <c r="H409" s="62"/>
      <c r="I409" s="46" t="str" cm="1">
        <f t="array" ref="I409">IF(H409="","",
       IF(OR(_xlfn._xlws.FILTER('Checklist.loc DATA'!$D$3:$D$3000,'Checklist.loc DATA'!$C$3:$C$3000=H409,"#no matching result in Checklist.loc DATA")="#no matching result found in Checklist.loc DATA",_xlfn._xlws.FILTER('Checklist.loc DATA'!$D$3:$D$3000,'Checklist.loc DATA'!$C$3:$C$3000=H409,"#no matching result in Checklist.loc DATA")="MISSING",_xlfn._xlws.FILTER('Checklist.loc DATA'!$D$3:$D$3000,'Checklist.loc DATA'!$C$3:$C$3000=H409,"#no matching result in Checklist.loc DATA")=""),
            IF(_xlfn._xlws.FILTER('GAME.CHECKLIST_ Integrator'!$C$2:$C$3000,'GAME.CHECKLIST_ Integrator'!$D$2:$D$3000=H409,"#no matching result in GAME.CHECKLIST Integrator")="0","#Text found in aircraft PAGE_Integrator but no matching entry name; check that you copy-pasted entry names",
                   _xlfn._xlws.FILTER('GAME.CHECKLIST_ Integrator'!$C$2:$C$3000,'GAME.CHECKLIST_ Integrator'!$D$2:$D$3000=H409,"#no matching result in GAME.CHECKLIST Integrator")),
           _xlfn._xlws.FILTER('Checklist.loc DATA'!$D$3:$D$3000,'Checklist.loc DATA'!$C$3:$C$3000=H409,"#no matching result in Checklist.loc DATA")))</f>
        <v/>
      </c>
      <c r="J409" s="29"/>
      <c r="K409" s="46" t="str" cm="1">
        <f t="array" ref="K409">IF(OR(J409="",J409=0),"",
       IF(OR(_xlfn._xlws.FILTER('Checklist.loc DATA'!$E$3:$E$3000,'Checklist.loc DATA'!$D$3:$D$3000=J409,"#no matching result in Checklist.loc DATA")="#no matching result found in Checklist.loc DATA",_xlfn._xlws.FILTER('Checklist.loc DATA'!$E$3:$E$3000,'Checklist.loc DATA'!$D$3:$D$3000=J409,"#no matching result in Checklist.loc DATA")="MISSING",_xlfn._xlws.FILTER('Checklist.loc DATA'!$E$3:$E$3000,'Checklist.loc DATA'!$D$3:$D$3000=J409,"#no matching result in Checklist.loc DATA")=""),
          IF(_xlfn._xlws.FILTER('CLUE. Integrator'!$C$2:$C$3000,'CLUE. Integrator'!$D$2:$D$3000=J409,"#no matching result in aircraft CLUE_Integrator")="0","#Text found in aircraft CLUE_Integrator but no matching entry name; check that you copy-pasted entry names",
                   _xlfn._xlws.FILTER('CLUE. Integrator'!$C$2:$C$3000,'CLUE. Integrator'!$D$2:$D$3000=J409,"#no matching result in aircraft CLUE_Integrator")),
           _xlfn._xlws.FILTER('Checklist.loc DATA'!$E$3:$E$3000,'Checklist.loc DATA'!$D$3:$D$3000=J409,"#no matching result in Checklist.loc DATA")))</f>
        <v/>
      </c>
      <c r="L409" s="63" t="str">
        <f>IF('Integrator tracking'!G418="","",'Integrator tracking'!G418)</f>
        <v/>
      </c>
      <c r="M409" s="14" t="str">
        <f t="shared" si="12"/>
        <v/>
      </c>
      <c r="N409" s="14" t="str">
        <f>IF(F409="","",
_xlfn.CONCAT('Resource Checklist generator'!$A$2,UPPER('Resource Checklist generator'!$O$1),SUBSTITUTE(_xlfn.CONCAT(G409,"_",I409),"GAME.CHECKLIST_",""),"_",T409,'Resource Checklist generator'!$M$2,L409,'Resource Checklist generator'!$K$2,CHAR(10),
    'Resource Checklist generator'!$L$1,'Resource Checklist generator'!$N$2,'Resource Checklist generator'!$K$1,CHAR(10),
    'Resource Checklist generator'!$N$1
))</f>
        <v/>
      </c>
      <c r="O409" s="14" t="str">
        <f>IF(NOT(OR(U409=0,U409="")),_xlfn.CONCAT('Resource Checklist generator'!$G$2,U409,'Resource Checklist generator'!$H$2,CHAR(10),'Resource Checklist generator'!$I$2),"")</f>
        <v/>
      </c>
      <c r="P409" s="14" t="str">
        <f>IF(NOT(OR(V409=0,V409="")),_xlfn.CONCAT('Resource Checklist generator'!$J$2,V409,'Resource Checklist generator'!$H$2,CHAR(10),'Resource Checklist generator'!$L$2),"")</f>
        <v/>
      </c>
      <c r="Q409" s="14" t="str">
        <f>IF(F409="","",
    _xlfn.CONCAT('Resource Checklist generator'!$A$1,UPPER('Resource Checklist generator'!$O$1),SUBSTITUTE(_xlfn.CONCAT(G409,"_",I409),"GAME.CHECKLIST_",""),'Resource Checklist generator'!$B$1,CHAR(10),
    'Resource Checklist generator'!$C$1,G409,'Resource Checklist generator'!$D$1,I409,'Resource Checklist generator'!$E$1,CHAR(10),
    IF(K409="","",_xlfn.CONCAT('Resource Checklist generator'!$F$1,K409,'Resource Checklist generator'!$G$1,CHAR(10))),
    'Resource Checklist generator'!$J$1,'Resource Checklist generator'!$K$1,CHAR(10),
    'Resource Checklist generator'!$N$1)
)</f>
        <v/>
      </c>
      <c r="R409" s="14"/>
      <c r="S409" s="14" t="str">
        <f t="shared" si="13"/>
        <v/>
      </c>
      <c r="T409" s="14" t="str" cm="1">
        <f t="array" ref="T409">IF(Q409="","",MATCH(MID(Q409,1,255),MID($R$3:$R$999,1,255),0))</f>
        <v/>
      </c>
      <c r="U409" s="14"/>
      <c r="V409" s="14"/>
    </row>
    <row r="410" spans="2:22">
      <c r="B410" s="28"/>
      <c r="C410" s="46" t="str" cm="1">
        <f t="array" ref="C410">IF(B410="","",
       IF(OR(_xlfn._xlws.FILTER('Checklist.loc DATA'!$D$3:$D$3000,'Checklist.loc DATA'!$C$3:$C$3000=B410,"#no matching result in Checklist.loc DATA")="#no matching result found in Checklist.loc DATA",_xlfn._xlws.FILTER('Checklist.loc DATA'!$D$3:$D$3000,'Checklist.loc DATA'!$C$3:$C$3000=B410,"#no matching result in Checklist.loc DATA")="MISSING",_xlfn._xlws.FILTER('Checklist.loc DATA'!$D$3:$D$3000,'Checklist.loc DATA'!$C$3:$C$3000=B410,"#no matching result in Checklist.loc DATA")=""),
            IF(_xlfn._xlws.FILTER('GAME.CHECKLIST_ Integrator'!$C$2:$C$3000,'GAME.CHECKLIST_ Integrator'!$D$2:$D$3000=B410,"#no matching result in GAME.CHECKLIST Integrator")="0","#Text found in aircraft PAGE_Integrator but no matching entry name; check that you copy-pasted entry names",
                   _xlfn._xlws.FILTER('GAME.CHECKLIST_ Integrator'!$C$2:$C$3000,'GAME.CHECKLIST_ Integrator'!$D$2:$D$3000=B410,"#no matching result in GAME.CHECKLIST Integrator")),
           _xlfn._xlws.FILTER('Checklist.loc DATA'!$D$3:$D$3000,'Checklist.loc DATA'!$C$3:$C$3000=B410,"#no matching result in Checklist.loc DATA")))</f>
        <v/>
      </c>
      <c r="D410" s="52"/>
      <c r="E410" s="46" t="str" cm="1">
        <f t="array" ref="E410">IF(D410="","",
       IF(OR(_xlfn._xlws.FILTER('Checklist.loc DATA'!$D$3:$D$3000,'Checklist.loc DATA'!$C$3:$C$3000=D410,"#no matching result in Checklist.loc DATA")="#no matching result found in Checklist.loc DATA",_xlfn._xlws.FILTER('Checklist.loc DATA'!$D$3:$D$3000,'Checklist.loc DATA'!$C$3:$C$3000=D410,"#no matching result in Checklist.loc DATA")="MISSING",_xlfn._xlws.FILTER('Checklist.loc DATA'!$D$3:$D$3000,'Checklist.loc DATA'!$C$3:$C$3000=D410,"#no matching result in Checklist.loc DATA")=""),
            IF(_xlfn._xlws.FILTER('GAME.CHECKLIST_ Integrator'!$C$2:$C$3000,'GAME.CHECKLIST_ Integrator'!$D$2:$D$3000=D410,"#no matching result in GAME.CHECKLIST Integrator")="0","#Text found in aircraft PAGE_Integrator but no matching entry name; check that you copy-pasted entry names",
                   _xlfn._xlws.FILTER('GAME.CHECKLIST_ Integrator'!$C$2:$C$3000,'GAME.CHECKLIST_ Integrator'!$D$2:$D$3000=D410,"#no matching result in GAME.CHECKLIST Integrator")),
           _xlfn._xlws.FILTER('Checklist.loc DATA'!$D$3:$D$3000,'Checklist.loc DATA'!$C$3:$C$3000=D410,"#no matching result in Checklist.loc DATA")))</f>
        <v/>
      </c>
      <c r="F410" s="52"/>
      <c r="G410" s="46" t="str" cm="1">
        <f t="array" ref="G410">IF(F410="","",
       IF(OR(_xlfn._xlws.FILTER('Checklist.loc DATA'!$D$3:$D$3000,'Checklist.loc DATA'!$C$3:$C$3000=F410,"#no matching result in Checklist.loc DATA")="#no matching result found in Checklist.loc DATA",_xlfn._xlws.FILTER('Checklist.loc DATA'!$D$3:$D$3000,'Checklist.loc DATA'!$C$3:$C$3000=F410,"#no matching result in Checklist.loc DATA")="MISSING",_xlfn._xlws.FILTER('Checklist.loc DATA'!$D$3:$D$3000,'Checklist.loc DATA'!$C$3:$C$3000=F410,"#no matching result in Checklist.loc DATA")=""),
            IF(_xlfn._xlws.FILTER('GAME.CHECKLIST_ Integrator'!$C$2:$C$3000,'GAME.CHECKLIST_ Integrator'!$D$2:$D$3000=F410,"#no matching result in GAME.CHECKLIST Integrator")="0","#Text found in aircraft PAGE_Integrator but no matching entry name; check that you copy-pasted entry names",
                   _xlfn._xlws.FILTER('GAME.CHECKLIST_ Integrator'!$C$2:$C$3000,'GAME.CHECKLIST_ Integrator'!$D$2:$D$3000=F410,"#no matching result in GAME.CHECKLIST Integrator")),
           _xlfn._xlws.FILTER('Checklist.loc DATA'!$D$3:$D$3000,'Checklist.loc DATA'!$C$3:$C$3000=F410,"#no matching result in Checklist.loc DATA")))</f>
        <v/>
      </c>
      <c r="H410" s="61"/>
      <c r="I410" s="46" t="str" cm="1">
        <f t="array" ref="I410">IF(H410="","",
       IF(OR(_xlfn._xlws.FILTER('Checklist.loc DATA'!$D$3:$D$3000,'Checklist.loc DATA'!$C$3:$C$3000=H410,"#no matching result in Checklist.loc DATA")="#no matching result found in Checklist.loc DATA",_xlfn._xlws.FILTER('Checklist.loc DATA'!$D$3:$D$3000,'Checklist.loc DATA'!$C$3:$C$3000=H410,"#no matching result in Checklist.loc DATA")="MISSING",_xlfn._xlws.FILTER('Checklist.loc DATA'!$D$3:$D$3000,'Checklist.loc DATA'!$C$3:$C$3000=H410,"#no matching result in Checklist.loc DATA")=""),
            IF(_xlfn._xlws.FILTER('GAME.CHECKLIST_ Integrator'!$C$2:$C$3000,'GAME.CHECKLIST_ Integrator'!$D$2:$D$3000=H410,"#no matching result in GAME.CHECKLIST Integrator")="0","#Text found in aircraft PAGE_Integrator but no matching entry name; check that you copy-pasted entry names",
                   _xlfn._xlws.FILTER('GAME.CHECKLIST_ Integrator'!$C$2:$C$3000,'GAME.CHECKLIST_ Integrator'!$D$2:$D$3000=H410,"#no matching result in GAME.CHECKLIST Integrator")),
           _xlfn._xlws.FILTER('Checklist.loc DATA'!$D$3:$D$3000,'Checklist.loc DATA'!$C$3:$C$3000=H410,"#no matching result in Checklist.loc DATA")))</f>
        <v/>
      </c>
      <c r="J410" s="48"/>
      <c r="K410" s="46" t="str" cm="1">
        <f t="array" ref="K410">IF(OR(J410="",J410=0),"",
       IF(OR(_xlfn._xlws.FILTER('Checklist.loc DATA'!$E$3:$E$3000,'Checklist.loc DATA'!$D$3:$D$3000=J410,"#no matching result in Checklist.loc DATA")="#no matching result found in Checklist.loc DATA",_xlfn._xlws.FILTER('Checklist.loc DATA'!$E$3:$E$3000,'Checklist.loc DATA'!$D$3:$D$3000=J410,"#no matching result in Checklist.loc DATA")="MISSING",_xlfn._xlws.FILTER('Checklist.loc DATA'!$E$3:$E$3000,'Checklist.loc DATA'!$D$3:$D$3000=J410,"#no matching result in Checklist.loc DATA")=""),
          IF(_xlfn._xlws.FILTER('CLUE. Integrator'!$C$2:$C$3000,'CLUE. Integrator'!$D$2:$D$3000=J410,"#no matching result in aircraft CLUE_Integrator")="0","#Text found in aircraft CLUE_Integrator but no matching entry name; check that you copy-pasted entry names",
                   _xlfn._xlws.FILTER('CLUE. Integrator'!$C$2:$C$3000,'CLUE. Integrator'!$D$2:$D$3000=J410,"#no matching result in aircraft CLUE_Integrator")),
           _xlfn._xlws.FILTER('Checklist.loc DATA'!$E$3:$E$3000,'Checklist.loc DATA'!$D$3:$D$3000=J410,"#no matching result in Checklist.loc DATA")))</f>
        <v/>
      </c>
      <c r="L410" s="63" t="str">
        <f>IF('Integrator tracking'!G419="","",'Integrator tracking'!G419)</f>
        <v/>
      </c>
      <c r="M410" s="14" t="str">
        <f t="shared" si="12"/>
        <v/>
      </c>
      <c r="N410" s="14" t="str">
        <f>IF(F410="","",
_xlfn.CONCAT('Resource Checklist generator'!$A$2,UPPER('Resource Checklist generator'!$O$1),SUBSTITUTE(_xlfn.CONCAT(G410,"_",I410),"GAME.CHECKLIST_",""),"_",T410,'Resource Checklist generator'!$M$2,L410,'Resource Checklist generator'!$K$2,CHAR(10),
    'Resource Checklist generator'!$L$1,'Resource Checklist generator'!$N$2,'Resource Checklist generator'!$K$1,CHAR(10),
    'Resource Checklist generator'!$N$1
))</f>
        <v/>
      </c>
      <c r="O410" s="14" t="str">
        <f>IF(NOT(OR(U410=0,U410="")),_xlfn.CONCAT('Resource Checklist generator'!$G$2,U410,'Resource Checklist generator'!$H$2,CHAR(10),'Resource Checklist generator'!$I$2),"")</f>
        <v/>
      </c>
      <c r="P410" s="14" t="str">
        <f>IF(NOT(OR(V410=0,V410="")),_xlfn.CONCAT('Resource Checklist generator'!$J$2,V410,'Resource Checklist generator'!$H$2,CHAR(10),'Resource Checklist generator'!$L$2),"")</f>
        <v/>
      </c>
      <c r="Q410" s="14" t="str">
        <f>IF(F410="","",
    _xlfn.CONCAT('Resource Checklist generator'!$A$1,UPPER('Resource Checklist generator'!$O$1),SUBSTITUTE(_xlfn.CONCAT(G410,"_",I410),"GAME.CHECKLIST_",""),'Resource Checklist generator'!$B$1,CHAR(10),
    'Resource Checklist generator'!$C$1,G410,'Resource Checklist generator'!$D$1,I410,'Resource Checklist generator'!$E$1,CHAR(10),
    IF(K410="","",_xlfn.CONCAT('Resource Checklist generator'!$F$1,K410,'Resource Checklist generator'!$G$1,CHAR(10))),
    'Resource Checklist generator'!$J$1,'Resource Checklist generator'!$K$1,CHAR(10),
    'Resource Checklist generator'!$N$1)
)</f>
        <v/>
      </c>
      <c r="R410" s="14"/>
      <c r="S410" s="14" t="str">
        <f t="shared" si="13"/>
        <v/>
      </c>
      <c r="T410" s="14" t="str" cm="1">
        <f t="array" ref="T410">IF(Q410="","",MATCH(MID(Q410,1,255),MID($R$3:$R$999,1,255),0))</f>
        <v/>
      </c>
      <c r="U410" s="14"/>
      <c r="V410" s="14"/>
    </row>
    <row r="411" spans="2:22">
      <c r="B411" s="27"/>
      <c r="C411" s="46" t="str" cm="1">
        <f t="array" ref="C411">IF(B411="","",
       IF(OR(_xlfn._xlws.FILTER('Checklist.loc DATA'!$D$3:$D$3000,'Checklist.loc DATA'!$C$3:$C$3000=B411,"#no matching result in Checklist.loc DATA")="#no matching result found in Checklist.loc DATA",_xlfn._xlws.FILTER('Checklist.loc DATA'!$D$3:$D$3000,'Checklist.loc DATA'!$C$3:$C$3000=B411,"#no matching result in Checklist.loc DATA")="MISSING",_xlfn._xlws.FILTER('Checklist.loc DATA'!$D$3:$D$3000,'Checklist.loc DATA'!$C$3:$C$3000=B411,"#no matching result in Checklist.loc DATA")=""),
            IF(_xlfn._xlws.FILTER('GAME.CHECKLIST_ Integrator'!$C$2:$C$3000,'GAME.CHECKLIST_ Integrator'!$D$2:$D$3000=B411,"#no matching result in GAME.CHECKLIST Integrator")="0","#Text found in aircraft PAGE_Integrator but no matching entry name; check that you copy-pasted entry names",
                   _xlfn._xlws.FILTER('GAME.CHECKLIST_ Integrator'!$C$2:$C$3000,'GAME.CHECKLIST_ Integrator'!$D$2:$D$3000=B411,"#no matching result in GAME.CHECKLIST Integrator")),
           _xlfn._xlws.FILTER('Checklist.loc DATA'!$D$3:$D$3000,'Checklist.loc DATA'!$C$3:$C$3000=B411,"#no matching result in Checklist.loc DATA")))</f>
        <v/>
      </c>
      <c r="D411" s="53"/>
      <c r="E411" s="46" t="str" cm="1">
        <f t="array" ref="E411">IF(D411="","",
       IF(OR(_xlfn._xlws.FILTER('Checklist.loc DATA'!$D$3:$D$3000,'Checklist.loc DATA'!$C$3:$C$3000=D411,"#no matching result in Checklist.loc DATA")="#no matching result found in Checklist.loc DATA",_xlfn._xlws.FILTER('Checklist.loc DATA'!$D$3:$D$3000,'Checklist.loc DATA'!$C$3:$C$3000=D411,"#no matching result in Checklist.loc DATA")="MISSING",_xlfn._xlws.FILTER('Checklist.loc DATA'!$D$3:$D$3000,'Checklist.loc DATA'!$C$3:$C$3000=D411,"#no matching result in Checklist.loc DATA")=""),
            IF(_xlfn._xlws.FILTER('GAME.CHECKLIST_ Integrator'!$C$2:$C$3000,'GAME.CHECKLIST_ Integrator'!$D$2:$D$3000=D411,"#no matching result in GAME.CHECKLIST Integrator")="0","#Text found in aircraft PAGE_Integrator but no matching entry name; check that you copy-pasted entry names",
                   _xlfn._xlws.FILTER('GAME.CHECKLIST_ Integrator'!$C$2:$C$3000,'GAME.CHECKLIST_ Integrator'!$D$2:$D$3000=D411,"#no matching result in GAME.CHECKLIST Integrator")),
           _xlfn._xlws.FILTER('Checklist.loc DATA'!$D$3:$D$3000,'Checklist.loc DATA'!$C$3:$C$3000=D411,"#no matching result in Checklist.loc DATA")))</f>
        <v/>
      </c>
      <c r="F411" s="53"/>
      <c r="G411" s="46" t="str" cm="1">
        <f t="array" ref="G411">IF(F411="","",
       IF(OR(_xlfn._xlws.FILTER('Checklist.loc DATA'!$D$3:$D$3000,'Checklist.loc DATA'!$C$3:$C$3000=F411,"#no matching result in Checklist.loc DATA")="#no matching result found in Checklist.loc DATA",_xlfn._xlws.FILTER('Checklist.loc DATA'!$D$3:$D$3000,'Checklist.loc DATA'!$C$3:$C$3000=F411,"#no matching result in Checklist.loc DATA")="MISSING",_xlfn._xlws.FILTER('Checklist.loc DATA'!$D$3:$D$3000,'Checklist.loc DATA'!$C$3:$C$3000=F411,"#no matching result in Checklist.loc DATA")=""),
            IF(_xlfn._xlws.FILTER('GAME.CHECKLIST_ Integrator'!$C$2:$C$3000,'GAME.CHECKLIST_ Integrator'!$D$2:$D$3000=F411,"#no matching result in GAME.CHECKLIST Integrator")="0","#Text found in aircraft PAGE_Integrator but no matching entry name; check that you copy-pasted entry names",
                   _xlfn._xlws.FILTER('GAME.CHECKLIST_ Integrator'!$C$2:$C$3000,'GAME.CHECKLIST_ Integrator'!$D$2:$D$3000=F411,"#no matching result in GAME.CHECKLIST Integrator")),
           _xlfn._xlws.FILTER('Checklist.loc DATA'!$D$3:$D$3000,'Checklist.loc DATA'!$C$3:$C$3000=F411,"#no matching result in Checklist.loc DATA")))</f>
        <v/>
      </c>
      <c r="H411" s="62"/>
      <c r="I411" s="46" t="str" cm="1">
        <f t="array" ref="I411">IF(H411="","",
       IF(OR(_xlfn._xlws.FILTER('Checklist.loc DATA'!$D$3:$D$3000,'Checklist.loc DATA'!$C$3:$C$3000=H411,"#no matching result in Checklist.loc DATA")="#no matching result found in Checklist.loc DATA",_xlfn._xlws.FILTER('Checklist.loc DATA'!$D$3:$D$3000,'Checklist.loc DATA'!$C$3:$C$3000=H411,"#no matching result in Checklist.loc DATA")="MISSING",_xlfn._xlws.FILTER('Checklist.loc DATA'!$D$3:$D$3000,'Checklist.loc DATA'!$C$3:$C$3000=H411,"#no matching result in Checklist.loc DATA")=""),
            IF(_xlfn._xlws.FILTER('GAME.CHECKLIST_ Integrator'!$C$2:$C$3000,'GAME.CHECKLIST_ Integrator'!$D$2:$D$3000=H411,"#no matching result in GAME.CHECKLIST Integrator")="0","#Text found in aircraft PAGE_Integrator but no matching entry name; check that you copy-pasted entry names",
                   _xlfn._xlws.FILTER('GAME.CHECKLIST_ Integrator'!$C$2:$C$3000,'GAME.CHECKLIST_ Integrator'!$D$2:$D$3000=H411,"#no matching result in GAME.CHECKLIST Integrator")),
           _xlfn._xlws.FILTER('Checklist.loc DATA'!$D$3:$D$3000,'Checklist.loc DATA'!$C$3:$C$3000=H411,"#no matching result in Checklist.loc DATA")))</f>
        <v/>
      </c>
      <c r="J411" s="29"/>
      <c r="K411" s="46" t="str" cm="1">
        <f t="array" ref="K411">IF(OR(J411="",J411=0),"",
       IF(OR(_xlfn._xlws.FILTER('Checklist.loc DATA'!$E$3:$E$3000,'Checklist.loc DATA'!$D$3:$D$3000=J411,"#no matching result in Checklist.loc DATA")="#no matching result found in Checklist.loc DATA",_xlfn._xlws.FILTER('Checklist.loc DATA'!$E$3:$E$3000,'Checklist.loc DATA'!$D$3:$D$3000=J411,"#no matching result in Checklist.loc DATA")="MISSING",_xlfn._xlws.FILTER('Checklist.loc DATA'!$E$3:$E$3000,'Checklist.loc DATA'!$D$3:$D$3000=J411,"#no matching result in Checklist.loc DATA")=""),
          IF(_xlfn._xlws.FILTER('CLUE. Integrator'!$C$2:$C$3000,'CLUE. Integrator'!$D$2:$D$3000=J411,"#no matching result in aircraft CLUE_Integrator")="0","#Text found in aircraft CLUE_Integrator but no matching entry name; check that you copy-pasted entry names",
                   _xlfn._xlws.FILTER('CLUE. Integrator'!$C$2:$C$3000,'CLUE. Integrator'!$D$2:$D$3000=J411,"#no matching result in aircraft CLUE_Integrator")),
           _xlfn._xlws.FILTER('Checklist.loc DATA'!$E$3:$E$3000,'Checklist.loc DATA'!$D$3:$D$3000=J411,"#no matching result in Checklist.loc DATA")))</f>
        <v/>
      </c>
      <c r="L411" s="63" t="str">
        <f>IF('Integrator tracking'!G420="","",'Integrator tracking'!G420)</f>
        <v/>
      </c>
      <c r="M411" s="14" t="str">
        <f t="shared" si="12"/>
        <v/>
      </c>
      <c r="N411" s="14" t="str">
        <f>IF(F411="","",
_xlfn.CONCAT('Resource Checklist generator'!$A$2,UPPER('Resource Checklist generator'!$O$1),SUBSTITUTE(_xlfn.CONCAT(G411,"_",I411),"GAME.CHECKLIST_",""),"_",T411,'Resource Checklist generator'!$M$2,L411,'Resource Checklist generator'!$K$2,CHAR(10),
    'Resource Checklist generator'!$L$1,'Resource Checklist generator'!$N$2,'Resource Checklist generator'!$K$1,CHAR(10),
    'Resource Checklist generator'!$N$1
))</f>
        <v/>
      </c>
      <c r="O411" s="14" t="str">
        <f>IF(NOT(OR(U411=0,U411="")),_xlfn.CONCAT('Resource Checklist generator'!$G$2,U411,'Resource Checklist generator'!$H$2,CHAR(10),'Resource Checklist generator'!$I$2),"")</f>
        <v/>
      </c>
      <c r="P411" s="14" t="str">
        <f>IF(NOT(OR(V411=0,V411="")),_xlfn.CONCAT('Resource Checklist generator'!$J$2,V411,'Resource Checklist generator'!$H$2,CHAR(10),'Resource Checklist generator'!$L$2),"")</f>
        <v/>
      </c>
      <c r="Q411" s="14" t="str">
        <f>IF(F411="","",
    _xlfn.CONCAT('Resource Checklist generator'!$A$1,UPPER('Resource Checklist generator'!$O$1),SUBSTITUTE(_xlfn.CONCAT(G411,"_",I411),"GAME.CHECKLIST_",""),'Resource Checklist generator'!$B$1,CHAR(10),
    'Resource Checklist generator'!$C$1,G411,'Resource Checklist generator'!$D$1,I411,'Resource Checklist generator'!$E$1,CHAR(10),
    IF(K411="","",_xlfn.CONCAT('Resource Checklist generator'!$F$1,K411,'Resource Checklist generator'!$G$1,CHAR(10))),
    'Resource Checklist generator'!$J$1,'Resource Checklist generator'!$K$1,CHAR(10),
    'Resource Checklist generator'!$N$1)
)</f>
        <v/>
      </c>
      <c r="R411" s="14"/>
      <c r="S411" s="14" t="str">
        <f t="shared" si="13"/>
        <v/>
      </c>
      <c r="T411" s="14" t="str" cm="1">
        <f t="array" ref="T411">IF(Q411="","",MATCH(MID(Q411,1,255),MID($R$3:$R$999,1,255),0))</f>
        <v/>
      </c>
      <c r="U411" s="14"/>
      <c r="V411" s="14"/>
    </row>
    <row r="412" spans="2:22">
      <c r="B412" s="28"/>
      <c r="C412" s="46" t="str" cm="1">
        <f t="array" ref="C412">IF(B412="","",
       IF(OR(_xlfn._xlws.FILTER('Checklist.loc DATA'!$D$3:$D$3000,'Checklist.loc DATA'!$C$3:$C$3000=B412,"#no matching result in Checklist.loc DATA")="#no matching result found in Checklist.loc DATA",_xlfn._xlws.FILTER('Checklist.loc DATA'!$D$3:$D$3000,'Checklist.loc DATA'!$C$3:$C$3000=B412,"#no matching result in Checklist.loc DATA")="MISSING",_xlfn._xlws.FILTER('Checklist.loc DATA'!$D$3:$D$3000,'Checklist.loc DATA'!$C$3:$C$3000=B412,"#no matching result in Checklist.loc DATA")=""),
            IF(_xlfn._xlws.FILTER('GAME.CHECKLIST_ Integrator'!$C$2:$C$3000,'GAME.CHECKLIST_ Integrator'!$D$2:$D$3000=B412,"#no matching result in GAME.CHECKLIST Integrator")="0","#Text found in aircraft PAGE_Integrator but no matching entry name; check that you copy-pasted entry names",
                   _xlfn._xlws.FILTER('GAME.CHECKLIST_ Integrator'!$C$2:$C$3000,'GAME.CHECKLIST_ Integrator'!$D$2:$D$3000=B412,"#no matching result in GAME.CHECKLIST Integrator")),
           _xlfn._xlws.FILTER('Checklist.loc DATA'!$D$3:$D$3000,'Checklist.loc DATA'!$C$3:$C$3000=B412,"#no matching result in Checklist.loc DATA")))</f>
        <v/>
      </c>
      <c r="D412" s="52"/>
      <c r="E412" s="46" t="str" cm="1">
        <f t="array" ref="E412">IF(D412="","",
       IF(OR(_xlfn._xlws.FILTER('Checklist.loc DATA'!$D$3:$D$3000,'Checklist.loc DATA'!$C$3:$C$3000=D412,"#no matching result in Checklist.loc DATA")="#no matching result found in Checklist.loc DATA",_xlfn._xlws.FILTER('Checklist.loc DATA'!$D$3:$D$3000,'Checklist.loc DATA'!$C$3:$C$3000=D412,"#no matching result in Checklist.loc DATA")="MISSING",_xlfn._xlws.FILTER('Checklist.loc DATA'!$D$3:$D$3000,'Checklist.loc DATA'!$C$3:$C$3000=D412,"#no matching result in Checklist.loc DATA")=""),
            IF(_xlfn._xlws.FILTER('GAME.CHECKLIST_ Integrator'!$C$2:$C$3000,'GAME.CHECKLIST_ Integrator'!$D$2:$D$3000=D412,"#no matching result in GAME.CHECKLIST Integrator")="0","#Text found in aircraft PAGE_Integrator but no matching entry name; check that you copy-pasted entry names",
                   _xlfn._xlws.FILTER('GAME.CHECKLIST_ Integrator'!$C$2:$C$3000,'GAME.CHECKLIST_ Integrator'!$D$2:$D$3000=D412,"#no matching result in GAME.CHECKLIST Integrator")),
           _xlfn._xlws.FILTER('Checklist.loc DATA'!$D$3:$D$3000,'Checklist.loc DATA'!$C$3:$C$3000=D412,"#no matching result in Checklist.loc DATA")))</f>
        <v/>
      </c>
      <c r="F412" s="52"/>
      <c r="G412" s="46" t="str" cm="1">
        <f t="array" ref="G412">IF(F412="","",
       IF(OR(_xlfn._xlws.FILTER('Checklist.loc DATA'!$D$3:$D$3000,'Checklist.loc DATA'!$C$3:$C$3000=F412,"#no matching result in Checklist.loc DATA")="#no matching result found in Checklist.loc DATA",_xlfn._xlws.FILTER('Checklist.loc DATA'!$D$3:$D$3000,'Checklist.loc DATA'!$C$3:$C$3000=F412,"#no matching result in Checklist.loc DATA")="MISSING",_xlfn._xlws.FILTER('Checklist.loc DATA'!$D$3:$D$3000,'Checklist.loc DATA'!$C$3:$C$3000=F412,"#no matching result in Checklist.loc DATA")=""),
            IF(_xlfn._xlws.FILTER('GAME.CHECKLIST_ Integrator'!$C$2:$C$3000,'GAME.CHECKLIST_ Integrator'!$D$2:$D$3000=F412,"#no matching result in GAME.CHECKLIST Integrator")="0","#Text found in aircraft PAGE_Integrator but no matching entry name; check that you copy-pasted entry names",
                   _xlfn._xlws.FILTER('GAME.CHECKLIST_ Integrator'!$C$2:$C$3000,'GAME.CHECKLIST_ Integrator'!$D$2:$D$3000=F412,"#no matching result in GAME.CHECKLIST Integrator")),
           _xlfn._xlws.FILTER('Checklist.loc DATA'!$D$3:$D$3000,'Checklist.loc DATA'!$C$3:$C$3000=F412,"#no matching result in Checklist.loc DATA")))</f>
        <v/>
      </c>
      <c r="H412" s="61"/>
      <c r="I412" s="46" t="str" cm="1">
        <f t="array" ref="I412">IF(H412="","",
       IF(OR(_xlfn._xlws.FILTER('Checklist.loc DATA'!$D$3:$D$3000,'Checklist.loc DATA'!$C$3:$C$3000=H412,"#no matching result in Checklist.loc DATA")="#no matching result found in Checklist.loc DATA",_xlfn._xlws.FILTER('Checklist.loc DATA'!$D$3:$D$3000,'Checklist.loc DATA'!$C$3:$C$3000=H412,"#no matching result in Checklist.loc DATA")="MISSING",_xlfn._xlws.FILTER('Checklist.loc DATA'!$D$3:$D$3000,'Checklist.loc DATA'!$C$3:$C$3000=H412,"#no matching result in Checklist.loc DATA")=""),
            IF(_xlfn._xlws.FILTER('GAME.CHECKLIST_ Integrator'!$C$2:$C$3000,'GAME.CHECKLIST_ Integrator'!$D$2:$D$3000=H412,"#no matching result in GAME.CHECKLIST Integrator")="0","#Text found in aircraft PAGE_Integrator but no matching entry name; check that you copy-pasted entry names",
                   _xlfn._xlws.FILTER('GAME.CHECKLIST_ Integrator'!$C$2:$C$3000,'GAME.CHECKLIST_ Integrator'!$D$2:$D$3000=H412,"#no matching result in GAME.CHECKLIST Integrator")),
           _xlfn._xlws.FILTER('Checklist.loc DATA'!$D$3:$D$3000,'Checklist.loc DATA'!$C$3:$C$3000=H412,"#no matching result in Checklist.loc DATA")))</f>
        <v/>
      </c>
      <c r="J412" s="48"/>
      <c r="K412" s="46" t="str" cm="1">
        <f t="array" ref="K412">IF(OR(J412="",J412=0),"",
       IF(OR(_xlfn._xlws.FILTER('Checklist.loc DATA'!$E$3:$E$3000,'Checklist.loc DATA'!$D$3:$D$3000=J412,"#no matching result in Checklist.loc DATA")="#no matching result found in Checklist.loc DATA",_xlfn._xlws.FILTER('Checklist.loc DATA'!$E$3:$E$3000,'Checklist.loc DATA'!$D$3:$D$3000=J412,"#no matching result in Checklist.loc DATA")="MISSING",_xlfn._xlws.FILTER('Checklist.loc DATA'!$E$3:$E$3000,'Checklist.loc DATA'!$D$3:$D$3000=J412,"#no matching result in Checklist.loc DATA")=""),
          IF(_xlfn._xlws.FILTER('CLUE. Integrator'!$C$2:$C$3000,'CLUE. Integrator'!$D$2:$D$3000=J412,"#no matching result in aircraft CLUE_Integrator")="0","#Text found in aircraft CLUE_Integrator but no matching entry name; check that you copy-pasted entry names",
                   _xlfn._xlws.FILTER('CLUE. Integrator'!$C$2:$C$3000,'CLUE. Integrator'!$D$2:$D$3000=J412,"#no matching result in aircraft CLUE_Integrator")),
           _xlfn._xlws.FILTER('Checklist.loc DATA'!$E$3:$E$3000,'Checklist.loc DATA'!$D$3:$D$3000=J412,"#no matching result in Checklist.loc DATA")))</f>
        <v/>
      </c>
      <c r="L412" s="63" t="str">
        <f>IF('Integrator tracking'!G421="","",'Integrator tracking'!G421)</f>
        <v/>
      </c>
      <c r="M412" s="14" t="str">
        <f t="shared" si="12"/>
        <v/>
      </c>
      <c r="N412" s="14" t="str">
        <f>IF(F412="","",
_xlfn.CONCAT('Resource Checklist generator'!$A$2,UPPER('Resource Checklist generator'!$O$1),SUBSTITUTE(_xlfn.CONCAT(G412,"_",I412),"GAME.CHECKLIST_",""),"_",T412,'Resource Checklist generator'!$M$2,L412,'Resource Checklist generator'!$K$2,CHAR(10),
    'Resource Checklist generator'!$L$1,'Resource Checklist generator'!$N$2,'Resource Checklist generator'!$K$1,CHAR(10),
    'Resource Checklist generator'!$N$1
))</f>
        <v/>
      </c>
      <c r="O412" s="14" t="str">
        <f>IF(NOT(OR(U412=0,U412="")),_xlfn.CONCAT('Resource Checklist generator'!$G$2,U412,'Resource Checklist generator'!$H$2,CHAR(10),'Resource Checklist generator'!$I$2),"")</f>
        <v/>
      </c>
      <c r="P412" s="14" t="str">
        <f>IF(NOT(OR(V412=0,V412="")),_xlfn.CONCAT('Resource Checklist generator'!$J$2,V412,'Resource Checklist generator'!$H$2,CHAR(10),'Resource Checklist generator'!$L$2),"")</f>
        <v/>
      </c>
      <c r="Q412" s="14" t="str">
        <f>IF(F412="","",
    _xlfn.CONCAT('Resource Checklist generator'!$A$1,UPPER('Resource Checklist generator'!$O$1),SUBSTITUTE(_xlfn.CONCAT(G412,"_",I412),"GAME.CHECKLIST_",""),'Resource Checklist generator'!$B$1,CHAR(10),
    'Resource Checklist generator'!$C$1,G412,'Resource Checklist generator'!$D$1,I412,'Resource Checklist generator'!$E$1,CHAR(10),
    IF(K412="","",_xlfn.CONCAT('Resource Checklist generator'!$F$1,K412,'Resource Checklist generator'!$G$1,CHAR(10))),
    'Resource Checklist generator'!$J$1,'Resource Checklist generator'!$K$1,CHAR(10),
    'Resource Checklist generator'!$N$1)
)</f>
        <v/>
      </c>
      <c r="R412" s="14"/>
      <c r="S412" s="14" t="str">
        <f t="shared" si="13"/>
        <v/>
      </c>
      <c r="T412" s="14" t="str" cm="1">
        <f t="array" ref="T412">IF(Q412="","",MATCH(MID(Q412,1,255),MID($R$3:$R$999,1,255),0))</f>
        <v/>
      </c>
      <c r="U412" s="14"/>
      <c r="V412" s="14"/>
    </row>
    <row r="413" spans="2:22">
      <c r="B413" s="27"/>
      <c r="C413" s="46" t="str" cm="1">
        <f t="array" ref="C413">IF(B413="","",
       IF(OR(_xlfn._xlws.FILTER('Checklist.loc DATA'!$D$3:$D$3000,'Checklist.loc DATA'!$C$3:$C$3000=B413,"#no matching result in Checklist.loc DATA")="#no matching result found in Checklist.loc DATA",_xlfn._xlws.FILTER('Checklist.loc DATA'!$D$3:$D$3000,'Checklist.loc DATA'!$C$3:$C$3000=B413,"#no matching result in Checklist.loc DATA")="MISSING",_xlfn._xlws.FILTER('Checklist.loc DATA'!$D$3:$D$3000,'Checklist.loc DATA'!$C$3:$C$3000=B413,"#no matching result in Checklist.loc DATA")=""),
            IF(_xlfn._xlws.FILTER('GAME.CHECKLIST_ Integrator'!$C$2:$C$3000,'GAME.CHECKLIST_ Integrator'!$D$2:$D$3000=B413,"#no matching result in GAME.CHECKLIST Integrator")="0","#Text found in aircraft PAGE_Integrator but no matching entry name; check that you copy-pasted entry names",
                   _xlfn._xlws.FILTER('GAME.CHECKLIST_ Integrator'!$C$2:$C$3000,'GAME.CHECKLIST_ Integrator'!$D$2:$D$3000=B413,"#no matching result in GAME.CHECKLIST Integrator")),
           _xlfn._xlws.FILTER('Checklist.loc DATA'!$D$3:$D$3000,'Checklist.loc DATA'!$C$3:$C$3000=B413,"#no matching result in Checklist.loc DATA")))</f>
        <v/>
      </c>
      <c r="D413" s="53"/>
      <c r="E413" s="46" t="str" cm="1">
        <f t="array" ref="E413">IF(D413="","",
       IF(OR(_xlfn._xlws.FILTER('Checklist.loc DATA'!$D$3:$D$3000,'Checklist.loc DATA'!$C$3:$C$3000=D413,"#no matching result in Checklist.loc DATA")="#no matching result found in Checklist.loc DATA",_xlfn._xlws.FILTER('Checklist.loc DATA'!$D$3:$D$3000,'Checklist.loc DATA'!$C$3:$C$3000=D413,"#no matching result in Checklist.loc DATA")="MISSING",_xlfn._xlws.FILTER('Checklist.loc DATA'!$D$3:$D$3000,'Checklist.loc DATA'!$C$3:$C$3000=D413,"#no matching result in Checklist.loc DATA")=""),
            IF(_xlfn._xlws.FILTER('GAME.CHECKLIST_ Integrator'!$C$2:$C$3000,'GAME.CHECKLIST_ Integrator'!$D$2:$D$3000=D413,"#no matching result in GAME.CHECKLIST Integrator")="0","#Text found in aircraft PAGE_Integrator but no matching entry name; check that you copy-pasted entry names",
                   _xlfn._xlws.FILTER('GAME.CHECKLIST_ Integrator'!$C$2:$C$3000,'GAME.CHECKLIST_ Integrator'!$D$2:$D$3000=D413,"#no matching result in GAME.CHECKLIST Integrator")),
           _xlfn._xlws.FILTER('Checklist.loc DATA'!$D$3:$D$3000,'Checklist.loc DATA'!$C$3:$C$3000=D413,"#no matching result in Checklist.loc DATA")))</f>
        <v/>
      </c>
      <c r="F413" s="53"/>
      <c r="G413" s="46" t="str" cm="1">
        <f t="array" ref="G413">IF(F413="","",
       IF(OR(_xlfn._xlws.FILTER('Checklist.loc DATA'!$D$3:$D$3000,'Checklist.loc DATA'!$C$3:$C$3000=F413,"#no matching result in Checklist.loc DATA")="#no matching result found in Checklist.loc DATA",_xlfn._xlws.FILTER('Checklist.loc DATA'!$D$3:$D$3000,'Checklist.loc DATA'!$C$3:$C$3000=F413,"#no matching result in Checklist.loc DATA")="MISSING",_xlfn._xlws.FILTER('Checklist.loc DATA'!$D$3:$D$3000,'Checklist.loc DATA'!$C$3:$C$3000=F413,"#no matching result in Checklist.loc DATA")=""),
            IF(_xlfn._xlws.FILTER('GAME.CHECKLIST_ Integrator'!$C$2:$C$3000,'GAME.CHECKLIST_ Integrator'!$D$2:$D$3000=F413,"#no matching result in GAME.CHECKLIST Integrator")="0","#Text found in aircraft PAGE_Integrator but no matching entry name; check that you copy-pasted entry names",
                   _xlfn._xlws.FILTER('GAME.CHECKLIST_ Integrator'!$C$2:$C$3000,'GAME.CHECKLIST_ Integrator'!$D$2:$D$3000=F413,"#no matching result in GAME.CHECKLIST Integrator")),
           _xlfn._xlws.FILTER('Checklist.loc DATA'!$D$3:$D$3000,'Checklist.loc DATA'!$C$3:$C$3000=F413,"#no matching result in Checklist.loc DATA")))</f>
        <v/>
      </c>
      <c r="H413" s="62"/>
      <c r="I413" s="46" t="str" cm="1">
        <f t="array" ref="I413">IF(H413="","",
       IF(OR(_xlfn._xlws.FILTER('Checklist.loc DATA'!$D$3:$D$3000,'Checklist.loc DATA'!$C$3:$C$3000=H413,"#no matching result in Checklist.loc DATA")="#no matching result found in Checklist.loc DATA",_xlfn._xlws.FILTER('Checklist.loc DATA'!$D$3:$D$3000,'Checklist.loc DATA'!$C$3:$C$3000=H413,"#no matching result in Checklist.loc DATA")="MISSING",_xlfn._xlws.FILTER('Checklist.loc DATA'!$D$3:$D$3000,'Checklist.loc DATA'!$C$3:$C$3000=H413,"#no matching result in Checklist.loc DATA")=""),
            IF(_xlfn._xlws.FILTER('GAME.CHECKLIST_ Integrator'!$C$2:$C$3000,'GAME.CHECKLIST_ Integrator'!$D$2:$D$3000=H413,"#no matching result in GAME.CHECKLIST Integrator")="0","#Text found in aircraft PAGE_Integrator but no matching entry name; check that you copy-pasted entry names",
                   _xlfn._xlws.FILTER('GAME.CHECKLIST_ Integrator'!$C$2:$C$3000,'GAME.CHECKLIST_ Integrator'!$D$2:$D$3000=H413,"#no matching result in GAME.CHECKLIST Integrator")),
           _xlfn._xlws.FILTER('Checklist.loc DATA'!$D$3:$D$3000,'Checklist.loc DATA'!$C$3:$C$3000=H413,"#no matching result in Checklist.loc DATA")))</f>
        <v/>
      </c>
      <c r="J413" s="29"/>
      <c r="K413" s="46" t="str" cm="1">
        <f t="array" ref="K413">IF(OR(J413="",J413=0),"",
       IF(OR(_xlfn._xlws.FILTER('Checklist.loc DATA'!$E$3:$E$3000,'Checklist.loc DATA'!$D$3:$D$3000=J413,"#no matching result in Checklist.loc DATA")="#no matching result found in Checklist.loc DATA",_xlfn._xlws.FILTER('Checklist.loc DATA'!$E$3:$E$3000,'Checklist.loc DATA'!$D$3:$D$3000=J413,"#no matching result in Checklist.loc DATA")="MISSING",_xlfn._xlws.FILTER('Checklist.loc DATA'!$E$3:$E$3000,'Checklist.loc DATA'!$D$3:$D$3000=J413,"#no matching result in Checklist.loc DATA")=""),
          IF(_xlfn._xlws.FILTER('CLUE. Integrator'!$C$2:$C$3000,'CLUE. Integrator'!$D$2:$D$3000=J413,"#no matching result in aircraft CLUE_Integrator")="0","#Text found in aircraft CLUE_Integrator but no matching entry name; check that you copy-pasted entry names",
                   _xlfn._xlws.FILTER('CLUE. Integrator'!$C$2:$C$3000,'CLUE. Integrator'!$D$2:$D$3000=J413,"#no matching result in aircraft CLUE_Integrator")),
           _xlfn._xlws.FILTER('Checklist.loc DATA'!$E$3:$E$3000,'Checklist.loc DATA'!$D$3:$D$3000=J413,"#no matching result in Checklist.loc DATA")))</f>
        <v/>
      </c>
      <c r="L413" s="63" t="str">
        <f>IF('Integrator tracking'!G422="","",'Integrator tracking'!G422)</f>
        <v/>
      </c>
      <c r="M413" s="14" t="str">
        <f t="shared" si="12"/>
        <v/>
      </c>
      <c r="N413" s="14" t="str">
        <f>IF(F413="","",
_xlfn.CONCAT('Resource Checklist generator'!$A$2,UPPER('Resource Checklist generator'!$O$1),SUBSTITUTE(_xlfn.CONCAT(G413,"_",I413),"GAME.CHECKLIST_",""),"_",T413,'Resource Checklist generator'!$M$2,L413,'Resource Checklist generator'!$K$2,CHAR(10),
    'Resource Checklist generator'!$L$1,'Resource Checklist generator'!$N$2,'Resource Checklist generator'!$K$1,CHAR(10),
    'Resource Checklist generator'!$N$1
))</f>
        <v/>
      </c>
      <c r="O413" s="14" t="str">
        <f>IF(NOT(OR(U413=0,U413="")),_xlfn.CONCAT('Resource Checklist generator'!$G$2,U413,'Resource Checklist generator'!$H$2,CHAR(10),'Resource Checklist generator'!$I$2),"")</f>
        <v/>
      </c>
      <c r="P413" s="14" t="str">
        <f>IF(NOT(OR(V413=0,V413="")),_xlfn.CONCAT('Resource Checklist generator'!$J$2,V413,'Resource Checklist generator'!$H$2,CHAR(10),'Resource Checklist generator'!$L$2),"")</f>
        <v/>
      </c>
      <c r="Q413" s="14" t="str">
        <f>IF(F413="","",
    _xlfn.CONCAT('Resource Checklist generator'!$A$1,UPPER('Resource Checklist generator'!$O$1),SUBSTITUTE(_xlfn.CONCAT(G413,"_",I413),"GAME.CHECKLIST_",""),'Resource Checklist generator'!$B$1,CHAR(10),
    'Resource Checklist generator'!$C$1,G413,'Resource Checklist generator'!$D$1,I413,'Resource Checklist generator'!$E$1,CHAR(10),
    IF(K413="","",_xlfn.CONCAT('Resource Checklist generator'!$F$1,K413,'Resource Checklist generator'!$G$1,CHAR(10))),
    'Resource Checklist generator'!$J$1,'Resource Checklist generator'!$K$1,CHAR(10),
    'Resource Checklist generator'!$N$1)
)</f>
        <v/>
      </c>
      <c r="R413" s="14"/>
      <c r="S413" s="14" t="str">
        <f t="shared" si="13"/>
        <v/>
      </c>
      <c r="T413" s="14" t="str" cm="1">
        <f t="array" ref="T413">IF(Q413="","",MATCH(MID(Q413,1,255),MID($R$3:$R$999,1,255),0))</f>
        <v/>
      </c>
      <c r="U413" s="14"/>
      <c r="V413" s="14"/>
    </row>
    <row r="414" spans="2:22">
      <c r="B414" s="28"/>
      <c r="C414" s="46" t="str" cm="1">
        <f t="array" ref="C414">IF(B414="","",
       IF(OR(_xlfn._xlws.FILTER('Checklist.loc DATA'!$D$3:$D$3000,'Checklist.loc DATA'!$C$3:$C$3000=B414,"#no matching result in Checklist.loc DATA")="#no matching result found in Checklist.loc DATA",_xlfn._xlws.FILTER('Checklist.loc DATA'!$D$3:$D$3000,'Checklist.loc DATA'!$C$3:$C$3000=B414,"#no matching result in Checklist.loc DATA")="MISSING",_xlfn._xlws.FILTER('Checklist.loc DATA'!$D$3:$D$3000,'Checklist.loc DATA'!$C$3:$C$3000=B414,"#no matching result in Checklist.loc DATA")=""),
            IF(_xlfn._xlws.FILTER('GAME.CHECKLIST_ Integrator'!$C$2:$C$3000,'GAME.CHECKLIST_ Integrator'!$D$2:$D$3000=B414,"#no matching result in GAME.CHECKLIST Integrator")="0","#Text found in aircraft PAGE_Integrator but no matching entry name; check that you copy-pasted entry names",
                   _xlfn._xlws.FILTER('GAME.CHECKLIST_ Integrator'!$C$2:$C$3000,'GAME.CHECKLIST_ Integrator'!$D$2:$D$3000=B414,"#no matching result in GAME.CHECKLIST Integrator")),
           _xlfn._xlws.FILTER('Checklist.loc DATA'!$D$3:$D$3000,'Checklist.loc DATA'!$C$3:$C$3000=B414,"#no matching result in Checklist.loc DATA")))</f>
        <v/>
      </c>
      <c r="D414" s="52"/>
      <c r="E414" s="46" t="str" cm="1">
        <f t="array" ref="E414">IF(D414="","",
       IF(OR(_xlfn._xlws.FILTER('Checklist.loc DATA'!$D$3:$D$3000,'Checklist.loc DATA'!$C$3:$C$3000=D414,"#no matching result in Checklist.loc DATA")="#no matching result found in Checklist.loc DATA",_xlfn._xlws.FILTER('Checklist.loc DATA'!$D$3:$D$3000,'Checklist.loc DATA'!$C$3:$C$3000=D414,"#no matching result in Checklist.loc DATA")="MISSING",_xlfn._xlws.FILTER('Checklist.loc DATA'!$D$3:$D$3000,'Checklist.loc DATA'!$C$3:$C$3000=D414,"#no matching result in Checklist.loc DATA")=""),
            IF(_xlfn._xlws.FILTER('GAME.CHECKLIST_ Integrator'!$C$2:$C$3000,'GAME.CHECKLIST_ Integrator'!$D$2:$D$3000=D414,"#no matching result in GAME.CHECKLIST Integrator")="0","#Text found in aircraft PAGE_Integrator but no matching entry name; check that you copy-pasted entry names",
                   _xlfn._xlws.FILTER('GAME.CHECKLIST_ Integrator'!$C$2:$C$3000,'GAME.CHECKLIST_ Integrator'!$D$2:$D$3000=D414,"#no matching result in GAME.CHECKLIST Integrator")),
           _xlfn._xlws.FILTER('Checklist.loc DATA'!$D$3:$D$3000,'Checklist.loc DATA'!$C$3:$C$3000=D414,"#no matching result in Checklist.loc DATA")))</f>
        <v/>
      </c>
      <c r="F414" s="52"/>
      <c r="G414" s="46" t="str" cm="1">
        <f t="array" ref="G414">IF(F414="","",
       IF(OR(_xlfn._xlws.FILTER('Checklist.loc DATA'!$D$3:$D$3000,'Checklist.loc DATA'!$C$3:$C$3000=F414,"#no matching result in Checklist.loc DATA")="#no matching result found in Checklist.loc DATA",_xlfn._xlws.FILTER('Checklist.loc DATA'!$D$3:$D$3000,'Checklist.loc DATA'!$C$3:$C$3000=F414,"#no matching result in Checklist.loc DATA")="MISSING",_xlfn._xlws.FILTER('Checklist.loc DATA'!$D$3:$D$3000,'Checklist.loc DATA'!$C$3:$C$3000=F414,"#no matching result in Checklist.loc DATA")=""),
            IF(_xlfn._xlws.FILTER('GAME.CHECKLIST_ Integrator'!$C$2:$C$3000,'GAME.CHECKLIST_ Integrator'!$D$2:$D$3000=F414,"#no matching result in GAME.CHECKLIST Integrator")="0","#Text found in aircraft PAGE_Integrator but no matching entry name; check that you copy-pasted entry names",
                   _xlfn._xlws.FILTER('GAME.CHECKLIST_ Integrator'!$C$2:$C$3000,'GAME.CHECKLIST_ Integrator'!$D$2:$D$3000=F414,"#no matching result in GAME.CHECKLIST Integrator")),
           _xlfn._xlws.FILTER('Checklist.loc DATA'!$D$3:$D$3000,'Checklist.loc DATA'!$C$3:$C$3000=F414,"#no matching result in Checklist.loc DATA")))</f>
        <v/>
      </c>
      <c r="H414" s="61"/>
      <c r="I414" s="46" t="str" cm="1">
        <f t="array" ref="I414">IF(H414="","",
       IF(OR(_xlfn._xlws.FILTER('Checklist.loc DATA'!$D$3:$D$3000,'Checklist.loc DATA'!$C$3:$C$3000=H414,"#no matching result in Checklist.loc DATA")="#no matching result found in Checklist.loc DATA",_xlfn._xlws.FILTER('Checklist.loc DATA'!$D$3:$D$3000,'Checklist.loc DATA'!$C$3:$C$3000=H414,"#no matching result in Checklist.loc DATA")="MISSING",_xlfn._xlws.FILTER('Checklist.loc DATA'!$D$3:$D$3000,'Checklist.loc DATA'!$C$3:$C$3000=H414,"#no matching result in Checklist.loc DATA")=""),
            IF(_xlfn._xlws.FILTER('GAME.CHECKLIST_ Integrator'!$C$2:$C$3000,'GAME.CHECKLIST_ Integrator'!$D$2:$D$3000=H414,"#no matching result in GAME.CHECKLIST Integrator")="0","#Text found in aircraft PAGE_Integrator but no matching entry name; check that you copy-pasted entry names",
                   _xlfn._xlws.FILTER('GAME.CHECKLIST_ Integrator'!$C$2:$C$3000,'GAME.CHECKLIST_ Integrator'!$D$2:$D$3000=H414,"#no matching result in GAME.CHECKLIST Integrator")),
           _xlfn._xlws.FILTER('Checklist.loc DATA'!$D$3:$D$3000,'Checklist.loc DATA'!$C$3:$C$3000=H414,"#no matching result in Checklist.loc DATA")))</f>
        <v/>
      </c>
      <c r="J414" s="48"/>
      <c r="K414" s="46" t="str" cm="1">
        <f t="array" ref="K414">IF(OR(J414="",J414=0),"",
       IF(OR(_xlfn._xlws.FILTER('Checklist.loc DATA'!$E$3:$E$3000,'Checklist.loc DATA'!$D$3:$D$3000=J414,"#no matching result in Checklist.loc DATA")="#no matching result found in Checklist.loc DATA",_xlfn._xlws.FILTER('Checklist.loc DATA'!$E$3:$E$3000,'Checklist.loc DATA'!$D$3:$D$3000=J414,"#no matching result in Checklist.loc DATA")="MISSING",_xlfn._xlws.FILTER('Checklist.loc DATA'!$E$3:$E$3000,'Checklist.loc DATA'!$D$3:$D$3000=J414,"#no matching result in Checklist.loc DATA")=""),
          IF(_xlfn._xlws.FILTER('CLUE. Integrator'!$C$2:$C$3000,'CLUE. Integrator'!$D$2:$D$3000=J414,"#no matching result in aircraft CLUE_Integrator")="0","#Text found in aircraft CLUE_Integrator but no matching entry name; check that you copy-pasted entry names",
                   _xlfn._xlws.FILTER('CLUE. Integrator'!$C$2:$C$3000,'CLUE. Integrator'!$D$2:$D$3000=J414,"#no matching result in aircraft CLUE_Integrator")),
           _xlfn._xlws.FILTER('Checklist.loc DATA'!$E$3:$E$3000,'Checklist.loc DATA'!$D$3:$D$3000=J414,"#no matching result in Checklist.loc DATA")))</f>
        <v/>
      </c>
      <c r="L414" s="63" t="str">
        <f>IF('Integrator tracking'!G423="","",'Integrator tracking'!G423)</f>
        <v/>
      </c>
      <c r="M414" s="14" t="str">
        <f t="shared" si="12"/>
        <v/>
      </c>
      <c r="N414" s="14" t="str">
        <f>IF(F414="","",
_xlfn.CONCAT('Resource Checklist generator'!$A$2,UPPER('Resource Checklist generator'!$O$1),SUBSTITUTE(_xlfn.CONCAT(G414,"_",I414),"GAME.CHECKLIST_",""),"_",T414,'Resource Checklist generator'!$M$2,L414,'Resource Checklist generator'!$K$2,CHAR(10),
    'Resource Checklist generator'!$L$1,'Resource Checklist generator'!$N$2,'Resource Checklist generator'!$K$1,CHAR(10),
    'Resource Checklist generator'!$N$1
))</f>
        <v/>
      </c>
      <c r="O414" s="14" t="str">
        <f>IF(NOT(OR(U414=0,U414="")),_xlfn.CONCAT('Resource Checklist generator'!$G$2,U414,'Resource Checklist generator'!$H$2,CHAR(10),'Resource Checklist generator'!$I$2),"")</f>
        <v/>
      </c>
      <c r="P414" s="14" t="str">
        <f>IF(NOT(OR(V414=0,V414="")),_xlfn.CONCAT('Resource Checklist generator'!$J$2,V414,'Resource Checklist generator'!$H$2,CHAR(10),'Resource Checklist generator'!$L$2),"")</f>
        <v/>
      </c>
      <c r="Q414" s="14" t="str">
        <f>IF(F414="","",
    _xlfn.CONCAT('Resource Checklist generator'!$A$1,UPPER('Resource Checklist generator'!$O$1),SUBSTITUTE(_xlfn.CONCAT(G414,"_",I414),"GAME.CHECKLIST_",""),'Resource Checklist generator'!$B$1,CHAR(10),
    'Resource Checklist generator'!$C$1,G414,'Resource Checklist generator'!$D$1,I414,'Resource Checklist generator'!$E$1,CHAR(10),
    IF(K414="","",_xlfn.CONCAT('Resource Checklist generator'!$F$1,K414,'Resource Checklist generator'!$G$1,CHAR(10))),
    'Resource Checklist generator'!$J$1,'Resource Checklist generator'!$K$1,CHAR(10),
    'Resource Checklist generator'!$N$1)
)</f>
        <v/>
      </c>
      <c r="R414" s="14"/>
      <c r="S414" s="14" t="str">
        <f t="shared" si="13"/>
        <v/>
      </c>
      <c r="T414" s="14" t="str" cm="1">
        <f t="array" ref="T414">IF(Q414="","",MATCH(MID(Q414,1,255),MID($R$3:$R$999,1,255),0))</f>
        <v/>
      </c>
      <c r="U414" s="14"/>
      <c r="V414" s="14"/>
    </row>
    <row r="415" spans="2:22">
      <c r="B415" s="27"/>
      <c r="C415" s="46" t="str" cm="1">
        <f t="array" ref="C415">IF(B415="","",
       IF(OR(_xlfn._xlws.FILTER('Checklist.loc DATA'!$D$3:$D$3000,'Checklist.loc DATA'!$C$3:$C$3000=B415,"#no matching result in Checklist.loc DATA")="#no matching result found in Checklist.loc DATA",_xlfn._xlws.FILTER('Checklist.loc DATA'!$D$3:$D$3000,'Checklist.loc DATA'!$C$3:$C$3000=B415,"#no matching result in Checklist.loc DATA")="MISSING",_xlfn._xlws.FILTER('Checklist.loc DATA'!$D$3:$D$3000,'Checklist.loc DATA'!$C$3:$C$3000=B415,"#no matching result in Checklist.loc DATA")=""),
            IF(_xlfn._xlws.FILTER('GAME.CHECKLIST_ Integrator'!$C$2:$C$3000,'GAME.CHECKLIST_ Integrator'!$D$2:$D$3000=B415,"#no matching result in GAME.CHECKLIST Integrator")="0","#Text found in aircraft PAGE_Integrator but no matching entry name; check that you copy-pasted entry names",
                   _xlfn._xlws.FILTER('GAME.CHECKLIST_ Integrator'!$C$2:$C$3000,'GAME.CHECKLIST_ Integrator'!$D$2:$D$3000=B415,"#no matching result in GAME.CHECKLIST Integrator")),
           _xlfn._xlws.FILTER('Checklist.loc DATA'!$D$3:$D$3000,'Checklist.loc DATA'!$C$3:$C$3000=B415,"#no matching result in Checklist.loc DATA")))</f>
        <v/>
      </c>
      <c r="D415" s="53"/>
      <c r="E415" s="46" t="str" cm="1">
        <f t="array" ref="E415">IF(D415="","",
       IF(OR(_xlfn._xlws.FILTER('Checklist.loc DATA'!$D$3:$D$3000,'Checklist.loc DATA'!$C$3:$C$3000=D415,"#no matching result in Checklist.loc DATA")="#no matching result found in Checklist.loc DATA",_xlfn._xlws.FILTER('Checklist.loc DATA'!$D$3:$D$3000,'Checklist.loc DATA'!$C$3:$C$3000=D415,"#no matching result in Checklist.loc DATA")="MISSING",_xlfn._xlws.FILTER('Checklist.loc DATA'!$D$3:$D$3000,'Checklist.loc DATA'!$C$3:$C$3000=D415,"#no matching result in Checklist.loc DATA")=""),
            IF(_xlfn._xlws.FILTER('GAME.CHECKLIST_ Integrator'!$C$2:$C$3000,'GAME.CHECKLIST_ Integrator'!$D$2:$D$3000=D415,"#no matching result in GAME.CHECKLIST Integrator")="0","#Text found in aircraft PAGE_Integrator but no matching entry name; check that you copy-pasted entry names",
                   _xlfn._xlws.FILTER('GAME.CHECKLIST_ Integrator'!$C$2:$C$3000,'GAME.CHECKLIST_ Integrator'!$D$2:$D$3000=D415,"#no matching result in GAME.CHECKLIST Integrator")),
           _xlfn._xlws.FILTER('Checklist.loc DATA'!$D$3:$D$3000,'Checklist.loc DATA'!$C$3:$C$3000=D415,"#no matching result in Checklist.loc DATA")))</f>
        <v/>
      </c>
      <c r="F415" s="53"/>
      <c r="G415" s="46" t="str" cm="1">
        <f t="array" ref="G415">IF(F415="","",
       IF(OR(_xlfn._xlws.FILTER('Checklist.loc DATA'!$D$3:$D$3000,'Checklist.loc DATA'!$C$3:$C$3000=F415,"#no matching result in Checklist.loc DATA")="#no matching result found in Checklist.loc DATA",_xlfn._xlws.FILTER('Checklist.loc DATA'!$D$3:$D$3000,'Checklist.loc DATA'!$C$3:$C$3000=F415,"#no matching result in Checklist.loc DATA")="MISSING",_xlfn._xlws.FILTER('Checklist.loc DATA'!$D$3:$D$3000,'Checklist.loc DATA'!$C$3:$C$3000=F415,"#no matching result in Checklist.loc DATA")=""),
            IF(_xlfn._xlws.FILTER('GAME.CHECKLIST_ Integrator'!$C$2:$C$3000,'GAME.CHECKLIST_ Integrator'!$D$2:$D$3000=F415,"#no matching result in GAME.CHECKLIST Integrator")="0","#Text found in aircraft PAGE_Integrator but no matching entry name; check that you copy-pasted entry names",
                   _xlfn._xlws.FILTER('GAME.CHECKLIST_ Integrator'!$C$2:$C$3000,'GAME.CHECKLIST_ Integrator'!$D$2:$D$3000=F415,"#no matching result in GAME.CHECKLIST Integrator")),
           _xlfn._xlws.FILTER('Checklist.loc DATA'!$D$3:$D$3000,'Checklist.loc DATA'!$C$3:$C$3000=F415,"#no matching result in Checklist.loc DATA")))</f>
        <v/>
      </c>
      <c r="H415" s="62"/>
      <c r="I415" s="46" t="str" cm="1">
        <f t="array" ref="I415">IF(H415="","",
       IF(OR(_xlfn._xlws.FILTER('Checklist.loc DATA'!$D$3:$D$3000,'Checklist.loc DATA'!$C$3:$C$3000=H415,"#no matching result in Checklist.loc DATA")="#no matching result found in Checklist.loc DATA",_xlfn._xlws.FILTER('Checklist.loc DATA'!$D$3:$D$3000,'Checklist.loc DATA'!$C$3:$C$3000=H415,"#no matching result in Checklist.loc DATA")="MISSING",_xlfn._xlws.FILTER('Checklist.loc DATA'!$D$3:$D$3000,'Checklist.loc DATA'!$C$3:$C$3000=H415,"#no matching result in Checklist.loc DATA")=""),
            IF(_xlfn._xlws.FILTER('GAME.CHECKLIST_ Integrator'!$C$2:$C$3000,'GAME.CHECKLIST_ Integrator'!$D$2:$D$3000=H415,"#no matching result in GAME.CHECKLIST Integrator")="0","#Text found in aircraft PAGE_Integrator but no matching entry name; check that you copy-pasted entry names",
                   _xlfn._xlws.FILTER('GAME.CHECKLIST_ Integrator'!$C$2:$C$3000,'GAME.CHECKLIST_ Integrator'!$D$2:$D$3000=H415,"#no matching result in GAME.CHECKLIST Integrator")),
           _xlfn._xlws.FILTER('Checklist.loc DATA'!$D$3:$D$3000,'Checklist.loc DATA'!$C$3:$C$3000=H415,"#no matching result in Checklist.loc DATA")))</f>
        <v/>
      </c>
      <c r="J415" s="29"/>
      <c r="K415" s="46" t="str" cm="1">
        <f t="array" ref="K415">IF(OR(J415="",J415=0),"",
       IF(OR(_xlfn._xlws.FILTER('Checklist.loc DATA'!$E$3:$E$3000,'Checklist.loc DATA'!$D$3:$D$3000=J415,"#no matching result in Checklist.loc DATA")="#no matching result found in Checklist.loc DATA",_xlfn._xlws.FILTER('Checklist.loc DATA'!$E$3:$E$3000,'Checklist.loc DATA'!$D$3:$D$3000=J415,"#no matching result in Checklist.loc DATA")="MISSING",_xlfn._xlws.FILTER('Checklist.loc DATA'!$E$3:$E$3000,'Checklist.loc DATA'!$D$3:$D$3000=J415,"#no matching result in Checklist.loc DATA")=""),
          IF(_xlfn._xlws.FILTER('CLUE. Integrator'!$C$2:$C$3000,'CLUE. Integrator'!$D$2:$D$3000=J415,"#no matching result in aircraft CLUE_Integrator")="0","#Text found in aircraft CLUE_Integrator but no matching entry name; check that you copy-pasted entry names",
                   _xlfn._xlws.FILTER('CLUE. Integrator'!$C$2:$C$3000,'CLUE. Integrator'!$D$2:$D$3000=J415,"#no matching result in aircraft CLUE_Integrator")),
           _xlfn._xlws.FILTER('Checklist.loc DATA'!$E$3:$E$3000,'Checklist.loc DATA'!$D$3:$D$3000=J415,"#no matching result in Checklist.loc DATA")))</f>
        <v/>
      </c>
      <c r="L415" s="63" t="str">
        <f>IF('Integrator tracking'!G424="","",'Integrator tracking'!G424)</f>
        <v/>
      </c>
      <c r="M415" s="14" t="str">
        <f t="shared" si="12"/>
        <v/>
      </c>
      <c r="N415" s="14" t="str">
        <f>IF(F415="","",
_xlfn.CONCAT('Resource Checklist generator'!$A$2,UPPER('Resource Checklist generator'!$O$1),SUBSTITUTE(_xlfn.CONCAT(G415,"_",I415),"GAME.CHECKLIST_",""),"_",T415,'Resource Checklist generator'!$M$2,L415,'Resource Checklist generator'!$K$2,CHAR(10),
    'Resource Checklist generator'!$L$1,'Resource Checklist generator'!$N$2,'Resource Checklist generator'!$K$1,CHAR(10),
    'Resource Checklist generator'!$N$1
))</f>
        <v/>
      </c>
      <c r="O415" s="14" t="str">
        <f>IF(NOT(OR(U415=0,U415="")),_xlfn.CONCAT('Resource Checklist generator'!$G$2,U415,'Resource Checklist generator'!$H$2,CHAR(10),'Resource Checklist generator'!$I$2),"")</f>
        <v/>
      </c>
      <c r="P415" s="14" t="str">
        <f>IF(NOT(OR(V415=0,V415="")),_xlfn.CONCAT('Resource Checklist generator'!$J$2,V415,'Resource Checklist generator'!$H$2,CHAR(10),'Resource Checklist generator'!$L$2),"")</f>
        <v/>
      </c>
      <c r="Q415" s="14" t="str">
        <f>IF(F415="","",
    _xlfn.CONCAT('Resource Checklist generator'!$A$1,UPPER('Resource Checklist generator'!$O$1),SUBSTITUTE(_xlfn.CONCAT(G415,"_",I415),"GAME.CHECKLIST_",""),'Resource Checklist generator'!$B$1,CHAR(10),
    'Resource Checklist generator'!$C$1,G415,'Resource Checklist generator'!$D$1,I415,'Resource Checklist generator'!$E$1,CHAR(10),
    IF(K415="","",_xlfn.CONCAT('Resource Checklist generator'!$F$1,K415,'Resource Checklist generator'!$G$1,CHAR(10))),
    'Resource Checklist generator'!$J$1,'Resource Checklist generator'!$K$1,CHAR(10),
    'Resource Checklist generator'!$N$1)
)</f>
        <v/>
      </c>
      <c r="R415" s="14"/>
      <c r="S415" s="14" t="str">
        <f t="shared" si="13"/>
        <v/>
      </c>
      <c r="T415" s="14" t="str" cm="1">
        <f t="array" ref="T415">IF(Q415="","",MATCH(MID(Q415,1,255),MID($R$3:$R$999,1,255),0))</f>
        <v/>
      </c>
      <c r="U415" s="14"/>
      <c r="V415" s="14"/>
    </row>
    <row r="416" spans="2:22">
      <c r="B416" s="28"/>
      <c r="C416" s="46" t="str" cm="1">
        <f t="array" ref="C416">IF(B416="","",
       IF(OR(_xlfn._xlws.FILTER('Checklist.loc DATA'!$D$3:$D$3000,'Checklist.loc DATA'!$C$3:$C$3000=B416,"#no matching result in Checklist.loc DATA")="#no matching result found in Checklist.loc DATA",_xlfn._xlws.FILTER('Checklist.loc DATA'!$D$3:$D$3000,'Checklist.loc DATA'!$C$3:$C$3000=B416,"#no matching result in Checklist.loc DATA")="MISSING",_xlfn._xlws.FILTER('Checklist.loc DATA'!$D$3:$D$3000,'Checklist.loc DATA'!$C$3:$C$3000=B416,"#no matching result in Checklist.loc DATA")=""),
            IF(_xlfn._xlws.FILTER('GAME.CHECKLIST_ Integrator'!$C$2:$C$3000,'GAME.CHECKLIST_ Integrator'!$D$2:$D$3000=B416,"#no matching result in GAME.CHECKLIST Integrator")="0","#Text found in aircraft PAGE_Integrator but no matching entry name; check that you copy-pasted entry names",
                   _xlfn._xlws.FILTER('GAME.CHECKLIST_ Integrator'!$C$2:$C$3000,'GAME.CHECKLIST_ Integrator'!$D$2:$D$3000=B416,"#no matching result in GAME.CHECKLIST Integrator")),
           _xlfn._xlws.FILTER('Checklist.loc DATA'!$D$3:$D$3000,'Checklist.loc DATA'!$C$3:$C$3000=B416,"#no matching result in Checklist.loc DATA")))</f>
        <v/>
      </c>
      <c r="D416" s="52"/>
      <c r="E416" s="46" t="str" cm="1">
        <f t="array" ref="E416">IF(D416="","",
       IF(OR(_xlfn._xlws.FILTER('Checklist.loc DATA'!$D$3:$D$3000,'Checklist.loc DATA'!$C$3:$C$3000=D416,"#no matching result in Checklist.loc DATA")="#no matching result found in Checklist.loc DATA",_xlfn._xlws.FILTER('Checklist.loc DATA'!$D$3:$D$3000,'Checklist.loc DATA'!$C$3:$C$3000=D416,"#no matching result in Checklist.loc DATA")="MISSING",_xlfn._xlws.FILTER('Checklist.loc DATA'!$D$3:$D$3000,'Checklist.loc DATA'!$C$3:$C$3000=D416,"#no matching result in Checklist.loc DATA")=""),
            IF(_xlfn._xlws.FILTER('GAME.CHECKLIST_ Integrator'!$C$2:$C$3000,'GAME.CHECKLIST_ Integrator'!$D$2:$D$3000=D416,"#no matching result in GAME.CHECKLIST Integrator")="0","#Text found in aircraft PAGE_Integrator but no matching entry name; check that you copy-pasted entry names",
                   _xlfn._xlws.FILTER('GAME.CHECKLIST_ Integrator'!$C$2:$C$3000,'GAME.CHECKLIST_ Integrator'!$D$2:$D$3000=D416,"#no matching result in GAME.CHECKLIST Integrator")),
           _xlfn._xlws.FILTER('Checklist.loc DATA'!$D$3:$D$3000,'Checklist.loc DATA'!$C$3:$C$3000=D416,"#no matching result in Checklist.loc DATA")))</f>
        <v/>
      </c>
      <c r="F416" s="52"/>
      <c r="G416" s="46" t="str" cm="1">
        <f t="array" ref="G416">IF(F416="","",
       IF(OR(_xlfn._xlws.FILTER('Checklist.loc DATA'!$D$3:$D$3000,'Checklist.loc DATA'!$C$3:$C$3000=F416,"#no matching result in Checklist.loc DATA")="#no matching result found in Checklist.loc DATA",_xlfn._xlws.FILTER('Checklist.loc DATA'!$D$3:$D$3000,'Checklist.loc DATA'!$C$3:$C$3000=F416,"#no matching result in Checklist.loc DATA")="MISSING",_xlfn._xlws.FILTER('Checklist.loc DATA'!$D$3:$D$3000,'Checklist.loc DATA'!$C$3:$C$3000=F416,"#no matching result in Checklist.loc DATA")=""),
            IF(_xlfn._xlws.FILTER('GAME.CHECKLIST_ Integrator'!$C$2:$C$3000,'GAME.CHECKLIST_ Integrator'!$D$2:$D$3000=F416,"#no matching result in GAME.CHECKLIST Integrator")="0","#Text found in aircraft PAGE_Integrator but no matching entry name; check that you copy-pasted entry names",
                   _xlfn._xlws.FILTER('GAME.CHECKLIST_ Integrator'!$C$2:$C$3000,'GAME.CHECKLIST_ Integrator'!$D$2:$D$3000=F416,"#no matching result in GAME.CHECKLIST Integrator")),
           _xlfn._xlws.FILTER('Checklist.loc DATA'!$D$3:$D$3000,'Checklist.loc DATA'!$C$3:$C$3000=F416,"#no matching result in Checklist.loc DATA")))</f>
        <v/>
      </c>
      <c r="H416" s="61"/>
      <c r="I416" s="46" t="str" cm="1">
        <f t="array" ref="I416">IF(H416="","",
       IF(OR(_xlfn._xlws.FILTER('Checklist.loc DATA'!$D$3:$D$3000,'Checklist.loc DATA'!$C$3:$C$3000=H416,"#no matching result in Checklist.loc DATA")="#no matching result found in Checklist.loc DATA",_xlfn._xlws.FILTER('Checklist.loc DATA'!$D$3:$D$3000,'Checklist.loc DATA'!$C$3:$C$3000=H416,"#no matching result in Checklist.loc DATA")="MISSING",_xlfn._xlws.FILTER('Checklist.loc DATA'!$D$3:$D$3000,'Checklist.loc DATA'!$C$3:$C$3000=H416,"#no matching result in Checklist.loc DATA")=""),
            IF(_xlfn._xlws.FILTER('GAME.CHECKLIST_ Integrator'!$C$2:$C$3000,'GAME.CHECKLIST_ Integrator'!$D$2:$D$3000=H416,"#no matching result in GAME.CHECKLIST Integrator")="0","#Text found in aircraft PAGE_Integrator but no matching entry name; check that you copy-pasted entry names",
                   _xlfn._xlws.FILTER('GAME.CHECKLIST_ Integrator'!$C$2:$C$3000,'GAME.CHECKLIST_ Integrator'!$D$2:$D$3000=H416,"#no matching result in GAME.CHECKLIST Integrator")),
           _xlfn._xlws.FILTER('Checklist.loc DATA'!$D$3:$D$3000,'Checklist.loc DATA'!$C$3:$C$3000=H416,"#no matching result in Checklist.loc DATA")))</f>
        <v/>
      </c>
      <c r="J416" s="48"/>
      <c r="K416" s="46" t="str" cm="1">
        <f t="array" ref="K416">IF(OR(J416="",J416=0),"",
       IF(OR(_xlfn._xlws.FILTER('Checklist.loc DATA'!$E$3:$E$3000,'Checklist.loc DATA'!$D$3:$D$3000=J416,"#no matching result in Checklist.loc DATA")="#no matching result found in Checklist.loc DATA",_xlfn._xlws.FILTER('Checklist.loc DATA'!$E$3:$E$3000,'Checklist.loc DATA'!$D$3:$D$3000=J416,"#no matching result in Checklist.loc DATA")="MISSING",_xlfn._xlws.FILTER('Checklist.loc DATA'!$E$3:$E$3000,'Checklist.loc DATA'!$D$3:$D$3000=J416,"#no matching result in Checklist.loc DATA")=""),
          IF(_xlfn._xlws.FILTER('CLUE. Integrator'!$C$2:$C$3000,'CLUE. Integrator'!$D$2:$D$3000=J416,"#no matching result in aircraft CLUE_Integrator")="0","#Text found in aircraft CLUE_Integrator but no matching entry name; check that you copy-pasted entry names",
                   _xlfn._xlws.FILTER('CLUE. Integrator'!$C$2:$C$3000,'CLUE. Integrator'!$D$2:$D$3000=J416,"#no matching result in aircraft CLUE_Integrator")),
           _xlfn._xlws.FILTER('Checklist.loc DATA'!$E$3:$E$3000,'Checklist.loc DATA'!$D$3:$D$3000=J416,"#no matching result in Checklist.loc DATA")))</f>
        <v/>
      </c>
      <c r="L416" s="63" t="str">
        <f>IF('Integrator tracking'!G425="","",'Integrator tracking'!G425)</f>
        <v/>
      </c>
      <c r="M416" s="14" t="str">
        <f t="shared" si="12"/>
        <v/>
      </c>
      <c r="N416" s="14" t="str">
        <f>IF(F416="","",
_xlfn.CONCAT('Resource Checklist generator'!$A$2,UPPER('Resource Checklist generator'!$O$1),SUBSTITUTE(_xlfn.CONCAT(G416,"_",I416),"GAME.CHECKLIST_",""),"_",T416,'Resource Checklist generator'!$M$2,L416,'Resource Checklist generator'!$K$2,CHAR(10),
    'Resource Checklist generator'!$L$1,'Resource Checklist generator'!$N$2,'Resource Checklist generator'!$K$1,CHAR(10),
    'Resource Checklist generator'!$N$1
))</f>
        <v/>
      </c>
      <c r="O416" s="14" t="str">
        <f>IF(NOT(OR(U416=0,U416="")),_xlfn.CONCAT('Resource Checklist generator'!$G$2,U416,'Resource Checklist generator'!$H$2,CHAR(10),'Resource Checklist generator'!$I$2),"")</f>
        <v/>
      </c>
      <c r="P416" s="14" t="str">
        <f>IF(NOT(OR(V416=0,V416="")),_xlfn.CONCAT('Resource Checklist generator'!$J$2,V416,'Resource Checklist generator'!$H$2,CHAR(10),'Resource Checklist generator'!$L$2),"")</f>
        <v/>
      </c>
      <c r="Q416" s="14" t="str">
        <f>IF(F416="","",
    _xlfn.CONCAT('Resource Checklist generator'!$A$1,UPPER('Resource Checklist generator'!$O$1),SUBSTITUTE(_xlfn.CONCAT(G416,"_",I416),"GAME.CHECKLIST_",""),'Resource Checklist generator'!$B$1,CHAR(10),
    'Resource Checklist generator'!$C$1,G416,'Resource Checklist generator'!$D$1,I416,'Resource Checklist generator'!$E$1,CHAR(10),
    IF(K416="","",_xlfn.CONCAT('Resource Checklist generator'!$F$1,K416,'Resource Checklist generator'!$G$1,CHAR(10))),
    'Resource Checklist generator'!$J$1,'Resource Checklist generator'!$K$1,CHAR(10),
    'Resource Checklist generator'!$N$1)
)</f>
        <v/>
      </c>
      <c r="R416" s="14"/>
      <c r="S416" s="14" t="str">
        <f t="shared" si="13"/>
        <v/>
      </c>
      <c r="T416" s="14" t="str" cm="1">
        <f t="array" ref="T416">IF(Q416="","",MATCH(MID(Q416,1,255),MID($R$3:$R$999,1,255),0))</f>
        <v/>
      </c>
      <c r="U416" s="14"/>
      <c r="V416" s="14"/>
    </row>
    <row r="417" spans="2:22">
      <c r="B417" s="27"/>
      <c r="C417" s="46" t="str" cm="1">
        <f t="array" ref="C417">IF(B417="","",
       IF(OR(_xlfn._xlws.FILTER('Checklist.loc DATA'!$D$3:$D$3000,'Checklist.loc DATA'!$C$3:$C$3000=B417,"#no matching result in Checklist.loc DATA")="#no matching result found in Checklist.loc DATA",_xlfn._xlws.FILTER('Checklist.loc DATA'!$D$3:$D$3000,'Checklist.loc DATA'!$C$3:$C$3000=B417,"#no matching result in Checklist.loc DATA")="MISSING",_xlfn._xlws.FILTER('Checklist.loc DATA'!$D$3:$D$3000,'Checklist.loc DATA'!$C$3:$C$3000=B417,"#no matching result in Checklist.loc DATA")=""),
            IF(_xlfn._xlws.FILTER('GAME.CHECKLIST_ Integrator'!$C$2:$C$3000,'GAME.CHECKLIST_ Integrator'!$D$2:$D$3000=B417,"#no matching result in GAME.CHECKLIST Integrator")="0","#Text found in aircraft PAGE_Integrator but no matching entry name; check that you copy-pasted entry names",
                   _xlfn._xlws.FILTER('GAME.CHECKLIST_ Integrator'!$C$2:$C$3000,'GAME.CHECKLIST_ Integrator'!$D$2:$D$3000=B417,"#no matching result in GAME.CHECKLIST Integrator")),
           _xlfn._xlws.FILTER('Checklist.loc DATA'!$D$3:$D$3000,'Checklist.loc DATA'!$C$3:$C$3000=B417,"#no matching result in Checklist.loc DATA")))</f>
        <v/>
      </c>
      <c r="D417" s="53"/>
      <c r="E417" s="46" t="str" cm="1">
        <f t="array" ref="E417">IF(D417="","",
       IF(OR(_xlfn._xlws.FILTER('Checklist.loc DATA'!$D$3:$D$3000,'Checklist.loc DATA'!$C$3:$C$3000=D417,"#no matching result in Checklist.loc DATA")="#no matching result found in Checklist.loc DATA",_xlfn._xlws.FILTER('Checklist.loc DATA'!$D$3:$D$3000,'Checklist.loc DATA'!$C$3:$C$3000=D417,"#no matching result in Checklist.loc DATA")="MISSING",_xlfn._xlws.FILTER('Checklist.loc DATA'!$D$3:$D$3000,'Checklist.loc DATA'!$C$3:$C$3000=D417,"#no matching result in Checklist.loc DATA")=""),
            IF(_xlfn._xlws.FILTER('GAME.CHECKLIST_ Integrator'!$C$2:$C$3000,'GAME.CHECKLIST_ Integrator'!$D$2:$D$3000=D417,"#no matching result in GAME.CHECKLIST Integrator")="0","#Text found in aircraft PAGE_Integrator but no matching entry name; check that you copy-pasted entry names",
                   _xlfn._xlws.FILTER('GAME.CHECKLIST_ Integrator'!$C$2:$C$3000,'GAME.CHECKLIST_ Integrator'!$D$2:$D$3000=D417,"#no matching result in GAME.CHECKLIST Integrator")),
           _xlfn._xlws.FILTER('Checklist.loc DATA'!$D$3:$D$3000,'Checklist.loc DATA'!$C$3:$C$3000=D417,"#no matching result in Checklist.loc DATA")))</f>
        <v/>
      </c>
      <c r="F417" s="53"/>
      <c r="G417" s="46" t="str" cm="1">
        <f t="array" ref="G417">IF(F417="","",
       IF(OR(_xlfn._xlws.FILTER('Checklist.loc DATA'!$D$3:$D$3000,'Checklist.loc DATA'!$C$3:$C$3000=F417,"#no matching result in Checklist.loc DATA")="#no matching result found in Checklist.loc DATA",_xlfn._xlws.FILTER('Checklist.loc DATA'!$D$3:$D$3000,'Checklist.loc DATA'!$C$3:$C$3000=F417,"#no matching result in Checklist.loc DATA")="MISSING",_xlfn._xlws.FILTER('Checklist.loc DATA'!$D$3:$D$3000,'Checklist.loc DATA'!$C$3:$C$3000=F417,"#no matching result in Checklist.loc DATA")=""),
            IF(_xlfn._xlws.FILTER('GAME.CHECKLIST_ Integrator'!$C$2:$C$3000,'GAME.CHECKLIST_ Integrator'!$D$2:$D$3000=F417,"#no matching result in GAME.CHECKLIST Integrator")="0","#Text found in aircraft PAGE_Integrator but no matching entry name; check that you copy-pasted entry names",
                   _xlfn._xlws.FILTER('GAME.CHECKLIST_ Integrator'!$C$2:$C$3000,'GAME.CHECKLIST_ Integrator'!$D$2:$D$3000=F417,"#no matching result in GAME.CHECKLIST Integrator")),
           _xlfn._xlws.FILTER('Checklist.loc DATA'!$D$3:$D$3000,'Checklist.loc DATA'!$C$3:$C$3000=F417,"#no matching result in Checklist.loc DATA")))</f>
        <v/>
      </c>
      <c r="H417" s="62"/>
      <c r="I417" s="46" t="str" cm="1">
        <f t="array" ref="I417">IF(H417="","",
       IF(OR(_xlfn._xlws.FILTER('Checklist.loc DATA'!$D$3:$D$3000,'Checklist.loc DATA'!$C$3:$C$3000=H417,"#no matching result in Checklist.loc DATA")="#no matching result found in Checklist.loc DATA",_xlfn._xlws.FILTER('Checklist.loc DATA'!$D$3:$D$3000,'Checklist.loc DATA'!$C$3:$C$3000=H417,"#no matching result in Checklist.loc DATA")="MISSING",_xlfn._xlws.FILTER('Checklist.loc DATA'!$D$3:$D$3000,'Checklist.loc DATA'!$C$3:$C$3000=H417,"#no matching result in Checklist.loc DATA")=""),
            IF(_xlfn._xlws.FILTER('GAME.CHECKLIST_ Integrator'!$C$2:$C$3000,'GAME.CHECKLIST_ Integrator'!$D$2:$D$3000=H417,"#no matching result in GAME.CHECKLIST Integrator")="0","#Text found in aircraft PAGE_Integrator but no matching entry name; check that you copy-pasted entry names",
                   _xlfn._xlws.FILTER('GAME.CHECKLIST_ Integrator'!$C$2:$C$3000,'GAME.CHECKLIST_ Integrator'!$D$2:$D$3000=H417,"#no matching result in GAME.CHECKLIST Integrator")),
           _xlfn._xlws.FILTER('Checklist.loc DATA'!$D$3:$D$3000,'Checklist.loc DATA'!$C$3:$C$3000=H417,"#no matching result in Checklist.loc DATA")))</f>
        <v/>
      </c>
      <c r="J417" s="29"/>
      <c r="K417" s="46" t="str" cm="1">
        <f t="array" ref="K417">IF(OR(J417="",J417=0),"",
       IF(OR(_xlfn._xlws.FILTER('Checklist.loc DATA'!$E$3:$E$3000,'Checklist.loc DATA'!$D$3:$D$3000=J417,"#no matching result in Checklist.loc DATA")="#no matching result found in Checklist.loc DATA",_xlfn._xlws.FILTER('Checklist.loc DATA'!$E$3:$E$3000,'Checklist.loc DATA'!$D$3:$D$3000=J417,"#no matching result in Checklist.loc DATA")="MISSING",_xlfn._xlws.FILTER('Checklist.loc DATA'!$E$3:$E$3000,'Checklist.loc DATA'!$D$3:$D$3000=J417,"#no matching result in Checklist.loc DATA")=""),
          IF(_xlfn._xlws.FILTER('CLUE. Integrator'!$C$2:$C$3000,'CLUE. Integrator'!$D$2:$D$3000=J417,"#no matching result in aircraft CLUE_Integrator")="0","#Text found in aircraft CLUE_Integrator but no matching entry name; check that you copy-pasted entry names",
                   _xlfn._xlws.FILTER('CLUE. Integrator'!$C$2:$C$3000,'CLUE. Integrator'!$D$2:$D$3000=J417,"#no matching result in aircraft CLUE_Integrator")),
           _xlfn._xlws.FILTER('Checklist.loc DATA'!$E$3:$E$3000,'Checklist.loc DATA'!$D$3:$D$3000=J417,"#no matching result in Checklist.loc DATA")))</f>
        <v/>
      </c>
      <c r="L417" s="63" t="str">
        <f>IF('Integrator tracking'!G426="","",'Integrator tracking'!G426)</f>
        <v/>
      </c>
      <c r="M417" s="14" t="str">
        <f t="shared" si="12"/>
        <v/>
      </c>
      <c r="N417" s="14" t="str">
        <f>IF(F417="","",
_xlfn.CONCAT('Resource Checklist generator'!$A$2,UPPER('Resource Checklist generator'!$O$1),SUBSTITUTE(_xlfn.CONCAT(G417,"_",I417),"GAME.CHECKLIST_",""),"_",T417,'Resource Checklist generator'!$M$2,L417,'Resource Checklist generator'!$K$2,CHAR(10),
    'Resource Checklist generator'!$L$1,'Resource Checklist generator'!$N$2,'Resource Checklist generator'!$K$1,CHAR(10),
    'Resource Checklist generator'!$N$1
))</f>
        <v/>
      </c>
      <c r="O417" s="14" t="str">
        <f>IF(NOT(OR(U417=0,U417="")),_xlfn.CONCAT('Resource Checklist generator'!$G$2,U417,'Resource Checklist generator'!$H$2,CHAR(10),'Resource Checklist generator'!$I$2),"")</f>
        <v/>
      </c>
      <c r="P417" s="14" t="str">
        <f>IF(NOT(OR(V417=0,V417="")),_xlfn.CONCAT('Resource Checklist generator'!$J$2,V417,'Resource Checklist generator'!$H$2,CHAR(10),'Resource Checklist generator'!$L$2),"")</f>
        <v/>
      </c>
      <c r="Q417" s="14" t="str">
        <f>IF(F417="","",
    _xlfn.CONCAT('Resource Checklist generator'!$A$1,UPPER('Resource Checklist generator'!$O$1),SUBSTITUTE(_xlfn.CONCAT(G417,"_",I417),"GAME.CHECKLIST_",""),'Resource Checklist generator'!$B$1,CHAR(10),
    'Resource Checklist generator'!$C$1,G417,'Resource Checklist generator'!$D$1,I417,'Resource Checklist generator'!$E$1,CHAR(10),
    IF(K417="","",_xlfn.CONCAT('Resource Checklist generator'!$F$1,K417,'Resource Checklist generator'!$G$1,CHAR(10))),
    'Resource Checklist generator'!$J$1,'Resource Checklist generator'!$K$1,CHAR(10),
    'Resource Checklist generator'!$N$1)
)</f>
        <v/>
      </c>
      <c r="R417" s="14"/>
      <c r="S417" s="14" t="str">
        <f t="shared" si="13"/>
        <v/>
      </c>
      <c r="T417" s="14" t="str" cm="1">
        <f t="array" ref="T417">IF(Q417="","",MATCH(MID(Q417,1,255),MID($R$3:$R$999,1,255),0))</f>
        <v/>
      </c>
      <c r="U417" s="14"/>
      <c r="V417" s="14"/>
    </row>
    <row r="418" spans="2:22">
      <c r="B418" s="28"/>
      <c r="C418" s="46" t="str" cm="1">
        <f t="array" ref="C418">IF(B418="","",
       IF(OR(_xlfn._xlws.FILTER('Checklist.loc DATA'!$D$3:$D$3000,'Checklist.loc DATA'!$C$3:$C$3000=B418,"#no matching result in Checklist.loc DATA")="#no matching result found in Checklist.loc DATA",_xlfn._xlws.FILTER('Checklist.loc DATA'!$D$3:$D$3000,'Checklist.loc DATA'!$C$3:$C$3000=B418,"#no matching result in Checklist.loc DATA")="MISSING",_xlfn._xlws.FILTER('Checklist.loc DATA'!$D$3:$D$3000,'Checklist.loc DATA'!$C$3:$C$3000=B418,"#no matching result in Checklist.loc DATA")=""),
            IF(_xlfn._xlws.FILTER('GAME.CHECKLIST_ Integrator'!$C$2:$C$3000,'GAME.CHECKLIST_ Integrator'!$D$2:$D$3000=B418,"#no matching result in GAME.CHECKLIST Integrator")="0","#Text found in aircraft PAGE_Integrator but no matching entry name; check that you copy-pasted entry names",
                   _xlfn._xlws.FILTER('GAME.CHECKLIST_ Integrator'!$C$2:$C$3000,'GAME.CHECKLIST_ Integrator'!$D$2:$D$3000=B418,"#no matching result in GAME.CHECKLIST Integrator")),
           _xlfn._xlws.FILTER('Checklist.loc DATA'!$D$3:$D$3000,'Checklist.loc DATA'!$C$3:$C$3000=B418,"#no matching result in Checklist.loc DATA")))</f>
        <v/>
      </c>
      <c r="D418" s="52"/>
      <c r="E418" s="46" t="str" cm="1">
        <f t="array" ref="E418">IF(D418="","",
       IF(OR(_xlfn._xlws.FILTER('Checklist.loc DATA'!$D$3:$D$3000,'Checklist.loc DATA'!$C$3:$C$3000=D418,"#no matching result in Checklist.loc DATA")="#no matching result found in Checklist.loc DATA",_xlfn._xlws.FILTER('Checklist.loc DATA'!$D$3:$D$3000,'Checklist.loc DATA'!$C$3:$C$3000=D418,"#no matching result in Checklist.loc DATA")="MISSING",_xlfn._xlws.FILTER('Checklist.loc DATA'!$D$3:$D$3000,'Checklist.loc DATA'!$C$3:$C$3000=D418,"#no matching result in Checklist.loc DATA")=""),
            IF(_xlfn._xlws.FILTER('GAME.CHECKLIST_ Integrator'!$C$2:$C$3000,'GAME.CHECKLIST_ Integrator'!$D$2:$D$3000=D418,"#no matching result in GAME.CHECKLIST Integrator")="0","#Text found in aircraft PAGE_Integrator but no matching entry name; check that you copy-pasted entry names",
                   _xlfn._xlws.FILTER('GAME.CHECKLIST_ Integrator'!$C$2:$C$3000,'GAME.CHECKLIST_ Integrator'!$D$2:$D$3000=D418,"#no matching result in GAME.CHECKLIST Integrator")),
           _xlfn._xlws.FILTER('Checklist.loc DATA'!$D$3:$D$3000,'Checklist.loc DATA'!$C$3:$C$3000=D418,"#no matching result in Checklist.loc DATA")))</f>
        <v/>
      </c>
      <c r="F418" s="52"/>
      <c r="G418" s="46" t="str" cm="1">
        <f t="array" ref="G418">IF(F418="","",
       IF(OR(_xlfn._xlws.FILTER('Checklist.loc DATA'!$D$3:$D$3000,'Checklist.loc DATA'!$C$3:$C$3000=F418,"#no matching result in Checklist.loc DATA")="#no matching result found in Checklist.loc DATA",_xlfn._xlws.FILTER('Checklist.loc DATA'!$D$3:$D$3000,'Checklist.loc DATA'!$C$3:$C$3000=F418,"#no matching result in Checklist.loc DATA")="MISSING",_xlfn._xlws.FILTER('Checklist.loc DATA'!$D$3:$D$3000,'Checklist.loc DATA'!$C$3:$C$3000=F418,"#no matching result in Checklist.loc DATA")=""),
            IF(_xlfn._xlws.FILTER('GAME.CHECKLIST_ Integrator'!$C$2:$C$3000,'GAME.CHECKLIST_ Integrator'!$D$2:$D$3000=F418,"#no matching result in GAME.CHECKLIST Integrator")="0","#Text found in aircraft PAGE_Integrator but no matching entry name; check that you copy-pasted entry names",
                   _xlfn._xlws.FILTER('GAME.CHECKLIST_ Integrator'!$C$2:$C$3000,'GAME.CHECKLIST_ Integrator'!$D$2:$D$3000=F418,"#no matching result in GAME.CHECKLIST Integrator")),
           _xlfn._xlws.FILTER('Checklist.loc DATA'!$D$3:$D$3000,'Checklist.loc DATA'!$C$3:$C$3000=F418,"#no matching result in Checklist.loc DATA")))</f>
        <v/>
      </c>
      <c r="H418" s="61"/>
      <c r="I418" s="46" t="str" cm="1">
        <f t="array" ref="I418">IF(H418="","",
       IF(OR(_xlfn._xlws.FILTER('Checklist.loc DATA'!$D$3:$D$3000,'Checklist.loc DATA'!$C$3:$C$3000=H418,"#no matching result in Checklist.loc DATA")="#no matching result found in Checklist.loc DATA",_xlfn._xlws.FILTER('Checklist.loc DATA'!$D$3:$D$3000,'Checklist.loc DATA'!$C$3:$C$3000=H418,"#no matching result in Checklist.loc DATA")="MISSING",_xlfn._xlws.FILTER('Checklist.loc DATA'!$D$3:$D$3000,'Checklist.loc DATA'!$C$3:$C$3000=H418,"#no matching result in Checklist.loc DATA")=""),
            IF(_xlfn._xlws.FILTER('GAME.CHECKLIST_ Integrator'!$C$2:$C$3000,'GAME.CHECKLIST_ Integrator'!$D$2:$D$3000=H418,"#no matching result in GAME.CHECKLIST Integrator")="0","#Text found in aircraft PAGE_Integrator but no matching entry name; check that you copy-pasted entry names",
                   _xlfn._xlws.FILTER('GAME.CHECKLIST_ Integrator'!$C$2:$C$3000,'GAME.CHECKLIST_ Integrator'!$D$2:$D$3000=H418,"#no matching result in GAME.CHECKLIST Integrator")),
           _xlfn._xlws.FILTER('Checklist.loc DATA'!$D$3:$D$3000,'Checklist.loc DATA'!$C$3:$C$3000=H418,"#no matching result in Checklist.loc DATA")))</f>
        <v/>
      </c>
      <c r="J418" s="48"/>
      <c r="K418" s="46" t="str" cm="1">
        <f t="array" ref="K418">IF(OR(J418="",J418=0),"",
       IF(OR(_xlfn._xlws.FILTER('Checklist.loc DATA'!$E$3:$E$3000,'Checklist.loc DATA'!$D$3:$D$3000=J418,"#no matching result in Checklist.loc DATA")="#no matching result found in Checklist.loc DATA",_xlfn._xlws.FILTER('Checklist.loc DATA'!$E$3:$E$3000,'Checklist.loc DATA'!$D$3:$D$3000=J418,"#no matching result in Checklist.loc DATA")="MISSING",_xlfn._xlws.FILTER('Checklist.loc DATA'!$E$3:$E$3000,'Checklist.loc DATA'!$D$3:$D$3000=J418,"#no matching result in Checklist.loc DATA")=""),
          IF(_xlfn._xlws.FILTER('CLUE. Integrator'!$C$2:$C$3000,'CLUE. Integrator'!$D$2:$D$3000=J418,"#no matching result in aircraft CLUE_Integrator")="0","#Text found in aircraft CLUE_Integrator but no matching entry name; check that you copy-pasted entry names",
                   _xlfn._xlws.FILTER('CLUE. Integrator'!$C$2:$C$3000,'CLUE. Integrator'!$D$2:$D$3000=J418,"#no matching result in aircraft CLUE_Integrator")),
           _xlfn._xlws.FILTER('Checklist.loc DATA'!$E$3:$E$3000,'Checklist.loc DATA'!$D$3:$D$3000=J418,"#no matching result in Checklist.loc DATA")))</f>
        <v/>
      </c>
      <c r="L418" s="63" t="str">
        <f>IF('Integrator tracking'!G427="","",'Integrator tracking'!G427)</f>
        <v/>
      </c>
      <c r="M418" s="14" t="str">
        <f t="shared" si="12"/>
        <v/>
      </c>
      <c r="N418" s="14" t="str">
        <f>IF(F418="","",
_xlfn.CONCAT('Resource Checklist generator'!$A$2,UPPER('Resource Checklist generator'!$O$1),SUBSTITUTE(_xlfn.CONCAT(G418,"_",I418),"GAME.CHECKLIST_",""),"_",T418,'Resource Checklist generator'!$M$2,L418,'Resource Checklist generator'!$K$2,CHAR(10),
    'Resource Checklist generator'!$L$1,'Resource Checklist generator'!$N$2,'Resource Checklist generator'!$K$1,CHAR(10),
    'Resource Checklist generator'!$N$1
))</f>
        <v/>
      </c>
      <c r="O418" s="14" t="str">
        <f>IF(NOT(OR(U418=0,U418="")),_xlfn.CONCAT('Resource Checklist generator'!$G$2,U418,'Resource Checklist generator'!$H$2,CHAR(10),'Resource Checklist generator'!$I$2),"")</f>
        <v/>
      </c>
      <c r="P418" s="14" t="str">
        <f>IF(NOT(OR(V418=0,V418="")),_xlfn.CONCAT('Resource Checklist generator'!$J$2,V418,'Resource Checklist generator'!$H$2,CHAR(10),'Resource Checklist generator'!$L$2),"")</f>
        <v/>
      </c>
      <c r="Q418" s="14" t="str">
        <f>IF(F418="","",
    _xlfn.CONCAT('Resource Checklist generator'!$A$1,UPPER('Resource Checklist generator'!$O$1),SUBSTITUTE(_xlfn.CONCAT(G418,"_",I418),"GAME.CHECKLIST_",""),'Resource Checklist generator'!$B$1,CHAR(10),
    'Resource Checklist generator'!$C$1,G418,'Resource Checklist generator'!$D$1,I418,'Resource Checklist generator'!$E$1,CHAR(10),
    IF(K418="","",_xlfn.CONCAT('Resource Checklist generator'!$F$1,K418,'Resource Checklist generator'!$G$1,CHAR(10))),
    'Resource Checklist generator'!$J$1,'Resource Checklist generator'!$K$1,CHAR(10),
    'Resource Checklist generator'!$N$1)
)</f>
        <v/>
      </c>
      <c r="R418" s="14"/>
      <c r="S418" s="14" t="str">
        <f t="shared" si="13"/>
        <v/>
      </c>
      <c r="T418" s="14" t="str" cm="1">
        <f t="array" ref="T418">IF(Q418="","",MATCH(MID(Q418,1,255),MID($R$3:$R$999,1,255),0))</f>
        <v/>
      </c>
      <c r="U418" s="14"/>
      <c r="V418" s="14"/>
    </row>
    <row r="419" spans="2:22">
      <c r="B419" s="27"/>
      <c r="C419" s="46" t="str" cm="1">
        <f t="array" ref="C419">IF(B419="","",
       IF(OR(_xlfn._xlws.FILTER('Checklist.loc DATA'!$D$3:$D$3000,'Checklist.loc DATA'!$C$3:$C$3000=B419,"#no matching result in Checklist.loc DATA")="#no matching result found in Checklist.loc DATA",_xlfn._xlws.FILTER('Checklist.loc DATA'!$D$3:$D$3000,'Checklist.loc DATA'!$C$3:$C$3000=B419,"#no matching result in Checklist.loc DATA")="MISSING",_xlfn._xlws.FILTER('Checklist.loc DATA'!$D$3:$D$3000,'Checklist.loc DATA'!$C$3:$C$3000=B419,"#no matching result in Checklist.loc DATA")=""),
            IF(_xlfn._xlws.FILTER('GAME.CHECKLIST_ Integrator'!$C$2:$C$3000,'GAME.CHECKLIST_ Integrator'!$D$2:$D$3000=B419,"#no matching result in GAME.CHECKLIST Integrator")="0","#Text found in aircraft PAGE_Integrator but no matching entry name; check that you copy-pasted entry names",
                   _xlfn._xlws.FILTER('GAME.CHECKLIST_ Integrator'!$C$2:$C$3000,'GAME.CHECKLIST_ Integrator'!$D$2:$D$3000=B419,"#no matching result in GAME.CHECKLIST Integrator")),
           _xlfn._xlws.FILTER('Checklist.loc DATA'!$D$3:$D$3000,'Checklist.loc DATA'!$C$3:$C$3000=B419,"#no matching result in Checklist.loc DATA")))</f>
        <v/>
      </c>
      <c r="D419" s="53"/>
      <c r="E419" s="46" t="str" cm="1">
        <f t="array" ref="E419">IF(D419="","",
       IF(OR(_xlfn._xlws.FILTER('Checklist.loc DATA'!$D$3:$D$3000,'Checklist.loc DATA'!$C$3:$C$3000=D419,"#no matching result in Checklist.loc DATA")="#no matching result found in Checklist.loc DATA",_xlfn._xlws.FILTER('Checklist.loc DATA'!$D$3:$D$3000,'Checklist.loc DATA'!$C$3:$C$3000=D419,"#no matching result in Checklist.loc DATA")="MISSING",_xlfn._xlws.FILTER('Checklist.loc DATA'!$D$3:$D$3000,'Checklist.loc DATA'!$C$3:$C$3000=D419,"#no matching result in Checklist.loc DATA")=""),
            IF(_xlfn._xlws.FILTER('GAME.CHECKLIST_ Integrator'!$C$2:$C$3000,'GAME.CHECKLIST_ Integrator'!$D$2:$D$3000=D419,"#no matching result in GAME.CHECKLIST Integrator")="0","#Text found in aircraft PAGE_Integrator but no matching entry name; check that you copy-pasted entry names",
                   _xlfn._xlws.FILTER('GAME.CHECKLIST_ Integrator'!$C$2:$C$3000,'GAME.CHECKLIST_ Integrator'!$D$2:$D$3000=D419,"#no matching result in GAME.CHECKLIST Integrator")),
           _xlfn._xlws.FILTER('Checklist.loc DATA'!$D$3:$D$3000,'Checklist.loc DATA'!$C$3:$C$3000=D419,"#no matching result in Checklist.loc DATA")))</f>
        <v/>
      </c>
      <c r="F419" s="53"/>
      <c r="G419" s="46" t="str" cm="1">
        <f t="array" ref="G419">IF(F419="","",
       IF(OR(_xlfn._xlws.FILTER('Checklist.loc DATA'!$D$3:$D$3000,'Checklist.loc DATA'!$C$3:$C$3000=F419,"#no matching result in Checklist.loc DATA")="#no matching result found in Checklist.loc DATA",_xlfn._xlws.FILTER('Checklist.loc DATA'!$D$3:$D$3000,'Checklist.loc DATA'!$C$3:$C$3000=F419,"#no matching result in Checklist.loc DATA")="MISSING",_xlfn._xlws.FILTER('Checklist.loc DATA'!$D$3:$D$3000,'Checklist.loc DATA'!$C$3:$C$3000=F419,"#no matching result in Checklist.loc DATA")=""),
            IF(_xlfn._xlws.FILTER('GAME.CHECKLIST_ Integrator'!$C$2:$C$3000,'GAME.CHECKLIST_ Integrator'!$D$2:$D$3000=F419,"#no matching result in GAME.CHECKLIST Integrator")="0","#Text found in aircraft PAGE_Integrator but no matching entry name; check that you copy-pasted entry names",
                   _xlfn._xlws.FILTER('GAME.CHECKLIST_ Integrator'!$C$2:$C$3000,'GAME.CHECKLIST_ Integrator'!$D$2:$D$3000=F419,"#no matching result in GAME.CHECKLIST Integrator")),
           _xlfn._xlws.FILTER('Checklist.loc DATA'!$D$3:$D$3000,'Checklist.loc DATA'!$C$3:$C$3000=F419,"#no matching result in Checklist.loc DATA")))</f>
        <v/>
      </c>
      <c r="H419" s="62"/>
      <c r="I419" s="46" t="str" cm="1">
        <f t="array" ref="I419">IF(H419="","",
       IF(OR(_xlfn._xlws.FILTER('Checklist.loc DATA'!$D$3:$D$3000,'Checklist.loc DATA'!$C$3:$C$3000=H419,"#no matching result in Checklist.loc DATA")="#no matching result found in Checklist.loc DATA",_xlfn._xlws.FILTER('Checklist.loc DATA'!$D$3:$D$3000,'Checklist.loc DATA'!$C$3:$C$3000=H419,"#no matching result in Checklist.loc DATA")="MISSING",_xlfn._xlws.FILTER('Checklist.loc DATA'!$D$3:$D$3000,'Checklist.loc DATA'!$C$3:$C$3000=H419,"#no matching result in Checklist.loc DATA")=""),
            IF(_xlfn._xlws.FILTER('GAME.CHECKLIST_ Integrator'!$C$2:$C$3000,'GAME.CHECKLIST_ Integrator'!$D$2:$D$3000=H419,"#no matching result in GAME.CHECKLIST Integrator")="0","#Text found in aircraft PAGE_Integrator but no matching entry name; check that you copy-pasted entry names",
                   _xlfn._xlws.FILTER('GAME.CHECKLIST_ Integrator'!$C$2:$C$3000,'GAME.CHECKLIST_ Integrator'!$D$2:$D$3000=H419,"#no matching result in GAME.CHECKLIST Integrator")),
           _xlfn._xlws.FILTER('Checklist.loc DATA'!$D$3:$D$3000,'Checklist.loc DATA'!$C$3:$C$3000=H419,"#no matching result in Checklist.loc DATA")))</f>
        <v/>
      </c>
      <c r="J419" s="29"/>
      <c r="K419" s="46" t="str" cm="1">
        <f t="array" ref="K419">IF(OR(J419="",J419=0),"",
       IF(OR(_xlfn._xlws.FILTER('Checklist.loc DATA'!$E$3:$E$3000,'Checklist.loc DATA'!$D$3:$D$3000=J419,"#no matching result in Checklist.loc DATA")="#no matching result found in Checklist.loc DATA",_xlfn._xlws.FILTER('Checklist.loc DATA'!$E$3:$E$3000,'Checklist.loc DATA'!$D$3:$D$3000=J419,"#no matching result in Checklist.loc DATA")="MISSING",_xlfn._xlws.FILTER('Checklist.loc DATA'!$E$3:$E$3000,'Checklist.loc DATA'!$D$3:$D$3000=J419,"#no matching result in Checklist.loc DATA")=""),
          IF(_xlfn._xlws.FILTER('CLUE. Integrator'!$C$2:$C$3000,'CLUE. Integrator'!$D$2:$D$3000=J419,"#no matching result in aircraft CLUE_Integrator")="0","#Text found in aircraft CLUE_Integrator but no matching entry name; check that you copy-pasted entry names",
                   _xlfn._xlws.FILTER('CLUE. Integrator'!$C$2:$C$3000,'CLUE. Integrator'!$D$2:$D$3000=J419,"#no matching result in aircraft CLUE_Integrator")),
           _xlfn._xlws.FILTER('Checklist.loc DATA'!$E$3:$E$3000,'Checklist.loc DATA'!$D$3:$D$3000=J419,"#no matching result in Checklist.loc DATA")))</f>
        <v/>
      </c>
      <c r="L419" s="63" t="str">
        <f>IF('Integrator tracking'!G428="","",'Integrator tracking'!G428)</f>
        <v/>
      </c>
      <c r="M419" s="14" t="str">
        <f t="shared" si="12"/>
        <v/>
      </c>
      <c r="N419" s="14" t="str">
        <f>IF(F419="","",
_xlfn.CONCAT('Resource Checklist generator'!$A$2,UPPER('Resource Checklist generator'!$O$1),SUBSTITUTE(_xlfn.CONCAT(G419,"_",I419),"GAME.CHECKLIST_",""),"_",T419,'Resource Checklist generator'!$M$2,L419,'Resource Checklist generator'!$K$2,CHAR(10),
    'Resource Checklist generator'!$L$1,'Resource Checklist generator'!$N$2,'Resource Checklist generator'!$K$1,CHAR(10),
    'Resource Checklist generator'!$N$1
))</f>
        <v/>
      </c>
      <c r="O419" s="14" t="str">
        <f>IF(NOT(OR(U419=0,U419="")),_xlfn.CONCAT('Resource Checklist generator'!$G$2,U419,'Resource Checklist generator'!$H$2,CHAR(10),'Resource Checklist generator'!$I$2),"")</f>
        <v/>
      </c>
      <c r="P419" s="14" t="str">
        <f>IF(NOT(OR(V419=0,V419="")),_xlfn.CONCAT('Resource Checklist generator'!$J$2,V419,'Resource Checklist generator'!$H$2,CHAR(10),'Resource Checklist generator'!$L$2),"")</f>
        <v/>
      </c>
      <c r="Q419" s="14" t="str">
        <f>IF(F419="","",
    _xlfn.CONCAT('Resource Checklist generator'!$A$1,UPPER('Resource Checklist generator'!$O$1),SUBSTITUTE(_xlfn.CONCAT(G419,"_",I419),"GAME.CHECKLIST_",""),'Resource Checklist generator'!$B$1,CHAR(10),
    'Resource Checklist generator'!$C$1,G419,'Resource Checklist generator'!$D$1,I419,'Resource Checklist generator'!$E$1,CHAR(10),
    IF(K419="","",_xlfn.CONCAT('Resource Checklist generator'!$F$1,K419,'Resource Checklist generator'!$G$1,CHAR(10))),
    'Resource Checklist generator'!$J$1,'Resource Checklist generator'!$K$1,CHAR(10),
    'Resource Checklist generator'!$N$1)
)</f>
        <v/>
      </c>
      <c r="R419" s="14"/>
      <c r="S419" s="14" t="str">
        <f t="shared" si="13"/>
        <v/>
      </c>
      <c r="T419" s="14" t="str" cm="1">
        <f t="array" ref="T419">IF(Q419="","",MATCH(MID(Q419,1,255),MID($R$3:$R$999,1,255),0))</f>
        <v/>
      </c>
      <c r="U419" s="14"/>
      <c r="V419" s="14"/>
    </row>
    <row r="420" spans="2:22">
      <c r="B420" s="28"/>
      <c r="C420" s="46" t="str" cm="1">
        <f t="array" ref="C420">IF(B420="","",
       IF(OR(_xlfn._xlws.FILTER('Checklist.loc DATA'!$D$3:$D$3000,'Checklist.loc DATA'!$C$3:$C$3000=B420,"#no matching result in Checklist.loc DATA")="#no matching result found in Checklist.loc DATA",_xlfn._xlws.FILTER('Checklist.loc DATA'!$D$3:$D$3000,'Checklist.loc DATA'!$C$3:$C$3000=B420,"#no matching result in Checklist.loc DATA")="MISSING",_xlfn._xlws.FILTER('Checklist.loc DATA'!$D$3:$D$3000,'Checklist.loc DATA'!$C$3:$C$3000=B420,"#no matching result in Checklist.loc DATA")=""),
            IF(_xlfn._xlws.FILTER('GAME.CHECKLIST_ Integrator'!$C$2:$C$3000,'GAME.CHECKLIST_ Integrator'!$D$2:$D$3000=B420,"#no matching result in GAME.CHECKLIST Integrator")="0","#Text found in aircraft PAGE_Integrator but no matching entry name; check that you copy-pasted entry names",
                   _xlfn._xlws.FILTER('GAME.CHECKLIST_ Integrator'!$C$2:$C$3000,'GAME.CHECKLIST_ Integrator'!$D$2:$D$3000=B420,"#no matching result in GAME.CHECKLIST Integrator")),
           _xlfn._xlws.FILTER('Checklist.loc DATA'!$D$3:$D$3000,'Checklist.loc DATA'!$C$3:$C$3000=B420,"#no matching result in Checklist.loc DATA")))</f>
        <v/>
      </c>
      <c r="D420" s="52"/>
      <c r="E420" s="46" t="str" cm="1">
        <f t="array" ref="E420">IF(D420="","",
       IF(OR(_xlfn._xlws.FILTER('Checklist.loc DATA'!$D$3:$D$3000,'Checklist.loc DATA'!$C$3:$C$3000=D420,"#no matching result in Checklist.loc DATA")="#no matching result found in Checklist.loc DATA",_xlfn._xlws.FILTER('Checklist.loc DATA'!$D$3:$D$3000,'Checklist.loc DATA'!$C$3:$C$3000=D420,"#no matching result in Checklist.loc DATA")="MISSING",_xlfn._xlws.FILTER('Checklist.loc DATA'!$D$3:$D$3000,'Checklist.loc DATA'!$C$3:$C$3000=D420,"#no matching result in Checklist.loc DATA")=""),
            IF(_xlfn._xlws.FILTER('GAME.CHECKLIST_ Integrator'!$C$2:$C$3000,'GAME.CHECKLIST_ Integrator'!$D$2:$D$3000=D420,"#no matching result in GAME.CHECKLIST Integrator")="0","#Text found in aircraft PAGE_Integrator but no matching entry name; check that you copy-pasted entry names",
                   _xlfn._xlws.FILTER('GAME.CHECKLIST_ Integrator'!$C$2:$C$3000,'GAME.CHECKLIST_ Integrator'!$D$2:$D$3000=D420,"#no matching result in GAME.CHECKLIST Integrator")),
           _xlfn._xlws.FILTER('Checklist.loc DATA'!$D$3:$D$3000,'Checklist.loc DATA'!$C$3:$C$3000=D420,"#no matching result in Checklist.loc DATA")))</f>
        <v/>
      </c>
      <c r="F420" s="52"/>
      <c r="G420" s="46" t="str" cm="1">
        <f t="array" ref="G420">IF(F420="","",
       IF(OR(_xlfn._xlws.FILTER('Checklist.loc DATA'!$D$3:$D$3000,'Checklist.loc DATA'!$C$3:$C$3000=F420,"#no matching result in Checklist.loc DATA")="#no matching result found in Checklist.loc DATA",_xlfn._xlws.FILTER('Checklist.loc DATA'!$D$3:$D$3000,'Checklist.loc DATA'!$C$3:$C$3000=F420,"#no matching result in Checklist.loc DATA")="MISSING",_xlfn._xlws.FILTER('Checklist.loc DATA'!$D$3:$D$3000,'Checklist.loc DATA'!$C$3:$C$3000=F420,"#no matching result in Checklist.loc DATA")=""),
            IF(_xlfn._xlws.FILTER('GAME.CHECKLIST_ Integrator'!$C$2:$C$3000,'GAME.CHECKLIST_ Integrator'!$D$2:$D$3000=F420,"#no matching result in GAME.CHECKLIST Integrator")="0","#Text found in aircraft PAGE_Integrator but no matching entry name; check that you copy-pasted entry names",
                   _xlfn._xlws.FILTER('GAME.CHECKLIST_ Integrator'!$C$2:$C$3000,'GAME.CHECKLIST_ Integrator'!$D$2:$D$3000=F420,"#no matching result in GAME.CHECKLIST Integrator")),
           _xlfn._xlws.FILTER('Checklist.loc DATA'!$D$3:$D$3000,'Checklist.loc DATA'!$C$3:$C$3000=F420,"#no matching result in Checklist.loc DATA")))</f>
        <v/>
      </c>
      <c r="H420" s="61"/>
      <c r="I420" s="46" t="str" cm="1">
        <f t="array" ref="I420">IF(H420="","",
       IF(OR(_xlfn._xlws.FILTER('Checklist.loc DATA'!$D$3:$D$3000,'Checklist.loc DATA'!$C$3:$C$3000=H420,"#no matching result in Checklist.loc DATA")="#no matching result found in Checklist.loc DATA",_xlfn._xlws.FILTER('Checklist.loc DATA'!$D$3:$D$3000,'Checklist.loc DATA'!$C$3:$C$3000=H420,"#no matching result in Checklist.loc DATA")="MISSING",_xlfn._xlws.FILTER('Checklist.loc DATA'!$D$3:$D$3000,'Checklist.loc DATA'!$C$3:$C$3000=H420,"#no matching result in Checklist.loc DATA")=""),
            IF(_xlfn._xlws.FILTER('GAME.CHECKLIST_ Integrator'!$C$2:$C$3000,'GAME.CHECKLIST_ Integrator'!$D$2:$D$3000=H420,"#no matching result in GAME.CHECKLIST Integrator")="0","#Text found in aircraft PAGE_Integrator but no matching entry name; check that you copy-pasted entry names",
                   _xlfn._xlws.FILTER('GAME.CHECKLIST_ Integrator'!$C$2:$C$3000,'GAME.CHECKLIST_ Integrator'!$D$2:$D$3000=H420,"#no matching result in GAME.CHECKLIST Integrator")),
           _xlfn._xlws.FILTER('Checklist.loc DATA'!$D$3:$D$3000,'Checklist.loc DATA'!$C$3:$C$3000=H420,"#no matching result in Checklist.loc DATA")))</f>
        <v/>
      </c>
      <c r="J420" s="48"/>
      <c r="K420" s="46" t="str" cm="1">
        <f t="array" ref="K420">IF(OR(J420="",J420=0),"",
       IF(OR(_xlfn._xlws.FILTER('Checklist.loc DATA'!$E$3:$E$3000,'Checklist.loc DATA'!$D$3:$D$3000=J420,"#no matching result in Checklist.loc DATA")="#no matching result found in Checklist.loc DATA",_xlfn._xlws.FILTER('Checklist.loc DATA'!$E$3:$E$3000,'Checklist.loc DATA'!$D$3:$D$3000=J420,"#no matching result in Checklist.loc DATA")="MISSING",_xlfn._xlws.FILTER('Checklist.loc DATA'!$E$3:$E$3000,'Checklist.loc DATA'!$D$3:$D$3000=J420,"#no matching result in Checklist.loc DATA")=""),
          IF(_xlfn._xlws.FILTER('CLUE. Integrator'!$C$2:$C$3000,'CLUE. Integrator'!$D$2:$D$3000=J420,"#no matching result in aircraft CLUE_Integrator")="0","#Text found in aircraft CLUE_Integrator but no matching entry name; check that you copy-pasted entry names",
                   _xlfn._xlws.FILTER('CLUE. Integrator'!$C$2:$C$3000,'CLUE. Integrator'!$D$2:$D$3000=J420,"#no matching result in aircraft CLUE_Integrator")),
           _xlfn._xlws.FILTER('Checklist.loc DATA'!$E$3:$E$3000,'Checklist.loc DATA'!$D$3:$D$3000=J420,"#no matching result in Checklist.loc DATA")))</f>
        <v/>
      </c>
      <c r="L420" s="63" t="str">
        <f>IF('Integrator tracking'!G429="","",'Integrator tracking'!G429)</f>
        <v/>
      </c>
      <c r="M420" s="14" t="str">
        <f t="shared" si="12"/>
        <v/>
      </c>
      <c r="N420" s="14" t="str">
        <f>IF(F420="","",
_xlfn.CONCAT('Resource Checklist generator'!$A$2,UPPER('Resource Checklist generator'!$O$1),SUBSTITUTE(_xlfn.CONCAT(G420,"_",I420),"GAME.CHECKLIST_",""),"_",T420,'Resource Checklist generator'!$M$2,L420,'Resource Checklist generator'!$K$2,CHAR(10),
    'Resource Checklist generator'!$L$1,'Resource Checklist generator'!$N$2,'Resource Checklist generator'!$K$1,CHAR(10),
    'Resource Checklist generator'!$N$1
))</f>
        <v/>
      </c>
      <c r="O420" s="14" t="str">
        <f>IF(NOT(OR(U420=0,U420="")),_xlfn.CONCAT('Resource Checklist generator'!$G$2,U420,'Resource Checklist generator'!$H$2,CHAR(10),'Resource Checklist generator'!$I$2),"")</f>
        <v/>
      </c>
      <c r="P420" s="14" t="str">
        <f>IF(NOT(OR(V420=0,V420="")),_xlfn.CONCAT('Resource Checklist generator'!$J$2,V420,'Resource Checklist generator'!$H$2,CHAR(10),'Resource Checklist generator'!$L$2),"")</f>
        <v/>
      </c>
      <c r="Q420" s="14" t="str">
        <f>IF(F420="","",
    _xlfn.CONCAT('Resource Checklist generator'!$A$1,UPPER('Resource Checklist generator'!$O$1),SUBSTITUTE(_xlfn.CONCAT(G420,"_",I420),"GAME.CHECKLIST_",""),'Resource Checklist generator'!$B$1,CHAR(10),
    'Resource Checklist generator'!$C$1,G420,'Resource Checklist generator'!$D$1,I420,'Resource Checklist generator'!$E$1,CHAR(10),
    IF(K420="","",_xlfn.CONCAT('Resource Checklist generator'!$F$1,K420,'Resource Checklist generator'!$G$1,CHAR(10))),
    'Resource Checklist generator'!$J$1,'Resource Checklist generator'!$K$1,CHAR(10),
    'Resource Checklist generator'!$N$1)
)</f>
        <v/>
      </c>
      <c r="R420" s="14"/>
      <c r="S420" s="14" t="str">
        <f t="shared" si="13"/>
        <v/>
      </c>
      <c r="T420" s="14" t="str" cm="1">
        <f t="array" ref="T420">IF(Q420="","",MATCH(MID(Q420,1,255),MID($R$3:$R$999,1,255),0))</f>
        <v/>
      </c>
      <c r="U420" s="14"/>
      <c r="V420" s="14"/>
    </row>
    <row r="421" spans="2:22">
      <c r="B421" s="27"/>
      <c r="C421" s="46" t="str" cm="1">
        <f t="array" ref="C421">IF(B421="","",
       IF(OR(_xlfn._xlws.FILTER('Checklist.loc DATA'!$D$3:$D$3000,'Checklist.loc DATA'!$C$3:$C$3000=B421,"#no matching result in Checklist.loc DATA")="#no matching result found in Checklist.loc DATA",_xlfn._xlws.FILTER('Checklist.loc DATA'!$D$3:$D$3000,'Checklist.loc DATA'!$C$3:$C$3000=B421,"#no matching result in Checklist.loc DATA")="MISSING",_xlfn._xlws.FILTER('Checklist.loc DATA'!$D$3:$D$3000,'Checklist.loc DATA'!$C$3:$C$3000=B421,"#no matching result in Checklist.loc DATA")=""),
            IF(_xlfn._xlws.FILTER('GAME.CHECKLIST_ Integrator'!$C$2:$C$3000,'GAME.CHECKLIST_ Integrator'!$D$2:$D$3000=B421,"#no matching result in GAME.CHECKLIST Integrator")="0","#Text found in aircraft PAGE_Integrator but no matching entry name; check that you copy-pasted entry names",
                   _xlfn._xlws.FILTER('GAME.CHECKLIST_ Integrator'!$C$2:$C$3000,'GAME.CHECKLIST_ Integrator'!$D$2:$D$3000=B421,"#no matching result in GAME.CHECKLIST Integrator")),
           _xlfn._xlws.FILTER('Checklist.loc DATA'!$D$3:$D$3000,'Checklist.loc DATA'!$C$3:$C$3000=B421,"#no matching result in Checklist.loc DATA")))</f>
        <v/>
      </c>
      <c r="D421" s="53"/>
      <c r="E421" s="46" t="str" cm="1">
        <f t="array" ref="E421">IF(D421="","",
       IF(OR(_xlfn._xlws.FILTER('Checklist.loc DATA'!$D$3:$D$3000,'Checklist.loc DATA'!$C$3:$C$3000=D421,"#no matching result in Checklist.loc DATA")="#no matching result found in Checklist.loc DATA",_xlfn._xlws.FILTER('Checklist.loc DATA'!$D$3:$D$3000,'Checklist.loc DATA'!$C$3:$C$3000=D421,"#no matching result in Checklist.loc DATA")="MISSING",_xlfn._xlws.FILTER('Checklist.loc DATA'!$D$3:$D$3000,'Checklist.loc DATA'!$C$3:$C$3000=D421,"#no matching result in Checklist.loc DATA")=""),
            IF(_xlfn._xlws.FILTER('GAME.CHECKLIST_ Integrator'!$C$2:$C$3000,'GAME.CHECKLIST_ Integrator'!$D$2:$D$3000=D421,"#no matching result in GAME.CHECKLIST Integrator")="0","#Text found in aircraft PAGE_Integrator but no matching entry name; check that you copy-pasted entry names",
                   _xlfn._xlws.FILTER('GAME.CHECKLIST_ Integrator'!$C$2:$C$3000,'GAME.CHECKLIST_ Integrator'!$D$2:$D$3000=D421,"#no matching result in GAME.CHECKLIST Integrator")),
           _xlfn._xlws.FILTER('Checklist.loc DATA'!$D$3:$D$3000,'Checklist.loc DATA'!$C$3:$C$3000=D421,"#no matching result in Checklist.loc DATA")))</f>
        <v/>
      </c>
      <c r="F421" s="53"/>
      <c r="G421" s="46" t="str" cm="1">
        <f t="array" ref="G421">IF(F421="","",
       IF(OR(_xlfn._xlws.FILTER('Checklist.loc DATA'!$D$3:$D$3000,'Checklist.loc DATA'!$C$3:$C$3000=F421,"#no matching result in Checklist.loc DATA")="#no matching result found in Checklist.loc DATA",_xlfn._xlws.FILTER('Checklist.loc DATA'!$D$3:$D$3000,'Checklist.loc DATA'!$C$3:$C$3000=F421,"#no matching result in Checklist.loc DATA")="MISSING",_xlfn._xlws.FILTER('Checklist.loc DATA'!$D$3:$D$3000,'Checklist.loc DATA'!$C$3:$C$3000=F421,"#no matching result in Checklist.loc DATA")=""),
            IF(_xlfn._xlws.FILTER('GAME.CHECKLIST_ Integrator'!$C$2:$C$3000,'GAME.CHECKLIST_ Integrator'!$D$2:$D$3000=F421,"#no matching result in GAME.CHECKLIST Integrator")="0","#Text found in aircraft PAGE_Integrator but no matching entry name; check that you copy-pasted entry names",
                   _xlfn._xlws.FILTER('GAME.CHECKLIST_ Integrator'!$C$2:$C$3000,'GAME.CHECKLIST_ Integrator'!$D$2:$D$3000=F421,"#no matching result in GAME.CHECKLIST Integrator")),
           _xlfn._xlws.FILTER('Checklist.loc DATA'!$D$3:$D$3000,'Checklist.loc DATA'!$C$3:$C$3000=F421,"#no matching result in Checklist.loc DATA")))</f>
        <v/>
      </c>
      <c r="H421" s="62"/>
      <c r="I421" s="46" t="str" cm="1">
        <f t="array" ref="I421">IF(H421="","",
       IF(OR(_xlfn._xlws.FILTER('Checklist.loc DATA'!$D$3:$D$3000,'Checklist.loc DATA'!$C$3:$C$3000=H421,"#no matching result in Checklist.loc DATA")="#no matching result found in Checklist.loc DATA",_xlfn._xlws.FILTER('Checklist.loc DATA'!$D$3:$D$3000,'Checklist.loc DATA'!$C$3:$C$3000=H421,"#no matching result in Checklist.loc DATA")="MISSING",_xlfn._xlws.FILTER('Checklist.loc DATA'!$D$3:$D$3000,'Checklist.loc DATA'!$C$3:$C$3000=H421,"#no matching result in Checklist.loc DATA")=""),
            IF(_xlfn._xlws.FILTER('GAME.CHECKLIST_ Integrator'!$C$2:$C$3000,'GAME.CHECKLIST_ Integrator'!$D$2:$D$3000=H421,"#no matching result in GAME.CHECKLIST Integrator")="0","#Text found in aircraft PAGE_Integrator but no matching entry name; check that you copy-pasted entry names",
                   _xlfn._xlws.FILTER('GAME.CHECKLIST_ Integrator'!$C$2:$C$3000,'GAME.CHECKLIST_ Integrator'!$D$2:$D$3000=H421,"#no matching result in GAME.CHECKLIST Integrator")),
           _xlfn._xlws.FILTER('Checklist.loc DATA'!$D$3:$D$3000,'Checklist.loc DATA'!$C$3:$C$3000=H421,"#no matching result in Checklist.loc DATA")))</f>
        <v/>
      </c>
      <c r="J421" s="29"/>
      <c r="K421" s="46" t="str" cm="1">
        <f t="array" ref="K421">IF(OR(J421="",J421=0),"",
       IF(OR(_xlfn._xlws.FILTER('Checklist.loc DATA'!$E$3:$E$3000,'Checklist.loc DATA'!$D$3:$D$3000=J421,"#no matching result in Checklist.loc DATA")="#no matching result found in Checklist.loc DATA",_xlfn._xlws.FILTER('Checklist.loc DATA'!$E$3:$E$3000,'Checklist.loc DATA'!$D$3:$D$3000=J421,"#no matching result in Checklist.loc DATA")="MISSING",_xlfn._xlws.FILTER('Checklist.loc DATA'!$E$3:$E$3000,'Checklist.loc DATA'!$D$3:$D$3000=J421,"#no matching result in Checklist.loc DATA")=""),
          IF(_xlfn._xlws.FILTER('CLUE. Integrator'!$C$2:$C$3000,'CLUE. Integrator'!$D$2:$D$3000=J421,"#no matching result in aircraft CLUE_Integrator")="0","#Text found in aircraft CLUE_Integrator but no matching entry name; check that you copy-pasted entry names",
                   _xlfn._xlws.FILTER('CLUE. Integrator'!$C$2:$C$3000,'CLUE. Integrator'!$D$2:$D$3000=J421,"#no matching result in aircraft CLUE_Integrator")),
           _xlfn._xlws.FILTER('Checklist.loc DATA'!$E$3:$E$3000,'Checklist.loc DATA'!$D$3:$D$3000=J421,"#no matching result in Checklist.loc DATA")))</f>
        <v/>
      </c>
      <c r="L421" s="63" t="str">
        <f>IF('Integrator tracking'!G430="","",'Integrator tracking'!G430)</f>
        <v/>
      </c>
      <c r="M421" s="14" t="str">
        <f t="shared" si="12"/>
        <v/>
      </c>
      <c r="N421" s="14" t="str">
        <f>IF(F421="","",
_xlfn.CONCAT('Resource Checklist generator'!$A$2,UPPER('Resource Checklist generator'!$O$1),SUBSTITUTE(_xlfn.CONCAT(G421,"_",I421),"GAME.CHECKLIST_",""),"_",T421,'Resource Checklist generator'!$M$2,L421,'Resource Checklist generator'!$K$2,CHAR(10),
    'Resource Checklist generator'!$L$1,'Resource Checklist generator'!$N$2,'Resource Checklist generator'!$K$1,CHAR(10),
    'Resource Checklist generator'!$N$1
))</f>
        <v/>
      </c>
      <c r="O421" s="14" t="str">
        <f>IF(NOT(OR(U421=0,U421="")),_xlfn.CONCAT('Resource Checklist generator'!$G$2,U421,'Resource Checklist generator'!$H$2,CHAR(10),'Resource Checklist generator'!$I$2),"")</f>
        <v/>
      </c>
      <c r="P421" s="14" t="str">
        <f>IF(NOT(OR(V421=0,V421="")),_xlfn.CONCAT('Resource Checklist generator'!$J$2,V421,'Resource Checklist generator'!$H$2,CHAR(10),'Resource Checklist generator'!$L$2),"")</f>
        <v/>
      </c>
      <c r="Q421" s="14" t="str">
        <f>IF(F421="","",
    _xlfn.CONCAT('Resource Checklist generator'!$A$1,UPPER('Resource Checklist generator'!$O$1),SUBSTITUTE(_xlfn.CONCAT(G421,"_",I421),"GAME.CHECKLIST_",""),'Resource Checklist generator'!$B$1,CHAR(10),
    'Resource Checklist generator'!$C$1,G421,'Resource Checklist generator'!$D$1,I421,'Resource Checklist generator'!$E$1,CHAR(10),
    IF(K421="","",_xlfn.CONCAT('Resource Checklist generator'!$F$1,K421,'Resource Checklist generator'!$G$1,CHAR(10))),
    'Resource Checklist generator'!$J$1,'Resource Checklist generator'!$K$1,CHAR(10),
    'Resource Checklist generator'!$N$1)
)</f>
        <v/>
      </c>
      <c r="R421" s="14"/>
      <c r="S421" s="14" t="str">
        <f t="shared" si="13"/>
        <v/>
      </c>
      <c r="T421" s="14" t="str" cm="1">
        <f t="array" ref="T421">IF(Q421="","",MATCH(MID(Q421,1,255),MID($R$3:$R$999,1,255),0))</f>
        <v/>
      </c>
      <c r="U421" s="14"/>
      <c r="V421" s="14"/>
    </row>
    <row r="422" spans="2:22">
      <c r="B422" s="28"/>
      <c r="C422" s="46" t="str" cm="1">
        <f t="array" ref="C422">IF(B422="","",
       IF(OR(_xlfn._xlws.FILTER('Checklist.loc DATA'!$D$3:$D$3000,'Checklist.loc DATA'!$C$3:$C$3000=B422,"#no matching result in Checklist.loc DATA")="#no matching result found in Checklist.loc DATA",_xlfn._xlws.FILTER('Checklist.loc DATA'!$D$3:$D$3000,'Checklist.loc DATA'!$C$3:$C$3000=B422,"#no matching result in Checklist.loc DATA")="MISSING",_xlfn._xlws.FILTER('Checklist.loc DATA'!$D$3:$D$3000,'Checklist.loc DATA'!$C$3:$C$3000=B422,"#no matching result in Checklist.loc DATA")=""),
            IF(_xlfn._xlws.FILTER('GAME.CHECKLIST_ Integrator'!$C$2:$C$3000,'GAME.CHECKLIST_ Integrator'!$D$2:$D$3000=B422,"#no matching result in GAME.CHECKLIST Integrator")="0","#Text found in aircraft PAGE_Integrator but no matching entry name; check that you copy-pasted entry names",
                   _xlfn._xlws.FILTER('GAME.CHECKLIST_ Integrator'!$C$2:$C$3000,'GAME.CHECKLIST_ Integrator'!$D$2:$D$3000=B422,"#no matching result in GAME.CHECKLIST Integrator")),
           _xlfn._xlws.FILTER('Checklist.loc DATA'!$D$3:$D$3000,'Checklist.loc DATA'!$C$3:$C$3000=B422,"#no matching result in Checklist.loc DATA")))</f>
        <v/>
      </c>
      <c r="D422" s="52"/>
      <c r="E422" s="46" t="str" cm="1">
        <f t="array" ref="E422">IF(D422="","",
       IF(OR(_xlfn._xlws.FILTER('Checklist.loc DATA'!$D$3:$D$3000,'Checklist.loc DATA'!$C$3:$C$3000=D422,"#no matching result in Checklist.loc DATA")="#no matching result found in Checklist.loc DATA",_xlfn._xlws.FILTER('Checklist.loc DATA'!$D$3:$D$3000,'Checklist.loc DATA'!$C$3:$C$3000=D422,"#no matching result in Checklist.loc DATA")="MISSING",_xlfn._xlws.FILTER('Checklist.loc DATA'!$D$3:$D$3000,'Checklist.loc DATA'!$C$3:$C$3000=D422,"#no matching result in Checklist.loc DATA")=""),
            IF(_xlfn._xlws.FILTER('GAME.CHECKLIST_ Integrator'!$C$2:$C$3000,'GAME.CHECKLIST_ Integrator'!$D$2:$D$3000=D422,"#no matching result in GAME.CHECKLIST Integrator")="0","#Text found in aircraft PAGE_Integrator but no matching entry name; check that you copy-pasted entry names",
                   _xlfn._xlws.FILTER('GAME.CHECKLIST_ Integrator'!$C$2:$C$3000,'GAME.CHECKLIST_ Integrator'!$D$2:$D$3000=D422,"#no matching result in GAME.CHECKLIST Integrator")),
           _xlfn._xlws.FILTER('Checklist.loc DATA'!$D$3:$D$3000,'Checklist.loc DATA'!$C$3:$C$3000=D422,"#no matching result in Checklist.loc DATA")))</f>
        <v/>
      </c>
      <c r="F422" s="52"/>
      <c r="G422" s="46" t="str" cm="1">
        <f t="array" ref="G422">IF(F422="","",
       IF(OR(_xlfn._xlws.FILTER('Checklist.loc DATA'!$D$3:$D$3000,'Checklist.loc DATA'!$C$3:$C$3000=F422,"#no matching result in Checklist.loc DATA")="#no matching result found in Checklist.loc DATA",_xlfn._xlws.FILTER('Checklist.loc DATA'!$D$3:$D$3000,'Checklist.loc DATA'!$C$3:$C$3000=F422,"#no matching result in Checklist.loc DATA")="MISSING",_xlfn._xlws.FILTER('Checklist.loc DATA'!$D$3:$D$3000,'Checklist.loc DATA'!$C$3:$C$3000=F422,"#no matching result in Checklist.loc DATA")=""),
            IF(_xlfn._xlws.FILTER('GAME.CHECKLIST_ Integrator'!$C$2:$C$3000,'GAME.CHECKLIST_ Integrator'!$D$2:$D$3000=F422,"#no matching result in GAME.CHECKLIST Integrator")="0","#Text found in aircraft PAGE_Integrator but no matching entry name; check that you copy-pasted entry names",
                   _xlfn._xlws.FILTER('GAME.CHECKLIST_ Integrator'!$C$2:$C$3000,'GAME.CHECKLIST_ Integrator'!$D$2:$D$3000=F422,"#no matching result in GAME.CHECKLIST Integrator")),
           _xlfn._xlws.FILTER('Checklist.loc DATA'!$D$3:$D$3000,'Checklist.loc DATA'!$C$3:$C$3000=F422,"#no matching result in Checklist.loc DATA")))</f>
        <v/>
      </c>
      <c r="H422" s="61"/>
      <c r="I422" s="46" t="str" cm="1">
        <f t="array" ref="I422">IF(H422="","",
       IF(OR(_xlfn._xlws.FILTER('Checklist.loc DATA'!$D$3:$D$3000,'Checklist.loc DATA'!$C$3:$C$3000=H422,"#no matching result in Checklist.loc DATA")="#no matching result found in Checklist.loc DATA",_xlfn._xlws.FILTER('Checklist.loc DATA'!$D$3:$D$3000,'Checklist.loc DATA'!$C$3:$C$3000=H422,"#no matching result in Checklist.loc DATA")="MISSING",_xlfn._xlws.FILTER('Checklist.loc DATA'!$D$3:$D$3000,'Checklist.loc DATA'!$C$3:$C$3000=H422,"#no matching result in Checklist.loc DATA")=""),
            IF(_xlfn._xlws.FILTER('GAME.CHECKLIST_ Integrator'!$C$2:$C$3000,'GAME.CHECKLIST_ Integrator'!$D$2:$D$3000=H422,"#no matching result in GAME.CHECKLIST Integrator")="0","#Text found in aircraft PAGE_Integrator but no matching entry name; check that you copy-pasted entry names",
                   _xlfn._xlws.FILTER('GAME.CHECKLIST_ Integrator'!$C$2:$C$3000,'GAME.CHECKLIST_ Integrator'!$D$2:$D$3000=H422,"#no matching result in GAME.CHECKLIST Integrator")),
           _xlfn._xlws.FILTER('Checklist.loc DATA'!$D$3:$D$3000,'Checklist.loc DATA'!$C$3:$C$3000=H422,"#no matching result in Checklist.loc DATA")))</f>
        <v/>
      </c>
      <c r="J422" s="48"/>
      <c r="K422" s="46" t="str" cm="1">
        <f t="array" ref="K422">IF(OR(J422="",J422=0),"",
       IF(OR(_xlfn._xlws.FILTER('Checklist.loc DATA'!$E$3:$E$3000,'Checklist.loc DATA'!$D$3:$D$3000=J422,"#no matching result in Checklist.loc DATA")="#no matching result found in Checklist.loc DATA",_xlfn._xlws.FILTER('Checklist.loc DATA'!$E$3:$E$3000,'Checklist.loc DATA'!$D$3:$D$3000=J422,"#no matching result in Checklist.loc DATA")="MISSING",_xlfn._xlws.FILTER('Checklist.loc DATA'!$E$3:$E$3000,'Checklist.loc DATA'!$D$3:$D$3000=J422,"#no matching result in Checklist.loc DATA")=""),
          IF(_xlfn._xlws.FILTER('CLUE. Integrator'!$C$2:$C$3000,'CLUE. Integrator'!$D$2:$D$3000=J422,"#no matching result in aircraft CLUE_Integrator")="0","#Text found in aircraft CLUE_Integrator but no matching entry name; check that you copy-pasted entry names",
                   _xlfn._xlws.FILTER('CLUE. Integrator'!$C$2:$C$3000,'CLUE. Integrator'!$D$2:$D$3000=J422,"#no matching result in aircraft CLUE_Integrator")),
           _xlfn._xlws.FILTER('Checklist.loc DATA'!$E$3:$E$3000,'Checklist.loc DATA'!$D$3:$D$3000=J422,"#no matching result in Checklist.loc DATA")))</f>
        <v/>
      </c>
      <c r="L422" s="63" t="str">
        <f>IF('Integrator tracking'!G431="","",'Integrator tracking'!G431)</f>
        <v/>
      </c>
      <c r="M422" s="14" t="str">
        <f t="shared" si="12"/>
        <v/>
      </c>
      <c r="N422" s="14" t="str">
        <f>IF(F422="","",
_xlfn.CONCAT('Resource Checklist generator'!$A$2,UPPER('Resource Checklist generator'!$O$1),SUBSTITUTE(_xlfn.CONCAT(G422,"_",I422),"GAME.CHECKLIST_",""),"_",T422,'Resource Checklist generator'!$M$2,L422,'Resource Checklist generator'!$K$2,CHAR(10),
    'Resource Checklist generator'!$L$1,'Resource Checklist generator'!$N$2,'Resource Checklist generator'!$K$1,CHAR(10),
    'Resource Checklist generator'!$N$1
))</f>
        <v/>
      </c>
      <c r="O422" s="14" t="str">
        <f>IF(NOT(OR(U422=0,U422="")),_xlfn.CONCAT('Resource Checklist generator'!$G$2,U422,'Resource Checklist generator'!$H$2,CHAR(10),'Resource Checklist generator'!$I$2),"")</f>
        <v/>
      </c>
      <c r="P422" s="14" t="str">
        <f>IF(NOT(OR(V422=0,V422="")),_xlfn.CONCAT('Resource Checklist generator'!$J$2,V422,'Resource Checklist generator'!$H$2,CHAR(10),'Resource Checklist generator'!$L$2),"")</f>
        <v/>
      </c>
      <c r="Q422" s="14" t="str">
        <f>IF(F422="","",
    _xlfn.CONCAT('Resource Checklist generator'!$A$1,UPPER('Resource Checklist generator'!$O$1),SUBSTITUTE(_xlfn.CONCAT(G422,"_",I422),"GAME.CHECKLIST_",""),'Resource Checklist generator'!$B$1,CHAR(10),
    'Resource Checklist generator'!$C$1,G422,'Resource Checklist generator'!$D$1,I422,'Resource Checklist generator'!$E$1,CHAR(10),
    IF(K422="","",_xlfn.CONCAT('Resource Checklist generator'!$F$1,K422,'Resource Checklist generator'!$G$1,CHAR(10))),
    'Resource Checklist generator'!$J$1,'Resource Checklist generator'!$K$1,CHAR(10),
    'Resource Checklist generator'!$N$1)
)</f>
        <v/>
      </c>
      <c r="R422" s="14"/>
      <c r="S422" s="14" t="str">
        <f t="shared" si="13"/>
        <v/>
      </c>
      <c r="T422" s="14" t="str" cm="1">
        <f t="array" ref="T422">IF(Q422="","",MATCH(MID(Q422,1,255),MID($R$3:$R$999,1,255),0))</f>
        <v/>
      </c>
      <c r="U422" s="14"/>
      <c r="V422" s="14"/>
    </row>
    <row r="423" spans="2:22">
      <c r="B423" s="27"/>
      <c r="C423" s="46" t="str" cm="1">
        <f t="array" ref="C423">IF(B423="","",
       IF(OR(_xlfn._xlws.FILTER('Checklist.loc DATA'!$D$3:$D$3000,'Checklist.loc DATA'!$C$3:$C$3000=B423,"#no matching result in Checklist.loc DATA")="#no matching result found in Checklist.loc DATA",_xlfn._xlws.FILTER('Checklist.loc DATA'!$D$3:$D$3000,'Checklist.loc DATA'!$C$3:$C$3000=B423,"#no matching result in Checklist.loc DATA")="MISSING",_xlfn._xlws.FILTER('Checklist.loc DATA'!$D$3:$D$3000,'Checklist.loc DATA'!$C$3:$C$3000=B423,"#no matching result in Checklist.loc DATA")=""),
            IF(_xlfn._xlws.FILTER('GAME.CHECKLIST_ Integrator'!$C$2:$C$3000,'GAME.CHECKLIST_ Integrator'!$D$2:$D$3000=B423,"#no matching result in GAME.CHECKLIST Integrator")="0","#Text found in aircraft PAGE_Integrator but no matching entry name; check that you copy-pasted entry names",
                   _xlfn._xlws.FILTER('GAME.CHECKLIST_ Integrator'!$C$2:$C$3000,'GAME.CHECKLIST_ Integrator'!$D$2:$D$3000=B423,"#no matching result in GAME.CHECKLIST Integrator")),
           _xlfn._xlws.FILTER('Checklist.loc DATA'!$D$3:$D$3000,'Checklist.loc DATA'!$C$3:$C$3000=B423,"#no matching result in Checklist.loc DATA")))</f>
        <v/>
      </c>
      <c r="D423" s="53"/>
      <c r="E423" s="46" t="str" cm="1">
        <f t="array" ref="E423">IF(D423="","",
       IF(OR(_xlfn._xlws.FILTER('Checklist.loc DATA'!$D$3:$D$3000,'Checklist.loc DATA'!$C$3:$C$3000=D423,"#no matching result in Checklist.loc DATA")="#no matching result found in Checklist.loc DATA",_xlfn._xlws.FILTER('Checklist.loc DATA'!$D$3:$D$3000,'Checklist.loc DATA'!$C$3:$C$3000=D423,"#no matching result in Checklist.loc DATA")="MISSING",_xlfn._xlws.FILTER('Checklist.loc DATA'!$D$3:$D$3000,'Checklist.loc DATA'!$C$3:$C$3000=D423,"#no matching result in Checklist.loc DATA")=""),
            IF(_xlfn._xlws.FILTER('GAME.CHECKLIST_ Integrator'!$C$2:$C$3000,'GAME.CHECKLIST_ Integrator'!$D$2:$D$3000=D423,"#no matching result in GAME.CHECKLIST Integrator")="0","#Text found in aircraft PAGE_Integrator but no matching entry name; check that you copy-pasted entry names",
                   _xlfn._xlws.FILTER('GAME.CHECKLIST_ Integrator'!$C$2:$C$3000,'GAME.CHECKLIST_ Integrator'!$D$2:$D$3000=D423,"#no matching result in GAME.CHECKLIST Integrator")),
           _xlfn._xlws.FILTER('Checklist.loc DATA'!$D$3:$D$3000,'Checklist.loc DATA'!$C$3:$C$3000=D423,"#no matching result in Checklist.loc DATA")))</f>
        <v/>
      </c>
      <c r="F423" s="53"/>
      <c r="G423" s="46" t="str" cm="1">
        <f t="array" ref="G423">IF(F423="","",
       IF(OR(_xlfn._xlws.FILTER('Checklist.loc DATA'!$D$3:$D$3000,'Checklist.loc DATA'!$C$3:$C$3000=F423,"#no matching result in Checklist.loc DATA")="#no matching result found in Checklist.loc DATA",_xlfn._xlws.FILTER('Checklist.loc DATA'!$D$3:$D$3000,'Checklist.loc DATA'!$C$3:$C$3000=F423,"#no matching result in Checklist.loc DATA")="MISSING",_xlfn._xlws.FILTER('Checklist.loc DATA'!$D$3:$D$3000,'Checklist.loc DATA'!$C$3:$C$3000=F423,"#no matching result in Checklist.loc DATA")=""),
            IF(_xlfn._xlws.FILTER('GAME.CHECKLIST_ Integrator'!$C$2:$C$3000,'GAME.CHECKLIST_ Integrator'!$D$2:$D$3000=F423,"#no matching result in GAME.CHECKLIST Integrator")="0","#Text found in aircraft PAGE_Integrator but no matching entry name; check that you copy-pasted entry names",
                   _xlfn._xlws.FILTER('GAME.CHECKLIST_ Integrator'!$C$2:$C$3000,'GAME.CHECKLIST_ Integrator'!$D$2:$D$3000=F423,"#no matching result in GAME.CHECKLIST Integrator")),
           _xlfn._xlws.FILTER('Checklist.loc DATA'!$D$3:$D$3000,'Checklist.loc DATA'!$C$3:$C$3000=F423,"#no matching result in Checklist.loc DATA")))</f>
        <v/>
      </c>
      <c r="H423" s="62"/>
      <c r="I423" s="46" t="str" cm="1">
        <f t="array" ref="I423">IF(H423="","",
       IF(OR(_xlfn._xlws.FILTER('Checklist.loc DATA'!$D$3:$D$3000,'Checklist.loc DATA'!$C$3:$C$3000=H423,"#no matching result in Checklist.loc DATA")="#no matching result found in Checklist.loc DATA",_xlfn._xlws.FILTER('Checklist.loc DATA'!$D$3:$D$3000,'Checklist.loc DATA'!$C$3:$C$3000=H423,"#no matching result in Checklist.loc DATA")="MISSING",_xlfn._xlws.FILTER('Checklist.loc DATA'!$D$3:$D$3000,'Checklist.loc DATA'!$C$3:$C$3000=H423,"#no matching result in Checklist.loc DATA")=""),
            IF(_xlfn._xlws.FILTER('GAME.CHECKLIST_ Integrator'!$C$2:$C$3000,'GAME.CHECKLIST_ Integrator'!$D$2:$D$3000=H423,"#no matching result in GAME.CHECKLIST Integrator")="0","#Text found in aircraft PAGE_Integrator but no matching entry name; check that you copy-pasted entry names",
                   _xlfn._xlws.FILTER('GAME.CHECKLIST_ Integrator'!$C$2:$C$3000,'GAME.CHECKLIST_ Integrator'!$D$2:$D$3000=H423,"#no matching result in GAME.CHECKLIST Integrator")),
           _xlfn._xlws.FILTER('Checklist.loc DATA'!$D$3:$D$3000,'Checklist.loc DATA'!$C$3:$C$3000=H423,"#no matching result in Checklist.loc DATA")))</f>
        <v/>
      </c>
      <c r="J423" s="29"/>
      <c r="K423" s="46" t="str" cm="1">
        <f t="array" ref="K423">IF(OR(J423="",J423=0),"",
       IF(OR(_xlfn._xlws.FILTER('Checklist.loc DATA'!$E$3:$E$3000,'Checklist.loc DATA'!$D$3:$D$3000=J423,"#no matching result in Checklist.loc DATA")="#no matching result found in Checklist.loc DATA",_xlfn._xlws.FILTER('Checklist.loc DATA'!$E$3:$E$3000,'Checklist.loc DATA'!$D$3:$D$3000=J423,"#no matching result in Checklist.loc DATA")="MISSING",_xlfn._xlws.FILTER('Checklist.loc DATA'!$E$3:$E$3000,'Checklist.loc DATA'!$D$3:$D$3000=J423,"#no matching result in Checklist.loc DATA")=""),
          IF(_xlfn._xlws.FILTER('CLUE. Integrator'!$C$2:$C$3000,'CLUE. Integrator'!$D$2:$D$3000=J423,"#no matching result in aircraft CLUE_Integrator")="0","#Text found in aircraft CLUE_Integrator but no matching entry name; check that you copy-pasted entry names",
                   _xlfn._xlws.FILTER('CLUE. Integrator'!$C$2:$C$3000,'CLUE. Integrator'!$D$2:$D$3000=J423,"#no matching result in aircraft CLUE_Integrator")),
           _xlfn._xlws.FILTER('Checklist.loc DATA'!$E$3:$E$3000,'Checklist.loc DATA'!$D$3:$D$3000=J423,"#no matching result in Checklist.loc DATA")))</f>
        <v/>
      </c>
      <c r="L423" s="63" t="str">
        <f>IF('Integrator tracking'!G432="","",'Integrator tracking'!G432)</f>
        <v/>
      </c>
      <c r="M423" s="14" t="str">
        <f t="shared" si="12"/>
        <v/>
      </c>
      <c r="N423" s="14" t="str">
        <f>IF(F423="","",
_xlfn.CONCAT('Resource Checklist generator'!$A$2,UPPER('Resource Checklist generator'!$O$1),SUBSTITUTE(_xlfn.CONCAT(G423,"_",I423),"GAME.CHECKLIST_",""),"_",T423,'Resource Checklist generator'!$M$2,L423,'Resource Checklist generator'!$K$2,CHAR(10),
    'Resource Checklist generator'!$L$1,'Resource Checklist generator'!$N$2,'Resource Checklist generator'!$K$1,CHAR(10),
    'Resource Checklist generator'!$N$1
))</f>
        <v/>
      </c>
      <c r="O423" s="14" t="str">
        <f>IF(NOT(OR(U423=0,U423="")),_xlfn.CONCAT('Resource Checklist generator'!$G$2,U423,'Resource Checklist generator'!$H$2,CHAR(10),'Resource Checklist generator'!$I$2),"")</f>
        <v/>
      </c>
      <c r="P423" s="14" t="str">
        <f>IF(NOT(OR(V423=0,V423="")),_xlfn.CONCAT('Resource Checklist generator'!$J$2,V423,'Resource Checklist generator'!$H$2,CHAR(10),'Resource Checklist generator'!$L$2),"")</f>
        <v/>
      </c>
      <c r="Q423" s="14" t="str">
        <f>IF(F423="","",
    _xlfn.CONCAT('Resource Checklist generator'!$A$1,UPPER('Resource Checklist generator'!$O$1),SUBSTITUTE(_xlfn.CONCAT(G423,"_",I423),"GAME.CHECKLIST_",""),'Resource Checklist generator'!$B$1,CHAR(10),
    'Resource Checklist generator'!$C$1,G423,'Resource Checklist generator'!$D$1,I423,'Resource Checklist generator'!$E$1,CHAR(10),
    IF(K423="","",_xlfn.CONCAT('Resource Checklist generator'!$F$1,K423,'Resource Checklist generator'!$G$1,CHAR(10))),
    'Resource Checklist generator'!$J$1,'Resource Checklist generator'!$K$1,CHAR(10),
    'Resource Checklist generator'!$N$1)
)</f>
        <v/>
      </c>
      <c r="R423" s="14"/>
      <c r="S423" s="14" t="str">
        <f t="shared" si="13"/>
        <v/>
      </c>
      <c r="T423" s="14" t="str" cm="1">
        <f t="array" ref="T423">IF(Q423="","",MATCH(MID(Q423,1,255),MID($R$3:$R$999,1,255),0))</f>
        <v/>
      </c>
      <c r="U423" s="14"/>
      <c r="V423" s="14"/>
    </row>
    <row r="424" spans="2:22">
      <c r="B424" s="28"/>
      <c r="C424" s="46" t="str" cm="1">
        <f t="array" ref="C424">IF(B424="","",
       IF(OR(_xlfn._xlws.FILTER('Checklist.loc DATA'!$D$3:$D$3000,'Checklist.loc DATA'!$C$3:$C$3000=B424,"#no matching result in Checklist.loc DATA")="#no matching result found in Checklist.loc DATA",_xlfn._xlws.FILTER('Checklist.loc DATA'!$D$3:$D$3000,'Checklist.loc DATA'!$C$3:$C$3000=B424,"#no matching result in Checklist.loc DATA")="MISSING",_xlfn._xlws.FILTER('Checklist.loc DATA'!$D$3:$D$3000,'Checklist.loc DATA'!$C$3:$C$3000=B424,"#no matching result in Checklist.loc DATA")=""),
            IF(_xlfn._xlws.FILTER('GAME.CHECKLIST_ Integrator'!$C$2:$C$3000,'GAME.CHECKLIST_ Integrator'!$D$2:$D$3000=B424,"#no matching result in GAME.CHECKLIST Integrator")="0","#Text found in aircraft PAGE_Integrator but no matching entry name; check that you copy-pasted entry names",
                   _xlfn._xlws.FILTER('GAME.CHECKLIST_ Integrator'!$C$2:$C$3000,'GAME.CHECKLIST_ Integrator'!$D$2:$D$3000=B424,"#no matching result in GAME.CHECKLIST Integrator")),
           _xlfn._xlws.FILTER('Checklist.loc DATA'!$D$3:$D$3000,'Checklist.loc DATA'!$C$3:$C$3000=B424,"#no matching result in Checklist.loc DATA")))</f>
        <v/>
      </c>
      <c r="D424" s="52"/>
      <c r="E424" s="46" t="str" cm="1">
        <f t="array" ref="E424">IF(D424="","",
       IF(OR(_xlfn._xlws.FILTER('Checklist.loc DATA'!$D$3:$D$3000,'Checklist.loc DATA'!$C$3:$C$3000=D424,"#no matching result in Checklist.loc DATA")="#no matching result found in Checklist.loc DATA",_xlfn._xlws.FILTER('Checklist.loc DATA'!$D$3:$D$3000,'Checklist.loc DATA'!$C$3:$C$3000=D424,"#no matching result in Checklist.loc DATA")="MISSING",_xlfn._xlws.FILTER('Checklist.loc DATA'!$D$3:$D$3000,'Checklist.loc DATA'!$C$3:$C$3000=D424,"#no matching result in Checklist.loc DATA")=""),
            IF(_xlfn._xlws.FILTER('GAME.CHECKLIST_ Integrator'!$C$2:$C$3000,'GAME.CHECKLIST_ Integrator'!$D$2:$D$3000=D424,"#no matching result in GAME.CHECKLIST Integrator")="0","#Text found in aircraft PAGE_Integrator but no matching entry name; check that you copy-pasted entry names",
                   _xlfn._xlws.FILTER('GAME.CHECKLIST_ Integrator'!$C$2:$C$3000,'GAME.CHECKLIST_ Integrator'!$D$2:$D$3000=D424,"#no matching result in GAME.CHECKLIST Integrator")),
           _xlfn._xlws.FILTER('Checklist.loc DATA'!$D$3:$D$3000,'Checklist.loc DATA'!$C$3:$C$3000=D424,"#no matching result in Checklist.loc DATA")))</f>
        <v/>
      </c>
      <c r="F424" s="52"/>
      <c r="G424" s="46" t="str" cm="1">
        <f t="array" ref="G424">IF(F424="","",
       IF(OR(_xlfn._xlws.FILTER('Checklist.loc DATA'!$D$3:$D$3000,'Checklist.loc DATA'!$C$3:$C$3000=F424,"#no matching result in Checklist.loc DATA")="#no matching result found in Checklist.loc DATA",_xlfn._xlws.FILTER('Checklist.loc DATA'!$D$3:$D$3000,'Checklist.loc DATA'!$C$3:$C$3000=F424,"#no matching result in Checklist.loc DATA")="MISSING",_xlfn._xlws.FILTER('Checklist.loc DATA'!$D$3:$D$3000,'Checklist.loc DATA'!$C$3:$C$3000=F424,"#no matching result in Checklist.loc DATA")=""),
            IF(_xlfn._xlws.FILTER('GAME.CHECKLIST_ Integrator'!$C$2:$C$3000,'GAME.CHECKLIST_ Integrator'!$D$2:$D$3000=F424,"#no matching result in GAME.CHECKLIST Integrator")="0","#Text found in aircraft PAGE_Integrator but no matching entry name; check that you copy-pasted entry names",
                   _xlfn._xlws.FILTER('GAME.CHECKLIST_ Integrator'!$C$2:$C$3000,'GAME.CHECKLIST_ Integrator'!$D$2:$D$3000=F424,"#no matching result in GAME.CHECKLIST Integrator")),
           _xlfn._xlws.FILTER('Checklist.loc DATA'!$D$3:$D$3000,'Checklist.loc DATA'!$C$3:$C$3000=F424,"#no matching result in Checklist.loc DATA")))</f>
        <v/>
      </c>
      <c r="H424" s="61"/>
      <c r="I424" s="46" t="str" cm="1">
        <f t="array" ref="I424">IF(H424="","",
       IF(OR(_xlfn._xlws.FILTER('Checklist.loc DATA'!$D$3:$D$3000,'Checklist.loc DATA'!$C$3:$C$3000=H424,"#no matching result in Checklist.loc DATA")="#no matching result found in Checklist.loc DATA",_xlfn._xlws.FILTER('Checklist.loc DATA'!$D$3:$D$3000,'Checklist.loc DATA'!$C$3:$C$3000=H424,"#no matching result in Checklist.loc DATA")="MISSING",_xlfn._xlws.FILTER('Checklist.loc DATA'!$D$3:$D$3000,'Checklist.loc DATA'!$C$3:$C$3000=H424,"#no matching result in Checklist.loc DATA")=""),
            IF(_xlfn._xlws.FILTER('GAME.CHECKLIST_ Integrator'!$C$2:$C$3000,'GAME.CHECKLIST_ Integrator'!$D$2:$D$3000=H424,"#no matching result in GAME.CHECKLIST Integrator")="0","#Text found in aircraft PAGE_Integrator but no matching entry name; check that you copy-pasted entry names",
                   _xlfn._xlws.FILTER('GAME.CHECKLIST_ Integrator'!$C$2:$C$3000,'GAME.CHECKLIST_ Integrator'!$D$2:$D$3000=H424,"#no matching result in GAME.CHECKLIST Integrator")),
           _xlfn._xlws.FILTER('Checklist.loc DATA'!$D$3:$D$3000,'Checklist.loc DATA'!$C$3:$C$3000=H424,"#no matching result in Checklist.loc DATA")))</f>
        <v/>
      </c>
      <c r="J424" s="48"/>
      <c r="K424" s="46" t="str" cm="1">
        <f t="array" ref="K424">IF(OR(J424="",J424=0),"",
       IF(OR(_xlfn._xlws.FILTER('Checklist.loc DATA'!$E$3:$E$3000,'Checklist.loc DATA'!$D$3:$D$3000=J424,"#no matching result in Checklist.loc DATA")="#no matching result found in Checklist.loc DATA",_xlfn._xlws.FILTER('Checklist.loc DATA'!$E$3:$E$3000,'Checklist.loc DATA'!$D$3:$D$3000=J424,"#no matching result in Checklist.loc DATA")="MISSING",_xlfn._xlws.FILTER('Checklist.loc DATA'!$E$3:$E$3000,'Checklist.loc DATA'!$D$3:$D$3000=J424,"#no matching result in Checklist.loc DATA")=""),
          IF(_xlfn._xlws.FILTER('CLUE. Integrator'!$C$2:$C$3000,'CLUE. Integrator'!$D$2:$D$3000=J424,"#no matching result in aircraft CLUE_Integrator")="0","#Text found in aircraft CLUE_Integrator but no matching entry name; check that you copy-pasted entry names",
                   _xlfn._xlws.FILTER('CLUE. Integrator'!$C$2:$C$3000,'CLUE. Integrator'!$D$2:$D$3000=J424,"#no matching result in aircraft CLUE_Integrator")),
           _xlfn._xlws.FILTER('Checklist.loc DATA'!$E$3:$E$3000,'Checklist.loc DATA'!$D$3:$D$3000=J424,"#no matching result in Checklist.loc DATA")))</f>
        <v/>
      </c>
      <c r="L424" s="63" t="str">
        <f>IF('Integrator tracking'!G433="","",'Integrator tracking'!G433)</f>
        <v/>
      </c>
      <c r="M424" s="14" t="str">
        <f t="shared" si="12"/>
        <v/>
      </c>
      <c r="N424" s="14" t="str">
        <f>IF(F424="","",
_xlfn.CONCAT('Resource Checklist generator'!$A$2,UPPER('Resource Checklist generator'!$O$1),SUBSTITUTE(_xlfn.CONCAT(G424,"_",I424),"GAME.CHECKLIST_",""),"_",T424,'Resource Checklist generator'!$M$2,L424,'Resource Checklist generator'!$K$2,CHAR(10),
    'Resource Checklist generator'!$L$1,'Resource Checklist generator'!$N$2,'Resource Checklist generator'!$K$1,CHAR(10),
    'Resource Checklist generator'!$N$1
))</f>
        <v/>
      </c>
      <c r="O424" s="14" t="str">
        <f>IF(NOT(OR(U424=0,U424="")),_xlfn.CONCAT('Resource Checklist generator'!$G$2,U424,'Resource Checklist generator'!$H$2,CHAR(10),'Resource Checklist generator'!$I$2),"")</f>
        <v/>
      </c>
      <c r="P424" s="14" t="str">
        <f>IF(NOT(OR(V424=0,V424="")),_xlfn.CONCAT('Resource Checklist generator'!$J$2,V424,'Resource Checklist generator'!$H$2,CHAR(10),'Resource Checklist generator'!$L$2),"")</f>
        <v/>
      </c>
      <c r="Q424" s="14" t="str">
        <f>IF(F424="","",
    _xlfn.CONCAT('Resource Checklist generator'!$A$1,UPPER('Resource Checklist generator'!$O$1),SUBSTITUTE(_xlfn.CONCAT(G424,"_",I424),"GAME.CHECKLIST_",""),'Resource Checklist generator'!$B$1,CHAR(10),
    'Resource Checklist generator'!$C$1,G424,'Resource Checklist generator'!$D$1,I424,'Resource Checklist generator'!$E$1,CHAR(10),
    IF(K424="","",_xlfn.CONCAT('Resource Checklist generator'!$F$1,K424,'Resource Checklist generator'!$G$1,CHAR(10))),
    'Resource Checklist generator'!$J$1,'Resource Checklist generator'!$K$1,CHAR(10),
    'Resource Checklist generator'!$N$1)
)</f>
        <v/>
      </c>
      <c r="R424" s="14"/>
      <c r="S424" s="14" t="str">
        <f t="shared" si="13"/>
        <v/>
      </c>
      <c r="T424" s="14" t="str" cm="1">
        <f t="array" ref="T424">IF(Q424="","",MATCH(MID(Q424,1,255),MID($R$3:$R$999,1,255),0))</f>
        <v/>
      </c>
      <c r="U424" s="14"/>
      <c r="V424" s="14"/>
    </row>
    <row r="425" spans="2:22">
      <c r="B425" s="27"/>
      <c r="C425" s="46" t="str" cm="1">
        <f t="array" ref="C425">IF(B425="","",
       IF(OR(_xlfn._xlws.FILTER('Checklist.loc DATA'!$D$3:$D$3000,'Checklist.loc DATA'!$C$3:$C$3000=B425,"#no matching result in Checklist.loc DATA")="#no matching result found in Checklist.loc DATA",_xlfn._xlws.FILTER('Checklist.loc DATA'!$D$3:$D$3000,'Checklist.loc DATA'!$C$3:$C$3000=B425,"#no matching result in Checklist.loc DATA")="MISSING",_xlfn._xlws.FILTER('Checklist.loc DATA'!$D$3:$D$3000,'Checklist.loc DATA'!$C$3:$C$3000=B425,"#no matching result in Checklist.loc DATA")=""),
            IF(_xlfn._xlws.FILTER('GAME.CHECKLIST_ Integrator'!$C$2:$C$3000,'GAME.CHECKLIST_ Integrator'!$D$2:$D$3000=B425,"#no matching result in GAME.CHECKLIST Integrator")="0","#Text found in aircraft PAGE_Integrator but no matching entry name; check that you copy-pasted entry names",
                   _xlfn._xlws.FILTER('GAME.CHECKLIST_ Integrator'!$C$2:$C$3000,'GAME.CHECKLIST_ Integrator'!$D$2:$D$3000=B425,"#no matching result in GAME.CHECKLIST Integrator")),
           _xlfn._xlws.FILTER('Checklist.loc DATA'!$D$3:$D$3000,'Checklist.loc DATA'!$C$3:$C$3000=B425,"#no matching result in Checklist.loc DATA")))</f>
        <v/>
      </c>
      <c r="D425" s="53"/>
      <c r="E425" s="46" t="str" cm="1">
        <f t="array" ref="E425">IF(D425="","",
       IF(OR(_xlfn._xlws.FILTER('Checklist.loc DATA'!$D$3:$D$3000,'Checklist.loc DATA'!$C$3:$C$3000=D425,"#no matching result in Checklist.loc DATA")="#no matching result found in Checklist.loc DATA",_xlfn._xlws.FILTER('Checklist.loc DATA'!$D$3:$D$3000,'Checklist.loc DATA'!$C$3:$C$3000=D425,"#no matching result in Checklist.loc DATA")="MISSING",_xlfn._xlws.FILTER('Checklist.loc DATA'!$D$3:$D$3000,'Checklist.loc DATA'!$C$3:$C$3000=D425,"#no matching result in Checklist.loc DATA")=""),
            IF(_xlfn._xlws.FILTER('GAME.CHECKLIST_ Integrator'!$C$2:$C$3000,'GAME.CHECKLIST_ Integrator'!$D$2:$D$3000=D425,"#no matching result in GAME.CHECKLIST Integrator")="0","#Text found in aircraft PAGE_Integrator but no matching entry name; check that you copy-pasted entry names",
                   _xlfn._xlws.FILTER('GAME.CHECKLIST_ Integrator'!$C$2:$C$3000,'GAME.CHECKLIST_ Integrator'!$D$2:$D$3000=D425,"#no matching result in GAME.CHECKLIST Integrator")),
           _xlfn._xlws.FILTER('Checklist.loc DATA'!$D$3:$D$3000,'Checklist.loc DATA'!$C$3:$C$3000=D425,"#no matching result in Checklist.loc DATA")))</f>
        <v/>
      </c>
      <c r="F425" s="53"/>
      <c r="G425" s="46" t="str" cm="1">
        <f t="array" ref="G425">IF(F425="","",
       IF(OR(_xlfn._xlws.FILTER('Checklist.loc DATA'!$D$3:$D$3000,'Checklist.loc DATA'!$C$3:$C$3000=F425,"#no matching result in Checklist.loc DATA")="#no matching result found in Checklist.loc DATA",_xlfn._xlws.FILTER('Checklist.loc DATA'!$D$3:$D$3000,'Checklist.loc DATA'!$C$3:$C$3000=F425,"#no matching result in Checklist.loc DATA")="MISSING",_xlfn._xlws.FILTER('Checklist.loc DATA'!$D$3:$D$3000,'Checklist.loc DATA'!$C$3:$C$3000=F425,"#no matching result in Checklist.loc DATA")=""),
            IF(_xlfn._xlws.FILTER('GAME.CHECKLIST_ Integrator'!$C$2:$C$3000,'GAME.CHECKLIST_ Integrator'!$D$2:$D$3000=F425,"#no matching result in GAME.CHECKLIST Integrator")="0","#Text found in aircraft PAGE_Integrator but no matching entry name; check that you copy-pasted entry names",
                   _xlfn._xlws.FILTER('GAME.CHECKLIST_ Integrator'!$C$2:$C$3000,'GAME.CHECKLIST_ Integrator'!$D$2:$D$3000=F425,"#no matching result in GAME.CHECKLIST Integrator")),
           _xlfn._xlws.FILTER('Checklist.loc DATA'!$D$3:$D$3000,'Checklist.loc DATA'!$C$3:$C$3000=F425,"#no matching result in Checklist.loc DATA")))</f>
        <v/>
      </c>
      <c r="H425" s="62"/>
      <c r="I425" s="46" t="str" cm="1">
        <f t="array" ref="I425">IF(H425="","",
       IF(OR(_xlfn._xlws.FILTER('Checklist.loc DATA'!$D$3:$D$3000,'Checklist.loc DATA'!$C$3:$C$3000=H425,"#no matching result in Checklist.loc DATA")="#no matching result found in Checklist.loc DATA",_xlfn._xlws.FILTER('Checklist.loc DATA'!$D$3:$D$3000,'Checklist.loc DATA'!$C$3:$C$3000=H425,"#no matching result in Checklist.loc DATA")="MISSING",_xlfn._xlws.FILTER('Checklist.loc DATA'!$D$3:$D$3000,'Checklist.loc DATA'!$C$3:$C$3000=H425,"#no matching result in Checklist.loc DATA")=""),
            IF(_xlfn._xlws.FILTER('GAME.CHECKLIST_ Integrator'!$C$2:$C$3000,'GAME.CHECKLIST_ Integrator'!$D$2:$D$3000=H425,"#no matching result in GAME.CHECKLIST Integrator")="0","#Text found in aircraft PAGE_Integrator but no matching entry name; check that you copy-pasted entry names",
                   _xlfn._xlws.FILTER('GAME.CHECKLIST_ Integrator'!$C$2:$C$3000,'GAME.CHECKLIST_ Integrator'!$D$2:$D$3000=H425,"#no matching result in GAME.CHECKLIST Integrator")),
           _xlfn._xlws.FILTER('Checklist.loc DATA'!$D$3:$D$3000,'Checklist.loc DATA'!$C$3:$C$3000=H425,"#no matching result in Checklist.loc DATA")))</f>
        <v/>
      </c>
      <c r="J425" s="29"/>
      <c r="K425" s="46" t="str" cm="1">
        <f t="array" ref="K425">IF(OR(J425="",J425=0),"",
       IF(OR(_xlfn._xlws.FILTER('Checklist.loc DATA'!$E$3:$E$3000,'Checklist.loc DATA'!$D$3:$D$3000=J425,"#no matching result in Checklist.loc DATA")="#no matching result found in Checklist.loc DATA",_xlfn._xlws.FILTER('Checklist.loc DATA'!$E$3:$E$3000,'Checklist.loc DATA'!$D$3:$D$3000=J425,"#no matching result in Checklist.loc DATA")="MISSING",_xlfn._xlws.FILTER('Checklist.loc DATA'!$E$3:$E$3000,'Checklist.loc DATA'!$D$3:$D$3000=J425,"#no matching result in Checklist.loc DATA")=""),
          IF(_xlfn._xlws.FILTER('CLUE. Integrator'!$C$2:$C$3000,'CLUE. Integrator'!$D$2:$D$3000=J425,"#no matching result in aircraft CLUE_Integrator")="0","#Text found in aircraft CLUE_Integrator but no matching entry name; check that you copy-pasted entry names",
                   _xlfn._xlws.FILTER('CLUE. Integrator'!$C$2:$C$3000,'CLUE. Integrator'!$D$2:$D$3000=J425,"#no matching result in aircraft CLUE_Integrator")),
           _xlfn._xlws.FILTER('Checklist.loc DATA'!$E$3:$E$3000,'Checklist.loc DATA'!$D$3:$D$3000=J425,"#no matching result in Checklist.loc DATA")))</f>
        <v/>
      </c>
      <c r="L425" s="63" t="str">
        <f>IF('Integrator tracking'!G434="","",'Integrator tracking'!G434)</f>
        <v/>
      </c>
      <c r="M425" s="14" t="str">
        <f t="shared" si="12"/>
        <v/>
      </c>
      <c r="N425" s="14" t="str">
        <f>IF(F425="","",
_xlfn.CONCAT('Resource Checklist generator'!$A$2,UPPER('Resource Checklist generator'!$O$1),SUBSTITUTE(_xlfn.CONCAT(G425,"_",I425),"GAME.CHECKLIST_",""),"_",T425,'Resource Checklist generator'!$M$2,L425,'Resource Checklist generator'!$K$2,CHAR(10),
    'Resource Checklist generator'!$L$1,'Resource Checklist generator'!$N$2,'Resource Checklist generator'!$K$1,CHAR(10),
    'Resource Checklist generator'!$N$1
))</f>
        <v/>
      </c>
      <c r="O425" s="14" t="str">
        <f>IF(NOT(OR(U425=0,U425="")),_xlfn.CONCAT('Resource Checklist generator'!$G$2,U425,'Resource Checklist generator'!$H$2,CHAR(10),'Resource Checklist generator'!$I$2),"")</f>
        <v/>
      </c>
      <c r="P425" s="14" t="str">
        <f>IF(NOT(OR(V425=0,V425="")),_xlfn.CONCAT('Resource Checklist generator'!$J$2,V425,'Resource Checklist generator'!$H$2,CHAR(10),'Resource Checklist generator'!$L$2),"")</f>
        <v/>
      </c>
      <c r="Q425" s="14" t="str">
        <f>IF(F425="","",
    _xlfn.CONCAT('Resource Checklist generator'!$A$1,UPPER('Resource Checklist generator'!$O$1),SUBSTITUTE(_xlfn.CONCAT(G425,"_",I425),"GAME.CHECKLIST_",""),'Resource Checklist generator'!$B$1,CHAR(10),
    'Resource Checklist generator'!$C$1,G425,'Resource Checklist generator'!$D$1,I425,'Resource Checklist generator'!$E$1,CHAR(10),
    IF(K425="","",_xlfn.CONCAT('Resource Checklist generator'!$F$1,K425,'Resource Checklist generator'!$G$1,CHAR(10))),
    'Resource Checklist generator'!$J$1,'Resource Checklist generator'!$K$1,CHAR(10),
    'Resource Checklist generator'!$N$1)
)</f>
        <v/>
      </c>
      <c r="R425" s="14"/>
      <c r="S425" s="14" t="str">
        <f t="shared" si="13"/>
        <v/>
      </c>
      <c r="T425" s="14" t="str" cm="1">
        <f t="array" ref="T425">IF(Q425="","",MATCH(MID(Q425,1,255),MID($R$3:$R$999,1,255),0))</f>
        <v/>
      </c>
      <c r="U425" s="14"/>
      <c r="V425" s="14"/>
    </row>
    <row r="426" spans="2:22">
      <c r="B426" s="28"/>
      <c r="C426" s="46" t="str" cm="1">
        <f t="array" ref="C426">IF(B426="","",
       IF(OR(_xlfn._xlws.FILTER('Checklist.loc DATA'!$D$3:$D$3000,'Checklist.loc DATA'!$C$3:$C$3000=B426,"#no matching result in Checklist.loc DATA")="#no matching result found in Checklist.loc DATA",_xlfn._xlws.FILTER('Checklist.loc DATA'!$D$3:$D$3000,'Checklist.loc DATA'!$C$3:$C$3000=B426,"#no matching result in Checklist.loc DATA")="MISSING",_xlfn._xlws.FILTER('Checklist.loc DATA'!$D$3:$D$3000,'Checklist.loc DATA'!$C$3:$C$3000=B426,"#no matching result in Checklist.loc DATA")=""),
            IF(_xlfn._xlws.FILTER('GAME.CHECKLIST_ Integrator'!$C$2:$C$3000,'GAME.CHECKLIST_ Integrator'!$D$2:$D$3000=B426,"#no matching result in GAME.CHECKLIST Integrator")="0","#Text found in aircraft PAGE_Integrator but no matching entry name; check that you copy-pasted entry names",
                   _xlfn._xlws.FILTER('GAME.CHECKLIST_ Integrator'!$C$2:$C$3000,'GAME.CHECKLIST_ Integrator'!$D$2:$D$3000=B426,"#no matching result in GAME.CHECKLIST Integrator")),
           _xlfn._xlws.FILTER('Checklist.loc DATA'!$D$3:$D$3000,'Checklist.loc DATA'!$C$3:$C$3000=B426,"#no matching result in Checklist.loc DATA")))</f>
        <v/>
      </c>
      <c r="D426" s="52"/>
      <c r="E426" s="46" t="str" cm="1">
        <f t="array" ref="E426">IF(D426="","",
       IF(OR(_xlfn._xlws.FILTER('Checklist.loc DATA'!$D$3:$D$3000,'Checklist.loc DATA'!$C$3:$C$3000=D426,"#no matching result in Checklist.loc DATA")="#no matching result found in Checklist.loc DATA",_xlfn._xlws.FILTER('Checklist.loc DATA'!$D$3:$D$3000,'Checklist.loc DATA'!$C$3:$C$3000=D426,"#no matching result in Checklist.loc DATA")="MISSING",_xlfn._xlws.FILTER('Checklist.loc DATA'!$D$3:$D$3000,'Checklist.loc DATA'!$C$3:$C$3000=D426,"#no matching result in Checklist.loc DATA")=""),
            IF(_xlfn._xlws.FILTER('GAME.CHECKLIST_ Integrator'!$C$2:$C$3000,'GAME.CHECKLIST_ Integrator'!$D$2:$D$3000=D426,"#no matching result in GAME.CHECKLIST Integrator")="0","#Text found in aircraft PAGE_Integrator but no matching entry name; check that you copy-pasted entry names",
                   _xlfn._xlws.FILTER('GAME.CHECKLIST_ Integrator'!$C$2:$C$3000,'GAME.CHECKLIST_ Integrator'!$D$2:$D$3000=D426,"#no matching result in GAME.CHECKLIST Integrator")),
           _xlfn._xlws.FILTER('Checklist.loc DATA'!$D$3:$D$3000,'Checklist.loc DATA'!$C$3:$C$3000=D426,"#no matching result in Checklist.loc DATA")))</f>
        <v/>
      </c>
      <c r="F426" s="52"/>
      <c r="G426" s="46" t="str" cm="1">
        <f t="array" ref="G426">IF(F426="","",
       IF(OR(_xlfn._xlws.FILTER('Checklist.loc DATA'!$D$3:$D$3000,'Checklist.loc DATA'!$C$3:$C$3000=F426,"#no matching result in Checklist.loc DATA")="#no matching result found in Checklist.loc DATA",_xlfn._xlws.FILTER('Checklist.loc DATA'!$D$3:$D$3000,'Checklist.loc DATA'!$C$3:$C$3000=F426,"#no matching result in Checklist.loc DATA")="MISSING",_xlfn._xlws.FILTER('Checklist.loc DATA'!$D$3:$D$3000,'Checklist.loc DATA'!$C$3:$C$3000=F426,"#no matching result in Checklist.loc DATA")=""),
            IF(_xlfn._xlws.FILTER('GAME.CHECKLIST_ Integrator'!$C$2:$C$3000,'GAME.CHECKLIST_ Integrator'!$D$2:$D$3000=F426,"#no matching result in GAME.CHECKLIST Integrator")="0","#Text found in aircraft PAGE_Integrator but no matching entry name; check that you copy-pasted entry names",
                   _xlfn._xlws.FILTER('GAME.CHECKLIST_ Integrator'!$C$2:$C$3000,'GAME.CHECKLIST_ Integrator'!$D$2:$D$3000=F426,"#no matching result in GAME.CHECKLIST Integrator")),
           _xlfn._xlws.FILTER('Checklist.loc DATA'!$D$3:$D$3000,'Checklist.loc DATA'!$C$3:$C$3000=F426,"#no matching result in Checklist.loc DATA")))</f>
        <v/>
      </c>
      <c r="H426" s="61"/>
      <c r="I426" s="46" t="str" cm="1">
        <f t="array" ref="I426">IF(H426="","",
       IF(OR(_xlfn._xlws.FILTER('Checklist.loc DATA'!$D$3:$D$3000,'Checklist.loc DATA'!$C$3:$C$3000=H426,"#no matching result in Checklist.loc DATA")="#no matching result found in Checklist.loc DATA",_xlfn._xlws.FILTER('Checklist.loc DATA'!$D$3:$D$3000,'Checklist.loc DATA'!$C$3:$C$3000=H426,"#no matching result in Checklist.loc DATA")="MISSING",_xlfn._xlws.FILTER('Checklist.loc DATA'!$D$3:$D$3000,'Checklist.loc DATA'!$C$3:$C$3000=H426,"#no matching result in Checklist.loc DATA")=""),
            IF(_xlfn._xlws.FILTER('GAME.CHECKLIST_ Integrator'!$C$2:$C$3000,'GAME.CHECKLIST_ Integrator'!$D$2:$D$3000=H426,"#no matching result in GAME.CHECKLIST Integrator")="0","#Text found in aircraft PAGE_Integrator but no matching entry name; check that you copy-pasted entry names",
                   _xlfn._xlws.FILTER('GAME.CHECKLIST_ Integrator'!$C$2:$C$3000,'GAME.CHECKLIST_ Integrator'!$D$2:$D$3000=H426,"#no matching result in GAME.CHECKLIST Integrator")),
           _xlfn._xlws.FILTER('Checklist.loc DATA'!$D$3:$D$3000,'Checklist.loc DATA'!$C$3:$C$3000=H426,"#no matching result in Checklist.loc DATA")))</f>
        <v/>
      </c>
      <c r="J426" s="48"/>
      <c r="K426" s="46" t="str" cm="1">
        <f t="array" ref="K426">IF(OR(J426="",J426=0),"",
       IF(OR(_xlfn._xlws.FILTER('Checklist.loc DATA'!$E$3:$E$3000,'Checklist.loc DATA'!$D$3:$D$3000=J426,"#no matching result in Checklist.loc DATA")="#no matching result found in Checklist.loc DATA",_xlfn._xlws.FILTER('Checklist.loc DATA'!$E$3:$E$3000,'Checklist.loc DATA'!$D$3:$D$3000=J426,"#no matching result in Checklist.loc DATA")="MISSING",_xlfn._xlws.FILTER('Checklist.loc DATA'!$E$3:$E$3000,'Checklist.loc DATA'!$D$3:$D$3000=J426,"#no matching result in Checklist.loc DATA")=""),
          IF(_xlfn._xlws.FILTER('CLUE. Integrator'!$C$2:$C$3000,'CLUE. Integrator'!$D$2:$D$3000=J426,"#no matching result in aircraft CLUE_Integrator")="0","#Text found in aircraft CLUE_Integrator but no matching entry name; check that you copy-pasted entry names",
                   _xlfn._xlws.FILTER('CLUE. Integrator'!$C$2:$C$3000,'CLUE. Integrator'!$D$2:$D$3000=J426,"#no matching result in aircraft CLUE_Integrator")),
           _xlfn._xlws.FILTER('Checklist.loc DATA'!$E$3:$E$3000,'Checklist.loc DATA'!$D$3:$D$3000=J426,"#no matching result in Checklist.loc DATA")))</f>
        <v/>
      </c>
      <c r="L426" s="63" t="str">
        <f>IF('Integrator tracking'!G435="","",'Integrator tracking'!G435)</f>
        <v/>
      </c>
      <c r="M426" s="14" t="str">
        <f t="shared" si="12"/>
        <v/>
      </c>
      <c r="N426" s="14" t="str">
        <f>IF(F426="","",
_xlfn.CONCAT('Resource Checklist generator'!$A$2,UPPER('Resource Checklist generator'!$O$1),SUBSTITUTE(_xlfn.CONCAT(G426,"_",I426),"GAME.CHECKLIST_",""),"_",T426,'Resource Checklist generator'!$M$2,L426,'Resource Checklist generator'!$K$2,CHAR(10),
    'Resource Checklist generator'!$L$1,'Resource Checklist generator'!$N$2,'Resource Checklist generator'!$K$1,CHAR(10),
    'Resource Checklist generator'!$N$1
))</f>
        <v/>
      </c>
      <c r="O426" s="14" t="str">
        <f>IF(NOT(OR(U426=0,U426="")),_xlfn.CONCAT('Resource Checklist generator'!$G$2,U426,'Resource Checklist generator'!$H$2,CHAR(10),'Resource Checklist generator'!$I$2),"")</f>
        <v/>
      </c>
      <c r="P426" s="14" t="str">
        <f>IF(NOT(OR(V426=0,V426="")),_xlfn.CONCAT('Resource Checklist generator'!$J$2,V426,'Resource Checklist generator'!$H$2,CHAR(10),'Resource Checklist generator'!$L$2),"")</f>
        <v/>
      </c>
      <c r="Q426" s="14" t="str">
        <f>IF(F426="","",
    _xlfn.CONCAT('Resource Checklist generator'!$A$1,UPPER('Resource Checklist generator'!$O$1),SUBSTITUTE(_xlfn.CONCAT(G426,"_",I426),"GAME.CHECKLIST_",""),'Resource Checklist generator'!$B$1,CHAR(10),
    'Resource Checklist generator'!$C$1,G426,'Resource Checklist generator'!$D$1,I426,'Resource Checklist generator'!$E$1,CHAR(10),
    IF(K426="","",_xlfn.CONCAT('Resource Checklist generator'!$F$1,K426,'Resource Checklist generator'!$G$1,CHAR(10))),
    'Resource Checklist generator'!$J$1,'Resource Checklist generator'!$K$1,CHAR(10),
    'Resource Checklist generator'!$N$1)
)</f>
        <v/>
      </c>
      <c r="R426" s="14"/>
      <c r="S426" s="14" t="str">
        <f t="shared" si="13"/>
        <v/>
      </c>
      <c r="T426" s="14" t="str" cm="1">
        <f t="array" ref="T426">IF(Q426="","",MATCH(MID(Q426,1,255),MID($R$3:$R$999,1,255),0))</f>
        <v/>
      </c>
      <c r="U426" s="14"/>
      <c r="V426" s="14"/>
    </row>
    <row r="427" spans="2:22">
      <c r="B427" s="27"/>
      <c r="C427" s="46" t="str" cm="1">
        <f t="array" ref="C427">IF(B427="","",
       IF(OR(_xlfn._xlws.FILTER('Checklist.loc DATA'!$D$3:$D$3000,'Checklist.loc DATA'!$C$3:$C$3000=B427,"#no matching result in Checklist.loc DATA")="#no matching result found in Checklist.loc DATA",_xlfn._xlws.FILTER('Checklist.loc DATA'!$D$3:$D$3000,'Checklist.loc DATA'!$C$3:$C$3000=B427,"#no matching result in Checklist.loc DATA")="MISSING",_xlfn._xlws.FILTER('Checklist.loc DATA'!$D$3:$D$3000,'Checklist.loc DATA'!$C$3:$C$3000=B427,"#no matching result in Checklist.loc DATA")=""),
            IF(_xlfn._xlws.FILTER('GAME.CHECKLIST_ Integrator'!$C$2:$C$3000,'GAME.CHECKLIST_ Integrator'!$D$2:$D$3000=B427,"#no matching result in GAME.CHECKLIST Integrator")="0","#Text found in aircraft PAGE_Integrator but no matching entry name; check that you copy-pasted entry names",
                   _xlfn._xlws.FILTER('GAME.CHECKLIST_ Integrator'!$C$2:$C$3000,'GAME.CHECKLIST_ Integrator'!$D$2:$D$3000=B427,"#no matching result in GAME.CHECKLIST Integrator")),
           _xlfn._xlws.FILTER('Checklist.loc DATA'!$D$3:$D$3000,'Checklist.loc DATA'!$C$3:$C$3000=B427,"#no matching result in Checklist.loc DATA")))</f>
        <v/>
      </c>
      <c r="D427" s="53"/>
      <c r="E427" s="46" t="str" cm="1">
        <f t="array" ref="E427">IF(D427="","",
       IF(OR(_xlfn._xlws.FILTER('Checklist.loc DATA'!$D$3:$D$3000,'Checklist.loc DATA'!$C$3:$C$3000=D427,"#no matching result in Checklist.loc DATA")="#no matching result found in Checklist.loc DATA",_xlfn._xlws.FILTER('Checklist.loc DATA'!$D$3:$D$3000,'Checklist.loc DATA'!$C$3:$C$3000=D427,"#no matching result in Checklist.loc DATA")="MISSING",_xlfn._xlws.FILTER('Checklist.loc DATA'!$D$3:$D$3000,'Checklist.loc DATA'!$C$3:$C$3000=D427,"#no matching result in Checklist.loc DATA")=""),
            IF(_xlfn._xlws.FILTER('GAME.CHECKLIST_ Integrator'!$C$2:$C$3000,'GAME.CHECKLIST_ Integrator'!$D$2:$D$3000=D427,"#no matching result in GAME.CHECKLIST Integrator")="0","#Text found in aircraft PAGE_Integrator but no matching entry name; check that you copy-pasted entry names",
                   _xlfn._xlws.FILTER('GAME.CHECKLIST_ Integrator'!$C$2:$C$3000,'GAME.CHECKLIST_ Integrator'!$D$2:$D$3000=D427,"#no matching result in GAME.CHECKLIST Integrator")),
           _xlfn._xlws.FILTER('Checklist.loc DATA'!$D$3:$D$3000,'Checklist.loc DATA'!$C$3:$C$3000=D427,"#no matching result in Checklist.loc DATA")))</f>
        <v/>
      </c>
      <c r="F427" s="53"/>
      <c r="G427" s="46" t="str" cm="1">
        <f t="array" ref="G427">IF(F427="","",
       IF(OR(_xlfn._xlws.FILTER('Checklist.loc DATA'!$D$3:$D$3000,'Checklist.loc DATA'!$C$3:$C$3000=F427,"#no matching result in Checklist.loc DATA")="#no matching result found in Checklist.loc DATA",_xlfn._xlws.FILTER('Checklist.loc DATA'!$D$3:$D$3000,'Checklist.loc DATA'!$C$3:$C$3000=F427,"#no matching result in Checklist.loc DATA")="MISSING",_xlfn._xlws.FILTER('Checklist.loc DATA'!$D$3:$D$3000,'Checklist.loc DATA'!$C$3:$C$3000=F427,"#no matching result in Checklist.loc DATA")=""),
            IF(_xlfn._xlws.FILTER('GAME.CHECKLIST_ Integrator'!$C$2:$C$3000,'GAME.CHECKLIST_ Integrator'!$D$2:$D$3000=F427,"#no matching result in GAME.CHECKLIST Integrator")="0","#Text found in aircraft PAGE_Integrator but no matching entry name; check that you copy-pasted entry names",
                   _xlfn._xlws.FILTER('GAME.CHECKLIST_ Integrator'!$C$2:$C$3000,'GAME.CHECKLIST_ Integrator'!$D$2:$D$3000=F427,"#no matching result in GAME.CHECKLIST Integrator")),
           _xlfn._xlws.FILTER('Checklist.loc DATA'!$D$3:$D$3000,'Checklist.loc DATA'!$C$3:$C$3000=F427,"#no matching result in Checklist.loc DATA")))</f>
        <v/>
      </c>
      <c r="H427" s="62"/>
      <c r="I427" s="46" t="str" cm="1">
        <f t="array" ref="I427">IF(H427="","",
       IF(OR(_xlfn._xlws.FILTER('Checklist.loc DATA'!$D$3:$D$3000,'Checklist.loc DATA'!$C$3:$C$3000=H427,"#no matching result in Checklist.loc DATA")="#no matching result found in Checklist.loc DATA",_xlfn._xlws.FILTER('Checklist.loc DATA'!$D$3:$D$3000,'Checklist.loc DATA'!$C$3:$C$3000=H427,"#no matching result in Checklist.loc DATA")="MISSING",_xlfn._xlws.FILTER('Checklist.loc DATA'!$D$3:$D$3000,'Checklist.loc DATA'!$C$3:$C$3000=H427,"#no matching result in Checklist.loc DATA")=""),
            IF(_xlfn._xlws.FILTER('GAME.CHECKLIST_ Integrator'!$C$2:$C$3000,'GAME.CHECKLIST_ Integrator'!$D$2:$D$3000=H427,"#no matching result in GAME.CHECKLIST Integrator")="0","#Text found in aircraft PAGE_Integrator but no matching entry name; check that you copy-pasted entry names",
                   _xlfn._xlws.FILTER('GAME.CHECKLIST_ Integrator'!$C$2:$C$3000,'GAME.CHECKLIST_ Integrator'!$D$2:$D$3000=H427,"#no matching result in GAME.CHECKLIST Integrator")),
           _xlfn._xlws.FILTER('Checklist.loc DATA'!$D$3:$D$3000,'Checklist.loc DATA'!$C$3:$C$3000=H427,"#no matching result in Checklist.loc DATA")))</f>
        <v/>
      </c>
      <c r="J427" s="29"/>
      <c r="K427" s="46" t="str" cm="1">
        <f t="array" ref="K427">IF(OR(J427="",J427=0),"",
       IF(OR(_xlfn._xlws.FILTER('Checklist.loc DATA'!$E$3:$E$3000,'Checklist.loc DATA'!$D$3:$D$3000=J427,"#no matching result in Checklist.loc DATA")="#no matching result found in Checklist.loc DATA",_xlfn._xlws.FILTER('Checklist.loc DATA'!$E$3:$E$3000,'Checklist.loc DATA'!$D$3:$D$3000=J427,"#no matching result in Checklist.loc DATA")="MISSING",_xlfn._xlws.FILTER('Checklist.loc DATA'!$E$3:$E$3000,'Checklist.loc DATA'!$D$3:$D$3000=J427,"#no matching result in Checklist.loc DATA")=""),
          IF(_xlfn._xlws.FILTER('CLUE. Integrator'!$C$2:$C$3000,'CLUE. Integrator'!$D$2:$D$3000=J427,"#no matching result in aircraft CLUE_Integrator")="0","#Text found in aircraft CLUE_Integrator but no matching entry name; check that you copy-pasted entry names",
                   _xlfn._xlws.FILTER('CLUE. Integrator'!$C$2:$C$3000,'CLUE. Integrator'!$D$2:$D$3000=J427,"#no matching result in aircraft CLUE_Integrator")),
           _xlfn._xlws.FILTER('Checklist.loc DATA'!$E$3:$E$3000,'Checklist.loc DATA'!$D$3:$D$3000=J427,"#no matching result in Checklist.loc DATA")))</f>
        <v/>
      </c>
      <c r="L427" s="63" t="str">
        <f>IF('Integrator tracking'!G436="","",'Integrator tracking'!G436)</f>
        <v/>
      </c>
      <c r="M427" s="14" t="str">
        <f t="shared" si="12"/>
        <v/>
      </c>
      <c r="N427" s="14" t="str">
        <f>IF(F427="","",
_xlfn.CONCAT('Resource Checklist generator'!$A$2,UPPER('Resource Checklist generator'!$O$1),SUBSTITUTE(_xlfn.CONCAT(G427,"_",I427),"GAME.CHECKLIST_",""),"_",T427,'Resource Checklist generator'!$M$2,L427,'Resource Checklist generator'!$K$2,CHAR(10),
    'Resource Checklist generator'!$L$1,'Resource Checklist generator'!$N$2,'Resource Checklist generator'!$K$1,CHAR(10),
    'Resource Checklist generator'!$N$1
))</f>
        <v/>
      </c>
      <c r="O427" s="14" t="str">
        <f>IF(NOT(OR(U427=0,U427="")),_xlfn.CONCAT('Resource Checklist generator'!$G$2,U427,'Resource Checklist generator'!$H$2,CHAR(10),'Resource Checklist generator'!$I$2),"")</f>
        <v/>
      </c>
      <c r="P427" s="14" t="str">
        <f>IF(NOT(OR(V427=0,V427="")),_xlfn.CONCAT('Resource Checklist generator'!$J$2,V427,'Resource Checklist generator'!$H$2,CHAR(10),'Resource Checklist generator'!$L$2),"")</f>
        <v/>
      </c>
      <c r="Q427" s="14" t="str">
        <f>IF(F427="","",
    _xlfn.CONCAT('Resource Checklist generator'!$A$1,UPPER('Resource Checklist generator'!$O$1),SUBSTITUTE(_xlfn.CONCAT(G427,"_",I427),"GAME.CHECKLIST_",""),'Resource Checklist generator'!$B$1,CHAR(10),
    'Resource Checklist generator'!$C$1,G427,'Resource Checklist generator'!$D$1,I427,'Resource Checklist generator'!$E$1,CHAR(10),
    IF(K427="","",_xlfn.CONCAT('Resource Checklist generator'!$F$1,K427,'Resource Checklist generator'!$G$1,CHAR(10))),
    'Resource Checklist generator'!$J$1,'Resource Checklist generator'!$K$1,CHAR(10),
    'Resource Checklist generator'!$N$1)
)</f>
        <v/>
      </c>
      <c r="R427" s="14"/>
      <c r="S427" s="14" t="str">
        <f t="shared" si="13"/>
        <v/>
      </c>
      <c r="T427" s="14" t="str" cm="1">
        <f t="array" ref="T427">IF(Q427="","",MATCH(MID(Q427,1,255),MID($R$3:$R$999,1,255),0))</f>
        <v/>
      </c>
      <c r="U427" s="14"/>
      <c r="V427" s="14"/>
    </row>
    <row r="428" spans="2:22">
      <c r="B428" s="28"/>
      <c r="C428" s="46" t="str" cm="1">
        <f t="array" ref="C428">IF(B428="","",
       IF(OR(_xlfn._xlws.FILTER('Checklist.loc DATA'!$D$3:$D$3000,'Checklist.loc DATA'!$C$3:$C$3000=B428,"#no matching result in Checklist.loc DATA")="#no matching result found in Checklist.loc DATA",_xlfn._xlws.FILTER('Checklist.loc DATA'!$D$3:$D$3000,'Checklist.loc DATA'!$C$3:$C$3000=B428,"#no matching result in Checklist.loc DATA")="MISSING",_xlfn._xlws.FILTER('Checklist.loc DATA'!$D$3:$D$3000,'Checklist.loc DATA'!$C$3:$C$3000=B428,"#no matching result in Checklist.loc DATA")=""),
            IF(_xlfn._xlws.FILTER('GAME.CHECKLIST_ Integrator'!$C$2:$C$3000,'GAME.CHECKLIST_ Integrator'!$D$2:$D$3000=B428,"#no matching result in GAME.CHECKLIST Integrator")="0","#Text found in aircraft PAGE_Integrator but no matching entry name; check that you copy-pasted entry names",
                   _xlfn._xlws.FILTER('GAME.CHECKLIST_ Integrator'!$C$2:$C$3000,'GAME.CHECKLIST_ Integrator'!$D$2:$D$3000=B428,"#no matching result in GAME.CHECKLIST Integrator")),
           _xlfn._xlws.FILTER('Checklist.loc DATA'!$D$3:$D$3000,'Checklist.loc DATA'!$C$3:$C$3000=B428,"#no matching result in Checklist.loc DATA")))</f>
        <v/>
      </c>
      <c r="D428" s="52"/>
      <c r="E428" s="46" t="str" cm="1">
        <f t="array" ref="E428">IF(D428="","",
       IF(OR(_xlfn._xlws.FILTER('Checklist.loc DATA'!$D$3:$D$3000,'Checklist.loc DATA'!$C$3:$C$3000=D428,"#no matching result in Checklist.loc DATA")="#no matching result found in Checklist.loc DATA",_xlfn._xlws.FILTER('Checklist.loc DATA'!$D$3:$D$3000,'Checklist.loc DATA'!$C$3:$C$3000=D428,"#no matching result in Checklist.loc DATA")="MISSING",_xlfn._xlws.FILTER('Checklist.loc DATA'!$D$3:$D$3000,'Checklist.loc DATA'!$C$3:$C$3000=D428,"#no matching result in Checklist.loc DATA")=""),
            IF(_xlfn._xlws.FILTER('GAME.CHECKLIST_ Integrator'!$C$2:$C$3000,'GAME.CHECKLIST_ Integrator'!$D$2:$D$3000=D428,"#no matching result in GAME.CHECKLIST Integrator")="0","#Text found in aircraft PAGE_Integrator but no matching entry name; check that you copy-pasted entry names",
                   _xlfn._xlws.FILTER('GAME.CHECKLIST_ Integrator'!$C$2:$C$3000,'GAME.CHECKLIST_ Integrator'!$D$2:$D$3000=D428,"#no matching result in GAME.CHECKLIST Integrator")),
           _xlfn._xlws.FILTER('Checklist.loc DATA'!$D$3:$D$3000,'Checklist.loc DATA'!$C$3:$C$3000=D428,"#no matching result in Checklist.loc DATA")))</f>
        <v/>
      </c>
      <c r="F428" s="52"/>
      <c r="G428" s="46" t="str" cm="1">
        <f t="array" ref="G428">IF(F428="","",
       IF(OR(_xlfn._xlws.FILTER('Checklist.loc DATA'!$D$3:$D$3000,'Checklist.loc DATA'!$C$3:$C$3000=F428,"#no matching result in Checklist.loc DATA")="#no matching result found in Checklist.loc DATA",_xlfn._xlws.FILTER('Checklist.loc DATA'!$D$3:$D$3000,'Checklist.loc DATA'!$C$3:$C$3000=F428,"#no matching result in Checklist.loc DATA")="MISSING",_xlfn._xlws.FILTER('Checklist.loc DATA'!$D$3:$D$3000,'Checklist.loc DATA'!$C$3:$C$3000=F428,"#no matching result in Checklist.loc DATA")=""),
            IF(_xlfn._xlws.FILTER('GAME.CHECKLIST_ Integrator'!$C$2:$C$3000,'GAME.CHECKLIST_ Integrator'!$D$2:$D$3000=F428,"#no matching result in GAME.CHECKLIST Integrator")="0","#Text found in aircraft PAGE_Integrator but no matching entry name; check that you copy-pasted entry names",
                   _xlfn._xlws.FILTER('GAME.CHECKLIST_ Integrator'!$C$2:$C$3000,'GAME.CHECKLIST_ Integrator'!$D$2:$D$3000=F428,"#no matching result in GAME.CHECKLIST Integrator")),
           _xlfn._xlws.FILTER('Checklist.loc DATA'!$D$3:$D$3000,'Checklist.loc DATA'!$C$3:$C$3000=F428,"#no matching result in Checklist.loc DATA")))</f>
        <v/>
      </c>
      <c r="H428" s="61"/>
      <c r="I428" s="46" t="str" cm="1">
        <f t="array" ref="I428">IF(H428="","",
       IF(OR(_xlfn._xlws.FILTER('Checklist.loc DATA'!$D$3:$D$3000,'Checklist.loc DATA'!$C$3:$C$3000=H428,"#no matching result in Checklist.loc DATA")="#no matching result found in Checklist.loc DATA",_xlfn._xlws.FILTER('Checklist.loc DATA'!$D$3:$D$3000,'Checklist.loc DATA'!$C$3:$C$3000=H428,"#no matching result in Checklist.loc DATA")="MISSING",_xlfn._xlws.FILTER('Checklist.loc DATA'!$D$3:$D$3000,'Checklist.loc DATA'!$C$3:$C$3000=H428,"#no matching result in Checklist.loc DATA")=""),
            IF(_xlfn._xlws.FILTER('GAME.CHECKLIST_ Integrator'!$C$2:$C$3000,'GAME.CHECKLIST_ Integrator'!$D$2:$D$3000=H428,"#no matching result in GAME.CHECKLIST Integrator")="0","#Text found in aircraft PAGE_Integrator but no matching entry name; check that you copy-pasted entry names",
                   _xlfn._xlws.FILTER('GAME.CHECKLIST_ Integrator'!$C$2:$C$3000,'GAME.CHECKLIST_ Integrator'!$D$2:$D$3000=H428,"#no matching result in GAME.CHECKLIST Integrator")),
           _xlfn._xlws.FILTER('Checklist.loc DATA'!$D$3:$D$3000,'Checklist.loc DATA'!$C$3:$C$3000=H428,"#no matching result in Checklist.loc DATA")))</f>
        <v/>
      </c>
      <c r="J428" s="48"/>
      <c r="K428" s="46" t="str" cm="1">
        <f t="array" ref="K428">IF(OR(J428="",J428=0),"",
       IF(OR(_xlfn._xlws.FILTER('Checklist.loc DATA'!$E$3:$E$3000,'Checklist.loc DATA'!$D$3:$D$3000=J428,"#no matching result in Checklist.loc DATA")="#no matching result found in Checklist.loc DATA",_xlfn._xlws.FILTER('Checklist.loc DATA'!$E$3:$E$3000,'Checklist.loc DATA'!$D$3:$D$3000=J428,"#no matching result in Checklist.loc DATA")="MISSING",_xlfn._xlws.FILTER('Checklist.loc DATA'!$E$3:$E$3000,'Checklist.loc DATA'!$D$3:$D$3000=J428,"#no matching result in Checklist.loc DATA")=""),
          IF(_xlfn._xlws.FILTER('CLUE. Integrator'!$C$2:$C$3000,'CLUE. Integrator'!$D$2:$D$3000=J428,"#no matching result in aircraft CLUE_Integrator")="0","#Text found in aircraft CLUE_Integrator but no matching entry name; check that you copy-pasted entry names",
                   _xlfn._xlws.FILTER('CLUE. Integrator'!$C$2:$C$3000,'CLUE. Integrator'!$D$2:$D$3000=J428,"#no matching result in aircraft CLUE_Integrator")),
           _xlfn._xlws.FILTER('Checklist.loc DATA'!$E$3:$E$3000,'Checklist.loc DATA'!$D$3:$D$3000=J428,"#no matching result in Checklist.loc DATA")))</f>
        <v/>
      </c>
      <c r="L428" s="63" t="str">
        <f>IF('Integrator tracking'!G437="","",'Integrator tracking'!G437)</f>
        <v/>
      </c>
      <c r="M428" s="14" t="str">
        <f t="shared" si="12"/>
        <v/>
      </c>
      <c r="N428" s="14" t="str">
        <f>IF(F428="","",
_xlfn.CONCAT('Resource Checklist generator'!$A$2,UPPER('Resource Checklist generator'!$O$1),SUBSTITUTE(_xlfn.CONCAT(G428,"_",I428),"GAME.CHECKLIST_",""),"_",T428,'Resource Checklist generator'!$M$2,L428,'Resource Checklist generator'!$K$2,CHAR(10),
    'Resource Checklist generator'!$L$1,'Resource Checklist generator'!$N$2,'Resource Checklist generator'!$K$1,CHAR(10),
    'Resource Checklist generator'!$N$1
))</f>
        <v/>
      </c>
      <c r="O428" s="14" t="str">
        <f>IF(NOT(OR(U428=0,U428="")),_xlfn.CONCAT('Resource Checklist generator'!$G$2,U428,'Resource Checklist generator'!$H$2,CHAR(10),'Resource Checklist generator'!$I$2),"")</f>
        <v/>
      </c>
      <c r="P428" s="14" t="str">
        <f>IF(NOT(OR(V428=0,V428="")),_xlfn.CONCAT('Resource Checklist generator'!$J$2,V428,'Resource Checklist generator'!$H$2,CHAR(10),'Resource Checklist generator'!$L$2),"")</f>
        <v/>
      </c>
      <c r="Q428" s="14" t="str">
        <f>IF(F428="","",
    _xlfn.CONCAT('Resource Checklist generator'!$A$1,UPPER('Resource Checklist generator'!$O$1),SUBSTITUTE(_xlfn.CONCAT(G428,"_",I428),"GAME.CHECKLIST_",""),'Resource Checklist generator'!$B$1,CHAR(10),
    'Resource Checklist generator'!$C$1,G428,'Resource Checklist generator'!$D$1,I428,'Resource Checklist generator'!$E$1,CHAR(10),
    IF(K428="","",_xlfn.CONCAT('Resource Checklist generator'!$F$1,K428,'Resource Checklist generator'!$G$1,CHAR(10))),
    'Resource Checklist generator'!$J$1,'Resource Checklist generator'!$K$1,CHAR(10),
    'Resource Checklist generator'!$N$1)
)</f>
        <v/>
      </c>
      <c r="R428" s="14"/>
      <c r="S428" s="14" t="str">
        <f t="shared" si="13"/>
        <v/>
      </c>
      <c r="T428" s="14" t="str" cm="1">
        <f t="array" ref="T428">IF(Q428="","",MATCH(MID(Q428,1,255),MID($R$3:$R$999,1,255),0))</f>
        <v/>
      </c>
      <c r="U428" s="14"/>
      <c r="V428" s="14"/>
    </row>
    <row r="429" spans="2:22">
      <c r="B429" s="27"/>
      <c r="C429" s="46" t="str" cm="1">
        <f t="array" ref="C429">IF(B429="","",
       IF(OR(_xlfn._xlws.FILTER('Checklist.loc DATA'!$D$3:$D$3000,'Checklist.loc DATA'!$C$3:$C$3000=B429,"#no matching result in Checklist.loc DATA")="#no matching result found in Checklist.loc DATA",_xlfn._xlws.FILTER('Checklist.loc DATA'!$D$3:$D$3000,'Checklist.loc DATA'!$C$3:$C$3000=B429,"#no matching result in Checklist.loc DATA")="MISSING",_xlfn._xlws.FILTER('Checklist.loc DATA'!$D$3:$D$3000,'Checklist.loc DATA'!$C$3:$C$3000=B429,"#no matching result in Checklist.loc DATA")=""),
            IF(_xlfn._xlws.FILTER('GAME.CHECKLIST_ Integrator'!$C$2:$C$3000,'GAME.CHECKLIST_ Integrator'!$D$2:$D$3000=B429,"#no matching result in GAME.CHECKLIST Integrator")="0","#Text found in aircraft PAGE_Integrator but no matching entry name; check that you copy-pasted entry names",
                   _xlfn._xlws.FILTER('GAME.CHECKLIST_ Integrator'!$C$2:$C$3000,'GAME.CHECKLIST_ Integrator'!$D$2:$D$3000=B429,"#no matching result in GAME.CHECKLIST Integrator")),
           _xlfn._xlws.FILTER('Checklist.loc DATA'!$D$3:$D$3000,'Checklist.loc DATA'!$C$3:$C$3000=B429,"#no matching result in Checklist.loc DATA")))</f>
        <v/>
      </c>
      <c r="D429" s="53"/>
      <c r="E429" s="46" t="str" cm="1">
        <f t="array" ref="E429">IF(D429="","",
       IF(OR(_xlfn._xlws.FILTER('Checklist.loc DATA'!$D$3:$D$3000,'Checklist.loc DATA'!$C$3:$C$3000=D429,"#no matching result in Checklist.loc DATA")="#no matching result found in Checklist.loc DATA",_xlfn._xlws.FILTER('Checklist.loc DATA'!$D$3:$D$3000,'Checklist.loc DATA'!$C$3:$C$3000=D429,"#no matching result in Checklist.loc DATA")="MISSING",_xlfn._xlws.FILTER('Checklist.loc DATA'!$D$3:$D$3000,'Checklist.loc DATA'!$C$3:$C$3000=D429,"#no matching result in Checklist.loc DATA")=""),
            IF(_xlfn._xlws.FILTER('GAME.CHECKLIST_ Integrator'!$C$2:$C$3000,'GAME.CHECKLIST_ Integrator'!$D$2:$D$3000=D429,"#no matching result in GAME.CHECKLIST Integrator")="0","#Text found in aircraft PAGE_Integrator but no matching entry name; check that you copy-pasted entry names",
                   _xlfn._xlws.FILTER('GAME.CHECKLIST_ Integrator'!$C$2:$C$3000,'GAME.CHECKLIST_ Integrator'!$D$2:$D$3000=D429,"#no matching result in GAME.CHECKLIST Integrator")),
           _xlfn._xlws.FILTER('Checklist.loc DATA'!$D$3:$D$3000,'Checklist.loc DATA'!$C$3:$C$3000=D429,"#no matching result in Checklist.loc DATA")))</f>
        <v/>
      </c>
      <c r="F429" s="53"/>
      <c r="G429" s="46" t="str" cm="1">
        <f t="array" ref="G429">IF(F429="","",
       IF(OR(_xlfn._xlws.FILTER('Checklist.loc DATA'!$D$3:$D$3000,'Checklist.loc DATA'!$C$3:$C$3000=F429,"#no matching result in Checklist.loc DATA")="#no matching result found in Checklist.loc DATA",_xlfn._xlws.FILTER('Checklist.loc DATA'!$D$3:$D$3000,'Checklist.loc DATA'!$C$3:$C$3000=F429,"#no matching result in Checklist.loc DATA")="MISSING",_xlfn._xlws.FILTER('Checklist.loc DATA'!$D$3:$D$3000,'Checklist.loc DATA'!$C$3:$C$3000=F429,"#no matching result in Checklist.loc DATA")=""),
            IF(_xlfn._xlws.FILTER('GAME.CHECKLIST_ Integrator'!$C$2:$C$3000,'GAME.CHECKLIST_ Integrator'!$D$2:$D$3000=F429,"#no matching result in GAME.CHECKLIST Integrator")="0","#Text found in aircraft PAGE_Integrator but no matching entry name; check that you copy-pasted entry names",
                   _xlfn._xlws.FILTER('GAME.CHECKLIST_ Integrator'!$C$2:$C$3000,'GAME.CHECKLIST_ Integrator'!$D$2:$D$3000=F429,"#no matching result in GAME.CHECKLIST Integrator")),
           _xlfn._xlws.FILTER('Checklist.loc DATA'!$D$3:$D$3000,'Checklist.loc DATA'!$C$3:$C$3000=F429,"#no matching result in Checklist.loc DATA")))</f>
        <v/>
      </c>
      <c r="H429" s="62"/>
      <c r="I429" s="46" t="str" cm="1">
        <f t="array" ref="I429">IF(H429="","",
       IF(OR(_xlfn._xlws.FILTER('Checklist.loc DATA'!$D$3:$D$3000,'Checklist.loc DATA'!$C$3:$C$3000=H429,"#no matching result in Checklist.loc DATA")="#no matching result found in Checklist.loc DATA",_xlfn._xlws.FILTER('Checklist.loc DATA'!$D$3:$D$3000,'Checklist.loc DATA'!$C$3:$C$3000=H429,"#no matching result in Checklist.loc DATA")="MISSING",_xlfn._xlws.FILTER('Checklist.loc DATA'!$D$3:$D$3000,'Checklist.loc DATA'!$C$3:$C$3000=H429,"#no matching result in Checklist.loc DATA")=""),
            IF(_xlfn._xlws.FILTER('GAME.CHECKLIST_ Integrator'!$C$2:$C$3000,'GAME.CHECKLIST_ Integrator'!$D$2:$D$3000=H429,"#no matching result in GAME.CHECKLIST Integrator")="0","#Text found in aircraft PAGE_Integrator but no matching entry name; check that you copy-pasted entry names",
                   _xlfn._xlws.FILTER('GAME.CHECKLIST_ Integrator'!$C$2:$C$3000,'GAME.CHECKLIST_ Integrator'!$D$2:$D$3000=H429,"#no matching result in GAME.CHECKLIST Integrator")),
           _xlfn._xlws.FILTER('Checklist.loc DATA'!$D$3:$D$3000,'Checklist.loc DATA'!$C$3:$C$3000=H429,"#no matching result in Checklist.loc DATA")))</f>
        <v/>
      </c>
      <c r="J429" s="29"/>
      <c r="K429" s="46" t="str" cm="1">
        <f t="array" ref="K429">IF(OR(J429="",J429=0),"",
       IF(OR(_xlfn._xlws.FILTER('Checklist.loc DATA'!$E$3:$E$3000,'Checklist.loc DATA'!$D$3:$D$3000=J429,"#no matching result in Checklist.loc DATA")="#no matching result found in Checklist.loc DATA",_xlfn._xlws.FILTER('Checklist.loc DATA'!$E$3:$E$3000,'Checklist.loc DATA'!$D$3:$D$3000=J429,"#no matching result in Checklist.loc DATA")="MISSING",_xlfn._xlws.FILTER('Checklist.loc DATA'!$E$3:$E$3000,'Checklist.loc DATA'!$D$3:$D$3000=J429,"#no matching result in Checklist.loc DATA")=""),
          IF(_xlfn._xlws.FILTER('CLUE. Integrator'!$C$2:$C$3000,'CLUE. Integrator'!$D$2:$D$3000=J429,"#no matching result in aircraft CLUE_Integrator")="0","#Text found in aircraft CLUE_Integrator but no matching entry name; check that you copy-pasted entry names",
                   _xlfn._xlws.FILTER('CLUE. Integrator'!$C$2:$C$3000,'CLUE. Integrator'!$D$2:$D$3000=J429,"#no matching result in aircraft CLUE_Integrator")),
           _xlfn._xlws.FILTER('Checklist.loc DATA'!$E$3:$E$3000,'Checklist.loc DATA'!$D$3:$D$3000=J429,"#no matching result in Checklist.loc DATA")))</f>
        <v/>
      </c>
      <c r="L429" s="63" t="str">
        <f>IF('Integrator tracking'!G438="","",'Integrator tracking'!G438)</f>
        <v/>
      </c>
      <c r="M429" s="14" t="str">
        <f t="shared" si="12"/>
        <v/>
      </c>
      <c r="N429" s="14" t="str">
        <f>IF(F429="","",
_xlfn.CONCAT('Resource Checklist generator'!$A$2,UPPER('Resource Checklist generator'!$O$1),SUBSTITUTE(_xlfn.CONCAT(G429,"_",I429),"GAME.CHECKLIST_",""),"_",T429,'Resource Checklist generator'!$M$2,L429,'Resource Checklist generator'!$K$2,CHAR(10),
    'Resource Checklist generator'!$L$1,'Resource Checklist generator'!$N$2,'Resource Checklist generator'!$K$1,CHAR(10),
    'Resource Checklist generator'!$N$1
))</f>
        <v/>
      </c>
      <c r="O429" s="14" t="str">
        <f>IF(NOT(OR(U429=0,U429="")),_xlfn.CONCAT('Resource Checklist generator'!$G$2,U429,'Resource Checklist generator'!$H$2,CHAR(10),'Resource Checklist generator'!$I$2),"")</f>
        <v/>
      </c>
      <c r="P429" s="14" t="str">
        <f>IF(NOT(OR(V429=0,V429="")),_xlfn.CONCAT('Resource Checklist generator'!$J$2,V429,'Resource Checklist generator'!$H$2,CHAR(10),'Resource Checklist generator'!$L$2),"")</f>
        <v/>
      </c>
      <c r="Q429" s="14" t="str">
        <f>IF(F429="","",
    _xlfn.CONCAT('Resource Checklist generator'!$A$1,UPPER('Resource Checklist generator'!$O$1),SUBSTITUTE(_xlfn.CONCAT(G429,"_",I429),"GAME.CHECKLIST_",""),'Resource Checklist generator'!$B$1,CHAR(10),
    'Resource Checklist generator'!$C$1,G429,'Resource Checklist generator'!$D$1,I429,'Resource Checklist generator'!$E$1,CHAR(10),
    IF(K429="","",_xlfn.CONCAT('Resource Checklist generator'!$F$1,K429,'Resource Checklist generator'!$G$1,CHAR(10))),
    'Resource Checklist generator'!$J$1,'Resource Checklist generator'!$K$1,CHAR(10),
    'Resource Checklist generator'!$N$1)
)</f>
        <v/>
      </c>
      <c r="R429" s="14"/>
      <c r="S429" s="14" t="str">
        <f t="shared" si="13"/>
        <v/>
      </c>
      <c r="T429" s="14" t="str" cm="1">
        <f t="array" ref="T429">IF(Q429="","",MATCH(MID(Q429,1,255),MID($R$3:$R$999,1,255),0))</f>
        <v/>
      </c>
      <c r="U429" s="14"/>
      <c r="V429" s="14"/>
    </row>
    <row r="430" spans="2:22">
      <c r="B430" s="28"/>
      <c r="C430" s="46" t="str" cm="1">
        <f t="array" ref="C430">IF(B430="","",
       IF(OR(_xlfn._xlws.FILTER('Checklist.loc DATA'!$D$3:$D$3000,'Checklist.loc DATA'!$C$3:$C$3000=B430,"#no matching result in Checklist.loc DATA")="#no matching result found in Checklist.loc DATA",_xlfn._xlws.FILTER('Checklist.loc DATA'!$D$3:$D$3000,'Checklist.loc DATA'!$C$3:$C$3000=B430,"#no matching result in Checklist.loc DATA")="MISSING",_xlfn._xlws.FILTER('Checklist.loc DATA'!$D$3:$D$3000,'Checklist.loc DATA'!$C$3:$C$3000=B430,"#no matching result in Checklist.loc DATA")=""),
            IF(_xlfn._xlws.FILTER('GAME.CHECKLIST_ Integrator'!$C$2:$C$3000,'GAME.CHECKLIST_ Integrator'!$D$2:$D$3000=B430,"#no matching result in GAME.CHECKLIST Integrator")="0","#Text found in aircraft PAGE_Integrator but no matching entry name; check that you copy-pasted entry names",
                   _xlfn._xlws.FILTER('GAME.CHECKLIST_ Integrator'!$C$2:$C$3000,'GAME.CHECKLIST_ Integrator'!$D$2:$D$3000=B430,"#no matching result in GAME.CHECKLIST Integrator")),
           _xlfn._xlws.FILTER('Checklist.loc DATA'!$D$3:$D$3000,'Checklist.loc DATA'!$C$3:$C$3000=B430,"#no matching result in Checklist.loc DATA")))</f>
        <v/>
      </c>
      <c r="D430" s="52"/>
      <c r="E430" s="46" t="str" cm="1">
        <f t="array" ref="E430">IF(D430="","",
       IF(OR(_xlfn._xlws.FILTER('Checklist.loc DATA'!$D$3:$D$3000,'Checklist.loc DATA'!$C$3:$C$3000=D430,"#no matching result in Checklist.loc DATA")="#no matching result found in Checklist.loc DATA",_xlfn._xlws.FILTER('Checklist.loc DATA'!$D$3:$D$3000,'Checklist.loc DATA'!$C$3:$C$3000=D430,"#no matching result in Checklist.loc DATA")="MISSING",_xlfn._xlws.FILTER('Checklist.loc DATA'!$D$3:$D$3000,'Checklist.loc DATA'!$C$3:$C$3000=D430,"#no matching result in Checklist.loc DATA")=""),
            IF(_xlfn._xlws.FILTER('GAME.CHECKLIST_ Integrator'!$C$2:$C$3000,'GAME.CHECKLIST_ Integrator'!$D$2:$D$3000=D430,"#no matching result in GAME.CHECKLIST Integrator")="0","#Text found in aircraft PAGE_Integrator but no matching entry name; check that you copy-pasted entry names",
                   _xlfn._xlws.FILTER('GAME.CHECKLIST_ Integrator'!$C$2:$C$3000,'GAME.CHECKLIST_ Integrator'!$D$2:$D$3000=D430,"#no matching result in GAME.CHECKLIST Integrator")),
           _xlfn._xlws.FILTER('Checklist.loc DATA'!$D$3:$D$3000,'Checklist.loc DATA'!$C$3:$C$3000=D430,"#no matching result in Checklist.loc DATA")))</f>
        <v/>
      </c>
      <c r="F430" s="52"/>
      <c r="G430" s="46" t="str" cm="1">
        <f t="array" ref="G430">IF(F430="","",
       IF(OR(_xlfn._xlws.FILTER('Checklist.loc DATA'!$D$3:$D$3000,'Checklist.loc DATA'!$C$3:$C$3000=F430,"#no matching result in Checklist.loc DATA")="#no matching result found in Checklist.loc DATA",_xlfn._xlws.FILTER('Checklist.loc DATA'!$D$3:$D$3000,'Checklist.loc DATA'!$C$3:$C$3000=F430,"#no matching result in Checklist.loc DATA")="MISSING",_xlfn._xlws.FILTER('Checklist.loc DATA'!$D$3:$D$3000,'Checklist.loc DATA'!$C$3:$C$3000=F430,"#no matching result in Checklist.loc DATA")=""),
            IF(_xlfn._xlws.FILTER('GAME.CHECKLIST_ Integrator'!$C$2:$C$3000,'GAME.CHECKLIST_ Integrator'!$D$2:$D$3000=F430,"#no matching result in GAME.CHECKLIST Integrator")="0","#Text found in aircraft PAGE_Integrator but no matching entry name; check that you copy-pasted entry names",
                   _xlfn._xlws.FILTER('GAME.CHECKLIST_ Integrator'!$C$2:$C$3000,'GAME.CHECKLIST_ Integrator'!$D$2:$D$3000=F430,"#no matching result in GAME.CHECKLIST Integrator")),
           _xlfn._xlws.FILTER('Checklist.loc DATA'!$D$3:$D$3000,'Checklist.loc DATA'!$C$3:$C$3000=F430,"#no matching result in Checklist.loc DATA")))</f>
        <v/>
      </c>
      <c r="H430" s="61"/>
      <c r="I430" s="46" t="str" cm="1">
        <f t="array" ref="I430">IF(H430="","",
       IF(OR(_xlfn._xlws.FILTER('Checklist.loc DATA'!$D$3:$D$3000,'Checklist.loc DATA'!$C$3:$C$3000=H430,"#no matching result in Checklist.loc DATA")="#no matching result found in Checklist.loc DATA",_xlfn._xlws.FILTER('Checklist.loc DATA'!$D$3:$D$3000,'Checklist.loc DATA'!$C$3:$C$3000=H430,"#no matching result in Checklist.loc DATA")="MISSING",_xlfn._xlws.FILTER('Checklist.loc DATA'!$D$3:$D$3000,'Checklist.loc DATA'!$C$3:$C$3000=H430,"#no matching result in Checklist.loc DATA")=""),
            IF(_xlfn._xlws.FILTER('GAME.CHECKLIST_ Integrator'!$C$2:$C$3000,'GAME.CHECKLIST_ Integrator'!$D$2:$D$3000=H430,"#no matching result in GAME.CHECKLIST Integrator")="0","#Text found in aircraft PAGE_Integrator but no matching entry name; check that you copy-pasted entry names",
                   _xlfn._xlws.FILTER('GAME.CHECKLIST_ Integrator'!$C$2:$C$3000,'GAME.CHECKLIST_ Integrator'!$D$2:$D$3000=H430,"#no matching result in GAME.CHECKLIST Integrator")),
           _xlfn._xlws.FILTER('Checklist.loc DATA'!$D$3:$D$3000,'Checklist.loc DATA'!$C$3:$C$3000=H430,"#no matching result in Checklist.loc DATA")))</f>
        <v/>
      </c>
      <c r="J430" s="48"/>
      <c r="K430" s="46" t="str" cm="1">
        <f t="array" ref="K430">IF(OR(J430="",J430=0),"",
       IF(OR(_xlfn._xlws.FILTER('Checklist.loc DATA'!$E$3:$E$3000,'Checklist.loc DATA'!$D$3:$D$3000=J430,"#no matching result in Checklist.loc DATA")="#no matching result found in Checklist.loc DATA",_xlfn._xlws.FILTER('Checklist.loc DATA'!$E$3:$E$3000,'Checklist.loc DATA'!$D$3:$D$3000=J430,"#no matching result in Checklist.loc DATA")="MISSING",_xlfn._xlws.FILTER('Checklist.loc DATA'!$E$3:$E$3000,'Checklist.loc DATA'!$D$3:$D$3000=J430,"#no matching result in Checklist.loc DATA")=""),
          IF(_xlfn._xlws.FILTER('CLUE. Integrator'!$C$2:$C$3000,'CLUE. Integrator'!$D$2:$D$3000=J430,"#no matching result in aircraft CLUE_Integrator")="0","#Text found in aircraft CLUE_Integrator but no matching entry name; check that you copy-pasted entry names",
                   _xlfn._xlws.FILTER('CLUE. Integrator'!$C$2:$C$3000,'CLUE. Integrator'!$D$2:$D$3000=J430,"#no matching result in aircraft CLUE_Integrator")),
           _xlfn._xlws.FILTER('Checklist.loc DATA'!$E$3:$E$3000,'Checklist.loc DATA'!$D$3:$D$3000=J430,"#no matching result in Checklist.loc DATA")))</f>
        <v/>
      </c>
      <c r="L430" s="63" t="str">
        <f>IF('Integrator tracking'!G439="","",'Integrator tracking'!G439)</f>
        <v/>
      </c>
      <c r="M430" s="14" t="str">
        <f t="shared" si="12"/>
        <v/>
      </c>
      <c r="N430" s="14" t="str">
        <f>IF(F430="","",
_xlfn.CONCAT('Resource Checklist generator'!$A$2,UPPER('Resource Checklist generator'!$O$1),SUBSTITUTE(_xlfn.CONCAT(G430,"_",I430),"GAME.CHECKLIST_",""),"_",T430,'Resource Checklist generator'!$M$2,L430,'Resource Checklist generator'!$K$2,CHAR(10),
    'Resource Checklist generator'!$L$1,'Resource Checklist generator'!$N$2,'Resource Checklist generator'!$K$1,CHAR(10),
    'Resource Checklist generator'!$N$1
))</f>
        <v/>
      </c>
      <c r="O430" s="14" t="str">
        <f>IF(NOT(OR(U430=0,U430="")),_xlfn.CONCAT('Resource Checklist generator'!$G$2,U430,'Resource Checklist generator'!$H$2,CHAR(10),'Resource Checklist generator'!$I$2),"")</f>
        <v/>
      </c>
      <c r="P430" s="14" t="str">
        <f>IF(NOT(OR(V430=0,V430="")),_xlfn.CONCAT('Resource Checklist generator'!$J$2,V430,'Resource Checklist generator'!$H$2,CHAR(10),'Resource Checklist generator'!$L$2),"")</f>
        <v/>
      </c>
      <c r="Q430" s="14" t="str">
        <f>IF(F430="","",
    _xlfn.CONCAT('Resource Checklist generator'!$A$1,UPPER('Resource Checklist generator'!$O$1),SUBSTITUTE(_xlfn.CONCAT(G430,"_",I430),"GAME.CHECKLIST_",""),'Resource Checklist generator'!$B$1,CHAR(10),
    'Resource Checklist generator'!$C$1,G430,'Resource Checklist generator'!$D$1,I430,'Resource Checklist generator'!$E$1,CHAR(10),
    IF(K430="","",_xlfn.CONCAT('Resource Checklist generator'!$F$1,K430,'Resource Checklist generator'!$G$1,CHAR(10))),
    'Resource Checklist generator'!$J$1,'Resource Checklist generator'!$K$1,CHAR(10),
    'Resource Checklist generator'!$N$1)
)</f>
        <v/>
      </c>
      <c r="R430" s="14"/>
      <c r="S430" s="14" t="str">
        <f t="shared" si="13"/>
        <v/>
      </c>
      <c r="T430" s="14" t="str" cm="1">
        <f t="array" ref="T430">IF(Q430="","",MATCH(MID(Q430,1,255),MID($R$3:$R$999,1,255),0))</f>
        <v/>
      </c>
      <c r="U430" s="14"/>
      <c r="V430" s="14"/>
    </row>
    <row r="431" spans="2:22">
      <c r="B431" s="27"/>
      <c r="C431" s="46" t="str" cm="1">
        <f t="array" ref="C431">IF(B431="","",
       IF(OR(_xlfn._xlws.FILTER('Checklist.loc DATA'!$D$3:$D$3000,'Checklist.loc DATA'!$C$3:$C$3000=B431,"#no matching result in Checklist.loc DATA")="#no matching result found in Checklist.loc DATA",_xlfn._xlws.FILTER('Checklist.loc DATA'!$D$3:$D$3000,'Checklist.loc DATA'!$C$3:$C$3000=B431,"#no matching result in Checklist.loc DATA")="MISSING",_xlfn._xlws.FILTER('Checklist.loc DATA'!$D$3:$D$3000,'Checklist.loc DATA'!$C$3:$C$3000=B431,"#no matching result in Checklist.loc DATA")=""),
            IF(_xlfn._xlws.FILTER('GAME.CHECKLIST_ Integrator'!$C$2:$C$3000,'GAME.CHECKLIST_ Integrator'!$D$2:$D$3000=B431,"#no matching result in GAME.CHECKLIST Integrator")="0","#Text found in aircraft PAGE_Integrator but no matching entry name; check that you copy-pasted entry names",
                   _xlfn._xlws.FILTER('GAME.CHECKLIST_ Integrator'!$C$2:$C$3000,'GAME.CHECKLIST_ Integrator'!$D$2:$D$3000=B431,"#no matching result in GAME.CHECKLIST Integrator")),
           _xlfn._xlws.FILTER('Checklist.loc DATA'!$D$3:$D$3000,'Checklist.loc DATA'!$C$3:$C$3000=B431,"#no matching result in Checklist.loc DATA")))</f>
        <v/>
      </c>
      <c r="D431" s="53"/>
      <c r="E431" s="46" t="str" cm="1">
        <f t="array" ref="E431">IF(D431="","",
       IF(OR(_xlfn._xlws.FILTER('Checklist.loc DATA'!$D$3:$D$3000,'Checklist.loc DATA'!$C$3:$C$3000=D431,"#no matching result in Checklist.loc DATA")="#no matching result found in Checklist.loc DATA",_xlfn._xlws.FILTER('Checklist.loc DATA'!$D$3:$D$3000,'Checklist.loc DATA'!$C$3:$C$3000=D431,"#no matching result in Checklist.loc DATA")="MISSING",_xlfn._xlws.FILTER('Checklist.loc DATA'!$D$3:$D$3000,'Checklist.loc DATA'!$C$3:$C$3000=D431,"#no matching result in Checklist.loc DATA")=""),
            IF(_xlfn._xlws.FILTER('GAME.CHECKLIST_ Integrator'!$C$2:$C$3000,'GAME.CHECKLIST_ Integrator'!$D$2:$D$3000=D431,"#no matching result in GAME.CHECKLIST Integrator")="0","#Text found in aircraft PAGE_Integrator but no matching entry name; check that you copy-pasted entry names",
                   _xlfn._xlws.FILTER('GAME.CHECKLIST_ Integrator'!$C$2:$C$3000,'GAME.CHECKLIST_ Integrator'!$D$2:$D$3000=D431,"#no matching result in GAME.CHECKLIST Integrator")),
           _xlfn._xlws.FILTER('Checklist.loc DATA'!$D$3:$D$3000,'Checklist.loc DATA'!$C$3:$C$3000=D431,"#no matching result in Checklist.loc DATA")))</f>
        <v/>
      </c>
      <c r="F431" s="53"/>
      <c r="G431" s="46" t="str" cm="1">
        <f t="array" ref="G431">IF(F431="","",
       IF(OR(_xlfn._xlws.FILTER('Checklist.loc DATA'!$D$3:$D$3000,'Checklist.loc DATA'!$C$3:$C$3000=F431,"#no matching result in Checklist.loc DATA")="#no matching result found in Checklist.loc DATA",_xlfn._xlws.FILTER('Checklist.loc DATA'!$D$3:$D$3000,'Checklist.loc DATA'!$C$3:$C$3000=F431,"#no matching result in Checklist.loc DATA")="MISSING",_xlfn._xlws.FILTER('Checklist.loc DATA'!$D$3:$D$3000,'Checklist.loc DATA'!$C$3:$C$3000=F431,"#no matching result in Checklist.loc DATA")=""),
            IF(_xlfn._xlws.FILTER('GAME.CHECKLIST_ Integrator'!$C$2:$C$3000,'GAME.CHECKLIST_ Integrator'!$D$2:$D$3000=F431,"#no matching result in GAME.CHECKLIST Integrator")="0","#Text found in aircraft PAGE_Integrator but no matching entry name; check that you copy-pasted entry names",
                   _xlfn._xlws.FILTER('GAME.CHECKLIST_ Integrator'!$C$2:$C$3000,'GAME.CHECKLIST_ Integrator'!$D$2:$D$3000=F431,"#no matching result in GAME.CHECKLIST Integrator")),
           _xlfn._xlws.FILTER('Checklist.loc DATA'!$D$3:$D$3000,'Checklist.loc DATA'!$C$3:$C$3000=F431,"#no matching result in Checklist.loc DATA")))</f>
        <v/>
      </c>
      <c r="H431" s="62"/>
      <c r="I431" s="46" t="str" cm="1">
        <f t="array" ref="I431">IF(H431="","",
       IF(OR(_xlfn._xlws.FILTER('Checklist.loc DATA'!$D$3:$D$3000,'Checklist.loc DATA'!$C$3:$C$3000=H431,"#no matching result in Checklist.loc DATA")="#no matching result found in Checklist.loc DATA",_xlfn._xlws.FILTER('Checklist.loc DATA'!$D$3:$D$3000,'Checklist.loc DATA'!$C$3:$C$3000=H431,"#no matching result in Checklist.loc DATA")="MISSING",_xlfn._xlws.FILTER('Checklist.loc DATA'!$D$3:$D$3000,'Checklist.loc DATA'!$C$3:$C$3000=H431,"#no matching result in Checklist.loc DATA")=""),
            IF(_xlfn._xlws.FILTER('GAME.CHECKLIST_ Integrator'!$C$2:$C$3000,'GAME.CHECKLIST_ Integrator'!$D$2:$D$3000=H431,"#no matching result in GAME.CHECKLIST Integrator")="0","#Text found in aircraft PAGE_Integrator but no matching entry name; check that you copy-pasted entry names",
                   _xlfn._xlws.FILTER('GAME.CHECKLIST_ Integrator'!$C$2:$C$3000,'GAME.CHECKLIST_ Integrator'!$D$2:$D$3000=H431,"#no matching result in GAME.CHECKLIST Integrator")),
           _xlfn._xlws.FILTER('Checklist.loc DATA'!$D$3:$D$3000,'Checklist.loc DATA'!$C$3:$C$3000=H431,"#no matching result in Checklist.loc DATA")))</f>
        <v/>
      </c>
      <c r="J431" s="29"/>
      <c r="K431" s="46" t="str" cm="1">
        <f t="array" ref="K431">IF(OR(J431="",J431=0),"",
       IF(OR(_xlfn._xlws.FILTER('Checklist.loc DATA'!$E$3:$E$3000,'Checklist.loc DATA'!$D$3:$D$3000=J431,"#no matching result in Checklist.loc DATA")="#no matching result found in Checklist.loc DATA",_xlfn._xlws.FILTER('Checklist.loc DATA'!$E$3:$E$3000,'Checklist.loc DATA'!$D$3:$D$3000=J431,"#no matching result in Checklist.loc DATA")="MISSING",_xlfn._xlws.FILTER('Checklist.loc DATA'!$E$3:$E$3000,'Checklist.loc DATA'!$D$3:$D$3000=J431,"#no matching result in Checklist.loc DATA")=""),
          IF(_xlfn._xlws.FILTER('CLUE. Integrator'!$C$2:$C$3000,'CLUE. Integrator'!$D$2:$D$3000=J431,"#no matching result in aircraft CLUE_Integrator")="0","#Text found in aircraft CLUE_Integrator but no matching entry name; check that you copy-pasted entry names",
                   _xlfn._xlws.FILTER('CLUE. Integrator'!$C$2:$C$3000,'CLUE. Integrator'!$D$2:$D$3000=J431,"#no matching result in aircraft CLUE_Integrator")),
           _xlfn._xlws.FILTER('Checklist.loc DATA'!$E$3:$E$3000,'Checklist.loc DATA'!$D$3:$D$3000=J431,"#no matching result in Checklist.loc DATA")))</f>
        <v/>
      </c>
      <c r="L431" s="63" t="str">
        <f>IF('Integrator tracking'!G440="","",'Integrator tracking'!G440)</f>
        <v/>
      </c>
      <c r="M431" s="14" t="str">
        <f t="shared" si="12"/>
        <v/>
      </c>
      <c r="N431" s="14" t="str">
        <f>IF(F431="","",
_xlfn.CONCAT('Resource Checklist generator'!$A$2,UPPER('Resource Checklist generator'!$O$1),SUBSTITUTE(_xlfn.CONCAT(G431,"_",I431),"GAME.CHECKLIST_",""),"_",T431,'Resource Checklist generator'!$M$2,L431,'Resource Checklist generator'!$K$2,CHAR(10),
    'Resource Checklist generator'!$L$1,'Resource Checklist generator'!$N$2,'Resource Checklist generator'!$K$1,CHAR(10),
    'Resource Checklist generator'!$N$1
))</f>
        <v/>
      </c>
      <c r="O431" s="14" t="str">
        <f>IF(NOT(OR(U431=0,U431="")),_xlfn.CONCAT('Resource Checklist generator'!$G$2,U431,'Resource Checklist generator'!$H$2,CHAR(10),'Resource Checklist generator'!$I$2),"")</f>
        <v/>
      </c>
      <c r="P431" s="14" t="str">
        <f>IF(NOT(OR(V431=0,V431="")),_xlfn.CONCAT('Resource Checklist generator'!$J$2,V431,'Resource Checklist generator'!$H$2,CHAR(10),'Resource Checklist generator'!$L$2),"")</f>
        <v/>
      </c>
      <c r="Q431" s="14" t="str">
        <f>IF(F431="","",
    _xlfn.CONCAT('Resource Checklist generator'!$A$1,UPPER('Resource Checklist generator'!$O$1),SUBSTITUTE(_xlfn.CONCAT(G431,"_",I431),"GAME.CHECKLIST_",""),'Resource Checklist generator'!$B$1,CHAR(10),
    'Resource Checklist generator'!$C$1,G431,'Resource Checklist generator'!$D$1,I431,'Resource Checklist generator'!$E$1,CHAR(10),
    IF(K431="","",_xlfn.CONCAT('Resource Checklist generator'!$F$1,K431,'Resource Checklist generator'!$G$1,CHAR(10))),
    'Resource Checklist generator'!$J$1,'Resource Checklist generator'!$K$1,CHAR(10),
    'Resource Checklist generator'!$N$1)
)</f>
        <v/>
      </c>
      <c r="R431" s="14"/>
      <c r="S431" s="14" t="str">
        <f t="shared" si="13"/>
        <v/>
      </c>
      <c r="T431" s="14" t="str" cm="1">
        <f t="array" ref="T431">IF(Q431="","",MATCH(MID(Q431,1,255),MID($R$3:$R$999,1,255),0))</f>
        <v/>
      </c>
      <c r="U431" s="14"/>
      <c r="V431" s="14"/>
    </row>
    <row r="432" spans="2:22">
      <c r="B432" s="28"/>
      <c r="C432" s="46" t="str" cm="1">
        <f t="array" ref="C432">IF(B432="","",
       IF(OR(_xlfn._xlws.FILTER('Checklist.loc DATA'!$D$3:$D$3000,'Checklist.loc DATA'!$C$3:$C$3000=B432,"#no matching result in Checklist.loc DATA")="#no matching result found in Checklist.loc DATA",_xlfn._xlws.FILTER('Checklist.loc DATA'!$D$3:$D$3000,'Checklist.loc DATA'!$C$3:$C$3000=B432,"#no matching result in Checklist.loc DATA")="MISSING",_xlfn._xlws.FILTER('Checklist.loc DATA'!$D$3:$D$3000,'Checklist.loc DATA'!$C$3:$C$3000=B432,"#no matching result in Checklist.loc DATA")=""),
            IF(_xlfn._xlws.FILTER('GAME.CHECKLIST_ Integrator'!$C$2:$C$3000,'GAME.CHECKLIST_ Integrator'!$D$2:$D$3000=B432,"#no matching result in GAME.CHECKLIST Integrator")="0","#Text found in aircraft PAGE_Integrator but no matching entry name; check that you copy-pasted entry names",
                   _xlfn._xlws.FILTER('GAME.CHECKLIST_ Integrator'!$C$2:$C$3000,'GAME.CHECKLIST_ Integrator'!$D$2:$D$3000=B432,"#no matching result in GAME.CHECKLIST Integrator")),
           _xlfn._xlws.FILTER('Checklist.loc DATA'!$D$3:$D$3000,'Checklist.loc DATA'!$C$3:$C$3000=B432,"#no matching result in Checklist.loc DATA")))</f>
        <v/>
      </c>
      <c r="D432" s="52"/>
      <c r="E432" s="46" t="str" cm="1">
        <f t="array" ref="E432">IF(D432="","",
       IF(OR(_xlfn._xlws.FILTER('Checklist.loc DATA'!$D$3:$D$3000,'Checklist.loc DATA'!$C$3:$C$3000=D432,"#no matching result in Checklist.loc DATA")="#no matching result found in Checklist.loc DATA",_xlfn._xlws.FILTER('Checklist.loc DATA'!$D$3:$D$3000,'Checklist.loc DATA'!$C$3:$C$3000=D432,"#no matching result in Checklist.loc DATA")="MISSING",_xlfn._xlws.FILTER('Checklist.loc DATA'!$D$3:$D$3000,'Checklist.loc DATA'!$C$3:$C$3000=D432,"#no matching result in Checklist.loc DATA")=""),
            IF(_xlfn._xlws.FILTER('GAME.CHECKLIST_ Integrator'!$C$2:$C$3000,'GAME.CHECKLIST_ Integrator'!$D$2:$D$3000=D432,"#no matching result in GAME.CHECKLIST Integrator")="0","#Text found in aircraft PAGE_Integrator but no matching entry name; check that you copy-pasted entry names",
                   _xlfn._xlws.FILTER('GAME.CHECKLIST_ Integrator'!$C$2:$C$3000,'GAME.CHECKLIST_ Integrator'!$D$2:$D$3000=D432,"#no matching result in GAME.CHECKLIST Integrator")),
           _xlfn._xlws.FILTER('Checklist.loc DATA'!$D$3:$D$3000,'Checklist.loc DATA'!$C$3:$C$3000=D432,"#no matching result in Checklist.loc DATA")))</f>
        <v/>
      </c>
      <c r="F432" s="52"/>
      <c r="G432" s="46" t="str" cm="1">
        <f t="array" ref="G432">IF(F432="","",
       IF(OR(_xlfn._xlws.FILTER('Checklist.loc DATA'!$D$3:$D$3000,'Checklist.loc DATA'!$C$3:$C$3000=F432,"#no matching result in Checklist.loc DATA")="#no matching result found in Checklist.loc DATA",_xlfn._xlws.FILTER('Checklist.loc DATA'!$D$3:$D$3000,'Checklist.loc DATA'!$C$3:$C$3000=F432,"#no matching result in Checklist.loc DATA")="MISSING",_xlfn._xlws.FILTER('Checklist.loc DATA'!$D$3:$D$3000,'Checklist.loc DATA'!$C$3:$C$3000=F432,"#no matching result in Checklist.loc DATA")=""),
            IF(_xlfn._xlws.FILTER('GAME.CHECKLIST_ Integrator'!$C$2:$C$3000,'GAME.CHECKLIST_ Integrator'!$D$2:$D$3000=F432,"#no matching result in GAME.CHECKLIST Integrator")="0","#Text found in aircraft PAGE_Integrator but no matching entry name; check that you copy-pasted entry names",
                   _xlfn._xlws.FILTER('GAME.CHECKLIST_ Integrator'!$C$2:$C$3000,'GAME.CHECKLIST_ Integrator'!$D$2:$D$3000=F432,"#no matching result in GAME.CHECKLIST Integrator")),
           _xlfn._xlws.FILTER('Checklist.loc DATA'!$D$3:$D$3000,'Checklist.loc DATA'!$C$3:$C$3000=F432,"#no matching result in Checklist.loc DATA")))</f>
        <v/>
      </c>
      <c r="H432" s="61"/>
      <c r="I432" s="46" t="str" cm="1">
        <f t="array" ref="I432">IF(H432="","",
       IF(OR(_xlfn._xlws.FILTER('Checklist.loc DATA'!$D$3:$D$3000,'Checklist.loc DATA'!$C$3:$C$3000=H432,"#no matching result in Checklist.loc DATA")="#no matching result found in Checklist.loc DATA",_xlfn._xlws.FILTER('Checklist.loc DATA'!$D$3:$D$3000,'Checklist.loc DATA'!$C$3:$C$3000=H432,"#no matching result in Checklist.loc DATA")="MISSING",_xlfn._xlws.FILTER('Checklist.loc DATA'!$D$3:$D$3000,'Checklist.loc DATA'!$C$3:$C$3000=H432,"#no matching result in Checklist.loc DATA")=""),
            IF(_xlfn._xlws.FILTER('GAME.CHECKLIST_ Integrator'!$C$2:$C$3000,'GAME.CHECKLIST_ Integrator'!$D$2:$D$3000=H432,"#no matching result in GAME.CHECKLIST Integrator")="0","#Text found in aircraft PAGE_Integrator but no matching entry name; check that you copy-pasted entry names",
                   _xlfn._xlws.FILTER('GAME.CHECKLIST_ Integrator'!$C$2:$C$3000,'GAME.CHECKLIST_ Integrator'!$D$2:$D$3000=H432,"#no matching result in GAME.CHECKLIST Integrator")),
           _xlfn._xlws.FILTER('Checklist.loc DATA'!$D$3:$D$3000,'Checklist.loc DATA'!$C$3:$C$3000=H432,"#no matching result in Checklist.loc DATA")))</f>
        <v/>
      </c>
      <c r="J432" s="48"/>
      <c r="K432" s="46" t="str" cm="1">
        <f t="array" ref="K432">IF(OR(J432="",J432=0),"",
       IF(OR(_xlfn._xlws.FILTER('Checklist.loc DATA'!$E$3:$E$3000,'Checklist.loc DATA'!$D$3:$D$3000=J432,"#no matching result in Checklist.loc DATA")="#no matching result found in Checklist.loc DATA",_xlfn._xlws.FILTER('Checklist.loc DATA'!$E$3:$E$3000,'Checklist.loc DATA'!$D$3:$D$3000=J432,"#no matching result in Checklist.loc DATA")="MISSING",_xlfn._xlws.FILTER('Checklist.loc DATA'!$E$3:$E$3000,'Checklist.loc DATA'!$D$3:$D$3000=J432,"#no matching result in Checklist.loc DATA")=""),
          IF(_xlfn._xlws.FILTER('CLUE. Integrator'!$C$2:$C$3000,'CLUE. Integrator'!$D$2:$D$3000=J432,"#no matching result in aircraft CLUE_Integrator")="0","#Text found in aircraft CLUE_Integrator but no matching entry name; check that you copy-pasted entry names",
                   _xlfn._xlws.FILTER('CLUE. Integrator'!$C$2:$C$3000,'CLUE. Integrator'!$D$2:$D$3000=J432,"#no matching result in aircraft CLUE_Integrator")),
           _xlfn._xlws.FILTER('Checklist.loc DATA'!$E$3:$E$3000,'Checklist.loc DATA'!$D$3:$D$3000=J432,"#no matching result in Checklist.loc DATA")))</f>
        <v/>
      </c>
      <c r="L432" s="63" t="str">
        <f>IF('Integrator tracking'!G441="","",'Integrator tracking'!G441)</f>
        <v/>
      </c>
      <c r="M432" s="14" t="str">
        <f t="shared" si="12"/>
        <v/>
      </c>
      <c r="N432" s="14" t="str">
        <f>IF(F432="","",
_xlfn.CONCAT('Resource Checklist generator'!$A$2,UPPER('Resource Checklist generator'!$O$1),SUBSTITUTE(_xlfn.CONCAT(G432,"_",I432),"GAME.CHECKLIST_",""),"_",T432,'Resource Checklist generator'!$M$2,L432,'Resource Checklist generator'!$K$2,CHAR(10),
    'Resource Checklist generator'!$L$1,'Resource Checklist generator'!$N$2,'Resource Checklist generator'!$K$1,CHAR(10),
    'Resource Checklist generator'!$N$1
))</f>
        <v/>
      </c>
      <c r="O432" s="14" t="str">
        <f>IF(NOT(OR(U432=0,U432="")),_xlfn.CONCAT('Resource Checklist generator'!$G$2,U432,'Resource Checklist generator'!$H$2,CHAR(10),'Resource Checklist generator'!$I$2),"")</f>
        <v/>
      </c>
      <c r="P432" s="14" t="str">
        <f>IF(NOT(OR(V432=0,V432="")),_xlfn.CONCAT('Resource Checklist generator'!$J$2,V432,'Resource Checklist generator'!$H$2,CHAR(10),'Resource Checklist generator'!$L$2),"")</f>
        <v/>
      </c>
      <c r="Q432" s="14" t="str">
        <f>IF(F432="","",
    _xlfn.CONCAT('Resource Checklist generator'!$A$1,UPPER('Resource Checklist generator'!$O$1),SUBSTITUTE(_xlfn.CONCAT(G432,"_",I432),"GAME.CHECKLIST_",""),'Resource Checklist generator'!$B$1,CHAR(10),
    'Resource Checklist generator'!$C$1,G432,'Resource Checklist generator'!$D$1,I432,'Resource Checklist generator'!$E$1,CHAR(10),
    IF(K432="","",_xlfn.CONCAT('Resource Checklist generator'!$F$1,K432,'Resource Checklist generator'!$G$1,CHAR(10))),
    'Resource Checklist generator'!$J$1,'Resource Checklist generator'!$K$1,CHAR(10),
    'Resource Checklist generator'!$N$1)
)</f>
        <v/>
      </c>
      <c r="R432" s="14"/>
      <c r="S432" s="14" t="str">
        <f t="shared" si="13"/>
        <v/>
      </c>
      <c r="T432" s="14" t="str" cm="1">
        <f t="array" ref="T432">IF(Q432="","",MATCH(MID(Q432,1,255),MID($R$3:$R$999,1,255),0))</f>
        <v/>
      </c>
      <c r="U432" s="14"/>
      <c r="V432" s="14"/>
    </row>
    <row r="433" spans="2:22">
      <c r="B433" s="27"/>
      <c r="C433" s="46" t="str" cm="1">
        <f t="array" ref="C433">IF(B433="","",
       IF(OR(_xlfn._xlws.FILTER('Checklist.loc DATA'!$D$3:$D$3000,'Checklist.loc DATA'!$C$3:$C$3000=B433,"#no matching result in Checklist.loc DATA")="#no matching result found in Checklist.loc DATA",_xlfn._xlws.FILTER('Checklist.loc DATA'!$D$3:$D$3000,'Checklist.loc DATA'!$C$3:$C$3000=B433,"#no matching result in Checklist.loc DATA")="MISSING",_xlfn._xlws.FILTER('Checklist.loc DATA'!$D$3:$D$3000,'Checklist.loc DATA'!$C$3:$C$3000=B433,"#no matching result in Checklist.loc DATA")=""),
            IF(_xlfn._xlws.FILTER('GAME.CHECKLIST_ Integrator'!$C$2:$C$3000,'GAME.CHECKLIST_ Integrator'!$D$2:$D$3000=B433,"#no matching result in GAME.CHECKLIST Integrator")="0","#Text found in aircraft PAGE_Integrator but no matching entry name; check that you copy-pasted entry names",
                   _xlfn._xlws.FILTER('GAME.CHECKLIST_ Integrator'!$C$2:$C$3000,'GAME.CHECKLIST_ Integrator'!$D$2:$D$3000=B433,"#no matching result in GAME.CHECKLIST Integrator")),
           _xlfn._xlws.FILTER('Checklist.loc DATA'!$D$3:$D$3000,'Checklist.loc DATA'!$C$3:$C$3000=B433,"#no matching result in Checklist.loc DATA")))</f>
        <v/>
      </c>
      <c r="D433" s="53"/>
      <c r="E433" s="46" t="str" cm="1">
        <f t="array" ref="E433">IF(D433="","",
       IF(OR(_xlfn._xlws.FILTER('Checklist.loc DATA'!$D$3:$D$3000,'Checklist.loc DATA'!$C$3:$C$3000=D433,"#no matching result in Checklist.loc DATA")="#no matching result found in Checklist.loc DATA",_xlfn._xlws.FILTER('Checklist.loc DATA'!$D$3:$D$3000,'Checklist.loc DATA'!$C$3:$C$3000=D433,"#no matching result in Checklist.loc DATA")="MISSING",_xlfn._xlws.FILTER('Checklist.loc DATA'!$D$3:$D$3000,'Checklist.loc DATA'!$C$3:$C$3000=D433,"#no matching result in Checklist.loc DATA")=""),
            IF(_xlfn._xlws.FILTER('GAME.CHECKLIST_ Integrator'!$C$2:$C$3000,'GAME.CHECKLIST_ Integrator'!$D$2:$D$3000=D433,"#no matching result in GAME.CHECKLIST Integrator")="0","#Text found in aircraft PAGE_Integrator but no matching entry name; check that you copy-pasted entry names",
                   _xlfn._xlws.FILTER('GAME.CHECKLIST_ Integrator'!$C$2:$C$3000,'GAME.CHECKLIST_ Integrator'!$D$2:$D$3000=D433,"#no matching result in GAME.CHECKLIST Integrator")),
           _xlfn._xlws.FILTER('Checklist.loc DATA'!$D$3:$D$3000,'Checklist.loc DATA'!$C$3:$C$3000=D433,"#no matching result in Checklist.loc DATA")))</f>
        <v/>
      </c>
      <c r="F433" s="53"/>
      <c r="G433" s="46" t="str" cm="1">
        <f t="array" ref="G433">IF(F433="","",
       IF(OR(_xlfn._xlws.FILTER('Checklist.loc DATA'!$D$3:$D$3000,'Checklist.loc DATA'!$C$3:$C$3000=F433,"#no matching result in Checklist.loc DATA")="#no matching result found in Checklist.loc DATA",_xlfn._xlws.FILTER('Checklist.loc DATA'!$D$3:$D$3000,'Checklist.loc DATA'!$C$3:$C$3000=F433,"#no matching result in Checklist.loc DATA")="MISSING",_xlfn._xlws.FILTER('Checklist.loc DATA'!$D$3:$D$3000,'Checklist.loc DATA'!$C$3:$C$3000=F433,"#no matching result in Checklist.loc DATA")=""),
            IF(_xlfn._xlws.FILTER('GAME.CHECKLIST_ Integrator'!$C$2:$C$3000,'GAME.CHECKLIST_ Integrator'!$D$2:$D$3000=F433,"#no matching result in GAME.CHECKLIST Integrator")="0","#Text found in aircraft PAGE_Integrator but no matching entry name; check that you copy-pasted entry names",
                   _xlfn._xlws.FILTER('GAME.CHECKLIST_ Integrator'!$C$2:$C$3000,'GAME.CHECKLIST_ Integrator'!$D$2:$D$3000=F433,"#no matching result in GAME.CHECKLIST Integrator")),
           _xlfn._xlws.FILTER('Checklist.loc DATA'!$D$3:$D$3000,'Checklist.loc DATA'!$C$3:$C$3000=F433,"#no matching result in Checklist.loc DATA")))</f>
        <v/>
      </c>
      <c r="H433" s="62"/>
      <c r="I433" s="46" t="str" cm="1">
        <f t="array" ref="I433">IF(H433="","",
       IF(OR(_xlfn._xlws.FILTER('Checklist.loc DATA'!$D$3:$D$3000,'Checklist.loc DATA'!$C$3:$C$3000=H433,"#no matching result in Checklist.loc DATA")="#no matching result found in Checklist.loc DATA",_xlfn._xlws.FILTER('Checklist.loc DATA'!$D$3:$D$3000,'Checklist.loc DATA'!$C$3:$C$3000=H433,"#no matching result in Checklist.loc DATA")="MISSING",_xlfn._xlws.FILTER('Checklist.loc DATA'!$D$3:$D$3000,'Checklist.loc DATA'!$C$3:$C$3000=H433,"#no matching result in Checklist.loc DATA")=""),
            IF(_xlfn._xlws.FILTER('GAME.CHECKLIST_ Integrator'!$C$2:$C$3000,'GAME.CHECKLIST_ Integrator'!$D$2:$D$3000=H433,"#no matching result in GAME.CHECKLIST Integrator")="0","#Text found in aircraft PAGE_Integrator but no matching entry name; check that you copy-pasted entry names",
                   _xlfn._xlws.FILTER('GAME.CHECKLIST_ Integrator'!$C$2:$C$3000,'GAME.CHECKLIST_ Integrator'!$D$2:$D$3000=H433,"#no matching result in GAME.CHECKLIST Integrator")),
           _xlfn._xlws.FILTER('Checklist.loc DATA'!$D$3:$D$3000,'Checklist.loc DATA'!$C$3:$C$3000=H433,"#no matching result in Checklist.loc DATA")))</f>
        <v/>
      </c>
      <c r="J433" s="29"/>
      <c r="K433" s="46" t="str" cm="1">
        <f t="array" ref="K433">IF(OR(J433="",J433=0),"",
       IF(OR(_xlfn._xlws.FILTER('Checklist.loc DATA'!$E$3:$E$3000,'Checklist.loc DATA'!$D$3:$D$3000=J433,"#no matching result in Checklist.loc DATA")="#no matching result found in Checklist.loc DATA",_xlfn._xlws.FILTER('Checklist.loc DATA'!$E$3:$E$3000,'Checklist.loc DATA'!$D$3:$D$3000=J433,"#no matching result in Checklist.loc DATA")="MISSING",_xlfn._xlws.FILTER('Checklist.loc DATA'!$E$3:$E$3000,'Checklist.loc DATA'!$D$3:$D$3000=J433,"#no matching result in Checklist.loc DATA")=""),
          IF(_xlfn._xlws.FILTER('CLUE. Integrator'!$C$2:$C$3000,'CLUE. Integrator'!$D$2:$D$3000=J433,"#no matching result in aircraft CLUE_Integrator")="0","#Text found in aircraft CLUE_Integrator but no matching entry name; check that you copy-pasted entry names",
                   _xlfn._xlws.FILTER('CLUE. Integrator'!$C$2:$C$3000,'CLUE. Integrator'!$D$2:$D$3000=J433,"#no matching result in aircraft CLUE_Integrator")),
           _xlfn._xlws.FILTER('Checklist.loc DATA'!$E$3:$E$3000,'Checklist.loc DATA'!$D$3:$D$3000=J433,"#no matching result in Checklist.loc DATA")))</f>
        <v/>
      </c>
      <c r="L433" s="63" t="str">
        <f>IF('Integrator tracking'!G442="","",'Integrator tracking'!G442)</f>
        <v/>
      </c>
      <c r="M433" s="14" t="str">
        <f t="shared" si="12"/>
        <v/>
      </c>
      <c r="N433" s="14" t="str">
        <f>IF(F433="","",
_xlfn.CONCAT('Resource Checklist generator'!$A$2,UPPER('Resource Checklist generator'!$O$1),SUBSTITUTE(_xlfn.CONCAT(G433,"_",I433),"GAME.CHECKLIST_",""),"_",T433,'Resource Checklist generator'!$M$2,L433,'Resource Checklist generator'!$K$2,CHAR(10),
    'Resource Checklist generator'!$L$1,'Resource Checklist generator'!$N$2,'Resource Checklist generator'!$K$1,CHAR(10),
    'Resource Checklist generator'!$N$1
))</f>
        <v/>
      </c>
      <c r="O433" s="14" t="str">
        <f>IF(NOT(OR(U433=0,U433="")),_xlfn.CONCAT('Resource Checklist generator'!$G$2,U433,'Resource Checklist generator'!$H$2,CHAR(10),'Resource Checklist generator'!$I$2),"")</f>
        <v/>
      </c>
      <c r="P433" s="14" t="str">
        <f>IF(NOT(OR(V433=0,V433="")),_xlfn.CONCAT('Resource Checklist generator'!$J$2,V433,'Resource Checklist generator'!$H$2,CHAR(10),'Resource Checklist generator'!$L$2),"")</f>
        <v/>
      </c>
      <c r="Q433" s="14" t="str">
        <f>IF(F433="","",
    _xlfn.CONCAT('Resource Checklist generator'!$A$1,UPPER('Resource Checklist generator'!$O$1),SUBSTITUTE(_xlfn.CONCAT(G433,"_",I433),"GAME.CHECKLIST_",""),'Resource Checklist generator'!$B$1,CHAR(10),
    'Resource Checklist generator'!$C$1,G433,'Resource Checklist generator'!$D$1,I433,'Resource Checklist generator'!$E$1,CHAR(10),
    IF(K433="","",_xlfn.CONCAT('Resource Checklist generator'!$F$1,K433,'Resource Checklist generator'!$G$1,CHAR(10))),
    'Resource Checklist generator'!$J$1,'Resource Checklist generator'!$K$1,CHAR(10),
    'Resource Checklist generator'!$N$1)
)</f>
        <v/>
      </c>
      <c r="R433" s="14"/>
      <c r="S433" s="14" t="str">
        <f t="shared" si="13"/>
        <v/>
      </c>
      <c r="T433" s="14" t="str" cm="1">
        <f t="array" ref="T433">IF(Q433="","",MATCH(MID(Q433,1,255),MID($R$3:$R$999,1,255),0))</f>
        <v/>
      </c>
      <c r="U433" s="14"/>
      <c r="V433" s="14"/>
    </row>
    <row r="434" spans="2:22">
      <c r="B434" s="28"/>
      <c r="C434" s="46" t="str" cm="1">
        <f t="array" ref="C434">IF(B434="","",
       IF(OR(_xlfn._xlws.FILTER('Checklist.loc DATA'!$D$3:$D$3000,'Checklist.loc DATA'!$C$3:$C$3000=B434,"#no matching result in Checklist.loc DATA")="#no matching result found in Checklist.loc DATA",_xlfn._xlws.FILTER('Checklist.loc DATA'!$D$3:$D$3000,'Checklist.loc DATA'!$C$3:$C$3000=B434,"#no matching result in Checklist.loc DATA")="MISSING",_xlfn._xlws.FILTER('Checklist.loc DATA'!$D$3:$D$3000,'Checklist.loc DATA'!$C$3:$C$3000=B434,"#no matching result in Checklist.loc DATA")=""),
            IF(_xlfn._xlws.FILTER('GAME.CHECKLIST_ Integrator'!$C$2:$C$3000,'GAME.CHECKLIST_ Integrator'!$D$2:$D$3000=B434,"#no matching result in GAME.CHECKLIST Integrator")="0","#Text found in aircraft PAGE_Integrator but no matching entry name; check that you copy-pasted entry names",
                   _xlfn._xlws.FILTER('GAME.CHECKLIST_ Integrator'!$C$2:$C$3000,'GAME.CHECKLIST_ Integrator'!$D$2:$D$3000=B434,"#no matching result in GAME.CHECKLIST Integrator")),
           _xlfn._xlws.FILTER('Checklist.loc DATA'!$D$3:$D$3000,'Checklist.loc DATA'!$C$3:$C$3000=B434,"#no matching result in Checklist.loc DATA")))</f>
        <v/>
      </c>
      <c r="D434" s="52"/>
      <c r="E434" s="46" t="str" cm="1">
        <f t="array" ref="E434">IF(D434="","",
       IF(OR(_xlfn._xlws.FILTER('Checklist.loc DATA'!$D$3:$D$3000,'Checklist.loc DATA'!$C$3:$C$3000=D434,"#no matching result in Checklist.loc DATA")="#no matching result found in Checklist.loc DATA",_xlfn._xlws.FILTER('Checklist.loc DATA'!$D$3:$D$3000,'Checklist.loc DATA'!$C$3:$C$3000=D434,"#no matching result in Checklist.loc DATA")="MISSING",_xlfn._xlws.FILTER('Checklist.loc DATA'!$D$3:$D$3000,'Checklist.loc DATA'!$C$3:$C$3000=D434,"#no matching result in Checklist.loc DATA")=""),
            IF(_xlfn._xlws.FILTER('GAME.CHECKLIST_ Integrator'!$C$2:$C$3000,'GAME.CHECKLIST_ Integrator'!$D$2:$D$3000=D434,"#no matching result in GAME.CHECKLIST Integrator")="0","#Text found in aircraft PAGE_Integrator but no matching entry name; check that you copy-pasted entry names",
                   _xlfn._xlws.FILTER('GAME.CHECKLIST_ Integrator'!$C$2:$C$3000,'GAME.CHECKLIST_ Integrator'!$D$2:$D$3000=D434,"#no matching result in GAME.CHECKLIST Integrator")),
           _xlfn._xlws.FILTER('Checklist.loc DATA'!$D$3:$D$3000,'Checklist.loc DATA'!$C$3:$C$3000=D434,"#no matching result in Checklist.loc DATA")))</f>
        <v/>
      </c>
      <c r="F434" s="52"/>
      <c r="G434" s="46" t="str" cm="1">
        <f t="array" ref="G434">IF(F434="","",
       IF(OR(_xlfn._xlws.FILTER('Checklist.loc DATA'!$D$3:$D$3000,'Checklist.loc DATA'!$C$3:$C$3000=F434,"#no matching result in Checklist.loc DATA")="#no matching result found in Checklist.loc DATA",_xlfn._xlws.FILTER('Checklist.loc DATA'!$D$3:$D$3000,'Checklist.loc DATA'!$C$3:$C$3000=F434,"#no matching result in Checklist.loc DATA")="MISSING",_xlfn._xlws.FILTER('Checklist.loc DATA'!$D$3:$D$3000,'Checklist.loc DATA'!$C$3:$C$3000=F434,"#no matching result in Checklist.loc DATA")=""),
            IF(_xlfn._xlws.FILTER('GAME.CHECKLIST_ Integrator'!$C$2:$C$3000,'GAME.CHECKLIST_ Integrator'!$D$2:$D$3000=F434,"#no matching result in GAME.CHECKLIST Integrator")="0","#Text found in aircraft PAGE_Integrator but no matching entry name; check that you copy-pasted entry names",
                   _xlfn._xlws.FILTER('GAME.CHECKLIST_ Integrator'!$C$2:$C$3000,'GAME.CHECKLIST_ Integrator'!$D$2:$D$3000=F434,"#no matching result in GAME.CHECKLIST Integrator")),
           _xlfn._xlws.FILTER('Checklist.loc DATA'!$D$3:$D$3000,'Checklist.loc DATA'!$C$3:$C$3000=F434,"#no matching result in Checklist.loc DATA")))</f>
        <v/>
      </c>
      <c r="H434" s="61"/>
      <c r="I434" s="46" t="str" cm="1">
        <f t="array" ref="I434">IF(H434="","",
       IF(OR(_xlfn._xlws.FILTER('Checklist.loc DATA'!$D$3:$D$3000,'Checklist.loc DATA'!$C$3:$C$3000=H434,"#no matching result in Checklist.loc DATA")="#no matching result found in Checklist.loc DATA",_xlfn._xlws.FILTER('Checklist.loc DATA'!$D$3:$D$3000,'Checklist.loc DATA'!$C$3:$C$3000=H434,"#no matching result in Checklist.loc DATA")="MISSING",_xlfn._xlws.FILTER('Checklist.loc DATA'!$D$3:$D$3000,'Checklist.loc DATA'!$C$3:$C$3000=H434,"#no matching result in Checklist.loc DATA")=""),
            IF(_xlfn._xlws.FILTER('GAME.CHECKLIST_ Integrator'!$C$2:$C$3000,'GAME.CHECKLIST_ Integrator'!$D$2:$D$3000=H434,"#no matching result in GAME.CHECKLIST Integrator")="0","#Text found in aircraft PAGE_Integrator but no matching entry name; check that you copy-pasted entry names",
                   _xlfn._xlws.FILTER('GAME.CHECKLIST_ Integrator'!$C$2:$C$3000,'GAME.CHECKLIST_ Integrator'!$D$2:$D$3000=H434,"#no matching result in GAME.CHECKLIST Integrator")),
           _xlfn._xlws.FILTER('Checklist.loc DATA'!$D$3:$D$3000,'Checklist.loc DATA'!$C$3:$C$3000=H434,"#no matching result in Checklist.loc DATA")))</f>
        <v/>
      </c>
      <c r="J434" s="48"/>
      <c r="K434" s="46" t="str" cm="1">
        <f t="array" ref="K434">IF(OR(J434="",J434=0),"",
       IF(OR(_xlfn._xlws.FILTER('Checklist.loc DATA'!$E$3:$E$3000,'Checklist.loc DATA'!$D$3:$D$3000=J434,"#no matching result in Checklist.loc DATA")="#no matching result found in Checklist.loc DATA",_xlfn._xlws.FILTER('Checklist.loc DATA'!$E$3:$E$3000,'Checklist.loc DATA'!$D$3:$D$3000=J434,"#no matching result in Checklist.loc DATA")="MISSING",_xlfn._xlws.FILTER('Checklist.loc DATA'!$E$3:$E$3000,'Checklist.loc DATA'!$D$3:$D$3000=J434,"#no matching result in Checklist.loc DATA")=""),
          IF(_xlfn._xlws.FILTER('CLUE. Integrator'!$C$2:$C$3000,'CLUE. Integrator'!$D$2:$D$3000=J434,"#no matching result in aircraft CLUE_Integrator")="0","#Text found in aircraft CLUE_Integrator but no matching entry name; check that you copy-pasted entry names",
                   _xlfn._xlws.FILTER('CLUE. Integrator'!$C$2:$C$3000,'CLUE. Integrator'!$D$2:$D$3000=J434,"#no matching result in aircraft CLUE_Integrator")),
           _xlfn._xlws.FILTER('Checklist.loc DATA'!$E$3:$E$3000,'Checklist.loc DATA'!$D$3:$D$3000=J434,"#no matching result in Checklist.loc DATA")))</f>
        <v/>
      </c>
      <c r="L434" s="63" t="str">
        <f>IF('Integrator tracking'!G443="","",'Integrator tracking'!G443)</f>
        <v/>
      </c>
      <c r="M434" s="14" t="str">
        <f t="shared" si="12"/>
        <v/>
      </c>
      <c r="N434" s="14" t="str">
        <f>IF(F434="","",
_xlfn.CONCAT('Resource Checklist generator'!$A$2,UPPER('Resource Checklist generator'!$O$1),SUBSTITUTE(_xlfn.CONCAT(G434,"_",I434),"GAME.CHECKLIST_",""),"_",T434,'Resource Checklist generator'!$M$2,L434,'Resource Checklist generator'!$K$2,CHAR(10),
    'Resource Checklist generator'!$L$1,'Resource Checklist generator'!$N$2,'Resource Checklist generator'!$K$1,CHAR(10),
    'Resource Checklist generator'!$N$1
))</f>
        <v/>
      </c>
      <c r="O434" s="14" t="str">
        <f>IF(NOT(OR(U434=0,U434="")),_xlfn.CONCAT('Resource Checklist generator'!$G$2,U434,'Resource Checklist generator'!$H$2,CHAR(10),'Resource Checklist generator'!$I$2),"")</f>
        <v/>
      </c>
      <c r="P434" s="14" t="str">
        <f>IF(NOT(OR(V434=0,V434="")),_xlfn.CONCAT('Resource Checklist generator'!$J$2,V434,'Resource Checklist generator'!$H$2,CHAR(10),'Resource Checklist generator'!$L$2),"")</f>
        <v/>
      </c>
      <c r="Q434" s="14" t="str">
        <f>IF(F434="","",
    _xlfn.CONCAT('Resource Checklist generator'!$A$1,UPPER('Resource Checklist generator'!$O$1),SUBSTITUTE(_xlfn.CONCAT(G434,"_",I434),"GAME.CHECKLIST_",""),'Resource Checklist generator'!$B$1,CHAR(10),
    'Resource Checklist generator'!$C$1,G434,'Resource Checklist generator'!$D$1,I434,'Resource Checklist generator'!$E$1,CHAR(10),
    IF(K434="","",_xlfn.CONCAT('Resource Checklist generator'!$F$1,K434,'Resource Checklist generator'!$G$1,CHAR(10))),
    'Resource Checklist generator'!$J$1,'Resource Checklist generator'!$K$1,CHAR(10),
    'Resource Checklist generator'!$N$1)
)</f>
        <v/>
      </c>
      <c r="R434" s="14"/>
      <c r="S434" s="14" t="str">
        <f t="shared" si="13"/>
        <v/>
      </c>
      <c r="T434" s="14" t="str" cm="1">
        <f t="array" ref="T434">IF(Q434="","",MATCH(MID(Q434,1,255),MID($R$3:$R$999,1,255),0))</f>
        <v/>
      </c>
      <c r="U434" s="14"/>
      <c r="V434" s="14"/>
    </row>
    <row r="435" spans="2:22">
      <c r="B435" s="27"/>
      <c r="C435" s="46" t="str" cm="1">
        <f t="array" ref="C435">IF(B435="","",
       IF(OR(_xlfn._xlws.FILTER('Checklist.loc DATA'!$D$3:$D$3000,'Checklist.loc DATA'!$C$3:$C$3000=B435,"#no matching result in Checklist.loc DATA")="#no matching result found in Checklist.loc DATA",_xlfn._xlws.FILTER('Checklist.loc DATA'!$D$3:$D$3000,'Checklist.loc DATA'!$C$3:$C$3000=B435,"#no matching result in Checklist.loc DATA")="MISSING",_xlfn._xlws.FILTER('Checklist.loc DATA'!$D$3:$D$3000,'Checklist.loc DATA'!$C$3:$C$3000=B435,"#no matching result in Checklist.loc DATA")=""),
            IF(_xlfn._xlws.FILTER('GAME.CHECKLIST_ Integrator'!$C$2:$C$3000,'GAME.CHECKLIST_ Integrator'!$D$2:$D$3000=B435,"#no matching result in GAME.CHECKLIST Integrator")="0","#Text found in aircraft PAGE_Integrator but no matching entry name; check that you copy-pasted entry names",
                   _xlfn._xlws.FILTER('GAME.CHECKLIST_ Integrator'!$C$2:$C$3000,'GAME.CHECKLIST_ Integrator'!$D$2:$D$3000=B435,"#no matching result in GAME.CHECKLIST Integrator")),
           _xlfn._xlws.FILTER('Checklist.loc DATA'!$D$3:$D$3000,'Checklist.loc DATA'!$C$3:$C$3000=B435,"#no matching result in Checklist.loc DATA")))</f>
        <v/>
      </c>
      <c r="D435" s="53"/>
      <c r="E435" s="46" t="str" cm="1">
        <f t="array" ref="E435">IF(D435="","",
       IF(OR(_xlfn._xlws.FILTER('Checklist.loc DATA'!$D$3:$D$3000,'Checklist.loc DATA'!$C$3:$C$3000=D435,"#no matching result in Checklist.loc DATA")="#no matching result found in Checklist.loc DATA",_xlfn._xlws.FILTER('Checklist.loc DATA'!$D$3:$D$3000,'Checklist.loc DATA'!$C$3:$C$3000=D435,"#no matching result in Checklist.loc DATA")="MISSING",_xlfn._xlws.FILTER('Checklist.loc DATA'!$D$3:$D$3000,'Checklist.loc DATA'!$C$3:$C$3000=D435,"#no matching result in Checklist.loc DATA")=""),
            IF(_xlfn._xlws.FILTER('GAME.CHECKLIST_ Integrator'!$C$2:$C$3000,'GAME.CHECKLIST_ Integrator'!$D$2:$D$3000=D435,"#no matching result in GAME.CHECKLIST Integrator")="0","#Text found in aircraft PAGE_Integrator but no matching entry name; check that you copy-pasted entry names",
                   _xlfn._xlws.FILTER('GAME.CHECKLIST_ Integrator'!$C$2:$C$3000,'GAME.CHECKLIST_ Integrator'!$D$2:$D$3000=D435,"#no matching result in GAME.CHECKLIST Integrator")),
           _xlfn._xlws.FILTER('Checklist.loc DATA'!$D$3:$D$3000,'Checklist.loc DATA'!$C$3:$C$3000=D435,"#no matching result in Checklist.loc DATA")))</f>
        <v/>
      </c>
      <c r="F435" s="53"/>
      <c r="G435" s="46" t="str" cm="1">
        <f t="array" ref="G435">IF(F435="","",
       IF(OR(_xlfn._xlws.FILTER('Checklist.loc DATA'!$D$3:$D$3000,'Checklist.loc DATA'!$C$3:$C$3000=F435,"#no matching result in Checklist.loc DATA")="#no matching result found in Checklist.loc DATA",_xlfn._xlws.FILTER('Checklist.loc DATA'!$D$3:$D$3000,'Checklist.loc DATA'!$C$3:$C$3000=F435,"#no matching result in Checklist.loc DATA")="MISSING",_xlfn._xlws.FILTER('Checklist.loc DATA'!$D$3:$D$3000,'Checklist.loc DATA'!$C$3:$C$3000=F435,"#no matching result in Checklist.loc DATA")=""),
            IF(_xlfn._xlws.FILTER('GAME.CHECKLIST_ Integrator'!$C$2:$C$3000,'GAME.CHECKLIST_ Integrator'!$D$2:$D$3000=F435,"#no matching result in GAME.CHECKLIST Integrator")="0","#Text found in aircraft PAGE_Integrator but no matching entry name; check that you copy-pasted entry names",
                   _xlfn._xlws.FILTER('GAME.CHECKLIST_ Integrator'!$C$2:$C$3000,'GAME.CHECKLIST_ Integrator'!$D$2:$D$3000=F435,"#no matching result in GAME.CHECKLIST Integrator")),
           _xlfn._xlws.FILTER('Checklist.loc DATA'!$D$3:$D$3000,'Checklist.loc DATA'!$C$3:$C$3000=F435,"#no matching result in Checklist.loc DATA")))</f>
        <v/>
      </c>
      <c r="H435" s="62"/>
      <c r="I435" s="46" t="str" cm="1">
        <f t="array" ref="I435">IF(H435="","",
       IF(OR(_xlfn._xlws.FILTER('Checklist.loc DATA'!$D$3:$D$3000,'Checklist.loc DATA'!$C$3:$C$3000=H435,"#no matching result in Checklist.loc DATA")="#no matching result found in Checklist.loc DATA",_xlfn._xlws.FILTER('Checklist.loc DATA'!$D$3:$D$3000,'Checklist.loc DATA'!$C$3:$C$3000=H435,"#no matching result in Checklist.loc DATA")="MISSING",_xlfn._xlws.FILTER('Checklist.loc DATA'!$D$3:$D$3000,'Checklist.loc DATA'!$C$3:$C$3000=H435,"#no matching result in Checklist.loc DATA")=""),
            IF(_xlfn._xlws.FILTER('GAME.CHECKLIST_ Integrator'!$C$2:$C$3000,'GAME.CHECKLIST_ Integrator'!$D$2:$D$3000=H435,"#no matching result in GAME.CHECKLIST Integrator")="0","#Text found in aircraft PAGE_Integrator but no matching entry name; check that you copy-pasted entry names",
                   _xlfn._xlws.FILTER('GAME.CHECKLIST_ Integrator'!$C$2:$C$3000,'GAME.CHECKLIST_ Integrator'!$D$2:$D$3000=H435,"#no matching result in GAME.CHECKLIST Integrator")),
           _xlfn._xlws.FILTER('Checklist.loc DATA'!$D$3:$D$3000,'Checklist.loc DATA'!$C$3:$C$3000=H435,"#no matching result in Checklist.loc DATA")))</f>
        <v/>
      </c>
      <c r="J435" s="29"/>
      <c r="K435" s="46" t="str" cm="1">
        <f t="array" ref="K435">IF(OR(J435="",J435=0),"",
       IF(OR(_xlfn._xlws.FILTER('Checklist.loc DATA'!$E$3:$E$3000,'Checklist.loc DATA'!$D$3:$D$3000=J435,"#no matching result in Checklist.loc DATA")="#no matching result found in Checklist.loc DATA",_xlfn._xlws.FILTER('Checklist.loc DATA'!$E$3:$E$3000,'Checklist.loc DATA'!$D$3:$D$3000=J435,"#no matching result in Checklist.loc DATA")="MISSING",_xlfn._xlws.FILTER('Checklist.loc DATA'!$E$3:$E$3000,'Checklist.loc DATA'!$D$3:$D$3000=J435,"#no matching result in Checklist.loc DATA")=""),
          IF(_xlfn._xlws.FILTER('CLUE. Integrator'!$C$2:$C$3000,'CLUE. Integrator'!$D$2:$D$3000=J435,"#no matching result in aircraft CLUE_Integrator")="0","#Text found in aircraft CLUE_Integrator but no matching entry name; check that you copy-pasted entry names",
                   _xlfn._xlws.FILTER('CLUE. Integrator'!$C$2:$C$3000,'CLUE. Integrator'!$D$2:$D$3000=J435,"#no matching result in aircraft CLUE_Integrator")),
           _xlfn._xlws.FILTER('Checklist.loc DATA'!$E$3:$E$3000,'Checklist.loc DATA'!$D$3:$D$3000=J435,"#no matching result in Checklist.loc DATA")))</f>
        <v/>
      </c>
      <c r="L435" s="63" t="str">
        <f>IF('Integrator tracking'!G444="","",'Integrator tracking'!G444)</f>
        <v/>
      </c>
      <c r="M435" s="14" t="str">
        <f t="shared" si="12"/>
        <v/>
      </c>
      <c r="N435" s="14" t="str">
        <f>IF(F435="","",
_xlfn.CONCAT('Resource Checklist generator'!$A$2,UPPER('Resource Checklist generator'!$O$1),SUBSTITUTE(_xlfn.CONCAT(G435,"_",I435),"GAME.CHECKLIST_",""),"_",T435,'Resource Checklist generator'!$M$2,L435,'Resource Checklist generator'!$K$2,CHAR(10),
    'Resource Checklist generator'!$L$1,'Resource Checklist generator'!$N$2,'Resource Checklist generator'!$K$1,CHAR(10),
    'Resource Checklist generator'!$N$1
))</f>
        <v/>
      </c>
      <c r="O435" s="14" t="str">
        <f>IF(NOT(OR(U435=0,U435="")),_xlfn.CONCAT('Resource Checklist generator'!$G$2,U435,'Resource Checklist generator'!$H$2,CHAR(10),'Resource Checklist generator'!$I$2),"")</f>
        <v/>
      </c>
      <c r="P435" s="14" t="str">
        <f>IF(NOT(OR(V435=0,V435="")),_xlfn.CONCAT('Resource Checklist generator'!$J$2,V435,'Resource Checklist generator'!$H$2,CHAR(10),'Resource Checklist generator'!$L$2),"")</f>
        <v/>
      </c>
      <c r="Q435" s="14" t="str">
        <f>IF(F435="","",
    _xlfn.CONCAT('Resource Checklist generator'!$A$1,UPPER('Resource Checklist generator'!$O$1),SUBSTITUTE(_xlfn.CONCAT(G435,"_",I435),"GAME.CHECKLIST_",""),'Resource Checklist generator'!$B$1,CHAR(10),
    'Resource Checklist generator'!$C$1,G435,'Resource Checklist generator'!$D$1,I435,'Resource Checklist generator'!$E$1,CHAR(10),
    IF(K435="","",_xlfn.CONCAT('Resource Checklist generator'!$F$1,K435,'Resource Checklist generator'!$G$1,CHAR(10))),
    'Resource Checklist generator'!$J$1,'Resource Checklist generator'!$K$1,CHAR(10),
    'Resource Checklist generator'!$N$1)
)</f>
        <v/>
      </c>
      <c r="R435" s="14"/>
      <c r="S435" s="14" t="str">
        <f t="shared" si="13"/>
        <v/>
      </c>
      <c r="T435" s="14" t="str" cm="1">
        <f t="array" ref="T435">IF(Q435="","",MATCH(MID(Q435,1,255),MID($R$3:$R$999,1,255),0))</f>
        <v/>
      </c>
      <c r="U435" s="14"/>
      <c r="V435" s="14"/>
    </row>
    <row r="436" spans="2:22">
      <c r="B436" s="28"/>
      <c r="C436" s="46" t="str" cm="1">
        <f t="array" ref="C436">IF(B436="","",
       IF(OR(_xlfn._xlws.FILTER('Checklist.loc DATA'!$D$3:$D$3000,'Checklist.loc DATA'!$C$3:$C$3000=B436,"#no matching result in Checklist.loc DATA")="#no matching result found in Checklist.loc DATA",_xlfn._xlws.FILTER('Checklist.loc DATA'!$D$3:$D$3000,'Checklist.loc DATA'!$C$3:$C$3000=B436,"#no matching result in Checklist.loc DATA")="MISSING",_xlfn._xlws.FILTER('Checklist.loc DATA'!$D$3:$D$3000,'Checklist.loc DATA'!$C$3:$C$3000=B436,"#no matching result in Checklist.loc DATA")=""),
            IF(_xlfn._xlws.FILTER('GAME.CHECKLIST_ Integrator'!$C$2:$C$3000,'GAME.CHECKLIST_ Integrator'!$D$2:$D$3000=B436,"#no matching result in GAME.CHECKLIST Integrator")="0","#Text found in aircraft PAGE_Integrator but no matching entry name; check that you copy-pasted entry names",
                   _xlfn._xlws.FILTER('GAME.CHECKLIST_ Integrator'!$C$2:$C$3000,'GAME.CHECKLIST_ Integrator'!$D$2:$D$3000=B436,"#no matching result in GAME.CHECKLIST Integrator")),
           _xlfn._xlws.FILTER('Checklist.loc DATA'!$D$3:$D$3000,'Checklist.loc DATA'!$C$3:$C$3000=B436,"#no matching result in Checklist.loc DATA")))</f>
        <v/>
      </c>
      <c r="D436" s="52"/>
      <c r="E436" s="46" t="str" cm="1">
        <f t="array" ref="E436">IF(D436="","",
       IF(OR(_xlfn._xlws.FILTER('Checklist.loc DATA'!$D$3:$D$3000,'Checklist.loc DATA'!$C$3:$C$3000=D436,"#no matching result in Checklist.loc DATA")="#no matching result found in Checklist.loc DATA",_xlfn._xlws.FILTER('Checklist.loc DATA'!$D$3:$D$3000,'Checklist.loc DATA'!$C$3:$C$3000=D436,"#no matching result in Checklist.loc DATA")="MISSING",_xlfn._xlws.FILTER('Checklist.loc DATA'!$D$3:$D$3000,'Checklist.loc DATA'!$C$3:$C$3000=D436,"#no matching result in Checklist.loc DATA")=""),
            IF(_xlfn._xlws.FILTER('GAME.CHECKLIST_ Integrator'!$C$2:$C$3000,'GAME.CHECKLIST_ Integrator'!$D$2:$D$3000=D436,"#no matching result in GAME.CHECKLIST Integrator")="0","#Text found in aircraft PAGE_Integrator but no matching entry name; check that you copy-pasted entry names",
                   _xlfn._xlws.FILTER('GAME.CHECKLIST_ Integrator'!$C$2:$C$3000,'GAME.CHECKLIST_ Integrator'!$D$2:$D$3000=D436,"#no matching result in GAME.CHECKLIST Integrator")),
           _xlfn._xlws.FILTER('Checklist.loc DATA'!$D$3:$D$3000,'Checklist.loc DATA'!$C$3:$C$3000=D436,"#no matching result in Checklist.loc DATA")))</f>
        <v/>
      </c>
      <c r="F436" s="52"/>
      <c r="G436" s="46" t="str" cm="1">
        <f t="array" ref="G436">IF(F436="","",
       IF(OR(_xlfn._xlws.FILTER('Checklist.loc DATA'!$D$3:$D$3000,'Checklist.loc DATA'!$C$3:$C$3000=F436,"#no matching result in Checklist.loc DATA")="#no matching result found in Checklist.loc DATA",_xlfn._xlws.FILTER('Checklist.loc DATA'!$D$3:$D$3000,'Checklist.loc DATA'!$C$3:$C$3000=F436,"#no matching result in Checklist.loc DATA")="MISSING",_xlfn._xlws.FILTER('Checklist.loc DATA'!$D$3:$D$3000,'Checklist.loc DATA'!$C$3:$C$3000=F436,"#no matching result in Checklist.loc DATA")=""),
            IF(_xlfn._xlws.FILTER('GAME.CHECKLIST_ Integrator'!$C$2:$C$3000,'GAME.CHECKLIST_ Integrator'!$D$2:$D$3000=F436,"#no matching result in GAME.CHECKLIST Integrator")="0","#Text found in aircraft PAGE_Integrator but no matching entry name; check that you copy-pasted entry names",
                   _xlfn._xlws.FILTER('GAME.CHECKLIST_ Integrator'!$C$2:$C$3000,'GAME.CHECKLIST_ Integrator'!$D$2:$D$3000=F436,"#no matching result in GAME.CHECKLIST Integrator")),
           _xlfn._xlws.FILTER('Checklist.loc DATA'!$D$3:$D$3000,'Checklist.loc DATA'!$C$3:$C$3000=F436,"#no matching result in Checklist.loc DATA")))</f>
        <v/>
      </c>
      <c r="H436" s="61"/>
      <c r="I436" s="46" t="str" cm="1">
        <f t="array" ref="I436">IF(H436="","",
       IF(OR(_xlfn._xlws.FILTER('Checklist.loc DATA'!$D$3:$D$3000,'Checklist.loc DATA'!$C$3:$C$3000=H436,"#no matching result in Checklist.loc DATA")="#no matching result found in Checklist.loc DATA",_xlfn._xlws.FILTER('Checklist.loc DATA'!$D$3:$D$3000,'Checklist.loc DATA'!$C$3:$C$3000=H436,"#no matching result in Checklist.loc DATA")="MISSING",_xlfn._xlws.FILTER('Checklist.loc DATA'!$D$3:$D$3000,'Checklist.loc DATA'!$C$3:$C$3000=H436,"#no matching result in Checklist.loc DATA")=""),
            IF(_xlfn._xlws.FILTER('GAME.CHECKLIST_ Integrator'!$C$2:$C$3000,'GAME.CHECKLIST_ Integrator'!$D$2:$D$3000=H436,"#no matching result in GAME.CHECKLIST Integrator")="0","#Text found in aircraft PAGE_Integrator but no matching entry name; check that you copy-pasted entry names",
                   _xlfn._xlws.FILTER('GAME.CHECKLIST_ Integrator'!$C$2:$C$3000,'GAME.CHECKLIST_ Integrator'!$D$2:$D$3000=H436,"#no matching result in GAME.CHECKLIST Integrator")),
           _xlfn._xlws.FILTER('Checklist.loc DATA'!$D$3:$D$3000,'Checklist.loc DATA'!$C$3:$C$3000=H436,"#no matching result in Checklist.loc DATA")))</f>
        <v/>
      </c>
      <c r="J436" s="48"/>
      <c r="K436" s="46" t="str" cm="1">
        <f t="array" ref="K436">IF(OR(J436="",J436=0),"",
       IF(OR(_xlfn._xlws.FILTER('Checklist.loc DATA'!$E$3:$E$3000,'Checklist.loc DATA'!$D$3:$D$3000=J436,"#no matching result in Checklist.loc DATA")="#no matching result found in Checklist.loc DATA",_xlfn._xlws.FILTER('Checklist.loc DATA'!$E$3:$E$3000,'Checklist.loc DATA'!$D$3:$D$3000=J436,"#no matching result in Checklist.loc DATA")="MISSING",_xlfn._xlws.FILTER('Checklist.loc DATA'!$E$3:$E$3000,'Checklist.loc DATA'!$D$3:$D$3000=J436,"#no matching result in Checklist.loc DATA")=""),
          IF(_xlfn._xlws.FILTER('CLUE. Integrator'!$C$2:$C$3000,'CLUE. Integrator'!$D$2:$D$3000=J436,"#no matching result in aircraft CLUE_Integrator")="0","#Text found in aircraft CLUE_Integrator but no matching entry name; check that you copy-pasted entry names",
                   _xlfn._xlws.FILTER('CLUE. Integrator'!$C$2:$C$3000,'CLUE. Integrator'!$D$2:$D$3000=J436,"#no matching result in aircraft CLUE_Integrator")),
           _xlfn._xlws.FILTER('Checklist.loc DATA'!$E$3:$E$3000,'Checklist.loc DATA'!$D$3:$D$3000=J436,"#no matching result in Checklist.loc DATA")))</f>
        <v/>
      </c>
      <c r="L436" s="63" t="str">
        <f>IF('Integrator tracking'!G445="","",'Integrator tracking'!G445)</f>
        <v/>
      </c>
      <c r="M436" s="14" t="str">
        <f t="shared" si="12"/>
        <v/>
      </c>
      <c r="N436" s="14" t="str">
        <f>IF(F436="","",
_xlfn.CONCAT('Resource Checklist generator'!$A$2,UPPER('Resource Checklist generator'!$O$1),SUBSTITUTE(_xlfn.CONCAT(G436,"_",I436),"GAME.CHECKLIST_",""),"_",T436,'Resource Checklist generator'!$M$2,L436,'Resource Checklist generator'!$K$2,CHAR(10),
    'Resource Checklist generator'!$L$1,'Resource Checklist generator'!$N$2,'Resource Checklist generator'!$K$1,CHAR(10),
    'Resource Checklist generator'!$N$1
))</f>
        <v/>
      </c>
      <c r="O436" s="14" t="str">
        <f>IF(NOT(OR(U436=0,U436="")),_xlfn.CONCAT('Resource Checklist generator'!$G$2,U436,'Resource Checklist generator'!$H$2,CHAR(10),'Resource Checklist generator'!$I$2),"")</f>
        <v/>
      </c>
      <c r="P436" s="14" t="str">
        <f>IF(NOT(OR(V436=0,V436="")),_xlfn.CONCAT('Resource Checklist generator'!$J$2,V436,'Resource Checklist generator'!$H$2,CHAR(10),'Resource Checklist generator'!$L$2),"")</f>
        <v/>
      </c>
      <c r="Q436" s="14" t="str">
        <f>IF(F436="","",
    _xlfn.CONCAT('Resource Checklist generator'!$A$1,UPPER('Resource Checklist generator'!$O$1),SUBSTITUTE(_xlfn.CONCAT(G436,"_",I436),"GAME.CHECKLIST_",""),'Resource Checklist generator'!$B$1,CHAR(10),
    'Resource Checklist generator'!$C$1,G436,'Resource Checklist generator'!$D$1,I436,'Resource Checklist generator'!$E$1,CHAR(10),
    IF(K436="","",_xlfn.CONCAT('Resource Checklist generator'!$F$1,K436,'Resource Checklist generator'!$G$1,CHAR(10))),
    'Resource Checklist generator'!$J$1,'Resource Checklist generator'!$K$1,CHAR(10),
    'Resource Checklist generator'!$N$1)
)</f>
        <v/>
      </c>
      <c r="R436" s="14"/>
      <c r="S436" s="14" t="str">
        <f t="shared" si="13"/>
        <v/>
      </c>
      <c r="T436" s="14" t="str" cm="1">
        <f t="array" ref="T436">IF(Q436="","",MATCH(MID(Q436,1,255),MID($R$3:$R$999,1,255),0))</f>
        <v/>
      </c>
      <c r="U436" s="14"/>
      <c r="V436" s="14"/>
    </row>
    <row r="437" spans="2:22">
      <c r="B437" s="27"/>
      <c r="C437" s="46" t="str" cm="1">
        <f t="array" ref="C437">IF(B437="","",
       IF(OR(_xlfn._xlws.FILTER('Checklist.loc DATA'!$D$3:$D$3000,'Checklist.loc DATA'!$C$3:$C$3000=B437,"#no matching result in Checklist.loc DATA")="#no matching result found in Checklist.loc DATA",_xlfn._xlws.FILTER('Checklist.loc DATA'!$D$3:$D$3000,'Checklist.loc DATA'!$C$3:$C$3000=B437,"#no matching result in Checklist.loc DATA")="MISSING",_xlfn._xlws.FILTER('Checklist.loc DATA'!$D$3:$D$3000,'Checklist.loc DATA'!$C$3:$C$3000=B437,"#no matching result in Checklist.loc DATA")=""),
            IF(_xlfn._xlws.FILTER('GAME.CHECKLIST_ Integrator'!$C$2:$C$3000,'GAME.CHECKLIST_ Integrator'!$D$2:$D$3000=B437,"#no matching result in GAME.CHECKLIST Integrator")="0","#Text found in aircraft PAGE_Integrator but no matching entry name; check that you copy-pasted entry names",
                   _xlfn._xlws.FILTER('GAME.CHECKLIST_ Integrator'!$C$2:$C$3000,'GAME.CHECKLIST_ Integrator'!$D$2:$D$3000=B437,"#no matching result in GAME.CHECKLIST Integrator")),
           _xlfn._xlws.FILTER('Checklist.loc DATA'!$D$3:$D$3000,'Checklist.loc DATA'!$C$3:$C$3000=B437,"#no matching result in Checklist.loc DATA")))</f>
        <v/>
      </c>
      <c r="D437" s="53"/>
      <c r="E437" s="46" t="str" cm="1">
        <f t="array" ref="E437">IF(D437="","",
       IF(OR(_xlfn._xlws.FILTER('Checklist.loc DATA'!$D$3:$D$3000,'Checklist.loc DATA'!$C$3:$C$3000=D437,"#no matching result in Checklist.loc DATA")="#no matching result found in Checklist.loc DATA",_xlfn._xlws.FILTER('Checklist.loc DATA'!$D$3:$D$3000,'Checklist.loc DATA'!$C$3:$C$3000=D437,"#no matching result in Checklist.loc DATA")="MISSING",_xlfn._xlws.FILTER('Checklist.loc DATA'!$D$3:$D$3000,'Checklist.loc DATA'!$C$3:$C$3000=D437,"#no matching result in Checklist.loc DATA")=""),
            IF(_xlfn._xlws.FILTER('GAME.CHECKLIST_ Integrator'!$C$2:$C$3000,'GAME.CHECKLIST_ Integrator'!$D$2:$D$3000=D437,"#no matching result in GAME.CHECKLIST Integrator")="0","#Text found in aircraft PAGE_Integrator but no matching entry name; check that you copy-pasted entry names",
                   _xlfn._xlws.FILTER('GAME.CHECKLIST_ Integrator'!$C$2:$C$3000,'GAME.CHECKLIST_ Integrator'!$D$2:$D$3000=D437,"#no matching result in GAME.CHECKLIST Integrator")),
           _xlfn._xlws.FILTER('Checklist.loc DATA'!$D$3:$D$3000,'Checklist.loc DATA'!$C$3:$C$3000=D437,"#no matching result in Checklist.loc DATA")))</f>
        <v/>
      </c>
      <c r="F437" s="53"/>
      <c r="G437" s="46" t="str" cm="1">
        <f t="array" ref="G437">IF(F437="","",
       IF(OR(_xlfn._xlws.FILTER('Checklist.loc DATA'!$D$3:$D$3000,'Checklist.loc DATA'!$C$3:$C$3000=F437,"#no matching result in Checklist.loc DATA")="#no matching result found in Checklist.loc DATA",_xlfn._xlws.FILTER('Checklist.loc DATA'!$D$3:$D$3000,'Checklist.loc DATA'!$C$3:$C$3000=F437,"#no matching result in Checklist.loc DATA")="MISSING",_xlfn._xlws.FILTER('Checklist.loc DATA'!$D$3:$D$3000,'Checklist.loc DATA'!$C$3:$C$3000=F437,"#no matching result in Checklist.loc DATA")=""),
            IF(_xlfn._xlws.FILTER('GAME.CHECKLIST_ Integrator'!$C$2:$C$3000,'GAME.CHECKLIST_ Integrator'!$D$2:$D$3000=F437,"#no matching result in GAME.CHECKLIST Integrator")="0","#Text found in aircraft PAGE_Integrator but no matching entry name; check that you copy-pasted entry names",
                   _xlfn._xlws.FILTER('GAME.CHECKLIST_ Integrator'!$C$2:$C$3000,'GAME.CHECKLIST_ Integrator'!$D$2:$D$3000=F437,"#no matching result in GAME.CHECKLIST Integrator")),
           _xlfn._xlws.FILTER('Checklist.loc DATA'!$D$3:$D$3000,'Checklist.loc DATA'!$C$3:$C$3000=F437,"#no matching result in Checklist.loc DATA")))</f>
        <v/>
      </c>
      <c r="H437" s="62"/>
      <c r="I437" s="46" t="str" cm="1">
        <f t="array" ref="I437">IF(H437="","",
       IF(OR(_xlfn._xlws.FILTER('Checklist.loc DATA'!$D$3:$D$3000,'Checklist.loc DATA'!$C$3:$C$3000=H437,"#no matching result in Checklist.loc DATA")="#no matching result found in Checklist.loc DATA",_xlfn._xlws.FILTER('Checklist.loc DATA'!$D$3:$D$3000,'Checklist.loc DATA'!$C$3:$C$3000=H437,"#no matching result in Checklist.loc DATA")="MISSING",_xlfn._xlws.FILTER('Checklist.loc DATA'!$D$3:$D$3000,'Checklist.loc DATA'!$C$3:$C$3000=H437,"#no matching result in Checklist.loc DATA")=""),
            IF(_xlfn._xlws.FILTER('GAME.CHECKLIST_ Integrator'!$C$2:$C$3000,'GAME.CHECKLIST_ Integrator'!$D$2:$D$3000=H437,"#no matching result in GAME.CHECKLIST Integrator")="0","#Text found in aircraft PAGE_Integrator but no matching entry name; check that you copy-pasted entry names",
                   _xlfn._xlws.FILTER('GAME.CHECKLIST_ Integrator'!$C$2:$C$3000,'GAME.CHECKLIST_ Integrator'!$D$2:$D$3000=H437,"#no matching result in GAME.CHECKLIST Integrator")),
           _xlfn._xlws.FILTER('Checklist.loc DATA'!$D$3:$D$3000,'Checklist.loc DATA'!$C$3:$C$3000=H437,"#no matching result in Checklist.loc DATA")))</f>
        <v/>
      </c>
      <c r="J437" s="29"/>
      <c r="K437" s="46" t="str" cm="1">
        <f t="array" ref="K437">IF(OR(J437="",J437=0),"",
       IF(OR(_xlfn._xlws.FILTER('Checklist.loc DATA'!$E$3:$E$3000,'Checklist.loc DATA'!$D$3:$D$3000=J437,"#no matching result in Checklist.loc DATA")="#no matching result found in Checklist.loc DATA",_xlfn._xlws.FILTER('Checklist.loc DATA'!$E$3:$E$3000,'Checklist.loc DATA'!$D$3:$D$3000=J437,"#no matching result in Checklist.loc DATA")="MISSING",_xlfn._xlws.FILTER('Checklist.loc DATA'!$E$3:$E$3000,'Checklist.loc DATA'!$D$3:$D$3000=J437,"#no matching result in Checklist.loc DATA")=""),
          IF(_xlfn._xlws.FILTER('CLUE. Integrator'!$C$2:$C$3000,'CLUE. Integrator'!$D$2:$D$3000=J437,"#no matching result in aircraft CLUE_Integrator")="0","#Text found in aircraft CLUE_Integrator but no matching entry name; check that you copy-pasted entry names",
                   _xlfn._xlws.FILTER('CLUE. Integrator'!$C$2:$C$3000,'CLUE. Integrator'!$D$2:$D$3000=J437,"#no matching result in aircraft CLUE_Integrator")),
           _xlfn._xlws.FILTER('Checklist.loc DATA'!$E$3:$E$3000,'Checklist.loc DATA'!$D$3:$D$3000=J437,"#no matching result in Checklist.loc DATA")))</f>
        <v/>
      </c>
      <c r="L437" s="63" t="str">
        <f>IF('Integrator tracking'!G446="","",'Integrator tracking'!G446)</f>
        <v/>
      </c>
      <c r="M437" s="14" t="str">
        <f t="shared" si="12"/>
        <v/>
      </c>
      <c r="N437" s="14" t="str">
        <f>IF(F437="","",
_xlfn.CONCAT('Resource Checklist generator'!$A$2,UPPER('Resource Checklist generator'!$O$1),SUBSTITUTE(_xlfn.CONCAT(G437,"_",I437),"GAME.CHECKLIST_",""),"_",T437,'Resource Checklist generator'!$M$2,L437,'Resource Checklist generator'!$K$2,CHAR(10),
    'Resource Checklist generator'!$L$1,'Resource Checklist generator'!$N$2,'Resource Checklist generator'!$K$1,CHAR(10),
    'Resource Checklist generator'!$N$1
))</f>
        <v/>
      </c>
      <c r="O437" s="14" t="str">
        <f>IF(NOT(OR(U437=0,U437="")),_xlfn.CONCAT('Resource Checklist generator'!$G$2,U437,'Resource Checklist generator'!$H$2,CHAR(10),'Resource Checklist generator'!$I$2),"")</f>
        <v/>
      </c>
      <c r="P437" s="14" t="str">
        <f>IF(NOT(OR(V437=0,V437="")),_xlfn.CONCAT('Resource Checklist generator'!$J$2,V437,'Resource Checklist generator'!$H$2,CHAR(10),'Resource Checklist generator'!$L$2),"")</f>
        <v/>
      </c>
      <c r="Q437" s="14" t="str">
        <f>IF(F437="","",
    _xlfn.CONCAT('Resource Checklist generator'!$A$1,UPPER('Resource Checklist generator'!$O$1),SUBSTITUTE(_xlfn.CONCAT(G437,"_",I437),"GAME.CHECKLIST_",""),'Resource Checklist generator'!$B$1,CHAR(10),
    'Resource Checklist generator'!$C$1,G437,'Resource Checklist generator'!$D$1,I437,'Resource Checklist generator'!$E$1,CHAR(10),
    IF(K437="","",_xlfn.CONCAT('Resource Checklist generator'!$F$1,K437,'Resource Checklist generator'!$G$1,CHAR(10))),
    'Resource Checklist generator'!$J$1,'Resource Checklist generator'!$K$1,CHAR(10),
    'Resource Checklist generator'!$N$1)
)</f>
        <v/>
      </c>
      <c r="R437" s="14"/>
      <c r="S437" s="14" t="str">
        <f t="shared" si="13"/>
        <v/>
      </c>
      <c r="T437" s="14" t="str" cm="1">
        <f t="array" ref="T437">IF(Q437="","",MATCH(MID(Q437,1,255),MID($R$3:$R$999,1,255),0))</f>
        <v/>
      </c>
      <c r="U437" s="14"/>
      <c r="V437" s="14"/>
    </row>
    <row r="438" spans="2:22">
      <c r="B438" s="28"/>
      <c r="C438" s="46" t="str" cm="1">
        <f t="array" ref="C438">IF(B438="","",
       IF(OR(_xlfn._xlws.FILTER('Checklist.loc DATA'!$D$3:$D$3000,'Checklist.loc DATA'!$C$3:$C$3000=B438,"#no matching result in Checklist.loc DATA")="#no matching result found in Checklist.loc DATA",_xlfn._xlws.FILTER('Checklist.loc DATA'!$D$3:$D$3000,'Checklist.loc DATA'!$C$3:$C$3000=B438,"#no matching result in Checklist.loc DATA")="MISSING",_xlfn._xlws.FILTER('Checklist.loc DATA'!$D$3:$D$3000,'Checklist.loc DATA'!$C$3:$C$3000=B438,"#no matching result in Checklist.loc DATA")=""),
            IF(_xlfn._xlws.FILTER('GAME.CHECKLIST_ Integrator'!$C$2:$C$3000,'GAME.CHECKLIST_ Integrator'!$D$2:$D$3000=B438,"#no matching result in GAME.CHECKLIST Integrator")="0","#Text found in aircraft PAGE_Integrator but no matching entry name; check that you copy-pasted entry names",
                   _xlfn._xlws.FILTER('GAME.CHECKLIST_ Integrator'!$C$2:$C$3000,'GAME.CHECKLIST_ Integrator'!$D$2:$D$3000=B438,"#no matching result in GAME.CHECKLIST Integrator")),
           _xlfn._xlws.FILTER('Checklist.loc DATA'!$D$3:$D$3000,'Checklist.loc DATA'!$C$3:$C$3000=B438,"#no matching result in Checklist.loc DATA")))</f>
        <v/>
      </c>
      <c r="D438" s="52"/>
      <c r="E438" s="46" t="str" cm="1">
        <f t="array" ref="E438">IF(D438="","",
       IF(OR(_xlfn._xlws.FILTER('Checklist.loc DATA'!$D$3:$D$3000,'Checklist.loc DATA'!$C$3:$C$3000=D438,"#no matching result in Checklist.loc DATA")="#no matching result found in Checklist.loc DATA",_xlfn._xlws.FILTER('Checklist.loc DATA'!$D$3:$D$3000,'Checklist.loc DATA'!$C$3:$C$3000=D438,"#no matching result in Checklist.loc DATA")="MISSING",_xlfn._xlws.FILTER('Checklist.loc DATA'!$D$3:$D$3000,'Checklist.loc DATA'!$C$3:$C$3000=D438,"#no matching result in Checklist.loc DATA")=""),
            IF(_xlfn._xlws.FILTER('GAME.CHECKLIST_ Integrator'!$C$2:$C$3000,'GAME.CHECKLIST_ Integrator'!$D$2:$D$3000=D438,"#no matching result in GAME.CHECKLIST Integrator")="0","#Text found in aircraft PAGE_Integrator but no matching entry name; check that you copy-pasted entry names",
                   _xlfn._xlws.FILTER('GAME.CHECKLIST_ Integrator'!$C$2:$C$3000,'GAME.CHECKLIST_ Integrator'!$D$2:$D$3000=D438,"#no matching result in GAME.CHECKLIST Integrator")),
           _xlfn._xlws.FILTER('Checklist.loc DATA'!$D$3:$D$3000,'Checklist.loc DATA'!$C$3:$C$3000=D438,"#no matching result in Checklist.loc DATA")))</f>
        <v/>
      </c>
      <c r="F438" s="52"/>
      <c r="G438" s="46" t="str" cm="1">
        <f t="array" ref="G438">IF(F438="","",
       IF(OR(_xlfn._xlws.FILTER('Checklist.loc DATA'!$D$3:$D$3000,'Checklist.loc DATA'!$C$3:$C$3000=F438,"#no matching result in Checklist.loc DATA")="#no matching result found in Checklist.loc DATA",_xlfn._xlws.FILTER('Checklist.loc DATA'!$D$3:$D$3000,'Checklist.loc DATA'!$C$3:$C$3000=F438,"#no matching result in Checklist.loc DATA")="MISSING",_xlfn._xlws.FILTER('Checklist.loc DATA'!$D$3:$D$3000,'Checklist.loc DATA'!$C$3:$C$3000=F438,"#no matching result in Checklist.loc DATA")=""),
            IF(_xlfn._xlws.FILTER('GAME.CHECKLIST_ Integrator'!$C$2:$C$3000,'GAME.CHECKLIST_ Integrator'!$D$2:$D$3000=F438,"#no matching result in GAME.CHECKLIST Integrator")="0","#Text found in aircraft PAGE_Integrator but no matching entry name; check that you copy-pasted entry names",
                   _xlfn._xlws.FILTER('GAME.CHECKLIST_ Integrator'!$C$2:$C$3000,'GAME.CHECKLIST_ Integrator'!$D$2:$D$3000=F438,"#no matching result in GAME.CHECKLIST Integrator")),
           _xlfn._xlws.FILTER('Checklist.loc DATA'!$D$3:$D$3000,'Checklist.loc DATA'!$C$3:$C$3000=F438,"#no matching result in Checklist.loc DATA")))</f>
        <v/>
      </c>
      <c r="H438" s="61"/>
      <c r="I438" s="46" t="str" cm="1">
        <f t="array" ref="I438">IF(H438="","",
       IF(OR(_xlfn._xlws.FILTER('Checklist.loc DATA'!$D$3:$D$3000,'Checklist.loc DATA'!$C$3:$C$3000=H438,"#no matching result in Checklist.loc DATA")="#no matching result found in Checklist.loc DATA",_xlfn._xlws.FILTER('Checklist.loc DATA'!$D$3:$D$3000,'Checklist.loc DATA'!$C$3:$C$3000=H438,"#no matching result in Checklist.loc DATA")="MISSING",_xlfn._xlws.FILTER('Checklist.loc DATA'!$D$3:$D$3000,'Checklist.loc DATA'!$C$3:$C$3000=H438,"#no matching result in Checklist.loc DATA")=""),
            IF(_xlfn._xlws.FILTER('GAME.CHECKLIST_ Integrator'!$C$2:$C$3000,'GAME.CHECKLIST_ Integrator'!$D$2:$D$3000=H438,"#no matching result in GAME.CHECKLIST Integrator")="0","#Text found in aircraft PAGE_Integrator but no matching entry name; check that you copy-pasted entry names",
                   _xlfn._xlws.FILTER('GAME.CHECKLIST_ Integrator'!$C$2:$C$3000,'GAME.CHECKLIST_ Integrator'!$D$2:$D$3000=H438,"#no matching result in GAME.CHECKLIST Integrator")),
           _xlfn._xlws.FILTER('Checklist.loc DATA'!$D$3:$D$3000,'Checklist.loc DATA'!$C$3:$C$3000=H438,"#no matching result in Checklist.loc DATA")))</f>
        <v/>
      </c>
      <c r="J438" s="48"/>
      <c r="K438" s="46" t="str" cm="1">
        <f t="array" ref="K438">IF(OR(J438="",J438=0),"",
       IF(OR(_xlfn._xlws.FILTER('Checklist.loc DATA'!$E$3:$E$3000,'Checklist.loc DATA'!$D$3:$D$3000=J438,"#no matching result in Checklist.loc DATA")="#no matching result found in Checklist.loc DATA",_xlfn._xlws.FILTER('Checklist.loc DATA'!$E$3:$E$3000,'Checklist.loc DATA'!$D$3:$D$3000=J438,"#no matching result in Checklist.loc DATA")="MISSING",_xlfn._xlws.FILTER('Checklist.loc DATA'!$E$3:$E$3000,'Checklist.loc DATA'!$D$3:$D$3000=J438,"#no matching result in Checklist.loc DATA")=""),
          IF(_xlfn._xlws.FILTER('CLUE. Integrator'!$C$2:$C$3000,'CLUE. Integrator'!$D$2:$D$3000=J438,"#no matching result in aircraft CLUE_Integrator")="0","#Text found in aircraft CLUE_Integrator but no matching entry name; check that you copy-pasted entry names",
                   _xlfn._xlws.FILTER('CLUE. Integrator'!$C$2:$C$3000,'CLUE. Integrator'!$D$2:$D$3000=J438,"#no matching result in aircraft CLUE_Integrator")),
           _xlfn._xlws.FILTER('Checklist.loc DATA'!$E$3:$E$3000,'Checklist.loc DATA'!$D$3:$D$3000=J438,"#no matching result in Checklist.loc DATA")))</f>
        <v/>
      </c>
      <c r="L438" s="63" t="str">
        <f>IF('Integrator tracking'!G447="","",'Integrator tracking'!G447)</f>
        <v/>
      </c>
      <c r="M438" s="14" t="str">
        <f t="shared" si="12"/>
        <v/>
      </c>
      <c r="N438" s="14" t="str">
        <f>IF(F438="","",
_xlfn.CONCAT('Resource Checklist generator'!$A$2,UPPER('Resource Checklist generator'!$O$1),SUBSTITUTE(_xlfn.CONCAT(G438,"_",I438),"GAME.CHECKLIST_",""),"_",T438,'Resource Checklist generator'!$M$2,L438,'Resource Checklist generator'!$K$2,CHAR(10),
    'Resource Checklist generator'!$L$1,'Resource Checklist generator'!$N$2,'Resource Checklist generator'!$K$1,CHAR(10),
    'Resource Checklist generator'!$N$1
))</f>
        <v/>
      </c>
      <c r="O438" s="14" t="str">
        <f>IF(NOT(OR(U438=0,U438="")),_xlfn.CONCAT('Resource Checklist generator'!$G$2,U438,'Resource Checklist generator'!$H$2,CHAR(10),'Resource Checklist generator'!$I$2),"")</f>
        <v/>
      </c>
      <c r="P438" s="14" t="str">
        <f>IF(NOT(OR(V438=0,V438="")),_xlfn.CONCAT('Resource Checklist generator'!$J$2,V438,'Resource Checklist generator'!$H$2,CHAR(10),'Resource Checklist generator'!$L$2),"")</f>
        <v/>
      </c>
      <c r="Q438" s="14" t="str">
        <f>IF(F438="","",
    _xlfn.CONCAT('Resource Checklist generator'!$A$1,UPPER('Resource Checklist generator'!$O$1),SUBSTITUTE(_xlfn.CONCAT(G438,"_",I438),"GAME.CHECKLIST_",""),'Resource Checklist generator'!$B$1,CHAR(10),
    'Resource Checklist generator'!$C$1,G438,'Resource Checklist generator'!$D$1,I438,'Resource Checklist generator'!$E$1,CHAR(10),
    IF(K438="","",_xlfn.CONCAT('Resource Checklist generator'!$F$1,K438,'Resource Checklist generator'!$G$1,CHAR(10))),
    'Resource Checklist generator'!$J$1,'Resource Checklist generator'!$K$1,CHAR(10),
    'Resource Checklist generator'!$N$1)
)</f>
        <v/>
      </c>
      <c r="R438" s="14"/>
      <c r="S438" s="14" t="str">
        <f t="shared" si="13"/>
        <v/>
      </c>
      <c r="T438" s="14" t="str" cm="1">
        <f t="array" ref="T438">IF(Q438="","",MATCH(MID(Q438,1,255),MID($R$3:$R$999,1,255),0))</f>
        <v/>
      </c>
      <c r="U438" s="14"/>
      <c r="V438" s="14"/>
    </row>
    <row r="439" spans="2:22">
      <c r="B439" s="27"/>
      <c r="C439" s="46" t="str" cm="1">
        <f t="array" ref="C439">IF(B439="","",
       IF(OR(_xlfn._xlws.FILTER('Checklist.loc DATA'!$D$3:$D$3000,'Checklist.loc DATA'!$C$3:$C$3000=B439,"#no matching result in Checklist.loc DATA")="#no matching result found in Checklist.loc DATA",_xlfn._xlws.FILTER('Checklist.loc DATA'!$D$3:$D$3000,'Checklist.loc DATA'!$C$3:$C$3000=B439,"#no matching result in Checklist.loc DATA")="MISSING",_xlfn._xlws.FILTER('Checklist.loc DATA'!$D$3:$D$3000,'Checklist.loc DATA'!$C$3:$C$3000=B439,"#no matching result in Checklist.loc DATA")=""),
            IF(_xlfn._xlws.FILTER('GAME.CHECKLIST_ Integrator'!$C$2:$C$3000,'GAME.CHECKLIST_ Integrator'!$D$2:$D$3000=B439,"#no matching result in GAME.CHECKLIST Integrator")="0","#Text found in aircraft PAGE_Integrator but no matching entry name; check that you copy-pasted entry names",
                   _xlfn._xlws.FILTER('GAME.CHECKLIST_ Integrator'!$C$2:$C$3000,'GAME.CHECKLIST_ Integrator'!$D$2:$D$3000=B439,"#no matching result in GAME.CHECKLIST Integrator")),
           _xlfn._xlws.FILTER('Checklist.loc DATA'!$D$3:$D$3000,'Checklist.loc DATA'!$C$3:$C$3000=B439,"#no matching result in Checklist.loc DATA")))</f>
        <v/>
      </c>
      <c r="D439" s="53"/>
      <c r="E439" s="46" t="str" cm="1">
        <f t="array" ref="E439">IF(D439="","",
       IF(OR(_xlfn._xlws.FILTER('Checklist.loc DATA'!$D$3:$D$3000,'Checklist.loc DATA'!$C$3:$C$3000=D439,"#no matching result in Checklist.loc DATA")="#no matching result found in Checklist.loc DATA",_xlfn._xlws.FILTER('Checklist.loc DATA'!$D$3:$D$3000,'Checklist.loc DATA'!$C$3:$C$3000=D439,"#no matching result in Checklist.loc DATA")="MISSING",_xlfn._xlws.FILTER('Checklist.loc DATA'!$D$3:$D$3000,'Checklist.loc DATA'!$C$3:$C$3000=D439,"#no matching result in Checklist.loc DATA")=""),
            IF(_xlfn._xlws.FILTER('GAME.CHECKLIST_ Integrator'!$C$2:$C$3000,'GAME.CHECKLIST_ Integrator'!$D$2:$D$3000=D439,"#no matching result in GAME.CHECKLIST Integrator")="0","#Text found in aircraft PAGE_Integrator but no matching entry name; check that you copy-pasted entry names",
                   _xlfn._xlws.FILTER('GAME.CHECKLIST_ Integrator'!$C$2:$C$3000,'GAME.CHECKLIST_ Integrator'!$D$2:$D$3000=D439,"#no matching result in GAME.CHECKLIST Integrator")),
           _xlfn._xlws.FILTER('Checklist.loc DATA'!$D$3:$D$3000,'Checklist.loc DATA'!$C$3:$C$3000=D439,"#no matching result in Checklist.loc DATA")))</f>
        <v/>
      </c>
      <c r="F439" s="53"/>
      <c r="G439" s="46" t="str" cm="1">
        <f t="array" ref="G439">IF(F439="","",
       IF(OR(_xlfn._xlws.FILTER('Checklist.loc DATA'!$D$3:$D$3000,'Checklist.loc DATA'!$C$3:$C$3000=F439,"#no matching result in Checklist.loc DATA")="#no matching result found in Checklist.loc DATA",_xlfn._xlws.FILTER('Checklist.loc DATA'!$D$3:$D$3000,'Checklist.loc DATA'!$C$3:$C$3000=F439,"#no matching result in Checklist.loc DATA")="MISSING",_xlfn._xlws.FILTER('Checklist.loc DATA'!$D$3:$D$3000,'Checklist.loc DATA'!$C$3:$C$3000=F439,"#no matching result in Checklist.loc DATA")=""),
            IF(_xlfn._xlws.FILTER('GAME.CHECKLIST_ Integrator'!$C$2:$C$3000,'GAME.CHECKLIST_ Integrator'!$D$2:$D$3000=F439,"#no matching result in GAME.CHECKLIST Integrator")="0","#Text found in aircraft PAGE_Integrator but no matching entry name; check that you copy-pasted entry names",
                   _xlfn._xlws.FILTER('GAME.CHECKLIST_ Integrator'!$C$2:$C$3000,'GAME.CHECKLIST_ Integrator'!$D$2:$D$3000=F439,"#no matching result in GAME.CHECKLIST Integrator")),
           _xlfn._xlws.FILTER('Checklist.loc DATA'!$D$3:$D$3000,'Checklist.loc DATA'!$C$3:$C$3000=F439,"#no matching result in Checklist.loc DATA")))</f>
        <v/>
      </c>
      <c r="H439" s="62"/>
      <c r="I439" s="46" t="str" cm="1">
        <f t="array" ref="I439">IF(H439="","",
       IF(OR(_xlfn._xlws.FILTER('Checklist.loc DATA'!$D$3:$D$3000,'Checklist.loc DATA'!$C$3:$C$3000=H439,"#no matching result in Checklist.loc DATA")="#no matching result found in Checklist.loc DATA",_xlfn._xlws.FILTER('Checklist.loc DATA'!$D$3:$D$3000,'Checklist.loc DATA'!$C$3:$C$3000=H439,"#no matching result in Checklist.loc DATA")="MISSING",_xlfn._xlws.FILTER('Checklist.loc DATA'!$D$3:$D$3000,'Checklist.loc DATA'!$C$3:$C$3000=H439,"#no matching result in Checklist.loc DATA")=""),
            IF(_xlfn._xlws.FILTER('GAME.CHECKLIST_ Integrator'!$C$2:$C$3000,'GAME.CHECKLIST_ Integrator'!$D$2:$D$3000=H439,"#no matching result in GAME.CHECKLIST Integrator")="0","#Text found in aircraft PAGE_Integrator but no matching entry name; check that you copy-pasted entry names",
                   _xlfn._xlws.FILTER('GAME.CHECKLIST_ Integrator'!$C$2:$C$3000,'GAME.CHECKLIST_ Integrator'!$D$2:$D$3000=H439,"#no matching result in GAME.CHECKLIST Integrator")),
           _xlfn._xlws.FILTER('Checklist.loc DATA'!$D$3:$D$3000,'Checklist.loc DATA'!$C$3:$C$3000=H439,"#no matching result in Checklist.loc DATA")))</f>
        <v/>
      </c>
      <c r="J439" s="29"/>
      <c r="K439" s="46" t="str" cm="1">
        <f t="array" ref="K439">IF(OR(J439="",J439=0),"",
       IF(OR(_xlfn._xlws.FILTER('Checklist.loc DATA'!$E$3:$E$3000,'Checklist.loc DATA'!$D$3:$D$3000=J439,"#no matching result in Checklist.loc DATA")="#no matching result found in Checklist.loc DATA",_xlfn._xlws.FILTER('Checklist.loc DATA'!$E$3:$E$3000,'Checklist.loc DATA'!$D$3:$D$3000=J439,"#no matching result in Checklist.loc DATA")="MISSING",_xlfn._xlws.FILTER('Checklist.loc DATA'!$E$3:$E$3000,'Checklist.loc DATA'!$D$3:$D$3000=J439,"#no matching result in Checklist.loc DATA")=""),
          IF(_xlfn._xlws.FILTER('CLUE. Integrator'!$C$2:$C$3000,'CLUE. Integrator'!$D$2:$D$3000=J439,"#no matching result in aircraft CLUE_Integrator")="0","#Text found in aircraft CLUE_Integrator but no matching entry name; check that you copy-pasted entry names",
                   _xlfn._xlws.FILTER('CLUE. Integrator'!$C$2:$C$3000,'CLUE. Integrator'!$D$2:$D$3000=J439,"#no matching result in aircraft CLUE_Integrator")),
           _xlfn._xlws.FILTER('Checklist.loc DATA'!$E$3:$E$3000,'Checklist.loc DATA'!$D$3:$D$3000=J439,"#no matching result in Checklist.loc DATA")))</f>
        <v/>
      </c>
      <c r="L439" s="63" t="str">
        <f>IF('Integrator tracking'!G448="","",'Integrator tracking'!G448)</f>
        <v/>
      </c>
      <c r="M439" s="14" t="str">
        <f t="shared" si="12"/>
        <v/>
      </c>
      <c r="N439" s="14" t="str">
        <f>IF(F439="","",
_xlfn.CONCAT('Resource Checklist generator'!$A$2,UPPER('Resource Checklist generator'!$O$1),SUBSTITUTE(_xlfn.CONCAT(G439,"_",I439),"GAME.CHECKLIST_",""),"_",T439,'Resource Checklist generator'!$M$2,L439,'Resource Checklist generator'!$K$2,CHAR(10),
    'Resource Checklist generator'!$L$1,'Resource Checklist generator'!$N$2,'Resource Checklist generator'!$K$1,CHAR(10),
    'Resource Checklist generator'!$N$1
))</f>
        <v/>
      </c>
      <c r="O439" s="14" t="str">
        <f>IF(NOT(OR(U439=0,U439="")),_xlfn.CONCAT('Resource Checklist generator'!$G$2,U439,'Resource Checklist generator'!$H$2,CHAR(10),'Resource Checklist generator'!$I$2),"")</f>
        <v/>
      </c>
      <c r="P439" s="14" t="str">
        <f>IF(NOT(OR(V439=0,V439="")),_xlfn.CONCAT('Resource Checklist generator'!$J$2,V439,'Resource Checklist generator'!$H$2,CHAR(10),'Resource Checklist generator'!$L$2),"")</f>
        <v/>
      </c>
      <c r="Q439" s="14" t="str">
        <f>IF(F439="","",
    _xlfn.CONCAT('Resource Checklist generator'!$A$1,UPPER('Resource Checklist generator'!$O$1),SUBSTITUTE(_xlfn.CONCAT(G439,"_",I439),"GAME.CHECKLIST_",""),'Resource Checklist generator'!$B$1,CHAR(10),
    'Resource Checklist generator'!$C$1,G439,'Resource Checklist generator'!$D$1,I439,'Resource Checklist generator'!$E$1,CHAR(10),
    IF(K439="","",_xlfn.CONCAT('Resource Checklist generator'!$F$1,K439,'Resource Checklist generator'!$G$1,CHAR(10))),
    'Resource Checklist generator'!$J$1,'Resource Checklist generator'!$K$1,CHAR(10),
    'Resource Checklist generator'!$N$1)
)</f>
        <v/>
      </c>
      <c r="R439" s="14"/>
      <c r="S439" s="14" t="str">
        <f t="shared" si="13"/>
        <v/>
      </c>
      <c r="T439" s="14" t="str" cm="1">
        <f t="array" ref="T439">IF(Q439="","",MATCH(MID(Q439,1,255),MID($R$3:$R$999,1,255),0))</f>
        <v/>
      </c>
      <c r="U439" s="14"/>
      <c r="V439" s="14"/>
    </row>
    <row r="440" spans="2:22">
      <c r="B440" s="28"/>
      <c r="C440" s="46" t="str" cm="1">
        <f t="array" ref="C440">IF(B440="","",
       IF(OR(_xlfn._xlws.FILTER('Checklist.loc DATA'!$D$3:$D$3000,'Checklist.loc DATA'!$C$3:$C$3000=B440,"#no matching result in Checklist.loc DATA")="#no matching result found in Checklist.loc DATA",_xlfn._xlws.FILTER('Checklist.loc DATA'!$D$3:$D$3000,'Checklist.loc DATA'!$C$3:$C$3000=B440,"#no matching result in Checklist.loc DATA")="MISSING",_xlfn._xlws.FILTER('Checklist.loc DATA'!$D$3:$D$3000,'Checklist.loc DATA'!$C$3:$C$3000=B440,"#no matching result in Checklist.loc DATA")=""),
            IF(_xlfn._xlws.FILTER('GAME.CHECKLIST_ Integrator'!$C$2:$C$3000,'GAME.CHECKLIST_ Integrator'!$D$2:$D$3000=B440,"#no matching result in GAME.CHECKLIST Integrator")="0","#Text found in aircraft PAGE_Integrator but no matching entry name; check that you copy-pasted entry names",
                   _xlfn._xlws.FILTER('GAME.CHECKLIST_ Integrator'!$C$2:$C$3000,'GAME.CHECKLIST_ Integrator'!$D$2:$D$3000=B440,"#no matching result in GAME.CHECKLIST Integrator")),
           _xlfn._xlws.FILTER('Checklist.loc DATA'!$D$3:$D$3000,'Checklist.loc DATA'!$C$3:$C$3000=B440,"#no matching result in Checklist.loc DATA")))</f>
        <v/>
      </c>
      <c r="D440" s="52"/>
      <c r="E440" s="46" t="str" cm="1">
        <f t="array" ref="E440">IF(D440="","",
       IF(OR(_xlfn._xlws.FILTER('Checklist.loc DATA'!$D$3:$D$3000,'Checklist.loc DATA'!$C$3:$C$3000=D440,"#no matching result in Checklist.loc DATA")="#no matching result found in Checklist.loc DATA",_xlfn._xlws.FILTER('Checklist.loc DATA'!$D$3:$D$3000,'Checklist.loc DATA'!$C$3:$C$3000=D440,"#no matching result in Checklist.loc DATA")="MISSING",_xlfn._xlws.FILTER('Checklist.loc DATA'!$D$3:$D$3000,'Checklist.loc DATA'!$C$3:$C$3000=D440,"#no matching result in Checklist.loc DATA")=""),
            IF(_xlfn._xlws.FILTER('GAME.CHECKLIST_ Integrator'!$C$2:$C$3000,'GAME.CHECKLIST_ Integrator'!$D$2:$D$3000=D440,"#no matching result in GAME.CHECKLIST Integrator")="0","#Text found in aircraft PAGE_Integrator but no matching entry name; check that you copy-pasted entry names",
                   _xlfn._xlws.FILTER('GAME.CHECKLIST_ Integrator'!$C$2:$C$3000,'GAME.CHECKLIST_ Integrator'!$D$2:$D$3000=D440,"#no matching result in GAME.CHECKLIST Integrator")),
           _xlfn._xlws.FILTER('Checklist.loc DATA'!$D$3:$D$3000,'Checklist.loc DATA'!$C$3:$C$3000=D440,"#no matching result in Checklist.loc DATA")))</f>
        <v/>
      </c>
      <c r="F440" s="52"/>
      <c r="G440" s="46" t="str" cm="1">
        <f t="array" ref="G440">IF(F440="","",
       IF(OR(_xlfn._xlws.FILTER('Checklist.loc DATA'!$D$3:$D$3000,'Checklist.loc DATA'!$C$3:$C$3000=F440,"#no matching result in Checklist.loc DATA")="#no matching result found in Checklist.loc DATA",_xlfn._xlws.FILTER('Checklist.loc DATA'!$D$3:$D$3000,'Checklist.loc DATA'!$C$3:$C$3000=F440,"#no matching result in Checklist.loc DATA")="MISSING",_xlfn._xlws.FILTER('Checklist.loc DATA'!$D$3:$D$3000,'Checklist.loc DATA'!$C$3:$C$3000=F440,"#no matching result in Checklist.loc DATA")=""),
            IF(_xlfn._xlws.FILTER('GAME.CHECKLIST_ Integrator'!$C$2:$C$3000,'GAME.CHECKLIST_ Integrator'!$D$2:$D$3000=F440,"#no matching result in GAME.CHECKLIST Integrator")="0","#Text found in aircraft PAGE_Integrator but no matching entry name; check that you copy-pasted entry names",
                   _xlfn._xlws.FILTER('GAME.CHECKLIST_ Integrator'!$C$2:$C$3000,'GAME.CHECKLIST_ Integrator'!$D$2:$D$3000=F440,"#no matching result in GAME.CHECKLIST Integrator")),
           _xlfn._xlws.FILTER('Checklist.loc DATA'!$D$3:$D$3000,'Checklist.loc DATA'!$C$3:$C$3000=F440,"#no matching result in Checklist.loc DATA")))</f>
        <v/>
      </c>
      <c r="H440" s="61"/>
      <c r="I440" s="46" t="str" cm="1">
        <f t="array" ref="I440">IF(H440="","",
       IF(OR(_xlfn._xlws.FILTER('Checklist.loc DATA'!$D$3:$D$3000,'Checklist.loc DATA'!$C$3:$C$3000=H440,"#no matching result in Checklist.loc DATA")="#no matching result found in Checklist.loc DATA",_xlfn._xlws.FILTER('Checklist.loc DATA'!$D$3:$D$3000,'Checklist.loc DATA'!$C$3:$C$3000=H440,"#no matching result in Checklist.loc DATA")="MISSING",_xlfn._xlws.FILTER('Checklist.loc DATA'!$D$3:$D$3000,'Checklist.loc DATA'!$C$3:$C$3000=H440,"#no matching result in Checklist.loc DATA")=""),
            IF(_xlfn._xlws.FILTER('GAME.CHECKLIST_ Integrator'!$C$2:$C$3000,'GAME.CHECKLIST_ Integrator'!$D$2:$D$3000=H440,"#no matching result in GAME.CHECKLIST Integrator")="0","#Text found in aircraft PAGE_Integrator but no matching entry name; check that you copy-pasted entry names",
                   _xlfn._xlws.FILTER('GAME.CHECKLIST_ Integrator'!$C$2:$C$3000,'GAME.CHECKLIST_ Integrator'!$D$2:$D$3000=H440,"#no matching result in GAME.CHECKLIST Integrator")),
           _xlfn._xlws.FILTER('Checklist.loc DATA'!$D$3:$D$3000,'Checklist.loc DATA'!$C$3:$C$3000=H440,"#no matching result in Checklist.loc DATA")))</f>
        <v/>
      </c>
      <c r="J440" s="48"/>
      <c r="K440" s="46" t="str" cm="1">
        <f t="array" ref="K440">IF(OR(J440="",J440=0),"",
       IF(OR(_xlfn._xlws.FILTER('Checklist.loc DATA'!$E$3:$E$3000,'Checklist.loc DATA'!$D$3:$D$3000=J440,"#no matching result in Checklist.loc DATA")="#no matching result found in Checklist.loc DATA",_xlfn._xlws.FILTER('Checklist.loc DATA'!$E$3:$E$3000,'Checklist.loc DATA'!$D$3:$D$3000=J440,"#no matching result in Checklist.loc DATA")="MISSING",_xlfn._xlws.FILTER('Checklist.loc DATA'!$E$3:$E$3000,'Checklist.loc DATA'!$D$3:$D$3000=J440,"#no matching result in Checklist.loc DATA")=""),
          IF(_xlfn._xlws.FILTER('CLUE. Integrator'!$C$2:$C$3000,'CLUE. Integrator'!$D$2:$D$3000=J440,"#no matching result in aircraft CLUE_Integrator")="0","#Text found in aircraft CLUE_Integrator but no matching entry name; check that you copy-pasted entry names",
                   _xlfn._xlws.FILTER('CLUE. Integrator'!$C$2:$C$3000,'CLUE. Integrator'!$D$2:$D$3000=J440,"#no matching result in aircraft CLUE_Integrator")),
           _xlfn._xlws.FILTER('Checklist.loc DATA'!$E$3:$E$3000,'Checklist.loc DATA'!$D$3:$D$3000=J440,"#no matching result in Checklist.loc DATA")))</f>
        <v/>
      </c>
      <c r="L440" s="63" t="str">
        <f>IF('Integrator tracking'!G449="","",'Integrator tracking'!G449)</f>
        <v/>
      </c>
      <c r="M440" s="14" t="str">
        <f t="shared" si="12"/>
        <v/>
      </c>
      <c r="N440" s="14" t="str">
        <f>IF(F440="","",
_xlfn.CONCAT('Resource Checklist generator'!$A$2,UPPER('Resource Checklist generator'!$O$1),SUBSTITUTE(_xlfn.CONCAT(G440,"_",I440),"GAME.CHECKLIST_",""),"_",T440,'Resource Checklist generator'!$M$2,L440,'Resource Checklist generator'!$K$2,CHAR(10),
    'Resource Checklist generator'!$L$1,'Resource Checklist generator'!$N$2,'Resource Checklist generator'!$K$1,CHAR(10),
    'Resource Checklist generator'!$N$1
))</f>
        <v/>
      </c>
      <c r="O440" s="14" t="str">
        <f>IF(NOT(OR(U440=0,U440="")),_xlfn.CONCAT('Resource Checklist generator'!$G$2,U440,'Resource Checklist generator'!$H$2,CHAR(10),'Resource Checklist generator'!$I$2),"")</f>
        <v/>
      </c>
      <c r="P440" s="14" t="str">
        <f>IF(NOT(OR(V440=0,V440="")),_xlfn.CONCAT('Resource Checklist generator'!$J$2,V440,'Resource Checklist generator'!$H$2,CHAR(10),'Resource Checklist generator'!$L$2),"")</f>
        <v/>
      </c>
      <c r="Q440" s="14" t="str">
        <f>IF(F440="","",
    _xlfn.CONCAT('Resource Checklist generator'!$A$1,UPPER('Resource Checklist generator'!$O$1),SUBSTITUTE(_xlfn.CONCAT(G440,"_",I440),"GAME.CHECKLIST_",""),'Resource Checklist generator'!$B$1,CHAR(10),
    'Resource Checklist generator'!$C$1,G440,'Resource Checklist generator'!$D$1,I440,'Resource Checklist generator'!$E$1,CHAR(10),
    IF(K440="","",_xlfn.CONCAT('Resource Checklist generator'!$F$1,K440,'Resource Checklist generator'!$G$1,CHAR(10))),
    'Resource Checklist generator'!$J$1,'Resource Checklist generator'!$K$1,CHAR(10),
    'Resource Checklist generator'!$N$1)
)</f>
        <v/>
      </c>
      <c r="R440" s="14"/>
      <c r="S440" s="14" t="str">
        <f t="shared" si="13"/>
        <v/>
      </c>
      <c r="T440" s="14" t="str" cm="1">
        <f t="array" ref="T440">IF(Q440="","",MATCH(MID(Q440,1,255),MID($R$3:$R$999,1,255),0))</f>
        <v/>
      </c>
      <c r="U440" s="14"/>
      <c r="V440" s="14"/>
    </row>
    <row r="441" spans="2:22">
      <c r="B441" s="27"/>
      <c r="C441" s="46" t="str" cm="1">
        <f t="array" ref="C441">IF(B441="","",
       IF(OR(_xlfn._xlws.FILTER('Checklist.loc DATA'!$D$3:$D$3000,'Checklist.loc DATA'!$C$3:$C$3000=B441,"#no matching result in Checklist.loc DATA")="#no matching result found in Checklist.loc DATA",_xlfn._xlws.FILTER('Checklist.loc DATA'!$D$3:$D$3000,'Checklist.loc DATA'!$C$3:$C$3000=B441,"#no matching result in Checklist.loc DATA")="MISSING",_xlfn._xlws.FILTER('Checklist.loc DATA'!$D$3:$D$3000,'Checklist.loc DATA'!$C$3:$C$3000=B441,"#no matching result in Checklist.loc DATA")=""),
            IF(_xlfn._xlws.FILTER('GAME.CHECKLIST_ Integrator'!$C$2:$C$3000,'GAME.CHECKLIST_ Integrator'!$D$2:$D$3000=B441,"#no matching result in GAME.CHECKLIST Integrator")="0","#Text found in aircraft PAGE_Integrator but no matching entry name; check that you copy-pasted entry names",
                   _xlfn._xlws.FILTER('GAME.CHECKLIST_ Integrator'!$C$2:$C$3000,'GAME.CHECKLIST_ Integrator'!$D$2:$D$3000=B441,"#no matching result in GAME.CHECKLIST Integrator")),
           _xlfn._xlws.FILTER('Checklist.loc DATA'!$D$3:$D$3000,'Checklist.loc DATA'!$C$3:$C$3000=B441,"#no matching result in Checklist.loc DATA")))</f>
        <v/>
      </c>
      <c r="D441" s="53"/>
      <c r="E441" s="46" t="str" cm="1">
        <f t="array" ref="E441">IF(D441="","",
       IF(OR(_xlfn._xlws.FILTER('Checklist.loc DATA'!$D$3:$D$3000,'Checklist.loc DATA'!$C$3:$C$3000=D441,"#no matching result in Checklist.loc DATA")="#no matching result found in Checklist.loc DATA",_xlfn._xlws.FILTER('Checklist.loc DATA'!$D$3:$D$3000,'Checklist.loc DATA'!$C$3:$C$3000=D441,"#no matching result in Checklist.loc DATA")="MISSING",_xlfn._xlws.FILTER('Checklist.loc DATA'!$D$3:$D$3000,'Checklist.loc DATA'!$C$3:$C$3000=D441,"#no matching result in Checklist.loc DATA")=""),
            IF(_xlfn._xlws.FILTER('GAME.CHECKLIST_ Integrator'!$C$2:$C$3000,'GAME.CHECKLIST_ Integrator'!$D$2:$D$3000=D441,"#no matching result in GAME.CHECKLIST Integrator")="0","#Text found in aircraft PAGE_Integrator but no matching entry name; check that you copy-pasted entry names",
                   _xlfn._xlws.FILTER('GAME.CHECKLIST_ Integrator'!$C$2:$C$3000,'GAME.CHECKLIST_ Integrator'!$D$2:$D$3000=D441,"#no matching result in GAME.CHECKLIST Integrator")),
           _xlfn._xlws.FILTER('Checklist.loc DATA'!$D$3:$D$3000,'Checklist.loc DATA'!$C$3:$C$3000=D441,"#no matching result in Checklist.loc DATA")))</f>
        <v/>
      </c>
      <c r="F441" s="53"/>
      <c r="G441" s="46" t="str" cm="1">
        <f t="array" ref="G441">IF(F441="","",
       IF(OR(_xlfn._xlws.FILTER('Checklist.loc DATA'!$D$3:$D$3000,'Checklist.loc DATA'!$C$3:$C$3000=F441,"#no matching result in Checklist.loc DATA")="#no matching result found in Checklist.loc DATA",_xlfn._xlws.FILTER('Checklist.loc DATA'!$D$3:$D$3000,'Checklist.loc DATA'!$C$3:$C$3000=F441,"#no matching result in Checklist.loc DATA")="MISSING",_xlfn._xlws.FILTER('Checklist.loc DATA'!$D$3:$D$3000,'Checklist.loc DATA'!$C$3:$C$3000=F441,"#no matching result in Checklist.loc DATA")=""),
            IF(_xlfn._xlws.FILTER('GAME.CHECKLIST_ Integrator'!$C$2:$C$3000,'GAME.CHECKLIST_ Integrator'!$D$2:$D$3000=F441,"#no matching result in GAME.CHECKLIST Integrator")="0","#Text found in aircraft PAGE_Integrator but no matching entry name; check that you copy-pasted entry names",
                   _xlfn._xlws.FILTER('GAME.CHECKLIST_ Integrator'!$C$2:$C$3000,'GAME.CHECKLIST_ Integrator'!$D$2:$D$3000=F441,"#no matching result in GAME.CHECKLIST Integrator")),
           _xlfn._xlws.FILTER('Checklist.loc DATA'!$D$3:$D$3000,'Checklist.loc DATA'!$C$3:$C$3000=F441,"#no matching result in Checklist.loc DATA")))</f>
        <v/>
      </c>
      <c r="H441" s="62"/>
      <c r="I441" s="46" t="str" cm="1">
        <f t="array" ref="I441">IF(H441="","",
       IF(OR(_xlfn._xlws.FILTER('Checklist.loc DATA'!$D$3:$D$3000,'Checklist.loc DATA'!$C$3:$C$3000=H441,"#no matching result in Checklist.loc DATA")="#no matching result found in Checklist.loc DATA",_xlfn._xlws.FILTER('Checklist.loc DATA'!$D$3:$D$3000,'Checklist.loc DATA'!$C$3:$C$3000=H441,"#no matching result in Checklist.loc DATA")="MISSING",_xlfn._xlws.FILTER('Checklist.loc DATA'!$D$3:$D$3000,'Checklist.loc DATA'!$C$3:$C$3000=H441,"#no matching result in Checklist.loc DATA")=""),
            IF(_xlfn._xlws.FILTER('GAME.CHECKLIST_ Integrator'!$C$2:$C$3000,'GAME.CHECKLIST_ Integrator'!$D$2:$D$3000=H441,"#no matching result in GAME.CHECKLIST Integrator")="0","#Text found in aircraft PAGE_Integrator but no matching entry name; check that you copy-pasted entry names",
                   _xlfn._xlws.FILTER('GAME.CHECKLIST_ Integrator'!$C$2:$C$3000,'GAME.CHECKLIST_ Integrator'!$D$2:$D$3000=H441,"#no matching result in GAME.CHECKLIST Integrator")),
           _xlfn._xlws.FILTER('Checklist.loc DATA'!$D$3:$D$3000,'Checklist.loc DATA'!$C$3:$C$3000=H441,"#no matching result in Checklist.loc DATA")))</f>
        <v/>
      </c>
      <c r="J441" s="29"/>
      <c r="K441" s="46" t="str" cm="1">
        <f t="array" ref="K441">IF(OR(J441="",J441=0),"",
       IF(OR(_xlfn._xlws.FILTER('Checklist.loc DATA'!$E$3:$E$3000,'Checklist.loc DATA'!$D$3:$D$3000=J441,"#no matching result in Checklist.loc DATA")="#no matching result found in Checklist.loc DATA",_xlfn._xlws.FILTER('Checklist.loc DATA'!$E$3:$E$3000,'Checklist.loc DATA'!$D$3:$D$3000=J441,"#no matching result in Checklist.loc DATA")="MISSING",_xlfn._xlws.FILTER('Checklist.loc DATA'!$E$3:$E$3000,'Checklist.loc DATA'!$D$3:$D$3000=J441,"#no matching result in Checklist.loc DATA")=""),
          IF(_xlfn._xlws.FILTER('CLUE. Integrator'!$C$2:$C$3000,'CLUE. Integrator'!$D$2:$D$3000=J441,"#no matching result in aircraft CLUE_Integrator")="0","#Text found in aircraft CLUE_Integrator but no matching entry name; check that you copy-pasted entry names",
                   _xlfn._xlws.FILTER('CLUE. Integrator'!$C$2:$C$3000,'CLUE. Integrator'!$D$2:$D$3000=J441,"#no matching result in aircraft CLUE_Integrator")),
           _xlfn._xlws.FILTER('Checklist.loc DATA'!$E$3:$E$3000,'Checklist.loc DATA'!$D$3:$D$3000=J441,"#no matching result in Checklist.loc DATA")))</f>
        <v/>
      </c>
      <c r="L441" s="63" t="str">
        <f>IF('Integrator tracking'!G450="","",'Integrator tracking'!G450)</f>
        <v/>
      </c>
      <c r="M441" s="14" t="str">
        <f t="shared" si="12"/>
        <v/>
      </c>
      <c r="N441" s="14" t="str">
        <f>IF(F441="","",
_xlfn.CONCAT('Resource Checklist generator'!$A$2,UPPER('Resource Checklist generator'!$O$1),SUBSTITUTE(_xlfn.CONCAT(G441,"_",I441),"GAME.CHECKLIST_",""),"_",T441,'Resource Checklist generator'!$M$2,L441,'Resource Checklist generator'!$K$2,CHAR(10),
    'Resource Checklist generator'!$L$1,'Resource Checklist generator'!$N$2,'Resource Checklist generator'!$K$1,CHAR(10),
    'Resource Checklist generator'!$N$1
))</f>
        <v/>
      </c>
      <c r="O441" s="14" t="str">
        <f>IF(NOT(OR(U441=0,U441="")),_xlfn.CONCAT('Resource Checklist generator'!$G$2,U441,'Resource Checklist generator'!$H$2,CHAR(10),'Resource Checklist generator'!$I$2),"")</f>
        <v/>
      </c>
      <c r="P441" s="14" t="str">
        <f>IF(NOT(OR(V441=0,V441="")),_xlfn.CONCAT('Resource Checklist generator'!$J$2,V441,'Resource Checklist generator'!$H$2,CHAR(10),'Resource Checklist generator'!$L$2),"")</f>
        <v/>
      </c>
      <c r="Q441" s="14" t="str">
        <f>IF(F441="","",
    _xlfn.CONCAT('Resource Checklist generator'!$A$1,UPPER('Resource Checklist generator'!$O$1),SUBSTITUTE(_xlfn.CONCAT(G441,"_",I441),"GAME.CHECKLIST_",""),'Resource Checklist generator'!$B$1,CHAR(10),
    'Resource Checklist generator'!$C$1,G441,'Resource Checklist generator'!$D$1,I441,'Resource Checklist generator'!$E$1,CHAR(10),
    IF(K441="","",_xlfn.CONCAT('Resource Checklist generator'!$F$1,K441,'Resource Checklist generator'!$G$1,CHAR(10))),
    'Resource Checklist generator'!$J$1,'Resource Checklist generator'!$K$1,CHAR(10),
    'Resource Checklist generator'!$N$1)
)</f>
        <v/>
      </c>
      <c r="R441" s="14"/>
      <c r="S441" s="14" t="str">
        <f t="shared" si="13"/>
        <v/>
      </c>
      <c r="T441" s="14" t="str" cm="1">
        <f t="array" ref="T441">IF(Q441="","",MATCH(MID(Q441,1,255),MID($R$3:$R$999,1,255),0))</f>
        <v/>
      </c>
      <c r="U441" s="14"/>
      <c r="V441" s="14"/>
    </row>
    <row r="442" spans="2:22">
      <c r="B442" s="28"/>
      <c r="C442" s="46" t="str" cm="1">
        <f t="array" ref="C442">IF(B442="","",
       IF(OR(_xlfn._xlws.FILTER('Checklist.loc DATA'!$D$3:$D$3000,'Checklist.loc DATA'!$C$3:$C$3000=B442,"#no matching result in Checklist.loc DATA")="#no matching result found in Checklist.loc DATA",_xlfn._xlws.FILTER('Checklist.loc DATA'!$D$3:$D$3000,'Checklist.loc DATA'!$C$3:$C$3000=B442,"#no matching result in Checklist.loc DATA")="MISSING",_xlfn._xlws.FILTER('Checklist.loc DATA'!$D$3:$D$3000,'Checklist.loc DATA'!$C$3:$C$3000=B442,"#no matching result in Checklist.loc DATA")=""),
            IF(_xlfn._xlws.FILTER('GAME.CHECKLIST_ Integrator'!$C$2:$C$3000,'GAME.CHECKLIST_ Integrator'!$D$2:$D$3000=B442,"#no matching result in GAME.CHECKLIST Integrator")="0","#Text found in aircraft PAGE_Integrator but no matching entry name; check that you copy-pasted entry names",
                   _xlfn._xlws.FILTER('GAME.CHECKLIST_ Integrator'!$C$2:$C$3000,'GAME.CHECKLIST_ Integrator'!$D$2:$D$3000=B442,"#no matching result in GAME.CHECKLIST Integrator")),
           _xlfn._xlws.FILTER('Checklist.loc DATA'!$D$3:$D$3000,'Checklist.loc DATA'!$C$3:$C$3000=B442,"#no matching result in Checklist.loc DATA")))</f>
        <v/>
      </c>
      <c r="D442" s="52"/>
      <c r="E442" s="46" t="str" cm="1">
        <f t="array" ref="E442">IF(D442="","",
       IF(OR(_xlfn._xlws.FILTER('Checklist.loc DATA'!$D$3:$D$3000,'Checklist.loc DATA'!$C$3:$C$3000=D442,"#no matching result in Checklist.loc DATA")="#no matching result found in Checklist.loc DATA",_xlfn._xlws.FILTER('Checklist.loc DATA'!$D$3:$D$3000,'Checklist.loc DATA'!$C$3:$C$3000=D442,"#no matching result in Checklist.loc DATA")="MISSING",_xlfn._xlws.FILTER('Checklist.loc DATA'!$D$3:$D$3000,'Checklist.loc DATA'!$C$3:$C$3000=D442,"#no matching result in Checklist.loc DATA")=""),
            IF(_xlfn._xlws.FILTER('GAME.CHECKLIST_ Integrator'!$C$2:$C$3000,'GAME.CHECKLIST_ Integrator'!$D$2:$D$3000=D442,"#no matching result in GAME.CHECKLIST Integrator")="0","#Text found in aircraft PAGE_Integrator but no matching entry name; check that you copy-pasted entry names",
                   _xlfn._xlws.FILTER('GAME.CHECKLIST_ Integrator'!$C$2:$C$3000,'GAME.CHECKLIST_ Integrator'!$D$2:$D$3000=D442,"#no matching result in GAME.CHECKLIST Integrator")),
           _xlfn._xlws.FILTER('Checklist.loc DATA'!$D$3:$D$3000,'Checklist.loc DATA'!$C$3:$C$3000=D442,"#no matching result in Checklist.loc DATA")))</f>
        <v/>
      </c>
      <c r="F442" s="52"/>
      <c r="G442" s="46" t="str" cm="1">
        <f t="array" ref="G442">IF(F442="","",
       IF(OR(_xlfn._xlws.FILTER('Checklist.loc DATA'!$D$3:$D$3000,'Checklist.loc DATA'!$C$3:$C$3000=F442,"#no matching result in Checklist.loc DATA")="#no matching result found in Checklist.loc DATA",_xlfn._xlws.FILTER('Checklist.loc DATA'!$D$3:$D$3000,'Checklist.loc DATA'!$C$3:$C$3000=F442,"#no matching result in Checklist.loc DATA")="MISSING",_xlfn._xlws.FILTER('Checklist.loc DATA'!$D$3:$D$3000,'Checklist.loc DATA'!$C$3:$C$3000=F442,"#no matching result in Checklist.loc DATA")=""),
            IF(_xlfn._xlws.FILTER('GAME.CHECKLIST_ Integrator'!$C$2:$C$3000,'GAME.CHECKLIST_ Integrator'!$D$2:$D$3000=F442,"#no matching result in GAME.CHECKLIST Integrator")="0","#Text found in aircraft PAGE_Integrator but no matching entry name; check that you copy-pasted entry names",
                   _xlfn._xlws.FILTER('GAME.CHECKLIST_ Integrator'!$C$2:$C$3000,'GAME.CHECKLIST_ Integrator'!$D$2:$D$3000=F442,"#no matching result in GAME.CHECKLIST Integrator")),
           _xlfn._xlws.FILTER('Checklist.loc DATA'!$D$3:$D$3000,'Checklist.loc DATA'!$C$3:$C$3000=F442,"#no matching result in Checklist.loc DATA")))</f>
        <v/>
      </c>
      <c r="H442" s="61"/>
      <c r="I442" s="46" t="str" cm="1">
        <f t="array" ref="I442">IF(H442="","",
       IF(OR(_xlfn._xlws.FILTER('Checklist.loc DATA'!$D$3:$D$3000,'Checklist.loc DATA'!$C$3:$C$3000=H442,"#no matching result in Checklist.loc DATA")="#no matching result found in Checklist.loc DATA",_xlfn._xlws.FILTER('Checklist.loc DATA'!$D$3:$D$3000,'Checklist.loc DATA'!$C$3:$C$3000=H442,"#no matching result in Checklist.loc DATA")="MISSING",_xlfn._xlws.FILTER('Checklist.loc DATA'!$D$3:$D$3000,'Checklist.loc DATA'!$C$3:$C$3000=H442,"#no matching result in Checklist.loc DATA")=""),
            IF(_xlfn._xlws.FILTER('GAME.CHECKLIST_ Integrator'!$C$2:$C$3000,'GAME.CHECKLIST_ Integrator'!$D$2:$D$3000=H442,"#no matching result in GAME.CHECKLIST Integrator")="0","#Text found in aircraft PAGE_Integrator but no matching entry name; check that you copy-pasted entry names",
                   _xlfn._xlws.FILTER('GAME.CHECKLIST_ Integrator'!$C$2:$C$3000,'GAME.CHECKLIST_ Integrator'!$D$2:$D$3000=H442,"#no matching result in GAME.CHECKLIST Integrator")),
           _xlfn._xlws.FILTER('Checklist.loc DATA'!$D$3:$D$3000,'Checklist.loc DATA'!$C$3:$C$3000=H442,"#no matching result in Checklist.loc DATA")))</f>
        <v/>
      </c>
      <c r="J442" s="48"/>
      <c r="K442" s="46" t="str" cm="1">
        <f t="array" ref="K442">IF(OR(J442="",J442=0),"",
       IF(OR(_xlfn._xlws.FILTER('Checklist.loc DATA'!$E$3:$E$3000,'Checklist.loc DATA'!$D$3:$D$3000=J442,"#no matching result in Checklist.loc DATA")="#no matching result found in Checklist.loc DATA",_xlfn._xlws.FILTER('Checklist.loc DATA'!$E$3:$E$3000,'Checklist.loc DATA'!$D$3:$D$3000=J442,"#no matching result in Checklist.loc DATA")="MISSING",_xlfn._xlws.FILTER('Checklist.loc DATA'!$E$3:$E$3000,'Checklist.loc DATA'!$D$3:$D$3000=J442,"#no matching result in Checklist.loc DATA")=""),
          IF(_xlfn._xlws.FILTER('CLUE. Integrator'!$C$2:$C$3000,'CLUE. Integrator'!$D$2:$D$3000=J442,"#no matching result in aircraft CLUE_Integrator")="0","#Text found in aircraft CLUE_Integrator but no matching entry name; check that you copy-pasted entry names",
                   _xlfn._xlws.FILTER('CLUE. Integrator'!$C$2:$C$3000,'CLUE. Integrator'!$D$2:$D$3000=J442,"#no matching result in aircraft CLUE_Integrator")),
           _xlfn._xlws.FILTER('Checklist.loc DATA'!$E$3:$E$3000,'Checklist.loc DATA'!$D$3:$D$3000=J442,"#no matching result in Checklist.loc DATA")))</f>
        <v/>
      </c>
      <c r="L442" s="63" t="str">
        <f>IF('Integrator tracking'!G451="","",'Integrator tracking'!G451)</f>
        <v/>
      </c>
      <c r="M442" s="14" t="str">
        <f t="shared" si="12"/>
        <v/>
      </c>
      <c r="N442" s="14" t="str">
        <f>IF(F442="","",
_xlfn.CONCAT('Resource Checklist generator'!$A$2,UPPER('Resource Checklist generator'!$O$1),SUBSTITUTE(_xlfn.CONCAT(G442,"_",I442),"GAME.CHECKLIST_",""),"_",T442,'Resource Checklist generator'!$M$2,L442,'Resource Checklist generator'!$K$2,CHAR(10),
    'Resource Checklist generator'!$L$1,'Resource Checklist generator'!$N$2,'Resource Checklist generator'!$K$1,CHAR(10),
    'Resource Checklist generator'!$N$1
))</f>
        <v/>
      </c>
      <c r="O442" s="14" t="str">
        <f>IF(NOT(OR(U442=0,U442="")),_xlfn.CONCAT('Resource Checklist generator'!$G$2,U442,'Resource Checklist generator'!$H$2,CHAR(10),'Resource Checklist generator'!$I$2),"")</f>
        <v/>
      </c>
      <c r="P442" s="14" t="str">
        <f>IF(NOT(OR(V442=0,V442="")),_xlfn.CONCAT('Resource Checklist generator'!$J$2,V442,'Resource Checklist generator'!$H$2,CHAR(10),'Resource Checklist generator'!$L$2),"")</f>
        <v/>
      </c>
      <c r="Q442" s="14" t="str">
        <f>IF(F442="","",
    _xlfn.CONCAT('Resource Checklist generator'!$A$1,UPPER('Resource Checklist generator'!$O$1),SUBSTITUTE(_xlfn.CONCAT(G442,"_",I442),"GAME.CHECKLIST_",""),'Resource Checklist generator'!$B$1,CHAR(10),
    'Resource Checklist generator'!$C$1,G442,'Resource Checklist generator'!$D$1,I442,'Resource Checklist generator'!$E$1,CHAR(10),
    IF(K442="","",_xlfn.CONCAT('Resource Checklist generator'!$F$1,K442,'Resource Checklist generator'!$G$1,CHAR(10))),
    'Resource Checklist generator'!$J$1,'Resource Checklist generator'!$K$1,CHAR(10),
    'Resource Checklist generator'!$N$1)
)</f>
        <v/>
      </c>
      <c r="R442" s="14"/>
      <c r="S442" s="14" t="str">
        <f t="shared" si="13"/>
        <v/>
      </c>
      <c r="T442" s="14" t="str" cm="1">
        <f t="array" ref="T442">IF(Q442="","",MATCH(MID(Q442,1,255),MID($R$3:$R$999,1,255),0))</f>
        <v/>
      </c>
      <c r="U442" s="14"/>
      <c r="V442" s="14"/>
    </row>
    <row r="443" spans="2:22">
      <c r="B443" s="27"/>
      <c r="C443" s="46" t="str" cm="1">
        <f t="array" ref="C443">IF(B443="","",
       IF(OR(_xlfn._xlws.FILTER('Checklist.loc DATA'!$D$3:$D$3000,'Checklist.loc DATA'!$C$3:$C$3000=B443,"#no matching result in Checklist.loc DATA")="#no matching result found in Checklist.loc DATA",_xlfn._xlws.FILTER('Checklist.loc DATA'!$D$3:$D$3000,'Checklist.loc DATA'!$C$3:$C$3000=B443,"#no matching result in Checklist.loc DATA")="MISSING",_xlfn._xlws.FILTER('Checklist.loc DATA'!$D$3:$D$3000,'Checklist.loc DATA'!$C$3:$C$3000=B443,"#no matching result in Checklist.loc DATA")=""),
            IF(_xlfn._xlws.FILTER('GAME.CHECKLIST_ Integrator'!$C$2:$C$3000,'GAME.CHECKLIST_ Integrator'!$D$2:$D$3000=B443,"#no matching result in GAME.CHECKLIST Integrator")="0","#Text found in aircraft PAGE_Integrator but no matching entry name; check that you copy-pasted entry names",
                   _xlfn._xlws.FILTER('GAME.CHECKLIST_ Integrator'!$C$2:$C$3000,'GAME.CHECKLIST_ Integrator'!$D$2:$D$3000=B443,"#no matching result in GAME.CHECKLIST Integrator")),
           _xlfn._xlws.FILTER('Checklist.loc DATA'!$D$3:$D$3000,'Checklist.loc DATA'!$C$3:$C$3000=B443,"#no matching result in Checklist.loc DATA")))</f>
        <v/>
      </c>
      <c r="D443" s="53"/>
      <c r="E443" s="46" t="str" cm="1">
        <f t="array" ref="E443">IF(D443="","",
       IF(OR(_xlfn._xlws.FILTER('Checklist.loc DATA'!$D$3:$D$3000,'Checklist.loc DATA'!$C$3:$C$3000=D443,"#no matching result in Checklist.loc DATA")="#no matching result found in Checklist.loc DATA",_xlfn._xlws.FILTER('Checklist.loc DATA'!$D$3:$D$3000,'Checklist.loc DATA'!$C$3:$C$3000=D443,"#no matching result in Checklist.loc DATA")="MISSING",_xlfn._xlws.FILTER('Checklist.loc DATA'!$D$3:$D$3000,'Checklist.loc DATA'!$C$3:$C$3000=D443,"#no matching result in Checklist.loc DATA")=""),
            IF(_xlfn._xlws.FILTER('GAME.CHECKLIST_ Integrator'!$C$2:$C$3000,'GAME.CHECKLIST_ Integrator'!$D$2:$D$3000=D443,"#no matching result in GAME.CHECKLIST Integrator")="0","#Text found in aircraft PAGE_Integrator but no matching entry name; check that you copy-pasted entry names",
                   _xlfn._xlws.FILTER('GAME.CHECKLIST_ Integrator'!$C$2:$C$3000,'GAME.CHECKLIST_ Integrator'!$D$2:$D$3000=D443,"#no matching result in GAME.CHECKLIST Integrator")),
           _xlfn._xlws.FILTER('Checklist.loc DATA'!$D$3:$D$3000,'Checklist.loc DATA'!$C$3:$C$3000=D443,"#no matching result in Checklist.loc DATA")))</f>
        <v/>
      </c>
      <c r="F443" s="53"/>
      <c r="G443" s="46" t="str" cm="1">
        <f t="array" ref="G443">IF(F443="","",
       IF(OR(_xlfn._xlws.FILTER('Checklist.loc DATA'!$D$3:$D$3000,'Checklist.loc DATA'!$C$3:$C$3000=F443,"#no matching result in Checklist.loc DATA")="#no matching result found in Checklist.loc DATA",_xlfn._xlws.FILTER('Checklist.loc DATA'!$D$3:$D$3000,'Checklist.loc DATA'!$C$3:$C$3000=F443,"#no matching result in Checklist.loc DATA")="MISSING",_xlfn._xlws.FILTER('Checklist.loc DATA'!$D$3:$D$3000,'Checklist.loc DATA'!$C$3:$C$3000=F443,"#no matching result in Checklist.loc DATA")=""),
            IF(_xlfn._xlws.FILTER('GAME.CHECKLIST_ Integrator'!$C$2:$C$3000,'GAME.CHECKLIST_ Integrator'!$D$2:$D$3000=F443,"#no matching result in GAME.CHECKLIST Integrator")="0","#Text found in aircraft PAGE_Integrator but no matching entry name; check that you copy-pasted entry names",
                   _xlfn._xlws.FILTER('GAME.CHECKLIST_ Integrator'!$C$2:$C$3000,'GAME.CHECKLIST_ Integrator'!$D$2:$D$3000=F443,"#no matching result in GAME.CHECKLIST Integrator")),
           _xlfn._xlws.FILTER('Checklist.loc DATA'!$D$3:$D$3000,'Checklist.loc DATA'!$C$3:$C$3000=F443,"#no matching result in Checklist.loc DATA")))</f>
        <v/>
      </c>
      <c r="H443" s="62"/>
      <c r="I443" s="46" t="str" cm="1">
        <f t="array" ref="I443">IF(H443="","",
       IF(OR(_xlfn._xlws.FILTER('Checklist.loc DATA'!$D$3:$D$3000,'Checklist.loc DATA'!$C$3:$C$3000=H443,"#no matching result in Checklist.loc DATA")="#no matching result found in Checklist.loc DATA",_xlfn._xlws.FILTER('Checklist.loc DATA'!$D$3:$D$3000,'Checklist.loc DATA'!$C$3:$C$3000=H443,"#no matching result in Checklist.loc DATA")="MISSING",_xlfn._xlws.FILTER('Checklist.loc DATA'!$D$3:$D$3000,'Checklist.loc DATA'!$C$3:$C$3000=H443,"#no matching result in Checklist.loc DATA")=""),
            IF(_xlfn._xlws.FILTER('GAME.CHECKLIST_ Integrator'!$C$2:$C$3000,'GAME.CHECKLIST_ Integrator'!$D$2:$D$3000=H443,"#no matching result in GAME.CHECKLIST Integrator")="0","#Text found in aircraft PAGE_Integrator but no matching entry name; check that you copy-pasted entry names",
                   _xlfn._xlws.FILTER('GAME.CHECKLIST_ Integrator'!$C$2:$C$3000,'GAME.CHECKLIST_ Integrator'!$D$2:$D$3000=H443,"#no matching result in GAME.CHECKLIST Integrator")),
           _xlfn._xlws.FILTER('Checklist.loc DATA'!$D$3:$D$3000,'Checklist.loc DATA'!$C$3:$C$3000=H443,"#no matching result in Checklist.loc DATA")))</f>
        <v/>
      </c>
      <c r="J443" s="29"/>
      <c r="K443" s="46" t="str" cm="1">
        <f t="array" ref="K443">IF(OR(J443="",J443=0),"",
       IF(OR(_xlfn._xlws.FILTER('Checklist.loc DATA'!$E$3:$E$3000,'Checklist.loc DATA'!$D$3:$D$3000=J443,"#no matching result in Checklist.loc DATA")="#no matching result found in Checklist.loc DATA",_xlfn._xlws.FILTER('Checklist.loc DATA'!$E$3:$E$3000,'Checklist.loc DATA'!$D$3:$D$3000=J443,"#no matching result in Checklist.loc DATA")="MISSING",_xlfn._xlws.FILTER('Checklist.loc DATA'!$E$3:$E$3000,'Checklist.loc DATA'!$D$3:$D$3000=J443,"#no matching result in Checklist.loc DATA")=""),
          IF(_xlfn._xlws.FILTER('CLUE. Integrator'!$C$2:$C$3000,'CLUE. Integrator'!$D$2:$D$3000=J443,"#no matching result in aircraft CLUE_Integrator")="0","#Text found in aircraft CLUE_Integrator but no matching entry name; check that you copy-pasted entry names",
                   _xlfn._xlws.FILTER('CLUE. Integrator'!$C$2:$C$3000,'CLUE. Integrator'!$D$2:$D$3000=J443,"#no matching result in aircraft CLUE_Integrator")),
           _xlfn._xlws.FILTER('Checklist.loc DATA'!$E$3:$E$3000,'Checklist.loc DATA'!$D$3:$D$3000=J443,"#no matching result in Checklist.loc DATA")))</f>
        <v/>
      </c>
      <c r="L443" s="63" t="str">
        <f>IF('Integrator tracking'!G452="","",'Integrator tracking'!G452)</f>
        <v/>
      </c>
      <c r="M443" s="14" t="str">
        <f t="shared" si="12"/>
        <v/>
      </c>
      <c r="N443" s="14" t="str">
        <f>IF(F443="","",
_xlfn.CONCAT('Resource Checklist generator'!$A$2,UPPER('Resource Checklist generator'!$O$1),SUBSTITUTE(_xlfn.CONCAT(G443,"_",I443),"GAME.CHECKLIST_",""),"_",T443,'Resource Checklist generator'!$M$2,L443,'Resource Checklist generator'!$K$2,CHAR(10),
    'Resource Checklist generator'!$L$1,'Resource Checklist generator'!$N$2,'Resource Checklist generator'!$K$1,CHAR(10),
    'Resource Checklist generator'!$N$1
))</f>
        <v/>
      </c>
      <c r="O443" s="14" t="str">
        <f>IF(NOT(OR(U443=0,U443="")),_xlfn.CONCAT('Resource Checklist generator'!$G$2,U443,'Resource Checklist generator'!$H$2,CHAR(10),'Resource Checklist generator'!$I$2),"")</f>
        <v/>
      </c>
      <c r="P443" s="14" t="str">
        <f>IF(NOT(OR(V443=0,V443="")),_xlfn.CONCAT('Resource Checklist generator'!$J$2,V443,'Resource Checklist generator'!$H$2,CHAR(10),'Resource Checklist generator'!$L$2),"")</f>
        <v/>
      </c>
      <c r="Q443" s="14" t="str">
        <f>IF(F443="","",
    _xlfn.CONCAT('Resource Checklist generator'!$A$1,UPPER('Resource Checklist generator'!$O$1),SUBSTITUTE(_xlfn.CONCAT(G443,"_",I443),"GAME.CHECKLIST_",""),'Resource Checklist generator'!$B$1,CHAR(10),
    'Resource Checklist generator'!$C$1,G443,'Resource Checklist generator'!$D$1,I443,'Resource Checklist generator'!$E$1,CHAR(10),
    IF(K443="","",_xlfn.CONCAT('Resource Checklist generator'!$F$1,K443,'Resource Checklist generator'!$G$1,CHAR(10))),
    'Resource Checklist generator'!$J$1,'Resource Checklist generator'!$K$1,CHAR(10),
    'Resource Checklist generator'!$N$1)
)</f>
        <v/>
      </c>
      <c r="R443" s="14"/>
      <c r="S443" s="14" t="str">
        <f t="shared" si="13"/>
        <v/>
      </c>
      <c r="T443" s="14" t="str" cm="1">
        <f t="array" ref="T443">IF(Q443="","",MATCH(MID(Q443,1,255),MID($R$3:$R$999,1,255),0))</f>
        <v/>
      </c>
      <c r="U443" s="14"/>
      <c r="V443" s="14"/>
    </row>
    <row r="444" spans="2:22">
      <c r="B444" s="28"/>
      <c r="C444" s="46" t="str" cm="1">
        <f t="array" ref="C444">IF(B444="","",
       IF(OR(_xlfn._xlws.FILTER('Checklist.loc DATA'!$D$3:$D$3000,'Checklist.loc DATA'!$C$3:$C$3000=B444,"#no matching result in Checklist.loc DATA")="#no matching result found in Checklist.loc DATA",_xlfn._xlws.FILTER('Checklist.loc DATA'!$D$3:$D$3000,'Checklist.loc DATA'!$C$3:$C$3000=B444,"#no matching result in Checklist.loc DATA")="MISSING",_xlfn._xlws.FILTER('Checklist.loc DATA'!$D$3:$D$3000,'Checklist.loc DATA'!$C$3:$C$3000=B444,"#no matching result in Checklist.loc DATA")=""),
            IF(_xlfn._xlws.FILTER('GAME.CHECKLIST_ Integrator'!$C$2:$C$3000,'GAME.CHECKLIST_ Integrator'!$D$2:$D$3000=B444,"#no matching result in GAME.CHECKLIST Integrator")="0","#Text found in aircraft PAGE_Integrator but no matching entry name; check that you copy-pasted entry names",
                   _xlfn._xlws.FILTER('GAME.CHECKLIST_ Integrator'!$C$2:$C$3000,'GAME.CHECKLIST_ Integrator'!$D$2:$D$3000=B444,"#no matching result in GAME.CHECKLIST Integrator")),
           _xlfn._xlws.FILTER('Checklist.loc DATA'!$D$3:$D$3000,'Checklist.loc DATA'!$C$3:$C$3000=B444,"#no matching result in Checklist.loc DATA")))</f>
        <v/>
      </c>
      <c r="D444" s="52"/>
      <c r="E444" s="46" t="str" cm="1">
        <f t="array" ref="E444">IF(D444="","",
       IF(OR(_xlfn._xlws.FILTER('Checklist.loc DATA'!$D$3:$D$3000,'Checklist.loc DATA'!$C$3:$C$3000=D444,"#no matching result in Checklist.loc DATA")="#no matching result found in Checklist.loc DATA",_xlfn._xlws.FILTER('Checklist.loc DATA'!$D$3:$D$3000,'Checklist.loc DATA'!$C$3:$C$3000=D444,"#no matching result in Checklist.loc DATA")="MISSING",_xlfn._xlws.FILTER('Checklist.loc DATA'!$D$3:$D$3000,'Checklist.loc DATA'!$C$3:$C$3000=D444,"#no matching result in Checklist.loc DATA")=""),
            IF(_xlfn._xlws.FILTER('GAME.CHECKLIST_ Integrator'!$C$2:$C$3000,'GAME.CHECKLIST_ Integrator'!$D$2:$D$3000=D444,"#no matching result in GAME.CHECKLIST Integrator")="0","#Text found in aircraft PAGE_Integrator but no matching entry name; check that you copy-pasted entry names",
                   _xlfn._xlws.FILTER('GAME.CHECKLIST_ Integrator'!$C$2:$C$3000,'GAME.CHECKLIST_ Integrator'!$D$2:$D$3000=D444,"#no matching result in GAME.CHECKLIST Integrator")),
           _xlfn._xlws.FILTER('Checklist.loc DATA'!$D$3:$D$3000,'Checklist.loc DATA'!$C$3:$C$3000=D444,"#no matching result in Checklist.loc DATA")))</f>
        <v/>
      </c>
      <c r="F444" s="52"/>
      <c r="G444" s="46" t="str" cm="1">
        <f t="array" ref="G444">IF(F444="","",
       IF(OR(_xlfn._xlws.FILTER('Checklist.loc DATA'!$D$3:$D$3000,'Checklist.loc DATA'!$C$3:$C$3000=F444,"#no matching result in Checklist.loc DATA")="#no matching result found in Checklist.loc DATA",_xlfn._xlws.FILTER('Checklist.loc DATA'!$D$3:$D$3000,'Checklist.loc DATA'!$C$3:$C$3000=F444,"#no matching result in Checklist.loc DATA")="MISSING",_xlfn._xlws.FILTER('Checklist.loc DATA'!$D$3:$D$3000,'Checklist.loc DATA'!$C$3:$C$3000=F444,"#no matching result in Checklist.loc DATA")=""),
            IF(_xlfn._xlws.FILTER('GAME.CHECKLIST_ Integrator'!$C$2:$C$3000,'GAME.CHECKLIST_ Integrator'!$D$2:$D$3000=F444,"#no matching result in GAME.CHECKLIST Integrator")="0","#Text found in aircraft PAGE_Integrator but no matching entry name; check that you copy-pasted entry names",
                   _xlfn._xlws.FILTER('GAME.CHECKLIST_ Integrator'!$C$2:$C$3000,'GAME.CHECKLIST_ Integrator'!$D$2:$D$3000=F444,"#no matching result in GAME.CHECKLIST Integrator")),
           _xlfn._xlws.FILTER('Checklist.loc DATA'!$D$3:$D$3000,'Checklist.loc DATA'!$C$3:$C$3000=F444,"#no matching result in Checklist.loc DATA")))</f>
        <v/>
      </c>
      <c r="H444" s="61"/>
      <c r="I444" s="46" t="str" cm="1">
        <f t="array" ref="I444">IF(H444="","",
       IF(OR(_xlfn._xlws.FILTER('Checklist.loc DATA'!$D$3:$D$3000,'Checklist.loc DATA'!$C$3:$C$3000=H444,"#no matching result in Checklist.loc DATA")="#no matching result found in Checklist.loc DATA",_xlfn._xlws.FILTER('Checklist.loc DATA'!$D$3:$D$3000,'Checklist.loc DATA'!$C$3:$C$3000=H444,"#no matching result in Checklist.loc DATA")="MISSING",_xlfn._xlws.FILTER('Checklist.loc DATA'!$D$3:$D$3000,'Checklist.loc DATA'!$C$3:$C$3000=H444,"#no matching result in Checklist.loc DATA")=""),
            IF(_xlfn._xlws.FILTER('GAME.CHECKLIST_ Integrator'!$C$2:$C$3000,'GAME.CHECKLIST_ Integrator'!$D$2:$D$3000=H444,"#no matching result in GAME.CHECKLIST Integrator")="0","#Text found in aircraft PAGE_Integrator but no matching entry name; check that you copy-pasted entry names",
                   _xlfn._xlws.FILTER('GAME.CHECKLIST_ Integrator'!$C$2:$C$3000,'GAME.CHECKLIST_ Integrator'!$D$2:$D$3000=H444,"#no matching result in GAME.CHECKLIST Integrator")),
           _xlfn._xlws.FILTER('Checklist.loc DATA'!$D$3:$D$3000,'Checklist.loc DATA'!$C$3:$C$3000=H444,"#no matching result in Checklist.loc DATA")))</f>
        <v/>
      </c>
      <c r="J444" s="48"/>
      <c r="K444" s="46" t="str" cm="1">
        <f t="array" ref="K444">IF(OR(J444="",J444=0),"",
       IF(OR(_xlfn._xlws.FILTER('Checklist.loc DATA'!$E$3:$E$3000,'Checklist.loc DATA'!$D$3:$D$3000=J444,"#no matching result in Checklist.loc DATA")="#no matching result found in Checklist.loc DATA",_xlfn._xlws.FILTER('Checklist.loc DATA'!$E$3:$E$3000,'Checklist.loc DATA'!$D$3:$D$3000=J444,"#no matching result in Checklist.loc DATA")="MISSING",_xlfn._xlws.FILTER('Checklist.loc DATA'!$E$3:$E$3000,'Checklist.loc DATA'!$D$3:$D$3000=J444,"#no matching result in Checklist.loc DATA")=""),
          IF(_xlfn._xlws.FILTER('CLUE. Integrator'!$C$2:$C$3000,'CLUE. Integrator'!$D$2:$D$3000=J444,"#no matching result in aircraft CLUE_Integrator")="0","#Text found in aircraft CLUE_Integrator but no matching entry name; check that you copy-pasted entry names",
                   _xlfn._xlws.FILTER('CLUE. Integrator'!$C$2:$C$3000,'CLUE. Integrator'!$D$2:$D$3000=J444,"#no matching result in aircraft CLUE_Integrator")),
           _xlfn._xlws.FILTER('Checklist.loc DATA'!$E$3:$E$3000,'Checklist.loc DATA'!$D$3:$D$3000=J444,"#no matching result in Checklist.loc DATA")))</f>
        <v/>
      </c>
      <c r="L444" s="63" t="str">
        <f>IF('Integrator tracking'!G453="","",'Integrator tracking'!G453)</f>
        <v/>
      </c>
      <c r="M444" s="14" t="str">
        <f t="shared" si="12"/>
        <v/>
      </c>
      <c r="N444" s="14" t="str">
        <f>IF(F444="","",
_xlfn.CONCAT('Resource Checklist generator'!$A$2,UPPER('Resource Checklist generator'!$O$1),SUBSTITUTE(_xlfn.CONCAT(G444,"_",I444),"GAME.CHECKLIST_",""),"_",T444,'Resource Checklist generator'!$M$2,L444,'Resource Checklist generator'!$K$2,CHAR(10),
    'Resource Checklist generator'!$L$1,'Resource Checklist generator'!$N$2,'Resource Checklist generator'!$K$1,CHAR(10),
    'Resource Checklist generator'!$N$1
))</f>
        <v/>
      </c>
      <c r="O444" s="14" t="str">
        <f>IF(NOT(OR(U444=0,U444="")),_xlfn.CONCAT('Resource Checklist generator'!$G$2,U444,'Resource Checklist generator'!$H$2,CHAR(10),'Resource Checklist generator'!$I$2),"")</f>
        <v/>
      </c>
      <c r="P444" s="14" t="str">
        <f>IF(NOT(OR(V444=0,V444="")),_xlfn.CONCAT('Resource Checklist generator'!$J$2,V444,'Resource Checklist generator'!$H$2,CHAR(10),'Resource Checklist generator'!$L$2),"")</f>
        <v/>
      </c>
      <c r="Q444" s="14" t="str">
        <f>IF(F444="","",
    _xlfn.CONCAT('Resource Checklist generator'!$A$1,UPPER('Resource Checklist generator'!$O$1),SUBSTITUTE(_xlfn.CONCAT(G444,"_",I444),"GAME.CHECKLIST_",""),'Resource Checklist generator'!$B$1,CHAR(10),
    'Resource Checklist generator'!$C$1,G444,'Resource Checklist generator'!$D$1,I444,'Resource Checklist generator'!$E$1,CHAR(10),
    IF(K444="","",_xlfn.CONCAT('Resource Checklist generator'!$F$1,K444,'Resource Checklist generator'!$G$1,CHAR(10))),
    'Resource Checklist generator'!$J$1,'Resource Checklist generator'!$K$1,CHAR(10),
    'Resource Checklist generator'!$N$1)
)</f>
        <v/>
      </c>
      <c r="R444" s="14"/>
      <c r="S444" s="14" t="str">
        <f t="shared" si="13"/>
        <v/>
      </c>
      <c r="T444" s="14" t="str" cm="1">
        <f t="array" ref="T444">IF(Q444="","",MATCH(MID(Q444,1,255),MID($R$3:$R$999,1,255),0))</f>
        <v/>
      </c>
      <c r="U444" s="14"/>
      <c r="V444" s="14"/>
    </row>
    <row r="445" spans="2:22">
      <c r="B445" s="27"/>
      <c r="C445" s="46" t="str" cm="1">
        <f t="array" ref="C445">IF(B445="","",
       IF(OR(_xlfn._xlws.FILTER('Checklist.loc DATA'!$D$3:$D$3000,'Checklist.loc DATA'!$C$3:$C$3000=B445,"#no matching result in Checklist.loc DATA")="#no matching result found in Checklist.loc DATA",_xlfn._xlws.FILTER('Checklist.loc DATA'!$D$3:$D$3000,'Checklist.loc DATA'!$C$3:$C$3000=B445,"#no matching result in Checklist.loc DATA")="MISSING",_xlfn._xlws.FILTER('Checklist.loc DATA'!$D$3:$D$3000,'Checklist.loc DATA'!$C$3:$C$3000=B445,"#no matching result in Checklist.loc DATA")=""),
            IF(_xlfn._xlws.FILTER('GAME.CHECKLIST_ Integrator'!$C$2:$C$3000,'GAME.CHECKLIST_ Integrator'!$D$2:$D$3000=B445,"#no matching result in GAME.CHECKLIST Integrator")="0","#Text found in aircraft PAGE_Integrator but no matching entry name; check that you copy-pasted entry names",
                   _xlfn._xlws.FILTER('GAME.CHECKLIST_ Integrator'!$C$2:$C$3000,'GAME.CHECKLIST_ Integrator'!$D$2:$D$3000=B445,"#no matching result in GAME.CHECKLIST Integrator")),
           _xlfn._xlws.FILTER('Checklist.loc DATA'!$D$3:$D$3000,'Checklist.loc DATA'!$C$3:$C$3000=B445,"#no matching result in Checklist.loc DATA")))</f>
        <v/>
      </c>
      <c r="D445" s="53"/>
      <c r="E445" s="46" t="str" cm="1">
        <f t="array" ref="E445">IF(D445="","",
       IF(OR(_xlfn._xlws.FILTER('Checklist.loc DATA'!$D$3:$D$3000,'Checklist.loc DATA'!$C$3:$C$3000=D445,"#no matching result in Checklist.loc DATA")="#no matching result found in Checklist.loc DATA",_xlfn._xlws.FILTER('Checklist.loc DATA'!$D$3:$D$3000,'Checklist.loc DATA'!$C$3:$C$3000=D445,"#no matching result in Checklist.loc DATA")="MISSING",_xlfn._xlws.FILTER('Checklist.loc DATA'!$D$3:$D$3000,'Checklist.loc DATA'!$C$3:$C$3000=D445,"#no matching result in Checklist.loc DATA")=""),
            IF(_xlfn._xlws.FILTER('GAME.CHECKLIST_ Integrator'!$C$2:$C$3000,'GAME.CHECKLIST_ Integrator'!$D$2:$D$3000=D445,"#no matching result in GAME.CHECKLIST Integrator")="0","#Text found in aircraft PAGE_Integrator but no matching entry name; check that you copy-pasted entry names",
                   _xlfn._xlws.FILTER('GAME.CHECKLIST_ Integrator'!$C$2:$C$3000,'GAME.CHECKLIST_ Integrator'!$D$2:$D$3000=D445,"#no matching result in GAME.CHECKLIST Integrator")),
           _xlfn._xlws.FILTER('Checklist.loc DATA'!$D$3:$D$3000,'Checklist.loc DATA'!$C$3:$C$3000=D445,"#no matching result in Checklist.loc DATA")))</f>
        <v/>
      </c>
      <c r="F445" s="53"/>
      <c r="G445" s="46" t="str" cm="1">
        <f t="array" ref="G445">IF(F445="","",
       IF(OR(_xlfn._xlws.FILTER('Checklist.loc DATA'!$D$3:$D$3000,'Checklist.loc DATA'!$C$3:$C$3000=F445,"#no matching result in Checklist.loc DATA")="#no matching result found in Checklist.loc DATA",_xlfn._xlws.FILTER('Checklist.loc DATA'!$D$3:$D$3000,'Checklist.loc DATA'!$C$3:$C$3000=F445,"#no matching result in Checklist.loc DATA")="MISSING",_xlfn._xlws.FILTER('Checklist.loc DATA'!$D$3:$D$3000,'Checklist.loc DATA'!$C$3:$C$3000=F445,"#no matching result in Checklist.loc DATA")=""),
            IF(_xlfn._xlws.FILTER('GAME.CHECKLIST_ Integrator'!$C$2:$C$3000,'GAME.CHECKLIST_ Integrator'!$D$2:$D$3000=F445,"#no matching result in GAME.CHECKLIST Integrator")="0","#Text found in aircraft PAGE_Integrator but no matching entry name; check that you copy-pasted entry names",
                   _xlfn._xlws.FILTER('GAME.CHECKLIST_ Integrator'!$C$2:$C$3000,'GAME.CHECKLIST_ Integrator'!$D$2:$D$3000=F445,"#no matching result in GAME.CHECKLIST Integrator")),
           _xlfn._xlws.FILTER('Checklist.loc DATA'!$D$3:$D$3000,'Checklist.loc DATA'!$C$3:$C$3000=F445,"#no matching result in Checklist.loc DATA")))</f>
        <v/>
      </c>
      <c r="H445" s="62"/>
      <c r="I445" s="46" t="str" cm="1">
        <f t="array" ref="I445">IF(H445="","",
       IF(OR(_xlfn._xlws.FILTER('Checklist.loc DATA'!$D$3:$D$3000,'Checklist.loc DATA'!$C$3:$C$3000=H445,"#no matching result in Checklist.loc DATA")="#no matching result found in Checklist.loc DATA",_xlfn._xlws.FILTER('Checklist.loc DATA'!$D$3:$D$3000,'Checklist.loc DATA'!$C$3:$C$3000=H445,"#no matching result in Checklist.loc DATA")="MISSING",_xlfn._xlws.FILTER('Checklist.loc DATA'!$D$3:$D$3000,'Checklist.loc DATA'!$C$3:$C$3000=H445,"#no matching result in Checklist.loc DATA")=""),
            IF(_xlfn._xlws.FILTER('GAME.CHECKLIST_ Integrator'!$C$2:$C$3000,'GAME.CHECKLIST_ Integrator'!$D$2:$D$3000=H445,"#no matching result in GAME.CHECKLIST Integrator")="0","#Text found in aircraft PAGE_Integrator but no matching entry name; check that you copy-pasted entry names",
                   _xlfn._xlws.FILTER('GAME.CHECKLIST_ Integrator'!$C$2:$C$3000,'GAME.CHECKLIST_ Integrator'!$D$2:$D$3000=H445,"#no matching result in GAME.CHECKLIST Integrator")),
           _xlfn._xlws.FILTER('Checklist.loc DATA'!$D$3:$D$3000,'Checklist.loc DATA'!$C$3:$C$3000=H445,"#no matching result in Checklist.loc DATA")))</f>
        <v/>
      </c>
      <c r="J445" s="29"/>
      <c r="K445" s="46" t="str" cm="1">
        <f t="array" ref="K445">IF(OR(J445="",J445=0),"",
       IF(OR(_xlfn._xlws.FILTER('Checklist.loc DATA'!$E$3:$E$3000,'Checklist.loc DATA'!$D$3:$D$3000=J445,"#no matching result in Checklist.loc DATA")="#no matching result found in Checklist.loc DATA",_xlfn._xlws.FILTER('Checklist.loc DATA'!$E$3:$E$3000,'Checklist.loc DATA'!$D$3:$D$3000=J445,"#no matching result in Checklist.loc DATA")="MISSING",_xlfn._xlws.FILTER('Checklist.loc DATA'!$E$3:$E$3000,'Checklist.loc DATA'!$D$3:$D$3000=J445,"#no matching result in Checklist.loc DATA")=""),
          IF(_xlfn._xlws.FILTER('CLUE. Integrator'!$C$2:$C$3000,'CLUE. Integrator'!$D$2:$D$3000=J445,"#no matching result in aircraft CLUE_Integrator")="0","#Text found in aircraft CLUE_Integrator but no matching entry name; check that you copy-pasted entry names",
                   _xlfn._xlws.FILTER('CLUE. Integrator'!$C$2:$C$3000,'CLUE. Integrator'!$D$2:$D$3000=J445,"#no matching result in aircraft CLUE_Integrator")),
           _xlfn._xlws.FILTER('Checklist.loc DATA'!$E$3:$E$3000,'Checklist.loc DATA'!$D$3:$D$3000=J445,"#no matching result in Checklist.loc DATA")))</f>
        <v/>
      </c>
      <c r="L445" s="63" t="str">
        <f>IF('Integrator tracking'!G454="","",'Integrator tracking'!G454)</f>
        <v/>
      </c>
      <c r="M445" s="14" t="str">
        <f t="shared" si="12"/>
        <v/>
      </c>
      <c r="N445" s="14" t="str">
        <f>IF(F445="","",
_xlfn.CONCAT('Resource Checklist generator'!$A$2,UPPER('Resource Checklist generator'!$O$1),SUBSTITUTE(_xlfn.CONCAT(G445,"_",I445),"GAME.CHECKLIST_",""),"_",T445,'Resource Checklist generator'!$M$2,L445,'Resource Checklist generator'!$K$2,CHAR(10),
    'Resource Checklist generator'!$L$1,'Resource Checklist generator'!$N$2,'Resource Checklist generator'!$K$1,CHAR(10),
    'Resource Checklist generator'!$N$1
))</f>
        <v/>
      </c>
      <c r="O445" s="14" t="str">
        <f>IF(NOT(OR(U445=0,U445="")),_xlfn.CONCAT('Resource Checklist generator'!$G$2,U445,'Resource Checklist generator'!$H$2,CHAR(10),'Resource Checklist generator'!$I$2),"")</f>
        <v/>
      </c>
      <c r="P445" s="14" t="str">
        <f>IF(NOT(OR(V445=0,V445="")),_xlfn.CONCAT('Resource Checklist generator'!$J$2,V445,'Resource Checklist generator'!$H$2,CHAR(10),'Resource Checklist generator'!$L$2),"")</f>
        <v/>
      </c>
      <c r="Q445" s="14" t="str">
        <f>IF(F445="","",
    _xlfn.CONCAT('Resource Checklist generator'!$A$1,UPPER('Resource Checklist generator'!$O$1),SUBSTITUTE(_xlfn.CONCAT(G445,"_",I445),"GAME.CHECKLIST_",""),'Resource Checklist generator'!$B$1,CHAR(10),
    'Resource Checklist generator'!$C$1,G445,'Resource Checklist generator'!$D$1,I445,'Resource Checklist generator'!$E$1,CHAR(10),
    IF(K445="","",_xlfn.CONCAT('Resource Checklist generator'!$F$1,K445,'Resource Checklist generator'!$G$1,CHAR(10))),
    'Resource Checklist generator'!$J$1,'Resource Checklist generator'!$K$1,CHAR(10),
    'Resource Checklist generator'!$N$1)
)</f>
        <v/>
      </c>
      <c r="R445" s="14"/>
      <c r="S445" s="14" t="str">
        <f t="shared" si="13"/>
        <v/>
      </c>
      <c r="T445" s="14" t="str" cm="1">
        <f t="array" ref="T445">IF(Q445="","",MATCH(MID(Q445,1,255),MID($R$3:$R$999,1,255),0))</f>
        <v/>
      </c>
      <c r="U445" s="14"/>
      <c r="V445" s="14"/>
    </row>
    <row r="446" spans="2:22">
      <c r="B446" s="28"/>
      <c r="C446" s="46" t="str" cm="1">
        <f t="array" ref="C446">IF(B446="","",
       IF(OR(_xlfn._xlws.FILTER('Checklist.loc DATA'!$D$3:$D$3000,'Checklist.loc DATA'!$C$3:$C$3000=B446,"#no matching result in Checklist.loc DATA")="#no matching result found in Checklist.loc DATA",_xlfn._xlws.FILTER('Checklist.loc DATA'!$D$3:$D$3000,'Checklist.loc DATA'!$C$3:$C$3000=B446,"#no matching result in Checklist.loc DATA")="MISSING",_xlfn._xlws.FILTER('Checklist.loc DATA'!$D$3:$D$3000,'Checklist.loc DATA'!$C$3:$C$3000=B446,"#no matching result in Checklist.loc DATA")=""),
            IF(_xlfn._xlws.FILTER('GAME.CHECKLIST_ Integrator'!$C$2:$C$3000,'GAME.CHECKLIST_ Integrator'!$D$2:$D$3000=B446,"#no matching result in GAME.CHECKLIST Integrator")="0","#Text found in aircraft PAGE_Integrator but no matching entry name; check that you copy-pasted entry names",
                   _xlfn._xlws.FILTER('GAME.CHECKLIST_ Integrator'!$C$2:$C$3000,'GAME.CHECKLIST_ Integrator'!$D$2:$D$3000=B446,"#no matching result in GAME.CHECKLIST Integrator")),
           _xlfn._xlws.FILTER('Checklist.loc DATA'!$D$3:$D$3000,'Checklist.loc DATA'!$C$3:$C$3000=B446,"#no matching result in Checklist.loc DATA")))</f>
        <v/>
      </c>
      <c r="D446" s="52"/>
      <c r="E446" s="46" t="str" cm="1">
        <f t="array" ref="E446">IF(D446="","",
       IF(OR(_xlfn._xlws.FILTER('Checklist.loc DATA'!$D$3:$D$3000,'Checklist.loc DATA'!$C$3:$C$3000=D446,"#no matching result in Checklist.loc DATA")="#no matching result found in Checklist.loc DATA",_xlfn._xlws.FILTER('Checklist.loc DATA'!$D$3:$D$3000,'Checklist.loc DATA'!$C$3:$C$3000=D446,"#no matching result in Checklist.loc DATA")="MISSING",_xlfn._xlws.FILTER('Checklist.loc DATA'!$D$3:$D$3000,'Checklist.loc DATA'!$C$3:$C$3000=D446,"#no matching result in Checklist.loc DATA")=""),
            IF(_xlfn._xlws.FILTER('GAME.CHECKLIST_ Integrator'!$C$2:$C$3000,'GAME.CHECKLIST_ Integrator'!$D$2:$D$3000=D446,"#no matching result in GAME.CHECKLIST Integrator")="0","#Text found in aircraft PAGE_Integrator but no matching entry name; check that you copy-pasted entry names",
                   _xlfn._xlws.FILTER('GAME.CHECKLIST_ Integrator'!$C$2:$C$3000,'GAME.CHECKLIST_ Integrator'!$D$2:$D$3000=D446,"#no matching result in GAME.CHECKLIST Integrator")),
           _xlfn._xlws.FILTER('Checklist.loc DATA'!$D$3:$D$3000,'Checklist.loc DATA'!$C$3:$C$3000=D446,"#no matching result in Checklist.loc DATA")))</f>
        <v/>
      </c>
      <c r="F446" s="52"/>
      <c r="G446" s="46" t="str" cm="1">
        <f t="array" ref="G446">IF(F446="","",
       IF(OR(_xlfn._xlws.FILTER('Checklist.loc DATA'!$D$3:$D$3000,'Checklist.loc DATA'!$C$3:$C$3000=F446,"#no matching result in Checklist.loc DATA")="#no matching result found in Checklist.loc DATA",_xlfn._xlws.FILTER('Checklist.loc DATA'!$D$3:$D$3000,'Checklist.loc DATA'!$C$3:$C$3000=F446,"#no matching result in Checklist.loc DATA")="MISSING",_xlfn._xlws.FILTER('Checklist.loc DATA'!$D$3:$D$3000,'Checklist.loc DATA'!$C$3:$C$3000=F446,"#no matching result in Checklist.loc DATA")=""),
            IF(_xlfn._xlws.FILTER('GAME.CHECKLIST_ Integrator'!$C$2:$C$3000,'GAME.CHECKLIST_ Integrator'!$D$2:$D$3000=F446,"#no matching result in GAME.CHECKLIST Integrator")="0","#Text found in aircraft PAGE_Integrator but no matching entry name; check that you copy-pasted entry names",
                   _xlfn._xlws.FILTER('GAME.CHECKLIST_ Integrator'!$C$2:$C$3000,'GAME.CHECKLIST_ Integrator'!$D$2:$D$3000=F446,"#no matching result in GAME.CHECKLIST Integrator")),
           _xlfn._xlws.FILTER('Checklist.loc DATA'!$D$3:$D$3000,'Checklist.loc DATA'!$C$3:$C$3000=F446,"#no matching result in Checklist.loc DATA")))</f>
        <v/>
      </c>
      <c r="H446" s="61"/>
      <c r="I446" s="46" t="str" cm="1">
        <f t="array" ref="I446">IF(H446="","",
       IF(OR(_xlfn._xlws.FILTER('Checklist.loc DATA'!$D$3:$D$3000,'Checklist.loc DATA'!$C$3:$C$3000=H446,"#no matching result in Checklist.loc DATA")="#no matching result found in Checklist.loc DATA",_xlfn._xlws.FILTER('Checklist.loc DATA'!$D$3:$D$3000,'Checklist.loc DATA'!$C$3:$C$3000=H446,"#no matching result in Checklist.loc DATA")="MISSING",_xlfn._xlws.FILTER('Checklist.loc DATA'!$D$3:$D$3000,'Checklist.loc DATA'!$C$3:$C$3000=H446,"#no matching result in Checklist.loc DATA")=""),
            IF(_xlfn._xlws.FILTER('GAME.CHECKLIST_ Integrator'!$C$2:$C$3000,'GAME.CHECKLIST_ Integrator'!$D$2:$D$3000=H446,"#no matching result in GAME.CHECKLIST Integrator")="0","#Text found in aircraft PAGE_Integrator but no matching entry name; check that you copy-pasted entry names",
                   _xlfn._xlws.FILTER('GAME.CHECKLIST_ Integrator'!$C$2:$C$3000,'GAME.CHECKLIST_ Integrator'!$D$2:$D$3000=H446,"#no matching result in GAME.CHECKLIST Integrator")),
           _xlfn._xlws.FILTER('Checklist.loc DATA'!$D$3:$D$3000,'Checklist.loc DATA'!$C$3:$C$3000=H446,"#no matching result in Checklist.loc DATA")))</f>
        <v/>
      </c>
      <c r="J446" s="48"/>
      <c r="K446" s="46" t="str" cm="1">
        <f t="array" ref="K446">IF(OR(J446="",J446=0),"",
       IF(OR(_xlfn._xlws.FILTER('Checklist.loc DATA'!$E$3:$E$3000,'Checklist.loc DATA'!$D$3:$D$3000=J446,"#no matching result in Checklist.loc DATA")="#no matching result found in Checklist.loc DATA",_xlfn._xlws.FILTER('Checklist.loc DATA'!$E$3:$E$3000,'Checklist.loc DATA'!$D$3:$D$3000=J446,"#no matching result in Checklist.loc DATA")="MISSING",_xlfn._xlws.FILTER('Checklist.loc DATA'!$E$3:$E$3000,'Checklist.loc DATA'!$D$3:$D$3000=J446,"#no matching result in Checklist.loc DATA")=""),
          IF(_xlfn._xlws.FILTER('CLUE. Integrator'!$C$2:$C$3000,'CLUE. Integrator'!$D$2:$D$3000=J446,"#no matching result in aircraft CLUE_Integrator")="0","#Text found in aircraft CLUE_Integrator but no matching entry name; check that you copy-pasted entry names",
                   _xlfn._xlws.FILTER('CLUE. Integrator'!$C$2:$C$3000,'CLUE. Integrator'!$D$2:$D$3000=J446,"#no matching result in aircraft CLUE_Integrator")),
           _xlfn._xlws.FILTER('Checklist.loc DATA'!$E$3:$E$3000,'Checklist.loc DATA'!$D$3:$D$3000=J446,"#no matching result in Checklist.loc DATA")))</f>
        <v/>
      </c>
      <c r="L446" s="63" t="str">
        <f>IF('Integrator tracking'!G455="","",'Integrator tracking'!G455)</f>
        <v/>
      </c>
      <c r="M446" s="14" t="str">
        <f t="shared" si="12"/>
        <v/>
      </c>
      <c r="N446" s="14" t="str">
        <f>IF(F446="","",
_xlfn.CONCAT('Resource Checklist generator'!$A$2,UPPER('Resource Checklist generator'!$O$1),SUBSTITUTE(_xlfn.CONCAT(G446,"_",I446),"GAME.CHECKLIST_",""),"_",T446,'Resource Checklist generator'!$M$2,L446,'Resource Checklist generator'!$K$2,CHAR(10),
    'Resource Checklist generator'!$L$1,'Resource Checklist generator'!$N$2,'Resource Checklist generator'!$K$1,CHAR(10),
    'Resource Checklist generator'!$N$1
))</f>
        <v/>
      </c>
      <c r="O446" s="14" t="str">
        <f>IF(NOT(OR(U446=0,U446="")),_xlfn.CONCAT('Resource Checklist generator'!$G$2,U446,'Resource Checklist generator'!$H$2,CHAR(10),'Resource Checklist generator'!$I$2),"")</f>
        <v/>
      </c>
      <c r="P446" s="14" t="str">
        <f>IF(NOT(OR(V446=0,V446="")),_xlfn.CONCAT('Resource Checklist generator'!$J$2,V446,'Resource Checklist generator'!$H$2,CHAR(10),'Resource Checklist generator'!$L$2),"")</f>
        <v/>
      </c>
      <c r="Q446" s="14" t="str">
        <f>IF(F446="","",
    _xlfn.CONCAT('Resource Checklist generator'!$A$1,UPPER('Resource Checklist generator'!$O$1),SUBSTITUTE(_xlfn.CONCAT(G446,"_",I446),"GAME.CHECKLIST_",""),'Resource Checklist generator'!$B$1,CHAR(10),
    'Resource Checklist generator'!$C$1,G446,'Resource Checklist generator'!$D$1,I446,'Resource Checklist generator'!$E$1,CHAR(10),
    IF(K446="","",_xlfn.CONCAT('Resource Checklist generator'!$F$1,K446,'Resource Checklist generator'!$G$1,CHAR(10))),
    'Resource Checklist generator'!$J$1,'Resource Checklist generator'!$K$1,CHAR(10),
    'Resource Checklist generator'!$N$1)
)</f>
        <v/>
      </c>
      <c r="R446" s="14"/>
      <c r="S446" s="14" t="str">
        <f t="shared" si="13"/>
        <v/>
      </c>
      <c r="T446" s="14" t="str" cm="1">
        <f t="array" ref="T446">IF(Q446="","",MATCH(MID(Q446,1,255),MID($R$3:$R$999,1,255),0))</f>
        <v/>
      </c>
      <c r="U446" s="14"/>
      <c r="V446" s="14"/>
    </row>
    <row r="447" spans="2:22">
      <c r="B447" s="27"/>
      <c r="C447" s="46" t="str" cm="1">
        <f t="array" ref="C447">IF(B447="","",
       IF(OR(_xlfn._xlws.FILTER('Checklist.loc DATA'!$D$3:$D$3000,'Checklist.loc DATA'!$C$3:$C$3000=B447,"#no matching result in Checklist.loc DATA")="#no matching result found in Checklist.loc DATA",_xlfn._xlws.FILTER('Checklist.loc DATA'!$D$3:$D$3000,'Checklist.loc DATA'!$C$3:$C$3000=B447,"#no matching result in Checklist.loc DATA")="MISSING",_xlfn._xlws.FILTER('Checklist.loc DATA'!$D$3:$D$3000,'Checklist.loc DATA'!$C$3:$C$3000=B447,"#no matching result in Checklist.loc DATA")=""),
            IF(_xlfn._xlws.FILTER('GAME.CHECKLIST_ Integrator'!$C$2:$C$3000,'GAME.CHECKLIST_ Integrator'!$D$2:$D$3000=B447,"#no matching result in GAME.CHECKLIST Integrator")="0","#Text found in aircraft PAGE_Integrator but no matching entry name; check that you copy-pasted entry names",
                   _xlfn._xlws.FILTER('GAME.CHECKLIST_ Integrator'!$C$2:$C$3000,'GAME.CHECKLIST_ Integrator'!$D$2:$D$3000=B447,"#no matching result in GAME.CHECKLIST Integrator")),
           _xlfn._xlws.FILTER('Checklist.loc DATA'!$D$3:$D$3000,'Checklist.loc DATA'!$C$3:$C$3000=B447,"#no matching result in Checklist.loc DATA")))</f>
        <v/>
      </c>
      <c r="D447" s="53"/>
      <c r="E447" s="46" t="str" cm="1">
        <f t="array" ref="E447">IF(D447="","",
       IF(OR(_xlfn._xlws.FILTER('Checklist.loc DATA'!$D$3:$D$3000,'Checklist.loc DATA'!$C$3:$C$3000=D447,"#no matching result in Checklist.loc DATA")="#no matching result found in Checklist.loc DATA",_xlfn._xlws.FILTER('Checklist.loc DATA'!$D$3:$D$3000,'Checklist.loc DATA'!$C$3:$C$3000=D447,"#no matching result in Checklist.loc DATA")="MISSING",_xlfn._xlws.FILTER('Checklist.loc DATA'!$D$3:$D$3000,'Checklist.loc DATA'!$C$3:$C$3000=D447,"#no matching result in Checklist.loc DATA")=""),
            IF(_xlfn._xlws.FILTER('GAME.CHECKLIST_ Integrator'!$C$2:$C$3000,'GAME.CHECKLIST_ Integrator'!$D$2:$D$3000=D447,"#no matching result in GAME.CHECKLIST Integrator")="0","#Text found in aircraft PAGE_Integrator but no matching entry name; check that you copy-pasted entry names",
                   _xlfn._xlws.FILTER('GAME.CHECKLIST_ Integrator'!$C$2:$C$3000,'GAME.CHECKLIST_ Integrator'!$D$2:$D$3000=D447,"#no matching result in GAME.CHECKLIST Integrator")),
           _xlfn._xlws.FILTER('Checklist.loc DATA'!$D$3:$D$3000,'Checklist.loc DATA'!$C$3:$C$3000=D447,"#no matching result in Checklist.loc DATA")))</f>
        <v/>
      </c>
      <c r="F447" s="53"/>
      <c r="G447" s="46" t="str" cm="1">
        <f t="array" ref="G447">IF(F447="","",
       IF(OR(_xlfn._xlws.FILTER('Checklist.loc DATA'!$D$3:$D$3000,'Checklist.loc DATA'!$C$3:$C$3000=F447,"#no matching result in Checklist.loc DATA")="#no matching result found in Checklist.loc DATA",_xlfn._xlws.FILTER('Checklist.loc DATA'!$D$3:$D$3000,'Checklist.loc DATA'!$C$3:$C$3000=F447,"#no matching result in Checklist.loc DATA")="MISSING",_xlfn._xlws.FILTER('Checklist.loc DATA'!$D$3:$D$3000,'Checklist.loc DATA'!$C$3:$C$3000=F447,"#no matching result in Checklist.loc DATA")=""),
            IF(_xlfn._xlws.FILTER('GAME.CHECKLIST_ Integrator'!$C$2:$C$3000,'GAME.CHECKLIST_ Integrator'!$D$2:$D$3000=F447,"#no matching result in GAME.CHECKLIST Integrator")="0","#Text found in aircraft PAGE_Integrator but no matching entry name; check that you copy-pasted entry names",
                   _xlfn._xlws.FILTER('GAME.CHECKLIST_ Integrator'!$C$2:$C$3000,'GAME.CHECKLIST_ Integrator'!$D$2:$D$3000=F447,"#no matching result in GAME.CHECKLIST Integrator")),
           _xlfn._xlws.FILTER('Checklist.loc DATA'!$D$3:$D$3000,'Checklist.loc DATA'!$C$3:$C$3000=F447,"#no matching result in Checklist.loc DATA")))</f>
        <v/>
      </c>
      <c r="H447" s="62"/>
      <c r="I447" s="46" t="str" cm="1">
        <f t="array" ref="I447">IF(H447="","",
       IF(OR(_xlfn._xlws.FILTER('Checklist.loc DATA'!$D$3:$D$3000,'Checklist.loc DATA'!$C$3:$C$3000=H447,"#no matching result in Checklist.loc DATA")="#no matching result found in Checklist.loc DATA",_xlfn._xlws.FILTER('Checklist.loc DATA'!$D$3:$D$3000,'Checklist.loc DATA'!$C$3:$C$3000=H447,"#no matching result in Checklist.loc DATA")="MISSING",_xlfn._xlws.FILTER('Checklist.loc DATA'!$D$3:$D$3000,'Checklist.loc DATA'!$C$3:$C$3000=H447,"#no matching result in Checklist.loc DATA")=""),
            IF(_xlfn._xlws.FILTER('GAME.CHECKLIST_ Integrator'!$C$2:$C$3000,'GAME.CHECKLIST_ Integrator'!$D$2:$D$3000=H447,"#no matching result in GAME.CHECKLIST Integrator")="0","#Text found in aircraft PAGE_Integrator but no matching entry name; check that you copy-pasted entry names",
                   _xlfn._xlws.FILTER('GAME.CHECKLIST_ Integrator'!$C$2:$C$3000,'GAME.CHECKLIST_ Integrator'!$D$2:$D$3000=H447,"#no matching result in GAME.CHECKLIST Integrator")),
           _xlfn._xlws.FILTER('Checklist.loc DATA'!$D$3:$D$3000,'Checklist.loc DATA'!$C$3:$C$3000=H447,"#no matching result in Checklist.loc DATA")))</f>
        <v/>
      </c>
      <c r="J447" s="29"/>
      <c r="K447" s="46" t="str" cm="1">
        <f t="array" ref="K447">IF(OR(J447="",J447=0),"",
       IF(OR(_xlfn._xlws.FILTER('Checklist.loc DATA'!$E$3:$E$3000,'Checklist.loc DATA'!$D$3:$D$3000=J447,"#no matching result in Checklist.loc DATA")="#no matching result found in Checklist.loc DATA",_xlfn._xlws.FILTER('Checklist.loc DATA'!$E$3:$E$3000,'Checklist.loc DATA'!$D$3:$D$3000=J447,"#no matching result in Checklist.loc DATA")="MISSING",_xlfn._xlws.FILTER('Checklist.loc DATA'!$E$3:$E$3000,'Checklist.loc DATA'!$D$3:$D$3000=J447,"#no matching result in Checklist.loc DATA")=""),
          IF(_xlfn._xlws.FILTER('CLUE. Integrator'!$C$2:$C$3000,'CLUE. Integrator'!$D$2:$D$3000=J447,"#no matching result in aircraft CLUE_Integrator")="0","#Text found in aircraft CLUE_Integrator but no matching entry name; check that you copy-pasted entry names",
                   _xlfn._xlws.FILTER('CLUE. Integrator'!$C$2:$C$3000,'CLUE. Integrator'!$D$2:$D$3000=J447,"#no matching result in aircraft CLUE_Integrator")),
           _xlfn._xlws.FILTER('Checklist.loc DATA'!$E$3:$E$3000,'Checklist.loc DATA'!$D$3:$D$3000=J447,"#no matching result in Checklist.loc DATA")))</f>
        <v/>
      </c>
      <c r="L447" s="63" t="str">
        <f>IF('Integrator tracking'!G456="","",'Integrator tracking'!G456)</f>
        <v/>
      </c>
      <c r="M447" s="14" t="str">
        <f t="shared" si="12"/>
        <v/>
      </c>
      <c r="N447" s="14" t="str">
        <f>IF(F447="","",
_xlfn.CONCAT('Resource Checklist generator'!$A$2,UPPER('Resource Checklist generator'!$O$1),SUBSTITUTE(_xlfn.CONCAT(G447,"_",I447),"GAME.CHECKLIST_",""),"_",T447,'Resource Checklist generator'!$M$2,L447,'Resource Checklist generator'!$K$2,CHAR(10),
    'Resource Checklist generator'!$L$1,'Resource Checklist generator'!$N$2,'Resource Checklist generator'!$K$1,CHAR(10),
    'Resource Checklist generator'!$N$1
))</f>
        <v/>
      </c>
      <c r="O447" s="14" t="str">
        <f>IF(NOT(OR(U447=0,U447="")),_xlfn.CONCAT('Resource Checklist generator'!$G$2,U447,'Resource Checklist generator'!$H$2,CHAR(10),'Resource Checklist generator'!$I$2),"")</f>
        <v/>
      </c>
      <c r="P447" s="14" t="str">
        <f>IF(NOT(OR(V447=0,V447="")),_xlfn.CONCAT('Resource Checklist generator'!$J$2,V447,'Resource Checklist generator'!$H$2,CHAR(10),'Resource Checklist generator'!$L$2),"")</f>
        <v/>
      </c>
      <c r="Q447" s="14" t="str">
        <f>IF(F447="","",
    _xlfn.CONCAT('Resource Checklist generator'!$A$1,UPPER('Resource Checklist generator'!$O$1),SUBSTITUTE(_xlfn.CONCAT(G447,"_",I447),"GAME.CHECKLIST_",""),'Resource Checklist generator'!$B$1,CHAR(10),
    'Resource Checklist generator'!$C$1,G447,'Resource Checklist generator'!$D$1,I447,'Resource Checklist generator'!$E$1,CHAR(10),
    IF(K447="","",_xlfn.CONCAT('Resource Checklist generator'!$F$1,K447,'Resource Checklist generator'!$G$1,CHAR(10))),
    'Resource Checklist generator'!$J$1,'Resource Checklist generator'!$K$1,CHAR(10),
    'Resource Checklist generator'!$N$1)
)</f>
        <v/>
      </c>
      <c r="R447" s="14"/>
      <c r="S447" s="14" t="str">
        <f t="shared" si="13"/>
        <v/>
      </c>
      <c r="T447" s="14" t="str" cm="1">
        <f t="array" ref="T447">IF(Q447="","",MATCH(MID(Q447,1,255),MID($R$3:$R$999,1,255),0))</f>
        <v/>
      </c>
      <c r="U447" s="14"/>
      <c r="V447" s="14"/>
    </row>
    <row r="448" spans="2:22">
      <c r="B448" s="28"/>
      <c r="C448" s="46" t="str" cm="1">
        <f t="array" ref="C448">IF(B448="","",
       IF(OR(_xlfn._xlws.FILTER('Checklist.loc DATA'!$D$3:$D$3000,'Checklist.loc DATA'!$C$3:$C$3000=B448,"#no matching result in Checklist.loc DATA")="#no matching result found in Checklist.loc DATA",_xlfn._xlws.FILTER('Checklist.loc DATA'!$D$3:$D$3000,'Checklist.loc DATA'!$C$3:$C$3000=B448,"#no matching result in Checklist.loc DATA")="MISSING",_xlfn._xlws.FILTER('Checklist.loc DATA'!$D$3:$D$3000,'Checklist.loc DATA'!$C$3:$C$3000=B448,"#no matching result in Checklist.loc DATA")=""),
            IF(_xlfn._xlws.FILTER('GAME.CHECKLIST_ Integrator'!$C$2:$C$3000,'GAME.CHECKLIST_ Integrator'!$D$2:$D$3000=B448,"#no matching result in GAME.CHECKLIST Integrator")="0","#Text found in aircraft PAGE_Integrator but no matching entry name; check that you copy-pasted entry names",
                   _xlfn._xlws.FILTER('GAME.CHECKLIST_ Integrator'!$C$2:$C$3000,'GAME.CHECKLIST_ Integrator'!$D$2:$D$3000=B448,"#no matching result in GAME.CHECKLIST Integrator")),
           _xlfn._xlws.FILTER('Checklist.loc DATA'!$D$3:$D$3000,'Checklist.loc DATA'!$C$3:$C$3000=B448,"#no matching result in Checklist.loc DATA")))</f>
        <v/>
      </c>
      <c r="D448" s="52"/>
      <c r="E448" s="46" t="str" cm="1">
        <f t="array" ref="E448">IF(D448="","",
       IF(OR(_xlfn._xlws.FILTER('Checklist.loc DATA'!$D$3:$D$3000,'Checklist.loc DATA'!$C$3:$C$3000=D448,"#no matching result in Checklist.loc DATA")="#no matching result found in Checklist.loc DATA",_xlfn._xlws.FILTER('Checklist.loc DATA'!$D$3:$D$3000,'Checklist.loc DATA'!$C$3:$C$3000=D448,"#no matching result in Checklist.loc DATA")="MISSING",_xlfn._xlws.FILTER('Checklist.loc DATA'!$D$3:$D$3000,'Checklist.loc DATA'!$C$3:$C$3000=D448,"#no matching result in Checklist.loc DATA")=""),
            IF(_xlfn._xlws.FILTER('GAME.CHECKLIST_ Integrator'!$C$2:$C$3000,'GAME.CHECKLIST_ Integrator'!$D$2:$D$3000=D448,"#no matching result in GAME.CHECKLIST Integrator")="0","#Text found in aircraft PAGE_Integrator but no matching entry name; check that you copy-pasted entry names",
                   _xlfn._xlws.FILTER('GAME.CHECKLIST_ Integrator'!$C$2:$C$3000,'GAME.CHECKLIST_ Integrator'!$D$2:$D$3000=D448,"#no matching result in GAME.CHECKLIST Integrator")),
           _xlfn._xlws.FILTER('Checklist.loc DATA'!$D$3:$D$3000,'Checklist.loc DATA'!$C$3:$C$3000=D448,"#no matching result in Checklist.loc DATA")))</f>
        <v/>
      </c>
      <c r="F448" s="52"/>
      <c r="G448" s="46" t="str" cm="1">
        <f t="array" ref="G448">IF(F448="","",
       IF(OR(_xlfn._xlws.FILTER('Checklist.loc DATA'!$D$3:$D$3000,'Checklist.loc DATA'!$C$3:$C$3000=F448,"#no matching result in Checklist.loc DATA")="#no matching result found in Checklist.loc DATA",_xlfn._xlws.FILTER('Checklist.loc DATA'!$D$3:$D$3000,'Checklist.loc DATA'!$C$3:$C$3000=F448,"#no matching result in Checklist.loc DATA")="MISSING",_xlfn._xlws.FILTER('Checklist.loc DATA'!$D$3:$D$3000,'Checklist.loc DATA'!$C$3:$C$3000=F448,"#no matching result in Checklist.loc DATA")=""),
            IF(_xlfn._xlws.FILTER('GAME.CHECKLIST_ Integrator'!$C$2:$C$3000,'GAME.CHECKLIST_ Integrator'!$D$2:$D$3000=F448,"#no matching result in GAME.CHECKLIST Integrator")="0","#Text found in aircraft PAGE_Integrator but no matching entry name; check that you copy-pasted entry names",
                   _xlfn._xlws.FILTER('GAME.CHECKLIST_ Integrator'!$C$2:$C$3000,'GAME.CHECKLIST_ Integrator'!$D$2:$D$3000=F448,"#no matching result in GAME.CHECKLIST Integrator")),
           _xlfn._xlws.FILTER('Checklist.loc DATA'!$D$3:$D$3000,'Checklist.loc DATA'!$C$3:$C$3000=F448,"#no matching result in Checklist.loc DATA")))</f>
        <v/>
      </c>
      <c r="H448" s="61"/>
      <c r="I448" s="46" t="str" cm="1">
        <f t="array" ref="I448">IF(H448="","",
       IF(OR(_xlfn._xlws.FILTER('Checklist.loc DATA'!$D$3:$D$3000,'Checklist.loc DATA'!$C$3:$C$3000=H448,"#no matching result in Checklist.loc DATA")="#no matching result found in Checklist.loc DATA",_xlfn._xlws.FILTER('Checklist.loc DATA'!$D$3:$D$3000,'Checklist.loc DATA'!$C$3:$C$3000=H448,"#no matching result in Checklist.loc DATA")="MISSING",_xlfn._xlws.FILTER('Checklist.loc DATA'!$D$3:$D$3000,'Checklist.loc DATA'!$C$3:$C$3000=H448,"#no matching result in Checklist.loc DATA")=""),
            IF(_xlfn._xlws.FILTER('GAME.CHECKLIST_ Integrator'!$C$2:$C$3000,'GAME.CHECKLIST_ Integrator'!$D$2:$D$3000=H448,"#no matching result in GAME.CHECKLIST Integrator")="0","#Text found in aircraft PAGE_Integrator but no matching entry name; check that you copy-pasted entry names",
                   _xlfn._xlws.FILTER('GAME.CHECKLIST_ Integrator'!$C$2:$C$3000,'GAME.CHECKLIST_ Integrator'!$D$2:$D$3000=H448,"#no matching result in GAME.CHECKLIST Integrator")),
           _xlfn._xlws.FILTER('Checklist.loc DATA'!$D$3:$D$3000,'Checklist.loc DATA'!$C$3:$C$3000=H448,"#no matching result in Checklist.loc DATA")))</f>
        <v/>
      </c>
      <c r="J448" s="48"/>
      <c r="K448" s="46" t="str" cm="1">
        <f t="array" ref="K448">IF(OR(J448="",J448=0),"",
       IF(OR(_xlfn._xlws.FILTER('Checklist.loc DATA'!$E$3:$E$3000,'Checklist.loc DATA'!$D$3:$D$3000=J448,"#no matching result in Checklist.loc DATA")="#no matching result found in Checklist.loc DATA",_xlfn._xlws.FILTER('Checklist.loc DATA'!$E$3:$E$3000,'Checklist.loc DATA'!$D$3:$D$3000=J448,"#no matching result in Checklist.loc DATA")="MISSING",_xlfn._xlws.FILTER('Checklist.loc DATA'!$E$3:$E$3000,'Checklist.loc DATA'!$D$3:$D$3000=J448,"#no matching result in Checklist.loc DATA")=""),
          IF(_xlfn._xlws.FILTER('CLUE. Integrator'!$C$2:$C$3000,'CLUE. Integrator'!$D$2:$D$3000=J448,"#no matching result in aircraft CLUE_Integrator")="0","#Text found in aircraft CLUE_Integrator but no matching entry name; check that you copy-pasted entry names",
                   _xlfn._xlws.FILTER('CLUE. Integrator'!$C$2:$C$3000,'CLUE. Integrator'!$D$2:$D$3000=J448,"#no matching result in aircraft CLUE_Integrator")),
           _xlfn._xlws.FILTER('Checklist.loc DATA'!$E$3:$E$3000,'Checklist.loc DATA'!$D$3:$D$3000=J448,"#no matching result in Checklist.loc DATA")))</f>
        <v/>
      </c>
      <c r="L448" s="63" t="str">
        <f>IF('Integrator tracking'!G457="","",'Integrator tracking'!G457)</f>
        <v/>
      </c>
      <c r="M448" s="14" t="str">
        <f t="shared" si="12"/>
        <v/>
      </c>
      <c r="N448" s="14" t="str">
        <f>IF(F448="","",
_xlfn.CONCAT('Resource Checklist generator'!$A$2,UPPER('Resource Checklist generator'!$O$1),SUBSTITUTE(_xlfn.CONCAT(G448,"_",I448),"GAME.CHECKLIST_",""),"_",T448,'Resource Checklist generator'!$M$2,L448,'Resource Checklist generator'!$K$2,CHAR(10),
    'Resource Checklist generator'!$L$1,'Resource Checklist generator'!$N$2,'Resource Checklist generator'!$K$1,CHAR(10),
    'Resource Checklist generator'!$N$1
))</f>
        <v/>
      </c>
      <c r="O448" s="14" t="str">
        <f>IF(NOT(OR(U448=0,U448="")),_xlfn.CONCAT('Resource Checklist generator'!$G$2,U448,'Resource Checklist generator'!$H$2,CHAR(10),'Resource Checklist generator'!$I$2),"")</f>
        <v/>
      </c>
      <c r="P448" s="14" t="str">
        <f>IF(NOT(OR(V448=0,V448="")),_xlfn.CONCAT('Resource Checklist generator'!$J$2,V448,'Resource Checklist generator'!$H$2,CHAR(10),'Resource Checklist generator'!$L$2),"")</f>
        <v/>
      </c>
      <c r="Q448" s="14" t="str">
        <f>IF(F448="","",
    _xlfn.CONCAT('Resource Checklist generator'!$A$1,UPPER('Resource Checklist generator'!$O$1),SUBSTITUTE(_xlfn.CONCAT(G448,"_",I448),"GAME.CHECKLIST_",""),'Resource Checklist generator'!$B$1,CHAR(10),
    'Resource Checklist generator'!$C$1,G448,'Resource Checklist generator'!$D$1,I448,'Resource Checklist generator'!$E$1,CHAR(10),
    IF(K448="","",_xlfn.CONCAT('Resource Checklist generator'!$F$1,K448,'Resource Checklist generator'!$G$1,CHAR(10))),
    'Resource Checklist generator'!$J$1,'Resource Checklist generator'!$K$1,CHAR(10),
    'Resource Checklist generator'!$N$1)
)</f>
        <v/>
      </c>
      <c r="R448" s="14"/>
      <c r="S448" s="14" t="str">
        <f t="shared" si="13"/>
        <v/>
      </c>
      <c r="T448" s="14" t="str" cm="1">
        <f t="array" ref="T448">IF(Q448="","",MATCH(MID(Q448,1,255),MID($R$3:$R$999,1,255),0))</f>
        <v/>
      </c>
      <c r="U448" s="14"/>
      <c r="V448" s="14"/>
    </row>
    <row r="449" spans="2:22">
      <c r="B449" s="27"/>
      <c r="C449" s="46" t="str" cm="1">
        <f t="array" ref="C449">IF(B449="","",
       IF(OR(_xlfn._xlws.FILTER('Checklist.loc DATA'!$D$3:$D$3000,'Checklist.loc DATA'!$C$3:$C$3000=B449,"#no matching result in Checklist.loc DATA")="#no matching result found in Checklist.loc DATA",_xlfn._xlws.FILTER('Checklist.loc DATA'!$D$3:$D$3000,'Checklist.loc DATA'!$C$3:$C$3000=B449,"#no matching result in Checklist.loc DATA")="MISSING",_xlfn._xlws.FILTER('Checklist.loc DATA'!$D$3:$D$3000,'Checklist.loc DATA'!$C$3:$C$3000=B449,"#no matching result in Checklist.loc DATA")=""),
            IF(_xlfn._xlws.FILTER('GAME.CHECKLIST_ Integrator'!$C$2:$C$3000,'GAME.CHECKLIST_ Integrator'!$D$2:$D$3000=B449,"#no matching result in GAME.CHECKLIST Integrator")="0","#Text found in aircraft PAGE_Integrator but no matching entry name; check that you copy-pasted entry names",
                   _xlfn._xlws.FILTER('GAME.CHECKLIST_ Integrator'!$C$2:$C$3000,'GAME.CHECKLIST_ Integrator'!$D$2:$D$3000=B449,"#no matching result in GAME.CHECKLIST Integrator")),
           _xlfn._xlws.FILTER('Checklist.loc DATA'!$D$3:$D$3000,'Checklist.loc DATA'!$C$3:$C$3000=B449,"#no matching result in Checklist.loc DATA")))</f>
        <v/>
      </c>
      <c r="D449" s="53"/>
      <c r="E449" s="46" t="str" cm="1">
        <f t="array" ref="E449">IF(D449="","",
       IF(OR(_xlfn._xlws.FILTER('Checklist.loc DATA'!$D$3:$D$3000,'Checklist.loc DATA'!$C$3:$C$3000=D449,"#no matching result in Checklist.loc DATA")="#no matching result found in Checklist.loc DATA",_xlfn._xlws.FILTER('Checklist.loc DATA'!$D$3:$D$3000,'Checklist.loc DATA'!$C$3:$C$3000=D449,"#no matching result in Checklist.loc DATA")="MISSING",_xlfn._xlws.FILTER('Checklist.loc DATA'!$D$3:$D$3000,'Checklist.loc DATA'!$C$3:$C$3000=D449,"#no matching result in Checklist.loc DATA")=""),
            IF(_xlfn._xlws.FILTER('GAME.CHECKLIST_ Integrator'!$C$2:$C$3000,'GAME.CHECKLIST_ Integrator'!$D$2:$D$3000=D449,"#no matching result in GAME.CHECKLIST Integrator")="0","#Text found in aircraft PAGE_Integrator but no matching entry name; check that you copy-pasted entry names",
                   _xlfn._xlws.FILTER('GAME.CHECKLIST_ Integrator'!$C$2:$C$3000,'GAME.CHECKLIST_ Integrator'!$D$2:$D$3000=D449,"#no matching result in GAME.CHECKLIST Integrator")),
           _xlfn._xlws.FILTER('Checklist.loc DATA'!$D$3:$D$3000,'Checklist.loc DATA'!$C$3:$C$3000=D449,"#no matching result in Checklist.loc DATA")))</f>
        <v/>
      </c>
      <c r="F449" s="53"/>
      <c r="G449" s="46" t="str" cm="1">
        <f t="array" ref="G449">IF(F449="","",
       IF(OR(_xlfn._xlws.FILTER('Checklist.loc DATA'!$D$3:$D$3000,'Checklist.loc DATA'!$C$3:$C$3000=F449,"#no matching result in Checklist.loc DATA")="#no matching result found in Checklist.loc DATA",_xlfn._xlws.FILTER('Checklist.loc DATA'!$D$3:$D$3000,'Checklist.loc DATA'!$C$3:$C$3000=F449,"#no matching result in Checklist.loc DATA")="MISSING",_xlfn._xlws.FILTER('Checklist.loc DATA'!$D$3:$D$3000,'Checklist.loc DATA'!$C$3:$C$3000=F449,"#no matching result in Checklist.loc DATA")=""),
            IF(_xlfn._xlws.FILTER('GAME.CHECKLIST_ Integrator'!$C$2:$C$3000,'GAME.CHECKLIST_ Integrator'!$D$2:$D$3000=F449,"#no matching result in GAME.CHECKLIST Integrator")="0","#Text found in aircraft PAGE_Integrator but no matching entry name; check that you copy-pasted entry names",
                   _xlfn._xlws.FILTER('GAME.CHECKLIST_ Integrator'!$C$2:$C$3000,'GAME.CHECKLIST_ Integrator'!$D$2:$D$3000=F449,"#no matching result in GAME.CHECKLIST Integrator")),
           _xlfn._xlws.FILTER('Checklist.loc DATA'!$D$3:$D$3000,'Checklist.loc DATA'!$C$3:$C$3000=F449,"#no matching result in Checklist.loc DATA")))</f>
        <v/>
      </c>
      <c r="H449" s="62"/>
      <c r="I449" s="46" t="str" cm="1">
        <f t="array" ref="I449">IF(H449="","",
       IF(OR(_xlfn._xlws.FILTER('Checklist.loc DATA'!$D$3:$D$3000,'Checklist.loc DATA'!$C$3:$C$3000=H449,"#no matching result in Checklist.loc DATA")="#no matching result found in Checklist.loc DATA",_xlfn._xlws.FILTER('Checklist.loc DATA'!$D$3:$D$3000,'Checklist.loc DATA'!$C$3:$C$3000=H449,"#no matching result in Checklist.loc DATA")="MISSING",_xlfn._xlws.FILTER('Checklist.loc DATA'!$D$3:$D$3000,'Checklist.loc DATA'!$C$3:$C$3000=H449,"#no matching result in Checklist.loc DATA")=""),
            IF(_xlfn._xlws.FILTER('GAME.CHECKLIST_ Integrator'!$C$2:$C$3000,'GAME.CHECKLIST_ Integrator'!$D$2:$D$3000=H449,"#no matching result in GAME.CHECKLIST Integrator")="0","#Text found in aircraft PAGE_Integrator but no matching entry name; check that you copy-pasted entry names",
                   _xlfn._xlws.FILTER('GAME.CHECKLIST_ Integrator'!$C$2:$C$3000,'GAME.CHECKLIST_ Integrator'!$D$2:$D$3000=H449,"#no matching result in GAME.CHECKLIST Integrator")),
           _xlfn._xlws.FILTER('Checklist.loc DATA'!$D$3:$D$3000,'Checklist.loc DATA'!$C$3:$C$3000=H449,"#no matching result in Checklist.loc DATA")))</f>
        <v/>
      </c>
      <c r="J449" s="29"/>
      <c r="K449" s="46" t="str" cm="1">
        <f t="array" ref="K449">IF(OR(J449="",J449=0),"",
       IF(OR(_xlfn._xlws.FILTER('Checklist.loc DATA'!$E$3:$E$3000,'Checklist.loc DATA'!$D$3:$D$3000=J449,"#no matching result in Checklist.loc DATA")="#no matching result found in Checklist.loc DATA",_xlfn._xlws.FILTER('Checklist.loc DATA'!$E$3:$E$3000,'Checklist.loc DATA'!$D$3:$D$3000=J449,"#no matching result in Checklist.loc DATA")="MISSING",_xlfn._xlws.FILTER('Checklist.loc DATA'!$E$3:$E$3000,'Checklist.loc DATA'!$D$3:$D$3000=J449,"#no matching result in Checklist.loc DATA")=""),
          IF(_xlfn._xlws.FILTER('CLUE. Integrator'!$C$2:$C$3000,'CLUE. Integrator'!$D$2:$D$3000=J449,"#no matching result in aircraft CLUE_Integrator")="0","#Text found in aircraft CLUE_Integrator but no matching entry name; check that you copy-pasted entry names",
                   _xlfn._xlws.FILTER('CLUE. Integrator'!$C$2:$C$3000,'CLUE. Integrator'!$D$2:$D$3000=J449,"#no matching result in aircraft CLUE_Integrator")),
           _xlfn._xlws.FILTER('Checklist.loc DATA'!$E$3:$E$3000,'Checklist.loc DATA'!$D$3:$D$3000=J449,"#no matching result in Checklist.loc DATA")))</f>
        <v/>
      </c>
      <c r="L449" s="63" t="str">
        <f>IF('Integrator tracking'!G458="","",'Integrator tracking'!G458)</f>
        <v/>
      </c>
      <c r="M449" s="14" t="str">
        <f t="shared" si="12"/>
        <v/>
      </c>
      <c r="N449" s="14" t="str">
        <f>IF(F449="","",
_xlfn.CONCAT('Resource Checklist generator'!$A$2,UPPER('Resource Checklist generator'!$O$1),SUBSTITUTE(_xlfn.CONCAT(G449,"_",I449),"GAME.CHECKLIST_",""),"_",T449,'Resource Checklist generator'!$M$2,L449,'Resource Checklist generator'!$K$2,CHAR(10),
    'Resource Checklist generator'!$L$1,'Resource Checklist generator'!$N$2,'Resource Checklist generator'!$K$1,CHAR(10),
    'Resource Checklist generator'!$N$1
))</f>
        <v/>
      </c>
      <c r="O449" s="14" t="str">
        <f>IF(NOT(OR(U449=0,U449="")),_xlfn.CONCAT('Resource Checklist generator'!$G$2,U449,'Resource Checklist generator'!$H$2,CHAR(10),'Resource Checklist generator'!$I$2),"")</f>
        <v/>
      </c>
      <c r="P449" s="14" t="str">
        <f>IF(NOT(OR(V449=0,V449="")),_xlfn.CONCAT('Resource Checklist generator'!$J$2,V449,'Resource Checklist generator'!$H$2,CHAR(10),'Resource Checklist generator'!$L$2),"")</f>
        <v/>
      </c>
      <c r="Q449" s="14" t="str">
        <f>IF(F449="","",
    _xlfn.CONCAT('Resource Checklist generator'!$A$1,UPPER('Resource Checklist generator'!$O$1),SUBSTITUTE(_xlfn.CONCAT(G449,"_",I449),"GAME.CHECKLIST_",""),'Resource Checklist generator'!$B$1,CHAR(10),
    'Resource Checklist generator'!$C$1,G449,'Resource Checklist generator'!$D$1,I449,'Resource Checklist generator'!$E$1,CHAR(10),
    IF(K449="","",_xlfn.CONCAT('Resource Checklist generator'!$F$1,K449,'Resource Checklist generator'!$G$1,CHAR(10))),
    'Resource Checklist generator'!$J$1,'Resource Checklist generator'!$K$1,CHAR(10),
    'Resource Checklist generator'!$N$1)
)</f>
        <v/>
      </c>
      <c r="R449" s="14"/>
      <c r="S449" s="14" t="str">
        <f t="shared" si="13"/>
        <v/>
      </c>
      <c r="T449" s="14" t="str" cm="1">
        <f t="array" ref="T449">IF(Q449="","",MATCH(MID(Q449,1,255),MID($R$3:$R$999,1,255),0))</f>
        <v/>
      </c>
      <c r="U449" s="14"/>
      <c r="V449" s="14"/>
    </row>
    <row r="450" spans="2:22">
      <c r="B450" s="28"/>
      <c r="C450" s="46" t="str" cm="1">
        <f t="array" ref="C450">IF(B450="","",
       IF(OR(_xlfn._xlws.FILTER('Checklist.loc DATA'!$D$3:$D$3000,'Checklist.loc DATA'!$C$3:$C$3000=B450,"#no matching result in Checklist.loc DATA")="#no matching result found in Checklist.loc DATA",_xlfn._xlws.FILTER('Checklist.loc DATA'!$D$3:$D$3000,'Checklist.loc DATA'!$C$3:$C$3000=B450,"#no matching result in Checklist.loc DATA")="MISSING",_xlfn._xlws.FILTER('Checklist.loc DATA'!$D$3:$D$3000,'Checklist.loc DATA'!$C$3:$C$3000=B450,"#no matching result in Checklist.loc DATA")=""),
            IF(_xlfn._xlws.FILTER('GAME.CHECKLIST_ Integrator'!$C$2:$C$3000,'GAME.CHECKLIST_ Integrator'!$D$2:$D$3000=B450,"#no matching result in GAME.CHECKLIST Integrator")="0","#Text found in aircraft PAGE_Integrator but no matching entry name; check that you copy-pasted entry names",
                   _xlfn._xlws.FILTER('GAME.CHECKLIST_ Integrator'!$C$2:$C$3000,'GAME.CHECKLIST_ Integrator'!$D$2:$D$3000=B450,"#no matching result in GAME.CHECKLIST Integrator")),
           _xlfn._xlws.FILTER('Checklist.loc DATA'!$D$3:$D$3000,'Checklist.loc DATA'!$C$3:$C$3000=B450,"#no matching result in Checklist.loc DATA")))</f>
        <v/>
      </c>
      <c r="D450" s="52"/>
      <c r="E450" s="46" t="str" cm="1">
        <f t="array" ref="E450">IF(D450="","",
       IF(OR(_xlfn._xlws.FILTER('Checklist.loc DATA'!$D$3:$D$3000,'Checklist.loc DATA'!$C$3:$C$3000=D450,"#no matching result in Checklist.loc DATA")="#no matching result found in Checklist.loc DATA",_xlfn._xlws.FILTER('Checklist.loc DATA'!$D$3:$D$3000,'Checklist.loc DATA'!$C$3:$C$3000=D450,"#no matching result in Checklist.loc DATA")="MISSING",_xlfn._xlws.FILTER('Checklist.loc DATA'!$D$3:$D$3000,'Checklist.loc DATA'!$C$3:$C$3000=D450,"#no matching result in Checklist.loc DATA")=""),
            IF(_xlfn._xlws.FILTER('GAME.CHECKLIST_ Integrator'!$C$2:$C$3000,'GAME.CHECKLIST_ Integrator'!$D$2:$D$3000=D450,"#no matching result in GAME.CHECKLIST Integrator")="0","#Text found in aircraft PAGE_Integrator but no matching entry name; check that you copy-pasted entry names",
                   _xlfn._xlws.FILTER('GAME.CHECKLIST_ Integrator'!$C$2:$C$3000,'GAME.CHECKLIST_ Integrator'!$D$2:$D$3000=D450,"#no matching result in GAME.CHECKLIST Integrator")),
           _xlfn._xlws.FILTER('Checklist.loc DATA'!$D$3:$D$3000,'Checklist.loc DATA'!$C$3:$C$3000=D450,"#no matching result in Checklist.loc DATA")))</f>
        <v/>
      </c>
      <c r="F450" s="52"/>
      <c r="G450" s="46" t="str" cm="1">
        <f t="array" ref="G450">IF(F450="","",
       IF(OR(_xlfn._xlws.FILTER('Checklist.loc DATA'!$D$3:$D$3000,'Checklist.loc DATA'!$C$3:$C$3000=F450,"#no matching result in Checklist.loc DATA")="#no matching result found in Checklist.loc DATA",_xlfn._xlws.FILTER('Checklist.loc DATA'!$D$3:$D$3000,'Checklist.loc DATA'!$C$3:$C$3000=F450,"#no matching result in Checklist.loc DATA")="MISSING",_xlfn._xlws.FILTER('Checklist.loc DATA'!$D$3:$D$3000,'Checklist.loc DATA'!$C$3:$C$3000=F450,"#no matching result in Checklist.loc DATA")=""),
            IF(_xlfn._xlws.FILTER('GAME.CHECKLIST_ Integrator'!$C$2:$C$3000,'GAME.CHECKLIST_ Integrator'!$D$2:$D$3000=F450,"#no matching result in GAME.CHECKLIST Integrator")="0","#Text found in aircraft PAGE_Integrator but no matching entry name; check that you copy-pasted entry names",
                   _xlfn._xlws.FILTER('GAME.CHECKLIST_ Integrator'!$C$2:$C$3000,'GAME.CHECKLIST_ Integrator'!$D$2:$D$3000=F450,"#no matching result in GAME.CHECKLIST Integrator")),
           _xlfn._xlws.FILTER('Checklist.loc DATA'!$D$3:$D$3000,'Checklist.loc DATA'!$C$3:$C$3000=F450,"#no matching result in Checklist.loc DATA")))</f>
        <v/>
      </c>
      <c r="H450" s="61"/>
      <c r="I450" s="46" t="str" cm="1">
        <f t="array" ref="I450">IF(H450="","",
       IF(OR(_xlfn._xlws.FILTER('Checklist.loc DATA'!$D$3:$D$3000,'Checklist.loc DATA'!$C$3:$C$3000=H450,"#no matching result in Checklist.loc DATA")="#no matching result found in Checklist.loc DATA",_xlfn._xlws.FILTER('Checklist.loc DATA'!$D$3:$D$3000,'Checklist.loc DATA'!$C$3:$C$3000=H450,"#no matching result in Checklist.loc DATA")="MISSING",_xlfn._xlws.FILTER('Checklist.loc DATA'!$D$3:$D$3000,'Checklist.loc DATA'!$C$3:$C$3000=H450,"#no matching result in Checklist.loc DATA")=""),
            IF(_xlfn._xlws.FILTER('GAME.CHECKLIST_ Integrator'!$C$2:$C$3000,'GAME.CHECKLIST_ Integrator'!$D$2:$D$3000=H450,"#no matching result in GAME.CHECKLIST Integrator")="0","#Text found in aircraft PAGE_Integrator but no matching entry name; check that you copy-pasted entry names",
                   _xlfn._xlws.FILTER('GAME.CHECKLIST_ Integrator'!$C$2:$C$3000,'GAME.CHECKLIST_ Integrator'!$D$2:$D$3000=H450,"#no matching result in GAME.CHECKLIST Integrator")),
           _xlfn._xlws.FILTER('Checklist.loc DATA'!$D$3:$D$3000,'Checklist.loc DATA'!$C$3:$C$3000=H450,"#no matching result in Checklist.loc DATA")))</f>
        <v/>
      </c>
      <c r="J450" s="48"/>
      <c r="K450" s="46" t="str" cm="1">
        <f t="array" ref="K450">IF(OR(J450="",J450=0),"",
       IF(OR(_xlfn._xlws.FILTER('Checklist.loc DATA'!$E$3:$E$3000,'Checklist.loc DATA'!$D$3:$D$3000=J450,"#no matching result in Checklist.loc DATA")="#no matching result found in Checklist.loc DATA",_xlfn._xlws.FILTER('Checklist.loc DATA'!$E$3:$E$3000,'Checklist.loc DATA'!$D$3:$D$3000=J450,"#no matching result in Checklist.loc DATA")="MISSING",_xlfn._xlws.FILTER('Checklist.loc DATA'!$E$3:$E$3000,'Checklist.loc DATA'!$D$3:$D$3000=J450,"#no matching result in Checklist.loc DATA")=""),
          IF(_xlfn._xlws.FILTER('CLUE. Integrator'!$C$2:$C$3000,'CLUE. Integrator'!$D$2:$D$3000=J450,"#no matching result in aircraft CLUE_Integrator")="0","#Text found in aircraft CLUE_Integrator but no matching entry name; check that you copy-pasted entry names",
                   _xlfn._xlws.FILTER('CLUE. Integrator'!$C$2:$C$3000,'CLUE. Integrator'!$D$2:$D$3000=J450,"#no matching result in aircraft CLUE_Integrator")),
           _xlfn._xlws.FILTER('Checklist.loc DATA'!$E$3:$E$3000,'Checklist.loc DATA'!$D$3:$D$3000=J450,"#no matching result in Checklist.loc DATA")))</f>
        <v/>
      </c>
      <c r="L450" s="63" t="str">
        <f>IF('Integrator tracking'!G459="","",'Integrator tracking'!G459)</f>
        <v/>
      </c>
      <c r="M450" s="14" t="str">
        <f t="shared" si="12"/>
        <v/>
      </c>
      <c r="N450" s="14" t="str">
        <f>IF(F450="","",
_xlfn.CONCAT('Resource Checklist generator'!$A$2,UPPER('Resource Checklist generator'!$O$1),SUBSTITUTE(_xlfn.CONCAT(G450,"_",I450),"GAME.CHECKLIST_",""),"_",T450,'Resource Checklist generator'!$M$2,L450,'Resource Checklist generator'!$K$2,CHAR(10),
    'Resource Checklist generator'!$L$1,'Resource Checklist generator'!$N$2,'Resource Checklist generator'!$K$1,CHAR(10),
    'Resource Checklist generator'!$N$1
))</f>
        <v/>
      </c>
      <c r="O450" s="14" t="str">
        <f>IF(NOT(OR(U450=0,U450="")),_xlfn.CONCAT('Resource Checklist generator'!$G$2,U450,'Resource Checklist generator'!$H$2,CHAR(10),'Resource Checklist generator'!$I$2),"")</f>
        <v/>
      </c>
      <c r="P450" s="14" t="str">
        <f>IF(NOT(OR(V450=0,V450="")),_xlfn.CONCAT('Resource Checklist generator'!$J$2,V450,'Resource Checklist generator'!$H$2,CHAR(10),'Resource Checklist generator'!$L$2),"")</f>
        <v/>
      </c>
      <c r="Q450" s="14" t="str">
        <f>IF(F450="","",
    _xlfn.CONCAT('Resource Checklist generator'!$A$1,UPPER('Resource Checklist generator'!$O$1),SUBSTITUTE(_xlfn.CONCAT(G450,"_",I450),"GAME.CHECKLIST_",""),'Resource Checklist generator'!$B$1,CHAR(10),
    'Resource Checklist generator'!$C$1,G450,'Resource Checklist generator'!$D$1,I450,'Resource Checklist generator'!$E$1,CHAR(10),
    IF(K450="","",_xlfn.CONCAT('Resource Checklist generator'!$F$1,K450,'Resource Checklist generator'!$G$1,CHAR(10))),
    'Resource Checklist generator'!$J$1,'Resource Checklist generator'!$K$1,CHAR(10),
    'Resource Checklist generator'!$N$1)
)</f>
        <v/>
      </c>
      <c r="R450" s="14"/>
      <c r="S450" s="14" t="str">
        <f t="shared" si="13"/>
        <v/>
      </c>
      <c r="T450" s="14" t="str" cm="1">
        <f t="array" ref="T450">IF(Q450="","",MATCH(MID(Q450,1,255),MID($R$3:$R$999,1,255),0))</f>
        <v/>
      </c>
      <c r="U450" s="14"/>
      <c r="V450" s="14"/>
    </row>
    <row r="451" spans="2:22">
      <c r="B451" s="27"/>
      <c r="C451" s="46" t="str" cm="1">
        <f t="array" ref="C451">IF(B451="","",
       IF(OR(_xlfn._xlws.FILTER('Checklist.loc DATA'!$D$3:$D$3000,'Checklist.loc DATA'!$C$3:$C$3000=B451,"#no matching result in Checklist.loc DATA")="#no matching result found in Checklist.loc DATA",_xlfn._xlws.FILTER('Checklist.loc DATA'!$D$3:$D$3000,'Checklist.loc DATA'!$C$3:$C$3000=B451,"#no matching result in Checklist.loc DATA")="MISSING",_xlfn._xlws.FILTER('Checklist.loc DATA'!$D$3:$D$3000,'Checklist.loc DATA'!$C$3:$C$3000=B451,"#no matching result in Checklist.loc DATA")=""),
            IF(_xlfn._xlws.FILTER('GAME.CHECKLIST_ Integrator'!$C$2:$C$3000,'GAME.CHECKLIST_ Integrator'!$D$2:$D$3000=B451,"#no matching result in GAME.CHECKLIST Integrator")="0","#Text found in aircraft PAGE_Integrator but no matching entry name; check that you copy-pasted entry names",
                   _xlfn._xlws.FILTER('GAME.CHECKLIST_ Integrator'!$C$2:$C$3000,'GAME.CHECKLIST_ Integrator'!$D$2:$D$3000=B451,"#no matching result in GAME.CHECKLIST Integrator")),
           _xlfn._xlws.FILTER('Checklist.loc DATA'!$D$3:$D$3000,'Checklist.loc DATA'!$C$3:$C$3000=B451,"#no matching result in Checklist.loc DATA")))</f>
        <v/>
      </c>
      <c r="D451" s="53"/>
      <c r="E451" s="46" t="str" cm="1">
        <f t="array" ref="E451">IF(D451="","",
       IF(OR(_xlfn._xlws.FILTER('Checklist.loc DATA'!$D$3:$D$3000,'Checklist.loc DATA'!$C$3:$C$3000=D451,"#no matching result in Checklist.loc DATA")="#no matching result found in Checklist.loc DATA",_xlfn._xlws.FILTER('Checklist.loc DATA'!$D$3:$D$3000,'Checklist.loc DATA'!$C$3:$C$3000=D451,"#no matching result in Checklist.loc DATA")="MISSING",_xlfn._xlws.FILTER('Checklist.loc DATA'!$D$3:$D$3000,'Checklist.loc DATA'!$C$3:$C$3000=D451,"#no matching result in Checklist.loc DATA")=""),
            IF(_xlfn._xlws.FILTER('GAME.CHECKLIST_ Integrator'!$C$2:$C$3000,'GAME.CHECKLIST_ Integrator'!$D$2:$D$3000=D451,"#no matching result in GAME.CHECKLIST Integrator")="0","#Text found in aircraft PAGE_Integrator but no matching entry name; check that you copy-pasted entry names",
                   _xlfn._xlws.FILTER('GAME.CHECKLIST_ Integrator'!$C$2:$C$3000,'GAME.CHECKLIST_ Integrator'!$D$2:$D$3000=D451,"#no matching result in GAME.CHECKLIST Integrator")),
           _xlfn._xlws.FILTER('Checklist.loc DATA'!$D$3:$D$3000,'Checklist.loc DATA'!$C$3:$C$3000=D451,"#no matching result in Checklist.loc DATA")))</f>
        <v/>
      </c>
      <c r="F451" s="53"/>
      <c r="G451" s="46" t="str" cm="1">
        <f t="array" ref="G451">IF(F451="","",
       IF(OR(_xlfn._xlws.FILTER('Checklist.loc DATA'!$D$3:$D$3000,'Checklist.loc DATA'!$C$3:$C$3000=F451,"#no matching result in Checklist.loc DATA")="#no matching result found in Checklist.loc DATA",_xlfn._xlws.FILTER('Checklist.loc DATA'!$D$3:$D$3000,'Checklist.loc DATA'!$C$3:$C$3000=F451,"#no matching result in Checklist.loc DATA")="MISSING",_xlfn._xlws.FILTER('Checklist.loc DATA'!$D$3:$D$3000,'Checklist.loc DATA'!$C$3:$C$3000=F451,"#no matching result in Checklist.loc DATA")=""),
            IF(_xlfn._xlws.FILTER('GAME.CHECKLIST_ Integrator'!$C$2:$C$3000,'GAME.CHECKLIST_ Integrator'!$D$2:$D$3000=F451,"#no matching result in GAME.CHECKLIST Integrator")="0","#Text found in aircraft PAGE_Integrator but no matching entry name; check that you copy-pasted entry names",
                   _xlfn._xlws.FILTER('GAME.CHECKLIST_ Integrator'!$C$2:$C$3000,'GAME.CHECKLIST_ Integrator'!$D$2:$D$3000=F451,"#no matching result in GAME.CHECKLIST Integrator")),
           _xlfn._xlws.FILTER('Checklist.loc DATA'!$D$3:$D$3000,'Checklist.loc DATA'!$C$3:$C$3000=F451,"#no matching result in Checklist.loc DATA")))</f>
        <v/>
      </c>
      <c r="H451" s="62"/>
      <c r="I451" s="46" t="str" cm="1">
        <f t="array" ref="I451">IF(H451="","",
       IF(OR(_xlfn._xlws.FILTER('Checklist.loc DATA'!$D$3:$D$3000,'Checklist.loc DATA'!$C$3:$C$3000=H451,"#no matching result in Checklist.loc DATA")="#no matching result found in Checklist.loc DATA",_xlfn._xlws.FILTER('Checklist.loc DATA'!$D$3:$D$3000,'Checklist.loc DATA'!$C$3:$C$3000=H451,"#no matching result in Checklist.loc DATA")="MISSING",_xlfn._xlws.FILTER('Checklist.loc DATA'!$D$3:$D$3000,'Checklist.loc DATA'!$C$3:$C$3000=H451,"#no matching result in Checklist.loc DATA")=""),
            IF(_xlfn._xlws.FILTER('GAME.CHECKLIST_ Integrator'!$C$2:$C$3000,'GAME.CHECKLIST_ Integrator'!$D$2:$D$3000=H451,"#no matching result in GAME.CHECKLIST Integrator")="0","#Text found in aircraft PAGE_Integrator but no matching entry name; check that you copy-pasted entry names",
                   _xlfn._xlws.FILTER('GAME.CHECKLIST_ Integrator'!$C$2:$C$3000,'GAME.CHECKLIST_ Integrator'!$D$2:$D$3000=H451,"#no matching result in GAME.CHECKLIST Integrator")),
           _xlfn._xlws.FILTER('Checklist.loc DATA'!$D$3:$D$3000,'Checklist.loc DATA'!$C$3:$C$3000=H451,"#no matching result in Checklist.loc DATA")))</f>
        <v/>
      </c>
      <c r="J451" s="29"/>
      <c r="K451" s="46" t="str" cm="1">
        <f t="array" ref="K451">IF(OR(J451="",J451=0),"",
       IF(OR(_xlfn._xlws.FILTER('Checklist.loc DATA'!$E$3:$E$3000,'Checklist.loc DATA'!$D$3:$D$3000=J451,"#no matching result in Checklist.loc DATA")="#no matching result found in Checklist.loc DATA",_xlfn._xlws.FILTER('Checklist.loc DATA'!$E$3:$E$3000,'Checklist.loc DATA'!$D$3:$D$3000=J451,"#no matching result in Checklist.loc DATA")="MISSING",_xlfn._xlws.FILTER('Checklist.loc DATA'!$E$3:$E$3000,'Checklist.loc DATA'!$D$3:$D$3000=J451,"#no matching result in Checklist.loc DATA")=""),
          IF(_xlfn._xlws.FILTER('CLUE. Integrator'!$C$2:$C$3000,'CLUE. Integrator'!$D$2:$D$3000=J451,"#no matching result in aircraft CLUE_Integrator")="0","#Text found in aircraft CLUE_Integrator but no matching entry name; check that you copy-pasted entry names",
                   _xlfn._xlws.FILTER('CLUE. Integrator'!$C$2:$C$3000,'CLUE. Integrator'!$D$2:$D$3000=J451,"#no matching result in aircraft CLUE_Integrator")),
           _xlfn._xlws.FILTER('Checklist.loc DATA'!$E$3:$E$3000,'Checklist.loc DATA'!$D$3:$D$3000=J451,"#no matching result in Checklist.loc DATA")))</f>
        <v/>
      </c>
      <c r="L451" s="63" t="str">
        <f>IF('Integrator tracking'!G460="","",'Integrator tracking'!G460)</f>
        <v/>
      </c>
      <c r="M451" s="14" t="str">
        <f t="shared" si="12"/>
        <v/>
      </c>
      <c r="N451" s="14" t="str">
        <f>IF(F451="","",
_xlfn.CONCAT('Resource Checklist generator'!$A$2,UPPER('Resource Checklist generator'!$O$1),SUBSTITUTE(_xlfn.CONCAT(G451,"_",I451),"GAME.CHECKLIST_",""),"_",T451,'Resource Checklist generator'!$M$2,L451,'Resource Checklist generator'!$K$2,CHAR(10),
    'Resource Checklist generator'!$L$1,'Resource Checklist generator'!$N$2,'Resource Checklist generator'!$K$1,CHAR(10),
    'Resource Checklist generator'!$N$1
))</f>
        <v/>
      </c>
      <c r="O451" s="14" t="str">
        <f>IF(NOT(OR(U451=0,U451="")),_xlfn.CONCAT('Resource Checklist generator'!$G$2,U451,'Resource Checklist generator'!$H$2,CHAR(10),'Resource Checklist generator'!$I$2),"")</f>
        <v/>
      </c>
      <c r="P451" s="14" t="str">
        <f>IF(NOT(OR(V451=0,V451="")),_xlfn.CONCAT('Resource Checklist generator'!$J$2,V451,'Resource Checklist generator'!$H$2,CHAR(10),'Resource Checklist generator'!$L$2),"")</f>
        <v/>
      </c>
      <c r="Q451" s="14" t="str">
        <f>IF(F451="","",
    _xlfn.CONCAT('Resource Checklist generator'!$A$1,UPPER('Resource Checklist generator'!$O$1),SUBSTITUTE(_xlfn.CONCAT(G451,"_",I451),"GAME.CHECKLIST_",""),'Resource Checklist generator'!$B$1,CHAR(10),
    'Resource Checklist generator'!$C$1,G451,'Resource Checklist generator'!$D$1,I451,'Resource Checklist generator'!$E$1,CHAR(10),
    IF(K451="","",_xlfn.CONCAT('Resource Checklist generator'!$F$1,K451,'Resource Checklist generator'!$G$1,CHAR(10))),
    'Resource Checklist generator'!$J$1,'Resource Checklist generator'!$K$1,CHAR(10),
    'Resource Checklist generator'!$N$1)
)</f>
        <v/>
      </c>
      <c r="R451" s="14"/>
      <c r="S451" s="14" t="str">
        <f t="shared" si="13"/>
        <v/>
      </c>
      <c r="T451" s="14" t="str" cm="1">
        <f t="array" ref="T451">IF(Q451="","",MATCH(MID(Q451,1,255),MID($R$3:$R$999,1,255),0))</f>
        <v/>
      </c>
      <c r="U451" s="14"/>
      <c r="V451" s="14"/>
    </row>
    <row r="452" spans="2:22">
      <c r="B452" s="28"/>
      <c r="C452" s="46" t="str" cm="1">
        <f t="array" ref="C452">IF(B452="","",
       IF(OR(_xlfn._xlws.FILTER('Checklist.loc DATA'!$D$3:$D$3000,'Checklist.loc DATA'!$C$3:$C$3000=B452,"#no matching result in Checklist.loc DATA")="#no matching result found in Checklist.loc DATA",_xlfn._xlws.FILTER('Checklist.loc DATA'!$D$3:$D$3000,'Checklist.loc DATA'!$C$3:$C$3000=B452,"#no matching result in Checklist.loc DATA")="MISSING",_xlfn._xlws.FILTER('Checklist.loc DATA'!$D$3:$D$3000,'Checklist.loc DATA'!$C$3:$C$3000=B452,"#no matching result in Checklist.loc DATA")=""),
            IF(_xlfn._xlws.FILTER('GAME.CHECKLIST_ Integrator'!$C$2:$C$3000,'GAME.CHECKLIST_ Integrator'!$D$2:$D$3000=B452,"#no matching result in GAME.CHECKLIST Integrator")="0","#Text found in aircraft PAGE_Integrator but no matching entry name; check that you copy-pasted entry names",
                   _xlfn._xlws.FILTER('GAME.CHECKLIST_ Integrator'!$C$2:$C$3000,'GAME.CHECKLIST_ Integrator'!$D$2:$D$3000=B452,"#no matching result in GAME.CHECKLIST Integrator")),
           _xlfn._xlws.FILTER('Checklist.loc DATA'!$D$3:$D$3000,'Checklist.loc DATA'!$C$3:$C$3000=B452,"#no matching result in Checklist.loc DATA")))</f>
        <v/>
      </c>
      <c r="D452" s="52"/>
      <c r="E452" s="46" t="str" cm="1">
        <f t="array" ref="E452">IF(D452="","",
       IF(OR(_xlfn._xlws.FILTER('Checklist.loc DATA'!$D$3:$D$3000,'Checklist.loc DATA'!$C$3:$C$3000=D452,"#no matching result in Checklist.loc DATA")="#no matching result found in Checklist.loc DATA",_xlfn._xlws.FILTER('Checklist.loc DATA'!$D$3:$D$3000,'Checklist.loc DATA'!$C$3:$C$3000=D452,"#no matching result in Checklist.loc DATA")="MISSING",_xlfn._xlws.FILTER('Checklist.loc DATA'!$D$3:$D$3000,'Checklist.loc DATA'!$C$3:$C$3000=D452,"#no matching result in Checklist.loc DATA")=""),
            IF(_xlfn._xlws.FILTER('GAME.CHECKLIST_ Integrator'!$C$2:$C$3000,'GAME.CHECKLIST_ Integrator'!$D$2:$D$3000=D452,"#no matching result in GAME.CHECKLIST Integrator")="0","#Text found in aircraft PAGE_Integrator but no matching entry name; check that you copy-pasted entry names",
                   _xlfn._xlws.FILTER('GAME.CHECKLIST_ Integrator'!$C$2:$C$3000,'GAME.CHECKLIST_ Integrator'!$D$2:$D$3000=D452,"#no matching result in GAME.CHECKLIST Integrator")),
           _xlfn._xlws.FILTER('Checklist.loc DATA'!$D$3:$D$3000,'Checklist.loc DATA'!$C$3:$C$3000=D452,"#no matching result in Checklist.loc DATA")))</f>
        <v/>
      </c>
      <c r="F452" s="52"/>
      <c r="G452" s="46" t="str" cm="1">
        <f t="array" ref="G452">IF(F452="","",
       IF(OR(_xlfn._xlws.FILTER('Checklist.loc DATA'!$D$3:$D$3000,'Checklist.loc DATA'!$C$3:$C$3000=F452,"#no matching result in Checklist.loc DATA")="#no matching result found in Checklist.loc DATA",_xlfn._xlws.FILTER('Checklist.loc DATA'!$D$3:$D$3000,'Checklist.loc DATA'!$C$3:$C$3000=F452,"#no matching result in Checklist.loc DATA")="MISSING",_xlfn._xlws.FILTER('Checklist.loc DATA'!$D$3:$D$3000,'Checklist.loc DATA'!$C$3:$C$3000=F452,"#no matching result in Checklist.loc DATA")=""),
            IF(_xlfn._xlws.FILTER('GAME.CHECKLIST_ Integrator'!$C$2:$C$3000,'GAME.CHECKLIST_ Integrator'!$D$2:$D$3000=F452,"#no matching result in GAME.CHECKLIST Integrator")="0","#Text found in aircraft PAGE_Integrator but no matching entry name; check that you copy-pasted entry names",
                   _xlfn._xlws.FILTER('GAME.CHECKLIST_ Integrator'!$C$2:$C$3000,'GAME.CHECKLIST_ Integrator'!$D$2:$D$3000=F452,"#no matching result in GAME.CHECKLIST Integrator")),
           _xlfn._xlws.FILTER('Checklist.loc DATA'!$D$3:$D$3000,'Checklist.loc DATA'!$C$3:$C$3000=F452,"#no matching result in Checklist.loc DATA")))</f>
        <v/>
      </c>
      <c r="H452" s="61"/>
      <c r="I452" s="46" t="str" cm="1">
        <f t="array" ref="I452">IF(H452="","",
       IF(OR(_xlfn._xlws.FILTER('Checklist.loc DATA'!$D$3:$D$3000,'Checklist.loc DATA'!$C$3:$C$3000=H452,"#no matching result in Checklist.loc DATA")="#no matching result found in Checklist.loc DATA",_xlfn._xlws.FILTER('Checklist.loc DATA'!$D$3:$D$3000,'Checklist.loc DATA'!$C$3:$C$3000=H452,"#no matching result in Checklist.loc DATA")="MISSING",_xlfn._xlws.FILTER('Checklist.loc DATA'!$D$3:$D$3000,'Checklist.loc DATA'!$C$3:$C$3000=H452,"#no matching result in Checklist.loc DATA")=""),
            IF(_xlfn._xlws.FILTER('GAME.CHECKLIST_ Integrator'!$C$2:$C$3000,'GAME.CHECKLIST_ Integrator'!$D$2:$D$3000=H452,"#no matching result in GAME.CHECKLIST Integrator")="0","#Text found in aircraft PAGE_Integrator but no matching entry name; check that you copy-pasted entry names",
                   _xlfn._xlws.FILTER('GAME.CHECKLIST_ Integrator'!$C$2:$C$3000,'GAME.CHECKLIST_ Integrator'!$D$2:$D$3000=H452,"#no matching result in GAME.CHECKLIST Integrator")),
           _xlfn._xlws.FILTER('Checklist.loc DATA'!$D$3:$D$3000,'Checklist.loc DATA'!$C$3:$C$3000=H452,"#no matching result in Checklist.loc DATA")))</f>
        <v/>
      </c>
      <c r="J452" s="48"/>
      <c r="K452" s="46" t="str" cm="1">
        <f t="array" ref="K452">IF(OR(J452="",J452=0),"",
       IF(OR(_xlfn._xlws.FILTER('Checklist.loc DATA'!$E$3:$E$3000,'Checklist.loc DATA'!$D$3:$D$3000=J452,"#no matching result in Checklist.loc DATA")="#no matching result found in Checklist.loc DATA",_xlfn._xlws.FILTER('Checklist.loc DATA'!$E$3:$E$3000,'Checklist.loc DATA'!$D$3:$D$3000=J452,"#no matching result in Checklist.loc DATA")="MISSING",_xlfn._xlws.FILTER('Checklist.loc DATA'!$E$3:$E$3000,'Checklist.loc DATA'!$D$3:$D$3000=J452,"#no matching result in Checklist.loc DATA")=""),
          IF(_xlfn._xlws.FILTER('CLUE. Integrator'!$C$2:$C$3000,'CLUE. Integrator'!$D$2:$D$3000=J452,"#no matching result in aircraft CLUE_Integrator")="0","#Text found in aircraft CLUE_Integrator but no matching entry name; check that you copy-pasted entry names",
                   _xlfn._xlws.FILTER('CLUE. Integrator'!$C$2:$C$3000,'CLUE. Integrator'!$D$2:$D$3000=J452,"#no matching result in aircraft CLUE_Integrator")),
           _xlfn._xlws.FILTER('Checklist.loc DATA'!$E$3:$E$3000,'Checklist.loc DATA'!$D$3:$D$3000=J452,"#no matching result in Checklist.loc DATA")))</f>
        <v/>
      </c>
      <c r="L452" s="63" t="str">
        <f>IF('Integrator tracking'!G461="","",'Integrator tracking'!G461)</f>
        <v/>
      </c>
      <c r="M452" s="14" t="str">
        <f t="shared" ref="M452:M515" si="14">IF(NOT(OR(R452=0,R452="")),SUBSTITUTE(R452,_xlfn.CONCAT("""&gt;",CHAR(10),"&lt;CheckpointDesc"),_xlfn.CONCAT("_",S452,"""&gt;",CHAR(10),"&lt;CheckpointDesc")),"")</f>
        <v/>
      </c>
      <c r="N452" s="14" t="str">
        <f>IF(F452="","",
_xlfn.CONCAT('Resource Checklist generator'!$A$2,UPPER('Resource Checklist generator'!$O$1),SUBSTITUTE(_xlfn.CONCAT(G452,"_",I452),"GAME.CHECKLIST_",""),"_",T452,'Resource Checklist generator'!$M$2,L452,'Resource Checklist generator'!$K$2,CHAR(10),
    'Resource Checklist generator'!$L$1,'Resource Checklist generator'!$N$2,'Resource Checklist generator'!$K$1,CHAR(10),
    'Resource Checklist generator'!$N$1
))</f>
        <v/>
      </c>
      <c r="O452" s="14" t="str">
        <f>IF(NOT(OR(U452=0,U452="")),_xlfn.CONCAT('Resource Checklist generator'!$G$2,U452,'Resource Checklist generator'!$H$2,CHAR(10),'Resource Checklist generator'!$I$2),"")</f>
        <v/>
      </c>
      <c r="P452" s="14" t="str">
        <f>IF(NOT(OR(V452=0,V452="")),_xlfn.CONCAT('Resource Checklist generator'!$J$2,V452,'Resource Checklist generator'!$H$2,CHAR(10),'Resource Checklist generator'!$L$2),"")</f>
        <v/>
      </c>
      <c r="Q452" s="14" t="str">
        <f>IF(F452="","",
    _xlfn.CONCAT('Resource Checklist generator'!$A$1,UPPER('Resource Checklist generator'!$O$1),SUBSTITUTE(_xlfn.CONCAT(G452,"_",I452),"GAME.CHECKLIST_",""),'Resource Checklist generator'!$B$1,CHAR(10),
    'Resource Checklist generator'!$C$1,G452,'Resource Checklist generator'!$D$1,I452,'Resource Checklist generator'!$E$1,CHAR(10),
    IF(K452="","",_xlfn.CONCAT('Resource Checklist generator'!$F$1,K452,'Resource Checklist generator'!$G$1,CHAR(10))),
    'Resource Checklist generator'!$J$1,'Resource Checklist generator'!$K$1,CHAR(10),
    'Resource Checklist generator'!$N$1)
)</f>
        <v/>
      </c>
      <c r="R452" s="14"/>
      <c r="S452" s="14" t="str">
        <f t="shared" ref="S452:S515" si="15">IF(R452="","",ROW()-2)</f>
        <v/>
      </c>
      <c r="T452" s="14" t="str" cm="1">
        <f t="array" ref="T452">IF(Q452="","",MATCH(MID(Q452,1,255),MID($R$3:$R$999,1,255),0))</f>
        <v/>
      </c>
      <c r="U452" s="14"/>
      <c r="V452" s="14"/>
    </row>
    <row r="453" spans="2:22">
      <c r="B453" s="27"/>
      <c r="C453" s="46" t="str" cm="1">
        <f t="array" ref="C453">IF(B453="","",
       IF(OR(_xlfn._xlws.FILTER('Checklist.loc DATA'!$D$3:$D$3000,'Checklist.loc DATA'!$C$3:$C$3000=B453,"#no matching result in Checklist.loc DATA")="#no matching result found in Checklist.loc DATA",_xlfn._xlws.FILTER('Checklist.loc DATA'!$D$3:$D$3000,'Checklist.loc DATA'!$C$3:$C$3000=B453,"#no matching result in Checklist.loc DATA")="MISSING",_xlfn._xlws.FILTER('Checklist.loc DATA'!$D$3:$D$3000,'Checklist.loc DATA'!$C$3:$C$3000=B453,"#no matching result in Checklist.loc DATA")=""),
            IF(_xlfn._xlws.FILTER('GAME.CHECKLIST_ Integrator'!$C$2:$C$3000,'GAME.CHECKLIST_ Integrator'!$D$2:$D$3000=B453,"#no matching result in GAME.CHECKLIST Integrator")="0","#Text found in aircraft PAGE_Integrator but no matching entry name; check that you copy-pasted entry names",
                   _xlfn._xlws.FILTER('GAME.CHECKLIST_ Integrator'!$C$2:$C$3000,'GAME.CHECKLIST_ Integrator'!$D$2:$D$3000=B453,"#no matching result in GAME.CHECKLIST Integrator")),
           _xlfn._xlws.FILTER('Checklist.loc DATA'!$D$3:$D$3000,'Checklist.loc DATA'!$C$3:$C$3000=B453,"#no matching result in Checklist.loc DATA")))</f>
        <v/>
      </c>
      <c r="D453" s="53"/>
      <c r="E453" s="46" t="str" cm="1">
        <f t="array" ref="E453">IF(D453="","",
       IF(OR(_xlfn._xlws.FILTER('Checklist.loc DATA'!$D$3:$D$3000,'Checklist.loc DATA'!$C$3:$C$3000=D453,"#no matching result in Checklist.loc DATA")="#no matching result found in Checklist.loc DATA",_xlfn._xlws.FILTER('Checklist.loc DATA'!$D$3:$D$3000,'Checklist.loc DATA'!$C$3:$C$3000=D453,"#no matching result in Checklist.loc DATA")="MISSING",_xlfn._xlws.FILTER('Checklist.loc DATA'!$D$3:$D$3000,'Checklist.loc DATA'!$C$3:$C$3000=D453,"#no matching result in Checklist.loc DATA")=""),
            IF(_xlfn._xlws.FILTER('GAME.CHECKLIST_ Integrator'!$C$2:$C$3000,'GAME.CHECKLIST_ Integrator'!$D$2:$D$3000=D453,"#no matching result in GAME.CHECKLIST Integrator")="0","#Text found in aircraft PAGE_Integrator but no matching entry name; check that you copy-pasted entry names",
                   _xlfn._xlws.FILTER('GAME.CHECKLIST_ Integrator'!$C$2:$C$3000,'GAME.CHECKLIST_ Integrator'!$D$2:$D$3000=D453,"#no matching result in GAME.CHECKLIST Integrator")),
           _xlfn._xlws.FILTER('Checklist.loc DATA'!$D$3:$D$3000,'Checklist.loc DATA'!$C$3:$C$3000=D453,"#no matching result in Checklist.loc DATA")))</f>
        <v/>
      </c>
      <c r="F453" s="53"/>
      <c r="G453" s="46" t="str" cm="1">
        <f t="array" ref="G453">IF(F453="","",
       IF(OR(_xlfn._xlws.FILTER('Checklist.loc DATA'!$D$3:$D$3000,'Checklist.loc DATA'!$C$3:$C$3000=F453,"#no matching result in Checklist.loc DATA")="#no matching result found in Checklist.loc DATA",_xlfn._xlws.FILTER('Checklist.loc DATA'!$D$3:$D$3000,'Checklist.loc DATA'!$C$3:$C$3000=F453,"#no matching result in Checklist.loc DATA")="MISSING",_xlfn._xlws.FILTER('Checklist.loc DATA'!$D$3:$D$3000,'Checklist.loc DATA'!$C$3:$C$3000=F453,"#no matching result in Checklist.loc DATA")=""),
            IF(_xlfn._xlws.FILTER('GAME.CHECKLIST_ Integrator'!$C$2:$C$3000,'GAME.CHECKLIST_ Integrator'!$D$2:$D$3000=F453,"#no matching result in GAME.CHECKLIST Integrator")="0","#Text found in aircraft PAGE_Integrator but no matching entry name; check that you copy-pasted entry names",
                   _xlfn._xlws.FILTER('GAME.CHECKLIST_ Integrator'!$C$2:$C$3000,'GAME.CHECKLIST_ Integrator'!$D$2:$D$3000=F453,"#no matching result in GAME.CHECKLIST Integrator")),
           _xlfn._xlws.FILTER('Checklist.loc DATA'!$D$3:$D$3000,'Checklist.loc DATA'!$C$3:$C$3000=F453,"#no matching result in Checklist.loc DATA")))</f>
        <v/>
      </c>
      <c r="H453" s="62"/>
      <c r="I453" s="46" t="str" cm="1">
        <f t="array" ref="I453">IF(H453="","",
       IF(OR(_xlfn._xlws.FILTER('Checklist.loc DATA'!$D$3:$D$3000,'Checklist.loc DATA'!$C$3:$C$3000=H453,"#no matching result in Checklist.loc DATA")="#no matching result found in Checklist.loc DATA",_xlfn._xlws.FILTER('Checklist.loc DATA'!$D$3:$D$3000,'Checklist.loc DATA'!$C$3:$C$3000=H453,"#no matching result in Checklist.loc DATA")="MISSING",_xlfn._xlws.FILTER('Checklist.loc DATA'!$D$3:$D$3000,'Checklist.loc DATA'!$C$3:$C$3000=H453,"#no matching result in Checklist.loc DATA")=""),
            IF(_xlfn._xlws.FILTER('GAME.CHECKLIST_ Integrator'!$C$2:$C$3000,'GAME.CHECKLIST_ Integrator'!$D$2:$D$3000=H453,"#no matching result in GAME.CHECKLIST Integrator")="0","#Text found in aircraft PAGE_Integrator but no matching entry name; check that you copy-pasted entry names",
                   _xlfn._xlws.FILTER('GAME.CHECKLIST_ Integrator'!$C$2:$C$3000,'GAME.CHECKLIST_ Integrator'!$D$2:$D$3000=H453,"#no matching result in GAME.CHECKLIST Integrator")),
           _xlfn._xlws.FILTER('Checklist.loc DATA'!$D$3:$D$3000,'Checklist.loc DATA'!$C$3:$C$3000=H453,"#no matching result in Checklist.loc DATA")))</f>
        <v/>
      </c>
      <c r="J453" s="29"/>
      <c r="K453" s="46" t="str" cm="1">
        <f t="array" ref="K453">IF(OR(J453="",J453=0),"",
       IF(OR(_xlfn._xlws.FILTER('Checklist.loc DATA'!$E$3:$E$3000,'Checklist.loc DATA'!$D$3:$D$3000=J453,"#no matching result in Checklist.loc DATA")="#no matching result found in Checklist.loc DATA",_xlfn._xlws.FILTER('Checklist.loc DATA'!$E$3:$E$3000,'Checklist.loc DATA'!$D$3:$D$3000=J453,"#no matching result in Checklist.loc DATA")="MISSING",_xlfn._xlws.FILTER('Checklist.loc DATA'!$E$3:$E$3000,'Checklist.loc DATA'!$D$3:$D$3000=J453,"#no matching result in Checklist.loc DATA")=""),
          IF(_xlfn._xlws.FILTER('CLUE. Integrator'!$C$2:$C$3000,'CLUE. Integrator'!$D$2:$D$3000=J453,"#no matching result in aircraft CLUE_Integrator")="0","#Text found in aircraft CLUE_Integrator but no matching entry name; check that you copy-pasted entry names",
                   _xlfn._xlws.FILTER('CLUE. Integrator'!$C$2:$C$3000,'CLUE. Integrator'!$D$2:$D$3000=J453,"#no matching result in aircraft CLUE_Integrator")),
           _xlfn._xlws.FILTER('Checklist.loc DATA'!$E$3:$E$3000,'Checklist.loc DATA'!$D$3:$D$3000=J453,"#no matching result in Checklist.loc DATA")))</f>
        <v/>
      </c>
      <c r="L453" s="63" t="str">
        <f>IF('Integrator tracking'!G462="","",'Integrator tracking'!G462)</f>
        <v/>
      </c>
      <c r="M453" s="14" t="str">
        <f t="shared" si="14"/>
        <v/>
      </c>
      <c r="N453" s="14" t="str">
        <f>IF(F453="","",
_xlfn.CONCAT('Resource Checklist generator'!$A$2,UPPER('Resource Checklist generator'!$O$1),SUBSTITUTE(_xlfn.CONCAT(G453,"_",I453),"GAME.CHECKLIST_",""),"_",T453,'Resource Checklist generator'!$M$2,L453,'Resource Checklist generator'!$K$2,CHAR(10),
    'Resource Checklist generator'!$L$1,'Resource Checklist generator'!$N$2,'Resource Checklist generator'!$K$1,CHAR(10),
    'Resource Checklist generator'!$N$1
))</f>
        <v/>
      </c>
      <c r="O453" s="14" t="str">
        <f>IF(NOT(OR(U453=0,U453="")),_xlfn.CONCAT('Resource Checklist generator'!$G$2,U453,'Resource Checklist generator'!$H$2,CHAR(10),'Resource Checklist generator'!$I$2),"")</f>
        <v/>
      </c>
      <c r="P453" s="14" t="str">
        <f>IF(NOT(OR(V453=0,V453="")),_xlfn.CONCAT('Resource Checklist generator'!$J$2,V453,'Resource Checklist generator'!$H$2,CHAR(10),'Resource Checklist generator'!$L$2),"")</f>
        <v/>
      </c>
      <c r="Q453" s="14" t="str">
        <f>IF(F453="","",
    _xlfn.CONCAT('Resource Checklist generator'!$A$1,UPPER('Resource Checklist generator'!$O$1),SUBSTITUTE(_xlfn.CONCAT(G453,"_",I453),"GAME.CHECKLIST_",""),'Resource Checklist generator'!$B$1,CHAR(10),
    'Resource Checklist generator'!$C$1,G453,'Resource Checklist generator'!$D$1,I453,'Resource Checklist generator'!$E$1,CHAR(10),
    IF(K453="","",_xlfn.CONCAT('Resource Checklist generator'!$F$1,K453,'Resource Checklist generator'!$G$1,CHAR(10))),
    'Resource Checklist generator'!$J$1,'Resource Checklist generator'!$K$1,CHAR(10),
    'Resource Checklist generator'!$N$1)
)</f>
        <v/>
      </c>
      <c r="R453" s="14"/>
      <c r="S453" s="14" t="str">
        <f t="shared" si="15"/>
        <v/>
      </c>
      <c r="T453" s="14" t="str" cm="1">
        <f t="array" ref="T453">IF(Q453="","",MATCH(MID(Q453,1,255),MID($R$3:$R$999,1,255),0))</f>
        <v/>
      </c>
      <c r="U453" s="14"/>
      <c r="V453" s="14"/>
    </row>
    <row r="454" spans="2:22">
      <c r="B454" s="28"/>
      <c r="C454" s="46" t="str" cm="1">
        <f t="array" ref="C454">IF(B454="","",
       IF(OR(_xlfn._xlws.FILTER('Checklist.loc DATA'!$D$3:$D$3000,'Checklist.loc DATA'!$C$3:$C$3000=B454,"#no matching result in Checklist.loc DATA")="#no matching result found in Checklist.loc DATA",_xlfn._xlws.FILTER('Checklist.loc DATA'!$D$3:$D$3000,'Checklist.loc DATA'!$C$3:$C$3000=B454,"#no matching result in Checklist.loc DATA")="MISSING",_xlfn._xlws.FILTER('Checklist.loc DATA'!$D$3:$D$3000,'Checklist.loc DATA'!$C$3:$C$3000=B454,"#no matching result in Checklist.loc DATA")=""),
            IF(_xlfn._xlws.FILTER('GAME.CHECKLIST_ Integrator'!$C$2:$C$3000,'GAME.CHECKLIST_ Integrator'!$D$2:$D$3000=B454,"#no matching result in GAME.CHECKLIST Integrator")="0","#Text found in aircraft PAGE_Integrator but no matching entry name; check that you copy-pasted entry names",
                   _xlfn._xlws.FILTER('GAME.CHECKLIST_ Integrator'!$C$2:$C$3000,'GAME.CHECKLIST_ Integrator'!$D$2:$D$3000=B454,"#no matching result in GAME.CHECKLIST Integrator")),
           _xlfn._xlws.FILTER('Checklist.loc DATA'!$D$3:$D$3000,'Checklist.loc DATA'!$C$3:$C$3000=B454,"#no matching result in Checklist.loc DATA")))</f>
        <v/>
      </c>
      <c r="D454" s="52"/>
      <c r="E454" s="46" t="str" cm="1">
        <f t="array" ref="E454">IF(D454="","",
       IF(OR(_xlfn._xlws.FILTER('Checklist.loc DATA'!$D$3:$D$3000,'Checklist.loc DATA'!$C$3:$C$3000=D454,"#no matching result in Checklist.loc DATA")="#no matching result found in Checklist.loc DATA",_xlfn._xlws.FILTER('Checklist.loc DATA'!$D$3:$D$3000,'Checklist.loc DATA'!$C$3:$C$3000=D454,"#no matching result in Checklist.loc DATA")="MISSING",_xlfn._xlws.FILTER('Checklist.loc DATA'!$D$3:$D$3000,'Checklist.loc DATA'!$C$3:$C$3000=D454,"#no matching result in Checklist.loc DATA")=""),
            IF(_xlfn._xlws.FILTER('GAME.CHECKLIST_ Integrator'!$C$2:$C$3000,'GAME.CHECKLIST_ Integrator'!$D$2:$D$3000=D454,"#no matching result in GAME.CHECKLIST Integrator")="0","#Text found in aircraft PAGE_Integrator but no matching entry name; check that you copy-pasted entry names",
                   _xlfn._xlws.FILTER('GAME.CHECKLIST_ Integrator'!$C$2:$C$3000,'GAME.CHECKLIST_ Integrator'!$D$2:$D$3000=D454,"#no matching result in GAME.CHECKLIST Integrator")),
           _xlfn._xlws.FILTER('Checklist.loc DATA'!$D$3:$D$3000,'Checklist.loc DATA'!$C$3:$C$3000=D454,"#no matching result in Checklist.loc DATA")))</f>
        <v/>
      </c>
      <c r="F454" s="52"/>
      <c r="G454" s="46" t="str" cm="1">
        <f t="array" ref="G454">IF(F454="","",
       IF(OR(_xlfn._xlws.FILTER('Checklist.loc DATA'!$D$3:$D$3000,'Checklist.loc DATA'!$C$3:$C$3000=F454,"#no matching result in Checklist.loc DATA")="#no matching result found in Checklist.loc DATA",_xlfn._xlws.FILTER('Checklist.loc DATA'!$D$3:$D$3000,'Checklist.loc DATA'!$C$3:$C$3000=F454,"#no matching result in Checklist.loc DATA")="MISSING",_xlfn._xlws.FILTER('Checklist.loc DATA'!$D$3:$D$3000,'Checklist.loc DATA'!$C$3:$C$3000=F454,"#no matching result in Checklist.loc DATA")=""),
            IF(_xlfn._xlws.FILTER('GAME.CHECKLIST_ Integrator'!$C$2:$C$3000,'GAME.CHECKLIST_ Integrator'!$D$2:$D$3000=F454,"#no matching result in GAME.CHECKLIST Integrator")="0","#Text found in aircraft PAGE_Integrator but no matching entry name; check that you copy-pasted entry names",
                   _xlfn._xlws.FILTER('GAME.CHECKLIST_ Integrator'!$C$2:$C$3000,'GAME.CHECKLIST_ Integrator'!$D$2:$D$3000=F454,"#no matching result in GAME.CHECKLIST Integrator")),
           _xlfn._xlws.FILTER('Checklist.loc DATA'!$D$3:$D$3000,'Checklist.loc DATA'!$C$3:$C$3000=F454,"#no matching result in Checklist.loc DATA")))</f>
        <v/>
      </c>
      <c r="H454" s="61"/>
      <c r="I454" s="46" t="str" cm="1">
        <f t="array" ref="I454">IF(H454="","",
       IF(OR(_xlfn._xlws.FILTER('Checklist.loc DATA'!$D$3:$D$3000,'Checklist.loc DATA'!$C$3:$C$3000=H454,"#no matching result in Checklist.loc DATA")="#no matching result found in Checklist.loc DATA",_xlfn._xlws.FILTER('Checklist.loc DATA'!$D$3:$D$3000,'Checklist.loc DATA'!$C$3:$C$3000=H454,"#no matching result in Checklist.loc DATA")="MISSING",_xlfn._xlws.FILTER('Checklist.loc DATA'!$D$3:$D$3000,'Checklist.loc DATA'!$C$3:$C$3000=H454,"#no matching result in Checklist.loc DATA")=""),
            IF(_xlfn._xlws.FILTER('GAME.CHECKLIST_ Integrator'!$C$2:$C$3000,'GAME.CHECKLIST_ Integrator'!$D$2:$D$3000=H454,"#no matching result in GAME.CHECKLIST Integrator")="0","#Text found in aircraft PAGE_Integrator but no matching entry name; check that you copy-pasted entry names",
                   _xlfn._xlws.FILTER('GAME.CHECKLIST_ Integrator'!$C$2:$C$3000,'GAME.CHECKLIST_ Integrator'!$D$2:$D$3000=H454,"#no matching result in GAME.CHECKLIST Integrator")),
           _xlfn._xlws.FILTER('Checklist.loc DATA'!$D$3:$D$3000,'Checklist.loc DATA'!$C$3:$C$3000=H454,"#no matching result in Checklist.loc DATA")))</f>
        <v/>
      </c>
      <c r="J454" s="48"/>
      <c r="K454" s="46" t="str" cm="1">
        <f t="array" ref="K454">IF(OR(J454="",J454=0),"",
       IF(OR(_xlfn._xlws.FILTER('Checklist.loc DATA'!$E$3:$E$3000,'Checklist.loc DATA'!$D$3:$D$3000=J454,"#no matching result in Checklist.loc DATA")="#no matching result found in Checklist.loc DATA",_xlfn._xlws.FILTER('Checklist.loc DATA'!$E$3:$E$3000,'Checklist.loc DATA'!$D$3:$D$3000=J454,"#no matching result in Checklist.loc DATA")="MISSING",_xlfn._xlws.FILTER('Checklist.loc DATA'!$E$3:$E$3000,'Checklist.loc DATA'!$D$3:$D$3000=J454,"#no matching result in Checklist.loc DATA")=""),
          IF(_xlfn._xlws.FILTER('CLUE. Integrator'!$C$2:$C$3000,'CLUE. Integrator'!$D$2:$D$3000=J454,"#no matching result in aircraft CLUE_Integrator")="0","#Text found in aircraft CLUE_Integrator but no matching entry name; check that you copy-pasted entry names",
                   _xlfn._xlws.FILTER('CLUE. Integrator'!$C$2:$C$3000,'CLUE. Integrator'!$D$2:$D$3000=J454,"#no matching result in aircraft CLUE_Integrator")),
           _xlfn._xlws.FILTER('Checklist.loc DATA'!$E$3:$E$3000,'Checklist.loc DATA'!$D$3:$D$3000=J454,"#no matching result in Checklist.loc DATA")))</f>
        <v/>
      </c>
      <c r="L454" s="63" t="str">
        <f>IF('Integrator tracking'!G463="","",'Integrator tracking'!G463)</f>
        <v/>
      </c>
      <c r="M454" s="14" t="str">
        <f t="shared" si="14"/>
        <v/>
      </c>
      <c r="N454" s="14" t="str">
        <f>IF(F454="","",
_xlfn.CONCAT('Resource Checklist generator'!$A$2,UPPER('Resource Checklist generator'!$O$1),SUBSTITUTE(_xlfn.CONCAT(G454,"_",I454),"GAME.CHECKLIST_",""),"_",T454,'Resource Checklist generator'!$M$2,L454,'Resource Checklist generator'!$K$2,CHAR(10),
    'Resource Checklist generator'!$L$1,'Resource Checklist generator'!$N$2,'Resource Checklist generator'!$K$1,CHAR(10),
    'Resource Checklist generator'!$N$1
))</f>
        <v/>
      </c>
      <c r="O454" s="14" t="str">
        <f>IF(NOT(OR(U454=0,U454="")),_xlfn.CONCAT('Resource Checklist generator'!$G$2,U454,'Resource Checklist generator'!$H$2,CHAR(10),'Resource Checklist generator'!$I$2),"")</f>
        <v/>
      </c>
      <c r="P454" s="14" t="str">
        <f>IF(NOT(OR(V454=0,V454="")),_xlfn.CONCAT('Resource Checklist generator'!$J$2,V454,'Resource Checklist generator'!$H$2,CHAR(10),'Resource Checklist generator'!$L$2),"")</f>
        <v/>
      </c>
      <c r="Q454" s="14" t="str">
        <f>IF(F454="","",
    _xlfn.CONCAT('Resource Checklist generator'!$A$1,UPPER('Resource Checklist generator'!$O$1),SUBSTITUTE(_xlfn.CONCAT(G454,"_",I454),"GAME.CHECKLIST_",""),'Resource Checklist generator'!$B$1,CHAR(10),
    'Resource Checklist generator'!$C$1,G454,'Resource Checklist generator'!$D$1,I454,'Resource Checklist generator'!$E$1,CHAR(10),
    IF(K454="","",_xlfn.CONCAT('Resource Checklist generator'!$F$1,K454,'Resource Checklist generator'!$G$1,CHAR(10))),
    'Resource Checklist generator'!$J$1,'Resource Checklist generator'!$K$1,CHAR(10),
    'Resource Checklist generator'!$N$1)
)</f>
        <v/>
      </c>
      <c r="R454" s="14"/>
      <c r="S454" s="14" t="str">
        <f t="shared" si="15"/>
        <v/>
      </c>
      <c r="T454" s="14" t="str" cm="1">
        <f t="array" ref="T454">IF(Q454="","",MATCH(MID(Q454,1,255),MID($R$3:$R$999,1,255),0))</f>
        <v/>
      </c>
      <c r="U454" s="14"/>
      <c r="V454" s="14"/>
    </row>
    <row r="455" spans="2:22">
      <c r="B455" s="27"/>
      <c r="C455" s="46" t="str" cm="1">
        <f t="array" ref="C455">IF(B455="","",
       IF(OR(_xlfn._xlws.FILTER('Checklist.loc DATA'!$D$3:$D$3000,'Checklist.loc DATA'!$C$3:$C$3000=B455,"#no matching result in Checklist.loc DATA")="#no matching result found in Checklist.loc DATA",_xlfn._xlws.FILTER('Checklist.loc DATA'!$D$3:$D$3000,'Checklist.loc DATA'!$C$3:$C$3000=B455,"#no matching result in Checklist.loc DATA")="MISSING",_xlfn._xlws.FILTER('Checklist.loc DATA'!$D$3:$D$3000,'Checklist.loc DATA'!$C$3:$C$3000=B455,"#no matching result in Checklist.loc DATA")=""),
            IF(_xlfn._xlws.FILTER('GAME.CHECKLIST_ Integrator'!$C$2:$C$3000,'GAME.CHECKLIST_ Integrator'!$D$2:$D$3000=B455,"#no matching result in GAME.CHECKLIST Integrator")="0","#Text found in aircraft PAGE_Integrator but no matching entry name; check that you copy-pasted entry names",
                   _xlfn._xlws.FILTER('GAME.CHECKLIST_ Integrator'!$C$2:$C$3000,'GAME.CHECKLIST_ Integrator'!$D$2:$D$3000=B455,"#no matching result in GAME.CHECKLIST Integrator")),
           _xlfn._xlws.FILTER('Checklist.loc DATA'!$D$3:$D$3000,'Checklist.loc DATA'!$C$3:$C$3000=B455,"#no matching result in Checklist.loc DATA")))</f>
        <v/>
      </c>
      <c r="D455" s="53"/>
      <c r="E455" s="46" t="str" cm="1">
        <f t="array" ref="E455">IF(D455="","",
       IF(OR(_xlfn._xlws.FILTER('Checklist.loc DATA'!$D$3:$D$3000,'Checklist.loc DATA'!$C$3:$C$3000=D455,"#no matching result in Checklist.loc DATA")="#no matching result found in Checklist.loc DATA",_xlfn._xlws.FILTER('Checklist.loc DATA'!$D$3:$D$3000,'Checklist.loc DATA'!$C$3:$C$3000=D455,"#no matching result in Checklist.loc DATA")="MISSING",_xlfn._xlws.FILTER('Checklist.loc DATA'!$D$3:$D$3000,'Checklist.loc DATA'!$C$3:$C$3000=D455,"#no matching result in Checklist.loc DATA")=""),
            IF(_xlfn._xlws.FILTER('GAME.CHECKLIST_ Integrator'!$C$2:$C$3000,'GAME.CHECKLIST_ Integrator'!$D$2:$D$3000=D455,"#no matching result in GAME.CHECKLIST Integrator")="0","#Text found in aircraft PAGE_Integrator but no matching entry name; check that you copy-pasted entry names",
                   _xlfn._xlws.FILTER('GAME.CHECKLIST_ Integrator'!$C$2:$C$3000,'GAME.CHECKLIST_ Integrator'!$D$2:$D$3000=D455,"#no matching result in GAME.CHECKLIST Integrator")),
           _xlfn._xlws.FILTER('Checklist.loc DATA'!$D$3:$D$3000,'Checklist.loc DATA'!$C$3:$C$3000=D455,"#no matching result in Checklist.loc DATA")))</f>
        <v/>
      </c>
      <c r="F455" s="53"/>
      <c r="G455" s="46" t="str" cm="1">
        <f t="array" ref="G455">IF(F455="","",
       IF(OR(_xlfn._xlws.FILTER('Checklist.loc DATA'!$D$3:$D$3000,'Checklist.loc DATA'!$C$3:$C$3000=F455,"#no matching result in Checklist.loc DATA")="#no matching result found in Checklist.loc DATA",_xlfn._xlws.FILTER('Checklist.loc DATA'!$D$3:$D$3000,'Checklist.loc DATA'!$C$3:$C$3000=F455,"#no matching result in Checklist.loc DATA")="MISSING",_xlfn._xlws.FILTER('Checklist.loc DATA'!$D$3:$D$3000,'Checklist.loc DATA'!$C$3:$C$3000=F455,"#no matching result in Checklist.loc DATA")=""),
            IF(_xlfn._xlws.FILTER('GAME.CHECKLIST_ Integrator'!$C$2:$C$3000,'GAME.CHECKLIST_ Integrator'!$D$2:$D$3000=F455,"#no matching result in GAME.CHECKLIST Integrator")="0","#Text found in aircraft PAGE_Integrator but no matching entry name; check that you copy-pasted entry names",
                   _xlfn._xlws.FILTER('GAME.CHECKLIST_ Integrator'!$C$2:$C$3000,'GAME.CHECKLIST_ Integrator'!$D$2:$D$3000=F455,"#no matching result in GAME.CHECKLIST Integrator")),
           _xlfn._xlws.FILTER('Checklist.loc DATA'!$D$3:$D$3000,'Checklist.loc DATA'!$C$3:$C$3000=F455,"#no matching result in Checklist.loc DATA")))</f>
        <v/>
      </c>
      <c r="H455" s="62"/>
      <c r="I455" s="46" t="str" cm="1">
        <f t="array" ref="I455">IF(H455="","",
       IF(OR(_xlfn._xlws.FILTER('Checklist.loc DATA'!$D$3:$D$3000,'Checklist.loc DATA'!$C$3:$C$3000=H455,"#no matching result in Checklist.loc DATA")="#no matching result found in Checklist.loc DATA",_xlfn._xlws.FILTER('Checklist.loc DATA'!$D$3:$D$3000,'Checklist.loc DATA'!$C$3:$C$3000=H455,"#no matching result in Checklist.loc DATA")="MISSING",_xlfn._xlws.FILTER('Checklist.loc DATA'!$D$3:$D$3000,'Checklist.loc DATA'!$C$3:$C$3000=H455,"#no matching result in Checklist.loc DATA")=""),
            IF(_xlfn._xlws.FILTER('GAME.CHECKLIST_ Integrator'!$C$2:$C$3000,'GAME.CHECKLIST_ Integrator'!$D$2:$D$3000=H455,"#no matching result in GAME.CHECKLIST Integrator")="0","#Text found in aircraft PAGE_Integrator but no matching entry name; check that you copy-pasted entry names",
                   _xlfn._xlws.FILTER('GAME.CHECKLIST_ Integrator'!$C$2:$C$3000,'GAME.CHECKLIST_ Integrator'!$D$2:$D$3000=H455,"#no matching result in GAME.CHECKLIST Integrator")),
           _xlfn._xlws.FILTER('Checklist.loc DATA'!$D$3:$D$3000,'Checklist.loc DATA'!$C$3:$C$3000=H455,"#no matching result in Checklist.loc DATA")))</f>
        <v/>
      </c>
      <c r="J455" s="29"/>
      <c r="K455" s="46" t="str" cm="1">
        <f t="array" ref="K455">IF(OR(J455="",J455=0),"",
       IF(OR(_xlfn._xlws.FILTER('Checklist.loc DATA'!$E$3:$E$3000,'Checklist.loc DATA'!$D$3:$D$3000=J455,"#no matching result in Checklist.loc DATA")="#no matching result found in Checklist.loc DATA",_xlfn._xlws.FILTER('Checklist.loc DATA'!$E$3:$E$3000,'Checklist.loc DATA'!$D$3:$D$3000=J455,"#no matching result in Checklist.loc DATA")="MISSING",_xlfn._xlws.FILTER('Checklist.loc DATA'!$E$3:$E$3000,'Checklist.loc DATA'!$D$3:$D$3000=J455,"#no matching result in Checklist.loc DATA")=""),
          IF(_xlfn._xlws.FILTER('CLUE. Integrator'!$C$2:$C$3000,'CLUE. Integrator'!$D$2:$D$3000=J455,"#no matching result in aircraft CLUE_Integrator")="0","#Text found in aircraft CLUE_Integrator but no matching entry name; check that you copy-pasted entry names",
                   _xlfn._xlws.FILTER('CLUE. Integrator'!$C$2:$C$3000,'CLUE. Integrator'!$D$2:$D$3000=J455,"#no matching result in aircraft CLUE_Integrator")),
           _xlfn._xlws.FILTER('Checklist.loc DATA'!$E$3:$E$3000,'Checklist.loc DATA'!$D$3:$D$3000=J455,"#no matching result in Checklist.loc DATA")))</f>
        <v/>
      </c>
      <c r="L455" s="63" t="str">
        <f>IF('Integrator tracking'!G464="","",'Integrator tracking'!G464)</f>
        <v/>
      </c>
      <c r="M455" s="14" t="str">
        <f t="shared" si="14"/>
        <v/>
      </c>
      <c r="N455" s="14" t="str">
        <f>IF(F455="","",
_xlfn.CONCAT('Resource Checklist generator'!$A$2,UPPER('Resource Checklist generator'!$O$1),SUBSTITUTE(_xlfn.CONCAT(G455,"_",I455),"GAME.CHECKLIST_",""),"_",T455,'Resource Checklist generator'!$M$2,L455,'Resource Checklist generator'!$K$2,CHAR(10),
    'Resource Checklist generator'!$L$1,'Resource Checklist generator'!$N$2,'Resource Checklist generator'!$K$1,CHAR(10),
    'Resource Checklist generator'!$N$1
))</f>
        <v/>
      </c>
      <c r="O455" s="14" t="str">
        <f>IF(NOT(OR(U455=0,U455="")),_xlfn.CONCAT('Resource Checklist generator'!$G$2,U455,'Resource Checklist generator'!$H$2,CHAR(10),'Resource Checklist generator'!$I$2),"")</f>
        <v/>
      </c>
      <c r="P455" s="14" t="str">
        <f>IF(NOT(OR(V455=0,V455="")),_xlfn.CONCAT('Resource Checklist generator'!$J$2,V455,'Resource Checklist generator'!$H$2,CHAR(10),'Resource Checklist generator'!$L$2),"")</f>
        <v/>
      </c>
      <c r="Q455" s="14" t="str">
        <f>IF(F455="","",
    _xlfn.CONCAT('Resource Checklist generator'!$A$1,UPPER('Resource Checklist generator'!$O$1),SUBSTITUTE(_xlfn.CONCAT(G455,"_",I455),"GAME.CHECKLIST_",""),'Resource Checklist generator'!$B$1,CHAR(10),
    'Resource Checklist generator'!$C$1,G455,'Resource Checklist generator'!$D$1,I455,'Resource Checklist generator'!$E$1,CHAR(10),
    IF(K455="","",_xlfn.CONCAT('Resource Checklist generator'!$F$1,K455,'Resource Checklist generator'!$G$1,CHAR(10))),
    'Resource Checklist generator'!$J$1,'Resource Checklist generator'!$K$1,CHAR(10),
    'Resource Checklist generator'!$N$1)
)</f>
        <v/>
      </c>
      <c r="R455" s="14"/>
      <c r="S455" s="14" t="str">
        <f t="shared" si="15"/>
        <v/>
      </c>
      <c r="T455" s="14" t="str" cm="1">
        <f t="array" ref="T455">IF(Q455="","",MATCH(MID(Q455,1,255),MID($R$3:$R$999,1,255),0))</f>
        <v/>
      </c>
      <c r="U455" s="14"/>
      <c r="V455" s="14"/>
    </row>
    <row r="456" spans="2:22">
      <c r="B456" s="28"/>
      <c r="C456" s="46" t="str" cm="1">
        <f t="array" ref="C456">IF(B456="","",
       IF(OR(_xlfn._xlws.FILTER('Checklist.loc DATA'!$D$3:$D$3000,'Checklist.loc DATA'!$C$3:$C$3000=B456,"#no matching result in Checklist.loc DATA")="#no matching result found in Checklist.loc DATA",_xlfn._xlws.FILTER('Checklist.loc DATA'!$D$3:$D$3000,'Checklist.loc DATA'!$C$3:$C$3000=B456,"#no matching result in Checklist.loc DATA")="MISSING",_xlfn._xlws.FILTER('Checklist.loc DATA'!$D$3:$D$3000,'Checklist.loc DATA'!$C$3:$C$3000=B456,"#no matching result in Checklist.loc DATA")=""),
            IF(_xlfn._xlws.FILTER('GAME.CHECKLIST_ Integrator'!$C$2:$C$3000,'GAME.CHECKLIST_ Integrator'!$D$2:$D$3000=B456,"#no matching result in GAME.CHECKLIST Integrator")="0","#Text found in aircraft PAGE_Integrator but no matching entry name; check that you copy-pasted entry names",
                   _xlfn._xlws.FILTER('GAME.CHECKLIST_ Integrator'!$C$2:$C$3000,'GAME.CHECKLIST_ Integrator'!$D$2:$D$3000=B456,"#no matching result in GAME.CHECKLIST Integrator")),
           _xlfn._xlws.FILTER('Checklist.loc DATA'!$D$3:$D$3000,'Checklist.loc DATA'!$C$3:$C$3000=B456,"#no matching result in Checklist.loc DATA")))</f>
        <v/>
      </c>
      <c r="D456" s="52"/>
      <c r="E456" s="46" t="str" cm="1">
        <f t="array" ref="E456">IF(D456="","",
       IF(OR(_xlfn._xlws.FILTER('Checklist.loc DATA'!$D$3:$D$3000,'Checklist.loc DATA'!$C$3:$C$3000=D456,"#no matching result in Checklist.loc DATA")="#no matching result found in Checklist.loc DATA",_xlfn._xlws.FILTER('Checklist.loc DATA'!$D$3:$D$3000,'Checklist.loc DATA'!$C$3:$C$3000=D456,"#no matching result in Checklist.loc DATA")="MISSING",_xlfn._xlws.FILTER('Checklist.loc DATA'!$D$3:$D$3000,'Checklist.loc DATA'!$C$3:$C$3000=D456,"#no matching result in Checklist.loc DATA")=""),
            IF(_xlfn._xlws.FILTER('GAME.CHECKLIST_ Integrator'!$C$2:$C$3000,'GAME.CHECKLIST_ Integrator'!$D$2:$D$3000=D456,"#no matching result in GAME.CHECKLIST Integrator")="0","#Text found in aircraft PAGE_Integrator but no matching entry name; check that you copy-pasted entry names",
                   _xlfn._xlws.FILTER('GAME.CHECKLIST_ Integrator'!$C$2:$C$3000,'GAME.CHECKLIST_ Integrator'!$D$2:$D$3000=D456,"#no matching result in GAME.CHECKLIST Integrator")),
           _xlfn._xlws.FILTER('Checklist.loc DATA'!$D$3:$D$3000,'Checklist.loc DATA'!$C$3:$C$3000=D456,"#no matching result in Checklist.loc DATA")))</f>
        <v/>
      </c>
      <c r="F456" s="52"/>
      <c r="G456" s="46" t="str" cm="1">
        <f t="array" ref="G456">IF(F456="","",
       IF(OR(_xlfn._xlws.FILTER('Checklist.loc DATA'!$D$3:$D$3000,'Checklist.loc DATA'!$C$3:$C$3000=F456,"#no matching result in Checklist.loc DATA")="#no matching result found in Checklist.loc DATA",_xlfn._xlws.FILTER('Checklist.loc DATA'!$D$3:$D$3000,'Checklist.loc DATA'!$C$3:$C$3000=F456,"#no matching result in Checklist.loc DATA")="MISSING",_xlfn._xlws.FILTER('Checklist.loc DATA'!$D$3:$D$3000,'Checklist.loc DATA'!$C$3:$C$3000=F456,"#no matching result in Checklist.loc DATA")=""),
            IF(_xlfn._xlws.FILTER('GAME.CHECKLIST_ Integrator'!$C$2:$C$3000,'GAME.CHECKLIST_ Integrator'!$D$2:$D$3000=F456,"#no matching result in GAME.CHECKLIST Integrator")="0","#Text found in aircraft PAGE_Integrator but no matching entry name; check that you copy-pasted entry names",
                   _xlfn._xlws.FILTER('GAME.CHECKLIST_ Integrator'!$C$2:$C$3000,'GAME.CHECKLIST_ Integrator'!$D$2:$D$3000=F456,"#no matching result in GAME.CHECKLIST Integrator")),
           _xlfn._xlws.FILTER('Checklist.loc DATA'!$D$3:$D$3000,'Checklist.loc DATA'!$C$3:$C$3000=F456,"#no matching result in Checklist.loc DATA")))</f>
        <v/>
      </c>
      <c r="H456" s="61"/>
      <c r="I456" s="46" t="str" cm="1">
        <f t="array" ref="I456">IF(H456="","",
       IF(OR(_xlfn._xlws.FILTER('Checklist.loc DATA'!$D$3:$D$3000,'Checklist.loc DATA'!$C$3:$C$3000=H456,"#no matching result in Checklist.loc DATA")="#no matching result found in Checklist.loc DATA",_xlfn._xlws.FILTER('Checklist.loc DATA'!$D$3:$D$3000,'Checklist.loc DATA'!$C$3:$C$3000=H456,"#no matching result in Checklist.loc DATA")="MISSING",_xlfn._xlws.FILTER('Checklist.loc DATA'!$D$3:$D$3000,'Checklist.loc DATA'!$C$3:$C$3000=H456,"#no matching result in Checklist.loc DATA")=""),
            IF(_xlfn._xlws.FILTER('GAME.CHECKLIST_ Integrator'!$C$2:$C$3000,'GAME.CHECKLIST_ Integrator'!$D$2:$D$3000=H456,"#no matching result in GAME.CHECKLIST Integrator")="0","#Text found in aircraft PAGE_Integrator but no matching entry name; check that you copy-pasted entry names",
                   _xlfn._xlws.FILTER('GAME.CHECKLIST_ Integrator'!$C$2:$C$3000,'GAME.CHECKLIST_ Integrator'!$D$2:$D$3000=H456,"#no matching result in GAME.CHECKLIST Integrator")),
           _xlfn._xlws.FILTER('Checklist.loc DATA'!$D$3:$D$3000,'Checklist.loc DATA'!$C$3:$C$3000=H456,"#no matching result in Checklist.loc DATA")))</f>
        <v/>
      </c>
      <c r="J456" s="48"/>
      <c r="K456" s="46" t="str" cm="1">
        <f t="array" ref="K456">IF(OR(J456="",J456=0),"",
       IF(OR(_xlfn._xlws.FILTER('Checklist.loc DATA'!$E$3:$E$3000,'Checklist.loc DATA'!$D$3:$D$3000=J456,"#no matching result in Checklist.loc DATA")="#no matching result found in Checklist.loc DATA",_xlfn._xlws.FILTER('Checklist.loc DATA'!$E$3:$E$3000,'Checklist.loc DATA'!$D$3:$D$3000=J456,"#no matching result in Checklist.loc DATA")="MISSING",_xlfn._xlws.FILTER('Checklist.loc DATA'!$E$3:$E$3000,'Checklist.loc DATA'!$D$3:$D$3000=J456,"#no matching result in Checklist.loc DATA")=""),
          IF(_xlfn._xlws.FILTER('CLUE. Integrator'!$C$2:$C$3000,'CLUE. Integrator'!$D$2:$D$3000=J456,"#no matching result in aircraft CLUE_Integrator")="0","#Text found in aircraft CLUE_Integrator but no matching entry name; check that you copy-pasted entry names",
                   _xlfn._xlws.FILTER('CLUE. Integrator'!$C$2:$C$3000,'CLUE. Integrator'!$D$2:$D$3000=J456,"#no matching result in aircraft CLUE_Integrator")),
           _xlfn._xlws.FILTER('Checklist.loc DATA'!$E$3:$E$3000,'Checklist.loc DATA'!$D$3:$D$3000=J456,"#no matching result in Checklist.loc DATA")))</f>
        <v/>
      </c>
      <c r="L456" s="63" t="str">
        <f>IF('Integrator tracking'!G465="","",'Integrator tracking'!G465)</f>
        <v/>
      </c>
      <c r="M456" s="14" t="str">
        <f t="shared" si="14"/>
        <v/>
      </c>
      <c r="N456" s="14" t="str">
        <f>IF(F456="","",
_xlfn.CONCAT('Resource Checklist generator'!$A$2,UPPER('Resource Checklist generator'!$O$1),SUBSTITUTE(_xlfn.CONCAT(G456,"_",I456),"GAME.CHECKLIST_",""),"_",T456,'Resource Checklist generator'!$M$2,L456,'Resource Checklist generator'!$K$2,CHAR(10),
    'Resource Checklist generator'!$L$1,'Resource Checklist generator'!$N$2,'Resource Checklist generator'!$K$1,CHAR(10),
    'Resource Checklist generator'!$N$1
))</f>
        <v/>
      </c>
      <c r="O456" s="14" t="str">
        <f>IF(NOT(OR(U456=0,U456="")),_xlfn.CONCAT('Resource Checklist generator'!$G$2,U456,'Resource Checklist generator'!$H$2,CHAR(10),'Resource Checklist generator'!$I$2),"")</f>
        <v/>
      </c>
      <c r="P456" s="14" t="str">
        <f>IF(NOT(OR(V456=0,V456="")),_xlfn.CONCAT('Resource Checklist generator'!$J$2,V456,'Resource Checklist generator'!$H$2,CHAR(10),'Resource Checklist generator'!$L$2),"")</f>
        <v/>
      </c>
      <c r="Q456" s="14" t="str">
        <f>IF(F456="","",
    _xlfn.CONCAT('Resource Checklist generator'!$A$1,UPPER('Resource Checklist generator'!$O$1),SUBSTITUTE(_xlfn.CONCAT(G456,"_",I456),"GAME.CHECKLIST_",""),'Resource Checklist generator'!$B$1,CHAR(10),
    'Resource Checklist generator'!$C$1,G456,'Resource Checklist generator'!$D$1,I456,'Resource Checklist generator'!$E$1,CHAR(10),
    IF(K456="","",_xlfn.CONCAT('Resource Checklist generator'!$F$1,K456,'Resource Checklist generator'!$G$1,CHAR(10))),
    'Resource Checklist generator'!$J$1,'Resource Checklist generator'!$K$1,CHAR(10),
    'Resource Checklist generator'!$N$1)
)</f>
        <v/>
      </c>
      <c r="R456" s="14"/>
      <c r="S456" s="14" t="str">
        <f t="shared" si="15"/>
        <v/>
      </c>
      <c r="T456" s="14" t="str" cm="1">
        <f t="array" ref="T456">IF(Q456="","",MATCH(MID(Q456,1,255),MID($R$3:$R$999,1,255),0))</f>
        <v/>
      </c>
      <c r="U456" s="14"/>
      <c r="V456" s="14"/>
    </row>
    <row r="457" spans="2:22">
      <c r="B457" s="27"/>
      <c r="C457" s="46" t="str" cm="1">
        <f t="array" ref="C457">IF(B457="","",
       IF(OR(_xlfn._xlws.FILTER('Checklist.loc DATA'!$D$3:$D$3000,'Checklist.loc DATA'!$C$3:$C$3000=B457,"#no matching result in Checklist.loc DATA")="#no matching result found in Checklist.loc DATA",_xlfn._xlws.FILTER('Checklist.loc DATA'!$D$3:$D$3000,'Checklist.loc DATA'!$C$3:$C$3000=B457,"#no matching result in Checklist.loc DATA")="MISSING",_xlfn._xlws.FILTER('Checklist.loc DATA'!$D$3:$D$3000,'Checklist.loc DATA'!$C$3:$C$3000=B457,"#no matching result in Checklist.loc DATA")=""),
            IF(_xlfn._xlws.FILTER('GAME.CHECKLIST_ Integrator'!$C$2:$C$3000,'GAME.CHECKLIST_ Integrator'!$D$2:$D$3000=B457,"#no matching result in GAME.CHECKLIST Integrator")="0","#Text found in aircraft PAGE_Integrator but no matching entry name; check that you copy-pasted entry names",
                   _xlfn._xlws.FILTER('GAME.CHECKLIST_ Integrator'!$C$2:$C$3000,'GAME.CHECKLIST_ Integrator'!$D$2:$D$3000=B457,"#no matching result in GAME.CHECKLIST Integrator")),
           _xlfn._xlws.FILTER('Checklist.loc DATA'!$D$3:$D$3000,'Checklist.loc DATA'!$C$3:$C$3000=B457,"#no matching result in Checklist.loc DATA")))</f>
        <v/>
      </c>
      <c r="D457" s="53"/>
      <c r="E457" s="46" t="str" cm="1">
        <f t="array" ref="E457">IF(D457="","",
       IF(OR(_xlfn._xlws.FILTER('Checklist.loc DATA'!$D$3:$D$3000,'Checklist.loc DATA'!$C$3:$C$3000=D457,"#no matching result in Checklist.loc DATA")="#no matching result found in Checklist.loc DATA",_xlfn._xlws.FILTER('Checklist.loc DATA'!$D$3:$D$3000,'Checklist.loc DATA'!$C$3:$C$3000=D457,"#no matching result in Checklist.loc DATA")="MISSING",_xlfn._xlws.FILTER('Checklist.loc DATA'!$D$3:$D$3000,'Checklist.loc DATA'!$C$3:$C$3000=D457,"#no matching result in Checklist.loc DATA")=""),
            IF(_xlfn._xlws.FILTER('GAME.CHECKLIST_ Integrator'!$C$2:$C$3000,'GAME.CHECKLIST_ Integrator'!$D$2:$D$3000=D457,"#no matching result in GAME.CHECKLIST Integrator")="0","#Text found in aircraft PAGE_Integrator but no matching entry name; check that you copy-pasted entry names",
                   _xlfn._xlws.FILTER('GAME.CHECKLIST_ Integrator'!$C$2:$C$3000,'GAME.CHECKLIST_ Integrator'!$D$2:$D$3000=D457,"#no matching result in GAME.CHECKLIST Integrator")),
           _xlfn._xlws.FILTER('Checklist.loc DATA'!$D$3:$D$3000,'Checklist.loc DATA'!$C$3:$C$3000=D457,"#no matching result in Checklist.loc DATA")))</f>
        <v/>
      </c>
      <c r="F457" s="53"/>
      <c r="G457" s="46" t="str" cm="1">
        <f t="array" ref="G457">IF(F457="","",
       IF(OR(_xlfn._xlws.FILTER('Checklist.loc DATA'!$D$3:$D$3000,'Checklist.loc DATA'!$C$3:$C$3000=F457,"#no matching result in Checklist.loc DATA")="#no matching result found in Checklist.loc DATA",_xlfn._xlws.FILTER('Checklist.loc DATA'!$D$3:$D$3000,'Checklist.loc DATA'!$C$3:$C$3000=F457,"#no matching result in Checklist.loc DATA")="MISSING",_xlfn._xlws.FILTER('Checklist.loc DATA'!$D$3:$D$3000,'Checklist.loc DATA'!$C$3:$C$3000=F457,"#no matching result in Checklist.loc DATA")=""),
            IF(_xlfn._xlws.FILTER('GAME.CHECKLIST_ Integrator'!$C$2:$C$3000,'GAME.CHECKLIST_ Integrator'!$D$2:$D$3000=F457,"#no matching result in GAME.CHECKLIST Integrator")="0","#Text found in aircraft PAGE_Integrator but no matching entry name; check that you copy-pasted entry names",
                   _xlfn._xlws.FILTER('GAME.CHECKLIST_ Integrator'!$C$2:$C$3000,'GAME.CHECKLIST_ Integrator'!$D$2:$D$3000=F457,"#no matching result in GAME.CHECKLIST Integrator")),
           _xlfn._xlws.FILTER('Checklist.loc DATA'!$D$3:$D$3000,'Checklist.loc DATA'!$C$3:$C$3000=F457,"#no matching result in Checklist.loc DATA")))</f>
        <v/>
      </c>
      <c r="H457" s="62"/>
      <c r="I457" s="46" t="str" cm="1">
        <f t="array" ref="I457">IF(H457="","",
       IF(OR(_xlfn._xlws.FILTER('Checklist.loc DATA'!$D$3:$D$3000,'Checklist.loc DATA'!$C$3:$C$3000=H457,"#no matching result in Checklist.loc DATA")="#no matching result found in Checklist.loc DATA",_xlfn._xlws.FILTER('Checklist.loc DATA'!$D$3:$D$3000,'Checklist.loc DATA'!$C$3:$C$3000=H457,"#no matching result in Checklist.loc DATA")="MISSING",_xlfn._xlws.FILTER('Checklist.loc DATA'!$D$3:$D$3000,'Checklist.loc DATA'!$C$3:$C$3000=H457,"#no matching result in Checklist.loc DATA")=""),
            IF(_xlfn._xlws.FILTER('GAME.CHECKLIST_ Integrator'!$C$2:$C$3000,'GAME.CHECKLIST_ Integrator'!$D$2:$D$3000=H457,"#no matching result in GAME.CHECKLIST Integrator")="0","#Text found in aircraft PAGE_Integrator but no matching entry name; check that you copy-pasted entry names",
                   _xlfn._xlws.FILTER('GAME.CHECKLIST_ Integrator'!$C$2:$C$3000,'GAME.CHECKLIST_ Integrator'!$D$2:$D$3000=H457,"#no matching result in GAME.CHECKLIST Integrator")),
           _xlfn._xlws.FILTER('Checklist.loc DATA'!$D$3:$D$3000,'Checklist.loc DATA'!$C$3:$C$3000=H457,"#no matching result in Checklist.loc DATA")))</f>
        <v/>
      </c>
      <c r="J457" s="29"/>
      <c r="K457" s="46" t="str" cm="1">
        <f t="array" ref="K457">IF(OR(J457="",J457=0),"",
       IF(OR(_xlfn._xlws.FILTER('Checklist.loc DATA'!$E$3:$E$3000,'Checklist.loc DATA'!$D$3:$D$3000=J457,"#no matching result in Checklist.loc DATA")="#no matching result found in Checklist.loc DATA",_xlfn._xlws.FILTER('Checklist.loc DATA'!$E$3:$E$3000,'Checklist.loc DATA'!$D$3:$D$3000=J457,"#no matching result in Checklist.loc DATA")="MISSING",_xlfn._xlws.FILTER('Checklist.loc DATA'!$E$3:$E$3000,'Checklist.loc DATA'!$D$3:$D$3000=J457,"#no matching result in Checklist.loc DATA")=""),
          IF(_xlfn._xlws.FILTER('CLUE. Integrator'!$C$2:$C$3000,'CLUE. Integrator'!$D$2:$D$3000=J457,"#no matching result in aircraft CLUE_Integrator")="0","#Text found in aircraft CLUE_Integrator but no matching entry name; check that you copy-pasted entry names",
                   _xlfn._xlws.FILTER('CLUE. Integrator'!$C$2:$C$3000,'CLUE. Integrator'!$D$2:$D$3000=J457,"#no matching result in aircraft CLUE_Integrator")),
           _xlfn._xlws.FILTER('Checklist.loc DATA'!$E$3:$E$3000,'Checklist.loc DATA'!$D$3:$D$3000=J457,"#no matching result in Checklist.loc DATA")))</f>
        <v/>
      </c>
      <c r="L457" s="63" t="str">
        <f>IF('Integrator tracking'!G466="","",'Integrator tracking'!G466)</f>
        <v/>
      </c>
      <c r="M457" s="14" t="str">
        <f t="shared" si="14"/>
        <v/>
      </c>
      <c r="N457" s="14" t="str">
        <f>IF(F457="","",
_xlfn.CONCAT('Resource Checklist generator'!$A$2,UPPER('Resource Checklist generator'!$O$1),SUBSTITUTE(_xlfn.CONCAT(G457,"_",I457),"GAME.CHECKLIST_",""),"_",T457,'Resource Checklist generator'!$M$2,L457,'Resource Checklist generator'!$K$2,CHAR(10),
    'Resource Checklist generator'!$L$1,'Resource Checklist generator'!$N$2,'Resource Checklist generator'!$K$1,CHAR(10),
    'Resource Checklist generator'!$N$1
))</f>
        <v/>
      </c>
      <c r="O457" s="14" t="str">
        <f>IF(NOT(OR(U457=0,U457="")),_xlfn.CONCAT('Resource Checklist generator'!$G$2,U457,'Resource Checklist generator'!$H$2,CHAR(10),'Resource Checklist generator'!$I$2),"")</f>
        <v/>
      </c>
      <c r="P457" s="14" t="str">
        <f>IF(NOT(OR(V457=0,V457="")),_xlfn.CONCAT('Resource Checklist generator'!$J$2,V457,'Resource Checklist generator'!$H$2,CHAR(10),'Resource Checklist generator'!$L$2),"")</f>
        <v/>
      </c>
      <c r="Q457" s="14" t="str">
        <f>IF(F457="","",
    _xlfn.CONCAT('Resource Checklist generator'!$A$1,UPPER('Resource Checklist generator'!$O$1),SUBSTITUTE(_xlfn.CONCAT(G457,"_",I457),"GAME.CHECKLIST_",""),'Resource Checklist generator'!$B$1,CHAR(10),
    'Resource Checklist generator'!$C$1,G457,'Resource Checklist generator'!$D$1,I457,'Resource Checklist generator'!$E$1,CHAR(10),
    IF(K457="","",_xlfn.CONCAT('Resource Checklist generator'!$F$1,K457,'Resource Checklist generator'!$G$1,CHAR(10))),
    'Resource Checklist generator'!$J$1,'Resource Checklist generator'!$K$1,CHAR(10),
    'Resource Checklist generator'!$N$1)
)</f>
        <v/>
      </c>
      <c r="R457" s="14"/>
      <c r="S457" s="14" t="str">
        <f t="shared" si="15"/>
        <v/>
      </c>
      <c r="T457" s="14" t="str" cm="1">
        <f t="array" ref="T457">IF(Q457="","",MATCH(MID(Q457,1,255),MID($R$3:$R$999,1,255),0))</f>
        <v/>
      </c>
      <c r="U457" s="14"/>
      <c r="V457" s="14"/>
    </row>
    <row r="458" spans="2:22">
      <c r="B458" s="28"/>
      <c r="C458" s="46" t="str" cm="1">
        <f t="array" ref="C458">IF(B458="","",
       IF(OR(_xlfn._xlws.FILTER('Checklist.loc DATA'!$D$3:$D$3000,'Checklist.loc DATA'!$C$3:$C$3000=B458,"#no matching result in Checklist.loc DATA")="#no matching result found in Checklist.loc DATA",_xlfn._xlws.FILTER('Checklist.loc DATA'!$D$3:$D$3000,'Checklist.loc DATA'!$C$3:$C$3000=B458,"#no matching result in Checklist.loc DATA")="MISSING",_xlfn._xlws.FILTER('Checklist.loc DATA'!$D$3:$D$3000,'Checklist.loc DATA'!$C$3:$C$3000=B458,"#no matching result in Checklist.loc DATA")=""),
            IF(_xlfn._xlws.FILTER('GAME.CHECKLIST_ Integrator'!$C$2:$C$3000,'GAME.CHECKLIST_ Integrator'!$D$2:$D$3000=B458,"#no matching result in GAME.CHECKLIST Integrator")="0","#Text found in aircraft PAGE_Integrator but no matching entry name; check that you copy-pasted entry names",
                   _xlfn._xlws.FILTER('GAME.CHECKLIST_ Integrator'!$C$2:$C$3000,'GAME.CHECKLIST_ Integrator'!$D$2:$D$3000=B458,"#no matching result in GAME.CHECKLIST Integrator")),
           _xlfn._xlws.FILTER('Checklist.loc DATA'!$D$3:$D$3000,'Checklist.loc DATA'!$C$3:$C$3000=B458,"#no matching result in Checklist.loc DATA")))</f>
        <v/>
      </c>
      <c r="D458" s="52"/>
      <c r="E458" s="46" t="str" cm="1">
        <f t="array" ref="E458">IF(D458="","",
       IF(OR(_xlfn._xlws.FILTER('Checklist.loc DATA'!$D$3:$D$3000,'Checklist.loc DATA'!$C$3:$C$3000=D458,"#no matching result in Checklist.loc DATA")="#no matching result found in Checklist.loc DATA",_xlfn._xlws.FILTER('Checklist.loc DATA'!$D$3:$D$3000,'Checklist.loc DATA'!$C$3:$C$3000=D458,"#no matching result in Checklist.loc DATA")="MISSING",_xlfn._xlws.FILTER('Checklist.loc DATA'!$D$3:$D$3000,'Checklist.loc DATA'!$C$3:$C$3000=D458,"#no matching result in Checklist.loc DATA")=""),
            IF(_xlfn._xlws.FILTER('GAME.CHECKLIST_ Integrator'!$C$2:$C$3000,'GAME.CHECKLIST_ Integrator'!$D$2:$D$3000=D458,"#no matching result in GAME.CHECKLIST Integrator")="0","#Text found in aircraft PAGE_Integrator but no matching entry name; check that you copy-pasted entry names",
                   _xlfn._xlws.FILTER('GAME.CHECKLIST_ Integrator'!$C$2:$C$3000,'GAME.CHECKLIST_ Integrator'!$D$2:$D$3000=D458,"#no matching result in GAME.CHECKLIST Integrator")),
           _xlfn._xlws.FILTER('Checklist.loc DATA'!$D$3:$D$3000,'Checklist.loc DATA'!$C$3:$C$3000=D458,"#no matching result in Checklist.loc DATA")))</f>
        <v/>
      </c>
      <c r="F458" s="52"/>
      <c r="G458" s="46" t="str" cm="1">
        <f t="array" ref="G458">IF(F458="","",
       IF(OR(_xlfn._xlws.FILTER('Checklist.loc DATA'!$D$3:$D$3000,'Checklist.loc DATA'!$C$3:$C$3000=F458,"#no matching result in Checklist.loc DATA")="#no matching result found in Checklist.loc DATA",_xlfn._xlws.FILTER('Checklist.loc DATA'!$D$3:$D$3000,'Checklist.loc DATA'!$C$3:$C$3000=F458,"#no matching result in Checklist.loc DATA")="MISSING",_xlfn._xlws.FILTER('Checklist.loc DATA'!$D$3:$D$3000,'Checklist.loc DATA'!$C$3:$C$3000=F458,"#no matching result in Checklist.loc DATA")=""),
            IF(_xlfn._xlws.FILTER('GAME.CHECKLIST_ Integrator'!$C$2:$C$3000,'GAME.CHECKLIST_ Integrator'!$D$2:$D$3000=F458,"#no matching result in GAME.CHECKLIST Integrator")="0","#Text found in aircraft PAGE_Integrator but no matching entry name; check that you copy-pasted entry names",
                   _xlfn._xlws.FILTER('GAME.CHECKLIST_ Integrator'!$C$2:$C$3000,'GAME.CHECKLIST_ Integrator'!$D$2:$D$3000=F458,"#no matching result in GAME.CHECKLIST Integrator")),
           _xlfn._xlws.FILTER('Checklist.loc DATA'!$D$3:$D$3000,'Checklist.loc DATA'!$C$3:$C$3000=F458,"#no matching result in Checklist.loc DATA")))</f>
        <v/>
      </c>
      <c r="H458" s="61"/>
      <c r="I458" s="46" t="str" cm="1">
        <f t="array" ref="I458">IF(H458="","",
       IF(OR(_xlfn._xlws.FILTER('Checklist.loc DATA'!$D$3:$D$3000,'Checklist.loc DATA'!$C$3:$C$3000=H458,"#no matching result in Checklist.loc DATA")="#no matching result found in Checklist.loc DATA",_xlfn._xlws.FILTER('Checklist.loc DATA'!$D$3:$D$3000,'Checklist.loc DATA'!$C$3:$C$3000=H458,"#no matching result in Checklist.loc DATA")="MISSING",_xlfn._xlws.FILTER('Checklist.loc DATA'!$D$3:$D$3000,'Checklist.loc DATA'!$C$3:$C$3000=H458,"#no matching result in Checklist.loc DATA")=""),
            IF(_xlfn._xlws.FILTER('GAME.CHECKLIST_ Integrator'!$C$2:$C$3000,'GAME.CHECKLIST_ Integrator'!$D$2:$D$3000=H458,"#no matching result in GAME.CHECKLIST Integrator")="0","#Text found in aircraft PAGE_Integrator but no matching entry name; check that you copy-pasted entry names",
                   _xlfn._xlws.FILTER('GAME.CHECKLIST_ Integrator'!$C$2:$C$3000,'GAME.CHECKLIST_ Integrator'!$D$2:$D$3000=H458,"#no matching result in GAME.CHECKLIST Integrator")),
           _xlfn._xlws.FILTER('Checklist.loc DATA'!$D$3:$D$3000,'Checklist.loc DATA'!$C$3:$C$3000=H458,"#no matching result in Checklist.loc DATA")))</f>
        <v/>
      </c>
      <c r="J458" s="48"/>
      <c r="K458" s="46" t="str" cm="1">
        <f t="array" ref="K458">IF(OR(J458="",J458=0),"",
       IF(OR(_xlfn._xlws.FILTER('Checklist.loc DATA'!$E$3:$E$3000,'Checklist.loc DATA'!$D$3:$D$3000=J458,"#no matching result in Checklist.loc DATA")="#no matching result found in Checklist.loc DATA",_xlfn._xlws.FILTER('Checklist.loc DATA'!$E$3:$E$3000,'Checklist.loc DATA'!$D$3:$D$3000=J458,"#no matching result in Checklist.loc DATA")="MISSING",_xlfn._xlws.FILTER('Checklist.loc DATA'!$E$3:$E$3000,'Checklist.loc DATA'!$D$3:$D$3000=J458,"#no matching result in Checklist.loc DATA")=""),
          IF(_xlfn._xlws.FILTER('CLUE. Integrator'!$C$2:$C$3000,'CLUE. Integrator'!$D$2:$D$3000=J458,"#no matching result in aircraft CLUE_Integrator")="0","#Text found in aircraft CLUE_Integrator but no matching entry name; check that you copy-pasted entry names",
                   _xlfn._xlws.FILTER('CLUE. Integrator'!$C$2:$C$3000,'CLUE. Integrator'!$D$2:$D$3000=J458,"#no matching result in aircraft CLUE_Integrator")),
           _xlfn._xlws.FILTER('Checklist.loc DATA'!$E$3:$E$3000,'Checklist.loc DATA'!$D$3:$D$3000=J458,"#no matching result in Checklist.loc DATA")))</f>
        <v/>
      </c>
      <c r="L458" s="63" t="str">
        <f>IF('Integrator tracking'!G467="","",'Integrator tracking'!G467)</f>
        <v/>
      </c>
      <c r="M458" s="14" t="str">
        <f t="shared" si="14"/>
        <v/>
      </c>
      <c r="N458" s="14" t="str">
        <f>IF(F458="","",
_xlfn.CONCAT('Resource Checklist generator'!$A$2,UPPER('Resource Checklist generator'!$O$1),SUBSTITUTE(_xlfn.CONCAT(G458,"_",I458),"GAME.CHECKLIST_",""),"_",T458,'Resource Checklist generator'!$M$2,L458,'Resource Checklist generator'!$K$2,CHAR(10),
    'Resource Checklist generator'!$L$1,'Resource Checklist generator'!$N$2,'Resource Checklist generator'!$K$1,CHAR(10),
    'Resource Checklist generator'!$N$1
))</f>
        <v/>
      </c>
      <c r="O458" s="14" t="str">
        <f>IF(NOT(OR(U458=0,U458="")),_xlfn.CONCAT('Resource Checklist generator'!$G$2,U458,'Resource Checklist generator'!$H$2,CHAR(10),'Resource Checklist generator'!$I$2),"")</f>
        <v/>
      </c>
      <c r="P458" s="14" t="str">
        <f>IF(NOT(OR(V458=0,V458="")),_xlfn.CONCAT('Resource Checklist generator'!$J$2,V458,'Resource Checklist generator'!$H$2,CHAR(10),'Resource Checklist generator'!$L$2),"")</f>
        <v/>
      </c>
      <c r="Q458" s="14" t="str">
        <f>IF(F458="","",
    _xlfn.CONCAT('Resource Checklist generator'!$A$1,UPPER('Resource Checklist generator'!$O$1),SUBSTITUTE(_xlfn.CONCAT(G458,"_",I458),"GAME.CHECKLIST_",""),'Resource Checklist generator'!$B$1,CHAR(10),
    'Resource Checklist generator'!$C$1,G458,'Resource Checklist generator'!$D$1,I458,'Resource Checklist generator'!$E$1,CHAR(10),
    IF(K458="","",_xlfn.CONCAT('Resource Checklist generator'!$F$1,K458,'Resource Checklist generator'!$G$1,CHAR(10))),
    'Resource Checklist generator'!$J$1,'Resource Checklist generator'!$K$1,CHAR(10),
    'Resource Checklist generator'!$N$1)
)</f>
        <v/>
      </c>
      <c r="R458" s="14"/>
      <c r="S458" s="14" t="str">
        <f t="shared" si="15"/>
        <v/>
      </c>
      <c r="T458" s="14" t="str" cm="1">
        <f t="array" ref="T458">IF(Q458="","",MATCH(MID(Q458,1,255),MID($R$3:$R$999,1,255),0))</f>
        <v/>
      </c>
      <c r="U458" s="14"/>
      <c r="V458" s="14"/>
    </row>
    <row r="459" spans="2:22">
      <c r="B459" s="27"/>
      <c r="C459" s="46" t="str" cm="1">
        <f t="array" ref="C459">IF(B459="","",
       IF(OR(_xlfn._xlws.FILTER('Checklist.loc DATA'!$D$3:$D$3000,'Checklist.loc DATA'!$C$3:$C$3000=B459,"#no matching result in Checklist.loc DATA")="#no matching result found in Checklist.loc DATA",_xlfn._xlws.FILTER('Checklist.loc DATA'!$D$3:$D$3000,'Checklist.loc DATA'!$C$3:$C$3000=B459,"#no matching result in Checklist.loc DATA")="MISSING",_xlfn._xlws.FILTER('Checklist.loc DATA'!$D$3:$D$3000,'Checklist.loc DATA'!$C$3:$C$3000=B459,"#no matching result in Checklist.loc DATA")=""),
            IF(_xlfn._xlws.FILTER('GAME.CHECKLIST_ Integrator'!$C$2:$C$3000,'GAME.CHECKLIST_ Integrator'!$D$2:$D$3000=B459,"#no matching result in GAME.CHECKLIST Integrator")="0","#Text found in aircraft PAGE_Integrator but no matching entry name; check that you copy-pasted entry names",
                   _xlfn._xlws.FILTER('GAME.CHECKLIST_ Integrator'!$C$2:$C$3000,'GAME.CHECKLIST_ Integrator'!$D$2:$D$3000=B459,"#no matching result in GAME.CHECKLIST Integrator")),
           _xlfn._xlws.FILTER('Checklist.loc DATA'!$D$3:$D$3000,'Checklist.loc DATA'!$C$3:$C$3000=B459,"#no matching result in Checklist.loc DATA")))</f>
        <v/>
      </c>
      <c r="D459" s="53"/>
      <c r="E459" s="46" t="str" cm="1">
        <f t="array" ref="E459">IF(D459="","",
       IF(OR(_xlfn._xlws.FILTER('Checklist.loc DATA'!$D$3:$D$3000,'Checklist.loc DATA'!$C$3:$C$3000=D459,"#no matching result in Checklist.loc DATA")="#no matching result found in Checklist.loc DATA",_xlfn._xlws.FILTER('Checklist.loc DATA'!$D$3:$D$3000,'Checklist.loc DATA'!$C$3:$C$3000=D459,"#no matching result in Checklist.loc DATA")="MISSING",_xlfn._xlws.FILTER('Checklist.loc DATA'!$D$3:$D$3000,'Checklist.loc DATA'!$C$3:$C$3000=D459,"#no matching result in Checklist.loc DATA")=""),
            IF(_xlfn._xlws.FILTER('GAME.CHECKLIST_ Integrator'!$C$2:$C$3000,'GAME.CHECKLIST_ Integrator'!$D$2:$D$3000=D459,"#no matching result in GAME.CHECKLIST Integrator")="0","#Text found in aircraft PAGE_Integrator but no matching entry name; check that you copy-pasted entry names",
                   _xlfn._xlws.FILTER('GAME.CHECKLIST_ Integrator'!$C$2:$C$3000,'GAME.CHECKLIST_ Integrator'!$D$2:$D$3000=D459,"#no matching result in GAME.CHECKLIST Integrator")),
           _xlfn._xlws.FILTER('Checklist.loc DATA'!$D$3:$D$3000,'Checklist.loc DATA'!$C$3:$C$3000=D459,"#no matching result in Checklist.loc DATA")))</f>
        <v/>
      </c>
      <c r="F459" s="53"/>
      <c r="G459" s="46" t="str" cm="1">
        <f t="array" ref="G459">IF(F459="","",
       IF(OR(_xlfn._xlws.FILTER('Checklist.loc DATA'!$D$3:$D$3000,'Checklist.loc DATA'!$C$3:$C$3000=F459,"#no matching result in Checklist.loc DATA")="#no matching result found in Checklist.loc DATA",_xlfn._xlws.FILTER('Checklist.loc DATA'!$D$3:$D$3000,'Checklist.loc DATA'!$C$3:$C$3000=F459,"#no matching result in Checklist.loc DATA")="MISSING",_xlfn._xlws.FILTER('Checklist.loc DATA'!$D$3:$D$3000,'Checklist.loc DATA'!$C$3:$C$3000=F459,"#no matching result in Checklist.loc DATA")=""),
            IF(_xlfn._xlws.FILTER('GAME.CHECKLIST_ Integrator'!$C$2:$C$3000,'GAME.CHECKLIST_ Integrator'!$D$2:$D$3000=F459,"#no matching result in GAME.CHECKLIST Integrator")="0","#Text found in aircraft PAGE_Integrator but no matching entry name; check that you copy-pasted entry names",
                   _xlfn._xlws.FILTER('GAME.CHECKLIST_ Integrator'!$C$2:$C$3000,'GAME.CHECKLIST_ Integrator'!$D$2:$D$3000=F459,"#no matching result in GAME.CHECKLIST Integrator")),
           _xlfn._xlws.FILTER('Checklist.loc DATA'!$D$3:$D$3000,'Checklist.loc DATA'!$C$3:$C$3000=F459,"#no matching result in Checklist.loc DATA")))</f>
        <v/>
      </c>
      <c r="H459" s="62"/>
      <c r="I459" s="46" t="str" cm="1">
        <f t="array" ref="I459">IF(H459="","",
       IF(OR(_xlfn._xlws.FILTER('Checklist.loc DATA'!$D$3:$D$3000,'Checklist.loc DATA'!$C$3:$C$3000=H459,"#no matching result in Checklist.loc DATA")="#no matching result found in Checklist.loc DATA",_xlfn._xlws.FILTER('Checklist.loc DATA'!$D$3:$D$3000,'Checklist.loc DATA'!$C$3:$C$3000=H459,"#no matching result in Checklist.loc DATA")="MISSING",_xlfn._xlws.FILTER('Checklist.loc DATA'!$D$3:$D$3000,'Checklist.loc DATA'!$C$3:$C$3000=H459,"#no matching result in Checklist.loc DATA")=""),
            IF(_xlfn._xlws.FILTER('GAME.CHECKLIST_ Integrator'!$C$2:$C$3000,'GAME.CHECKLIST_ Integrator'!$D$2:$D$3000=H459,"#no matching result in GAME.CHECKLIST Integrator")="0","#Text found in aircraft PAGE_Integrator but no matching entry name; check that you copy-pasted entry names",
                   _xlfn._xlws.FILTER('GAME.CHECKLIST_ Integrator'!$C$2:$C$3000,'GAME.CHECKLIST_ Integrator'!$D$2:$D$3000=H459,"#no matching result in GAME.CHECKLIST Integrator")),
           _xlfn._xlws.FILTER('Checklist.loc DATA'!$D$3:$D$3000,'Checklist.loc DATA'!$C$3:$C$3000=H459,"#no matching result in Checklist.loc DATA")))</f>
        <v/>
      </c>
      <c r="J459" s="29"/>
      <c r="K459" s="46" t="str" cm="1">
        <f t="array" ref="K459">IF(OR(J459="",J459=0),"",
       IF(OR(_xlfn._xlws.FILTER('Checklist.loc DATA'!$E$3:$E$3000,'Checklist.loc DATA'!$D$3:$D$3000=J459,"#no matching result in Checklist.loc DATA")="#no matching result found in Checklist.loc DATA",_xlfn._xlws.FILTER('Checklist.loc DATA'!$E$3:$E$3000,'Checklist.loc DATA'!$D$3:$D$3000=J459,"#no matching result in Checklist.loc DATA")="MISSING",_xlfn._xlws.FILTER('Checklist.loc DATA'!$E$3:$E$3000,'Checklist.loc DATA'!$D$3:$D$3000=J459,"#no matching result in Checklist.loc DATA")=""),
          IF(_xlfn._xlws.FILTER('CLUE. Integrator'!$C$2:$C$3000,'CLUE. Integrator'!$D$2:$D$3000=J459,"#no matching result in aircraft CLUE_Integrator")="0","#Text found in aircraft CLUE_Integrator but no matching entry name; check that you copy-pasted entry names",
                   _xlfn._xlws.FILTER('CLUE. Integrator'!$C$2:$C$3000,'CLUE. Integrator'!$D$2:$D$3000=J459,"#no matching result in aircraft CLUE_Integrator")),
           _xlfn._xlws.FILTER('Checklist.loc DATA'!$E$3:$E$3000,'Checklist.loc DATA'!$D$3:$D$3000=J459,"#no matching result in Checklist.loc DATA")))</f>
        <v/>
      </c>
      <c r="L459" s="63" t="str">
        <f>IF('Integrator tracking'!G468="","",'Integrator tracking'!G468)</f>
        <v/>
      </c>
      <c r="M459" s="14" t="str">
        <f t="shared" si="14"/>
        <v/>
      </c>
      <c r="N459" s="14" t="str">
        <f>IF(F459="","",
_xlfn.CONCAT('Resource Checklist generator'!$A$2,UPPER('Resource Checklist generator'!$O$1),SUBSTITUTE(_xlfn.CONCAT(G459,"_",I459),"GAME.CHECKLIST_",""),"_",T459,'Resource Checklist generator'!$M$2,L459,'Resource Checklist generator'!$K$2,CHAR(10),
    'Resource Checklist generator'!$L$1,'Resource Checklist generator'!$N$2,'Resource Checklist generator'!$K$1,CHAR(10),
    'Resource Checklist generator'!$N$1
))</f>
        <v/>
      </c>
      <c r="O459" s="14" t="str">
        <f>IF(NOT(OR(U459=0,U459="")),_xlfn.CONCAT('Resource Checklist generator'!$G$2,U459,'Resource Checklist generator'!$H$2,CHAR(10),'Resource Checklist generator'!$I$2),"")</f>
        <v/>
      </c>
      <c r="P459" s="14" t="str">
        <f>IF(NOT(OR(V459=0,V459="")),_xlfn.CONCAT('Resource Checklist generator'!$J$2,V459,'Resource Checklist generator'!$H$2,CHAR(10),'Resource Checklist generator'!$L$2),"")</f>
        <v/>
      </c>
      <c r="Q459" s="14" t="str">
        <f>IF(F459="","",
    _xlfn.CONCAT('Resource Checklist generator'!$A$1,UPPER('Resource Checklist generator'!$O$1),SUBSTITUTE(_xlfn.CONCAT(G459,"_",I459),"GAME.CHECKLIST_",""),'Resource Checklist generator'!$B$1,CHAR(10),
    'Resource Checklist generator'!$C$1,G459,'Resource Checklist generator'!$D$1,I459,'Resource Checklist generator'!$E$1,CHAR(10),
    IF(K459="","",_xlfn.CONCAT('Resource Checklist generator'!$F$1,K459,'Resource Checklist generator'!$G$1,CHAR(10))),
    'Resource Checklist generator'!$J$1,'Resource Checklist generator'!$K$1,CHAR(10),
    'Resource Checklist generator'!$N$1)
)</f>
        <v/>
      </c>
      <c r="R459" s="14"/>
      <c r="S459" s="14" t="str">
        <f t="shared" si="15"/>
        <v/>
      </c>
      <c r="T459" s="14" t="str" cm="1">
        <f t="array" ref="T459">IF(Q459="","",MATCH(MID(Q459,1,255),MID($R$3:$R$999,1,255),0))</f>
        <v/>
      </c>
      <c r="U459" s="14"/>
      <c r="V459" s="14"/>
    </row>
    <row r="460" spans="2:22">
      <c r="B460" s="28"/>
      <c r="C460" s="46" t="str" cm="1">
        <f t="array" ref="C460">IF(B460="","",
       IF(OR(_xlfn._xlws.FILTER('Checklist.loc DATA'!$D$3:$D$3000,'Checklist.loc DATA'!$C$3:$C$3000=B460,"#no matching result in Checklist.loc DATA")="#no matching result found in Checklist.loc DATA",_xlfn._xlws.FILTER('Checklist.loc DATA'!$D$3:$D$3000,'Checklist.loc DATA'!$C$3:$C$3000=B460,"#no matching result in Checklist.loc DATA")="MISSING",_xlfn._xlws.FILTER('Checklist.loc DATA'!$D$3:$D$3000,'Checklist.loc DATA'!$C$3:$C$3000=B460,"#no matching result in Checklist.loc DATA")=""),
            IF(_xlfn._xlws.FILTER('GAME.CHECKLIST_ Integrator'!$C$2:$C$3000,'GAME.CHECKLIST_ Integrator'!$D$2:$D$3000=B460,"#no matching result in GAME.CHECKLIST Integrator")="0","#Text found in aircraft PAGE_Integrator but no matching entry name; check that you copy-pasted entry names",
                   _xlfn._xlws.FILTER('GAME.CHECKLIST_ Integrator'!$C$2:$C$3000,'GAME.CHECKLIST_ Integrator'!$D$2:$D$3000=B460,"#no matching result in GAME.CHECKLIST Integrator")),
           _xlfn._xlws.FILTER('Checklist.loc DATA'!$D$3:$D$3000,'Checklist.loc DATA'!$C$3:$C$3000=B460,"#no matching result in Checklist.loc DATA")))</f>
        <v/>
      </c>
      <c r="D460" s="52"/>
      <c r="E460" s="46" t="str" cm="1">
        <f t="array" ref="E460">IF(D460="","",
       IF(OR(_xlfn._xlws.FILTER('Checklist.loc DATA'!$D$3:$D$3000,'Checklist.loc DATA'!$C$3:$C$3000=D460,"#no matching result in Checklist.loc DATA")="#no matching result found in Checklist.loc DATA",_xlfn._xlws.FILTER('Checklist.loc DATA'!$D$3:$D$3000,'Checklist.loc DATA'!$C$3:$C$3000=D460,"#no matching result in Checklist.loc DATA")="MISSING",_xlfn._xlws.FILTER('Checklist.loc DATA'!$D$3:$D$3000,'Checklist.loc DATA'!$C$3:$C$3000=D460,"#no matching result in Checklist.loc DATA")=""),
            IF(_xlfn._xlws.FILTER('GAME.CHECKLIST_ Integrator'!$C$2:$C$3000,'GAME.CHECKLIST_ Integrator'!$D$2:$D$3000=D460,"#no matching result in GAME.CHECKLIST Integrator")="0","#Text found in aircraft PAGE_Integrator but no matching entry name; check that you copy-pasted entry names",
                   _xlfn._xlws.FILTER('GAME.CHECKLIST_ Integrator'!$C$2:$C$3000,'GAME.CHECKLIST_ Integrator'!$D$2:$D$3000=D460,"#no matching result in GAME.CHECKLIST Integrator")),
           _xlfn._xlws.FILTER('Checklist.loc DATA'!$D$3:$D$3000,'Checklist.loc DATA'!$C$3:$C$3000=D460,"#no matching result in Checklist.loc DATA")))</f>
        <v/>
      </c>
      <c r="F460" s="52"/>
      <c r="G460" s="46" t="str" cm="1">
        <f t="array" ref="G460">IF(F460="","",
       IF(OR(_xlfn._xlws.FILTER('Checklist.loc DATA'!$D$3:$D$3000,'Checklist.loc DATA'!$C$3:$C$3000=F460,"#no matching result in Checklist.loc DATA")="#no matching result found in Checklist.loc DATA",_xlfn._xlws.FILTER('Checklist.loc DATA'!$D$3:$D$3000,'Checklist.loc DATA'!$C$3:$C$3000=F460,"#no matching result in Checklist.loc DATA")="MISSING",_xlfn._xlws.FILTER('Checklist.loc DATA'!$D$3:$D$3000,'Checklist.loc DATA'!$C$3:$C$3000=F460,"#no matching result in Checklist.loc DATA")=""),
            IF(_xlfn._xlws.FILTER('GAME.CHECKLIST_ Integrator'!$C$2:$C$3000,'GAME.CHECKLIST_ Integrator'!$D$2:$D$3000=F460,"#no matching result in GAME.CHECKLIST Integrator")="0","#Text found in aircraft PAGE_Integrator but no matching entry name; check that you copy-pasted entry names",
                   _xlfn._xlws.FILTER('GAME.CHECKLIST_ Integrator'!$C$2:$C$3000,'GAME.CHECKLIST_ Integrator'!$D$2:$D$3000=F460,"#no matching result in GAME.CHECKLIST Integrator")),
           _xlfn._xlws.FILTER('Checklist.loc DATA'!$D$3:$D$3000,'Checklist.loc DATA'!$C$3:$C$3000=F460,"#no matching result in Checklist.loc DATA")))</f>
        <v/>
      </c>
      <c r="H460" s="61"/>
      <c r="I460" s="46" t="str" cm="1">
        <f t="array" ref="I460">IF(H460="","",
       IF(OR(_xlfn._xlws.FILTER('Checklist.loc DATA'!$D$3:$D$3000,'Checklist.loc DATA'!$C$3:$C$3000=H460,"#no matching result in Checklist.loc DATA")="#no matching result found in Checklist.loc DATA",_xlfn._xlws.FILTER('Checklist.loc DATA'!$D$3:$D$3000,'Checklist.loc DATA'!$C$3:$C$3000=H460,"#no matching result in Checklist.loc DATA")="MISSING",_xlfn._xlws.FILTER('Checklist.loc DATA'!$D$3:$D$3000,'Checklist.loc DATA'!$C$3:$C$3000=H460,"#no matching result in Checklist.loc DATA")=""),
            IF(_xlfn._xlws.FILTER('GAME.CHECKLIST_ Integrator'!$C$2:$C$3000,'GAME.CHECKLIST_ Integrator'!$D$2:$D$3000=H460,"#no matching result in GAME.CHECKLIST Integrator")="0","#Text found in aircraft PAGE_Integrator but no matching entry name; check that you copy-pasted entry names",
                   _xlfn._xlws.FILTER('GAME.CHECKLIST_ Integrator'!$C$2:$C$3000,'GAME.CHECKLIST_ Integrator'!$D$2:$D$3000=H460,"#no matching result in GAME.CHECKLIST Integrator")),
           _xlfn._xlws.FILTER('Checklist.loc DATA'!$D$3:$D$3000,'Checklist.loc DATA'!$C$3:$C$3000=H460,"#no matching result in Checklist.loc DATA")))</f>
        <v/>
      </c>
      <c r="J460" s="48"/>
      <c r="K460" s="46" t="str" cm="1">
        <f t="array" ref="K460">IF(OR(J460="",J460=0),"",
       IF(OR(_xlfn._xlws.FILTER('Checklist.loc DATA'!$E$3:$E$3000,'Checklist.loc DATA'!$D$3:$D$3000=J460,"#no matching result in Checklist.loc DATA")="#no matching result found in Checklist.loc DATA",_xlfn._xlws.FILTER('Checklist.loc DATA'!$E$3:$E$3000,'Checklist.loc DATA'!$D$3:$D$3000=J460,"#no matching result in Checklist.loc DATA")="MISSING",_xlfn._xlws.FILTER('Checklist.loc DATA'!$E$3:$E$3000,'Checklist.loc DATA'!$D$3:$D$3000=J460,"#no matching result in Checklist.loc DATA")=""),
          IF(_xlfn._xlws.FILTER('CLUE. Integrator'!$C$2:$C$3000,'CLUE. Integrator'!$D$2:$D$3000=J460,"#no matching result in aircraft CLUE_Integrator")="0","#Text found in aircraft CLUE_Integrator but no matching entry name; check that you copy-pasted entry names",
                   _xlfn._xlws.FILTER('CLUE. Integrator'!$C$2:$C$3000,'CLUE. Integrator'!$D$2:$D$3000=J460,"#no matching result in aircraft CLUE_Integrator")),
           _xlfn._xlws.FILTER('Checklist.loc DATA'!$E$3:$E$3000,'Checklist.loc DATA'!$D$3:$D$3000=J460,"#no matching result in Checklist.loc DATA")))</f>
        <v/>
      </c>
      <c r="L460" s="63" t="str">
        <f>IF('Integrator tracking'!G469="","",'Integrator tracking'!G469)</f>
        <v/>
      </c>
      <c r="M460" s="14" t="str">
        <f t="shared" si="14"/>
        <v/>
      </c>
      <c r="N460" s="14" t="str">
        <f>IF(F460="","",
_xlfn.CONCAT('Resource Checklist generator'!$A$2,UPPER('Resource Checklist generator'!$O$1),SUBSTITUTE(_xlfn.CONCAT(G460,"_",I460),"GAME.CHECKLIST_",""),"_",T460,'Resource Checklist generator'!$M$2,L460,'Resource Checklist generator'!$K$2,CHAR(10),
    'Resource Checklist generator'!$L$1,'Resource Checklist generator'!$N$2,'Resource Checklist generator'!$K$1,CHAR(10),
    'Resource Checklist generator'!$N$1
))</f>
        <v/>
      </c>
      <c r="O460" s="14" t="str">
        <f>IF(NOT(OR(U460=0,U460="")),_xlfn.CONCAT('Resource Checklist generator'!$G$2,U460,'Resource Checklist generator'!$H$2,CHAR(10),'Resource Checklist generator'!$I$2),"")</f>
        <v/>
      </c>
      <c r="P460" s="14" t="str">
        <f>IF(NOT(OR(V460=0,V460="")),_xlfn.CONCAT('Resource Checklist generator'!$J$2,V460,'Resource Checklist generator'!$H$2,CHAR(10),'Resource Checklist generator'!$L$2),"")</f>
        <v/>
      </c>
      <c r="Q460" s="14" t="str">
        <f>IF(F460="","",
    _xlfn.CONCAT('Resource Checklist generator'!$A$1,UPPER('Resource Checklist generator'!$O$1),SUBSTITUTE(_xlfn.CONCAT(G460,"_",I460),"GAME.CHECKLIST_",""),'Resource Checklist generator'!$B$1,CHAR(10),
    'Resource Checklist generator'!$C$1,G460,'Resource Checklist generator'!$D$1,I460,'Resource Checklist generator'!$E$1,CHAR(10),
    IF(K460="","",_xlfn.CONCAT('Resource Checklist generator'!$F$1,K460,'Resource Checklist generator'!$G$1,CHAR(10))),
    'Resource Checklist generator'!$J$1,'Resource Checklist generator'!$K$1,CHAR(10),
    'Resource Checklist generator'!$N$1)
)</f>
        <v/>
      </c>
      <c r="R460" s="14"/>
      <c r="S460" s="14" t="str">
        <f t="shared" si="15"/>
        <v/>
      </c>
      <c r="T460" s="14" t="str" cm="1">
        <f t="array" ref="T460">IF(Q460="","",MATCH(MID(Q460,1,255),MID($R$3:$R$999,1,255),0))</f>
        <v/>
      </c>
      <c r="U460" s="14"/>
      <c r="V460" s="14"/>
    </row>
    <row r="461" spans="2:22">
      <c r="B461" s="27"/>
      <c r="C461" s="46" t="str" cm="1">
        <f t="array" ref="C461">IF(B461="","",
       IF(OR(_xlfn._xlws.FILTER('Checklist.loc DATA'!$D$3:$D$3000,'Checklist.loc DATA'!$C$3:$C$3000=B461,"#no matching result in Checklist.loc DATA")="#no matching result found in Checklist.loc DATA",_xlfn._xlws.FILTER('Checklist.loc DATA'!$D$3:$D$3000,'Checklist.loc DATA'!$C$3:$C$3000=B461,"#no matching result in Checklist.loc DATA")="MISSING",_xlfn._xlws.FILTER('Checklist.loc DATA'!$D$3:$D$3000,'Checklist.loc DATA'!$C$3:$C$3000=B461,"#no matching result in Checklist.loc DATA")=""),
            IF(_xlfn._xlws.FILTER('GAME.CHECKLIST_ Integrator'!$C$2:$C$3000,'GAME.CHECKLIST_ Integrator'!$D$2:$D$3000=B461,"#no matching result in GAME.CHECKLIST Integrator")="0","#Text found in aircraft PAGE_Integrator but no matching entry name; check that you copy-pasted entry names",
                   _xlfn._xlws.FILTER('GAME.CHECKLIST_ Integrator'!$C$2:$C$3000,'GAME.CHECKLIST_ Integrator'!$D$2:$D$3000=B461,"#no matching result in GAME.CHECKLIST Integrator")),
           _xlfn._xlws.FILTER('Checklist.loc DATA'!$D$3:$D$3000,'Checklist.loc DATA'!$C$3:$C$3000=B461,"#no matching result in Checklist.loc DATA")))</f>
        <v/>
      </c>
      <c r="D461" s="53"/>
      <c r="E461" s="46" t="str" cm="1">
        <f t="array" ref="E461">IF(D461="","",
       IF(OR(_xlfn._xlws.FILTER('Checklist.loc DATA'!$D$3:$D$3000,'Checklist.loc DATA'!$C$3:$C$3000=D461,"#no matching result in Checklist.loc DATA")="#no matching result found in Checklist.loc DATA",_xlfn._xlws.FILTER('Checklist.loc DATA'!$D$3:$D$3000,'Checklist.loc DATA'!$C$3:$C$3000=D461,"#no matching result in Checklist.loc DATA")="MISSING",_xlfn._xlws.FILTER('Checklist.loc DATA'!$D$3:$D$3000,'Checklist.loc DATA'!$C$3:$C$3000=D461,"#no matching result in Checklist.loc DATA")=""),
            IF(_xlfn._xlws.FILTER('GAME.CHECKLIST_ Integrator'!$C$2:$C$3000,'GAME.CHECKLIST_ Integrator'!$D$2:$D$3000=D461,"#no matching result in GAME.CHECKLIST Integrator")="0","#Text found in aircraft PAGE_Integrator but no matching entry name; check that you copy-pasted entry names",
                   _xlfn._xlws.FILTER('GAME.CHECKLIST_ Integrator'!$C$2:$C$3000,'GAME.CHECKLIST_ Integrator'!$D$2:$D$3000=D461,"#no matching result in GAME.CHECKLIST Integrator")),
           _xlfn._xlws.FILTER('Checklist.loc DATA'!$D$3:$D$3000,'Checklist.loc DATA'!$C$3:$C$3000=D461,"#no matching result in Checklist.loc DATA")))</f>
        <v/>
      </c>
      <c r="F461" s="53"/>
      <c r="G461" s="46" t="str" cm="1">
        <f t="array" ref="G461">IF(F461="","",
       IF(OR(_xlfn._xlws.FILTER('Checklist.loc DATA'!$D$3:$D$3000,'Checklist.loc DATA'!$C$3:$C$3000=F461,"#no matching result in Checklist.loc DATA")="#no matching result found in Checklist.loc DATA",_xlfn._xlws.FILTER('Checklist.loc DATA'!$D$3:$D$3000,'Checklist.loc DATA'!$C$3:$C$3000=F461,"#no matching result in Checklist.loc DATA")="MISSING",_xlfn._xlws.FILTER('Checklist.loc DATA'!$D$3:$D$3000,'Checklist.loc DATA'!$C$3:$C$3000=F461,"#no matching result in Checklist.loc DATA")=""),
            IF(_xlfn._xlws.FILTER('GAME.CHECKLIST_ Integrator'!$C$2:$C$3000,'GAME.CHECKLIST_ Integrator'!$D$2:$D$3000=F461,"#no matching result in GAME.CHECKLIST Integrator")="0","#Text found in aircraft PAGE_Integrator but no matching entry name; check that you copy-pasted entry names",
                   _xlfn._xlws.FILTER('GAME.CHECKLIST_ Integrator'!$C$2:$C$3000,'GAME.CHECKLIST_ Integrator'!$D$2:$D$3000=F461,"#no matching result in GAME.CHECKLIST Integrator")),
           _xlfn._xlws.FILTER('Checklist.loc DATA'!$D$3:$D$3000,'Checklist.loc DATA'!$C$3:$C$3000=F461,"#no matching result in Checklist.loc DATA")))</f>
        <v/>
      </c>
      <c r="H461" s="62"/>
      <c r="I461" s="46" t="str" cm="1">
        <f t="array" ref="I461">IF(H461="","",
       IF(OR(_xlfn._xlws.FILTER('Checklist.loc DATA'!$D$3:$D$3000,'Checklist.loc DATA'!$C$3:$C$3000=H461,"#no matching result in Checklist.loc DATA")="#no matching result found in Checklist.loc DATA",_xlfn._xlws.FILTER('Checklist.loc DATA'!$D$3:$D$3000,'Checklist.loc DATA'!$C$3:$C$3000=H461,"#no matching result in Checklist.loc DATA")="MISSING",_xlfn._xlws.FILTER('Checklist.loc DATA'!$D$3:$D$3000,'Checklist.loc DATA'!$C$3:$C$3000=H461,"#no matching result in Checklist.loc DATA")=""),
            IF(_xlfn._xlws.FILTER('GAME.CHECKLIST_ Integrator'!$C$2:$C$3000,'GAME.CHECKLIST_ Integrator'!$D$2:$D$3000=H461,"#no matching result in GAME.CHECKLIST Integrator")="0","#Text found in aircraft PAGE_Integrator but no matching entry name; check that you copy-pasted entry names",
                   _xlfn._xlws.FILTER('GAME.CHECKLIST_ Integrator'!$C$2:$C$3000,'GAME.CHECKLIST_ Integrator'!$D$2:$D$3000=H461,"#no matching result in GAME.CHECKLIST Integrator")),
           _xlfn._xlws.FILTER('Checklist.loc DATA'!$D$3:$D$3000,'Checklist.loc DATA'!$C$3:$C$3000=H461,"#no matching result in Checklist.loc DATA")))</f>
        <v/>
      </c>
      <c r="J461" s="29"/>
      <c r="K461" s="46" t="str" cm="1">
        <f t="array" ref="K461">IF(OR(J461="",J461=0),"",
       IF(OR(_xlfn._xlws.FILTER('Checklist.loc DATA'!$E$3:$E$3000,'Checklist.loc DATA'!$D$3:$D$3000=J461,"#no matching result in Checklist.loc DATA")="#no matching result found in Checklist.loc DATA",_xlfn._xlws.FILTER('Checklist.loc DATA'!$E$3:$E$3000,'Checklist.loc DATA'!$D$3:$D$3000=J461,"#no matching result in Checklist.loc DATA")="MISSING",_xlfn._xlws.FILTER('Checklist.loc DATA'!$E$3:$E$3000,'Checklist.loc DATA'!$D$3:$D$3000=J461,"#no matching result in Checklist.loc DATA")=""),
          IF(_xlfn._xlws.FILTER('CLUE. Integrator'!$C$2:$C$3000,'CLUE. Integrator'!$D$2:$D$3000=J461,"#no matching result in aircraft CLUE_Integrator")="0","#Text found in aircraft CLUE_Integrator but no matching entry name; check that you copy-pasted entry names",
                   _xlfn._xlws.FILTER('CLUE. Integrator'!$C$2:$C$3000,'CLUE. Integrator'!$D$2:$D$3000=J461,"#no matching result in aircraft CLUE_Integrator")),
           _xlfn._xlws.FILTER('Checklist.loc DATA'!$E$3:$E$3000,'Checklist.loc DATA'!$D$3:$D$3000=J461,"#no matching result in Checklist.loc DATA")))</f>
        <v/>
      </c>
      <c r="L461" s="63" t="str">
        <f>IF('Integrator tracking'!G470="","",'Integrator tracking'!G470)</f>
        <v/>
      </c>
      <c r="M461" s="14" t="str">
        <f t="shared" si="14"/>
        <v/>
      </c>
      <c r="N461" s="14" t="str">
        <f>IF(F461="","",
_xlfn.CONCAT('Resource Checklist generator'!$A$2,UPPER('Resource Checklist generator'!$O$1),SUBSTITUTE(_xlfn.CONCAT(G461,"_",I461),"GAME.CHECKLIST_",""),"_",T461,'Resource Checklist generator'!$M$2,L461,'Resource Checklist generator'!$K$2,CHAR(10),
    'Resource Checklist generator'!$L$1,'Resource Checklist generator'!$N$2,'Resource Checklist generator'!$K$1,CHAR(10),
    'Resource Checklist generator'!$N$1
))</f>
        <v/>
      </c>
      <c r="O461" s="14" t="str">
        <f>IF(NOT(OR(U461=0,U461="")),_xlfn.CONCAT('Resource Checklist generator'!$G$2,U461,'Resource Checklist generator'!$H$2,CHAR(10),'Resource Checklist generator'!$I$2),"")</f>
        <v/>
      </c>
      <c r="P461" s="14" t="str">
        <f>IF(NOT(OR(V461=0,V461="")),_xlfn.CONCAT('Resource Checklist generator'!$J$2,V461,'Resource Checklist generator'!$H$2,CHAR(10),'Resource Checklist generator'!$L$2),"")</f>
        <v/>
      </c>
      <c r="Q461" s="14" t="str">
        <f>IF(F461="","",
    _xlfn.CONCAT('Resource Checklist generator'!$A$1,UPPER('Resource Checklist generator'!$O$1),SUBSTITUTE(_xlfn.CONCAT(G461,"_",I461),"GAME.CHECKLIST_",""),'Resource Checklist generator'!$B$1,CHAR(10),
    'Resource Checklist generator'!$C$1,G461,'Resource Checklist generator'!$D$1,I461,'Resource Checklist generator'!$E$1,CHAR(10),
    IF(K461="","",_xlfn.CONCAT('Resource Checklist generator'!$F$1,K461,'Resource Checklist generator'!$G$1,CHAR(10))),
    'Resource Checklist generator'!$J$1,'Resource Checklist generator'!$K$1,CHAR(10),
    'Resource Checklist generator'!$N$1)
)</f>
        <v/>
      </c>
      <c r="R461" s="14"/>
      <c r="S461" s="14" t="str">
        <f t="shared" si="15"/>
        <v/>
      </c>
      <c r="T461" s="14" t="str" cm="1">
        <f t="array" ref="T461">IF(Q461="","",MATCH(MID(Q461,1,255),MID($R$3:$R$999,1,255),0))</f>
        <v/>
      </c>
      <c r="U461" s="14"/>
      <c r="V461" s="14"/>
    </row>
    <row r="462" spans="2:22">
      <c r="B462" s="28"/>
      <c r="C462" s="46" t="str" cm="1">
        <f t="array" ref="C462">IF(B462="","",
       IF(OR(_xlfn._xlws.FILTER('Checklist.loc DATA'!$D$3:$D$3000,'Checklist.loc DATA'!$C$3:$C$3000=B462,"#no matching result in Checklist.loc DATA")="#no matching result found in Checklist.loc DATA",_xlfn._xlws.FILTER('Checklist.loc DATA'!$D$3:$D$3000,'Checklist.loc DATA'!$C$3:$C$3000=B462,"#no matching result in Checklist.loc DATA")="MISSING",_xlfn._xlws.FILTER('Checklist.loc DATA'!$D$3:$D$3000,'Checklist.loc DATA'!$C$3:$C$3000=B462,"#no matching result in Checklist.loc DATA")=""),
            IF(_xlfn._xlws.FILTER('GAME.CHECKLIST_ Integrator'!$C$2:$C$3000,'GAME.CHECKLIST_ Integrator'!$D$2:$D$3000=B462,"#no matching result in GAME.CHECKLIST Integrator")="0","#Text found in aircraft PAGE_Integrator but no matching entry name; check that you copy-pasted entry names",
                   _xlfn._xlws.FILTER('GAME.CHECKLIST_ Integrator'!$C$2:$C$3000,'GAME.CHECKLIST_ Integrator'!$D$2:$D$3000=B462,"#no matching result in GAME.CHECKLIST Integrator")),
           _xlfn._xlws.FILTER('Checklist.loc DATA'!$D$3:$D$3000,'Checklist.loc DATA'!$C$3:$C$3000=B462,"#no matching result in Checklist.loc DATA")))</f>
        <v/>
      </c>
      <c r="D462" s="52"/>
      <c r="E462" s="46" t="str" cm="1">
        <f t="array" ref="E462">IF(D462="","",
       IF(OR(_xlfn._xlws.FILTER('Checklist.loc DATA'!$D$3:$D$3000,'Checklist.loc DATA'!$C$3:$C$3000=D462,"#no matching result in Checklist.loc DATA")="#no matching result found in Checklist.loc DATA",_xlfn._xlws.FILTER('Checklist.loc DATA'!$D$3:$D$3000,'Checklist.loc DATA'!$C$3:$C$3000=D462,"#no matching result in Checklist.loc DATA")="MISSING",_xlfn._xlws.FILTER('Checklist.loc DATA'!$D$3:$D$3000,'Checklist.loc DATA'!$C$3:$C$3000=D462,"#no matching result in Checklist.loc DATA")=""),
            IF(_xlfn._xlws.FILTER('GAME.CHECKLIST_ Integrator'!$C$2:$C$3000,'GAME.CHECKLIST_ Integrator'!$D$2:$D$3000=D462,"#no matching result in GAME.CHECKLIST Integrator")="0","#Text found in aircraft PAGE_Integrator but no matching entry name; check that you copy-pasted entry names",
                   _xlfn._xlws.FILTER('GAME.CHECKLIST_ Integrator'!$C$2:$C$3000,'GAME.CHECKLIST_ Integrator'!$D$2:$D$3000=D462,"#no matching result in GAME.CHECKLIST Integrator")),
           _xlfn._xlws.FILTER('Checklist.loc DATA'!$D$3:$D$3000,'Checklist.loc DATA'!$C$3:$C$3000=D462,"#no matching result in Checklist.loc DATA")))</f>
        <v/>
      </c>
      <c r="F462" s="52"/>
      <c r="G462" s="46" t="str" cm="1">
        <f t="array" ref="G462">IF(F462="","",
       IF(OR(_xlfn._xlws.FILTER('Checklist.loc DATA'!$D$3:$D$3000,'Checklist.loc DATA'!$C$3:$C$3000=F462,"#no matching result in Checklist.loc DATA")="#no matching result found in Checklist.loc DATA",_xlfn._xlws.FILTER('Checklist.loc DATA'!$D$3:$D$3000,'Checklist.loc DATA'!$C$3:$C$3000=F462,"#no matching result in Checklist.loc DATA")="MISSING",_xlfn._xlws.FILTER('Checklist.loc DATA'!$D$3:$D$3000,'Checklist.loc DATA'!$C$3:$C$3000=F462,"#no matching result in Checklist.loc DATA")=""),
            IF(_xlfn._xlws.FILTER('GAME.CHECKLIST_ Integrator'!$C$2:$C$3000,'GAME.CHECKLIST_ Integrator'!$D$2:$D$3000=F462,"#no matching result in GAME.CHECKLIST Integrator")="0","#Text found in aircraft PAGE_Integrator but no matching entry name; check that you copy-pasted entry names",
                   _xlfn._xlws.FILTER('GAME.CHECKLIST_ Integrator'!$C$2:$C$3000,'GAME.CHECKLIST_ Integrator'!$D$2:$D$3000=F462,"#no matching result in GAME.CHECKLIST Integrator")),
           _xlfn._xlws.FILTER('Checklist.loc DATA'!$D$3:$D$3000,'Checklist.loc DATA'!$C$3:$C$3000=F462,"#no matching result in Checklist.loc DATA")))</f>
        <v/>
      </c>
      <c r="H462" s="61"/>
      <c r="I462" s="46" t="str" cm="1">
        <f t="array" ref="I462">IF(H462="","",
       IF(OR(_xlfn._xlws.FILTER('Checklist.loc DATA'!$D$3:$D$3000,'Checklist.loc DATA'!$C$3:$C$3000=H462,"#no matching result in Checklist.loc DATA")="#no matching result found in Checklist.loc DATA",_xlfn._xlws.FILTER('Checklist.loc DATA'!$D$3:$D$3000,'Checklist.loc DATA'!$C$3:$C$3000=H462,"#no matching result in Checklist.loc DATA")="MISSING",_xlfn._xlws.FILTER('Checklist.loc DATA'!$D$3:$D$3000,'Checklist.loc DATA'!$C$3:$C$3000=H462,"#no matching result in Checklist.loc DATA")=""),
            IF(_xlfn._xlws.FILTER('GAME.CHECKLIST_ Integrator'!$C$2:$C$3000,'GAME.CHECKLIST_ Integrator'!$D$2:$D$3000=H462,"#no matching result in GAME.CHECKLIST Integrator")="0","#Text found in aircraft PAGE_Integrator but no matching entry name; check that you copy-pasted entry names",
                   _xlfn._xlws.FILTER('GAME.CHECKLIST_ Integrator'!$C$2:$C$3000,'GAME.CHECKLIST_ Integrator'!$D$2:$D$3000=H462,"#no matching result in GAME.CHECKLIST Integrator")),
           _xlfn._xlws.FILTER('Checklist.loc DATA'!$D$3:$D$3000,'Checklist.loc DATA'!$C$3:$C$3000=H462,"#no matching result in Checklist.loc DATA")))</f>
        <v/>
      </c>
      <c r="J462" s="48"/>
      <c r="K462" s="46" t="str" cm="1">
        <f t="array" ref="K462">IF(OR(J462="",J462=0),"",
       IF(OR(_xlfn._xlws.FILTER('Checklist.loc DATA'!$E$3:$E$3000,'Checklist.loc DATA'!$D$3:$D$3000=J462,"#no matching result in Checklist.loc DATA")="#no matching result found in Checklist.loc DATA",_xlfn._xlws.FILTER('Checklist.loc DATA'!$E$3:$E$3000,'Checklist.loc DATA'!$D$3:$D$3000=J462,"#no matching result in Checklist.loc DATA")="MISSING",_xlfn._xlws.FILTER('Checklist.loc DATA'!$E$3:$E$3000,'Checklist.loc DATA'!$D$3:$D$3000=J462,"#no matching result in Checklist.loc DATA")=""),
          IF(_xlfn._xlws.FILTER('CLUE. Integrator'!$C$2:$C$3000,'CLUE. Integrator'!$D$2:$D$3000=J462,"#no matching result in aircraft CLUE_Integrator")="0","#Text found in aircraft CLUE_Integrator but no matching entry name; check that you copy-pasted entry names",
                   _xlfn._xlws.FILTER('CLUE. Integrator'!$C$2:$C$3000,'CLUE. Integrator'!$D$2:$D$3000=J462,"#no matching result in aircraft CLUE_Integrator")),
           _xlfn._xlws.FILTER('Checklist.loc DATA'!$E$3:$E$3000,'Checklist.loc DATA'!$D$3:$D$3000=J462,"#no matching result in Checklist.loc DATA")))</f>
        <v/>
      </c>
      <c r="L462" s="63" t="str">
        <f>IF('Integrator tracking'!G471="","",'Integrator tracking'!G471)</f>
        <v/>
      </c>
      <c r="M462" s="14" t="str">
        <f t="shared" si="14"/>
        <v/>
      </c>
      <c r="N462" s="14" t="str">
        <f>IF(F462="","",
_xlfn.CONCAT('Resource Checklist generator'!$A$2,UPPER('Resource Checklist generator'!$O$1),SUBSTITUTE(_xlfn.CONCAT(G462,"_",I462),"GAME.CHECKLIST_",""),"_",T462,'Resource Checklist generator'!$M$2,L462,'Resource Checklist generator'!$K$2,CHAR(10),
    'Resource Checklist generator'!$L$1,'Resource Checklist generator'!$N$2,'Resource Checklist generator'!$K$1,CHAR(10),
    'Resource Checklist generator'!$N$1
))</f>
        <v/>
      </c>
      <c r="O462" s="14" t="str">
        <f>IF(NOT(OR(U462=0,U462="")),_xlfn.CONCAT('Resource Checklist generator'!$G$2,U462,'Resource Checklist generator'!$H$2,CHAR(10),'Resource Checklist generator'!$I$2),"")</f>
        <v/>
      </c>
      <c r="P462" s="14" t="str">
        <f>IF(NOT(OR(V462=0,V462="")),_xlfn.CONCAT('Resource Checklist generator'!$J$2,V462,'Resource Checklist generator'!$H$2,CHAR(10),'Resource Checklist generator'!$L$2),"")</f>
        <v/>
      </c>
      <c r="Q462" s="14" t="str">
        <f>IF(F462="","",
    _xlfn.CONCAT('Resource Checklist generator'!$A$1,UPPER('Resource Checklist generator'!$O$1),SUBSTITUTE(_xlfn.CONCAT(G462,"_",I462),"GAME.CHECKLIST_",""),'Resource Checklist generator'!$B$1,CHAR(10),
    'Resource Checklist generator'!$C$1,G462,'Resource Checklist generator'!$D$1,I462,'Resource Checklist generator'!$E$1,CHAR(10),
    IF(K462="","",_xlfn.CONCAT('Resource Checklist generator'!$F$1,K462,'Resource Checklist generator'!$G$1,CHAR(10))),
    'Resource Checklist generator'!$J$1,'Resource Checklist generator'!$K$1,CHAR(10),
    'Resource Checklist generator'!$N$1)
)</f>
        <v/>
      </c>
      <c r="R462" s="14"/>
      <c r="S462" s="14" t="str">
        <f t="shared" si="15"/>
        <v/>
      </c>
      <c r="T462" s="14" t="str" cm="1">
        <f t="array" ref="T462">IF(Q462="","",MATCH(MID(Q462,1,255),MID($R$3:$R$999,1,255),0))</f>
        <v/>
      </c>
      <c r="U462" s="14"/>
      <c r="V462" s="14"/>
    </row>
    <row r="463" spans="2:22">
      <c r="B463" s="27"/>
      <c r="C463" s="46" t="str" cm="1">
        <f t="array" ref="C463">IF(B463="","",
       IF(OR(_xlfn._xlws.FILTER('Checklist.loc DATA'!$D$3:$D$3000,'Checklist.loc DATA'!$C$3:$C$3000=B463,"#no matching result in Checklist.loc DATA")="#no matching result found in Checklist.loc DATA",_xlfn._xlws.FILTER('Checklist.loc DATA'!$D$3:$D$3000,'Checklist.loc DATA'!$C$3:$C$3000=B463,"#no matching result in Checklist.loc DATA")="MISSING",_xlfn._xlws.FILTER('Checklist.loc DATA'!$D$3:$D$3000,'Checklist.loc DATA'!$C$3:$C$3000=B463,"#no matching result in Checklist.loc DATA")=""),
            IF(_xlfn._xlws.FILTER('GAME.CHECKLIST_ Integrator'!$C$2:$C$3000,'GAME.CHECKLIST_ Integrator'!$D$2:$D$3000=B463,"#no matching result in GAME.CHECKLIST Integrator")="0","#Text found in aircraft PAGE_Integrator but no matching entry name; check that you copy-pasted entry names",
                   _xlfn._xlws.FILTER('GAME.CHECKLIST_ Integrator'!$C$2:$C$3000,'GAME.CHECKLIST_ Integrator'!$D$2:$D$3000=B463,"#no matching result in GAME.CHECKLIST Integrator")),
           _xlfn._xlws.FILTER('Checklist.loc DATA'!$D$3:$D$3000,'Checklist.loc DATA'!$C$3:$C$3000=B463,"#no matching result in Checklist.loc DATA")))</f>
        <v/>
      </c>
      <c r="D463" s="53"/>
      <c r="E463" s="46" t="str" cm="1">
        <f t="array" ref="E463">IF(D463="","",
       IF(OR(_xlfn._xlws.FILTER('Checklist.loc DATA'!$D$3:$D$3000,'Checklist.loc DATA'!$C$3:$C$3000=D463,"#no matching result in Checklist.loc DATA")="#no matching result found in Checklist.loc DATA",_xlfn._xlws.FILTER('Checklist.loc DATA'!$D$3:$D$3000,'Checklist.loc DATA'!$C$3:$C$3000=D463,"#no matching result in Checklist.loc DATA")="MISSING",_xlfn._xlws.FILTER('Checklist.loc DATA'!$D$3:$D$3000,'Checklist.loc DATA'!$C$3:$C$3000=D463,"#no matching result in Checklist.loc DATA")=""),
            IF(_xlfn._xlws.FILTER('GAME.CHECKLIST_ Integrator'!$C$2:$C$3000,'GAME.CHECKLIST_ Integrator'!$D$2:$D$3000=D463,"#no matching result in GAME.CHECKLIST Integrator")="0","#Text found in aircraft PAGE_Integrator but no matching entry name; check that you copy-pasted entry names",
                   _xlfn._xlws.FILTER('GAME.CHECKLIST_ Integrator'!$C$2:$C$3000,'GAME.CHECKLIST_ Integrator'!$D$2:$D$3000=D463,"#no matching result in GAME.CHECKLIST Integrator")),
           _xlfn._xlws.FILTER('Checklist.loc DATA'!$D$3:$D$3000,'Checklist.loc DATA'!$C$3:$C$3000=D463,"#no matching result in Checklist.loc DATA")))</f>
        <v/>
      </c>
      <c r="F463" s="53"/>
      <c r="G463" s="46" t="str" cm="1">
        <f t="array" ref="G463">IF(F463="","",
       IF(OR(_xlfn._xlws.FILTER('Checklist.loc DATA'!$D$3:$D$3000,'Checklist.loc DATA'!$C$3:$C$3000=F463,"#no matching result in Checklist.loc DATA")="#no matching result found in Checklist.loc DATA",_xlfn._xlws.FILTER('Checklist.loc DATA'!$D$3:$D$3000,'Checklist.loc DATA'!$C$3:$C$3000=F463,"#no matching result in Checklist.loc DATA")="MISSING",_xlfn._xlws.FILTER('Checklist.loc DATA'!$D$3:$D$3000,'Checklist.loc DATA'!$C$3:$C$3000=F463,"#no matching result in Checklist.loc DATA")=""),
            IF(_xlfn._xlws.FILTER('GAME.CHECKLIST_ Integrator'!$C$2:$C$3000,'GAME.CHECKLIST_ Integrator'!$D$2:$D$3000=F463,"#no matching result in GAME.CHECKLIST Integrator")="0","#Text found in aircraft PAGE_Integrator but no matching entry name; check that you copy-pasted entry names",
                   _xlfn._xlws.FILTER('GAME.CHECKLIST_ Integrator'!$C$2:$C$3000,'GAME.CHECKLIST_ Integrator'!$D$2:$D$3000=F463,"#no matching result in GAME.CHECKLIST Integrator")),
           _xlfn._xlws.FILTER('Checklist.loc DATA'!$D$3:$D$3000,'Checklist.loc DATA'!$C$3:$C$3000=F463,"#no matching result in Checklist.loc DATA")))</f>
        <v/>
      </c>
      <c r="H463" s="62"/>
      <c r="I463" s="46" t="str" cm="1">
        <f t="array" ref="I463">IF(H463="","",
       IF(OR(_xlfn._xlws.FILTER('Checklist.loc DATA'!$D$3:$D$3000,'Checklist.loc DATA'!$C$3:$C$3000=H463,"#no matching result in Checklist.loc DATA")="#no matching result found in Checklist.loc DATA",_xlfn._xlws.FILTER('Checklist.loc DATA'!$D$3:$D$3000,'Checklist.loc DATA'!$C$3:$C$3000=H463,"#no matching result in Checklist.loc DATA")="MISSING",_xlfn._xlws.FILTER('Checklist.loc DATA'!$D$3:$D$3000,'Checklist.loc DATA'!$C$3:$C$3000=H463,"#no matching result in Checklist.loc DATA")=""),
            IF(_xlfn._xlws.FILTER('GAME.CHECKLIST_ Integrator'!$C$2:$C$3000,'GAME.CHECKLIST_ Integrator'!$D$2:$D$3000=H463,"#no matching result in GAME.CHECKLIST Integrator")="0","#Text found in aircraft PAGE_Integrator but no matching entry name; check that you copy-pasted entry names",
                   _xlfn._xlws.FILTER('GAME.CHECKLIST_ Integrator'!$C$2:$C$3000,'GAME.CHECKLIST_ Integrator'!$D$2:$D$3000=H463,"#no matching result in GAME.CHECKLIST Integrator")),
           _xlfn._xlws.FILTER('Checklist.loc DATA'!$D$3:$D$3000,'Checklist.loc DATA'!$C$3:$C$3000=H463,"#no matching result in Checklist.loc DATA")))</f>
        <v/>
      </c>
      <c r="J463" s="29"/>
      <c r="K463" s="46" t="str" cm="1">
        <f t="array" ref="K463">IF(OR(J463="",J463=0),"",
       IF(OR(_xlfn._xlws.FILTER('Checklist.loc DATA'!$E$3:$E$3000,'Checklist.loc DATA'!$D$3:$D$3000=J463,"#no matching result in Checklist.loc DATA")="#no matching result found in Checklist.loc DATA",_xlfn._xlws.FILTER('Checklist.loc DATA'!$E$3:$E$3000,'Checklist.loc DATA'!$D$3:$D$3000=J463,"#no matching result in Checklist.loc DATA")="MISSING",_xlfn._xlws.FILTER('Checklist.loc DATA'!$E$3:$E$3000,'Checklist.loc DATA'!$D$3:$D$3000=J463,"#no matching result in Checklist.loc DATA")=""),
          IF(_xlfn._xlws.FILTER('CLUE. Integrator'!$C$2:$C$3000,'CLUE. Integrator'!$D$2:$D$3000=J463,"#no matching result in aircraft CLUE_Integrator")="0","#Text found in aircraft CLUE_Integrator but no matching entry name; check that you copy-pasted entry names",
                   _xlfn._xlws.FILTER('CLUE. Integrator'!$C$2:$C$3000,'CLUE. Integrator'!$D$2:$D$3000=J463,"#no matching result in aircraft CLUE_Integrator")),
           _xlfn._xlws.FILTER('Checklist.loc DATA'!$E$3:$E$3000,'Checklist.loc DATA'!$D$3:$D$3000=J463,"#no matching result in Checklist.loc DATA")))</f>
        <v/>
      </c>
      <c r="L463" s="63" t="str">
        <f>IF('Integrator tracking'!G472="","",'Integrator tracking'!G472)</f>
        <v/>
      </c>
      <c r="M463" s="14" t="str">
        <f t="shared" si="14"/>
        <v/>
      </c>
      <c r="N463" s="14" t="str">
        <f>IF(F463="","",
_xlfn.CONCAT('Resource Checklist generator'!$A$2,UPPER('Resource Checklist generator'!$O$1),SUBSTITUTE(_xlfn.CONCAT(G463,"_",I463),"GAME.CHECKLIST_",""),"_",T463,'Resource Checklist generator'!$M$2,L463,'Resource Checklist generator'!$K$2,CHAR(10),
    'Resource Checklist generator'!$L$1,'Resource Checklist generator'!$N$2,'Resource Checklist generator'!$K$1,CHAR(10),
    'Resource Checklist generator'!$N$1
))</f>
        <v/>
      </c>
      <c r="O463" s="14" t="str">
        <f>IF(NOT(OR(U463=0,U463="")),_xlfn.CONCAT('Resource Checklist generator'!$G$2,U463,'Resource Checklist generator'!$H$2,CHAR(10),'Resource Checklist generator'!$I$2),"")</f>
        <v/>
      </c>
      <c r="P463" s="14" t="str">
        <f>IF(NOT(OR(V463=0,V463="")),_xlfn.CONCAT('Resource Checklist generator'!$J$2,V463,'Resource Checklist generator'!$H$2,CHAR(10),'Resource Checklist generator'!$L$2),"")</f>
        <v/>
      </c>
      <c r="Q463" s="14" t="str">
        <f>IF(F463="","",
    _xlfn.CONCAT('Resource Checklist generator'!$A$1,UPPER('Resource Checklist generator'!$O$1),SUBSTITUTE(_xlfn.CONCAT(G463,"_",I463),"GAME.CHECKLIST_",""),'Resource Checklist generator'!$B$1,CHAR(10),
    'Resource Checklist generator'!$C$1,G463,'Resource Checklist generator'!$D$1,I463,'Resource Checklist generator'!$E$1,CHAR(10),
    IF(K463="","",_xlfn.CONCAT('Resource Checklist generator'!$F$1,K463,'Resource Checklist generator'!$G$1,CHAR(10))),
    'Resource Checklist generator'!$J$1,'Resource Checklist generator'!$K$1,CHAR(10),
    'Resource Checklist generator'!$N$1)
)</f>
        <v/>
      </c>
      <c r="R463" s="14"/>
      <c r="S463" s="14" t="str">
        <f t="shared" si="15"/>
        <v/>
      </c>
      <c r="T463" s="14" t="str" cm="1">
        <f t="array" ref="T463">IF(Q463="","",MATCH(MID(Q463,1,255),MID($R$3:$R$999,1,255),0))</f>
        <v/>
      </c>
      <c r="U463" s="14"/>
      <c r="V463" s="14"/>
    </row>
    <row r="464" spans="2:22">
      <c r="B464" s="28"/>
      <c r="C464" s="46" t="str" cm="1">
        <f t="array" ref="C464">IF(B464="","",
       IF(OR(_xlfn._xlws.FILTER('Checklist.loc DATA'!$D$3:$D$3000,'Checklist.loc DATA'!$C$3:$C$3000=B464,"#no matching result in Checklist.loc DATA")="#no matching result found in Checklist.loc DATA",_xlfn._xlws.FILTER('Checklist.loc DATA'!$D$3:$D$3000,'Checklist.loc DATA'!$C$3:$C$3000=B464,"#no matching result in Checklist.loc DATA")="MISSING",_xlfn._xlws.FILTER('Checklist.loc DATA'!$D$3:$D$3000,'Checklist.loc DATA'!$C$3:$C$3000=B464,"#no matching result in Checklist.loc DATA")=""),
            IF(_xlfn._xlws.FILTER('GAME.CHECKLIST_ Integrator'!$C$2:$C$3000,'GAME.CHECKLIST_ Integrator'!$D$2:$D$3000=B464,"#no matching result in GAME.CHECKLIST Integrator")="0","#Text found in aircraft PAGE_Integrator but no matching entry name; check that you copy-pasted entry names",
                   _xlfn._xlws.FILTER('GAME.CHECKLIST_ Integrator'!$C$2:$C$3000,'GAME.CHECKLIST_ Integrator'!$D$2:$D$3000=B464,"#no matching result in GAME.CHECKLIST Integrator")),
           _xlfn._xlws.FILTER('Checklist.loc DATA'!$D$3:$D$3000,'Checklist.loc DATA'!$C$3:$C$3000=B464,"#no matching result in Checklist.loc DATA")))</f>
        <v/>
      </c>
      <c r="D464" s="52"/>
      <c r="E464" s="46" t="str" cm="1">
        <f t="array" ref="E464">IF(D464="","",
       IF(OR(_xlfn._xlws.FILTER('Checklist.loc DATA'!$D$3:$D$3000,'Checklist.loc DATA'!$C$3:$C$3000=D464,"#no matching result in Checklist.loc DATA")="#no matching result found in Checklist.loc DATA",_xlfn._xlws.FILTER('Checklist.loc DATA'!$D$3:$D$3000,'Checklist.loc DATA'!$C$3:$C$3000=D464,"#no matching result in Checklist.loc DATA")="MISSING",_xlfn._xlws.FILTER('Checklist.loc DATA'!$D$3:$D$3000,'Checklist.loc DATA'!$C$3:$C$3000=D464,"#no matching result in Checklist.loc DATA")=""),
            IF(_xlfn._xlws.FILTER('GAME.CHECKLIST_ Integrator'!$C$2:$C$3000,'GAME.CHECKLIST_ Integrator'!$D$2:$D$3000=D464,"#no matching result in GAME.CHECKLIST Integrator")="0","#Text found in aircraft PAGE_Integrator but no matching entry name; check that you copy-pasted entry names",
                   _xlfn._xlws.FILTER('GAME.CHECKLIST_ Integrator'!$C$2:$C$3000,'GAME.CHECKLIST_ Integrator'!$D$2:$D$3000=D464,"#no matching result in GAME.CHECKLIST Integrator")),
           _xlfn._xlws.FILTER('Checklist.loc DATA'!$D$3:$D$3000,'Checklist.loc DATA'!$C$3:$C$3000=D464,"#no matching result in Checklist.loc DATA")))</f>
        <v/>
      </c>
      <c r="F464" s="52"/>
      <c r="G464" s="46" t="str" cm="1">
        <f t="array" ref="G464">IF(F464="","",
       IF(OR(_xlfn._xlws.FILTER('Checklist.loc DATA'!$D$3:$D$3000,'Checklist.loc DATA'!$C$3:$C$3000=F464,"#no matching result in Checklist.loc DATA")="#no matching result found in Checklist.loc DATA",_xlfn._xlws.FILTER('Checklist.loc DATA'!$D$3:$D$3000,'Checklist.loc DATA'!$C$3:$C$3000=F464,"#no matching result in Checklist.loc DATA")="MISSING",_xlfn._xlws.FILTER('Checklist.loc DATA'!$D$3:$D$3000,'Checklist.loc DATA'!$C$3:$C$3000=F464,"#no matching result in Checklist.loc DATA")=""),
            IF(_xlfn._xlws.FILTER('GAME.CHECKLIST_ Integrator'!$C$2:$C$3000,'GAME.CHECKLIST_ Integrator'!$D$2:$D$3000=F464,"#no matching result in GAME.CHECKLIST Integrator")="0","#Text found in aircraft PAGE_Integrator but no matching entry name; check that you copy-pasted entry names",
                   _xlfn._xlws.FILTER('GAME.CHECKLIST_ Integrator'!$C$2:$C$3000,'GAME.CHECKLIST_ Integrator'!$D$2:$D$3000=F464,"#no matching result in GAME.CHECKLIST Integrator")),
           _xlfn._xlws.FILTER('Checklist.loc DATA'!$D$3:$D$3000,'Checklist.loc DATA'!$C$3:$C$3000=F464,"#no matching result in Checklist.loc DATA")))</f>
        <v/>
      </c>
      <c r="H464" s="61"/>
      <c r="I464" s="46" t="str" cm="1">
        <f t="array" ref="I464">IF(H464="","",
       IF(OR(_xlfn._xlws.FILTER('Checklist.loc DATA'!$D$3:$D$3000,'Checklist.loc DATA'!$C$3:$C$3000=H464,"#no matching result in Checklist.loc DATA")="#no matching result found in Checklist.loc DATA",_xlfn._xlws.FILTER('Checklist.loc DATA'!$D$3:$D$3000,'Checklist.loc DATA'!$C$3:$C$3000=H464,"#no matching result in Checklist.loc DATA")="MISSING",_xlfn._xlws.FILTER('Checklist.loc DATA'!$D$3:$D$3000,'Checklist.loc DATA'!$C$3:$C$3000=H464,"#no matching result in Checklist.loc DATA")=""),
            IF(_xlfn._xlws.FILTER('GAME.CHECKLIST_ Integrator'!$C$2:$C$3000,'GAME.CHECKLIST_ Integrator'!$D$2:$D$3000=H464,"#no matching result in GAME.CHECKLIST Integrator")="0","#Text found in aircraft PAGE_Integrator but no matching entry name; check that you copy-pasted entry names",
                   _xlfn._xlws.FILTER('GAME.CHECKLIST_ Integrator'!$C$2:$C$3000,'GAME.CHECKLIST_ Integrator'!$D$2:$D$3000=H464,"#no matching result in GAME.CHECKLIST Integrator")),
           _xlfn._xlws.FILTER('Checklist.loc DATA'!$D$3:$D$3000,'Checklist.loc DATA'!$C$3:$C$3000=H464,"#no matching result in Checklist.loc DATA")))</f>
        <v/>
      </c>
      <c r="J464" s="48"/>
      <c r="K464" s="46" t="str" cm="1">
        <f t="array" ref="K464">IF(OR(J464="",J464=0),"",
       IF(OR(_xlfn._xlws.FILTER('Checklist.loc DATA'!$E$3:$E$3000,'Checklist.loc DATA'!$D$3:$D$3000=J464,"#no matching result in Checklist.loc DATA")="#no matching result found in Checklist.loc DATA",_xlfn._xlws.FILTER('Checklist.loc DATA'!$E$3:$E$3000,'Checklist.loc DATA'!$D$3:$D$3000=J464,"#no matching result in Checklist.loc DATA")="MISSING",_xlfn._xlws.FILTER('Checklist.loc DATA'!$E$3:$E$3000,'Checklist.loc DATA'!$D$3:$D$3000=J464,"#no matching result in Checklist.loc DATA")=""),
          IF(_xlfn._xlws.FILTER('CLUE. Integrator'!$C$2:$C$3000,'CLUE. Integrator'!$D$2:$D$3000=J464,"#no matching result in aircraft CLUE_Integrator")="0","#Text found in aircraft CLUE_Integrator but no matching entry name; check that you copy-pasted entry names",
                   _xlfn._xlws.FILTER('CLUE. Integrator'!$C$2:$C$3000,'CLUE. Integrator'!$D$2:$D$3000=J464,"#no matching result in aircraft CLUE_Integrator")),
           _xlfn._xlws.FILTER('Checklist.loc DATA'!$E$3:$E$3000,'Checklist.loc DATA'!$D$3:$D$3000=J464,"#no matching result in Checklist.loc DATA")))</f>
        <v/>
      </c>
      <c r="L464" s="63" t="str">
        <f>IF('Integrator tracking'!G473="","",'Integrator tracking'!G473)</f>
        <v/>
      </c>
      <c r="M464" s="14" t="str">
        <f t="shared" si="14"/>
        <v/>
      </c>
      <c r="N464" s="14" t="str">
        <f>IF(F464="","",
_xlfn.CONCAT('Resource Checklist generator'!$A$2,UPPER('Resource Checklist generator'!$O$1),SUBSTITUTE(_xlfn.CONCAT(G464,"_",I464),"GAME.CHECKLIST_",""),"_",T464,'Resource Checklist generator'!$M$2,L464,'Resource Checklist generator'!$K$2,CHAR(10),
    'Resource Checklist generator'!$L$1,'Resource Checklist generator'!$N$2,'Resource Checklist generator'!$K$1,CHAR(10),
    'Resource Checklist generator'!$N$1
))</f>
        <v/>
      </c>
      <c r="O464" s="14" t="str">
        <f>IF(NOT(OR(U464=0,U464="")),_xlfn.CONCAT('Resource Checklist generator'!$G$2,U464,'Resource Checklist generator'!$H$2,CHAR(10),'Resource Checklist generator'!$I$2),"")</f>
        <v/>
      </c>
      <c r="P464" s="14" t="str">
        <f>IF(NOT(OR(V464=0,V464="")),_xlfn.CONCAT('Resource Checklist generator'!$J$2,V464,'Resource Checklist generator'!$H$2,CHAR(10),'Resource Checklist generator'!$L$2),"")</f>
        <v/>
      </c>
      <c r="Q464" s="14" t="str">
        <f>IF(F464="","",
    _xlfn.CONCAT('Resource Checklist generator'!$A$1,UPPER('Resource Checklist generator'!$O$1),SUBSTITUTE(_xlfn.CONCAT(G464,"_",I464),"GAME.CHECKLIST_",""),'Resource Checklist generator'!$B$1,CHAR(10),
    'Resource Checklist generator'!$C$1,G464,'Resource Checklist generator'!$D$1,I464,'Resource Checklist generator'!$E$1,CHAR(10),
    IF(K464="","",_xlfn.CONCAT('Resource Checklist generator'!$F$1,K464,'Resource Checklist generator'!$G$1,CHAR(10))),
    'Resource Checklist generator'!$J$1,'Resource Checklist generator'!$K$1,CHAR(10),
    'Resource Checklist generator'!$N$1)
)</f>
        <v/>
      </c>
      <c r="R464" s="14"/>
      <c r="S464" s="14" t="str">
        <f t="shared" si="15"/>
        <v/>
      </c>
      <c r="T464" s="14" t="str" cm="1">
        <f t="array" ref="T464">IF(Q464="","",MATCH(MID(Q464,1,255),MID($R$3:$R$999,1,255),0))</f>
        <v/>
      </c>
      <c r="U464" s="14"/>
      <c r="V464" s="14"/>
    </row>
    <row r="465" spans="2:22">
      <c r="B465" s="27"/>
      <c r="C465" s="46" t="str" cm="1">
        <f t="array" ref="C465">IF(B465="","",
       IF(OR(_xlfn._xlws.FILTER('Checklist.loc DATA'!$D$3:$D$3000,'Checklist.loc DATA'!$C$3:$C$3000=B465,"#no matching result in Checklist.loc DATA")="#no matching result found in Checklist.loc DATA",_xlfn._xlws.FILTER('Checklist.loc DATA'!$D$3:$D$3000,'Checklist.loc DATA'!$C$3:$C$3000=B465,"#no matching result in Checklist.loc DATA")="MISSING",_xlfn._xlws.FILTER('Checklist.loc DATA'!$D$3:$D$3000,'Checklist.loc DATA'!$C$3:$C$3000=B465,"#no matching result in Checklist.loc DATA")=""),
            IF(_xlfn._xlws.FILTER('GAME.CHECKLIST_ Integrator'!$C$2:$C$3000,'GAME.CHECKLIST_ Integrator'!$D$2:$D$3000=B465,"#no matching result in GAME.CHECKLIST Integrator")="0","#Text found in aircraft PAGE_Integrator but no matching entry name; check that you copy-pasted entry names",
                   _xlfn._xlws.FILTER('GAME.CHECKLIST_ Integrator'!$C$2:$C$3000,'GAME.CHECKLIST_ Integrator'!$D$2:$D$3000=B465,"#no matching result in GAME.CHECKLIST Integrator")),
           _xlfn._xlws.FILTER('Checklist.loc DATA'!$D$3:$D$3000,'Checklist.loc DATA'!$C$3:$C$3000=B465,"#no matching result in Checklist.loc DATA")))</f>
        <v/>
      </c>
      <c r="D465" s="53"/>
      <c r="E465" s="46" t="str" cm="1">
        <f t="array" ref="E465">IF(D465="","",
       IF(OR(_xlfn._xlws.FILTER('Checklist.loc DATA'!$D$3:$D$3000,'Checklist.loc DATA'!$C$3:$C$3000=D465,"#no matching result in Checklist.loc DATA")="#no matching result found in Checklist.loc DATA",_xlfn._xlws.FILTER('Checklist.loc DATA'!$D$3:$D$3000,'Checklist.loc DATA'!$C$3:$C$3000=D465,"#no matching result in Checklist.loc DATA")="MISSING",_xlfn._xlws.FILTER('Checklist.loc DATA'!$D$3:$D$3000,'Checklist.loc DATA'!$C$3:$C$3000=D465,"#no matching result in Checklist.loc DATA")=""),
            IF(_xlfn._xlws.FILTER('GAME.CHECKLIST_ Integrator'!$C$2:$C$3000,'GAME.CHECKLIST_ Integrator'!$D$2:$D$3000=D465,"#no matching result in GAME.CHECKLIST Integrator")="0","#Text found in aircraft PAGE_Integrator but no matching entry name; check that you copy-pasted entry names",
                   _xlfn._xlws.FILTER('GAME.CHECKLIST_ Integrator'!$C$2:$C$3000,'GAME.CHECKLIST_ Integrator'!$D$2:$D$3000=D465,"#no matching result in GAME.CHECKLIST Integrator")),
           _xlfn._xlws.FILTER('Checklist.loc DATA'!$D$3:$D$3000,'Checklist.loc DATA'!$C$3:$C$3000=D465,"#no matching result in Checklist.loc DATA")))</f>
        <v/>
      </c>
      <c r="F465" s="53"/>
      <c r="G465" s="46" t="str" cm="1">
        <f t="array" ref="G465">IF(F465="","",
       IF(OR(_xlfn._xlws.FILTER('Checklist.loc DATA'!$D$3:$D$3000,'Checklist.loc DATA'!$C$3:$C$3000=F465,"#no matching result in Checklist.loc DATA")="#no matching result found in Checklist.loc DATA",_xlfn._xlws.FILTER('Checklist.loc DATA'!$D$3:$D$3000,'Checklist.loc DATA'!$C$3:$C$3000=F465,"#no matching result in Checklist.loc DATA")="MISSING",_xlfn._xlws.FILTER('Checklist.loc DATA'!$D$3:$D$3000,'Checklist.loc DATA'!$C$3:$C$3000=F465,"#no matching result in Checklist.loc DATA")=""),
            IF(_xlfn._xlws.FILTER('GAME.CHECKLIST_ Integrator'!$C$2:$C$3000,'GAME.CHECKLIST_ Integrator'!$D$2:$D$3000=F465,"#no matching result in GAME.CHECKLIST Integrator")="0","#Text found in aircraft PAGE_Integrator but no matching entry name; check that you copy-pasted entry names",
                   _xlfn._xlws.FILTER('GAME.CHECKLIST_ Integrator'!$C$2:$C$3000,'GAME.CHECKLIST_ Integrator'!$D$2:$D$3000=F465,"#no matching result in GAME.CHECKLIST Integrator")),
           _xlfn._xlws.FILTER('Checklist.loc DATA'!$D$3:$D$3000,'Checklist.loc DATA'!$C$3:$C$3000=F465,"#no matching result in Checklist.loc DATA")))</f>
        <v/>
      </c>
      <c r="H465" s="62"/>
      <c r="I465" s="46" t="str" cm="1">
        <f t="array" ref="I465">IF(H465="","",
       IF(OR(_xlfn._xlws.FILTER('Checklist.loc DATA'!$D$3:$D$3000,'Checklist.loc DATA'!$C$3:$C$3000=H465,"#no matching result in Checklist.loc DATA")="#no matching result found in Checklist.loc DATA",_xlfn._xlws.FILTER('Checklist.loc DATA'!$D$3:$D$3000,'Checklist.loc DATA'!$C$3:$C$3000=H465,"#no matching result in Checklist.loc DATA")="MISSING",_xlfn._xlws.FILTER('Checklist.loc DATA'!$D$3:$D$3000,'Checklist.loc DATA'!$C$3:$C$3000=H465,"#no matching result in Checklist.loc DATA")=""),
            IF(_xlfn._xlws.FILTER('GAME.CHECKLIST_ Integrator'!$C$2:$C$3000,'GAME.CHECKLIST_ Integrator'!$D$2:$D$3000=H465,"#no matching result in GAME.CHECKLIST Integrator")="0","#Text found in aircraft PAGE_Integrator but no matching entry name; check that you copy-pasted entry names",
                   _xlfn._xlws.FILTER('GAME.CHECKLIST_ Integrator'!$C$2:$C$3000,'GAME.CHECKLIST_ Integrator'!$D$2:$D$3000=H465,"#no matching result in GAME.CHECKLIST Integrator")),
           _xlfn._xlws.FILTER('Checklist.loc DATA'!$D$3:$D$3000,'Checklist.loc DATA'!$C$3:$C$3000=H465,"#no matching result in Checklist.loc DATA")))</f>
        <v/>
      </c>
      <c r="J465" s="29"/>
      <c r="K465" s="46" t="str" cm="1">
        <f t="array" ref="K465">IF(OR(J465="",J465=0),"",
       IF(OR(_xlfn._xlws.FILTER('Checklist.loc DATA'!$E$3:$E$3000,'Checklist.loc DATA'!$D$3:$D$3000=J465,"#no matching result in Checklist.loc DATA")="#no matching result found in Checklist.loc DATA",_xlfn._xlws.FILTER('Checklist.loc DATA'!$E$3:$E$3000,'Checklist.loc DATA'!$D$3:$D$3000=J465,"#no matching result in Checklist.loc DATA")="MISSING",_xlfn._xlws.FILTER('Checklist.loc DATA'!$E$3:$E$3000,'Checklist.loc DATA'!$D$3:$D$3000=J465,"#no matching result in Checklist.loc DATA")=""),
          IF(_xlfn._xlws.FILTER('CLUE. Integrator'!$C$2:$C$3000,'CLUE. Integrator'!$D$2:$D$3000=J465,"#no matching result in aircraft CLUE_Integrator")="0","#Text found in aircraft CLUE_Integrator but no matching entry name; check that you copy-pasted entry names",
                   _xlfn._xlws.FILTER('CLUE. Integrator'!$C$2:$C$3000,'CLUE. Integrator'!$D$2:$D$3000=J465,"#no matching result in aircraft CLUE_Integrator")),
           _xlfn._xlws.FILTER('Checklist.loc DATA'!$E$3:$E$3000,'Checklist.loc DATA'!$D$3:$D$3000=J465,"#no matching result in Checklist.loc DATA")))</f>
        <v/>
      </c>
      <c r="L465" s="63" t="str">
        <f>IF('Integrator tracking'!G474="","",'Integrator tracking'!G474)</f>
        <v/>
      </c>
      <c r="M465" s="14" t="str">
        <f t="shared" si="14"/>
        <v/>
      </c>
      <c r="N465" s="14" t="str">
        <f>IF(F465="","",
_xlfn.CONCAT('Resource Checklist generator'!$A$2,UPPER('Resource Checklist generator'!$O$1),SUBSTITUTE(_xlfn.CONCAT(G465,"_",I465),"GAME.CHECKLIST_",""),"_",T465,'Resource Checklist generator'!$M$2,L465,'Resource Checklist generator'!$K$2,CHAR(10),
    'Resource Checklist generator'!$L$1,'Resource Checklist generator'!$N$2,'Resource Checklist generator'!$K$1,CHAR(10),
    'Resource Checklist generator'!$N$1
))</f>
        <v/>
      </c>
      <c r="O465" s="14" t="str">
        <f>IF(NOT(OR(U465=0,U465="")),_xlfn.CONCAT('Resource Checklist generator'!$G$2,U465,'Resource Checklist generator'!$H$2,CHAR(10),'Resource Checklist generator'!$I$2),"")</f>
        <v/>
      </c>
      <c r="P465" s="14" t="str">
        <f>IF(NOT(OR(V465=0,V465="")),_xlfn.CONCAT('Resource Checklist generator'!$J$2,V465,'Resource Checklist generator'!$H$2,CHAR(10),'Resource Checklist generator'!$L$2),"")</f>
        <v/>
      </c>
      <c r="Q465" s="14" t="str">
        <f>IF(F465="","",
    _xlfn.CONCAT('Resource Checklist generator'!$A$1,UPPER('Resource Checklist generator'!$O$1),SUBSTITUTE(_xlfn.CONCAT(G465,"_",I465),"GAME.CHECKLIST_",""),'Resource Checklist generator'!$B$1,CHAR(10),
    'Resource Checklist generator'!$C$1,G465,'Resource Checklist generator'!$D$1,I465,'Resource Checklist generator'!$E$1,CHAR(10),
    IF(K465="","",_xlfn.CONCAT('Resource Checklist generator'!$F$1,K465,'Resource Checklist generator'!$G$1,CHAR(10))),
    'Resource Checklist generator'!$J$1,'Resource Checklist generator'!$K$1,CHAR(10),
    'Resource Checklist generator'!$N$1)
)</f>
        <v/>
      </c>
      <c r="R465" s="14"/>
      <c r="S465" s="14" t="str">
        <f t="shared" si="15"/>
        <v/>
      </c>
      <c r="T465" s="14" t="str" cm="1">
        <f t="array" ref="T465">IF(Q465="","",MATCH(MID(Q465,1,255),MID($R$3:$R$999,1,255),0))</f>
        <v/>
      </c>
      <c r="U465" s="14"/>
      <c r="V465" s="14"/>
    </row>
    <row r="466" spans="2:22">
      <c r="B466" s="28"/>
      <c r="C466" s="46" t="str" cm="1">
        <f t="array" ref="C466">IF(B466="","",
       IF(OR(_xlfn._xlws.FILTER('Checklist.loc DATA'!$D$3:$D$3000,'Checklist.loc DATA'!$C$3:$C$3000=B466,"#no matching result in Checklist.loc DATA")="#no matching result found in Checklist.loc DATA",_xlfn._xlws.FILTER('Checklist.loc DATA'!$D$3:$D$3000,'Checklist.loc DATA'!$C$3:$C$3000=B466,"#no matching result in Checklist.loc DATA")="MISSING",_xlfn._xlws.FILTER('Checklist.loc DATA'!$D$3:$D$3000,'Checklist.loc DATA'!$C$3:$C$3000=B466,"#no matching result in Checklist.loc DATA")=""),
            IF(_xlfn._xlws.FILTER('GAME.CHECKLIST_ Integrator'!$C$2:$C$3000,'GAME.CHECKLIST_ Integrator'!$D$2:$D$3000=B466,"#no matching result in GAME.CHECKLIST Integrator")="0","#Text found in aircraft PAGE_Integrator but no matching entry name; check that you copy-pasted entry names",
                   _xlfn._xlws.FILTER('GAME.CHECKLIST_ Integrator'!$C$2:$C$3000,'GAME.CHECKLIST_ Integrator'!$D$2:$D$3000=B466,"#no matching result in GAME.CHECKLIST Integrator")),
           _xlfn._xlws.FILTER('Checklist.loc DATA'!$D$3:$D$3000,'Checklist.loc DATA'!$C$3:$C$3000=B466,"#no matching result in Checklist.loc DATA")))</f>
        <v/>
      </c>
      <c r="D466" s="52"/>
      <c r="E466" s="46" t="str" cm="1">
        <f t="array" ref="E466">IF(D466="","",
       IF(OR(_xlfn._xlws.FILTER('Checklist.loc DATA'!$D$3:$D$3000,'Checklist.loc DATA'!$C$3:$C$3000=D466,"#no matching result in Checklist.loc DATA")="#no matching result found in Checklist.loc DATA",_xlfn._xlws.FILTER('Checklist.loc DATA'!$D$3:$D$3000,'Checklist.loc DATA'!$C$3:$C$3000=D466,"#no matching result in Checklist.loc DATA")="MISSING",_xlfn._xlws.FILTER('Checklist.loc DATA'!$D$3:$D$3000,'Checklist.loc DATA'!$C$3:$C$3000=D466,"#no matching result in Checklist.loc DATA")=""),
            IF(_xlfn._xlws.FILTER('GAME.CHECKLIST_ Integrator'!$C$2:$C$3000,'GAME.CHECKLIST_ Integrator'!$D$2:$D$3000=D466,"#no matching result in GAME.CHECKLIST Integrator")="0","#Text found in aircraft PAGE_Integrator but no matching entry name; check that you copy-pasted entry names",
                   _xlfn._xlws.FILTER('GAME.CHECKLIST_ Integrator'!$C$2:$C$3000,'GAME.CHECKLIST_ Integrator'!$D$2:$D$3000=D466,"#no matching result in GAME.CHECKLIST Integrator")),
           _xlfn._xlws.FILTER('Checklist.loc DATA'!$D$3:$D$3000,'Checklist.loc DATA'!$C$3:$C$3000=D466,"#no matching result in Checklist.loc DATA")))</f>
        <v/>
      </c>
      <c r="F466" s="52"/>
      <c r="G466" s="46" t="str" cm="1">
        <f t="array" ref="G466">IF(F466="","",
       IF(OR(_xlfn._xlws.FILTER('Checklist.loc DATA'!$D$3:$D$3000,'Checklist.loc DATA'!$C$3:$C$3000=F466,"#no matching result in Checklist.loc DATA")="#no matching result found in Checklist.loc DATA",_xlfn._xlws.FILTER('Checklist.loc DATA'!$D$3:$D$3000,'Checklist.loc DATA'!$C$3:$C$3000=F466,"#no matching result in Checklist.loc DATA")="MISSING",_xlfn._xlws.FILTER('Checklist.loc DATA'!$D$3:$D$3000,'Checklist.loc DATA'!$C$3:$C$3000=F466,"#no matching result in Checklist.loc DATA")=""),
            IF(_xlfn._xlws.FILTER('GAME.CHECKLIST_ Integrator'!$C$2:$C$3000,'GAME.CHECKLIST_ Integrator'!$D$2:$D$3000=F466,"#no matching result in GAME.CHECKLIST Integrator")="0","#Text found in aircraft PAGE_Integrator but no matching entry name; check that you copy-pasted entry names",
                   _xlfn._xlws.FILTER('GAME.CHECKLIST_ Integrator'!$C$2:$C$3000,'GAME.CHECKLIST_ Integrator'!$D$2:$D$3000=F466,"#no matching result in GAME.CHECKLIST Integrator")),
           _xlfn._xlws.FILTER('Checklist.loc DATA'!$D$3:$D$3000,'Checklist.loc DATA'!$C$3:$C$3000=F466,"#no matching result in Checklist.loc DATA")))</f>
        <v/>
      </c>
      <c r="H466" s="61"/>
      <c r="I466" s="46" t="str" cm="1">
        <f t="array" ref="I466">IF(H466="","",
       IF(OR(_xlfn._xlws.FILTER('Checklist.loc DATA'!$D$3:$D$3000,'Checklist.loc DATA'!$C$3:$C$3000=H466,"#no matching result in Checklist.loc DATA")="#no matching result found in Checklist.loc DATA",_xlfn._xlws.FILTER('Checklist.loc DATA'!$D$3:$D$3000,'Checklist.loc DATA'!$C$3:$C$3000=H466,"#no matching result in Checklist.loc DATA")="MISSING",_xlfn._xlws.FILTER('Checklist.loc DATA'!$D$3:$D$3000,'Checklist.loc DATA'!$C$3:$C$3000=H466,"#no matching result in Checklist.loc DATA")=""),
            IF(_xlfn._xlws.FILTER('GAME.CHECKLIST_ Integrator'!$C$2:$C$3000,'GAME.CHECKLIST_ Integrator'!$D$2:$D$3000=H466,"#no matching result in GAME.CHECKLIST Integrator")="0","#Text found in aircraft PAGE_Integrator but no matching entry name; check that you copy-pasted entry names",
                   _xlfn._xlws.FILTER('GAME.CHECKLIST_ Integrator'!$C$2:$C$3000,'GAME.CHECKLIST_ Integrator'!$D$2:$D$3000=H466,"#no matching result in GAME.CHECKLIST Integrator")),
           _xlfn._xlws.FILTER('Checklist.loc DATA'!$D$3:$D$3000,'Checklist.loc DATA'!$C$3:$C$3000=H466,"#no matching result in Checklist.loc DATA")))</f>
        <v/>
      </c>
      <c r="J466" s="48"/>
      <c r="K466" s="46" t="str" cm="1">
        <f t="array" ref="K466">IF(OR(J466="",J466=0),"",
       IF(OR(_xlfn._xlws.FILTER('Checklist.loc DATA'!$E$3:$E$3000,'Checklist.loc DATA'!$D$3:$D$3000=J466,"#no matching result in Checklist.loc DATA")="#no matching result found in Checklist.loc DATA",_xlfn._xlws.FILTER('Checklist.loc DATA'!$E$3:$E$3000,'Checklist.loc DATA'!$D$3:$D$3000=J466,"#no matching result in Checklist.loc DATA")="MISSING",_xlfn._xlws.FILTER('Checklist.loc DATA'!$E$3:$E$3000,'Checklist.loc DATA'!$D$3:$D$3000=J466,"#no matching result in Checklist.loc DATA")=""),
          IF(_xlfn._xlws.FILTER('CLUE. Integrator'!$C$2:$C$3000,'CLUE. Integrator'!$D$2:$D$3000=J466,"#no matching result in aircraft CLUE_Integrator")="0","#Text found in aircraft CLUE_Integrator but no matching entry name; check that you copy-pasted entry names",
                   _xlfn._xlws.FILTER('CLUE. Integrator'!$C$2:$C$3000,'CLUE. Integrator'!$D$2:$D$3000=J466,"#no matching result in aircraft CLUE_Integrator")),
           _xlfn._xlws.FILTER('Checklist.loc DATA'!$E$3:$E$3000,'Checklist.loc DATA'!$D$3:$D$3000=J466,"#no matching result in Checklist.loc DATA")))</f>
        <v/>
      </c>
      <c r="L466" s="63" t="str">
        <f>IF('Integrator tracking'!G475="","",'Integrator tracking'!G475)</f>
        <v/>
      </c>
      <c r="M466" s="14" t="str">
        <f t="shared" si="14"/>
        <v/>
      </c>
      <c r="N466" s="14" t="str">
        <f>IF(F466="","",
_xlfn.CONCAT('Resource Checklist generator'!$A$2,UPPER('Resource Checklist generator'!$O$1),SUBSTITUTE(_xlfn.CONCAT(G466,"_",I466),"GAME.CHECKLIST_",""),"_",T466,'Resource Checklist generator'!$M$2,L466,'Resource Checklist generator'!$K$2,CHAR(10),
    'Resource Checklist generator'!$L$1,'Resource Checklist generator'!$N$2,'Resource Checklist generator'!$K$1,CHAR(10),
    'Resource Checklist generator'!$N$1
))</f>
        <v/>
      </c>
      <c r="O466" s="14" t="str">
        <f>IF(NOT(OR(U466=0,U466="")),_xlfn.CONCAT('Resource Checklist generator'!$G$2,U466,'Resource Checklist generator'!$H$2,CHAR(10),'Resource Checklist generator'!$I$2),"")</f>
        <v/>
      </c>
      <c r="P466" s="14" t="str">
        <f>IF(NOT(OR(V466=0,V466="")),_xlfn.CONCAT('Resource Checklist generator'!$J$2,V466,'Resource Checklist generator'!$H$2,CHAR(10),'Resource Checklist generator'!$L$2),"")</f>
        <v/>
      </c>
      <c r="Q466" s="14" t="str">
        <f>IF(F466="","",
    _xlfn.CONCAT('Resource Checklist generator'!$A$1,UPPER('Resource Checklist generator'!$O$1),SUBSTITUTE(_xlfn.CONCAT(G466,"_",I466),"GAME.CHECKLIST_",""),'Resource Checklist generator'!$B$1,CHAR(10),
    'Resource Checklist generator'!$C$1,G466,'Resource Checklist generator'!$D$1,I466,'Resource Checklist generator'!$E$1,CHAR(10),
    IF(K466="","",_xlfn.CONCAT('Resource Checklist generator'!$F$1,K466,'Resource Checklist generator'!$G$1,CHAR(10))),
    'Resource Checklist generator'!$J$1,'Resource Checklist generator'!$K$1,CHAR(10),
    'Resource Checklist generator'!$N$1)
)</f>
        <v/>
      </c>
      <c r="R466" s="14"/>
      <c r="S466" s="14" t="str">
        <f t="shared" si="15"/>
        <v/>
      </c>
      <c r="T466" s="14" t="str" cm="1">
        <f t="array" ref="T466">IF(Q466="","",MATCH(MID(Q466,1,255),MID($R$3:$R$999,1,255),0))</f>
        <v/>
      </c>
      <c r="U466" s="14"/>
      <c r="V466" s="14"/>
    </row>
    <row r="467" spans="2:22">
      <c r="B467" s="27"/>
      <c r="C467" s="46" t="str" cm="1">
        <f t="array" ref="C467">IF(B467="","",
       IF(OR(_xlfn._xlws.FILTER('Checklist.loc DATA'!$D$3:$D$3000,'Checklist.loc DATA'!$C$3:$C$3000=B467,"#no matching result in Checklist.loc DATA")="#no matching result found in Checklist.loc DATA",_xlfn._xlws.FILTER('Checklist.loc DATA'!$D$3:$D$3000,'Checklist.loc DATA'!$C$3:$C$3000=B467,"#no matching result in Checklist.loc DATA")="MISSING",_xlfn._xlws.FILTER('Checklist.loc DATA'!$D$3:$D$3000,'Checklist.loc DATA'!$C$3:$C$3000=B467,"#no matching result in Checklist.loc DATA")=""),
            IF(_xlfn._xlws.FILTER('GAME.CHECKLIST_ Integrator'!$C$2:$C$3000,'GAME.CHECKLIST_ Integrator'!$D$2:$D$3000=B467,"#no matching result in GAME.CHECKLIST Integrator")="0","#Text found in aircraft PAGE_Integrator but no matching entry name; check that you copy-pasted entry names",
                   _xlfn._xlws.FILTER('GAME.CHECKLIST_ Integrator'!$C$2:$C$3000,'GAME.CHECKLIST_ Integrator'!$D$2:$D$3000=B467,"#no matching result in GAME.CHECKLIST Integrator")),
           _xlfn._xlws.FILTER('Checklist.loc DATA'!$D$3:$D$3000,'Checklist.loc DATA'!$C$3:$C$3000=B467,"#no matching result in Checklist.loc DATA")))</f>
        <v/>
      </c>
      <c r="D467" s="53"/>
      <c r="E467" s="46" t="str" cm="1">
        <f t="array" ref="E467">IF(D467="","",
       IF(OR(_xlfn._xlws.FILTER('Checklist.loc DATA'!$D$3:$D$3000,'Checklist.loc DATA'!$C$3:$C$3000=D467,"#no matching result in Checklist.loc DATA")="#no matching result found in Checklist.loc DATA",_xlfn._xlws.FILTER('Checklist.loc DATA'!$D$3:$D$3000,'Checklist.loc DATA'!$C$3:$C$3000=D467,"#no matching result in Checklist.loc DATA")="MISSING",_xlfn._xlws.FILTER('Checklist.loc DATA'!$D$3:$D$3000,'Checklist.loc DATA'!$C$3:$C$3000=D467,"#no matching result in Checklist.loc DATA")=""),
            IF(_xlfn._xlws.FILTER('GAME.CHECKLIST_ Integrator'!$C$2:$C$3000,'GAME.CHECKLIST_ Integrator'!$D$2:$D$3000=D467,"#no matching result in GAME.CHECKLIST Integrator")="0","#Text found in aircraft PAGE_Integrator but no matching entry name; check that you copy-pasted entry names",
                   _xlfn._xlws.FILTER('GAME.CHECKLIST_ Integrator'!$C$2:$C$3000,'GAME.CHECKLIST_ Integrator'!$D$2:$D$3000=D467,"#no matching result in GAME.CHECKLIST Integrator")),
           _xlfn._xlws.FILTER('Checklist.loc DATA'!$D$3:$D$3000,'Checklist.loc DATA'!$C$3:$C$3000=D467,"#no matching result in Checklist.loc DATA")))</f>
        <v/>
      </c>
      <c r="F467" s="53"/>
      <c r="G467" s="46" t="str" cm="1">
        <f t="array" ref="G467">IF(F467="","",
       IF(OR(_xlfn._xlws.FILTER('Checklist.loc DATA'!$D$3:$D$3000,'Checklist.loc DATA'!$C$3:$C$3000=F467,"#no matching result in Checklist.loc DATA")="#no matching result found in Checklist.loc DATA",_xlfn._xlws.FILTER('Checklist.loc DATA'!$D$3:$D$3000,'Checklist.loc DATA'!$C$3:$C$3000=F467,"#no matching result in Checklist.loc DATA")="MISSING",_xlfn._xlws.FILTER('Checklist.loc DATA'!$D$3:$D$3000,'Checklist.loc DATA'!$C$3:$C$3000=F467,"#no matching result in Checklist.loc DATA")=""),
            IF(_xlfn._xlws.FILTER('GAME.CHECKLIST_ Integrator'!$C$2:$C$3000,'GAME.CHECKLIST_ Integrator'!$D$2:$D$3000=F467,"#no matching result in GAME.CHECKLIST Integrator")="0","#Text found in aircraft PAGE_Integrator but no matching entry name; check that you copy-pasted entry names",
                   _xlfn._xlws.FILTER('GAME.CHECKLIST_ Integrator'!$C$2:$C$3000,'GAME.CHECKLIST_ Integrator'!$D$2:$D$3000=F467,"#no matching result in GAME.CHECKLIST Integrator")),
           _xlfn._xlws.FILTER('Checklist.loc DATA'!$D$3:$D$3000,'Checklist.loc DATA'!$C$3:$C$3000=F467,"#no matching result in Checklist.loc DATA")))</f>
        <v/>
      </c>
      <c r="H467" s="62"/>
      <c r="I467" s="46" t="str" cm="1">
        <f t="array" ref="I467">IF(H467="","",
       IF(OR(_xlfn._xlws.FILTER('Checklist.loc DATA'!$D$3:$D$3000,'Checklist.loc DATA'!$C$3:$C$3000=H467,"#no matching result in Checklist.loc DATA")="#no matching result found in Checklist.loc DATA",_xlfn._xlws.FILTER('Checklist.loc DATA'!$D$3:$D$3000,'Checklist.loc DATA'!$C$3:$C$3000=H467,"#no matching result in Checklist.loc DATA")="MISSING",_xlfn._xlws.FILTER('Checklist.loc DATA'!$D$3:$D$3000,'Checklist.loc DATA'!$C$3:$C$3000=H467,"#no matching result in Checklist.loc DATA")=""),
            IF(_xlfn._xlws.FILTER('GAME.CHECKLIST_ Integrator'!$C$2:$C$3000,'GAME.CHECKLIST_ Integrator'!$D$2:$D$3000=H467,"#no matching result in GAME.CHECKLIST Integrator")="0","#Text found in aircraft PAGE_Integrator but no matching entry name; check that you copy-pasted entry names",
                   _xlfn._xlws.FILTER('GAME.CHECKLIST_ Integrator'!$C$2:$C$3000,'GAME.CHECKLIST_ Integrator'!$D$2:$D$3000=H467,"#no matching result in GAME.CHECKLIST Integrator")),
           _xlfn._xlws.FILTER('Checklist.loc DATA'!$D$3:$D$3000,'Checklist.loc DATA'!$C$3:$C$3000=H467,"#no matching result in Checklist.loc DATA")))</f>
        <v/>
      </c>
      <c r="J467" s="29"/>
      <c r="K467" s="46" t="str" cm="1">
        <f t="array" ref="K467">IF(OR(J467="",J467=0),"",
       IF(OR(_xlfn._xlws.FILTER('Checklist.loc DATA'!$E$3:$E$3000,'Checklist.loc DATA'!$D$3:$D$3000=J467,"#no matching result in Checklist.loc DATA")="#no matching result found in Checklist.loc DATA",_xlfn._xlws.FILTER('Checklist.loc DATA'!$E$3:$E$3000,'Checklist.loc DATA'!$D$3:$D$3000=J467,"#no matching result in Checklist.loc DATA")="MISSING",_xlfn._xlws.FILTER('Checklist.loc DATA'!$E$3:$E$3000,'Checklist.loc DATA'!$D$3:$D$3000=J467,"#no matching result in Checklist.loc DATA")=""),
          IF(_xlfn._xlws.FILTER('CLUE. Integrator'!$C$2:$C$3000,'CLUE. Integrator'!$D$2:$D$3000=J467,"#no matching result in aircraft CLUE_Integrator")="0","#Text found in aircraft CLUE_Integrator but no matching entry name; check that you copy-pasted entry names",
                   _xlfn._xlws.FILTER('CLUE. Integrator'!$C$2:$C$3000,'CLUE. Integrator'!$D$2:$D$3000=J467,"#no matching result in aircraft CLUE_Integrator")),
           _xlfn._xlws.FILTER('Checklist.loc DATA'!$E$3:$E$3000,'Checklist.loc DATA'!$D$3:$D$3000=J467,"#no matching result in Checklist.loc DATA")))</f>
        <v/>
      </c>
      <c r="L467" s="63" t="str">
        <f>IF('Integrator tracking'!G476="","",'Integrator tracking'!G476)</f>
        <v/>
      </c>
      <c r="M467" s="14" t="str">
        <f t="shared" si="14"/>
        <v/>
      </c>
      <c r="N467" s="14" t="str">
        <f>IF(F467="","",
_xlfn.CONCAT('Resource Checklist generator'!$A$2,UPPER('Resource Checklist generator'!$O$1),SUBSTITUTE(_xlfn.CONCAT(G467,"_",I467),"GAME.CHECKLIST_",""),"_",T467,'Resource Checklist generator'!$M$2,L467,'Resource Checklist generator'!$K$2,CHAR(10),
    'Resource Checklist generator'!$L$1,'Resource Checklist generator'!$N$2,'Resource Checklist generator'!$K$1,CHAR(10),
    'Resource Checklist generator'!$N$1
))</f>
        <v/>
      </c>
      <c r="O467" s="14" t="str">
        <f>IF(NOT(OR(U467=0,U467="")),_xlfn.CONCAT('Resource Checklist generator'!$G$2,U467,'Resource Checklist generator'!$H$2,CHAR(10),'Resource Checklist generator'!$I$2),"")</f>
        <v/>
      </c>
      <c r="P467" s="14" t="str">
        <f>IF(NOT(OR(V467=0,V467="")),_xlfn.CONCAT('Resource Checklist generator'!$J$2,V467,'Resource Checklist generator'!$H$2,CHAR(10),'Resource Checklist generator'!$L$2),"")</f>
        <v/>
      </c>
      <c r="Q467" s="14" t="str">
        <f>IF(F467="","",
    _xlfn.CONCAT('Resource Checklist generator'!$A$1,UPPER('Resource Checklist generator'!$O$1),SUBSTITUTE(_xlfn.CONCAT(G467,"_",I467),"GAME.CHECKLIST_",""),'Resource Checklist generator'!$B$1,CHAR(10),
    'Resource Checklist generator'!$C$1,G467,'Resource Checklist generator'!$D$1,I467,'Resource Checklist generator'!$E$1,CHAR(10),
    IF(K467="","",_xlfn.CONCAT('Resource Checklist generator'!$F$1,K467,'Resource Checklist generator'!$G$1,CHAR(10))),
    'Resource Checklist generator'!$J$1,'Resource Checklist generator'!$K$1,CHAR(10),
    'Resource Checklist generator'!$N$1)
)</f>
        <v/>
      </c>
      <c r="R467" s="14"/>
      <c r="S467" s="14" t="str">
        <f t="shared" si="15"/>
        <v/>
      </c>
      <c r="T467" s="14" t="str" cm="1">
        <f t="array" ref="T467">IF(Q467="","",MATCH(MID(Q467,1,255),MID($R$3:$R$999,1,255),0))</f>
        <v/>
      </c>
      <c r="U467" s="14"/>
      <c r="V467" s="14"/>
    </row>
    <row r="468" spans="2:22">
      <c r="B468" s="28"/>
      <c r="C468" s="46" t="str" cm="1">
        <f t="array" ref="C468">IF(B468="","",
       IF(OR(_xlfn._xlws.FILTER('Checklist.loc DATA'!$D$3:$D$3000,'Checklist.loc DATA'!$C$3:$C$3000=B468,"#no matching result in Checklist.loc DATA")="#no matching result found in Checklist.loc DATA",_xlfn._xlws.FILTER('Checklist.loc DATA'!$D$3:$D$3000,'Checklist.loc DATA'!$C$3:$C$3000=B468,"#no matching result in Checklist.loc DATA")="MISSING",_xlfn._xlws.FILTER('Checklist.loc DATA'!$D$3:$D$3000,'Checklist.loc DATA'!$C$3:$C$3000=B468,"#no matching result in Checklist.loc DATA")=""),
            IF(_xlfn._xlws.FILTER('GAME.CHECKLIST_ Integrator'!$C$2:$C$3000,'GAME.CHECKLIST_ Integrator'!$D$2:$D$3000=B468,"#no matching result in GAME.CHECKLIST Integrator")="0","#Text found in aircraft PAGE_Integrator but no matching entry name; check that you copy-pasted entry names",
                   _xlfn._xlws.FILTER('GAME.CHECKLIST_ Integrator'!$C$2:$C$3000,'GAME.CHECKLIST_ Integrator'!$D$2:$D$3000=B468,"#no matching result in GAME.CHECKLIST Integrator")),
           _xlfn._xlws.FILTER('Checklist.loc DATA'!$D$3:$D$3000,'Checklist.loc DATA'!$C$3:$C$3000=B468,"#no matching result in Checklist.loc DATA")))</f>
        <v/>
      </c>
      <c r="D468" s="52"/>
      <c r="E468" s="46" t="str" cm="1">
        <f t="array" ref="E468">IF(D468="","",
       IF(OR(_xlfn._xlws.FILTER('Checklist.loc DATA'!$D$3:$D$3000,'Checklist.loc DATA'!$C$3:$C$3000=D468,"#no matching result in Checklist.loc DATA")="#no matching result found in Checklist.loc DATA",_xlfn._xlws.FILTER('Checklist.loc DATA'!$D$3:$D$3000,'Checklist.loc DATA'!$C$3:$C$3000=D468,"#no matching result in Checklist.loc DATA")="MISSING",_xlfn._xlws.FILTER('Checklist.loc DATA'!$D$3:$D$3000,'Checklist.loc DATA'!$C$3:$C$3000=D468,"#no matching result in Checklist.loc DATA")=""),
            IF(_xlfn._xlws.FILTER('GAME.CHECKLIST_ Integrator'!$C$2:$C$3000,'GAME.CHECKLIST_ Integrator'!$D$2:$D$3000=D468,"#no matching result in GAME.CHECKLIST Integrator")="0","#Text found in aircraft PAGE_Integrator but no matching entry name; check that you copy-pasted entry names",
                   _xlfn._xlws.FILTER('GAME.CHECKLIST_ Integrator'!$C$2:$C$3000,'GAME.CHECKLIST_ Integrator'!$D$2:$D$3000=D468,"#no matching result in GAME.CHECKLIST Integrator")),
           _xlfn._xlws.FILTER('Checklist.loc DATA'!$D$3:$D$3000,'Checklist.loc DATA'!$C$3:$C$3000=D468,"#no matching result in Checklist.loc DATA")))</f>
        <v/>
      </c>
      <c r="F468" s="52"/>
      <c r="G468" s="46" t="str" cm="1">
        <f t="array" ref="G468">IF(F468="","",
       IF(OR(_xlfn._xlws.FILTER('Checklist.loc DATA'!$D$3:$D$3000,'Checklist.loc DATA'!$C$3:$C$3000=F468,"#no matching result in Checklist.loc DATA")="#no matching result found in Checklist.loc DATA",_xlfn._xlws.FILTER('Checklist.loc DATA'!$D$3:$D$3000,'Checklist.loc DATA'!$C$3:$C$3000=F468,"#no matching result in Checklist.loc DATA")="MISSING",_xlfn._xlws.FILTER('Checklist.loc DATA'!$D$3:$D$3000,'Checklist.loc DATA'!$C$3:$C$3000=F468,"#no matching result in Checklist.loc DATA")=""),
            IF(_xlfn._xlws.FILTER('GAME.CHECKLIST_ Integrator'!$C$2:$C$3000,'GAME.CHECKLIST_ Integrator'!$D$2:$D$3000=F468,"#no matching result in GAME.CHECKLIST Integrator")="0","#Text found in aircraft PAGE_Integrator but no matching entry name; check that you copy-pasted entry names",
                   _xlfn._xlws.FILTER('GAME.CHECKLIST_ Integrator'!$C$2:$C$3000,'GAME.CHECKLIST_ Integrator'!$D$2:$D$3000=F468,"#no matching result in GAME.CHECKLIST Integrator")),
           _xlfn._xlws.FILTER('Checklist.loc DATA'!$D$3:$D$3000,'Checklist.loc DATA'!$C$3:$C$3000=F468,"#no matching result in Checklist.loc DATA")))</f>
        <v/>
      </c>
      <c r="H468" s="61"/>
      <c r="I468" s="46" t="str" cm="1">
        <f t="array" ref="I468">IF(H468="","",
       IF(OR(_xlfn._xlws.FILTER('Checklist.loc DATA'!$D$3:$D$3000,'Checklist.loc DATA'!$C$3:$C$3000=H468,"#no matching result in Checklist.loc DATA")="#no matching result found in Checklist.loc DATA",_xlfn._xlws.FILTER('Checklist.loc DATA'!$D$3:$D$3000,'Checklist.loc DATA'!$C$3:$C$3000=H468,"#no matching result in Checklist.loc DATA")="MISSING",_xlfn._xlws.FILTER('Checklist.loc DATA'!$D$3:$D$3000,'Checklist.loc DATA'!$C$3:$C$3000=H468,"#no matching result in Checklist.loc DATA")=""),
            IF(_xlfn._xlws.FILTER('GAME.CHECKLIST_ Integrator'!$C$2:$C$3000,'GAME.CHECKLIST_ Integrator'!$D$2:$D$3000=H468,"#no matching result in GAME.CHECKLIST Integrator")="0","#Text found in aircraft PAGE_Integrator but no matching entry name; check that you copy-pasted entry names",
                   _xlfn._xlws.FILTER('GAME.CHECKLIST_ Integrator'!$C$2:$C$3000,'GAME.CHECKLIST_ Integrator'!$D$2:$D$3000=H468,"#no matching result in GAME.CHECKLIST Integrator")),
           _xlfn._xlws.FILTER('Checklist.loc DATA'!$D$3:$D$3000,'Checklist.loc DATA'!$C$3:$C$3000=H468,"#no matching result in Checklist.loc DATA")))</f>
        <v/>
      </c>
      <c r="J468" s="48"/>
      <c r="K468" s="46" t="str" cm="1">
        <f t="array" ref="K468">IF(OR(J468="",J468=0),"",
       IF(OR(_xlfn._xlws.FILTER('Checklist.loc DATA'!$E$3:$E$3000,'Checklist.loc DATA'!$D$3:$D$3000=J468,"#no matching result in Checklist.loc DATA")="#no matching result found in Checklist.loc DATA",_xlfn._xlws.FILTER('Checklist.loc DATA'!$E$3:$E$3000,'Checklist.loc DATA'!$D$3:$D$3000=J468,"#no matching result in Checklist.loc DATA")="MISSING",_xlfn._xlws.FILTER('Checklist.loc DATA'!$E$3:$E$3000,'Checklist.loc DATA'!$D$3:$D$3000=J468,"#no matching result in Checklist.loc DATA")=""),
          IF(_xlfn._xlws.FILTER('CLUE. Integrator'!$C$2:$C$3000,'CLUE. Integrator'!$D$2:$D$3000=J468,"#no matching result in aircraft CLUE_Integrator")="0","#Text found in aircraft CLUE_Integrator but no matching entry name; check that you copy-pasted entry names",
                   _xlfn._xlws.FILTER('CLUE. Integrator'!$C$2:$C$3000,'CLUE. Integrator'!$D$2:$D$3000=J468,"#no matching result in aircraft CLUE_Integrator")),
           _xlfn._xlws.FILTER('Checklist.loc DATA'!$E$3:$E$3000,'Checklist.loc DATA'!$D$3:$D$3000=J468,"#no matching result in Checklist.loc DATA")))</f>
        <v/>
      </c>
      <c r="L468" s="63" t="str">
        <f>IF('Integrator tracking'!G477="","",'Integrator tracking'!G477)</f>
        <v/>
      </c>
      <c r="M468" s="14" t="str">
        <f t="shared" si="14"/>
        <v/>
      </c>
      <c r="N468" s="14" t="str">
        <f>IF(F468="","",
_xlfn.CONCAT('Resource Checklist generator'!$A$2,UPPER('Resource Checklist generator'!$O$1),SUBSTITUTE(_xlfn.CONCAT(G468,"_",I468),"GAME.CHECKLIST_",""),"_",T468,'Resource Checklist generator'!$M$2,L468,'Resource Checklist generator'!$K$2,CHAR(10),
    'Resource Checklist generator'!$L$1,'Resource Checklist generator'!$N$2,'Resource Checklist generator'!$K$1,CHAR(10),
    'Resource Checklist generator'!$N$1
))</f>
        <v/>
      </c>
      <c r="O468" s="14" t="str">
        <f>IF(NOT(OR(U468=0,U468="")),_xlfn.CONCAT('Resource Checklist generator'!$G$2,U468,'Resource Checklist generator'!$H$2,CHAR(10),'Resource Checklist generator'!$I$2),"")</f>
        <v/>
      </c>
      <c r="P468" s="14" t="str">
        <f>IF(NOT(OR(V468=0,V468="")),_xlfn.CONCAT('Resource Checklist generator'!$J$2,V468,'Resource Checklist generator'!$H$2,CHAR(10),'Resource Checklist generator'!$L$2),"")</f>
        <v/>
      </c>
      <c r="Q468" s="14" t="str">
        <f>IF(F468="","",
    _xlfn.CONCAT('Resource Checklist generator'!$A$1,UPPER('Resource Checklist generator'!$O$1),SUBSTITUTE(_xlfn.CONCAT(G468,"_",I468),"GAME.CHECKLIST_",""),'Resource Checklist generator'!$B$1,CHAR(10),
    'Resource Checklist generator'!$C$1,G468,'Resource Checklist generator'!$D$1,I468,'Resource Checklist generator'!$E$1,CHAR(10),
    IF(K468="","",_xlfn.CONCAT('Resource Checklist generator'!$F$1,K468,'Resource Checklist generator'!$G$1,CHAR(10))),
    'Resource Checklist generator'!$J$1,'Resource Checklist generator'!$K$1,CHAR(10),
    'Resource Checklist generator'!$N$1)
)</f>
        <v/>
      </c>
      <c r="R468" s="14"/>
      <c r="S468" s="14" t="str">
        <f t="shared" si="15"/>
        <v/>
      </c>
      <c r="T468" s="14" t="str" cm="1">
        <f t="array" ref="T468">IF(Q468="","",MATCH(MID(Q468,1,255),MID($R$3:$R$999,1,255),0))</f>
        <v/>
      </c>
      <c r="U468" s="14"/>
      <c r="V468" s="14"/>
    </row>
    <row r="469" spans="2:22">
      <c r="B469" s="27"/>
      <c r="C469" s="46" t="str" cm="1">
        <f t="array" ref="C469">IF(B469="","",
       IF(OR(_xlfn._xlws.FILTER('Checklist.loc DATA'!$D$3:$D$3000,'Checklist.loc DATA'!$C$3:$C$3000=B469,"#no matching result in Checklist.loc DATA")="#no matching result found in Checklist.loc DATA",_xlfn._xlws.FILTER('Checklist.loc DATA'!$D$3:$D$3000,'Checklist.loc DATA'!$C$3:$C$3000=B469,"#no matching result in Checklist.loc DATA")="MISSING",_xlfn._xlws.FILTER('Checklist.loc DATA'!$D$3:$D$3000,'Checklist.loc DATA'!$C$3:$C$3000=B469,"#no matching result in Checklist.loc DATA")=""),
            IF(_xlfn._xlws.FILTER('GAME.CHECKLIST_ Integrator'!$C$2:$C$3000,'GAME.CHECKLIST_ Integrator'!$D$2:$D$3000=B469,"#no matching result in GAME.CHECKLIST Integrator")="0","#Text found in aircraft PAGE_Integrator but no matching entry name; check that you copy-pasted entry names",
                   _xlfn._xlws.FILTER('GAME.CHECKLIST_ Integrator'!$C$2:$C$3000,'GAME.CHECKLIST_ Integrator'!$D$2:$D$3000=B469,"#no matching result in GAME.CHECKLIST Integrator")),
           _xlfn._xlws.FILTER('Checklist.loc DATA'!$D$3:$D$3000,'Checklist.loc DATA'!$C$3:$C$3000=B469,"#no matching result in Checklist.loc DATA")))</f>
        <v/>
      </c>
      <c r="D469" s="53"/>
      <c r="E469" s="46" t="str" cm="1">
        <f t="array" ref="E469">IF(D469="","",
       IF(OR(_xlfn._xlws.FILTER('Checklist.loc DATA'!$D$3:$D$3000,'Checklist.loc DATA'!$C$3:$C$3000=D469,"#no matching result in Checklist.loc DATA")="#no matching result found in Checklist.loc DATA",_xlfn._xlws.FILTER('Checklist.loc DATA'!$D$3:$D$3000,'Checklist.loc DATA'!$C$3:$C$3000=D469,"#no matching result in Checklist.loc DATA")="MISSING",_xlfn._xlws.FILTER('Checklist.loc DATA'!$D$3:$D$3000,'Checklist.loc DATA'!$C$3:$C$3000=D469,"#no matching result in Checklist.loc DATA")=""),
            IF(_xlfn._xlws.FILTER('GAME.CHECKLIST_ Integrator'!$C$2:$C$3000,'GAME.CHECKLIST_ Integrator'!$D$2:$D$3000=D469,"#no matching result in GAME.CHECKLIST Integrator")="0","#Text found in aircraft PAGE_Integrator but no matching entry name; check that you copy-pasted entry names",
                   _xlfn._xlws.FILTER('GAME.CHECKLIST_ Integrator'!$C$2:$C$3000,'GAME.CHECKLIST_ Integrator'!$D$2:$D$3000=D469,"#no matching result in GAME.CHECKLIST Integrator")),
           _xlfn._xlws.FILTER('Checklist.loc DATA'!$D$3:$D$3000,'Checklist.loc DATA'!$C$3:$C$3000=D469,"#no matching result in Checklist.loc DATA")))</f>
        <v/>
      </c>
      <c r="F469" s="53"/>
      <c r="G469" s="46" t="str" cm="1">
        <f t="array" ref="G469">IF(F469="","",
       IF(OR(_xlfn._xlws.FILTER('Checklist.loc DATA'!$D$3:$D$3000,'Checklist.loc DATA'!$C$3:$C$3000=F469,"#no matching result in Checklist.loc DATA")="#no matching result found in Checklist.loc DATA",_xlfn._xlws.FILTER('Checklist.loc DATA'!$D$3:$D$3000,'Checklist.loc DATA'!$C$3:$C$3000=F469,"#no matching result in Checklist.loc DATA")="MISSING",_xlfn._xlws.FILTER('Checklist.loc DATA'!$D$3:$D$3000,'Checklist.loc DATA'!$C$3:$C$3000=F469,"#no matching result in Checklist.loc DATA")=""),
            IF(_xlfn._xlws.FILTER('GAME.CHECKLIST_ Integrator'!$C$2:$C$3000,'GAME.CHECKLIST_ Integrator'!$D$2:$D$3000=F469,"#no matching result in GAME.CHECKLIST Integrator")="0","#Text found in aircraft PAGE_Integrator but no matching entry name; check that you copy-pasted entry names",
                   _xlfn._xlws.FILTER('GAME.CHECKLIST_ Integrator'!$C$2:$C$3000,'GAME.CHECKLIST_ Integrator'!$D$2:$D$3000=F469,"#no matching result in GAME.CHECKLIST Integrator")),
           _xlfn._xlws.FILTER('Checklist.loc DATA'!$D$3:$D$3000,'Checklist.loc DATA'!$C$3:$C$3000=F469,"#no matching result in Checklist.loc DATA")))</f>
        <v/>
      </c>
      <c r="H469" s="62"/>
      <c r="I469" s="46" t="str" cm="1">
        <f t="array" ref="I469">IF(H469="","",
       IF(OR(_xlfn._xlws.FILTER('Checklist.loc DATA'!$D$3:$D$3000,'Checklist.loc DATA'!$C$3:$C$3000=H469,"#no matching result in Checklist.loc DATA")="#no matching result found in Checklist.loc DATA",_xlfn._xlws.FILTER('Checklist.loc DATA'!$D$3:$D$3000,'Checklist.loc DATA'!$C$3:$C$3000=H469,"#no matching result in Checklist.loc DATA")="MISSING",_xlfn._xlws.FILTER('Checklist.loc DATA'!$D$3:$D$3000,'Checklist.loc DATA'!$C$3:$C$3000=H469,"#no matching result in Checklist.loc DATA")=""),
            IF(_xlfn._xlws.FILTER('GAME.CHECKLIST_ Integrator'!$C$2:$C$3000,'GAME.CHECKLIST_ Integrator'!$D$2:$D$3000=H469,"#no matching result in GAME.CHECKLIST Integrator")="0","#Text found in aircraft PAGE_Integrator but no matching entry name; check that you copy-pasted entry names",
                   _xlfn._xlws.FILTER('GAME.CHECKLIST_ Integrator'!$C$2:$C$3000,'GAME.CHECKLIST_ Integrator'!$D$2:$D$3000=H469,"#no matching result in GAME.CHECKLIST Integrator")),
           _xlfn._xlws.FILTER('Checklist.loc DATA'!$D$3:$D$3000,'Checklist.loc DATA'!$C$3:$C$3000=H469,"#no matching result in Checklist.loc DATA")))</f>
        <v/>
      </c>
      <c r="J469" s="29"/>
      <c r="K469" s="46" t="str" cm="1">
        <f t="array" ref="K469">IF(OR(J469="",J469=0),"",
       IF(OR(_xlfn._xlws.FILTER('Checklist.loc DATA'!$E$3:$E$3000,'Checklist.loc DATA'!$D$3:$D$3000=J469,"#no matching result in Checklist.loc DATA")="#no matching result found in Checklist.loc DATA",_xlfn._xlws.FILTER('Checklist.loc DATA'!$E$3:$E$3000,'Checklist.loc DATA'!$D$3:$D$3000=J469,"#no matching result in Checklist.loc DATA")="MISSING",_xlfn._xlws.FILTER('Checklist.loc DATA'!$E$3:$E$3000,'Checklist.loc DATA'!$D$3:$D$3000=J469,"#no matching result in Checklist.loc DATA")=""),
          IF(_xlfn._xlws.FILTER('CLUE. Integrator'!$C$2:$C$3000,'CLUE. Integrator'!$D$2:$D$3000=J469,"#no matching result in aircraft CLUE_Integrator")="0","#Text found in aircraft CLUE_Integrator but no matching entry name; check that you copy-pasted entry names",
                   _xlfn._xlws.FILTER('CLUE. Integrator'!$C$2:$C$3000,'CLUE. Integrator'!$D$2:$D$3000=J469,"#no matching result in aircraft CLUE_Integrator")),
           _xlfn._xlws.FILTER('Checklist.loc DATA'!$E$3:$E$3000,'Checklist.loc DATA'!$D$3:$D$3000=J469,"#no matching result in Checklist.loc DATA")))</f>
        <v/>
      </c>
      <c r="L469" s="63" t="str">
        <f>IF('Integrator tracking'!G478="","",'Integrator tracking'!G478)</f>
        <v/>
      </c>
      <c r="M469" s="14" t="str">
        <f t="shared" si="14"/>
        <v/>
      </c>
      <c r="N469" s="14" t="str">
        <f>IF(F469="","",
_xlfn.CONCAT('Resource Checklist generator'!$A$2,UPPER('Resource Checklist generator'!$O$1),SUBSTITUTE(_xlfn.CONCAT(G469,"_",I469),"GAME.CHECKLIST_",""),"_",T469,'Resource Checklist generator'!$M$2,L469,'Resource Checklist generator'!$K$2,CHAR(10),
    'Resource Checklist generator'!$L$1,'Resource Checklist generator'!$N$2,'Resource Checklist generator'!$K$1,CHAR(10),
    'Resource Checklist generator'!$N$1
))</f>
        <v/>
      </c>
      <c r="O469" s="14" t="str">
        <f>IF(NOT(OR(U469=0,U469="")),_xlfn.CONCAT('Resource Checklist generator'!$G$2,U469,'Resource Checklist generator'!$H$2,CHAR(10),'Resource Checklist generator'!$I$2),"")</f>
        <v/>
      </c>
      <c r="P469" s="14" t="str">
        <f>IF(NOT(OR(V469=0,V469="")),_xlfn.CONCAT('Resource Checklist generator'!$J$2,V469,'Resource Checklist generator'!$H$2,CHAR(10),'Resource Checklist generator'!$L$2),"")</f>
        <v/>
      </c>
      <c r="Q469" s="14" t="str">
        <f>IF(F469="","",
    _xlfn.CONCAT('Resource Checklist generator'!$A$1,UPPER('Resource Checklist generator'!$O$1),SUBSTITUTE(_xlfn.CONCAT(G469,"_",I469),"GAME.CHECKLIST_",""),'Resource Checklist generator'!$B$1,CHAR(10),
    'Resource Checklist generator'!$C$1,G469,'Resource Checklist generator'!$D$1,I469,'Resource Checklist generator'!$E$1,CHAR(10),
    IF(K469="","",_xlfn.CONCAT('Resource Checklist generator'!$F$1,K469,'Resource Checklist generator'!$G$1,CHAR(10))),
    'Resource Checklist generator'!$J$1,'Resource Checklist generator'!$K$1,CHAR(10),
    'Resource Checklist generator'!$N$1)
)</f>
        <v/>
      </c>
      <c r="R469" s="14"/>
      <c r="S469" s="14" t="str">
        <f t="shared" si="15"/>
        <v/>
      </c>
      <c r="T469" s="14" t="str" cm="1">
        <f t="array" ref="T469">IF(Q469="","",MATCH(MID(Q469,1,255),MID($R$3:$R$999,1,255),0))</f>
        <v/>
      </c>
      <c r="U469" s="14"/>
      <c r="V469" s="14"/>
    </row>
    <row r="470" spans="2:22">
      <c r="B470" s="28"/>
      <c r="C470" s="46" t="str" cm="1">
        <f t="array" ref="C470">IF(B470="","",
       IF(OR(_xlfn._xlws.FILTER('Checklist.loc DATA'!$D$3:$D$3000,'Checklist.loc DATA'!$C$3:$C$3000=B470,"#no matching result in Checklist.loc DATA")="#no matching result found in Checklist.loc DATA",_xlfn._xlws.FILTER('Checklist.loc DATA'!$D$3:$D$3000,'Checklist.loc DATA'!$C$3:$C$3000=B470,"#no matching result in Checklist.loc DATA")="MISSING",_xlfn._xlws.FILTER('Checklist.loc DATA'!$D$3:$D$3000,'Checklist.loc DATA'!$C$3:$C$3000=B470,"#no matching result in Checklist.loc DATA")=""),
            IF(_xlfn._xlws.FILTER('GAME.CHECKLIST_ Integrator'!$C$2:$C$3000,'GAME.CHECKLIST_ Integrator'!$D$2:$D$3000=B470,"#no matching result in GAME.CHECKLIST Integrator")="0","#Text found in aircraft PAGE_Integrator but no matching entry name; check that you copy-pasted entry names",
                   _xlfn._xlws.FILTER('GAME.CHECKLIST_ Integrator'!$C$2:$C$3000,'GAME.CHECKLIST_ Integrator'!$D$2:$D$3000=B470,"#no matching result in GAME.CHECKLIST Integrator")),
           _xlfn._xlws.FILTER('Checklist.loc DATA'!$D$3:$D$3000,'Checklist.loc DATA'!$C$3:$C$3000=B470,"#no matching result in Checklist.loc DATA")))</f>
        <v/>
      </c>
      <c r="D470" s="52"/>
      <c r="E470" s="46" t="str" cm="1">
        <f t="array" ref="E470">IF(D470="","",
       IF(OR(_xlfn._xlws.FILTER('Checklist.loc DATA'!$D$3:$D$3000,'Checklist.loc DATA'!$C$3:$C$3000=D470,"#no matching result in Checklist.loc DATA")="#no matching result found in Checklist.loc DATA",_xlfn._xlws.FILTER('Checklist.loc DATA'!$D$3:$D$3000,'Checklist.loc DATA'!$C$3:$C$3000=D470,"#no matching result in Checklist.loc DATA")="MISSING",_xlfn._xlws.FILTER('Checklist.loc DATA'!$D$3:$D$3000,'Checklist.loc DATA'!$C$3:$C$3000=D470,"#no matching result in Checklist.loc DATA")=""),
            IF(_xlfn._xlws.FILTER('GAME.CHECKLIST_ Integrator'!$C$2:$C$3000,'GAME.CHECKLIST_ Integrator'!$D$2:$D$3000=D470,"#no matching result in GAME.CHECKLIST Integrator")="0","#Text found in aircraft PAGE_Integrator but no matching entry name; check that you copy-pasted entry names",
                   _xlfn._xlws.FILTER('GAME.CHECKLIST_ Integrator'!$C$2:$C$3000,'GAME.CHECKLIST_ Integrator'!$D$2:$D$3000=D470,"#no matching result in GAME.CHECKLIST Integrator")),
           _xlfn._xlws.FILTER('Checklist.loc DATA'!$D$3:$D$3000,'Checklist.loc DATA'!$C$3:$C$3000=D470,"#no matching result in Checklist.loc DATA")))</f>
        <v/>
      </c>
      <c r="F470" s="52"/>
      <c r="G470" s="46" t="str" cm="1">
        <f t="array" ref="G470">IF(F470="","",
       IF(OR(_xlfn._xlws.FILTER('Checklist.loc DATA'!$D$3:$D$3000,'Checklist.loc DATA'!$C$3:$C$3000=F470,"#no matching result in Checklist.loc DATA")="#no matching result found in Checklist.loc DATA",_xlfn._xlws.FILTER('Checklist.loc DATA'!$D$3:$D$3000,'Checklist.loc DATA'!$C$3:$C$3000=F470,"#no matching result in Checklist.loc DATA")="MISSING",_xlfn._xlws.FILTER('Checklist.loc DATA'!$D$3:$D$3000,'Checklist.loc DATA'!$C$3:$C$3000=F470,"#no matching result in Checklist.loc DATA")=""),
            IF(_xlfn._xlws.FILTER('GAME.CHECKLIST_ Integrator'!$C$2:$C$3000,'GAME.CHECKLIST_ Integrator'!$D$2:$D$3000=F470,"#no matching result in GAME.CHECKLIST Integrator")="0","#Text found in aircraft PAGE_Integrator but no matching entry name; check that you copy-pasted entry names",
                   _xlfn._xlws.FILTER('GAME.CHECKLIST_ Integrator'!$C$2:$C$3000,'GAME.CHECKLIST_ Integrator'!$D$2:$D$3000=F470,"#no matching result in GAME.CHECKLIST Integrator")),
           _xlfn._xlws.FILTER('Checklist.loc DATA'!$D$3:$D$3000,'Checklist.loc DATA'!$C$3:$C$3000=F470,"#no matching result in Checklist.loc DATA")))</f>
        <v/>
      </c>
      <c r="H470" s="61"/>
      <c r="I470" s="46" t="str" cm="1">
        <f t="array" ref="I470">IF(H470="","",
       IF(OR(_xlfn._xlws.FILTER('Checklist.loc DATA'!$D$3:$D$3000,'Checklist.loc DATA'!$C$3:$C$3000=H470,"#no matching result in Checklist.loc DATA")="#no matching result found in Checklist.loc DATA",_xlfn._xlws.FILTER('Checklist.loc DATA'!$D$3:$D$3000,'Checklist.loc DATA'!$C$3:$C$3000=H470,"#no matching result in Checklist.loc DATA")="MISSING",_xlfn._xlws.FILTER('Checklist.loc DATA'!$D$3:$D$3000,'Checklist.loc DATA'!$C$3:$C$3000=H470,"#no matching result in Checklist.loc DATA")=""),
            IF(_xlfn._xlws.FILTER('GAME.CHECKLIST_ Integrator'!$C$2:$C$3000,'GAME.CHECKLIST_ Integrator'!$D$2:$D$3000=H470,"#no matching result in GAME.CHECKLIST Integrator")="0","#Text found in aircraft PAGE_Integrator but no matching entry name; check that you copy-pasted entry names",
                   _xlfn._xlws.FILTER('GAME.CHECKLIST_ Integrator'!$C$2:$C$3000,'GAME.CHECKLIST_ Integrator'!$D$2:$D$3000=H470,"#no matching result in GAME.CHECKLIST Integrator")),
           _xlfn._xlws.FILTER('Checklist.loc DATA'!$D$3:$D$3000,'Checklist.loc DATA'!$C$3:$C$3000=H470,"#no matching result in Checklist.loc DATA")))</f>
        <v/>
      </c>
      <c r="J470" s="48"/>
      <c r="K470" s="46" t="str" cm="1">
        <f t="array" ref="K470">IF(OR(J470="",J470=0),"",
       IF(OR(_xlfn._xlws.FILTER('Checklist.loc DATA'!$E$3:$E$3000,'Checklist.loc DATA'!$D$3:$D$3000=J470,"#no matching result in Checklist.loc DATA")="#no matching result found in Checklist.loc DATA",_xlfn._xlws.FILTER('Checklist.loc DATA'!$E$3:$E$3000,'Checklist.loc DATA'!$D$3:$D$3000=J470,"#no matching result in Checklist.loc DATA")="MISSING",_xlfn._xlws.FILTER('Checklist.loc DATA'!$E$3:$E$3000,'Checklist.loc DATA'!$D$3:$D$3000=J470,"#no matching result in Checklist.loc DATA")=""),
          IF(_xlfn._xlws.FILTER('CLUE. Integrator'!$C$2:$C$3000,'CLUE. Integrator'!$D$2:$D$3000=J470,"#no matching result in aircraft CLUE_Integrator")="0","#Text found in aircraft CLUE_Integrator but no matching entry name; check that you copy-pasted entry names",
                   _xlfn._xlws.FILTER('CLUE. Integrator'!$C$2:$C$3000,'CLUE. Integrator'!$D$2:$D$3000=J470,"#no matching result in aircraft CLUE_Integrator")),
           _xlfn._xlws.FILTER('Checklist.loc DATA'!$E$3:$E$3000,'Checklist.loc DATA'!$D$3:$D$3000=J470,"#no matching result in Checklist.loc DATA")))</f>
        <v/>
      </c>
      <c r="L470" s="63" t="str">
        <f>IF('Integrator tracking'!G479="","",'Integrator tracking'!G479)</f>
        <v/>
      </c>
      <c r="M470" s="14" t="str">
        <f t="shared" si="14"/>
        <v/>
      </c>
      <c r="N470" s="14" t="str">
        <f>IF(F470="","",
_xlfn.CONCAT('Resource Checklist generator'!$A$2,UPPER('Resource Checklist generator'!$O$1),SUBSTITUTE(_xlfn.CONCAT(G470,"_",I470),"GAME.CHECKLIST_",""),"_",T470,'Resource Checklist generator'!$M$2,L470,'Resource Checklist generator'!$K$2,CHAR(10),
    'Resource Checklist generator'!$L$1,'Resource Checklist generator'!$N$2,'Resource Checklist generator'!$K$1,CHAR(10),
    'Resource Checklist generator'!$N$1
))</f>
        <v/>
      </c>
      <c r="O470" s="14" t="str">
        <f>IF(NOT(OR(U470=0,U470="")),_xlfn.CONCAT('Resource Checklist generator'!$G$2,U470,'Resource Checklist generator'!$H$2,CHAR(10),'Resource Checklist generator'!$I$2),"")</f>
        <v/>
      </c>
      <c r="P470" s="14" t="str">
        <f>IF(NOT(OR(V470=0,V470="")),_xlfn.CONCAT('Resource Checklist generator'!$J$2,V470,'Resource Checklist generator'!$H$2,CHAR(10),'Resource Checklist generator'!$L$2),"")</f>
        <v/>
      </c>
      <c r="Q470" s="14" t="str">
        <f>IF(F470="","",
    _xlfn.CONCAT('Resource Checklist generator'!$A$1,UPPER('Resource Checklist generator'!$O$1),SUBSTITUTE(_xlfn.CONCAT(G470,"_",I470),"GAME.CHECKLIST_",""),'Resource Checklist generator'!$B$1,CHAR(10),
    'Resource Checklist generator'!$C$1,G470,'Resource Checklist generator'!$D$1,I470,'Resource Checklist generator'!$E$1,CHAR(10),
    IF(K470="","",_xlfn.CONCAT('Resource Checklist generator'!$F$1,K470,'Resource Checklist generator'!$G$1,CHAR(10))),
    'Resource Checklist generator'!$J$1,'Resource Checklist generator'!$K$1,CHAR(10),
    'Resource Checklist generator'!$N$1)
)</f>
        <v/>
      </c>
      <c r="R470" s="14"/>
      <c r="S470" s="14" t="str">
        <f t="shared" si="15"/>
        <v/>
      </c>
      <c r="T470" s="14" t="str" cm="1">
        <f t="array" ref="T470">IF(Q470="","",MATCH(MID(Q470,1,255),MID($R$3:$R$999,1,255),0))</f>
        <v/>
      </c>
      <c r="U470" s="14"/>
      <c r="V470" s="14"/>
    </row>
    <row r="471" spans="2:22">
      <c r="B471" s="27"/>
      <c r="C471" s="46" t="str" cm="1">
        <f t="array" ref="C471">IF(B471="","",
       IF(OR(_xlfn._xlws.FILTER('Checklist.loc DATA'!$D$3:$D$3000,'Checklist.loc DATA'!$C$3:$C$3000=B471,"#no matching result in Checklist.loc DATA")="#no matching result found in Checklist.loc DATA",_xlfn._xlws.FILTER('Checklist.loc DATA'!$D$3:$D$3000,'Checklist.loc DATA'!$C$3:$C$3000=B471,"#no matching result in Checklist.loc DATA")="MISSING",_xlfn._xlws.FILTER('Checklist.loc DATA'!$D$3:$D$3000,'Checklist.loc DATA'!$C$3:$C$3000=B471,"#no matching result in Checklist.loc DATA")=""),
            IF(_xlfn._xlws.FILTER('GAME.CHECKLIST_ Integrator'!$C$2:$C$3000,'GAME.CHECKLIST_ Integrator'!$D$2:$D$3000=B471,"#no matching result in GAME.CHECKLIST Integrator")="0","#Text found in aircraft PAGE_Integrator but no matching entry name; check that you copy-pasted entry names",
                   _xlfn._xlws.FILTER('GAME.CHECKLIST_ Integrator'!$C$2:$C$3000,'GAME.CHECKLIST_ Integrator'!$D$2:$D$3000=B471,"#no matching result in GAME.CHECKLIST Integrator")),
           _xlfn._xlws.FILTER('Checklist.loc DATA'!$D$3:$D$3000,'Checklist.loc DATA'!$C$3:$C$3000=B471,"#no matching result in Checklist.loc DATA")))</f>
        <v/>
      </c>
      <c r="D471" s="53"/>
      <c r="E471" s="46" t="str" cm="1">
        <f t="array" ref="E471">IF(D471="","",
       IF(OR(_xlfn._xlws.FILTER('Checklist.loc DATA'!$D$3:$D$3000,'Checklist.loc DATA'!$C$3:$C$3000=D471,"#no matching result in Checklist.loc DATA")="#no matching result found in Checklist.loc DATA",_xlfn._xlws.FILTER('Checklist.loc DATA'!$D$3:$D$3000,'Checklist.loc DATA'!$C$3:$C$3000=D471,"#no matching result in Checklist.loc DATA")="MISSING",_xlfn._xlws.FILTER('Checklist.loc DATA'!$D$3:$D$3000,'Checklist.loc DATA'!$C$3:$C$3000=D471,"#no matching result in Checklist.loc DATA")=""),
            IF(_xlfn._xlws.FILTER('GAME.CHECKLIST_ Integrator'!$C$2:$C$3000,'GAME.CHECKLIST_ Integrator'!$D$2:$D$3000=D471,"#no matching result in GAME.CHECKLIST Integrator")="0","#Text found in aircraft PAGE_Integrator but no matching entry name; check that you copy-pasted entry names",
                   _xlfn._xlws.FILTER('GAME.CHECKLIST_ Integrator'!$C$2:$C$3000,'GAME.CHECKLIST_ Integrator'!$D$2:$D$3000=D471,"#no matching result in GAME.CHECKLIST Integrator")),
           _xlfn._xlws.FILTER('Checklist.loc DATA'!$D$3:$D$3000,'Checklist.loc DATA'!$C$3:$C$3000=D471,"#no matching result in Checklist.loc DATA")))</f>
        <v/>
      </c>
      <c r="F471" s="53"/>
      <c r="G471" s="46" t="str" cm="1">
        <f t="array" ref="G471">IF(F471="","",
       IF(OR(_xlfn._xlws.FILTER('Checklist.loc DATA'!$D$3:$D$3000,'Checklist.loc DATA'!$C$3:$C$3000=F471,"#no matching result in Checklist.loc DATA")="#no matching result found in Checklist.loc DATA",_xlfn._xlws.FILTER('Checklist.loc DATA'!$D$3:$D$3000,'Checklist.loc DATA'!$C$3:$C$3000=F471,"#no matching result in Checklist.loc DATA")="MISSING",_xlfn._xlws.FILTER('Checklist.loc DATA'!$D$3:$D$3000,'Checklist.loc DATA'!$C$3:$C$3000=F471,"#no matching result in Checklist.loc DATA")=""),
            IF(_xlfn._xlws.FILTER('GAME.CHECKLIST_ Integrator'!$C$2:$C$3000,'GAME.CHECKLIST_ Integrator'!$D$2:$D$3000=F471,"#no matching result in GAME.CHECKLIST Integrator")="0","#Text found in aircraft PAGE_Integrator but no matching entry name; check that you copy-pasted entry names",
                   _xlfn._xlws.FILTER('GAME.CHECKLIST_ Integrator'!$C$2:$C$3000,'GAME.CHECKLIST_ Integrator'!$D$2:$D$3000=F471,"#no matching result in GAME.CHECKLIST Integrator")),
           _xlfn._xlws.FILTER('Checklist.loc DATA'!$D$3:$D$3000,'Checklist.loc DATA'!$C$3:$C$3000=F471,"#no matching result in Checklist.loc DATA")))</f>
        <v/>
      </c>
      <c r="H471" s="62"/>
      <c r="I471" s="46" t="str" cm="1">
        <f t="array" ref="I471">IF(H471="","",
       IF(OR(_xlfn._xlws.FILTER('Checklist.loc DATA'!$D$3:$D$3000,'Checklist.loc DATA'!$C$3:$C$3000=H471,"#no matching result in Checklist.loc DATA")="#no matching result found in Checklist.loc DATA",_xlfn._xlws.FILTER('Checklist.loc DATA'!$D$3:$D$3000,'Checklist.loc DATA'!$C$3:$C$3000=H471,"#no matching result in Checklist.loc DATA")="MISSING",_xlfn._xlws.FILTER('Checklist.loc DATA'!$D$3:$D$3000,'Checklist.loc DATA'!$C$3:$C$3000=H471,"#no matching result in Checklist.loc DATA")=""),
            IF(_xlfn._xlws.FILTER('GAME.CHECKLIST_ Integrator'!$C$2:$C$3000,'GAME.CHECKLIST_ Integrator'!$D$2:$D$3000=H471,"#no matching result in GAME.CHECKLIST Integrator")="0","#Text found in aircraft PAGE_Integrator but no matching entry name; check that you copy-pasted entry names",
                   _xlfn._xlws.FILTER('GAME.CHECKLIST_ Integrator'!$C$2:$C$3000,'GAME.CHECKLIST_ Integrator'!$D$2:$D$3000=H471,"#no matching result in GAME.CHECKLIST Integrator")),
           _xlfn._xlws.FILTER('Checklist.loc DATA'!$D$3:$D$3000,'Checklist.loc DATA'!$C$3:$C$3000=H471,"#no matching result in Checklist.loc DATA")))</f>
        <v/>
      </c>
      <c r="J471" s="29"/>
      <c r="K471" s="46" t="str" cm="1">
        <f t="array" ref="K471">IF(OR(J471="",J471=0),"",
       IF(OR(_xlfn._xlws.FILTER('Checklist.loc DATA'!$E$3:$E$3000,'Checklist.loc DATA'!$D$3:$D$3000=J471,"#no matching result in Checklist.loc DATA")="#no matching result found in Checklist.loc DATA",_xlfn._xlws.FILTER('Checklist.loc DATA'!$E$3:$E$3000,'Checklist.loc DATA'!$D$3:$D$3000=J471,"#no matching result in Checklist.loc DATA")="MISSING",_xlfn._xlws.FILTER('Checklist.loc DATA'!$E$3:$E$3000,'Checklist.loc DATA'!$D$3:$D$3000=J471,"#no matching result in Checklist.loc DATA")=""),
          IF(_xlfn._xlws.FILTER('CLUE. Integrator'!$C$2:$C$3000,'CLUE. Integrator'!$D$2:$D$3000=J471,"#no matching result in aircraft CLUE_Integrator")="0","#Text found in aircraft CLUE_Integrator but no matching entry name; check that you copy-pasted entry names",
                   _xlfn._xlws.FILTER('CLUE. Integrator'!$C$2:$C$3000,'CLUE. Integrator'!$D$2:$D$3000=J471,"#no matching result in aircraft CLUE_Integrator")),
           _xlfn._xlws.FILTER('Checklist.loc DATA'!$E$3:$E$3000,'Checklist.loc DATA'!$D$3:$D$3000=J471,"#no matching result in Checklist.loc DATA")))</f>
        <v/>
      </c>
      <c r="L471" s="63" t="str">
        <f>IF('Integrator tracking'!G480="","",'Integrator tracking'!G480)</f>
        <v/>
      </c>
      <c r="M471" s="14" t="str">
        <f t="shared" si="14"/>
        <v/>
      </c>
      <c r="N471" s="14" t="str">
        <f>IF(F471="","",
_xlfn.CONCAT('Resource Checklist generator'!$A$2,UPPER('Resource Checklist generator'!$O$1),SUBSTITUTE(_xlfn.CONCAT(G471,"_",I471),"GAME.CHECKLIST_",""),"_",T471,'Resource Checklist generator'!$M$2,L471,'Resource Checklist generator'!$K$2,CHAR(10),
    'Resource Checklist generator'!$L$1,'Resource Checklist generator'!$N$2,'Resource Checklist generator'!$K$1,CHAR(10),
    'Resource Checklist generator'!$N$1
))</f>
        <v/>
      </c>
      <c r="O471" s="14" t="str">
        <f>IF(NOT(OR(U471=0,U471="")),_xlfn.CONCAT('Resource Checklist generator'!$G$2,U471,'Resource Checklist generator'!$H$2,CHAR(10),'Resource Checklist generator'!$I$2),"")</f>
        <v/>
      </c>
      <c r="P471" s="14" t="str">
        <f>IF(NOT(OR(V471=0,V471="")),_xlfn.CONCAT('Resource Checklist generator'!$J$2,V471,'Resource Checklist generator'!$H$2,CHAR(10),'Resource Checklist generator'!$L$2),"")</f>
        <v/>
      </c>
      <c r="Q471" s="14" t="str">
        <f>IF(F471="","",
    _xlfn.CONCAT('Resource Checklist generator'!$A$1,UPPER('Resource Checklist generator'!$O$1),SUBSTITUTE(_xlfn.CONCAT(G471,"_",I471),"GAME.CHECKLIST_",""),'Resource Checklist generator'!$B$1,CHAR(10),
    'Resource Checklist generator'!$C$1,G471,'Resource Checklist generator'!$D$1,I471,'Resource Checklist generator'!$E$1,CHAR(10),
    IF(K471="","",_xlfn.CONCAT('Resource Checklist generator'!$F$1,K471,'Resource Checklist generator'!$G$1,CHAR(10))),
    'Resource Checklist generator'!$J$1,'Resource Checklist generator'!$K$1,CHAR(10),
    'Resource Checklist generator'!$N$1)
)</f>
        <v/>
      </c>
      <c r="R471" s="14"/>
      <c r="S471" s="14" t="str">
        <f t="shared" si="15"/>
        <v/>
      </c>
      <c r="T471" s="14" t="str" cm="1">
        <f t="array" ref="T471">IF(Q471="","",MATCH(MID(Q471,1,255),MID($R$3:$R$999,1,255),0))</f>
        <v/>
      </c>
      <c r="U471" s="14"/>
      <c r="V471" s="14"/>
    </row>
    <row r="472" spans="2:22">
      <c r="B472" s="28"/>
      <c r="C472" s="46" t="str" cm="1">
        <f t="array" ref="C472">IF(B472="","",
       IF(OR(_xlfn._xlws.FILTER('Checklist.loc DATA'!$D$3:$D$3000,'Checklist.loc DATA'!$C$3:$C$3000=B472,"#no matching result in Checklist.loc DATA")="#no matching result found in Checklist.loc DATA",_xlfn._xlws.FILTER('Checklist.loc DATA'!$D$3:$D$3000,'Checklist.loc DATA'!$C$3:$C$3000=B472,"#no matching result in Checklist.loc DATA")="MISSING",_xlfn._xlws.FILTER('Checklist.loc DATA'!$D$3:$D$3000,'Checklist.loc DATA'!$C$3:$C$3000=B472,"#no matching result in Checklist.loc DATA")=""),
            IF(_xlfn._xlws.FILTER('GAME.CHECKLIST_ Integrator'!$C$2:$C$3000,'GAME.CHECKLIST_ Integrator'!$D$2:$D$3000=B472,"#no matching result in GAME.CHECKLIST Integrator")="0","#Text found in aircraft PAGE_Integrator but no matching entry name; check that you copy-pasted entry names",
                   _xlfn._xlws.FILTER('GAME.CHECKLIST_ Integrator'!$C$2:$C$3000,'GAME.CHECKLIST_ Integrator'!$D$2:$D$3000=B472,"#no matching result in GAME.CHECKLIST Integrator")),
           _xlfn._xlws.FILTER('Checklist.loc DATA'!$D$3:$D$3000,'Checklist.loc DATA'!$C$3:$C$3000=B472,"#no matching result in Checklist.loc DATA")))</f>
        <v/>
      </c>
      <c r="D472" s="52"/>
      <c r="E472" s="46" t="str" cm="1">
        <f t="array" ref="E472">IF(D472="","",
       IF(OR(_xlfn._xlws.FILTER('Checklist.loc DATA'!$D$3:$D$3000,'Checklist.loc DATA'!$C$3:$C$3000=D472,"#no matching result in Checklist.loc DATA")="#no matching result found in Checklist.loc DATA",_xlfn._xlws.FILTER('Checklist.loc DATA'!$D$3:$D$3000,'Checklist.loc DATA'!$C$3:$C$3000=D472,"#no matching result in Checklist.loc DATA")="MISSING",_xlfn._xlws.FILTER('Checklist.loc DATA'!$D$3:$D$3000,'Checklist.loc DATA'!$C$3:$C$3000=D472,"#no matching result in Checklist.loc DATA")=""),
            IF(_xlfn._xlws.FILTER('GAME.CHECKLIST_ Integrator'!$C$2:$C$3000,'GAME.CHECKLIST_ Integrator'!$D$2:$D$3000=D472,"#no matching result in GAME.CHECKLIST Integrator")="0","#Text found in aircraft PAGE_Integrator but no matching entry name; check that you copy-pasted entry names",
                   _xlfn._xlws.FILTER('GAME.CHECKLIST_ Integrator'!$C$2:$C$3000,'GAME.CHECKLIST_ Integrator'!$D$2:$D$3000=D472,"#no matching result in GAME.CHECKLIST Integrator")),
           _xlfn._xlws.FILTER('Checklist.loc DATA'!$D$3:$D$3000,'Checklist.loc DATA'!$C$3:$C$3000=D472,"#no matching result in Checklist.loc DATA")))</f>
        <v/>
      </c>
      <c r="F472" s="52"/>
      <c r="G472" s="46" t="str" cm="1">
        <f t="array" ref="G472">IF(F472="","",
       IF(OR(_xlfn._xlws.FILTER('Checklist.loc DATA'!$D$3:$D$3000,'Checklist.loc DATA'!$C$3:$C$3000=F472,"#no matching result in Checklist.loc DATA")="#no matching result found in Checklist.loc DATA",_xlfn._xlws.FILTER('Checklist.loc DATA'!$D$3:$D$3000,'Checklist.loc DATA'!$C$3:$C$3000=F472,"#no matching result in Checklist.loc DATA")="MISSING",_xlfn._xlws.FILTER('Checklist.loc DATA'!$D$3:$D$3000,'Checklist.loc DATA'!$C$3:$C$3000=F472,"#no matching result in Checklist.loc DATA")=""),
            IF(_xlfn._xlws.FILTER('GAME.CHECKLIST_ Integrator'!$C$2:$C$3000,'GAME.CHECKLIST_ Integrator'!$D$2:$D$3000=F472,"#no matching result in GAME.CHECKLIST Integrator")="0","#Text found in aircraft PAGE_Integrator but no matching entry name; check that you copy-pasted entry names",
                   _xlfn._xlws.FILTER('GAME.CHECKLIST_ Integrator'!$C$2:$C$3000,'GAME.CHECKLIST_ Integrator'!$D$2:$D$3000=F472,"#no matching result in GAME.CHECKLIST Integrator")),
           _xlfn._xlws.FILTER('Checklist.loc DATA'!$D$3:$D$3000,'Checklist.loc DATA'!$C$3:$C$3000=F472,"#no matching result in Checklist.loc DATA")))</f>
        <v/>
      </c>
      <c r="H472" s="61"/>
      <c r="I472" s="46" t="str" cm="1">
        <f t="array" ref="I472">IF(H472="","",
       IF(OR(_xlfn._xlws.FILTER('Checklist.loc DATA'!$D$3:$D$3000,'Checklist.loc DATA'!$C$3:$C$3000=H472,"#no matching result in Checklist.loc DATA")="#no matching result found in Checklist.loc DATA",_xlfn._xlws.FILTER('Checklist.loc DATA'!$D$3:$D$3000,'Checklist.loc DATA'!$C$3:$C$3000=H472,"#no matching result in Checklist.loc DATA")="MISSING",_xlfn._xlws.FILTER('Checklist.loc DATA'!$D$3:$D$3000,'Checklist.loc DATA'!$C$3:$C$3000=H472,"#no matching result in Checklist.loc DATA")=""),
            IF(_xlfn._xlws.FILTER('GAME.CHECKLIST_ Integrator'!$C$2:$C$3000,'GAME.CHECKLIST_ Integrator'!$D$2:$D$3000=H472,"#no matching result in GAME.CHECKLIST Integrator")="0","#Text found in aircraft PAGE_Integrator but no matching entry name; check that you copy-pasted entry names",
                   _xlfn._xlws.FILTER('GAME.CHECKLIST_ Integrator'!$C$2:$C$3000,'GAME.CHECKLIST_ Integrator'!$D$2:$D$3000=H472,"#no matching result in GAME.CHECKLIST Integrator")),
           _xlfn._xlws.FILTER('Checklist.loc DATA'!$D$3:$D$3000,'Checklist.loc DATA'!$C$3:$C$3000=H472,"#no matching result in Checklist.loc DATA")))</f>
        <v/>
      </c>
      <c r="J472" s="48"/>
      <c r="K472" s="46" t="str" cm="1">
        <f t="array" ref="K472">IF(OR(J472="",J472=0),"",
       IF(OR(_xlfn._xlws.FILTER('Checklist.loc DATA'!$E$3:$E$3000,'Checklist.loc DATA'!$D$3:$D$3000=J472,"#no matching result in Checklist.loc DATA")="#no matching result found in Checklist.loc DATA",_xlfn._xlws.FILTER('Checklist.loc DATA'!$E$3:$E$3000,'Checklist.loc DATA'!$D$3:$D$3000=J472,"#no matching result in Checklist.loc DATA")="MISSING",_xlfn._xlws.FILTER('Checklist.loc DATA'!$E$3:$E$3000,'Checklist.loc DATA'!$D$3:$D$3000=J472,"#no matching result in Checklist.loc DATA")=""),
          IF(_xlfn._xlws.FILTER('CLUE. Integrator'!$C$2:$C$3000,'CLUE. Integrator'!$D$2:$D$3000=J472,"#no matching result in aircraft CLUE_Integrator")="0","#Text found in aircraft CLUE_Integrator but no matching entry name; check that you copy-pasted entry names",
                   _xlfn._xlws.FILTER('CLUE. Integrator'!$C$2:$C$3000,'CLUE. Integrator'!$D$2:$D$3000=J472,"#no matching result in aircraft CLUE_Integrator")),
           _xlfn._xlws.FILTER('Checklist.loc DATA'!$E$3:$E$3000,'Checklist.loc DATA'!$D$3:$D$3000=J472,"#no matching result in Checklist.loc DATA")))</f>
        <v/>
      </c>
      <c r="L472" s="63" t="str">
        <f>IF('Integrator tracking'!G481="","",'Integrator tracking'!G481)</f>
        <v/>
      </c>
      <c r="M472" s="14" t="str">
        <f t="shared" si="14"/>
        <v/>
      </c>
      <c r="N472" s="14" t="str">
        <f>IF(F472="","",
_xlfn.CONCAT('Resource Checklist generator'!$A$2,UPPER('Resource Checklist generator'!$O$1),SUBSTITUTE(_xlfn.CONCAT(G472,"_",I472),"GAME.CHECKLIST_",""),"_",T472,'Resource Checklist generator'!$M$2,L472,'Resource Checklist generator'!$K$2,CHAR(10),
    'Resource Checklist generator'!$L$1,'Resource Checklist generator'!$N$2,'Resource Checklist generator'!$K$1,CHAR(10),
    'Resource Checklist generator'!$N$1
))</f>
        <v/>
      </c>
      <c r="O472" s="14" t="str">
        <f>IF(NOT(OR(U472=0,U472="")),_xlfn.CONCAT('Resource Checklist generator'!$G$2,U472,'Resource Checklist generator'!$H$2,CHAR(10),'Resource Checklist generator'!$I$2),"")</f>
        <v/>
      </c>
      <c r="P472" s="14" t="str">
        <f>IF(NOT(OR(V472=0,V472="")),_xlfn.CONCAT('Resource Checklist generator'!$J$2,V472,'Resource Checklist generator'!$H$2,CHAR(10),'Resource Checklist generator'!$L$2),"")</f>
        <v/>
      </c>
      <c r="Q472" s="14" t="str">
        <f>IF(F472="","",
    _xlfn.CONCAT('Resource Checklist generator'!$A$1,UPPER('Resource Checklist generator'!$O$1),SUBSTITUTE(_xlfn.CONCAT(G472,"_",I472),"GAME.CHECKLIST_",""),'Resource Checklist generator'!$B$1,CHAR(10),
    'Resource Checklist generator'!$C$1,G472,'Resource Checklist generator'!$D$1,I472,'Resource Checklist generator'!$E$1,CHAR(10),
    IF(K472="","",_xlfn.CONCAT('Resource Checklist generator'!$F$1,K472,'Resource Checklist generator'!$G$1,CHAR(10))),
    'Resource Checklist generator'!$J$1,'Resource Checklist generator'!$K$1,CHAR(10),
    'Resource Checklist generator'!$N$1)
)</f>
        <v/>
      </c>
      <c r="R472" s="14"/>
      <c r="S472" s="14" t="str">
        <f t="shared" si="15"/>
        <v/>
      </c>
      <c r="T472" s="14" t="str" cm="1">
        <f t="array" ref="T472">IF(Q472="","",MATCH(MID(Q472,1,255),MID($R$3:$R$999,1,255),0))</f>
        <v/>
      </c>
      <c r="U472" s="14"/>
      <c r="V472" s="14"/>
    </row>
    <row r="473" spans="2:22">
      <c r="B473" s="27"/>
      <c r="C473" s="46" t="str" cm="1">
        <f t="array" ref="C473">IF(B473="","",
       IF(OR(_xlfn._xlws.FILTER('Checklist.loc DATA'!$D$3:$D$3000,'Checklist.loc DATA'!$C$3:$C$3000=B473,"#no matching result in Checklist.loc DATA")="#no matching result found in Checklist.loc DATA",_xlfn._xlws.FILTER('Checklist.loc DATA'!$D$3:$D$3000,'Checklist.loc DATA'!$C$3:$C$3000=B473,"#no matching result in Checklist.loc DATA")="MISSING",_xlfn._xlws.FILTER('Checklist.loc DATA'!$D$3:$D$3000,'Checklist.loc DATA'!$C$3:$C$3000=B473,"#no matching result in Checklist.loc DATA")=""),
            IF(_xlfn._xlws.FILTER('GAME.CHECKLIST_ Integrator'!$C$2:$C$3000,'GAME.CHECKLIST_ Integrator'!$D$2:$D$3000=B473,"#no matching result in GAME.CHECKLIST Integrator")="0","#Text found in aircraft PAGE_Integrator but no matching entry name; check that you copy-pasted entry names",
                   _xlfn._xlws.FILTER('GAME.CHECKLIST_ Integrator'!$C$2:$C$3000,'GAME.CHECKLIST_ Integrator'!$D$2:$D$3000=B473,"#no matching result in GAME.CHECKLIST Integrator")),
           _xlfn._xlws.FILTER('Checklist.loc DATA'!$D$3:$D$3000,'Checklist.loc DATA'!$C$3:$C$3000=B473,"#no matching result in Checklist.loc DATA")))</f>
        <v/>
      </c>
      <c r="D473" s="53"/>
      <c r="E473" s="46" t="str" cm="1">
        <f t="array" ref="E473">IF(D473="","",
       IF(OR(_xlfn._xlws.FILTER('Checklist.loc DATA'!$D$3:$D$3000,'Checklist.loc DATA'!$C$3:$C$3000=D473,"#no matching result in Checklist.loc DATA")="#no matching result found in Checklist.loc DATA",_xlfn._xlws.FILTER('Checklist.loc DATA'!$D$3:$D$3000,'Checklist.loc DATA'!$C$3:$C$3000=D473,"#no matching result in Checklist.loc DATA")="MISSING",_xlfn._xlws.FILTER('Checklist.loc DATA'!$D$3:$D$3000,'Checklist.loc DATA'!$C$3:$C$3000=D473,"#no matching result in Checklist.loc DATA")=""),
            IF(_xlfn._xlws.FILTER('GAME.CHECKLIST_ Integrator'!$C$2:$C$3000,'GAME.CHECKLIST_ Integrator'!$D$2:$D$3000=D473,"#no matching result in GAME.CHECKLIST Integrator")="0","#Text found in aircraft PAGE_Integrator but no matching entry name; check that you copy-pasted entry names",
                   _xlfn._xlws.FILTER('GAME.CHECKLIST_ Integrator'!$C$2:$C$3000,'GAME.CHECKLIST_ Integrator'!$D$2:$D$3000=D473,"#no matching result in GAME.CHECKLIST Integrator")),
           _xlfn._xlws.FILTER('Checklist.loc DATA'!$D$3:$D$3000,'Checklist.loc DATA'!$C$3:$C$3000=D473,"#no matching result in Checklist.loc DATA")))</f>
        <v/>
      </c>
      <c r="F473" s="53"/>
      <c r="G473" s="46" t="str" cm="1">
        <f t="array" ref="G473">IF(F473="","",
       IF(OR(_xlfn._xlws.FILTER('Checklist.loc DATA'!$D$3:$D$3000,'Checklist.loc DATA'!$C$3:$C$3000=F473,"#no matching result in Checklist.loc DATA")="#no matching result found in Checklist.loc DATA",_xlfn._xlws.FILTER('Checklist.loc DATA'!$D$3:$D$3000,'Checklist.loc DATA'!$C$3:$C$3000=F473,"#no matching result in Checklist.loc DATA")="MISSING",_xlfn._xlws.FILTER('Checklist.loc DATA'!$D$3:$D$3000,'Checklist.loc DATA'!$C$3:$C$3000=F473,"#no matching result in Checklist.loc DATA")=""),
            IF(_xlfn._xlws.FILTER('GAME.CHECKLIST_ Integrator'!$C$2:$C$3000,'GAME.CHECKLIST_ Integrator'!$D$2:$D$3000=F473,"#no matching result in GAME.CHECKLIST Integrator")="0","#Text found in aircraft PAGE_Integrator but no matching entry name; check that you copy-pasted entry names",
                   _xlfn._xlws.FILTER('GAME.CHECKLIST_ Integrator'!$C$2:$C$3000,'GAME.CHECKLIST_ Integrator'!$D$2:$D$3000=F473,"#no matching result in GAME.CHECKLIST Integrator")),
           _xlfn._xlws.FILTER('Checklist.loc DATA'!$D$3:$D$3000,'Checklist.loc DATA'!$C$3:$C$3000=F473,"#no matching result in Checklist.loc DATA")))</f>
        <v/>
      </c>
      <c r="H473" s="62"/>
      <c r="I473" s="46" t="str" cm="1">
        <f t="array" ref="I473">IF(H473="","",
       IF(OR(_xlfn._xlws.FILTER('Checklist.loc DATA'!$D$3:$D$3000,'Checklist.loc DATA'!$C$3:$C$3000=H473,"#no matching result in Checklist.loc DATA")="#no matching result found in Checklist.loc DATA",_xlfn._xlws.FILTER('Checklist.loc DATA'!$D$3:$D$3000,'Checklist.loc DATA'!$C$3:$C$3000=H473,"#no matching result in Checklist.loc DATA")="MISSING",_xlfn._xlws.FILTER('Checklist.loc DATA'!$D$3:$D$3000,'Checklist.loc DATA'!$C$3:$C$3000=H473,"#no matching result in Checklist.loc DATA")=""),
            IF(_xlfn._xlws.FILTER('GAME.CHECKLIST_ Integrator'!$C$2:$C$3000,'GAME.CHECKLIST_ Integrator'!$D$2:$D$3000=H473,"#no matching result in GAME.CHECKLIST Integrator")="0","#Text found in aircraft PAGE_Integrator but no matching entry name; check that you copy-pasted entry names",
                   _xlfn._xlws.FILTER('GAME.CHECKLIST_ Integrator'!$C$2:$C$3000,'GAME.CHECKLIST_ Integrator'!$D$2:$D$3000=H473,"#no matching result in GAME.CHECKLIST Integrator")),
           _xlfn._xlws.FILTER('Checklist.loc DATA'!$D$3:$D$3000,'Checklist.loc DATA'!$C$3:$C$3000=H473,"#no matching result in Checklist.loc DATA")))</f>
        <v/>
      </c>
      <c r="J473" s="29"/>
      <c r="K473" s="46" t="str" cm="1">
        <f t="array" ref="K473">IF(OR(J473="",J473=0),"",
       IF(OR(_xlfn._xlws.FILTER('Checklist.loc DATA'!$E$3:$E$3000,'Checklist.loc DATA'!$D$3:$D$3000=J473,"#no matching result in Checklist.loc DATA")="#no matching result found in Checklist.loc DATA",_xlfn._xlws.FILTER('Checklist.loc DATA'!$E$3:$E$3000,'Checklist.loc DATA'!$D$3:$D$3000=J473,"#no matching result in Checklist.loc DATA")="MISSING",_xlfn._xlws.FILTER('Checklist.loc DATA'!$E$3:$E$3000,'Checklist.loc DATA'!$D$3:$D$3000=J473,"#no matching result in Checklist.loc DATA")=""),
          IF(_xlfn._xlws.FILTER('CLUE. Integrator'!$C$2:$C$3000,'CLUE. Integrator'!$D$2:$D$3000=J473,"#no matching result in aircraft CLUE_Integrator")="0","#Text found in aircraft CLUE_Integrator but no matching entry name; check that you copy-pasted entry names",
                   _xlfn._xlws.FILTER('CLUE. Integrator'!$C$2:$C$3000,'CLUE. Integrator'!$D$2:$D$3000=J473,"#no matching result in aircraft CLUE_Integrator")),
           _xlfn._xlws.FILTER('Checklist.loc DATA'!$E$3:$E$3000,'Checklist.loc DATA'!$D$3:$D$3000=J473,"#no matching result in Checklist.loc DATA")))</f>
        <v/>
      </c>
      <c r="L473" s="63" t="str">
        <f>IF('Integrator tracking'!G482="","",'Integrator tracking'!G482)</f>
        <v/>
      </c>
      <c r="M473" s="14" t="str">
        <f t="shared" si="14"/>
        <v/>
      </c>
      <c r="N473" s="14" t="str">
        <f>IF(F473="","",
_xlfn.CONCAT('Resource Checklist generator'!$A$2,UPPER('Resource Checklist generator'!$O$1),SUBSTITUTE(_xlfn.CONCAT(G473,"_",I473),"GAME.CHECKLIST_",""),"_",T473,'Resource Checklist generator'!$M$2,L473,'Resource Checklist generator'!$K$2,CHAR(10),
    'Resource Checklist generator'!$L$1,'Resource Checklist generator'!$N$2,'Resource Checklist generator'!$K$1,CHAR(10),
    'Resource Checklist generator'!$N$1
))</f>
        <v/>
      </c>
      <c r="O473" s="14" t="str">
        <f>IF(NOT(OR(U473=0,U473="")),_xlfn.CONCAT('Resource Checklist generator'!$G$2,U473,'Resource Checklist generator'!$H$2,CHAR(10),'Resource Checklist generator'!$I$2),"")</f>
        <v/>
      </c>
      <c r="P473" s="14" t="str">
        <f>IF(NOT(OR(V473=0,V473="")),_xlfn.CONCAT('Resource Checklist generator'!$J$2,V473,'Resource Checklist generator'!$H$2,CHAR(10),'Resource Checklist generator'!$L$2),"")</f>
        <v/>
      </c>
      <c r="Q473" s="14" t="str">
        <f>IF(F473="","",
    _xlfn.CONCAT('Resource Checklist generator'!$A$1,UPPER('Resource Checklist generator'!$O$1),SUBSTITUTE(_xlfn.CONCAT(G473,"_",I473),"GAME.CHECKLIST_",""),'Resource Checklist generator'!$B$1,CHAR(10),
    'Resource Checklist generator'!$C$1,G473,'Resource Checklist generator'!$D$1,I473,'Resource Checklist generator'!$E$1,CHAR(10),
    IF(K473="","",_xlfn.CONCAT('Resource Checklist generator'!$F$1,K473,'Resource Checklist generator'!$G$1,CHAR(10))),
    'Resource Checklist generator'!$J$1,'Resource Checklist generator'!$K$1,CHAR(10),
    'Resource Checklist generator'!$N$1)
)</f>
        <v/>
      </c>
      <c r="R473" s="14"/>
      <c r="S473" s="14" t="str">
        <f t="shared" si="15"/>
        <v/>
      </c>
      <c r="T473" s="14" t="str" cm="1">
        <f t="array" ref="T473">IF(Q473="","",MATCH(MID(Q473,1,255),MID($R$3:$R$999,1,255),0))</f>
        <v/>
      </c>
      <c r="U473" s="14"/>
      <c r="V473" s="14"/>
    </row>
    <row r="474" spans="2:22">
      <c r="B474" s="28"/>
      <c r="C474" s="46" t="str" cm="1">
        <f t="array" ref="C474">IF(B474="","",
       IF(OR(_xlfn._xlws.FILTER('Checklist.loc DATA'!$D$3:$D$3000,'Checklist.loc DATA'!$C$3:$C$3000=B474,"#no matching result in Checklist.loc DATA")="#no matching result found in Checklist.loc DATA",_xlfn._xlws.FILTER('Checklist.loc DATA'!$D$3:$D$3000,'Checklist.loc DATA'!$C$3:$C$3000=B474,"#no matching result in Checklist.loc DATA")="MISSING",_xlfn._xlws.FILTER('Checklist.loc DATA'!$D$3:$D$3000,'Checklist.loc DATA'!$C$3:$C$3000=B474,"#no matching result in Checklist.loc DATA")=""),
            IF(_xlfn._xlws.FILTER('GAME.CHECKLIST_ Integrator'!$C$2:$C$3000,'GAME.CHECKLIST_ Integrator'!$D$2:$D$3000=B474,"#no matching result in GAME.CHECKLIST Integrator")="0","#Text found in aircraft PAGE_Integrator but no matching entry name; check that you copy-pasted entry names",
                   _xlfn._xlws.FILTER('GAME.CHECKLIST_ Integrator'!$C$2:$C$3000,'GAME.CHECKLIST_ Integrator'!$D$2:$D$3000=B474,"#no matching result in GAME.CHECKLIST Integrator")),
           _xlfn._xlws.FILTER('Checklist.loc DATA'!$D$3:$D$3000,'Checklist.loc DATA'!$C$3:$C$3000=B474,"#no matching result in Checklist.loc DATA")))</f>
        <v/>
      </c>
      <c r="D474" s="52"/>
      <c r="E474" s="46" t="str" cm="1">
        <f t="array" ref="E474">IF(D474="","",
       IF(OR(_xlfn._xlws.FILTER('Checklist.loc DATA'!$D$3:$D$3000,'Checklist.loc DATA'!$C$3:$C$3000=D474,"#no matching result in Checklist.loc DATA")="#no matching result found in Checklist.loc DATA",_xlfn._xlws.FILTER('Checklist.loc DATA'!$D$3:$D$3000,'Checklist.loc DATA'!$C$3:$C$3000=D474,"#no matching result in Checklist.loc DATA")="MISSING",_xlfn._xlws.FILTER('Checklist.loc DATA'!$D$3:$D$3000,'Checklist.loc DATA'!$C$3:$C$3000=D474,"#no matching result in Checklist.loc DATA")=""),
            IF(_xlfn._xlws.FILTER('GAME.CHECKLIST_ Integrator'!$C$2:$C$3000,'GAME.CHECKLIST_ Integrator'!$D$2:$D$3000=D474,"#no matching result in GAME.CHECKLIST Integrator")="0","#Text found in aircraft PAGE_Integrator but no matching entry name; check that you copy-pasted entry names",
                   _xlfn._xlws.FILTER('GAME.CHECKLIST_ Integrator'!$C$2:$C$3000,'GAME.CHECKLIST_ Integrator'!$D$2:$D$3000=D474,"#no matching result in GAME.CHECKLIST Integrator")),
           _xlfn._xlws.FILTER('Checklist.loc DATA'!$D$3:$D$3000,'Checklist.loc DATA'!$C$3:$C$3000=D474,"#no matching result in Checklist.loc DATA")))</f>
        <v/>
      </c>
      <c r="F474" s="52"/>
      <c r="G474" s="46" t="str" cm="1">
        <f t="array" ref="G474">IF(F474="","",
       IF(OR(_xlfn._xlws.FILTER('Checklist.loc DATA'!$D$3:$D$3000,'Checklist.loc DATA'!$C$3:$C$3000=F474,"#no matching result in Checklist.loc DATA")="#no matching result found in Checklist.loc DATA",_xlfn._xlws.FILTER('Checklist.loc DATA'!$D$3:$D$3000,'Checklist.loc DATA'!$C$3:$C$3000=F474,"#no matching result in Checklist.loc DATA")="MISSING",_xlfn._xlws.FILTER('Checklist.loc DATA'!$D$3:$D$3000,'Checklist.loc DATA'!$C$3:$C$3000=F474,"#no matching result in Checklist.loc DATA")=""),
            IF(_xlfn._xlws.FILTER('GAME.CHECKLIST_ Integrator'!$C$2:$C$3000,'GAME.CHECKLIST_ Integrator'!$D$2:$D$3000=F474,"#no matching result in GAME.CHECKLIST Integrator")="0","#Text found in aircraft PAGE_Integrator but no matching entry name; check that you copy-pasted entry names",
                   _xlfn._xlws.FILTER('GAME.CHECKLIST_ Integrator'!$C$2:$C$3000,'GAME.CHECKLIST_ Integrator'!$D$2:$D$3000=F474,"#no matching result in GAME.CHECKLIST Integrator")),
           _xlfn._xlws.FILTER('Checklist.loc DATA'!$D$3:$D$3000,'Checklist.loc DATA'!$C$3:$C$3000=F474,"#no matching result in Checklist.loc DATA")))</f>
        <v/>
      </c>
      <c r="H474" s="61"/>
      <c r="I474" s="46" t="str" cm="1">
        <f t="array" ref="I474">IF(H474="","",
       IF(OR(_xlfn._xlws.FILTER('Checklist.loc DATA'!$D$3:$D$3000,'Checklist.loc DATA'!$C$3:$C$3000=H474,"#no matching result in Checklist.loc DATA")="#no matching result found in Checklist.loc DATA",_xlfn._xlws.FILTER('Checklist.loc DATA'!$D$3:$D$3000,'Checklist.loc DATA'!$C$3:$C$3000=H474,"#no matching result in Checklist.loc DATA")="MISSING",_xlfn._xlws.FILTER('Checklist.loc DATA'!$D$3:$D$3000,'Checklist.loc DATA'!$C$3:$C$3000=H474,"#no matching result in Checklist.loc DATA")=""),
            IF(_xlfn._xlws.FILTER('GAME.CHECKLIST_ Integrator'!$C$2:$C$3000,'GAME.CHECKLIST_ Integrator'!$D$2:$D$3000=H474,"#no matching result in GAME.CHECKLIST Integrator")="0","#Text found in aircraft PAGE_Integrator but no matching entry name; check that you copy-pasted entry names",
                   _xlfn._xlws.FILTER('GAME.CHECKLIST_ Integrator'!$C$2:$C$3000,'GAME.CHECKLIST_ Integrator'!$D$2:$D$3000=H474,"#no matching result in GAME.CHECKLIST Integrator")),
           _xlfn._xlws.FILTER('Checklist.loc DATA'!$D$3:$D$3000,'Checklist.loc DATA'!$C$3:$C$3000=H474,"#no matching result in Checklist.loc DATA")))</f>
        <v/>
      </c>
      <c r="J474" s="48"/>
      <c r="K474" s="46" t="str" cm="1">
        <f t="array" ref="K474">IF(OR(J474="",J474=0),"",
       IF(OR(_xlfn._xlws.FILTER('Checklist.loc DATA'!$E$3:$E$3000,'Checklist.loc DATA'!$D$3:$D$3000=J474,"#no matching result in Checklist.loc DATA")="#no matching result found in Checklist.loc DATA",_xlfn._xlws.FILTER('Checklist.loc DATA'!$E$3:$E$3000,'Checklist.loc DATA'!$D$3:$D$3000=J474,"#no matching result in Checklist.loc DATA")="MISSING",_xlfn._xlws.FILTER('Checklist.loc DATA'!$E$3:$E$3000,'Checklist.loc DATA'!$D$3:$D$3000=J474,"#no matching result in Checklist.loc DATA")=""),
          IF(_xlfn._xlws.FILTER('CLUE. Integrator'!$C$2:$C$3000,'CLUE. Integrator'!$D$2:$D$3000=J474,"#no matching result in aircraft CLUE_Integrator")="0","#Text found in aircraft CLUE_Integrator but no matching entry name; check that you copy-pasted entry names",
                   _xlfn._xlws.FILTER('CLUE. Integrator'!$C$2:$C$3000,'CLUE. Integrator'!$D$2:$D$3000=J474,"#no matching result in aircraft CLUE_Integrator")),
           _xlfn._xlws.FILTER('Checklist.loc DATA'!$E$3:$E$3000,'Checklist.loc DATA'!$D$3:$D$3000=J474,"#no matching result in Checklist.loc DATA")))</f>
        <v/>
      </c>
      <c r="L474" s="63" t="str">
        <f>IF('Integrator tracking'!G483="","",'Integrator tracking'!G483)</f>
        <v/>
      </c>
      <c r="M474" s="14" t="str">
        <f t="shared" si="14"/>
        <v/>
      </c>
      <c r="N474" s="14" t="str">
        <f>IF(F474="","",
_xlfn.CONCAT('Resource Checklist generator'!$A$2,UPPER('Resource Checklist generator'!$O$1),SUBSTITUTE(_xlfn.CONCAT(G474,"_",I474),"GAME.CHECKLIST_",""),"_",T474,'Resource Checklist generator'!$M$2,L474,'Resource Checklist generator'!$K$2,CHAR(10),
    'Resource Checklist generator'!$L$1,'Resource Checklist generator'!$N$2,'Resource Checklist generator'!$K$1,CHAR(10),
    'Resource Checklist generator'!$N$1
))</f>
        <v/>
      </c>
      <c r="O474" s="14" t="str">
        <f>IF(NOT(OR(U474=0,U474="")),_xlfn.CONCAT('Resource Checklist generator'!$G$2,U474,'Resource Checklist generator'!$H$2,CHAR(10),'Resource Checklist generator'!$I$2),"")</f>
        <v/>
      </c>
      <c r="P474" s="14" t="str">
        <f>IF(NOT(OR(V474=0,V474="")),_xlfn.CONCAT('Resource Checklist generator'!$J$2,V474,'Resource Checklist generator'!$H$2,CHAR(10),'Resource Checklist generator'!$L$2),"")</f>
        <v/>
      </c>
      <c r="Q474" s="14" t="str">
        <f>IF(F474="","",
    _xlfn.CONCAT('Resource Checklist generator'!$A$1,UPPER('Resource Checklist generator'!$O$1),SUBSTITUTE(_xlfn.CONCAT(G474,"_",I474),"GAME.CHECKLIST_",""),'Resource Checklist generator'!$B$1,CHAR(10),
    'Resource Checklist generator'!$C$1,G474,'Resource Checklist generator'!$D$1,I474,'Resource Checklist generator'!$E$1,CHAR(10),
    IF(K474="","",_xlfn.CONCAT('Resource Checklist generator'!$F$1,K474,'Resource Checklist generator'!$G$1,CHAR(10))),
    'Resource Checklist generator'!$J$1,'Resource Checklist generator'!$K$1,CHAR(10),
    'Resource Checklist generator'!$N$1)
)</f>
        <v/>
      </c>
      <c r="R474" s="14"/>
      <c r="S474" s="14" t="str">
        <f t="shared" si="15"/>
        <v/>
      </c>
      <c r="T474" s="14" t="str" cm="1">
        <f t="array" ref="T474">IF(Q474="","",MATCH(MID(Q474,1,255),MID($R$3:$R$999,1,255),0))</f>
        <v/>
      </c>
      <c r="U474" s="14"/>
      <c r="V474" s="14"/>
    </row>
    <row r="475" spans="2:22">
      <c r="B475" s="27"/>
      <c r="C475" s="46" t="str" cm="1">
        <f t="array" ref="C475">IF(B475="","",
       IF(OR(_xlfn._xlws.FILTER('Checklist.loc DATA'!$D$3:$D$3000,'Checklist.loc DATA'!$C$3:$C$3000=B475,"#no matching result in Checklist.loc DATA")="#no matching result found in Checklist.loc DATA",_xlfn._xlws.FILTER('Checklist.loc DATA'!$D$3:$D$3000,'Checklist.loc DATA'!$C$3:$C$3000=B475,"#no matching result in Checklist.loc DATA")="MISSING",_xlfn._xlws.FILTER('Checklist.loc DATA'!$D$3:$D$3000,'Checklist.loc DATA'!$C$3:$C$3000=B475,"#no matching result in Checklist.loc DATA")=""),
            IF(_xlfn._xlws.FILTER('GAME.CHECKLIST_ Integrator'!$C$2:$C$3000,'GAME.CHECKLIST_ Integrator'!$D$2:$D$3000=B475,"#no matching result in GAME.CHECKLIST Integrator")="0","#Text found in aircraft PAGE_Integrator but no matching entry name; check that you copy-pasted entry names",
                   _xlfn._xlws.FILTER('GAME.CHECKLIST_ Integrator'!$C$2:$C$3000,'GAME.CHECKLIST_ Integrator'!$D$2:$D$3000=B475,"#no matching result in GAME.CHECKLIST Integrator")),
           _xlfn._xlws.FILTER('Checklist.loc DATA'!$D$3:$D$3000,'Checklist.loc DATA'!$C$3:$C$3000=B475,"#no matching result in Checklist.loc DATA")))</f>
        <v/>
      </c>
      <c r="D475" s="53"/>
      <c r="E475" s="46" t="str" cm="1">
        <f t="array" ref="E475">IF(D475="","",
       IF(OR(_xlfn._xlws.FILTER('Checklist.loc DATA'!$D$3:$D$3000,'Checklist.loc DATA'!$C$3:$C$3000=D475,"#no matching result in Checklist.loc DATA")="#no matching result found in Checklist.loc DATA",_xlfn._xlws.FILTER('Checklist.loc DATA'!$D$3:$D$3000,'Checklist.loc DATA'!$C$3:$C$3000=D475,"#no matching result in Checklist.loc DATA")="MISSING",_xlfn._xlws.FILTER('Checklist.loc DATA'!$D$3:$D$3000,'Checklist.loc DATA'!$C$3:$C$3000=D475,"#no matching result in Checklist.loc DATA")=""),
            IF(_xlfn._xlws.FILTER('GAME.CHECKLIST_ Integrator'!$C$2:$C$3000,'GAME.CHECKLIST_ Integrator'!$D$2:$D$3000=D475,"#no matching result in GAME.CHECKLIST Integrator")="0","#Text found in aircraft PAGE_Integrator but no matching entry name; check that you copy-pasted entry names",
                   _xlfn._xlws.FILTER('GAME.CHECKLIST_ Integrator'!$C$2:$C$3000,'GAME.CHECKLIST_ Integrator'!$D$2:$D$3000=D475,"#no matching result in GAME.CHECKLIST Integrator")),
           _xlfn._xlws.FILTER('Checklist.loc DATA'!$D$3:$D$3000,'Checklist.loc DATA'!$C$3:$C$3000=D475,"#no matching result in Checklist.loc DATA")))</f>
        <v/>
      </c>
      <c r="F475" s="53"/>
      <c r="G475" s="46" t="str" cm="1">
        <f t="array" ref="G475">IF(F475="","",
       IF(OR(_xlfn._xlws.FILTER('Checklist.loc DATA'!$D$3:$D$3000,'Checklist.loc DATA'!$C$3:$C$3000=F475,"#no matching result in Checklist.loc DATA")="#no matching result found in Checklist.loc DATA",_xlfn._xlws.FILTER('Checklist.loc DATA'!$D$3:$D$3000,'Checklist.loc DATA'!$C$3:$C$3000=F475,"#no matching result in Checklist.loc DATA")="MISSING",_xlfn._xlws.FILTER('Checklist.loc DATA'!$D$3:$D$3000,'Checklist.loc DATA'!$C$3:$C$3000=F475,"#no matching result in Checklist.loc DATA")=""),
            IF(_xlfn._xlws.FILTER('GAME.CHECKLIST_ Integrator'!$C$2:$C$3000,'GAME.CHECKLIST_ Integrator'!$D$2:$D$3000=F475,"#no matching result in GAME.CHECKLIST Integrator")="0","#Text found in aircraft PAGE_Integrator but no matching entry name; check that you copy-pasted entry names",
                   _xlfn._xlws.FILTER('GAME.CHECKLIST_ Integrator'!$C$2:$C$3000,'GAME.CHECKLIST_ Integrator'!$D$2:$D$3000=F475,"#no matching result in GAME.CHECKLIST Integrator")),
           _xlfn._xlws.FILTER('Checklist.loc DATA'!$D$3:$D$3000,'Checklist.loc DATA'!$C$3:$C$3000=F475,"#no matching result in Checklist.loc DATA")))</f>
        <v/>
      </c>
      <c r="H475" s="62"/>
      <c r="I475" s="46" t="str" cm="1">
        <f t="array" ref="I475">IF(H475="","",
       IF(OR(_xlfn._xlws.FILTER('Checklist.loc DATA'!$D$3:$D$3000,'Checklist.loc DATA'!$C$3:$C$3000=H475,"#no matching result in Checklist.loc DATA")="#no matching result found in Checklist.loc DATA",_xlfn._xlws.FILTER('Checklist.loc DATA'!$D$3:$D$3000,'Checklist.loc DATA'!$C$3:$C$3000=H475,"#no matching result in Checklist.loc DATA")="MISSING",_xlfn._xlws.FILTER('Checklist.loc DATA'!$D$3:$D$3000,'Checklist.loc DATA'!$C$3:$C$3000=H475,"#no matching result in Checklist.loc DATA")=""),
            IF(_xlfn._xlws.FILTER('GAME.CHECKLIST_ Integrator'!$C$2:$C$3000,'GAME.CHECKLIST_ Integrator'!$D$2:$D$3000=H475,"#no matching result in GAME.CHECKLIST Integrator")="0","#Text found in aircraft PAGE_Integrator but no matching entry name; check that you copy-pasted entry names",
                   _xlfn._xlws.FILTER('GAME.CHECKLIST_ Integrator'!$C$2:$C$3000,'GAME.CHECKLIST_ Integrator'!$D$2:$D$3000=H475,"#no matching result in GAME.CHECKLIST Integrator")),
           _xlfn._xlws.FILTER('Checklist.loc DATA'!$D$3:$D$3000,'Checklist.loc DATA'!$C$3:$C$3000=H475,"#no matching result in Checklist.loc DATA")))</f>
        <v/>
      </c>
      <c r="J475" s="29"/>
      <c r="K475" s="46" t="str" cm="1">
        <f t="array" ref="K475">IF(OR(J475="",J475=0),"",
       IF(OR(_xlfn._xlws.FILTER('Checklist.loc DATA'!$E$3:$E$3000,'Checklist.loc DATA'!$D$3:$D$3000=J475,"#no matching result in Checklist.loc DATA")="#no matching result found in Checklist.loc DATA",_xlfn._xlws.FILTER('Checklist.loc DATA'!$E$3:$E$3000,'Checklist.loc DATA'!$D$3:$D$3000=J475,"#no matching result in Checklist.loc DATA")="MISSING",_xlfn._xlws.FILTER('Checklist.loc DATA'!$E$3:$E$3000,'Checklist.loc DATA'!$D$3:$D$3000=J475,"#no matching result in Checklist.loc DATA")=""),
          IF(_xlfn._xlws.FILTER('CLUE. Integrator'!$C$2:$C$3000,'CLUE. Integrator'!$D$2:$D$3000=J475,"#no matching result in aircraft CLUE_Integrator")="0","#Text found in aircraft CLUE_Integrator but no matching entry name; check that you copy-pasted entry names",
                   _xlfn._xlws.FILTER('CLUE. Integrator'!$C$2:$C$3000,'CLUE. Integrator'!$D$2:$D$3000=J475,"#no matching result in aircraft CLUE_Integrator")),
           _xlfn._xlws.FILTER('Checklist.loc DATA'!$E$3:$E$3000,'Checklist.loc DATA'!$D$3:$D$3000=J475,"#no matching result in Checklist.loc DATA")))</f>
        <v/>
      </c>
      <c r="L475" s="63" t="str">
        <f>IF('Integrator tracking'!G484="","",'Integrator tracking'!G484)</f>
        <v/>
      </c>
      <c r="M475" s="14" t="str">
        <f t="shared" si="14"/>
        <v/>
      </c>
      <c r="N475" s="14" t="str">
        <f>IF(F475="","",
_xlfn.CONCAT('Resource Checklist generator'!$A$2,UPPER('Resource Checklist generator'!$O$1),SUBSTITUTE(_xlfn.CONCAT(G475,"_",I475),"GAME.CHECKLIST_",""),"_",T475,'Resource Checklist generator'!$M$2,L475,'Resource Checklist generator'!$K$2,CHAR(10),
    'Resource Checklist generator'!$L$1,'Resource Checklist generator'!$N$2,'Resource Checklist generator'!$K$1,CHAR(10),
    'Resource Checklist generator'!$N$1
))</f>
        <v/>
      </c>
      <c r="O475" s="14" t="str">
        <f>IF(NOT(OR(U475=0,U475="")),_xlfn.CONCAT('Resource Checklist generator'!$G$2,U475,'Resource Checklist generator'!$H$2,CHAR(10),'Resource Checklist generator'!$I$2),"")</f>
        <v/>
      </c>
      <c r="P475" s="14" t="str">
        <f>IF(NOT(OR(V475=0,V475="")),_xlfn.CONCAT('Resource Checklist generator'!$J$2,V475,'Resource Checklist generator'!$H$2,CHAR(10),'Resource Checklist generator'!$L$2),"")</f>
        <v/>
      </c>
      <c r="Q475" s="14" t="str">
        <f>IF(F475="","",
    _xlfn.CONCAT('Resource Checklist generator'!$A$1,UPPER('Resource Checklist generator'!$O$1),SUBSTITUTE(_xlfn.CONCAT(G475,"_",I475),"GAME.CHECKLIST_",""),'Resource Checklist generator'!$B$1,CHAR(10),
    'Resource Checklist generator'!$C$1,G475,'Resource Checklist generator'!$D$1,I475,'Resource Checklist generator'!$E$1,CHAR(10),
    IF(K475="","",_xlfn.CONCAT('Resource Checklist generator'!$F$1,K475,'Resource Checklist generator'!$G$1,CHAR(10))),
    'Resource Checklist generator'!$J$1,'Resource Checklist generator'!$K$1,CHAR(10),
    'Resource Checklist generator'!$N$1)
)</f>
        <v/>
      </c>
      <c r="R475" s="14"/>
      <c r="S475" s="14" t="str">
        <f t="shared" si="15"/>
        <v/>
      </c>
      <c r="T475" s="14" t="str" cm="1">
        <f t="array" ref="T475">IF(Q475="","",MATCH(MID(Q475,1,255),MID($R$3:$R$999,1,255),0))</f>
        <v/>
      </c>
      <c r="U475" s="14"/>
      <c r="V475" s="14"/>
    </row>
    <row r="476" spans="2:22">
      <c r="B476" s="28"/>
      <c r="C476" s="46" t="str" cm="1">
        <f t="array" ref="C476">IF(B476="","",
       IF(OR(_xlfn._xlws.FILTER('Checklist.loc DATA'!$D$3:$D$3000,'Checklist.loc DATA'!$C$3:$C$3000=B476,"#no matching result in Checklist.loc DATA")="#no matching result found in Checklist.loc DATA",_xlfn._xlws.FILTER('Checklist.loc DATA'!$D$3:$D$3000,'Checklist.loc DATA'!$C$3:$C$3000=B476,"#no matching result in Checklist.loc DATA")="MISSING",_xlfn._xlws.FILTER('Checklist.loc DATA'!$D$3:$D$3000,'Checklist.loc DATA'!$C$3:$C$3000=B476,"#no matching result in Checklist.loc DATA")=""),
            IF(_xlfn._xlws.FILTER('GAME.CHECKLIST_ Integrator'!$C$2:$C$3000,'GAME.CHECKLIST_ Integrator'!$D$2:$D$3000=B476,"#no matching result in GAME.CHECKLIST Integrator")="0","#Text found in aircraft PAGE_Integrator but no matching entry name; check that you copy-pasted entry names",
                   _xlfn._xlws.FILTER('GAME.CHECKLIST_ Integrator'!$C$2:$C$3000,'GAME.CHECKLIST_ Integrator'!$D$2:$D$3000=B476,"#no matching result in GAME.CHECKLIST Integrator")),
           _xlfn._xlws.FILTER('Checklist.loc DATA'!$D$3:$D$3000,'Checklist.loc DATA'!$C$3:$C$3000=B476,"#no matching result in Checklist.loc DATA")))</f>
        <v/>
      </c>
      <c r="D476" s="52"/>
      <c r="E476" s="46" t="str" cm="1">
        <f t="array" ref="E476">IF(D476="","",
       IF(OR(_xlfn._xlws.FILTER('Checklist.loc DATA'!$D$3:$D$3000,'Checklist.loc DATA'!$C$3:$C$3000=D476,"#no matching result in Checklist.loc DATA")="#no matching result found in Checklist.loc DATA",_xlfn._xlws.FILTER('Checklist.loc DATA'!$D$3:$D$3000,'Checklist.loc DATA'!$C$3:$C$3000=D476,"#no matching result in Checklist.loc DATA")="MISSING",_xlfn._xlws.FILTER('Checklist.loc DATA'!$D$3:$D$3000,'Checklist.loc DATA'!$C$3:$C$3000=D476,"#no matching result in Checklist.loc DATA")=""),
            IF(_xlfn._xlws.FILTER('GAME.CHECKLIST_ Integrator'!$C$2:$C$3000,'GAME.CHECKLIST_ Integrator'!$D$2:$D$3000=D476,"#no matching result in GAME.CHECKLIST Integrator")="0","#Text found in aircraft PAGE_Integrator but no matching entry name; check that you copy-pasted entry names",
                   _xlfn._xlws.FILTER('GAME.CHECKLIST_ Integrator'!$C$2:$C$3000,'GAME.CHECKLIST_ Integrator'!$D$2:$D$3000=D476,"#no matching result in GAME.CHECKLIST Integrator")),
           _xlfn._xlws.FILTER('Checklist.loc DATA'!$D$3:$D$3000,'Checklist.loc DATA'!$C$3:$C$3000=D476,"#no matching result in Checklist.loc DATA")))</f>
        <v/>
      </c>
      <c r="F476" s="52"/>
      <c r="G476" s="46" t="str" cm="1">
        <f t="array" ref="G476">IF(F476="","",
       IF(OR(_xlfn._xlws.FILTER('Checklist.loc DATA'!$D$3:$D$3000,'Checklist.loc DATA'!$C$3:$C$3000=F476,"#no matching result in Checklist.loc DATA")="#no matching result found in Checklist.loc DATA",_xlfn._xlws.FILTER('Checklist.loc DATA'!$D$3:$D$3000,'Checklist.loc DATA'!$C$3:$C$3000=F476,"#no matching result in Checklist.loc DATA")="MISSING",_xlfn._xlws.FILTER('Checklist.loc DATA'!$D$3:$D$3000,'Checklist.loc DATA'!$C$3:$C$3000=F476,"#no matching result in Checklist.loc DATA")=""),
            IF(_xlfn._xlws.FILTER('GAME.CHECKLIST_ Integrator'!$C$2:$C$3000,'GAME.CHECKLIST_ Integrator'!$D$2:$D$3000=F476,"#no matching result in GAME.CHECKLIST Integrator")="0","#Text found in aircraft PAGE_Integrator but no matching entry name; check that you copy-pasted entry names",
                   _xlfn._xlws.FILTER('GAME.CHECKLIST_ Integrator'!$C$2:$C$3000,'GAME.CHECKLIST_ Integrator'!$D$2:$D$3000=F476,"#no matching result in GAME.CHECKLIST Integrator")),
           _xlfn._xlws.FILTER('Checklist.loc DATA'!$D$3:$D$3000,'Checklist.loc DATA'!$C$3:$C$3000=F476,"#no matching result in Checklist.loc DATA")))</f>
        <v/>
      </c>
      <c r="H476" s="61"/>
      <c r="I476" s="46" t="str" cm="1">
        <f t="array" ref="I476">IF(H476="","",
       IF(OR(_xlfn._xlws.FILTER('Checklist.loc DATA'!$D$3:$D$3000,'Checklist.loc DATA'!$C$3:$C$3000=H476,"#no matching result in Checklist.loc DATA")="#no matching result found in Checklist.loc DATA",_xlfn._xlws.FILTER('Checklist.loc DATA'!$D$3:$D$3000,'Checklist.loc DATA'!$C$3:$C$3000=H476,"#no matching result in Checklist.loc DATA")="MISSING",_xlfn._xlws.FILTER('Checklist.loc DATA'!$D$3:$D$3000,'Checklist.loc DATA'!$C$3:$C$3000=H476,"#no matching result in Checklist.loc DATA")=""),
            IF(_xlfn._xlws.FILTER('GAME.CHECKLIST_ Integrator'!$C$2:$C$3000,'GAME.CHECKLIST_ Integrator'!$D$2:$D$3000=H476,"#no matching result in GAME.CHECKLIST Integrator")="0","#Text found in aircraft PAGE_Integrator but no matching entry name; check that you copy-pasted entry names",
                   _xlfn._xlws.FILTER('GAME.CHECKLIST_ Integrator'!$C$2:$C$3000,'GAME.CHECKLIST_ Integrator'!$D$2:$D$3000=H476,"#no matching result in GAME.CHECKLIST Integrator")),
           _xlfn._xlws.FILTER('Checklist.loc DATA'!$D$3:$D$3000,'Checklist.loc DATA'!$C$3:$C$3000=H476,"#no matching result in Checklist.loc DATA")))</f>
        <v/>
      </c>
      <c r="J476" s="48"/>
      <c r="K476" s="46" t="str" cm="1">
        <f t="array" ref="K476">IF(OR(J476="",J476=0),"",
       IF(OR(_xlfn._xlws.FILTER('Checklist.loc DATA'!$E$3:$E$3000,'Checklist.loc DATA'!$D$3:$D$3000=J476,"#no matching result in Checklist.loc DATA")="#no matching result found in Checklist.loc DATA",_xlfn._xlws.FILTER('Checklist.loc DATA'!$E$3:$E$3000,'Checklist.loc DATA'!$D$3:$D$3000=J476,"#no matching result in Checklist.loc DATA")="MISSING",_xlfn._xlws.FILTER('Checklist.loc DATA'!$E$3:$E$3000,'Checklist.loc DATA'!$D$3:$D$3000=J476,"#no matching result in Checklist.loc DATA")=""),
          IF(_xlfn._xlws.FILTER('CLUE. Integrator'!$C$2:$C$3000,'CLUE. Integrator'!$D$2:$D$3000=J476,"#no matching result in aircraft CLUE_Integrator")="0","#Text found in aircraft CLUE_Integrator but no matching entry name; check that you copy-pasted entry names",
                   _xlfn._xlws.FILTER('CLUE. Integrator'!$C$2:$C$3000,'CLUE. Integrator'!$D$2:$D$3000=J476,"#no matching result in aircraft CLUE_Integrator")),
           _xlfn._xlws.FILTER('Checklist.loc DATA'!$E$3:$E$3000,'Checklist.loc DATA'!$D$3:$D$3000=J476,"#no matching result in Checklist.loc DATA")))</f>
        <v/>
      </c>
      <c r="L476" s="63" t="str">
        <f>IF('Integrator tracking'!G485="","",'Integrator tracking'!G485)</f>
        <v/>
      </c>
      <c r="M476" s="14" t="str">
        <f t="shared" si="14"/>
        <v/>
      </c>
      <c r="N476" s="14" t="str">
        <f>IF(F476="","",
_xlfn.CONCAT('Resource Checklist generator'!$A$2,UPPER('Resource Checklist generator'!$O$1),SUBSTITUTE(_xlfn.CONCAT(G476,"_",I476),"GAME.CHECKLIST_",""),"_",T476,'Resource Checklist generator'!$M$2,L476,'Resource Checklist generator'!$K$2,CHAR(10),
    'Resource Checklist generator'!$L$1,'Resource Checklist generator'!$N$2,'Resource Checklist generator'!$K$1,CHAR(10),
    'Resource Checklist generator'!$N$1
))</f>
        <v/>
      </c>
      <c r="O476" s="14" t="str">
        <f>IF(NOT(OR(U476=0,U476="")),_xlfn.CONCAT('Resource Checklist generator'!$G$2,U476,'Resource Checklist generator'!$H$2,CHAR(10),'Resource Checklist generator'!$I$2),"")</f>
        <v/>
      </c>
      <c r="P476" s="14" t="str">
        <f>IF(NOT(OR(V476=0,V476="")),_xlfn.CONCAT('Resource Checklist generator'!$J$2,V476,'Resource Checklist generator'!$H$2,CHAR(10),'Resource Checklist generator'!$L$2),"")</f>
        <v/>
      </c>
      <c r="Q476" s="14" t="str">
        <f>IF(F476="","",
    _xlfn.CONCAT('Resource Checklist generator'!$A$1,UPPER('Resource Checklist generator'!$O$1),SUBSTITUTE(_xlfn.CONCAT(G476,"_",I476),"GAME.CHECKLIST_",""),'Resource Checklist generator'!$B$1,CHAR(10),
    'Resource Checklist generator'!$C$1,G476,'Resource Checklist generator'!$D$1,I476,'Resource Checklist generator'!$E$1,CHAR(10),
    IF(K476="","",_xlfn.CONCAT('Resource Checklist generator'!$F$1,K476,'Resource Checklist generator'!$G$1,CHAR(10))),
    'Resource Checklist generator'!$J$1,'Resource Checklist generator'!$K$1,CHAR(10),
    'Resource Checklist generator'!$N$1)
)</f>
        <v/>
      </c>
      <c r="R476" s="14"/>
      <c r="S476" s="14" t="str">
        <f t="shared" si="15"/>
        <v/>
      </c>
      <c r="T476" s="14" t="str" cm="1">
        <f t="array" ref="T476">IF(Q476="","",MATCH(MID(Q476,1,255),MID($R$3:$R$999,1,255),0))</f>
        <v/>
      </c>
      <c r="U476" s="14"/>
      <c r="V476" s="14"/>
    </row>
    <row r="477" spans="2:22">
      <c r="B477" s="27"/>
      <c r="C477" s="46" t="str" cm="1">
        <f t="array" ref="C477">IF(B477="","",
       IF(OR(_xlfn._xlws.FILTER('Checklist.loc DATA'!$D$3:$D$3000,'Checklist.loc DATA'!$C$3:$C$3000=B477,"#no matching result in Checklist.loc DATA")="#no matching result found in Checklist.loc DATA",_xlfn._xlws.FILTER('Checklist.loc DATA'!$D$3:$D$3000,'Checklist.loc DATA'!$C$3:$C$3000=B477,"#no matching result in Checklist.loc DATA")="MISSING",_xlfn._xlws.FILTER('Checklist.loc DATA'!$D$3:$D$3000,'Checklist.loc DATA'!$C$3:$C$3000=B477,"#no matching result in Checklist.loc DATA")=""),
            IF(_xlfn._xlws.FILTER('GAME.CHECKLIST_ Integrator'!$C$2:$C$3000,'GAME.CHECKLIST_ Integrator'!$D$2:$D$3000=B477,"#no matching result in GAME.CHECKLIST Integrator")="0","#Text found in aircraft PAGE_Integrator but no matching entry name; check that you copy-pasted entry names",
                   _xlfn._xlws.FILTER('GAME.CHECKLIST_ Integrator'!$C$2:$C$3000,'GAME.CHECKLIST_ Integrator'!$D$2:$D$3000=B477,"#no matching result in GAME.CHECKLIST Integrator")),
           _xlfn._xlws.FILTER('Checklist.loc DATA'!$D$3:$D$3000,'Checklist.loc DATA'!$C$3:$C$3000=B477,"#no matching result in Checklist.loc DATA")))</f>
        <v/>
      </c>
      <c r="D477" s="53"/>
      <c r="E477" s="46" t="str" cm="1">
        <f t="array" ref="E477">IF(D477="","",
       IF(OR(_xlfn._xlws.FILTER('Checklist.loc DATA'!$D$3:$D$3000,'Checklist.loc DATA'!$C$3:$C$3000=D477,"#no matching result in Checklist.loc DATA")="#no matching result found in Checklist.loc DATA",_xlfn._xlws.FILTER('Checklist.loc DATA'!$D$3:$D$3000,'Checklist.loc DATA'!$C$3:$C$3000=D477,"#no matching result in Checklist.loc DATA")="MISSING",_xlfn._xlws.FILTER('Checklist.loc DATA'!$D$3:$D$3000,'Checklist.loc DATA'!$C$3:$C$3000=D477,"#no matching result in Checklist.loc DATA")=""),
            IF(_xlfn._xlws.FILTER('GAME.CHECKLIST_ Integrator'!$C$2:$C$3000,'GAME.CHECKLIST_ Integrator'!$D$2:$D$3000=D477,"#no matching result in GAME.CHECKLIST Integrator")="0","#Text found in aircraft PAGE_Integrator but no matching entry name; check that you copy-pasted entry names",
                   _xlfn._xlws.FILTER('GAME.CHECKLIST_ Integrator'!$C$2:$C$3000,'GAME.CHECKLIST_ Integrator'!$D$2:$D$3000=D477,"#no matching result in GAME.CHECKLIST Integrator")),
           _xlfn._xlws.FILTER('Checklist.loc DATA'!$D$3:$D$3000,'Checklist.loc DATA'!$C$3:$C$3000=D477,"#no matching result in Checklist.loc DATA")))</f>
        <v/>
      </c>
      <c r="F477" s="53"/>
      <c r="G477" s="46" t="str" cm="1">
        <f t="array" ref="G477">IF(F477="","",
       IF(OR(_xlfn._xlws.FILTER('Checklist.loc DATA'!$D$3:$D$3000,'Checklist.loc DATA'!$C$3:$C$3000=F477,"#no matching result in Checklist.loc DATA")="#no matching result found in Checklist.loc DATA",_xlfn._xlws.FILTER('Checklist.loc DATA'!$D$3:$D$3000,'Checklist.loc DATA'!$C$3:$C$3000=F477,"#no matching result in Checklist.loc DATA")="MISSING",_xlfn._xlws.FILTER('Checklist.loc DATA'!$D$3:$D$3000,'Checklist.loc DATA'!$C$3:$C$3000=F477,"#no matching result in Checklist.loc DATA")=""),
            IF(_xlfn._xlws.FILTER('GAME.CHECKLIST_ Integrator'!$C$2:$C$3000,'GAME.CHECKLIST_ Integrator'!$D$2:$D$3000=F477,"#no matching result in GAME.CHECKLIST Integrator")="0","#Text found in aircraft PAGE_Integrator but no matching entry name; check that you copy-pasted entry names",
                   _xlfn._xlws.FILTER('GAME.CHECKLIST_ Integrator'!$C$2:$C$3000,'GAME.CHECKLIST_ Integrator'!$D$2:$D$3000=F477,"#no matching result in GAME.CHECKLIST Integrator")),
           _xlfn._xlws.FILTER('Checklist.loc DATA'!$D$3:$D$3000,'Checklist.loc DATA'!$C$3:$C$3000=F477,"#no matching result in Checklist.loc DATA")))</f>
        <v/>
      </c>
      <c r="H477" s="62"/>
      <c r="I477" s="46" t="str" cm="1">
        <f t="array" ref="I477">IF(H477="","",
       IF(OR(_xlfn._xlws.FILTER('Checklist.loc DATA'!$D$3:$D$3000,'Checklist.loc DATA'!$C$3:$C$3000=H477,"#no matching result in Checklist.loc DATA")="#no matching result found in Checklist.loc DATA",_xlfn._xlws.FILTER('Checklist.loc DATA'!$D$3:$D$3000,'Checklist.loc DATA'!$C$3:$C$3000=H477,"#no matching result in Checklist.loc DATA")="MISSING",_xlfn._xlws.FILTER('Checklist.loc DATA'!$D$3:$D$3000,'Checklist.loc DATA'!$C$3:$C$3000=H477,"#no matching result in Checklist.loc DATA")=""),
            IF(_xlfn._xlws.FILTER('GAME.CHECKLIST_ Integrator'!$C$2:$C$3000,'GAME.CHECKLIST_ Integrator'!$D$2:$D$3000=H477,"#no matching result in GAME.CHECKLIST Integrator")="0","#Text found in aircraft PAGE_Integrator but no matching entry name; check that you copy-pasted entry names",
                   _xlfn._xlws.FILTER('GAME.CHECKLIST_ Integrator'!$C$2:$C$3000,'GAME.CHECKLIST_ Integrator'!$D$2:$D$3000=H477,"#no matching result in GAME.CHECKLIST Integrator")),
           _xlfn._xlws.FILTER('Checklist.loc DATA'!$D$3:$D$3000,'Checklist.loc DATA'!$C$3:$C$3000=H477,"#no matching result in Checklist.loc DATA")))</f>
        <v/>
      </c>
      <c r="J477" s="29"/>
      <c r="K477" s="46" t="str" cm="1">
        <f t="array" ref="K477">IF(OR(J477="",J477=0),"",
       IF(OR(_xlfn._xlws.FILTER('Checklist.loc DATA'!$E$3:$E$3000,'Checklist.loc DATA'!$D$3:$D$3000=J477,"#no matching result in Checklist.loc DATA")="#no matching result found in Checklist.loc DATA",_xlfn._xlws.FILTER('Checklist.loc DATA'!$E$3:$E$3000,'Checklist.loc DATA'!$D$3:$D$3000=J477,"#no matching result in Checklist.loc DATA")="MISSING",_xlfn._xlws.FILTER('Checklist.loc DATA'!$E$3:$E$3000,'Checklist.loc DATA'!$D$3:$D$3000=J477,"#no matching result in Checklist.loc DATA")=""),
          IF(_xlfn._xlws.FILTER('CLUE. Integrator'!$C$2:$C$3000,'CLUE. Integrator'!$D$2:$D$3000=J477,"#no matching result in aircraft CLUE_Integrator")="0","#Text found in aircraft CLUE_Integrator but no matching entry name; check that you copy-pasted entry names",
                   _xlfn._xlws.FILTER('CLUE. Integrator'!$C$2:$C$3000,'CLUE. Integrator'!$D$2:$D$3000=J477,"#no matching result in aircraft CLUE_Integrator")),
           _xlfn._xlws.FILTER('Checklist.loc DATA'!$E$3:$E$3000,'Checklist.loc DATA'!$D$3:$D$3000=J477,"#no matching result in Checklist.loc DATA")))</f>
        <v/>
      </c>
      <c r="L477" s="63" t="str">
        <f>IF('Integrator tracking'!G486="","",'Integrator tracking'!G486)</f>
        <v/>
      </c>
      <c r="M477" s="14" t="str">
        <f t="shared" si="14"/>
        <v/>
      </c>
      <c r="N477" s="14" t="str">
        <f>IF(F477="","",
_xlfn.CONCAT('Resource Checklist generator'!$A$2,UPPER('Resource Checklist generator'!$O$1),SUBSTITUTE(_xlfn.CONCAT(G477,"_",I477),"GAME.CHECKLIST_",""),"_",T477,'Resource Checklist generator'!$M$2,L477,'Resource Checklist generator'!$K$2,CHAR(10),
    'Resource Checklist generator'!$L$1,'Resource Checklist generator'!$N$2,'Resource Checklist generator'!$K$1,CHAR(10),
    'Resource Checklist generator'!$N$1
))</f>
        <v/>
      </c>
      <c r="O477" s="14" t="str">
        <f>IF(NOT(OR(U477=0,U477="")),_xlfn.CONCAT('Resource Checklist generator'!$G$2,U477,'Resource Checklist generator'!$H$2,CHAR(10),'Resource Checklist generator'!$I$2),"")</f>
        <v/>
      </c>
      <c r="P477" s="14" t="str">
        <f>IF(NOT(OR(V477=0,V477="")),_xlfn.CONCAT('Resource Checklist generator'!$J$2,V477,'Resource Checklist generator'!$H$2,CHAR(10),'Resource Checklist generator'!$L$2),"")</f>
        <v/>
      </c>
      <c r="Q477" s="14" t="str">
        <f>IF(F477="","",
    _xlfn.CONCAT('Resource Checklist generator'!$A$1,UPPER('Resource Checklist generator'!$O$1),SUBSTITUTE(_xlfn.CONCAT(G477,"_",I477),"GAME.CHECKLIST_",""),'Resource Checklist generator'!$B$1,CHAR(10),
    'Resource Checklist generator'!$C$1,G477,'Resource Checklist generator'!$D$1,I477,'Resource Checklist generator'!$E$1,CHAR(10),
    IF(K477="","",_xlfn.CONCAT('Resource Checklist generator'!$F$1,K477,'Resource Checklist generator'!$G$1,CHAR(10))),
    'Resource Checklist generator'!$J$1,'Resource Checklist generator'!$K$1,CHAR(10),
    'Resource Checklist generator'!$N$1)
)</f>
        <v/>
      </c>
      <c r="R477" s="14"/>
      <c r="S477" s="14" t="str">
        <f t="shared" si="15"/>
        <v/>
      </c>
      <c r="T477" s="14" t="str" cm="1">
        <f t="array" ref="T477">IF(Q477="","",MATCH(MID(Q477,1,255),MID($R$3:$R$999,1,255),0))</f>
        <v/>
      </c>
      <c r="U477" s="14"/>
      <c r="V477" s="14"/>
    </row>
    <row r="478" spans="2:22">
      <c r="B478" s="28"/>
      <c r="C478" s="46" t="str" cm="1">
        <f t="array" ref="C478">IF(B478="","",
       IF(OR(_xlfn._xlws.FILTER('Checklist.loc DATA'!$D$3:$D$3000,'Checklist.loc DATA'!$C$3:$C$3000=B478,"#no matching result in Checklist.loc DATA")="#no matching result found in Checklist.loc DATA",_xlfn._xlws.FILTER('Checklist.loc DATA'!$D$3:$D$3000,'Checklist.loc DATA'!$C$3:$C$3000=B478,"#no matching result in Checklist.loc DATA")="MISSING",_xlfn._xlws.FILTER('Checklist.loc DATA'!$D$3:$D$3000,'Checklist.loc DATA'!$C$3:$C$3000=B478,"#no matching result in Checklist.loc DATA")=""),
            IF(_xlfn._xlws.FILTER('GAME.CHECKLIST_ Integrator'!$C$2:$C$3000,'GAME.CHECKLIST_ Integrator'!$D$2:$D$3000=B478,"#no matching result in GAME.CHECKLIST Integrator")="0","#Text found in aircraft PAGE_Integrator but no matching entry name; check that you copy-pasted entry names",
                   _xlfn._xlws.FILTER('GAME.CHECKLIST_ Integrator'!$C$2:$C$3000,'GAME.CHECKLIST_ Integrator'!$D$2:$D$3000=B478,"#no matching result in GAME.CHECKLIST Integrator")),
           _xlfn._xlws.FILTER('Checklist.loc DATA'!$D$3:$D$3000,'Checklist.loc DATA'!$C$3:$C$3000=B478,"#no matching result in Checklist.loc DATA")))</f>
        <v/>
      </c>
      <c r="D478" s="52"/>
      <c r="E478" s="46" t="str" cm="1">
        <f t="array" ref="E478">IF(D478="","",
       IF(OR(_xlfn._xlws.FILTER('Checklist.loc DATA'!$D$3:$D$3000,'Checklist.loc DATA'!$C$3:$C$3000=D478,"#no matching result in Checklist.loc DATA")="#no matching result found in Checklist.loc DATA",_xlfn._xlws.FILTER('Checklist.loc DATA'!$D$3:$D$3000,'Checklist.loc DATA'!$C$3:$C$3000=D478,"#no matching result in Checklist.loc DATA")="MISSING",_xlfn._xlws.FILTER('Checklist.loc DATA'!$D$3:$D$3000,'Checklist.loc DATA'!$C$3:$C$3000=D478,"#no matching result in Checklist.loc DATA")=""),
            IF(_xlfn._xlws.FILTER('GAME.CHECKLIST_ Integrator'!$C$2:$C$3000,'GAME.CHECKLIST_ Integrator'!$D$2:$D$3000=D478,"#no matching result in GAME.CHECKLIST Integrator")="0","#Text found in aircraft PAGE_Integrator but no matching entry name; check that you copy-pasted entry names",
                   _xlfn._xlws.FILTER('GAME.CHECKLIST_ Integrator'!$C$2:$C$3000,'GAME.CHECKLIST_ Integrator'!$D$2:$D$3000=D478,"#no matching result in GAME.CHECKLIST Integrator")),
           _xlfn._xlws.FILTER('Checklist.loc DATA'!$D$3:$D$3000,'Checklist.loc DATA'!$C$3:$C$3000=D478,"#no matching result in Checklist.loc DATA")))</f>
        <v/>
      </c>
      <c r="F478" s="52"/>
      <c r="G478" s="46" t="str" cm="1">
        <f t="array" ref="G478">IF(F478="","",
       IF(OR(_xlfn._xlws.FILTER('Checklist.loc DATA'!$D$3:$D$3000,'Checklist.loc DATA'!$C$3:$C$3000=F478,"#no matching result in Checklist.loc DATA")="#no matching result found in Checklist.loc DATA",_xlfn._xlws.FILTER('Checklist.loc DATA'!$D$3:$D$3000,'Checklist.loc DATA'!$C$3:$C$3000=F478,"#no matching result in Checklist.loc DATA")="MISSING",_xlfn._xlws.FILTER('Checklist.loc DATA'!$D$3:$D$3000,'Checklist.loc DATA'!$C$3:$C$3000=F478,"#no matching result in Checklist.loc DATA")=""),
            IF(_xlfn._xlws.FILTER('GAME.CHECKLIST_ Integrator'!$C$2:$C$3000,'GAME.CHECKLIST_ Integrator'!$D$2:$D$3000=F478,"#no matching result in GAME.CHECKLIST Integrator")="0","#Text found in aircraft PAGE_Integrator but no matching entry name; check that you copy-pasted entry names",
                   _xlfn._xlws.FILTER('GAME.CHECKLIST_ Integrator'!$C$2:$C$3000,'GAME.CHECKLIST_ Integrator'!$D$2:$D$3000=F478,"#no matching result in GAME.CHECKLIST Integrator")),
           _xlfn._xlws.FILTER('Checklist.loc DATA'!$D$3:$D$3000,'Checklist.loc DATA'!$C$3:$C$3000=F478,"#no matching result in Checklist.loc DATA")))</f>
        <v/>
      </c>
      <c r="H478" s="61"/>
      <c r="I478" s="46" t="str" cm="1">
        <f t="array" ref="I478">IF(H478="","",
       IF(OR(_xlfn._xlws.FILTER('Checklist.loc DATA'!$D$3:$D$3000,'Checklist.loc DATA'!$C$3:$C$3000=H478,"#no matching result in Checklist.loc DATA")="#no matching result found in Checklist.loc DATA",_xlfn._xlws.FILTER('Checklist.loc DATA'!$D$3:$D$3000,'Checklist.loc DATA'!$C$3:$C$3000=H478,"#no matching result in Checklist.loc DATA")="MISSING",_xlfn._xlws.FILTER('Checklist.loc DATA'!$D$3:$D$3000,'Checklist.loc DATA'!$C$3:$C$3000=H478,"#no matching result in Checklist.loc DATA")=""),
            IF(_xlfn._xlws.FILTER('GAME.CHECKLIST_ Integrator'!$C$2:$C$3000,'GAME.CHECKLIST_ Integrator'!$D$2:$D$3000=H478,"#no matching result in GAME.CHECKLIST Integrator")="0","#Text found in aircraft PAGE_Integrator but no matching entry name; check that you copy-pasted entry names",
                   _xlfn._xlws.FILTER('GAME.CHECKLIST_ Integrator'!$C$2:$C$3000,'GAME.CHECKLIST_ Integrator'!$D$2:$D$3000=H478,"#no matching result in GAME.CHECKLIST Integrator")),
           _xlfn._xlws.FILTER('Checklist.loc DATA'!$D$3:$D$3000,'Checklist.loc DATA'!$C$3:$C$3000=H478,"#no matching result in Checklist.loc DATA")))</f>
        <v/>
      </c>
      <c r="J478" s="48"/>
      <c r="K478" s="46" t="str" cm="1">
        <f t="array" ref="K478">IF(OR(J478="",J478=0),"",
       IF(OR(_xlfn._xlws.FILTER('Checklist.loc DATA'!$E$3:$E$3000,'Checklist.loc DATA'!$D$3:$D$3000=J478,"#no matching result in Checklist.loc DATA")="#no matching result found in Checklist.loc DATA",_xlfn._xlws.FILTER('Checklist.loc DATA'!$E$3:$E$3000,'Checklist.loc DATA'!$D$3:$D$3000=J478,"#no matching result in Checklist.loc DATA")="MISSING",_xlfn._xlws.FILTER('Checklist.loc DATA'!$E$3:$E$3000,'Checklist.loc DATA'!$D$3:$D$3000=J478,"#no matching result in Checklist.loc DATA")=""),
          IF(_xlfn._xlws.FILTER('CLUE. Integrator'!$C$2:$C$3000,'CLUE. Integrator'!$D$2:$D$3000=J478,"#no matching result in aircraft CLUE_Integrator")="0","#Text found in aircraft CLUE_Integrator but no matching entry name; check that you copy-pasted entry names",
                   _xlfn._xlws.FILTER('CLUE. Integrator'!$C$2:$C$3000,'CLUE. Integrator'!$D$2:$D$3000=J478,"#no matching result in aircraft CLUE_Integrator")),
           _xlfn._xlws.FILTER('Checklist.loc DATA'!$E$3:$E$3000,'Checklist.loc DATA'!$D$3:$D$3000=J478,"#no matching result in Checklist.loc DATA")))</f>
        <v/>
      </c>
      <c r="L478" s="63" t="str">
        <f>IF('Integrator tracking'!G487="","",'Integrator tracking'!G487)</f>
        <v/>
      </c>
      <c r="M478" s="14" t="str">
        <f t="shared" si="14"/>
        <v/>
      </c>
      <c r="N478" s="14" t="str">
        <f>IF(F478="","",
_xlfn.CONCAT('Resource Checklist generator'!$A$2,UPPER('Resource Checklist generator'!$O$1),SUBSTITUTE(_xlfn.CONCAT(G478,"_",I478),"GAME.CHECKLIST_",""),"_",T478,'Resource Checklist generator'!$M$2,L478,'Resource Checklist generator'!$K$2,CHAR(10),
    'Resource Checklist generator'!$L$1,'Resource Checklist generator'!$N$2,'Resource Checklist generator'!$K$1,CHAR(10),
    'Resource Checklist generator'!$N$1
))</f>
        <v/>
      </c>
      <c r="O478" s="14" t="str">
        <f>IF(NOT(OR(U478=0,U478="")),_xlfn.CONCAT('Resource Checklist generator'!$G$2,U478,'Resource Checklist generator'!$H$2,CHAR(10),'Resource Checklist generator'!$I$2),"")</f>
        <v/>
      </c>
      <c r="P478" s="14" t="str">
        <f>IF(NOT(OR(V478=0,V478="")),_xlfn.CONCAT('Resource Checklist generator'!$J$2,V478,'Resource Checklist generator'!$H$2,CHAR(10),'Resource Checklist generator'!$L$2),"")</f>
        <v/>
      </c>
      <c r="Q478" s="14" t="str">
        <f>IF(F478="","",
    _xlfn.CONCAT('Resource Checklist generator'!$A$1,UPPER('Resource Checklist generator'!$O$1),SUBSTITUTE(_xlfn.CONCAT(G478,"_",I478),"GAME.CHECKLIST_",""),'Resource Checklist generator'!$B$1,CHAR(10),
    'Resource Checklist generator'!$C$1,G478,'Resource Checklist generator'!$D$1,I478,'Resource Checklist generator'!$E$1,CHAR(10),
    IF(K478="","",_xlfn.CONCAT('Resource Checklist generator'!$F$1,K478,'Resource Checklist generator'!$G$1,CHAR(10))),
    'Resource Checklist generator'!$J$1,'Resource Checklist generator'!$K$1,CHAR(10),
    'Resource Checklist generator'!$N$1)
)</f>
        <v/>
      </c>
      <c r="R478" s="14"/>
      <c r="S478" s="14" t="str">
        <f t="shared" si="15"/>
        <v/>
      </c>
      <c r="T478" s="14" t="str" cm="1">
        <f t="array" ref="T478">IF(Q478="","",MATCH(MID(Q478,1,255),MID($R$3:$R$999,1,255),0))</f>
        <v/>
      </c>
      <c r="U478" s="14"/>
      <c r="V478" s="14"/>
    </row>
    <row r="479" spans="2:22">
      <c r="B479" s="27"/>
      <c r="C479" s="46" t="str" cm="1">
        <f t="array" ref="C479">IF(B479="","",
       IF(OR(_xlfn._xlws.FILTER('Checklist.loc DATA'!$D$3:$D$3000,'Checklist.loc DATA'!$C$3:$C$3000=B479,"#no matching result in Checklist.loc DATA")="#no matching result found in Checklist.loc DATA",_xlfn._xlws.FILTER('Checklist.loc DATA'!$D$3:$D$3000,'Checklist.loc DATA'!$C$3:$C$3000=B479,"#no matching result in Checklist.loc DATA")="MISSING",_xlfn._xlws.FILTER('Checklist.loc DATA'!$D$3:$D$3000,'Checklist.loc DATA'!$C$3:$C$3000=B479,"#no matching result in Checklist.loc DATA")=""),
            IF(_xlfn._xlws.FILTER('GAME.CHECKLIST_ Integrator'!$C$2:$C$3000,'GAME.CHECKLIST_ Integrator'!$D$2:$D$3000=B479,"#no matching result in GAME.CHECKLIST Integrator")="0","#Text found in aircraft PAGE_Integrator but no matching entry name; check that you copy-pasted entry names",
                   _xlfn._xlws.FILTER('GAME.CHECKLIST_ Integrator'!$C$2:$C$3000,'GAME.CHECKLIST_ Integrator'!$D$2:$D$3000=B479,"#no matching result in GAME.CHECKLIST Integrator")),
           _xlfn._xlws.FILTER('Checklist.loc DATA'!$D$3:$D$3000,'Checklist.loc DATA'!$C$3:$C$3000=B479,"#no matching result in Checklist.loc DATA")))</f>
        <v/>
      </c>
      <c r="D479" s="53"/>
      <c r="E479" s="46" t="str" cm="1">
        <f t="array" ref="E479">IF(D479="","",
       IF(OR(_xlfn._xlws.FILTER('Checklist.loc DATA'!$D$3:$D$3000,'Checklist.loc DATA'!$C$3:$C$3000=D479,"#no matching result in Checklist.loc DATA")="#no matching result found in Checklist.loc DATA",_xlfn._xlws.FILTER('Checklist.loc DATA'!$D$3:$D$3000,'Checklist.loc DATA'!$C$3:$C$3000=D479,"#no matching result in Checklist.loc DATA")="MISSING",_xlfn._xlws.FILTER('Checklist.loc DATA'!$D$3:$D$3000,'Checklist.loc DATA'!$C$3:$C$3000=D479,"#no matching result in Checklist.loc DATA")=""),
            IF(_xlfn._xlws.FILTER('GAME.CHECKLIST_ Integrator'!$C$2:$C$3000,'GAME.CHECKLIST_ Integrator'!$D$2:$D$3000=D479,"#no matching result in GAME.CHECKLIST Integrator")="0","#Text found in aircraft PAGE_Integrator but no matching entry name; check that you copy-pasted entry names",
                   _xlfn._xlws.FILTER('GAME.CHECKLIST_ Integrator'!$C$2:$C$3000,'GAME.CHECKLIST_ Integrator'!$D$2:$D$3000=D479,"#no matching result in GAME.CHECKLIST Integrator")),
           _xlfn._xlws.FILTER('Checklist.loc DATA'!$D$3:$D$3000,'Checklist.loc DATA'!$C$3:$C$3000=D479,"#no matching result in Checklist.loc DATA")))</f>
        <v/>
      </c>
      <c r="F479" s="53"/>
      <c r="G479" s="46" t="str" cm="1">
        <f t="array" ref="G479">IF(F479="","",
       IF(OR(_xlfn._xlws.FILTER('Checklist.loc DATA'!$D$3:$D$3000,'Checklist.loc DATA'!$C$3:$C$3000=F479,"#no matching result in Checklist.loc DATA")="#no matching result found in Checklist.loc DATA",_xlfn._xlws.FILTER('Checklist.loc DATA'!$D$3:$D$3000,'Checklist.loc DATA'!$C$3:$C$3000=F479,"#no matching result in Checklist.loc DATA")="MISSING",_xlfn._xlws.FILTER('Checklist.loc DATA'!$D$3:$D$3000,'Checklist.loc DATA'!$C$3:$C$3000=F479,"#no matching result in Checklist.loc DATA")=""),
            IF(_xlfn._xlws.FILTER('GAME.CHECKLIST_ Integrator'!$C$2:$C$3000,'GAME.CHECKLIST_ Integrator'!$D$2:$D$3000=F479,"#no matching result in GAME.CHECKLIST Integrator")="0","#Text found in aircraft PAGE_Integrator but no matching entry name; check that you copy-pasted entry names",
                   _xlfn._xlws.FILTER('GAME.CHECKLIST_ Integrator'!$C$2:$C$3000,'GAME.CHECKLIST_ Integrator'!$D$2:$D$3000=F479,"#no matching result in GAME.CHECKLIST Integrator")),
           _xlfn._xlws.FILTER('Checklist.loc DATA'!$D$3:$D$3000,'Checklist.loc DATA'!$C$3:$C$3000=F479,"#no matching result in Checklist.loc DATA")))</f>
        <v/>
      </c>
      <c r="H479" s="62"/>
      <c r="I479" s="46" t="str" cm="1">
        <f t="array" ref="I479">IF(H479="","",
       IF(OR(_xlfn._xlws.FILTER('Checklist.loc DATA'!$D$3:$D$3000,'Checklist.loc DATA'!$C$3:$C$3000=H479,"#no matching result in Checklist.loc DATA")="#no matching result found in Checklist.loc DATA",_xlfn._xlws.FILTER('Checklist.loc DATA'!$D$3:$D$3000,'Checklist.loc DATA'!$C$3:$C$3000=H479,"#no matching result in Checklist.loc DATA")="MISSING",_xlfn._xlws.FILTER('Checklist.loc DATA'!$D$3:$D$3000,'Checklist.loc DATA'!$C$3:$C$3000=H479,"#no matching result in Checklist.loc DATA")=""),
            IF(_xlfn._xlws.FILTER('GAME.CHECKLIST_ Integrator'!$C$2:$C$3000,'GAME.CHECKLIST_ Integrator'!$D$2:$D$3000=H479,"#no matching result in GAME.CHECKLIST Integrator")="0","#Text found in aircraft PAGE_Integrator but no matching entry name; check that you copy-pasted entry names",
                   _xlfn._xlws.FILTER('GAME.CHECKLIST_ Integrator'!$C$2:$C$3000,'GAME.CHECKLIST_ Integrator'!$D$2:$D$3000=H479,"#no matching result in GAME.CHECKLIST Integrator")),
           _xlfn._xlws.FILTER('Checklist.loc DATA'!$D$3:$D$3000,'Checklist.loc DATA'!$C$3:$C$3000=H479,"#no matching result in Checklist.loc DATA")))</f>
        <v/>
      </c>
      <c r="J479" s="29"/>
      <c r="K479" s="46" t="str" cm="1">
        <f t="array" ref="K479">IF(OR(J479="",J479=0),"",
       IF(OR(_xlfn._xlws.FILTER('Checklist.loc DATA'!$E$3:$E$3000,'Checklist.loc DATA'!$D$3:$D$3000=J479,"#no matching result in Checklist.loc DATA")="#no matching result found in Checklist.loc DATA",_xlfn._xlws.FILTER('Checklist.loc DATA'!$E$3:$E$3000,'Checklist.loc DATA'!$D$3:$D$3000=J479,"#no matching result in Checklist.loc DATA")="MISSING",_xlfn._xlws.FILTER('Checklist.loc DATA'!$E$3:$E$3000,'Checklist.loc DATA'!$D$3:$D$3000=J479,"#no matching result in Checklist.loc DATA")=""),
          IF(_xlfn._xlws.FILTER('CLUE. Integrator'!$C$2:$C$3000,'CLUE. Integrator'!$D$2:$D$3000=J479,"#no matching result in aircraft CLUE_Integrator")="0","#Text found in aircraft CLUE_Integrator but no matching entry name; check that you copy-pasted entry names",
                   _xlfn._xlws.FILTER('CLUE. Integrator'!$C$2:$C$3000,'CLUE. Integrator'!$D$2:$D$3000=J479,"#no matching result in aircraft CLUE_Integrator")),
           _xlfn._xlws.FILTER('Checklist.loc DATA'!$E$3:$E$3000,'Checklist.loc DATA'!$D$3:$D$3000=J479,"#no matching result in Checklist.loc DATA")))</f>
        <v/>
      </c>
      <c r="L479" s="63" t="str">
        <f>IF('Integrator tracking'!G488="","",'Integrator tracking'!G488)</f>
        <v/>
      </c>
      <c r="M479" s="14" t="str">
        <f t="shared" si="14"/>
        <v/>
      </c>
      <c r="N479" s="14" t="str">
        <f>IF(F479="","",
_xlfn.CONCAT('Resource Checklist generator'!$A$2,UPPER('Resource Checklist generator'!$O$1),SUBSTITUTE(_xlfn.CONCAT(G479,"_",I479),"GAME.CHECKLIST_",""),"_",T479,'Resource Checklist generator'!$M$2,L479,'Resource Checklist generator'!$K$2,CHAR(10),
    'Resource Checklist generator'!$L$1,'Resource Checklist generator'!$N$2,'Resource Checklist generator'!$K$1,CHAR(10),
    'Resource Checklist generator'!$N$1
))</f>
        <v/>
      </c>
      <c r="O479" s="14" t="str">
        <f>IF(NOT(OR(U479=0,U479="")),_xlfn.CONCAT('Resource Checklist generator'!$G$2,U479,'Resource Checklist generator'!$H$2,CHAR(10),'Resource Checklist generator'!$I$2),"")</f>
        <v/>
      </c>
      <c r="P479" s="14" t="str">
        <f>IF(NOT(OR(V479=0,V479="")),_xlfn.CONCAT('Resource Checklist generator'!$J$2,V479,'Resource Checklist generator'!$H$2,CHAR(10),'Resource Checklist generator'!$L$2),"")</f>
        <v/>
      </c>
      <c r="Q479" s="14" t="str">
        <f>IF(F479="","",
    _xlfn.CONCAT('Resource Checklist generator'!$A$1,UPPER('Resource Checklist generator'!$O$1),SUBSTITUTE(_xlfn.CONCAT(G479,"_",I479),"GAME.CHECKLIST_",""),'Resource Checklist generator'!$B$1,CHAR(10),
    'Resource Checklist generator'!$C$1,G479,'Resource Checklist generator'!$D$1,I479,'Resource Checklist generator'!$E$1,CHAR(10),
    IF(K479="","",_xlfn.CONCAT('Resource Checklist generator'!$F$1,K479,'Resource Checklist generator'!$G$1,CHAR(10))),
    'Resource Checklist generator'!$J$1,'Resource Checklist generator'!$K$1,CHAR(10),
    'Resource Checklist generator'!$N$1)
)</f>
        <v/>
      </c>
      <c r="R479" s="14"/>
      <c r="S479" s="14" t="str">
        <f t="shared" si="15"/>
        <v/>
      </c>
      <c r="T479" s="14" t="str" cm="1">
        <f t="array" ref="T479">IF(Q479="","",MATCH(MID(Q479,1,255),MID($R$3:$R$999,1,255),0))</f>
        <v/>
      </c>
      <c r="U479" s="14"/>
      <c r="V479" s="14"/>
    </row>
    <row r="480" spans="2:22">
      <c r="B480" s="28"/>
      <c r="C480" s="46" t="str" cm="1">
        <f t="array" ref="C480">IF(B480="","",
       IF(OR(_xlfn._xlws.FILTER('Checklist.loc DATA'!$D$3:$D$3000,'Checklist.loc DATA'!$C$3:$C$3000=B480,"#no matching result in Checklist.loc DATA")="#no matching result found in Checklist.loc DATA",_xlfn._xlws.FILTER('Checklist.loc DATA'!$D$3:$D$3000,'Checklist.loc DATA'!$C$3:$C$3000=B480,"#no matching result in Checklist.loc DATA")="MISSING",_xlfn._xlws.FILTER('Checklist.loc DATA'!$D$3:$D$3000,'Checklist.loc DATA'!$C$3:$C$3000=B480,"#no matching result in Checklist.loc DATA")=""),
            IF(_xlfn._xlws.FILTER('GAME.CHECKLIST_ Integrator'!$C$2:$C$3000,'GAME.CHECKLIST_ Integrator'!$D$2:$D$3000=B480,"#no matching result in GAME.CHECKLIST Integrator")="0","#Text found in aircraft PAGE_Integrator but no matching entry name; check that you copy-pasted entry names",
                   _xlfn._xlws.FILTER('GAME.CHECKLIST_ Integrator'!$C$2:$C$3000,'GAME.CHECKLIST_ Integrator'!$D$2:$D$3000=B480,"#no matching result in GAME.CHECKLIST Integrator")),
           _xlfn._xlws.FILTER('Checklist.loc DATA'!$D$3:$D$3000,'Checklist.loc DATA'!$C$3:$C$3000=B480,"#no matching result in Checklist.loc DATA")))</f>
        <v/>
      </c>
      <c r="D480" s="52"/>
      <c r="E480" s="46" t="str" cm="1">
        <f t="array" ref="E480">IF(D480="","",
       IF(OR(_xlfn._xlws.FILTER('Checklist.loc DATA'!$D$3:$D$3000,'Checklist.loc DATA'!$C$3:$C$3000=D480,"#no matching result in Checklist.loc DATA")="#no matching result found in Checklist.loc DATA",_xlfn._xlws.FILTER('Checklist.loc DATA'!$D$3:$D$3000,'Checklist.loc DATA'!$C$3:$C$3000=D480,"#no matching result in Checklist.loc DATA")="MISSING",_xlfn._xlws.FILTER('Checklist.loc DATA'!$D$3:$D$3000,'Checklist.loc DATA'!$C$3:$C$3000=D480,"#no matching result in Checklist.loc DATA")=""),
            IF(_xlfn._xlws.FILTER('GAME.CHECKLIST_ Integrator'!$C$2:$C$3000,'GAME.CHECKLIST_ Integrator'!$D$2:$D$3000=D480,"#no matching result in GAME.CHECKLIST Integrator")="0","#Text found in aircraft PAGE_Integrator but no matching entry name; check that you copy-pasted entry names",
                   _xlfn._xlws.FILTER('GAME.CHECKLIST_ Integrator'!$C$2:$C$3000,'GAME.CHECKLIST_ Integrator'!$D$2:$D$3000=D480,"#no matching result in GAME.CHECKLIST Integrator")),
           _xlfn._xlws.FILTER('Checklist.loc DATA'!$D$3:$D$3000,'Checklist.loc DATA'!$C$3:$C$3000=D480,"#no matching result in Checklist.loc DATA")))</f>
        <v/>
      </c>
      <c r="F480" s="52"/>
      <c r="G480" s="46" t="str" cm="1">
        <f t="array" ref="G480">IF(F480="","",
       IF(OR(_xlfn._xlws.FILTER('Checklist.loc DATA'!$D$3:$D$3000,'Checklist.loc DATA'!$C$3:$C$3000=F480,"#no matching result in Checklist.loc DATA")="#no matching result found in Checklist.loc DATA",_xlfn._xlws.FILTER('Checklist.loc DATA'!$D$3:$D$3000,'Checklist.loc DATA'!$C$3:$C$3000=F480,"#no matching result in Checklist.loc DATA")="MISSING",_xlfn._xlws.FILTER('Checklist.loc DATA'!$D$3:$D$3000,'Checklist.loc DATA'!$C$3:$C$3000=F480,"#no matching result in Checklist.loc DATA")=""),
            IF(_xlfn._xlws.FILTER('GAME.CHECKLIST_ Integrator'!$C$2:$C$3000,'GAME.CHECKLIST_ Integrator'!$D$2:$D$3000=F480,"#no matching result in GAME.CHECKLIST Integrator")="0","#Text found in aircraft PAGE_Integrator but no matching entry name; check that you copy-pasted entry names",
                   _xlfn._xlws.FILTER('GAME.CHECKLIST_ Integrator'!$C$2:$C$3000,'GAME.CHECKLIST_ Integrator'!$D$2:$D$3000=F480,"#no matching result in GAME.CHECKLIST Integrator")),
           _xlfn._xlws.FILTER('Checklist.loc DATA'!$D$3:$D$3000,'Checklist.loc DATA'!$C$3:$C$3000=F480,"#no matching result in Checklist.loc DATA")))</f>
        <v/>
      </c>
      <c r="H480" s="61"/>
      <c r="I480" s="46" t="str" cm="1">
        <f t="array" ref="I480">IF(H480="","",
       IF(OR(_xlfn._xlws.FILTER('Checklist.loc DATA'!$D$3:$D$3000,'Checklist.loc DATA'!$C$3:$C$3000=H480,"#no matching result in Checklist.loc DATA")="#no matching result found in Checklist.loc DATA",_xlfn._xlws.FILTER('Checklist.loc DATA'!$D$3:$D$3000,'Checklist.loc DATA'!$C$3:$C$3000=H480,"#no matching result in Checklist.loc DATA")="MISSING",_xlfn._xlws.FILTER('Checklist.loc DATA'!$D$3:$D$3000,'Checklist.loc DATA'!$C$3:$C$3000=H480,"#no matching result in Checklist.loc DATA")=""),
            IF(_xlfn._xlws.FILTER('GAME.CHECKLIST_ Integrator'!$C$2:$C$3000,'GAME.CHECKLIST_ Integrator'!$D$2:$D$3000=H480,"#no matching result in GAME.CHECKLIST Integrator")="0","#Text found in aircraft PAGE_Integrator but no matching entry name; check that you copy-pasted entry names",
                   _xlfn._xlws.FILTER('GAME.CHECKLIST_ Integrator'!$C$2:$C$3000,'GAME.CHECKLIST_ Integrator'!$D$2:$D$3000=H480,"#no matching result in GAME.CHECKLIST Integrator")),
           _xlfn._xlws.FILTER('Checklist.loc DATA'!$D$3:$D$3000,'Checklist.loc DATA'!$C$3:$C$3000=H480,"#no matching result in Checklist.loc DATA")))</f>
        <v/>
      </c>
      <c r="J480" s="48"/>
      <c r="K480" s="46" t="str" cm="1">
        <f t="array" ref="K480">IF(OR(J480="",J480=0),"",
       IF(OR(_xlfn._xlws.FILTER('Checklist.loc DATA'!$E$3:$E$3000,'Checklist.loc DATA'!$D$3:$D$3000=J480,"#no matching result in Checklist.loc DATA")="#no matching result found in Checklist.loc DATA",_xlfn._xlws.FILTER('Checklist.loc DATA'!$E$3:$E$3000,'Checklist.loc DATA'!$D$3:$D$3000=J480,"#no matching result in Checklist.loc DATA")="MISSING",_xlfn._xlws.FILTER('Checklist.loc DATA'!$E$3:$E$3000,'Checklist.loc DATA'!$D$3:$D$3000=J480,"#no matching result in Checklist.loc DATA")=""),
          IF(_xlfn._xlws.FILTER('CLUE. Integrator'!$C$2:$C$3000,'CLUE. Integrator'!$D$2:$D$3000=J480,"#no matching result in aircraft CLUE_Integrator")="0","#Text found in aircraft CLUE_Integrator but no matching entry name; check that you copy-pasted entry names",
                   _xlfn._xlws.FILTER('CLUE. Integrator'!$C$2:$C$3000,'CLUE. Integrator'!$D$2:$D$3000=J480,"#no matching result in aircraft CLUE_Integrator")),
           _xlfn._xlws.FILTER('Checklist.loc DATA'!$E$3:$E$3000,'Checklist.loc DATA'!$D$3:$D$3000=J480,"#no matching result in Checklist.loc DATA")))</f>
        <v/>
      </c>
      <c r="L480" s="63" t="str">
        <f>IF('Integrator tracking'!G489="","",'Integrator tracking'!G489)</f>
        <v/>
      </c>
      <c r="M480" s="14" t="str">
        <f t="shared" si="14"/>
        <v/>
      </c>
      <c r="N480" s="14" t="str">
        <f>IF(F480="","",
_xlfn.CONCAT('Resource Checklist generator'!$A$2,UPPER('Resource Checklist generator'!$O$1),SUBSTITUTE(_xlfn.CONCAT(G480,"_",I480),"GAME.CHECKLIST_",""),"_",T480,'Resource Checklist generator'!$M$2,L480,'Resource Checklist generator'!$K$2,CHAR(10),
    'Resource Checklist generator'!$L$1,'Resource Checklist generator'!$N$2,'Resource Checklist generator'!$K$1,CHAR(10),
    'Resource Checklist generator'!$N$1
))</f>
        <v/>
      </c>
      <c r="O480" s="14" t="str">
        <f>IF(NOT(OR(U480=0,U480="")),_xlfn.CONCAT('Resource Checklist generator'!$G$2,U480,'Resource Checklist generator'!$H$2,CHAR(10),'Resource Checklist generator'!$I$2),"")</f>
        <v/>
      </c>
      <c r="P480" s="14" t="str">
        <f>IF(NOT(OR(V480=0,V480="")),_xlfn.CONCAT('Resource Checklist generator'!$J$2,V480,'Resource Checklist generator'!$H$2,CHAR(10),'Resource Checklist generator'!$L$2),"")</f>
        <v/>
      </c>
      <c r="Q480" s="14" t="str">
        <f>IF(F480="","",
    _xlfn.CONCAT('Resource Checklist generator'!$A$1,UPPER('Resource Checklist generator'!$O$1),SUBSTITUTE(_xlfn.CONCAT(G480,"_",I480),"GAME.CHECKLIST_",""),'Resource Checklist generator'!$B$1,CHAR(10),
    'Resource Checklist generator'!$C$1,G480,'Resource Checklist generator'!$D$1,I480,'Resource Checklist generator'!$E$1,CHAR(10),
    IF(K480="","",_xlfn.CONCAT('Resource Checklist generator'!$F$1,K480,'Resource Checklist generator'!$G$1,CHAR(10))),
    'Resource Checklist generator'!$J$1,'Resource Checklist generator'!$K$1,CHAR(10),
    'Resource Checklist generator'!$N$1)
)</f>
        <v/>
      </c>
      <c r="R480" s="14"/>
      <c r="S480" s="14" t="str">
        <f t="shared" si="15"/>
        <v/>
      </c>
      <c r="T480" s="14" t="str" cm="1">
        <f t="array" ref="T480">IF(Q480="","",MATCH(MID(Q480,1,255),MID($R$3:$R$999,1,255),0))</f>
        <v/>
      </c>
      <c r="U480" s="14"/>
      <c r="V480" s="14"/>
    </row>
    <row r="481" spans="2:22">
      <c r="B481" s="27"/>
      <c r="C481" s="46" t="str" cm="1">
        <f t="array" ref="C481">IF(B481="","",
       IF(OR(_xlfn._xlws.FILTER('Checklist.loc DATA'!$D$3:$D$3000,'Checklist.loc DATA'!$C$3:$C$3000=B481,"#no matching result in Checklist.loc DATA")="#no matching result found in Checklist.loc DATA",_xlfn._xlws.FILTER('Checklist.loc DATA'!$D$3:$D$3000,'Checklist.loc DATA'!$C$3:$C$3000=B481,"#no matching result in Checklist.loc DATA")="MISSING",_xlfn._xlws.FILTER('Checklist.loc DATA'!$D$3:$D$3000,'Checklist.loc DATA'!$C$3:$C$3000=B481,"#no matching result in Checklist.loc DATA")=""),
            IF(_xlfn._xlws.FILTER('GAME.CHECKLIST_ Integrator'!$C$2:$C$3000,'GAME.CHECKLIST_ Integrator'!$D$2:$D$3000=B481,"#no matching result in GAME.CHECKLIST Integrator")="0","#Text found in aircraft PAGE_Integrator but no matching entry name; check that you copy-pasted entry names",
                   _xlfn._xlws.FILTER('GAME.CHECKLIST_ Integrator'!$C$2:$C$3000,'GAME.CHECKLIST_ Integrator'!$D$2:$D$3000=B481,"#no matching result in GAME.CHECKLIST Integrator")),
           _xlfn._xlws.FILTER('Checklist.loc DATA'!$D$3:$D$3000,'Checklist.loc DATA'!$C$3:$C$3000=B481,"#no matching result in Checklist.loc DATA")))</f>
        <v/>
      </c>
      <c r="D481" s="53"/>
      <c r="E481" s="46" t="str" cm="1">
        <f t="array" ref="E481">IF(D481="","",
       IF(OR(_xlfn._xlws.FILTER('Checklist.loc DATA'!$D$3:$D$3000,'Checklist.loc DATA'!$C$3:$C$3000=D481,"#no matching result in Checklist.loc DATA")="#no matching result found in Checklist.loc DATA",_xlfn._xlws.FILTER('Checklist.loc DATA'!$D$3:$D$3000,'Checklist.loc DATA'!$C$3:$C$3000=D481,"#no matching result in Checklist.loc DATA")="MISSING",_xlfn._xlws.FILTER('Checklist.loc DATA'!$D$3:$D$3000,'Checklist.loc DATA'!$C$3:$C$3000=D481,"#no matching result in Checklist.loc DATA")=""),
            IF(_xlfn._xlws.FILTER('GAME.CHECKLIST_ Integrator'!$C$2:$C$3000,'GAME.CHECKLIST_ Integrator'!$D$2:$D$3000=D481,"#no matching result in GAME.CHECKLIST Integrator")="0","#Text found in aircraft PAGE_Integrator but no matching entry name; check that you copy-pasted entry names",
                   _xlfn._xlws.FILTER('GAME.CHECKLIST_ Integrator'!$C$2:$C$3000,'GAME.CHECKLIST_ Integrator'!$D$2:$D$3000=D481,"#no matching result in GAME.CHECKLIST Integrator")),
           _xlfn._xlws.FILTER('Checklist.loc DATA'!$D$3:$D$3000,'Checklist.loc DATA'!$C$3:$C$3000=D481,"#no matching result in Checklist.loc DATA")))</f>
        <v/>
      </c>
      <c r="F481" s="53"/>
      <c r="G481" s="46" t="str" cm="1">
        <f t="array" ref="G481">IF(F481="","",
       IF(OR(_xlfn._xlws.FILTER('Checklist.loc DATA'!$D$3:$D$3000,'Checklist.loc DATA'!$C$3:$C$3000=F481,"#no matching result in Checklist.loc DATA")="#no matching result found in Checklist.loc DATA",_xlfn._xlws.FILTER('Checklist.loc DATA'!$D$3:$D$3000,'Checklist.loc DATA'!$C$3:$C$3000=F481,"#no matching result in Checklist.loc DATA")="MISSING",_xlfn._xlws.FILTER('Checklist.loc DATA'!$D$3:$D$3000,'Checklist.loc DATA'!$C$3:$C$3000=F481,"#no matching result in Checklist.loc DATA")=""),
            IF(_xlfn._xlws.FILTER('GAME.CHECKLIST_ Integrator'!$C$2:$C$3000,'GAME.CHECKLIST_ Integrator'!$D$2:$D$3000=F481,"#no matching result in GAME.CHECKLIST Integrator")="0","#Text found in aircraft PAGE_Integrator but no matching entry name; check that you copy-pasted entry names",
                   _xlfn._xlws.FILTER('GAME.CHECKLIST_ Integrator'!$C$2:$C$3000,'GAME.CHECKLIST_ Integrator'!$D$2:$D$3000=F481,"#no matching result in GAME.CHECKLIST Integrator")),
           _xlfn._xlws.FILTER('Checklist.loc DATA'!$D$3:$D$3000,'Checklist.loc DATA'!$C$3:$C$3000=F481,"#no matching result in Checklist.loc DATA")))</f>
        <v/>
      </c>
      <c r="H481" s="62"/>
      <c r="I481" s="46" t="str" cm="1">
        <f t="array" ref="I481">IF(H481="","",
       IF(OR(_xlfn._xlws.FILTER('Checklist.loc DATA'!$D$3:$D$3000,'Checklist.loc DATA'!$C$3:$C$3000=H481,"#no matching result in Checklist.loc DATA")="#no matching result found in Checklist.loc DATA",_xlfn._xlws.FILTER('Checklist.loc DATA'!$D$3:$D$3000,'Checklist.loc DATA'!$C$3:$C$3000=H481,"#no matching result in Checklist.loc DATA")="MISSING",_xlfn._xlws.FILTER('Checklist.loc DATA'!$D$3:$D$3000,'Checklist.loc DATA'!$C$3:$C$3000=H481,"#no matching result in Checklist.loc DATA")=""),
            IF(_xlfn._xlws.FILTER('GAME.CHECKLIST_ Integrator'!$C$2:$C$3000,'GAME.CHECKLIST_ Integrator'!$D$2:$D$3000=H481,"#no matching result in GAME.CHECKLIST Integrator")="0","#Text found in aircraft PAGE_Integrator but no matching entry name; check that you copy-pasted entry names",
                   _xlfn._xlws.FILTER('GAME.CHECKLIST_ Integrator'!$C$2:$C$3000,'GAME.CHECKLIST_ Integrator'!$D$2:$D$3000=H481,"#no matching result in GAME.CHECKLIST Integrator")),
           _xlfn._xlws.FILTER('Checklist.loc DATA'!$D$3:$D$3000,'Checklist.loc DATA'!$C$3:$C$3000=H481,"#no matching result in Checklist.loc DATA")))</f>
        <v/>
      </c>
      <c r="J481" s="29"/>
      <c r="K481" s="46" t="str" cm="1">
        <f t="array" ref="K481">IF(OR(J481="",J481=0),"",
       IF(OR(_xlfn._xlws.FILTER('Checklist.loc DATA'!$E$3:$E$3000,'Checklist.loc DATA'!$D$3:$D$3000=J481,"#no matching result in Checklist.loc DATA")="#no matching result found in Checklist.loc DATA",_xlfn._xlws.FILTER('Checklist.loc DATA'!$E$3:$E$3000,'Checklist.loc DATA'!$D$3:$D$3000=J481,"#no matching result in Checklist.loc DATA")="MISSING",_xlfn._xlws.FILTER('Checklist.loc DATA'!$E$3:$E$3000,'Checklist.loc DATA'!$D$3:$D$3000=J481,"#no matching result in Checklist.loc DATA")=""),
          IF(_xlfn._xlws.FILTER('CLUE. Integrator'!$C$2:$C$3000,'CLUE. Integrator'!$D$2:$D$3000=J481,"#no matching result in aircraft CLUE_Integrator")="0","#Text found in aircraft CLUE_Integrator but no matching entry name; check that you copy-pasted entry names",
                   _xlfn._xlws.FILTER('CLUE. Integrator'!$C$2:$C$3000,'CLUE. Integrator'!$D$2:$D$3000=J481,"#no matching result in aircraft CLUE_Integrator")),
           _xlfn._xlws.FILTER('Checklist.loc DATA'!$E$3:$E$3000,'Checklist.loc DATA'!$D$3:$D$3000=J481,"#no matching result in Checklist.loc DATA")))</f>
        <v/>
      </c>
      <c r="L481" s="63" t="str">
        <f>IF('Integrator tracking'!G490="","",'Integrator tracking'!G490)</f>
        <v/>
      </c>
      <c r="M481" s="14" t="str">
        <f t="shared" si="14"/>
        <v/>
      </c>
      <c r="N481" s="14" t="str">
        <f>IF(F481="","",
_xlfn.CONCAT('Resource Checklist generator'!$A$2,UPPER('Resource Checklist generator'!$O$1),SUBSTITUTE(_xlfn.CONCAT(G481,"_",I481),"GAME.CHECKLIST_",""),"_",T481,'Resource Checklist generator'!$M$2,L481,'Resource Checklist generator'!$K$2,CHAR(10),
    'Resource Checklist generator'!$L$1,'Resource Checklist generator'!$N$2,'Resource Checklist generator'!$K$1,CHAR(10),
    'Resource Checklist generator'!$N$1
))</f>
        <v/>
      </c>
      <c r="O481" s="14" t="str">
        <f>IF(NOT(OR(U481=0,U481="")),_xlfn.CONCAT('Resource Checklist generator'!$G$2,U481,'Resource Checklist generator'!$H$2,CHAR(10),'Resource Checklist generator'!$I$2),"")</f>
        <v/>
      </c>
      <c r="P481" s="14" t="str">
        <f>IF(NOT(OR(V481=0,V481="")),_xlfn.CONCAT('Resource Checklist generator'!$J$2,V481,'Resource Checklist generator'!$H$2,CHAR(10),'Resource Checklist generator'!$L$2),"")</f>
        <v/>
      </c>
      <c r="Q481" s="14" t="str">
        <f>IF(F481="","",
    _xlfn.CONCAT('Resource Checklist generator'!$A$1,UPPER('Resource Checklist generator'!$O$1),SUBSTITUTE(_xlfn.CONCAT(G481,"_",I481),"GAME.CHECKLIST_",""),'Resource Checklist generator'!$B$1,CHAR(10),
    'Resource Checklist generator'!$C$1,G481,'Resource Checklist generator'!$D$1,I481,'Resource Checklist generator'!$E$1,CHAR(10),
    IF(K481="","",_xlfn.CONCAT('Resource Checklist generator'!$F$1,K481,'Resource Checklist generator'!$G$1,CHAR(10))),
    'Resource Checklist generator'!$J$1,'Resource Checklist generator'!$K$1,CHAR(10),
    'Resource Checklist generator'!$N$1)
)</f>
        <v/>
      </c>
      <c r="R481" s="14"/>
      <c r="S481" s="14" t="str">
        <f t="shared" si="15"/>
        <v/>
      </c>
      <c r="T481" s="14" t="str" cm="1">
        <f t="array" ref="T481">IF(Q481="","",MATCH(MID(Q481,1,255),MID($R$3:$R$999,1,255),0))</f>
        <v/>
      </c>
      <c r="U481" s="14"/>
      <c r="V481" s="14"/>
    </row>
    <row r="482" spans="2:22">
      <c r="B482" s="28"/>
      <c r="C482" s="46" t="str" cm="1">
        <f t="array" ref="C482">IF(B482="","",
       IF(OR(_xlfn._xlws.FILTER('Checklist.loc DATA'!$D$3:$D$3000,'Checklist.loc DATA'!$C$3:$C$3000=B482,"#no matching result in Checklist.loc DATA")="#no matching result found in Checklist.loc DATA",_xlfn._xlws.FILTER('Checklist.loc DATA'!$D$3:$D$3000,'Checklist.loc DATA'!$C$3:$C$3000=B482,"#no matching result in Checklist.loc DATA")="MISSING",_xlfn._xlws.FILTER('Checklist.loc DATA'!$D$3:$D$3000,'Checklist.loc DATA'!$C$3:$C$3000=B482,"#no matching result in Checklist.loc DATA")=""),
            IF(_xlfn._xlws.FILTER('GAME.CHECKLIST_ Integrator'!$C$2:$C$3000,'GAME.CHECKLIST_ Integrator'!$D$2:$D$3000=B482,"#no matching result in GAME.CHECKLIST Integrator")="0","#Text found in aircraft PAGE_Integrator but no matching entry name; check that you copy-pasted entry names",
                   _xlfn._xlws.FILTER('GAME.CHECKLIST_ Integrator'!$C$2:$C$3000,'GAME.CHECKLIST_ Integrator'!$D$2:$D$3000=B482,"#no matching result in GAME.CHECKLIST Integrator")),
           _xlfn._xlws.FILTER('Checklist.loc DATA'!$D$3:$D$3000,'Checklist.loc DATA'!$C$3:$C$3000=B482,"#no matching result in Checklist.loc DATA")))</f>
        <v/>
      </c>
      <c r="D482" s="52"/>
      <c r="E482" s="46" t="str" cm="1">
        <f t="array" ref="E482">IF(D482="","",
       IF(OR(_xlfn._xlws.FILTER('Checklist.loc DATA'!$D$3:$D$3000,'Checklist.loc DATA'!$C$3:$C$3000=D482,"#no matching result in Checklist.loc DATA")="#no matching result found in Checklist.loc DATA",_xlfn._xlws.FILTER('Checklist.loc DATA'!$D$3:$D$3000,'Checklist.loc DATA'!$C$3:$C$3000=D482,"#no matching result in Checklist.loc DATA")="MISSING",_xlfn._xlws.FILTER('Checklist.loc DATA'!$D$3:$D$3000,'Checklist.loc DATA'!$C$3:$C$3000=D482,"#no matching result in Checklist.loc DATA")=""),
            IF(_xlfn._xlws.FILTER('GAME.CHECKLIST_ Integrator'!$C$2:$C$3000,'GAME.CHECKLIST_ Integrator'!$D$2:$D$3000=D482,"#no matching result in GAME.CHECKLIST Integrator")="0","#Text found in aircraft PAGE_Integrator but no matching entry name; check that you copy-pasted entry names",
                   _xlfn._xlws.FILTER('GAME.CHECKLIST_ Integrator'!$C$2:$C$3000,'GAME.CHECKLIST_ Integrator'!$D$2:$D$3000=D482,"#no matching result in GAME.CHECKLIST Integrator")),
           _xlfn._xlws.FILTER('Checklist.loc DATA'!$D$3:$D$3000,'Checklist.loc DATA'!$C$3:$C$3000=D482,"#no matching result in Checklist.loc DATA")))</f>
        <v/>
      </c>
      <c r="F482" s="52"/>
      <c r="G482" s="46" t="str" cm="1">
        <f t="array" ref="G482">IF(F482="","",
       IF(OR(_xlfn._xlws.FILTER('Checklist.loc DATA'!$D$3:$D$3000,'Checklist.loc DATA'!$C$3:$C$3000=F482,"#no matching result in Checklist.loc DATA")="#no matching result found in Checklist.loc DATA",_xlfn._xlws.FILTER('Checklist.loc DATA'!$D$3:$D$3000,'Checklist.loc DATA'!$C$3:$C$3000=F482,"#no matching result in Checklist.loc DATA")="MISSING",_xlfn._xlws.FILTER('Checklist.loc DATA'!$D$3:$D$3000,'Checklist.loc DATA'!$C$3:$C$3000=F482,"#no matching result in Checklist.loc DATA")=""),
            IF(_xlfn._xlws.FILTER('GAME.CHECKLIST_ Integrator'!$C$2:$C$3000,'GAME.CHECKLIST_ Integrator'!$D$2:$D$3000=F482,"#no matching result in GAME.CHECKLIST Integrator")="0","#Text found in aircraft PAGE_Integrator but no matching entry name; check that you copy-pasted entry names",
                   _xlfn._xlws.FILTER('GAME.CHECKLIST_ Integrator'!$C$2:$C$3000,'GAME.CHECKLIST_ Integrator'!$D$2:$D$3000=F482,"#no matching result in GAME.CHECKLIST Integrator")),
           _xlfn._xlws.FILTER('Checklist.loc DATA'!$D$3:$D$3000,'Checklist.loc DATA'!$C$3:$C$3000=F482,"#no matching result in Checklist.loc DATA")))</f>
        <v/>
      </c>
      <c r="H482" s="61"/>
      <c r="I482" s="46" t="str" cm="1">
        <f t="array" ref="I482">IF(H482="","",
       IF(OR(_xlfn._xlws.FILTER('Checklist.loc DATA'!$D$3:$D$3000,'Checklist.loc DATA'!$C$3:$C$3000=H482,"#no matching result in Checklist.loc DATA")="#no matching result found in Checklist.loc DATA",_xlfn._xlws.FILTER('Checklist.loc DATA'!$D$3:$D$3000,'Checklist.loc DATA'!$C$3:$C$3000=H482,"#no matching result in Checklist.loc DATA")="MISSING",_xlfn._xlws.FILTER('Checklist.loc DATA'!$D$3:$D$3000,'Checklist.loc DATA'!$C$3:$C$3000=H482,"#no matching result in Checklist.loc DATA")=""),
            IF(_xlfn._xlws.FILTER('GAME.CHECKLIST_ Integrator'!$C$2:$C$3000,'GAME.CHECKLIST_ Integrator'!$D$2:$D$3000=H482,"#no matching result in GAME.CHECKLIST Integrator")="0","#Text found in aircraft PAGE_Integrator but no matching entry name; check that you copy-pasted entry names",
                   _xlfn._xlws.FILTER('GAME.CHECKLIST_ Integrator'!$C$2:$C$3000,'GAME.CHECKLIST_ Integrator'!$D$2:$D$3000=H482,"#no matching result in GAME.CHECKLIST Integrator")),
           _xlfn._xlws.FILTER('Checklist.loc DATA'!$D$3:$D$3000,'Checklist.loc DATA'!$C$3:$C$3000=H482,"#no matching result in Checklist.loc DATA")))</f>
        <v/>
      </c>
      <c r="J482" s="48"/>
      <c r="K482" s="46" t="str" cm="1">
        <f t="array" ref="K482">IF(OR(J482="",J482=0),"",
       IF(OR(_xlfn._xlws.FILTER('Checklist.loc DATA'!$E$3:$E$3000,'Checklist.loc DATA'!$D$3:$D$3000=J482,"#no matching result in Checklist.loc DATA")="#no matching result found in Checklist.loc DATA",_xlfn._xlws.FILTER('Checklist.loc DATA'!$E$3:$E$3000,'Checklist.loc DATA'!$D$3:$D$3000=J482,"#no matching result in Checklist.loc DATA")="MISSING",_xlfn._xlws.FILTER('Checklist.loc DATA'!$E$3:$E$3000,'Checklist.loc DATA'!$D$3:$D$3000=J482,"#no matching result in Checklist.loc DATA")=""),
          IF(_xlfn._xlws.FILTER('CLUE. Integrator'!$C$2:$C$3000,'CLUE. Integrator'!$D$2:$D$3000=J482,"#no matching result in aircraft CLUE_Integrator")="0","#Text found in aircraft CLUE_Integrator but no matching entry name; check that you copy-pasted entry names",
                   _xlfn._xlws.FILTER('CLUE. Integrator'!$C$2:$C$3000,'CLUE. Integrator'!$D$2:$D$3000=J482,"#no matching result in aircraft CLUE_Integrator")),
           _xlfn._xlws.FILTER('Checklist.loc DATA'!$E$3:$E$3000,'Checklist.loc DATA'!$D$3:$D$3000=J482,"#no matching result in Checklist.loc DATA")))</f>
        <v/>
      </c>
      <c r="L482" s="63" t="str">
        <f>IF('Integrator tracking'!G491="","",'Integrator tracking'!G491)</f>
        <v/>
      </c>
      <c r="M482" s="14" t="str">
        <f t="shared" si="14"/>
        <v/>
      </c>
      <c r="N482" s="14" t="str">
        <f>IF(F482="","",
_xlfn.CONCAT('Resource Checklist generator'!$A$2,UPPER('Resource Checklist generator'!$O$1),SUBSTITUTE(_xlfn.CONCAT(G482,"_",I482),"GAME.CHECKLIST_",""),"_",T482,'Resource Checklist generator'!$M$2,L482,'Resource Checklist generator'!$K$2,CHAR(10),
    'Resource Checklist generator'!$L$1,'Resource Checklist generator'!$N$2,'Resource Checklist generator'!$K$1,CHAR(10),
    'Resource Checklist generator'!$N$1
))</f>
        <v/>
      </c>
      <c r="O482" s="14" t="str">
        <f>IF(NOT(OR(U482=0,U482="")),_xlfn.CONCAT('Resource Checklist generator'!$G$2,U482,'Resource Checklist generator'!$H$2,CHAR(10),'Resource Checklist generator'!$I$2),"")</f>
        <v/>
      </c>
      <c r="P482" s="14" t="str">
        <f>IF(NOT(OR(V482=0,V482="")),_xlfn.CONCAT('Resource Checklist generator'!$J$2,V482,'Resource Checklist generator'!$H$2,CHAR(10),'Resource Checklist generator'!$L$2),"")</f>
        <v/>
      </c>
      <c r="Q482" s="14" t="str">
        <f>IF(F482="","",
    _xlfn.CONCAT('Resource Checklist generator'!$A$1,UPPER('Resource Checklist generator'!$O$1),SUBSTITUTE(_xlfn.CONCAT(G482,"_",I482),"GAME.CHECKLIST_",""),'Resource Checklist generator'!$B$1,CHAR(10),
    'Resource Checklist generator'!$C$1,G482,'Resource Checklist generator'!$D$1,I482,'Resource Checklist generator'!$E$1,CHAR(10),
    IF(K482="","",_xlfn.CONCAT('Resource Checklist generator'!$F$1,K482,'Resource Checklist generator'!$G$1,CHAR(10))),
    'Resource Checklist generator'!$J$1,'Resource Checklist generator'!$K$1,CHAR(10),
    'Resource Checklist generator'!$N$1)
)</f>
        <v/>
      </c>
      <c r="R482" s="14"/>
      <c r="S482" s="14" t="str">
        <f t="shared" si="15"/>
        <v/>
      </c>
      <c r="T482" s="14" t="str" cm="1">
        <f t="array" ref="T482">IF(Q482="","",MATCH(MID(Q482,1,255),MID($R$3:$R$999,1,255),0))</f>
        <v/>
      </c>
      <c r="U482" s="14"/>
      <c r="V482" s="14"/>
    </row>
    <row r="483" spans="2:22">
      <c r="B483" s="27"/>
      <c r="C483" s="46" t="str" cm="1">
        <f t="array" ref="C483">IF(B483="","",
       IF(OR(_xlfn._xlws.FILTER('Checklist.loc DATA'!$D$3:$D$3000,'Checklist.loc DATA'!$C$3:$C$3000=B483,"#no matching result in Checklist.loc DATA")="#no matching result found in Checklist.loc DATA",_xlfn._xlws.FILTER('Checklist.loc DATA'!$D$3:$D$3000,'Checklist.loc DATA'!$C$3:$C$3000=B483,"#no matching result in Checklist.loc DATA")="MISSING",_xlfn._xlws.FILTER('Checklist.loc DATA'!$D$3:$D$3000,'Checklist.loc DATA'!$C$3:$C$3000=B483,"#no matching result in Checklist.loc DATA")=""),
            IF(_xlfn._xlws.FILTER('GAME.CHECKLIST_ Integrator'!$C$2:$C$3000,'GAME.CHECKLIST_ Integrator'!$D$2:$D$3000=B483,"#no matching result in GAME.CHECKLIST Integrator")="0","#Text found in aircraft PAGE_Integrator but no matching entry name; check that you copy-pasted entry names",
                   _xlfn._xlws.FILTER('GAME.CHECKLIST_ Integrator'!$C$2:$C$3000,'GAME.CHECKLIST_ Integrator'!$D$2:$D$3000=B483,"#no matching result in GAME.CHECKLIST Integrator")),
           _xlfn._xlws.FILTER('Checklist.loc DATA'!$D$3:$D$3000,'Checklist.loc DATA'!$C$3:$C$3000=B483,"#no matching result in Checklist.loc DATA")))</f>
        <v/>
      </c>
      <c r="D483" s="53"/>
      <c r="E483" s="46" t="str" cm="1">
        <f t="array" ref="E483">IF(D483="","",
       IF(OR(_xlfn._xlws.FILTER('Checklist.loc DATA'!$D$3:$D$3000,'Checklist.loc DATA'!$C$3:$C$3000=D483,"#no matching result in Checklist.loc DATA")="#no matching result found in Checklist.loc DATA",_xlfn._xlws.FILTER('Checklist.loc DATA'!$D$3:$D$3000,'Checklist.loc DATA'!$C$3:$C$3000=D483,"#no matching result in Checklist.loc DATA")="MISSING",_xlfn._xlws.FILTER('Checklist.loc DATA'!$D$3:$D$3000,'Checklist.loc DATA'!$C$3:$C$3000=D483,"#no matching result in Checklist.loc DATA")=""),
            IF(_xlfn._xlws.FILTER('GAME.CHECKLIST_ Integrator'!$C$2:$C$3000,'GAME.CHECKLIST_ Integrator'!$D$2:$D$3000=D483,"#no matching result in GAME.CHECKLIST Integrator")="0","#Text found in aircraft PAGE_Integrator but no matching entry name; check that you copy-pasted entry names",
                   _xlfn._xlws.FILTER('GAME.CHECKLIST_ Integrator'!$C$2:$C$3000,'GAME.CHECKLIST_ Integrator'!$D$2:$D$3000=D483,"#no matching result in GAME.CHECKLIST Integrator")),
           _xlfn._xlws.FILTER('Checklist.loc DATA'!$D$3:$D$3000,'Checklist.loc DATA'!$C$3:$C$3000=D483,"#no matching result in Checklist.loc DATA")))</f>
        <v/>
      </c>
      <c r="F483" s="53"/>
      <c r="G483" s="46" t="str" cm="1">
        <f t="array" ref="G483">IF(F483="","",
       IF(OR(_xlfn._xlws.FILTER('Checklist.loc DATA'!$D$3:$D$3000,'Checklist.loc DATA'!$C$3:$C$3000=F483,"#no matching result in Checklist.loc DATA")="#no matching result found in Checklist.loc DATA",_xlfn._xlws.FILTER('Checklist.loc DATA'!$D$3:$D$3000,'Checklist.loc DATA'!$C$3:$C$3000=F483,"#no matching result in Checklist.loc DATA")="MISSING",_xlfn._xlws.FILTER('Checklist.loc DATA'!$D$3:$D$3000,'Checklist.loc DATA'!$C$3:$C$3000=F483,"#no matching result in Checklist.loc DATA")=""),
            IF(_xlfn._xlws.FILTER('GAME.CHECKLIST_ Integrator'!$C$2:$C$3000,'GAME.CHECKLIST_ Integrator'!$D$2:$D$3000=F483,"#no matching result in GAME.CHECKLIST Integrator")="0","#Text found in aircraft PAGE_Integrator but no matching entry name; check that you copy-pasted entry names",
                   _xlfn._xlws.FILTER('GAME.CHECKLIST_ Integrator'!$C$2:$C$3000,'GAME.CHECKLIST_ Integrator'!$D$2:$D$3000=F483,"#no matching result in GAME.CHECKLIST Integrator")),
           _xlfn._xlws.FILTER('Checklist.loc DATA'!$D$3:$D$3000,'Checklist.loc DATA'!$C$3:$C$3000=F483,"#no matching result in Checklist.loc DATA")))</f>
        <v/>
      </c>
      <c r="H483" s="62"/>
      <c r="I483" s="46" t="str" cm="1">
        <f t="array" ref="I483">IF(H483="","",
       IF(OR(_xlfn._xlws.FILTER('Checklist.loc DATA'!$D$3:$D$3000,'Checklist.loc DATA'!$C$3:$C$3000=H483,"#no matching result in Checklist.loc DATA")="#no matching result found in Checklist.loc DATA",_xlfn._xlws.FILTER('Checklist.loc DATA'!$D$3:$D$3000,'Checklist.loc DATA'!$C$3:$C$3000=H483,"#no matching result in Checklist.loc DATA")="MISSING",_xlfn._xlws.FILTER('Checklist.loc DATA'!$D$3:$D$3000,'Checklist.loc DATA'!$C$3:$C$3000=H483,"#no matching result in Checklist.loc DATA")=""),
            IF(_xlfn._xlws.FILTER('GAME.CHECKLIST_ Integrator'!$C$2:$C$3000,'GAME.CHECKLIST_ Integrator'!$D$2:$D$3000=H483,"#no matching result in GAME.CHECKLIST Integrator")="0","#Text found in aircraft PAGE_Integrator but no matching entry name; check that you copy-pasted entry names",
                   _xlfn._xlws.FILTER('GAME.CHECKLIST_ Integrator'!$C$2:$C$3000,'GAME.CHECKLIST_ Integrator'!$D$2:$D$3000=H483,"#no matching result in GAME.CHECKLIST Integrator")),
           _xlfn._xlws.FILTER('Checklist.loc DATA'!$D$3:$D$3000,'Checklist.loc DATA'!$C$3:$C$3000=H483,"#no matching result in Checklist.loc DATA")))</f>
        <v/>
      </c>
      <c r="J483" s="29"/>
      <c r="K483" s="46" t="str" cm="1">
        <f t="array" ref="K483">IF(OR(J483="",J483=0),"",
       IF(OR(_xlfn._xlws.FILTER('Checklist.loc DATA'!$E$3:$E$3000,'Checklist.loc DATA'!$D$3:$D$3000=J483,"#no matching result in Checklist.loc DATA")="#no matching result found in Checklist.loc DATA",_xlfn._xlws.FILTER('Checklist.loc DATA'!$E$3:$E$3000,'Checklist.loc DATA'!$D$3:$D$3000=J483,"#no matching result in Checklist.loc DATA")="MISSING",_xlfn._xlws.FILTER('Checklist.loc DATA'!$E$3:$E$3000,'Checklist.loc DATA'!$D$3:$D$3000=J483,"#no matching result in Checklist.loc DATA")=""),
          IF(_xlfn._xlws.FILTER('CLUE. Integrator'!$C$2:$C$3000,'CLUE. Integrator'!$D$2:$D$3000=J483,"#no matching result in aircraft CLUE_Integrator")="0","#Text found in aircraft CLUE_Integrator but no matching entry name; check that you copy-pasted entry names",
                   _xlfn._xlws.FILTER('CLUE. Integrator'!$C$2:$C$3000,'CLUE. Integrator'!$D$2:$D$3000=J483,"#no matching result in aircraft CLUE_Integrator")),
           _xlfn._xlws.FILTER('Checklist.loc DATA'!$E$3:$E$3000,'Checklist.loc DATA'!$D$3:$D$3000=J483,"#no matching result in Checklist.loc DATA")))</f>
        <v/>
      </c>
      <c r="L483" s="63" t="str">
        <f>IF('Integrator tracking'!G492="","",'Integrator tracking'!G492)</f>
        <v/>
      </c>
      <c r="M483" s="14" t="str">
        <f t="shared" si="14"/>
        <v/>
      </c>
      <c r="N483" s="14" t="str">
        <f>IF(F483="","",
_xlfn.CONCAT('Resource Checklist generator'!$A$2,UPPER('Resource Checklist generator'!$O$1),SUBSTITUTE(_xlfn.CONCAT(G483,"_",I483),"GAME.CHECKLIST_",""),"_",T483,'Resource Checklist generator'!$M$2,L483,'Resource Checklist generator'!$K$2,CHAR(10),
    'Resource Checklist generator'!$L$1,'Resource Checklist generator'!$N$2,'Resource Checklist generator'!$K$1,CHAR(10),
    'Resource Checklist generator'!$N$1
))</f>
        <v/>
      </c>
      <c r="O483" s="14" t="str">
        <f>IF(NOT(OR(U483=0,U483="")),_xlfn.CONCAT('Resource Checklist generator'!$G$2,U483,'Resource Checklist generator'!$H$2,CHAR(10),'Resource Checklist generator'!$I$2),"")</f>
        <v/>
      </c>
      <c r="P483" s="14" t="str">
        <f>IF(NOT(OR(V483=0,V483="")),_xlfn.CONCAT('Resource Checklist generator'!$J$2,V483,'Resource Checklist generator'!$H$2,CHAR(10),'Resource Checklist generator'!$L$2),"")</f>
        <v/>
      </c>
      <c r="Q483" s="14" t="str">
        <f>IF(F483="","",
    _xlfn.CONCAT('Resource Checklist generator'!$A$1,UPPER('Resource Checklist generator'!$O$1),SUBSTITUTE(_xlfn.CONCAT(G483,"_",I483),"GAME.CHECKLIST_",""),'Resource Checklist generator'!$B$1,CHAR(10),
    'Resource Checklist generator'!$C$1,G483,'Resource Checklist generator'!$D$1,I483,'Resource Checklist generator'!$E$1,CHAR(10),
    IF(K483="","",_xlfn.CONCAT('Resource Checklist generator'!$F$1,K483,'Resource Checklist generator'!$G$1,CHAR(10))),
    'Resource Checklist generator'!$J$1,'Resource Checklist generator'!$K$1,CHAR(10),
    'Resource Checklist generator'!$N$1)
)</f>
        <v/>
      </c>
      <c r="R483" s="14"/>
      <c r="S483" s="14" t="str">
        <f t="shared" si="15"/>
        <v/>
      </c>
      <c r="T483" s="14" t="str" cm="1">
        <f t="array" ref="T483">IF(Q483="","",MATCH(MID(Q483,1,255),MID($R$3:$R$999,1,255),0))</f>
        <v/>
      </c>
      <c r="U483" s="14"/>
      <c r="V483" s="14"/>
    </row>
    <row r="484" spans="2:22">
      <c r="B484" s="28"/>
      <c r="C484" s="46" t="str" cm="1">
        <f t="array" ref="C484">IF(B484="","",
       IF(OR(_xlfn._xlws.FILTER('Checklist.loc DATA'!$D$3:$D$3000,'Checklist.loc DATA'!$C$3:$C$3000=B484,"#no matching result in Checklist.loc DATA")="#no matching result found in Checklist.loc DATA",_xlfn._xlws.FILTER('Checklist.loc DATA'!$D$3:$D$3000,'Checklist.loc DATA'!$C$3:$C$3000=B484,"#no matching result in Checklist.loc DATA")="MISSING",_xlfn._xlws.FILTER('Checklist.loc DATA'!$D$3:$D$3000,'Checklist.loc DATA'!$C$3:$C$3000=B484,"#no matching result in Checklist.loc DATA")=""),
            IF(_xlfn._xlws.FILTER('GAME.CHECKLIST_ Integrator'!$C$2:$C$3000,'GAME.CHECKLIST_ Integrator'!$D$2:$D$3000=B484,"#no matching result in GAME.CHECKLIST Integrator")="0","#Text found in aircraft PAGE_Integrator but no matching entry name; check that you copy-pasted entry names",
                   _xlfn._xlws.FILTER('GAME.CHECKLIST_ Integrator'!$C$2:$C$3000,'GAME.CHECKLIST_ Integrator'!$D$2:$D$3000=B484,"#no matching result in GAME.CHECKLIST Integrator")),
           _xlfn._xlws.FILTER('Checklist.loc DATA'!$D$3:$D$3000,'Checklist.loc DATA'!$C$3:$C$3000=B484,"#no matching result in Checklist.loc DATA")))</f>
        <v/>
      </c>
      <c r="D484" s="52"/>
      <c r="E484" s="46" t="str" cm="1">
        <f t="array" ref="E484">IF(D484="","",
       IF(OR(_xlfn._xlws.FILTER('Checklist.loc DATA'!$D$3:$D$3000,'Checklist.loc DATA'!$C$3:$C$3000=D484,"#no matching result in Checklist.loc DATA")="#no matching result found in Checklist.loc DATA",_xlfn._xlws.FILTER('Checklist.loc DATA'!$D$3:$D$3000,'Checklist.loc DATA'!$C$3:$C$3000=D484,"#no matching result in Checklist.loc DATA")="MISSING",_xlfn._xlws.FILTER('Checklist.loc DATA'!$D$3:$D$3000,'Checklist.loc DATA'!$C$3:$C$3000=D484,"#no matching result in Checklist.loc DATA")=""),
            IF(_xlfn._xlws.FILTER('GAME.CHECKLIST_ Integrator'!$C$2:$C$3000,'GAME.CHECKLIST_ Integrator'!$D$2:$D$3000=D484,"#no matching result in GAME.CHECKLIST Integrator")="0","#Text found in aircraft PAGE_Integrator but no matching entry name; check that you copy-pasted entry names",
                   _xlfn._xlws.FILTER('GAME.CHECKLIST_ Integrator'!$C$2:$C$3000,'GAME.CHECKLIST_ Integrator'!$D$2:$D$3000=D484,"#no matching result in GAME.CHECKLIST Integrator")),
           _xlfn._xlws.FILTER('Checklist.loc DATA'!$D$3:$D$3000,'Checklist.loc DATA'!$C$3:$C$3000=D484,"#no matching result in Checklist.loc DATA")))</f>
        <v/>
      </c>
      <c r="F484" s="52"/>
      <c r="G484" s="46" t="str" cm="1">
        <f t="array" ref="G484">IF(F484="","",
       IF(OR(_xlfn._xlws.FILTER('Checklist.loc DATA'!$D$3:$D$3000,'Checklist.loc DATA'!$C$3:$C$3000=F484,"#no matching result in Checklist.loc DATA")="#no matching result found in Checklist.loc DATA",_xlfn._xlws.FILTER('Checklist.loc DATA'!$D$3:$D$3000,'Checklist.loc DATA'!$C$3:$C$3000=F484,"#no matching result in Checklist.loc DATA")="MISSING",_xlfn._xlws.FILTER('Checklist.loc DATA'!$D$3:$D$3000,'Checklist.loc DATA'!$C$3:$C$3000=F484,"#no matching result in Checklist.loc DATA")=""),
            IF(_xlfn._xlws.FILTER('GAME.CHECKLIST_ Integrator'!$C$2:$C$3000,'GAME.CHECKLIST_ Integrator'!$D$2:$D$3000=F484,"#no matching result in GAME.CHECKLIST Integrator")="0","#Text found in aircraft PAGE_Integrator but no matching entry name; check that you copy-pasted entry names",
                   _xlfn._xlws.FILTER('GAME.CHECKLIST_ Integrator'!$C$2:$C$3000,'GAME.CHECKLIST_ Integrator'!$D$2:$D$3000=F484,"#no matching result in GAME.CHECKLIST Integrator")),
           _xlfn._xlws.FILTER('Checklist.loc DATA'!$D$3:$D$3000,'Checklist.loc DATA'!$C$3:$C$3000=F484,"#no matching result in Checklist.loc DATA")))</f>
        <v/>
      </c>
      <c r="H484" s="61"/>
      <c r="I484" s="46" t="str" cm="1">
        <f t="array" ref="I484">IF(H484="","",
       IF(OR(_xlfn._xlws.FILTER('Checklist.loc DATA'!$D$3:$D$3000,'Checklist.loc DATA'!$C$3:$C$3000=H484,"#no matching result in Checklist.loc DATA")="#no matching result found in Checklist.loc DATA",_xlfn._xlws.FILTER('Checklist.loc DATA'!$D$3:$D$3000,'Checklist.loc DATA'!$C$3:$C$3000=H484,"#no matching result in Checklist.loc DATA")="MISSING",_xlfn._xlws.FILTER('Checklist.loc DATA'!$D$3:$D$3000,'Checklist.loc DATA'!$C$3:$C$3000=H484,"#no matching result in Checklist.loc DATA")=""),
            IF(_xlfn._xlws.FILTER('GAME.CHECKLIST_ Integrator'!$C$2:$C$3000,'GAME.CHECKLIST_ Integrator'!$D$2:$D$3000=H484,"#no matching result in GAME.CHECKLIST Integrator")="0","#Text found in aircraft PAGE_Integrator but no matching entry name; check that you copy-pasted entry names",
                   _xlfn._xlws.FILTER('GAME.CHECKLIST_ Integrator'!$C$2:$C$3000,'GAME.CHECKLIST_ Integrator'!$D$2:$D$3000=H484,"#no matching result in GAME.CHECKLIST Integrator")),
           _xlfn._xlws.FILTER('Checklist.loc DATA'!$D$3:$D$3000,'Checklist.loc DATA'!$C$3:$C$3000=H484,"#no matching result in Checklist.loc DATA")))</f>
        <v/>
      </c>
      <c r="J484" s="48"/>
      <c r="K484" s="46" t="str" cm="1">
        <f t="array" ref="K484">IF(OR(J484="",J484=0),"",
       IF(OR(_xlfn._xlws.FILTER('Checklist.loc DATA'!$E$3:$E$3000,'Checklist.loc DATA'!$D$3:$D$3000=J484,"#no matching result in Checklist.loc DATA")="#no matching result found in Checklist.loc DATA",_xlfn._xlws.FILTER('Checklist.loc DATA'!$E$3:$E$3000,'Checklist.loc DATA'!$D$3:$D$3000=J484,"#no matching result in Checklist.loc DATA")="MISSING",_xlfn._xlws.FILTER('Checklist.loc DATA'!$E$3:$E$3000,'Checklist.loc DATA'!$D$3:$D$3000=J484,"#no matching result in Checklist.loc DATA")=""),
          IF(_xlfn._xlws.FILTER('CLUE. Integrator'!$C$2:$C$3000,'CLUE. Integrator'!$D$2:$D$3000=J484,"#no matching result in aircraft CLUE_Integrator")="0","#Text found in aircraft CLUE_Integrator but no matching entry name; check that you copy-pasted entry names",
                   _xlfn._xlws.FILTER('CLUE. Integrator'!$C$2:$C$3000,'CLUE. Integrator'!$D$2:$D$3000=J484,"#no matching result in aircraft CLUE_Integrator")),
           _xlfn._xlws.FILTER('Checklist.loc DATA'!$E$3:$E$3000,'Checklist.loc DATA'!$D$3:$D$3000=J484,"#no matching result in Checklist.loc DATA")))</f>
        <v/>
      </c>
      <c r="L484" s="63" t="str">
        <f>IF('Integrator tracking'!G493="","",'Integrator tracking'!G493)</f>
        <v/>
      </c>
      <c r="M484" s="14" t="str">
        <f t="shared" si="14"/>
        <v/>
      </c>
      <c r="N484" s="14" t="str">
        <f>IF(F484="","",
_xlfn.CONCAT('Resource Checklist generator'!$A$2,UPPER('Resource Checklist generator'!$O$1),SUBSTITUTE(_xlfn.CONCAT(G484,"_",I484),"GAME.CHECKLIST_",""),"_",T484,'Resource Checklist generator'!$M$2,L484,'Resource Checklist generator'!$K$2,CHAR(10),
    'Resource Checklist generator'!$L$1,'Resource Checklist generator'!$N$2,'Resource Checklist generator'!$K$1,CHAR(10),
    'Resource Checklist generator'!$N$1
))</f>
        <v/>
      </c>
      <c r="O484" s="14" t="str">
        <f>IF(NOT(OR(U484=0,U484="")),_xlfn.CONCAT('Resource Checklist generator'!$G$2,U484,'Resource Checklist generator'!$H$2,CHAR(10),'Resource Checklist generator'!$I$2),"")</f>
        <v/>
      </c>
      <c r="P484" s="14" t="str">
        <f>IF(NOT(OR(V484=0,V484="")),_xlfn.CONCAT('Resource Checklist generator'!$J$2,V484,'Resource Checklist generator'!$H$2,CHAR(10),'Resource Checklist generator'!$L$2),"")</f>
        <v/>
      </c>
      <c r="Q484" s="14" t="str">
        <f>IF(F484="","",
    _xlfn.CONCAT('Resource Checklist generator'!$A$1,UPPER('Resource Checklist generator'!$O$1),SUBSTITUTE(_xlfn.CONCAT(G484,"_",I484),"GAME.CHECKLIST_",""),'Resource Checklist generator'!$B$1,CHAR(10),
    'Resource Checklist generator'!$C$1,G484,'Resource Checklist generator'!$D$1,I484,'Resource Checklist generator'!$E$1,CHAR(10),
    IF(K484="","",_xlfn.CONCAT('Resource Checklist generator'!$F$1,K484,'Resource Checklist generator'!$G$1,CHAR(10))),
    'Resource Checklist generator'!$J$1,'Resource Checklist generator'!$K$1,CHAR(10),
    'Resource Checklist generator'!$N$1)
)</f>
        <v/>
      </c>
      <c r="R484" s="14"/>
      <c r="S484" s="14" t="str">
        <f t="shared" si="15"/>
        <v/>
      </c>
      <c r="T484" s="14" t="str" cm="1">
        <f t="array" ref="T484">IF(Q484="","",MATCH(MID(Q484,1,255),MID($R$3:$R$999,1,255),0))</f>
        <v/>
      </c>
      <c r="U484" s="14"/>
      <c r="V484" s="14"/>
    </row>
    <row r="485" spans="2:22">
      <c r="B485" s="27"/>
      <c r="C485" s="46" t="str" cm="1">
        <f t="array" ref="C485">IF(B485="","",
       IF(OR(_xlfn._xlws.FILTER('Checklist.loc DATA'!$D$3:$D$3000,'Checklist.loc DATA'!$C$3:$C$3000=B485,"#no matching result in Checklist.loc DATA")="#no matching result found in Checklist.loc DATA",_xlfn._xlws.FILTER('Checklist.loc DATA'!$D$3:$D$3000,'Checklist.loc DATA'!$C$3:$C$3000=B485,"#no matching result in Checklist.loc DATA")="MISSING",_xlfn._xlws.FILTER('Checklist.loc DATA'!$D$3:$D$3000,'Checklist.loc DATA'!$C$3:$C$3000=B485,"#no matching result in Checklist.loc DATA")=""),
            IF(_xlfn._xlws.FILTER('GAME.CHECKLIST_ Integrator'!$C$2:$C$3000,'GAME.CHECKLIST_ Integrator'!$D$2:$D$3000=B485,"#no matching result in GAME.CHECKLIST Integrator")="0","#Text found in aircraft PAGE_Integrator but no matching entry name; check that you copy-pasted entry names",
                   _xlfn._xlws.FILTER('GAME.CHECKLIST_ Integrator'!$C$2:$C$3000,'GAME.CHECKLIST_ Integrator'!$D$2:$D$3000=B485,"#no matching result in GAME.CHECKLIST Integrator")),
           _xlfn._xlws.FILTER('Checklist.loc DATA'!$D$3:$D$3000,'Checklist.loc DATA'!$C$3:$C$3000=B485,"#no matching result in Checklist.loc DATA")))</f>
        <v/>
      </c>
      <c r="D485" s="53"/>
      <c r="E485" s="46" t="str" cm="1">
        <f t="array" ref="E485">IF(D485="","",
       IF(OR(_xlfn._xlws.FILTER('Checklist.loc DATA'!$D$3:$D$3000,'Checklist.loc DATA'!$C$3:$C$3000=D485,"#no matching result in Checklist.loc DATA")="#no matching result found in Checklist.loc DATA",_xlfn._xlws.FILTER('Checklist.loc DATA'!$D$3:$D$3000,'Checklist.loc DATA'!$C$3:$C$3000=D485,"#no matching result in Checklist.loc DATA")="MISSING",_xlfn._xlws.FILTER('Checklist.loc DATA'!$D$3:$D$3000,'Checklist.loc DATA'!$C$3:$C$3000=D485,"#no matching result in Checklist.loc DATA")=""),
            IF(_xlfn._xlws.FILTER('GAME.CHECKLIST_ Integrator'!$C$2:$C$3000,'GAME.CHECKLIST_ Integrator'!$D$2:$D$3000=D485,"#no matching result in GAME.CHECKLIST Integrator")="0","#Text found in aircraft PAGE_Integrator but no matching entry name; check that you copy-pasted entry names",
                   _xlfn._xlws.FILTER('GAME.CHECKLIST_ Integrator'!$C$2:$C$3000,'GAME.CHECKLIST_ Integrator'!$D$2:$D$3000=D485,"#no matching result in GAME.CHECKLIST Integrator")),
           _xlfn._xlws.FILTER('Checklist.loc DATA'!$D$3:$D$3000,'Checklist.loc DATA'!$C$3:$C$3000=D485,"#no matching result in Checklist.loc DATA")))</f>
        <v/>
      </c>
      <c r="F485" s="53"/>
      <c r="G485" s="46" t="str" cm="1">
        <f t="array" ref="G485">IF(F485="","",
       IF(OR(_xlfn._xlws.FILTER('Checklist.loc DATA'!$D$3:$D$3000,'Checklist.loc DATA'!$C$3:$C$3000=F485,"#no matching result in Checklist.loc DATA")="#no matching result found in Checklist.loc DATA",_xlfn._xlws.FILTER('Checklist.loc DATA'!$D$3:$D$3000,'Checklist.loc DATA'!$C$3:$C$3000=F485,"#no matching result in Checklist.loc DATA")="MISSING",_xlfn._xlws.FILTER('Checklist.loc DATA'!$D$3:$D$3000,'Checklist.loc DATA'!$C$3:$C$3000=F485,"#no matching result in Checklist.loc DATA")=""),
            IF(_xlfn._xlws.FILTER('GAME.CHECKLIST_ Integrator'!$C$2:$C$3000,'GAME.CHECKLIST_ Integrator'!$D$2:$D$3000=F485,"#no matching result in GAME.CHECKLIST Integrator")="0","#Text found in aircraft PAGE_Integrator but no matching entry name; check that you copy-pasted entry names",
                   _xlfn._xlws.FILTER('GAME.CHECKLIST_ Integrator'!$C$2:$C$3000,'GAME.CHECKLIST_ Integrator'!$D$2:$D$3000=F485,"#no matching result in GAME.CHECKLIST Integrator")),
           _xlfn._xlws.FILTER('Checklist.loc DATA'!$D$3:$D$3000,'Checklist.loc DATA'!$C$3:$C$3000=F485,"#no matching result in Checklist.loc DATA")))</f>
        <v/>
      </c>
      <c r="H485" s="62"/>
      <c r="I485" s="46" t="str" cm="1">
        <f t="array" ref="I485">IF(H485="","",
       IF(OR(_xlfn._xlws.FILTER('Checklist.loc DATA'!$D$3:$D$3000,'Checklist.loc DATA'!$C$3:$C$3000=H485,"#no matching result in Checklist.loc DATA")="#no matching result found in Checklist.loc DATA",_xlfn._xlws.FILTER('Checklist.loc DATA'!$D$3:$D$3000,'Checklist.loc DATA'!$C$3:$C$3000=H485,"#no matching result in Checklist.loc DATA")="MISSING",_xlfn._xlws.FILTER('Checklist.loc DATA'!$D$3:$D$3000,'Checklist.loc DATA'!$C$3:$C$3000=H485,"#no matching result in Checklist.loc DATA")=""),
            IF(_xlfn._xlws.FILTER('GAME.CHECKLIST_ Integrator'!$C$2:$C$3000,'GAME.CHECKLIST_ Integrator'!$D$2:$D$3000=H485,"#no matching result in GAME.CHECKLIST Integrator")="0","#Text found in aircraft PAGE_Integrator but no matching entry name; check that you copy-pasted entry names",
                   _xlfn._xlws.FILTER('GAME.CHECKLIST_ Integrator'!$C$2:$C$3000,'GAME.CHECKLIST_ Integrator'!$D$2:$D$3000=H485,"#no matching result in GAME.CHECKLIST Integrator")),
           _xlfn._xlws.FILTER('Checklist.loc DATA'!$D$3:$D$3000,'Checklist.loc DATA'!$C$3:$C$3000=H485,"#no matching result in Checklist.loc DATA")))</f>
        <v/>
      </c>
      <c r="J485" s="29"/>
      <c r="K485" s="46" t="str" cm="1">
        <f t="array" ref="K485">IF(OR(J485="",J485=0),"",
       IF(OR(_xlfn._xlws.FILTER('Checklist.loc DATA'!$E$3:$E$3000,'Checklist.loc DATA'!$D$3:$D$3000=J485,"#no matching result in Checklist.loc DATA")="#no matching result found in Checklist.loc DATA",_xlfn._xlws.FILTER('Checklist.loc DATA'!$E$3:$E$3000,'Checklist.loc DATA'!$D$3:$D$3000=J485,"#no matching result in Checklist.loc DATA")="MISSING",_xlfn._xlws.FILTER('Checklist.loc DATA'!$E$3:$E$3000,'Checklist.loc DATA'!$D$3:$D$3000=J485,"#no matching result in Checklist.loc DATA")=""),
          IF(_xlfn._xlws.FILTER('CLUE. Integrator'!$C$2:$C$3000,'CLUE. Integrator'!$D$2:$D$3000=J485,"#no matching result in aircraft CLUE_Integrator")="0","#Text found in aircraft CLUE_Integrator but no matching entry name; check that you copy-pasted entry names",
                   _xlfn._xlws.FILTER('CLUE. Integrator'!$C$2:$C$3000,'CLUE. Integrator'!$D$2:$D$3000=J485,"#no matching result in aircraft CLUE_Integrator")),
           _xlfn._xlws.FILTER('Checklist.loc DATA'!$E$3:$E$3000,'Checklist.loc DATA'!$D$3:$D$3000=J485,"#no matching result in Checklist.loc DATA")))</f>
        <v/>
      </c>
      <c r="L485" s="63" t="str">
        <f>IF('Integrator tracking'!G494="","",'Integrator tracking'!G494)</f>
        <v/>
      </c>
      <c r="M485" s="14" t="str">
        <f t="shared" si="14"/>
        <v/>
      </c>
      <c r="N485" s="14" t="str">
        <f>IF(F485="","",
_xlfn.CONCAT('Resource Checklist generator'!$A$2,UPPER('Resource Checklist generator'!$O$1),SUBSTITUTE(_xlfn.CONCAT(G485,"_",I485),"GAME.CHECKLIST_",""),"_",T485,'Resource Checklist generator'!$M$2,L485,'Resource Checklist generator'!$K$2,CHAR(10),
    'Resource Checklist generator'!$L$1,'Resource Checklist generator'!$N$2,'Resource Checklist generator'!$K$1,CHAR(10),
    'Resource Checklist generator'!$N$1
))</f>
        <v/>
      </c>
      <c r="O485" s="14" t="str">
        <f>IF(NOT(OR(U485=0,U485="")),_xlfn.CONCAT('Resource Checklist generator'!$G$2,U485,'Resource Checklist generator'!$H$2,CHAR(10),'Resource Checklist generator'!$I$2),"")</f>
        <v/>
      </c>
      <c r="P485" s="14" t="str">
        <f>IF(NOT(OR(V485=0,V485="")),_xlfn.CONCAT('Resource Checklist generator'!$J$2,V485,'Resource Checklist generator'!$H$2,CHAR(10),'Resource Checklist generator'!$L$2),"")</f>
        <v/>
      </c>
      <c r="Q485" s="14" t="str">
        <f>IF(F485="","",
    _xlfn.CONCAT('Resource Checklist generator'!$A$1,UPPER('Resource Checklist generator'!$O$1),SUBSTITUTE(_xlfn.CONCAT(G485,"_",I485),"GAME.CHECKLIST_",""),'Resource Checklist generator'!$B$1,CHAR(10),
    'Resource Checklist generator'!$C$1,G485,'Resource Checklist generator'!$D$1,I485,'Resource Checklist generator'!$E$1,CHAR(10),
    IF(K485="","",_xlfn.CONCAT('Resource Checklist generator'!$F$1,K485,'Resource Checklist generator'!$G$1,CHAR(10))),
    'Resource Checklist generator'!$J$1,'Resource Checklist generator'!$K$1,CHAR(10),
    'Resource Checklist generator'!$N$1)
)</f>
        <v/>
      </c>
      <c r="R485" s="14"/>
      <c r="S485" s="14" t="str">
        <f t="shared" si="15"/>
        <v/>
      </c>
      <c r="T485" s="14" t="str" cm="1">
        <f t="array" ref="T485">IF(Q485="","",MATCH(MID(Q485,1,255),MID($R$3:$R$999,1,255),0))</f>
        <v/>
      </c>
      <c r="U485" s="14"/>
      <c r="V485" s="14"/>
    </row>
    <row r="486" spans="2:22">
      <c r="B486" s="28"/>
      <c r="C486" s="46" t="str" cm="1">
        <f t="array" ref="C486">IF(B486="","",
       IF(OR(_xlfn._xlws.FILTER('Checklist.loc DATA'!$D$3:$D$3000,'Checklist.loc DATA'!$C$3:$C$3000=B486,"#no matching result in Checklist.loc DATA")="#no matching result found in Checklist.loc DATA",_xlfn._xlws.FILTER('Checklist.loc DATA'!$D$3:$D$3000,'Checklist.loc DATA'!$C$3:$C$3000=B486,"#no matching result in Checklist.loc DATA")="MISSING",_xlfn._xlws.FILTER('Checklist.loc DATA'!$D$3:$D$3000,'Checklist.loc DATA'!$C$3:$C$3000=B486,"#no matching result in Checklist.loc DATA")=""),
            IF(_xlfn._xlws.FILTER('GAME.CHECKLIST_ Integrator'!$C$2:$C$3000,'GAME.CHECKLIST_ Integrator'!$D$2:$D$3000=B486,"#no matching result in GAME.CHECKLIST Integrator")="0","#Text found in aircraft PAGE_Integrator but no matching entry name; check that you copy-pasted entry names",
                   _xlfn._xlws.FILTER('GAME.CHECKLIST_ Integrator'!$C$2:$C$3000,'GAME.CHECKLIST_ Integrator'!$D$2:$D$3000=B486,"#no matching result in GAME.CHECKLIST Integrator")),
           _xlfn._xlws.FILTER('Checklist.loc DATA'!$D$3:$D$3000,'Checklist.loc DATA'!$C$3:$C$3000=B486,"#no matching result in Checklist.loc DATA")))</f>
        <v/>
      </c>
      <c r="D486" s="52"/>
      <c r="E486" s="46" t="str" cm="1">
        <f t="array" ref="E486">IF(D486="","",
       IF(OR(_xlfn._xlws.FILTER('Checklist.loc DATA'!$D$3:$D$3000,'Checklist.loc DATA'!$C$3:$C$3000=D486,"#no matching result in Checklist.loc DATA")="#no matching result found in Checklist.loc DATA",_xlfn._xlws.FILTER('Checklist.loc DATA'!$D$3:$D$3000,'Checklist.loc DATA'!$C$3:$C$3000=D486,"#no matching result in Checklist.loc DATA")="MISSING",_xlfn._xlws.FILTER('Checklist.loc DATA'!$D$3:$D$3000,'Checklist.loc DATA'!$C$3:$C$3000=D486,"#no matching result in Checklist.loc DATA")=""),
            IF(_xlfn._xlws.FILTER('GAME.CHECKLIST_ Integrator'!$C$2:$C$3000,'GAME.CHECKLIST_ Integrator'!$D$2:$D$3000=D486,"#no matching result in GAME.CHECKLIST Integrator")="0","#Text found in aircraft PAGE_Integrator but no matching entry name; check that you copy-pasted entry names",
                   _xlfn._xlws.FILTER('GAME.CHECKLIST_ Integrator'!$C$2:$C$3000,'GAME.CHECKLIST_ Integrator'!$D$2:$D$3000=D486,"#no matching result in GAME.CHECKLIST Integrator")),
           _xlfn._xlws.FILTER('Checklist.loc DATA'!$D$3:$D$3000,'Checklist.loc DATA'!$C$3:$C$3000=D486,"#no matching result in Checklist.loc DATA")))</f>
        <v/>
      </c>
      <c r="F486" s="52"/>
      <c r="G486" s="46" t="str" cm="1">
        <f t="array" ref="G486">IF(F486="","",
       IF(OR(_xlfn._xlws.FILTER('Checklist.loc DATA'!$D$3:$D$3000,'Checklist.loc DATA'!$C$3:$C$3000=F486,"#no matching result in Checklist.loc DATA")="#no matching result found in Checklist.loc DATA",_xlfn._xlws.FILTER('Checklist.loc DATA'!$D$3:$D$3000,'Checklist.loc DATA'!$C$3:$C$3000=F486,"#no matching result in Checklist.loc DATA")="MISSING",_xlfn._xlws.FILTER('Checklist.loc DATA'!$D$3:$D$3000,'Checklist.loc DATA'!$C$3:$C$3000=F486,"#no matching result in Checklist.loc DATA")=""),
            IF(_xlfn._xlws.FILTER('GAME.CHECKLIST_ Integrator'!$C$2:$C$3000,'GAME.CHECKLIST_ Integrator'!$D$2:$D$3000=F486,"#no matching result in GAME.CHECKLIST Integrator")="0","#Text found in aircraft PAGE_Integrator but no matching entry name; check that you copy-pasted entry names",
                   _xlfn._xlws.FILTER('GAME.CHECKLIST_ Integrator'!$C$2:$C$3000,'GAME.CHECKLIST_ Integrator'!$D$2:$D$3000=F486,"#no matching result in GAME.CHECKLIST Integrator")),
           _xlfn._xlws.FILTER('Checklist.loc DATA'!$D$3:$D$3000,'Checklist.loc DATA'!$C$3:$C$3000=F486,"#no matching result in Checklist.loc DATA")))</f>
        <v/>
      </c>
      <c r="H486" s="61"/>
      <c r="I486" s="46" t="str" cm="1">
        <f t="array" ref="I486">IF(H486="","",
       IF(OR(_xlfn._xlws.FILTER('Checklist.loc DATA'!$D$3:$D$3000,'Checklist.loc DATA'!$C$3:$C$3000=H486,"#no matching result in Checklist.loc DATA")="#no matching result found in Checklist.loc DATA",_xlfn._xlws.FILTER('Checklist.loc DATA'!$D$3:$D$3000,'Checklist.loc DATA'!$C$3:$C$3000=H486,"#no matching result in Checklist.loc DATA")="MISSING",_xlfn._xlws.FILTER('Checklist.loc DATA'!$D$3:$D$3000,'Checklist.loc DATA'!$C$3:$C$3000=H486,"#no matching result in Checklist.loc DATA")=""),
            IF(_xlfn._xlws.FILTER('GAME.CHECKLIST_ Integrator'!$C$2:$C$3000,'GAME.CHECKLIST_ Integrator'!$D$2:$D$3000=H486,"#no matching result in GAME.CHECKLIST Integrator")="0","#Text found in aircraft PAGE_Integrator but no matching entry name; check that you copy-pasted entry names",
                   _xlfn._xlws.FILTER('GAME.CHECKLIST_ Integrator'!$C$2:$C$3000,'GAME.CHECKLIST_ Integrator'!$D$2:$D$3000=H486,"#no matching result in GAME.CHECKLIST Integrator")),
           _xlfn._xlws.FILTER('Checklist.loc DATA'!$D$3:$D$3000,'Checklist.loc DATA'!$C$3:$C$3000=H486,"#no matching result in Checklist.loc DATA")))</f>
        <v/>
      </c>
      <c r="J486" s="48"/>
      <c r="K486" s="46" t="str" cm="1">
        <f t="array" ref="K486">IF(OR(J486="",J486=0),"",
       IF(OR(_xlfn._xlws.FILTER('Checklist.loc DATA'!$E$3:$E$3000,'Checklist.loc DATA'!$D$3:$D$3000=J486,"#no matching result in Checklist.loc DATA")="#no matching result found in Checklist.loc DATA",_xlfn._xlws.FILTER('Checklist.loc DATA'!$E$3:$E$3000,'Checklist.loc DATA'!$D$3:$D$3000=J486,"#no matching result in Checklist.loc DATA")="MISSING",_xlfn._xlws.FILTER('Checklist.loc DATA'!$E$3:$E$3000,'Checklist.loc DATA'!$D$3:$D$3000=J486,"#no matching result in Checklist.loc DATA")=""),
          IF(_xlfn._xlws.FILTER('CLUE. Integrator'!$C$2:$C$3000,'CLUE. Integrator'!$D$2:$D$3000=J486,"#no matching result in aircraft CLUE_Integrator")="0","#Text found in aircraft CLUE_Integrator but no matching entry name; check that you copy-pasted entry names",
                   _xlfn._xlws.FILTER('CLUE. Integrator'!$C$2:$C$3000,'CLUE. Integrator'!$D$2:$D$3000=J486,"#no matching result in aircraft CLUE_Integrator")),
           _xlfn._xlws.FILTER('Checklist.loc DATA'!$E$3:$E$3000,'Checklist.loc DATA'!$D$3:$D$3000=J486,"#no matching result in Checklist.loc DATA")))</f>
        <v/>
      </c>
      <c r="L486" s="63" t="str">
        <f>IF('Integrator tracking'!G495="","",'Integrator tracking'!G495)</f>
        <v/>
      </c>
      <c r="M486" s="14" t="str">
        <f t="shared" si="14"/>
        <v/>
      </c>
      <c r="N486" s="14" t="str">
        <f>IF(F486="","",
_xlfn.CONCAT('Resource Checklist generator'!$A$2,UPPER('Resource Checklist generator'!$O$1),SUBSTITUTE(_xlfn.CONCAT(G486,"_",I486),"GAME.CHECKLIST_",""),"_",T486,'Resource Checklist generator'!$M$2,L486,'Resource Checklist generator'!$K$2,CHAR(10),
    'Resource Checklist generator'!$L$1,'Resource Checklist generator'!$N$2,'Resource Checklist generator'!$K$1,CHAR(10),
    'Resource Checklist generator'!$N$1
))</f>
        <v/>
      </c>
      <c r="O486" s="14" t="str">
        <f>IF(NOT(OR(U486=0,U486="")),_xlfn.CONCAT('Resource Checklist generator'!$G$2,U486,'Resource Checklist generator'!$H$2,CHAR(10),'Resource Checklist generator'!$I$2),"")</f>
        <v/>
      </c>
      <c r="P486" s="14" t="str">
        <f>IF(NOT(OR(V486=0,V486="")),_xlfn.CONCAT('Resource Checklist generator'!$J$2,V486,'Resource Checklist generator'!$H$2,CHAR(10),'Resource Checklist generator'!$L$2),"")</f>
        <v/>
      </c>
      <c r="Q486" s="14" t="str">
        <f>IF(F486="","",
    _xlfn.CONCAT('Resource Checklist generator'!$A$1,UPPER('Resource Checklist generator'!$O$1),SUBSTITUTE(_xlfn.CONCAT(G486,"_",I486),"GAME.CHECKLIST_",""),'Resource Checklist generator'!$B$1,CHAR(10),
    'Resource Checklist generator'!$C$1,G486,'Resource Checklist generator'!$D$1,I486,'Resource Checklist generator'!$E$1,CHAR(10),
    IF(K486="","",_xlfn.CONCAT('Resource Checklist generator'!$F$1,K486,'Resource Checklist generator'!$G$1,CHAR(10))),
    'Resource Checklist generator'!$J$1,'Resource Checklist generator'!$K$1,CHAR(10),
    'Resource Checklist generator'!$N$1)
)</f>
        <v/>
      </c>
      <c r="R486" s="14"/>
      <c r="S486" s="14" t="str">
        <f t="shared" si="15"/>
        <v/>
      </c>
      <c r="T486" s="14" t="str" cm="1">
        <f t="array" ref="T486">IF(Q486="","",MATCH(MID(Q486,1,255),MID($R$3:$R$999,1,255),0))</f>
        <v/>
      </c>
      <c r="U486" s="14"/>
      <c r="V486" s="14"/>
    </row>
    <row r="487" spans="2:22">
      <c r="B487" s="27"/>
      <c r="C487" s="46" t="str" cm="1">
        <f t="array" ref="C487">IF(B487="","",
       IF(OR(_xlfn._xlws.FILTER('Checklist.loc DATA'!$D$3:$D$3000,'Checklist.loc DATA'!$C$3:$C$3000=B487,"#no matching result in Checklist.loc DATA")="#no matching result found in Checklist.loc DATA",_xlfn._xlws.FILTER('Checklist.loc DATA'!$D$3:$D$3000,'Checklist.loc DATA'!$C$3:$C$3000=B487,"#no matching result in Checklist.loc DATA")="MISSING",_xlfn._xlws.FILTER('Checklist.loc DATA'!$D$3:$D$3000,'Checklist.loc DATA'!$C$3:$C$3000=B487,"#no matching result in Checklist.loc DATA")=""),
            IF(_xlfn._xlws.FILTER('GAME.CHECKLIST_ Integrator'!$C$2:$C$3000,'GAME.CHECKLIST_ Integrator'!$D$2:$D$3000=B487,"#no matching result in GAME.CHECKLIST Integrator")="0","#Text found in aircraft PAGE_Integrator but no matching entry name; check that you copy-pasted entry names",
                   _xlfn._xlws.FILTER('GAME.CHECKLIST_ Integrator'!$C$2:$C$3000,'GAME.CHECKLIST_ Integrator'!$D$2:$D$3000=B487,"#no matching result in GAME.CHECKLIST Integrator")),
           _xlfn._xlws.FILTER('Checklist.loc DATA'!$D$3:$D$3000,'Checklist.loc DATA'!$C$3:$C$3000=B487,"#no matching result in Checklist.loc DATA")))</f>
        <v/>
      </c>
      <c r="D487" s="53"/>
      <c r="E487" s="46" t="str" cm="1">
        <f t="array" ref="E487">IF(D487="","",
       IF(OR(_xlfn._xlws.FILTER('Checklist.loc DATA'!$D$3:$D$3000,'Checklist.loc DATA'!$C$3:$C$3000=D487,"#no matching result in Checklist.loc DATA")="#no matching result found in Checklist.loc DATA",_xlfn._xlws.FILTER('Checklist.loc DATA'!$D$3:$D$3000,'Checklist.loc DATA'!$C$3:$C$3000=D487,"#no matching result in Checklist.loc DATA")="MISSING",_xlfn._xlws.FILTER('Checklist.loc DATA'!$D$3:$D$3000,'Checklist.loc DATA'!$C$3:$C$3000=D487,"#no matching result in Checklist.loc DATA")=""),
            IF(_xlfn._xlws.FILTER('GAME.CHECKLIST_ Integrator'!$C$2:$C$3000,'GAME.CHECKLIST_ Integrator'!$D$2:$D$3000=D487,"#no matching result in GAME.CHECKLIST Integrator")="0","#Text found in aircraft PAGE_Integrator but no matching entry name; check that you copy-pasted entry names",
                   _xlfn._xlws.FILTER('GAME.CHECKLIST_ Integrator'!$C$2:$C$3000,'GAME.CHECKLIST_ Integrator'!$D$2:$D$3000=D487,"#no matching result in GAME.CHECKLIST Integrator")),
           _xlfn._xlws.FILTER('Checklist.loc DATA'!$D$3:$D$3000,'Checklist.loc DATA'!$C$3:$C$3000=D487,"#no matching result in Checklist.loc DATA")))</f>
        <v/>
      </c>
      <c r="F487" s="53"/>
      <c r="G487" s="46" t="str" cm="1">
        <f t="array" ref="G487">IF(F487="","",
       IF(OR(_xlfn._xlws.FILTER('Checklist.loc DATA'!$D$3:$D$3000,'Checklist.loc DATA'!$C$3:$C$3000=F487,"#no matching result in Checklist.loc DATA")="#no matching result found in Checklist.loc DATA",_xlfn._xlws.FILTER('Checklist.loc DATA'!$D$3:$D$3000,'Checklist.loc DATA'!$C$3:$C$3000=F487,"#no matching result in Checklist.loc DATA")="MISSING",_xlfn._xlws.FILTER('Checklist.loc DATA'!$D$3:$D$3000,'Checklist.loc DATA'!$C$3:$C$3000=F487,"#no matching result in Checklist.loc DATA")=""),
            IF(_xlfn._xlws.FILTER('GAME.CHECKLIST_ Integrator'!$C$2:$C$3000,'GAME.CHECKLIST_ Integrator'!$D$2:$D$3000=F487,"#no matching result in GAME.CHECKLIST Integrator")="0","#Text found in aircraft PAGE_Integrator but no matching entry name; check that you copy-pasted entry names",
                   _xlfn._xlws.FILTER('GAME.CHECKLIST_ Integrator'!$C$2:$C$3000,'GAME.CHECKLIST_ Integrator'!$D$2:$D$3000=F487,"#no matching result in GAME.CHECKLIST Integrator")),
           _xlfn._xlws.FILTER('Checklist.loc DATA'!$D$3:$D$3000,'Checklist.loc DATA'!$C$3:$C$3000=F487,"#no matching result in Checklist.loc DATA")))</f>
        <v/>
      </c>
      <c r="H487" s="62"/>
      <c r="I487" s="46" t="str" cm="1">
        <f t="array" ref="I487">IF(H487="","",
       IF(OR(_xlfn._xlws.FILTER('Checklist.loc DATA'!$D$3:$D$3000,'Checklist.loc DATA'!$C$3:$C$3000=H487,"#no matching result in Checklist.loc DATA")="#no matching result found in Checklist.loc DATA",_xlfn._xlws.FILTER('Checklist.loc DATA'!$D$3:$D$3000,'Checklist.loc DATA'!$C$3:$C$3000=H487,"#no matching result in Checklist.loc DATA")="MISSING",_xlfn._xlws.FILTER('Checklist.loc DATA'!$D$3:$D$3000,'Checklist.loc DATA'!$C$3:$C$3000=H487,"#no matching result in Checklist.loc DATA")=""),
            IF(_xlfn._xlws.FILTER('GAME.CHECKLIST_ Integrator'!$C$2:$C$3000,'GAME.CHECKLIST_ Integrator'!$D$2:$D$3000=H487,"#no matching result in GAME.CHECKLIST Integrator")="0","#Text found in aircraft PAGE_Integrator but no matching entry name; check that you copy-pasted entry names",
                   _xlfn._xlws.FILTER('GAME.CHECKLIST_ Integrator'!$C$2:$C$3000,'GAME.CHECKLIST_ Integrator'!$D$2:$D$3000=H487,"#no matching result in GAME.CHECKLIST Integrator")),
           _xlfn._xlws.FILTER('Checklist.loc DATA'!$D$3:$D$3000,'Checklist.loc DATA'!$C$3:$C$3000=H487,"#no matching result in Checklist.loc DATA")))</f>
        <v/>
      </c>
      <c r="J487" s="29"/>
      <c r="K487" s="46" t="str" cm="1">
        <f t="array" ref="K487">IF(OR(J487="",J487=0),"",
       IF(OR(_xlfn._xlws.FILTER('Checklist.loc DATA'!$E$3:$E$3000,'Checklist.loc DATA'!$D$3:$D$3000=J487,"#no matching result in Checklist.loc DATA")="#no matching result found in Checklist.loc DATA",_xlfn._xlws.FILTER('Checklist.loc DATA'!$E$3:$E$3000,'Checklist.loc DATA'!$D$3:$D$3000=J487,"#no matching result in Checklist.loc DATA")="MISSING",_xlfn._xlws.FILTER('Checklist.loc DATA'!$E$3:$E$3000,'Checklist.loc DATA'!$D$3:$D$3000=J487,"#no matching result in Checklist.loc DATA")=""),
          IF(_xlfn._xlws.FILTER('CLUE. Integrator'!$C$2:$C$3000,'CLUE. Integrator'!$D$2:$D$3000=J487,"#no matching result in aircraft CLUE_Integrator")="0","#Text found in aircraft CLUE_Integrator but no matching entry name; check that you copy-pasted entry names",
                   _xlfn._xlws.FILTER('CLUE. Integrator'!$C$2:$C$3000,'CLUE. Integrator'!$D$2:$D$3000=J487,"#no matching result in aircraft CLUE_Integrator")),
           _xlfn._xlws.FILTER('Checklist.loc DATA'!$E$3:$E$3000,'Checklist.loc DATA'!$D$3:$D$3000=J487,"#no matching result in Checklist.loc DATA")))</f>
        <v/>
      </c>
      <c r="L487" s="63" t="str">
        <f>IF('Integrator tracking'!G496="","",'Integrator tracking'!G496)</f>
        <v/>
      </c>
      <c r="M487" s="14" t="str">
        <f t="shared" si="14"/>
        <v/>
      </c>
      <c r="N487" s="14" t="str">
        <f>IF(F487="","",
_xlfn.CONCAT('Resource Checklist generator'!$A$2,UPPER('Resource Checklist generator'!$O$1),SUBSTITUTE(_xlfn.CONCAT(G487,"_",I487),"GAME.CHECKLIST_",""),"_",T487,'Resource Checklist generator'!$M$2,L487,'Resource Checklist generator'!$K$2,CHAR(10),
    'Resource Checklist generator'!$L$1,'Resource Checklist generator'!$N$2,'Resource Checklist generator'!$K$1,CHAR(10),
    'Resource Checklist generator'!$N$1
))</f>
        <v/>
      </c>
      <c r="O487" s="14" t="str">
        <f>IF(NOT(OR(U487=0,U487="")),_xlfn.CONCAT('Resource Checklist generator'!$G$2,U487,'Resource Checklist generator'!$H$2,CHAR(10),'Resource Checklist generator'!$I$2),"")</f>
        <v/>
      </c>
      <c r="P487" s="14" t="str">
        <f>IF(NOT(OR(V487=0,V487="")),_xlfn.CONCAT('Resource Checklist generator'!$J$2,V487,'Resource Checklist generator'!$H$2,CHAR(10),'Resource Checklist generator'!$L$2),"")</f>
        <v/>
      </c>
      <c r="Q487" s="14" t="str">
        <f>IF(F487="","",
    _xlfn.CONCAT('Resource Checklist generator'!$A$1,UPPER('Resource Checklist generator'!$O$1),SUBSTITUTE(_xlfn.CONCAT(G487,"_",I487),"GAME.CHECKLIST_",""),'Resource Checklist generator'!$B$1,CHAR(10),
    'Resource Checklist generator'!$C$1,G487,'Resource Checklist generator'!$D$1,I487,'Resource Checklist generator'!$E$1,CHAR(10),
    IF(K487="","",_xlfn.CONCAT('Resource Checklist generator'!$F$1,K487,'Resource Checklist generator'!$G$1,CHAR(10))),
    'Resource Checklist generator'!$J$1,'Resource Checklist generator'!$K$1,CHAR(10),
    'Resource Checklist generator'!$N$1)
)</f>
        <v/>
      </c>
      <c r="R487" s="14"/>
      <c r="S487" s="14" t="str">
        <f t="shared" si="15"/>
        <v/>
      </c>
      <c r="T487" s="14" t="str" cm="1">
        <f t="array" ref="T487">IF(Q487="","",MATCH(MID(Q487,1,255),MID($R$3:$R$999,1,255),0))</f>
        <v/>
      </c>
      <c r="U487" s="14"/>
      <c r="V487" s="14"/>
    </row>
    <row r="488" spans="2:22">
      <c r="B488" s="28"/>
      <c r="C488" s="46" t="str" cm="1">
        <f t="array" ref="C488">IF(B488="","",
       IF(OR(_xlfn._xlws.FILTER('Checklist.loc DATA'!$D$3:$D$3000,'Checklist.loc DATA'!$C$3:$C$3000=B488,"#no matching result in Checklist.loc DATA")="#no matching result found in Checklist.loc DATA",_xlfn._xlws.FILTER('Checklist.loc DATA'!$D$3:$D$3000,'Checklist.loc DATA'!$C$3:$C$3000=B488,"#no matching result in Checklist.loc DATA")="MISSING",_xlfn._xlws.FILTER('Checklist.loc DATA'!$D$3:$D$3000,'Checklist.loc DATA'!$C$3:$C$3000=B488,"#no matching result in Checklist.loc DATA")=""),
            IF(_xlfn._xlws.FILTER('GAME.CHECKLIST_ Integrator'!$C$2:$C$3000,'GAME.CHECKLIST_ Integrator'!$D$2:$D$3000=B488,"#no matching result in GAME.CHECKLIST Integrator")="0","#Text found in aircraft PAGE_Integrator but no matching entry name; check that you copy-pasted entry names",
                   _xlfn._xlws.FILTER('GAME.CHECKLIST_ Integrator'!$C$2:$C$3000,'GAME.CHECKLIST_ Integrator'!$D$2:$D$3000=B488,"#no matching result in GAME.CHECKLIST Integrator")),
           _xlfn._xlws.FILTER('Checklist.loc DATA'!$D$3:$D$3000,'Checklist.loc DATA'!$C$3:$C$3000=B488,"#no matching result in Checklist.loc DATA")))</f>
        <v/>
      </c>
      <c r="D488" s="52"/>
      <c r="E488" s="46" t="str" cm="1">
        <f t="array" ref="E488">IF(D488="","",
       IF(OR(_xlfn._xlws.FILTER('Checklist.loc DATA'!$D$3:$D$3000,'Checklist.loc DATA'!$C$3:$C$3000=D488,"#no matching result in Checklist.loc DATA")="#no matching result found in Checklist.loc DATA",_xlfn._xlws.FILTER('Checklist.loc DATA'!$D$3:$D$3000,'Checklist.loc DATA'!$C$3:$C$3000=D488,"#no matching result in Checklist.loc DATA")="MISSING",_xlfn._xlws.FILTER('Checklist.loc DATA'!$D$3:$D$3000,'Checklist.loc DATA'!$C$3:$C$3000=D488,"#no matching result in Checklist.loc DATA")=""),
            IF(_xlfn._xlws.FILTER('GAME.CHECKLIST_ Integrator'!$C$2:$C$3000,'GAME.CHECKLIST_ Integrator'!$D$2:$D$3000=D488,"#no matching result in GAME.CHECKLIST Integrator")="0","#Text found in aircraft PAGE_Integrator but no matching entry name; check that you copy-pasted entry names",
                   _xlfn._xlws.FILTER('GAME.CHECKLIST_ Integrator'!$C$2:$C$3000,'GAME.CHECKLIST_ Integrator'!$D$2:$D$3000=D488,"#no matching result in GAME.CHECKLIST Integrator")),
           _xlfn._xlws.FILTER('Checklist.loc DATA'!$D$3:$D$3000,'Checklist.loc DATA'!$C$3:$C$3000=D488,"#no matching result in Checklist.loc DATA")))</f>
        <v/>
      </c>
      <c r="F488" s="52"/>
      <c r="G488" s="46" t="str" cm="1">
        <f t="array" ref="G488">IF(F488="","",
       IF(OR(_xlfn._xlws.FILTER('Checklist.loc DATA'!$D$3:$D$3000,'Checklist.loc DATA'!$C$3:$C$3000=F488,"#no matching result in Checklist.loc DATA")="#no matching result found in Checklist.loc DATA",_xlfn._xlws.FILTER('Checklist.loc DATA'!$D$3:$D$3000,'Checklist.loc DATA'!$C$3:$C$3000=F488,"#no matching result in Checklist.loc DATA")="MISSING",_xlfn._xlws.FILTER('Checklist.loc DATA'!$D$3:$D$3000,'Checklist.loc DATA'!$C$3:$C$3000=F488,"#no matching result in Checklist.loc DATA")=""),
            IF(_xlfn._xlws.FILTER('GAME.CHECKLIST_ Integrator'!$C$2:$C$3000,'GAME.CHECKLIST_ Integrator'!$D$2:$D$3000=F488,"#no matching result in GAME.CHECKLIST Integrator")="0","#Text found in aircraft PAGE_Integrator but no matching entry name; check that you copy-pasted entry names",
                   _xlfn._xlws.FILTER('GAME.CHECKLIST_ Integrator'!$C$2:$C$3000,'GAME.CHECKLIST_ Integrator'!$D$2:$D$3000=F488,"#no matching result in GAME.CHECKLIST Integrator")),
           _xlfn._xlws.FILTER('Checklist.loc DATA'!$D$3:$D$3000,'Checklist.loc DATA'!$C$3:$C$3000=F488,"#no matching result in Checklist.loc DATA")))</f>
        <v/>
      </c>
      <c r="H488" s="61"/>
      <c r="I488" s="46" t="str" cm="1">
        <f t="array" ref="I488">IF(H488="","",
       IF(OR(_xlfn._xlws.FILTER('Checklist.loc DATA'!$D$3:$D$3000,'Checklist.loc DATA'!$C$3:$C$3000=H488,"#no matching result in Checklist.loc DATA")="#no matching result found in Checklist.loc DATA",_xlfn._xlws.FILTER('Checklist.loc DATA'!$D$3:$D$3000,'Checklist.loc DATA'!$C$3:$C$3000=H488,"#no matching result in Checklist.loc DATA")="MISSING",_xlfn._xlws.FILTER('Checklist.loc DATA'!$D$3:$D$3000,'Checklist.loc DATA'!$C$3:$C$3000=H488,"#no matching result in Checklist.loc DATA")=""),
            IF(_xlfn._xlws.FILTER('GAME.CHECKLIST_ Integrator'!$C$2:$C$3000,'GAME.CHECKLIST_ Integrator'!$D$2:$D$3000=H488,"#no matching result in GAME.CHECKLIST Integrator")="0","#Text found in aircraft PAGE_Integrator but no matching entry name; check that you copy-pasted entry names",
                   _xlfn._xlws.FILTER('GAME.CHECKLIST_ Integrator'!$C$2:$C$3000,'GAME.CHECKLIST_ Integrator'!$D$2:$D$3000=H488,"#no matching result in GAME.CHECKLIST Integrator")),
           _xlfn._xlws.FILTER('Checklist.loc DATA'!$D$3:$D$3000,'Checklist.loc DATA'!$C$3:$C$3000=H488,"#no matching result in Checklist.loc DATA")))</f>
        <v/>
      </c>
      <c r="J488" s="48"/>
      <c r="K488" s="46" t="str" cm="1">
        <f t="array" ref="K488">IF(OR(J488="",J488=0),"",
       IF(OR(_xlfn._xlws.FILTER('Checklist.loc DATA'!$E$3:$E$3000,'Checklist.loc DATA'!$D$3:$D$3000=J488,"#no matching result in Checklist.loc DATA")="#no matching result found in Checklist.loc DATA",_xlfn._xlws.FILTER('Checklist.loc DATA'!$E$3:$E$3000,'Checklist.loc DATA'!$D$3:$D$3000=J488,"#no matching result in Checklist.loc DATA")="MISSING",_xlfn._xlws.FILTER('Checklist.loc DATA'!$E$3:$E$3000,'Checklist.loc DATA'!$D$3:$D$3000=J488,"#no matching result in Checklist.loc DATA")=""),
          IF(_xlfn._xlws.FILTER('CLUE. Integrator'!$C$2:$C$3000,'CLUE. Integrator'!$D$2:$D$3000=J488,"#no matching result in aircraft CLUE_Integrator")="0","#Text found in aircraft CLUE_Integrator but no matching entry name; check that you copy-pasted entry names",
                   _xlfn._xlws.FILTER('CLUE. Integrator'!$C$2:$C$3000,'CLUE. Integrator'!$D$2:$D$3000=J488,"#no matching result in aircraft CLUE_Integrator")),
           _xlfn._xlws.FILTER('Checklist.loc DATA'!$E$3:$E$3000,'Checklist.loc DATA'!$D$3:$D$3000=J488,"#no matching result in Checklist.loc DATA")))</f>
        <v/>
      </c>
      <c r="L488" s="63" t="str">
        <f>IF('Integrator tracking'!G497="","",'Integrator tracking'!G497)</f>
        <v/>
      </c>
      <c r="M488" s="14" t="str">
        <f t="shared" si="14"/>
        <v/>
      </c>
      <c r="N488" s="14" t="str">
        <f>IF(F488="","",
_xlfn.CONCAT('Resource Checklist generator'!$A$2,UPPER('Resource Checklist generator'!$O$1),SUBSTITUTE(_xlfn.CONCAT(G488,"_",I488),"GAME.CHECKLIST_",""),"_",T488,'Resource Checklist generator'!$M$2,L488,'Resource Checklist generator'!$K$2,CHAR(10),
    'Resource Checklist generator'!$L$1,'Resource Checklist generator'!$N$2,'Resource Checklist generator'!$K$1,CHAR(10),
    'Resource Checklist generator'!$N$1
))</f>
        <v/>
      </c>
      <c r="O488" s="14" t="str">
        <f>IF(NOT(OR(U488=0,U488="")),_xlfn.CONCAT('Resource Checklist generator'!$G$2,U488,'Resource Checklist generator'!$H$2,CHAR(10),'Resource Checklist generator'!$I$2),"")</f>
        <v/>
      </c>
      <c r="P488" s="14" t="str">
        <f>IF(NOT(OR(V488=0,V488="")),_xlfn.CONCAT('Resource Checklist generator'!$J$2,V488,'Resource Checklist generator'!$H$2,CHAR(10),'Resource Checklist generator'!$L$2),"")</f>
        <v/>
      </c>
      <c r="Q488" s="14" t="str">
        <f>IF(F488="","",
    _xlfn.CONCAT('Resource Checklist generator'!$A$1,UPPER('Resource Checklist generator'!$O$1),SUBSTITUTE(_xlfn.CONCAT(G488,"_",I488),"GAME.CHECKLIST_",""),'Resource Checklist generator'!$B$1,CHAR(10),
    'Resource Checklist generator'!$C$1,G488,'Resource Checklist generator'!$D$1,I488,'Resource Checklist generator'!$E$1,CHAR(10),
    IF(K488="","",_xlfn.CONCAT('Resource Checklist generator'!$F$1,K488,'Resource Checklist generator'!$G$1,CHAR(10))),
    'Resource Checklist generator'!$J$1,'Resource Checklist generator'!$K$1,CHAR(10),
    'Resource Checklist generator'!$N$1)
)</f>
        <v/>
      </c>
      <c r="R488" s="14"/>
      <c r="S488" s="14" t="str">
        <f t="shared" si="15"/>
        <v/>
      </c>
      <c r="T488" s="14" t="str" cm="1">
        <f t="array" ref="T488">IF(Q488="","",MATCH(MID(Q488,1,255),MID($R$3:$R$999,1,255),0))</f>
        <v/>
      </c>
      <c r="U488" s="14"/>
      <c r="V488" s="14"/>
    </row>
    <row r="489" spans="2:22">
      <c r="B489" s="27"/>
      <c r="C489" s="46" t="str" cm="1">
        <f t="array" ref="C489">IF(B489="","",
       IF(OR(_xlfn._xlws.FILTER('Checklist.loc DATA'!$D$3:$D$3000,'Checklist.loc DATA'!$C$3:$C$3000=B489,"#no matching result in Checklist.loc DATA")="#no matching result found in Checklist.loc DATA",_xlfn._xlws.FILTER('Checklist.loc DATA'!$D$3:$D$3000,'Checklist.loc DATA'!$C$3:$C$3000=B489,"#no matching result in Checklist.loc DATA")="MISSING",_xlfn._xlws.FILTER('Checklist.loc DATA'!$D$3:$D$3000,'Checklist.loc DATA'!$C$3:$C$3000=B489,"#no matching result in Checklist.loc DATA")=""),
            IF(_xlfn._xlws.FILTER('GAME.CHECKLIST_ Integrator'!$C$2:$C$3000,'GAME.CHECKLIST_ Integrator'!$D$2:$D$3000=B489,"#no matching result in GAME.CHECKLIST Integrator")="0","#Text found in aircraft PAGE_Integrator but no matching entry name; check that you copy-pasted entry names",
                   _xlfn._xlws.FILTER('GAME.CHECKLIST_ Integrator'!$C$2:$C$3000,'GAME.CHECKLIST_ Integrator'!$D$2:$D$3000=B489,"#no matching result in GAME.CHECKLIST Integrator")),
           _xlfn._xlws.FILTER('Checklist.loc DATA'!$D$3:$D$3000,'Checklist.loc DATA'!$C$3:$C$3000=B489,"#no matching result in Checklist.loc DATA")))</f>
        <v/>
      </c>
      <c r="D489" s="53"/>
      <c r="E489" s="46" t="str" cm="1">
        <f t="array" ref="E489">IF(D489="","",
       IF(OR(_xlfn._xlws.FILTER('Checklist.loc DATA'!$D$3:$D$3000,'Checklist.loc DATA'!$C$3:$C$3000=D489,"#no matching result in Checklist.loc DATA")="#no matching result found in Checklist.loc DATA",_xlfn._xlws.FILTER('Checklist.loc DATA'!$D$3:$D$3000,'Checklist.loc DATA'!$C$3:$C$3000=D489,"#no matching result in Checklist.loc DATA")="MISSING",_xlfn._xlws.FILTER('Checklist.loc DATA'!$D$3:$D$3000,'Checklist.loc DATA'!$C$3:$C$3000=D489,"#no matching result in Checklist.loc DATA")=""),
            IF(_xlfn._xlws.FILTER('GAME.CHECKLIST_ Integrator'!$C$2:$C$3000,'GAME.CHECKLIST_ Integrator'!$D$2:$D$3000=D489,"#no matching result in GAME.CHECKLIST Integrator")="0","#Text found in aircraft PAGE_Integrator but no matching entry name; check that you copy-pasted entry names",
                   _xlfn._xlws.FILTER('GAME.CHECKLIST_ Integrator'!$C$2:$C$3000,'GAME.CHECKLIST_ Integrator'!$D$2:$D$3000=D489,"#no matching result in GAME.CHECKLIST Integrator")),
           _xlfn._xlws.FILTER('Checklist.loc DATA'!$D$3:$D$3000,'Checklist.loc DATA'!$C$3:$C$3000=D489,"#no matching result in Checklist.loc DATA")))</f>
        <v/>
      </c>
      <c r="F489" s="53"/>
      <c r="G489" s="46" t="str" cm="1">
        <f t="array" ref="G489">IF(F489="","",
       IF(OR(_xlfn._xlws.FILTER('Checklist.loc DATA'!$D$3:$D$3000,'Checklist.loc DATA'!$C$3:$C$3000=F489,"#no matching result in Checklist.loc DATA")="#no matching result found in Checklist.loc DATA",_xlfn._xlws.FILTER('Checklist.loc DATA'!$D$3:$D$3000,'Checklist.loc DATA'!$C$3:$C$3000=F489,"#no matching result in Checklist.loc DATA")="MISSING",_xlfn._xlws.FILTER('Checklist.loc DATA'!$D$3:$D$3000,'Checklist.loc DATA'!$C$3:$C$3000=F489,"#no matching result in Checklist.loc DATA")=""),
            IF(_xlfn._xlws.FILTER('GAME.CHECKLIST_ Integrator'!$C$2:$C$3000,'GAME.CHECKLIST_ Integrator'!$D$2:$D$3000=F489,"#no matching result in GAME.CHECKLIST Integrator")="0","#Text found in aircraft PAGE_Integrator but no matching entry name; check that you copy-pasted entry names",
                   _xlfn._xlws.FILTER('GAME.CHECKLIST_ Integrator'!$C$2:$C$3000,'GAME.CHECKLIST_ Integrator'!$D$2:$D$3000=F489,"#no matching result in GAME.CHECKLIST Integrator")),
           _xlfn._xlws.FILTER('Checklist.loc DATA'!$D$3:$D$3000,'Checklist.loc DATA'!$C$3:$C$3000=F489,"#no matching result in Checklist.loc DATA")))</f>
        <v/>
      </c>
      <c r="H489" s="62"/>
      <c r="I489" s="46" t="str" cm="1">
        <f t="array" ref="I489">IF(H489="","",
       IF(OR(_xlfn._xlws.FILTER('Checklist.loc DATA'!$D$3:$D$3000,'Checklist.loc DATA'!$C$3:$C$3000=H489,"#no matching result in Checklist.loc DATA")="#no matching result found in Checklist.loc DATA",_xlfn._xlws.FILTER('Checklist.loc DATA'!$D$3:$D$3000,'Checklist.loc DATA'!$C$3:$C$3000=H489,"#no matching result in Checklist.loc DATA")="MISSING",_xlfn._xlws.FILTER('Checklist.loc DATA'!$D$3:$D$3000,'Checklist.loc DATA'!$C$3:$C$3000=H489,"#no matching result in Checklist.loc DATA")=""),
            IF(_xlfn._xlws.FILTER('GAME.CHECKLIST_ Integrator'!$C$2:$C$3000,'GAME.CHECKLIST_ Integrator'!$D$2:$D$3000=H489,"#no matching result in GAME.CHECKLIST Integrator")="0","#Text found in aircraft PAGE_Integrator but no matching entry name; check that you copy-pasted entry names",
                   _xlfn._xlws.FILTER('GAME.CHECKLIST_ Integrator'!$C$2:$C$3000,'GAME.CHECKLIST_ Integrator'!$D$2:$D$3000=H489,"#no matching result in GAME.CHECKLIST Integrator")),
           _xlfn._xlws.FILTER('Checklist.loc DATA'!$D$3:$D$3000,'Checklist.loc DATA'!$C$3:$C$3000=H489,"#no matching result in Checklist.loc DATA")))</f>
        <v/>
      </c>
      <c r="J489" s="29"/>
      <c r="K489" s="46" t="str" cm="1">
        <f t="array" ref="K489">IF(OR(J489="",J489=0),"",
       IF(OR(_xlfn._xlws.FILTER('Checklist.loc DATA'!$E$3:$E$3000,'Checklist.loc DATA'!$D$3:$D$3000=J489,"#no matching result in Checklist.loc DATA")="#no matching result found in Checklist.loc DATA",_xlfn._xlws.FILTER('Checklist.loc DATA'!$E$3:$E$3000,'Checklist.loc DATA'!$D$3:$D$3000=J489,"#no matching result in Checklist.loc DATA")="MISSING",_xlfn._xlws.FILTER('Checklist.loc DATA'!$E$3:$E$3000,'Checklist.loc DATA'!$D$3:$D$3000=J489,"#no matching result in Checklist.loc DATA")=""),
          IF(_xlfn._xlws.FILTER('CLUE. Integrator'!$C$2:$C$3000,'CLUE. Integrator'!$D$2:$D$3000=J489,"#no matching result in aircraft CLUE_Integrator")="0","#Text found in aircraft CLUE_Integrator but no matching entry name; check that you copy-pasted entry names",
                   _xlfn._xlws.FILTER('CLUE. Integrator'!$C$2:$C$3000,'CLUE. Integrator'!$D$2:$D$3000=J489,"#no matching result in aircraft CLUE_Integrator")),
           _xlfn._xlws.FILTER('Checklist.loc DATA'!$E$3:$E$3000,'Checklist.loc DATA'!$D$3:$D$3000=J489,"#no matching result in Checklist.loc DATA")))</f>
        <v/>
      </c>
      <c r="L489" s="63" t="str">
        <f>IF('Integrator tracking'!G498="","",'Integrator tracking'!G498)</f>
        <v/>
      </c>
      <c r="M489" s="14" t="str">
        <f t="shared" si="14"/>
        <v/>
      </c>
      <c r="N489" s="14" t="str">
        <f>IF(F489="","",
_xlfn.CONCAT('Resource Checklist generator'!$A$2,UPPER('Resource Checklist generator'!$O$1),SUBSTITUTE(_xlfn.CONCAT(G489,"_",I489),"GAME.CHECKLIST_",""),"_",T489,'Resource Checklist generator'!$M$2,L489,'Resource Checklist generator'!$K$2,CHAR(10),
    'Resource Checklist generator'!$L$1,'Resource Checklist generator'!$N$2,'Resource Checklist generator'!$K$1,CHAR(10),
    'Resource Checklist generator'!$N$1
))</f>
        <v/>
      </c>
      <c r="O489" s="14" t="str">
        <f>IF(NOT(OR(U489=0,U489="")),_xlfn.CONCAT('Resource Checklist generator'!$G$2,U489,'Resource Checklist generator'!$H$2,CHAR(10),'Resource Checklist generator'!$I$2),"")</f>
        <v/>
      </c>
      <c r="P489" s="14" t="str">
        <f>IF(NOT(OR(V489=0,V489="")),_xlfn.CONCAT('Resource Checklist generator'!$J$2,V489,'Resource Checklist generator'!$H$2,CHAR(10),'Resource Checklist generator'!$L$2),"")</f>
        <v/>
      </c>
      <c r="Q489" s="14" t="str">
        <f>IF(F489="","",
    _xlfn.CONCAT('Resource Checklist generator'!$A$1,UPPER('Resource Checklist generator'!$O$1),SUBSTITUTE(_xlfn.CONCAT(G489,"_",I489),"GAME.CHECKLIST_",""),'Resource Checklist generator'!$B$1,CHAR(10),
    'Resource Checklist generator'!$C$1,G489,'Resource Checklist generator'!$D$1,I489,'Resource Checklist generator'!$E$1,CHAR(10),
    IF(K489="","",_xlfn.CONCAT('Resource Checklist generator'!$F$1,K489,'Resource Checklist generator'!$G$1,CHAR(10))),
    'Resource Checklist generator'!$J$1,'Resource Checklist generator'!$K$1,CHAR(10),
    'Resource Checklist generator'!$N$1)
)</f>
        <v/>
      </c>
      <c r="R489" s="14"/>
      <c r="S489" s="14" t="str">
        <f t="shared" si="15"/>
        <v/>
      </c>
      <c r="T489" s="14" t="str" cm="1">
        <f t="array" ref="T489">IF(Q489="","",MATCH(MID(Q489,1,255),MID($R$3:$R$999,1,255),0))</f>
        <v/>
      </c>
      <c r="U489" s="14"/>
      <c r="V489" s="14"/>
    </row>
    <row r="490" spans="2:22">
      <c r="B490" s="28"/>
      <c r="C490" s="46" t="str" cm="1">
        <f t="array" ref="C490">IF(B490="","",
       IF(OR(_xlfn._xlws.FILTER('Checklist.loc DATA'!$D$3:$D$3000,'Checklist.loc DATA'!$C$3:$C$3000=B490,"#no matching result in Checklist.loc DATA")="#no matching result found in Checklist.loc DATA",_xlfn._xlws.FILTER('Checklist.loc DATA'!$D$3:$D$3000,'Checklist.loc DATA'!$C$3:$C$3000=B490,"#no matching result in Checklist.loc DATA")="MISSING",_xlfn._xlws.FILTER('Checklist.loc DATA'!$D$3:$D$3000,'Checklist.loc DATA'!$C$3:$C$3000=B490,"#no matching result in Checklist.loc DATA")=""),
            IF(_xlfn._xlws.FILTER('GAME.CHECKLIST_ Integrator'!$C$2:$C$3000,'GAME.CHECKLIST_ Integrator'!$D$2:$D$3000=B490,"#no matching result in GAME.CHECKLIST Integrator")="0","#Text found in aircraft PAGE_Integrator but no matching entry name; check that you copy-pasted entry names",
                   _xlfn._xlws.FILTER('GAME.CHECKLIST_ Integrator'!$C$2:$C$3000,'GAME.CHECKLIST_ Integrator'!$D$2:$D$3000=B490,"#no matching result in GAME.CHECKLIST Integrator")),
           _xlfn._xlws.FILTER('Checklist.loc DATA'!$D$3:$D$3000,'Checklist.loc DATA'!$C$3:$C$3000=B490,"#no matching result in Checklist.loc DATA")))</f>
        <v/>
      </c>
      <c r="D490" s="52"/>
      <c r="E490" s="46" t="str" cm="1">
        <f t="array" ref="E490">IF(D490="","",
       IF(OR(_xlfn._xlws.FILTER('Checklist.loc DATA'!$D$3:$D$3000,'Checklist.loc DATA'!$C$3:$C$3000=D490,"#no matching result in Checklist.loc DATA")="#no matching result found in Checklist.loc DATA",_xlfn._xlws.FILTER('Checklist.loc DATA'!$D$3:$D$3000,'Checklist.loc DATA'!$C$3:$C$3000=D490,"#no matching result in Checklist.loc DATA")="MISSING",_xlfn._xlws.FILTER('Checklist.loc DATA'!$D$3:$D$3000,'Checklist.loc DATA'!$C$3:$C$3000=D490,"#no matching result in Checklist.loc DATA")=""),
            IF(_xlfn._xlws.FILTER('GAME.CHECKLIST_ Integrator'!$C$2:$C$3000,'GAME.CHECKLIST_ Integrator'!$D$2:$D$3000=D490,"#no matching result in GAME.CHECKLIST Integrator")="0","#Text found in aircraft PAGE_Integrator but no matching entry name; check that you copy-pasted entry names",
                   _xlfn._xlws.FILTER('GAME.CHECKLIST_ Integrator'!$C$2:$C$3000,'GAME.CHECKLIST_ Integrator'!$D$2:$D$3000=D490,"#no matching result in GAME.CHECKLIST Integrator")),
           _xlfn._xlws.FILTER('Checklist.loc DATA'!$D$3:$D$3000,'Checklist.loc DATA'!$C$3:$C$3000=D490,"#no matching result in Checklist.loc DATA")))</f>
        <v/>
      </c>
      <c r="F490" s="52"/>
      <c r="G490" s="46" t="str" cm="1">
        <f t="array" ref="G490">IF(F490="","",
       IF(OR(_xlfn._xlws.FILTER('Checklist.loc DATA'!$D$3:$D$3000,'Checklist.loc DATA'!$C$3:$C$3000=F490,"#no matching result in Checklist.loc DATA")="#no matching result found in Checklist.loc DATA",_xlfn._xlws.FILTER('Checklist.loc DATA'!$D$3:$D$3000,'Checklist.loc DATA'!$C$3:$C$3000=F490,"#no matching result in Checklist.loc DATA")="MISSING",_xlfn._xlws.FILTER('Checklist.loc DATA'!$D$3:$D$3000,'Checklist.loc DATA'!$C$3:$C$3000=F490,"#no matching result in Checklist.loc DATA")=""),
            IF(_xlfn._xlws.FILTER('GAME.CHECKLIST_ Integrator'!$C$2:$C$3000,'GAME.CHECKLIST_ Integrator'!$D$2:$D$3000=F490,"#no matching result in GAME.CHECKLIST Integrator")="0","#Text found in aircraft PAGE_Integrator but no matching entry name; check that you copy-pasted entry names",
                   _xlfn._xlws.FILTER('GAME.CHECKLIST_ Integrator'!$C$2:$C$3000,'GAME.CHECKLIST_ Integrator'!$D$2:$D$3000=F490,"#no matching result in GAME.CHECKLIST Integrator")),
           _xlfn._xlws.FILTER('Checklist.loc DATA'!$D$3:$D$3000,'Checklist.loc DATA'!$C$3:$C$3000=F490,"#no matching result in Checklist.loc DATA")))</f>
        <v/>
      </c>
      <c r="H490" s="61"/>
      <c r="I490" s="46" t="str" cm="1">
        <f t="array" ref="I490">IF(H490="","",
       IF(OR(_xlfn._xlws.FILTER('Checklist.loc DATA'!$D$3:$D$3000,'Checklist.loc DATA'!$C$3:$C$3000=H490,"#no matching result in Checklist.loc DATA")="#no matching result found in Checklist.loc DATA",_xlfn._xlws.FILTER('Checklist.loc DATA'!$D$3:$D$3000,'Checklist.loc DATA'!$C$3:$C$3000=H490,"#no matching result in Checklist.loc DATA")="MISSING",_xlfn._xlws.FILTER('Checklist.loc DATA'!$D$3:$D$3000,'Checklist.loc DATA'!$C$3:$C$3000=H490,"#no matching result in Checklist.loc DATA")=""),
            IF(_xlfn._xlws.FILTER('GAME.CHECKLIST_ Integrator'!$C$2:$C$3000,'GAME.CHECKLIST_ Integrator'!$D$2:$D$3000=H490,"#no matching result in GAME.CHECKLIST Integrator")="0","#Text found in aircraft PAGE_Integrator but no matching entry name; check that you copy-pasted entry names",
                   _xlfn._xlws.FILTER('GAME.CHECKLIST_ Integrator'!$C$2:$C$3000,'GAME.CHECKLIST_ Integrator'!$D$2:$D$3000=H490,"#no matching result in GAME.CHECKLIST Integrator")),
           _xlfn._xlws.FILTER('Checklist.loc DATA'!$D$3:$D$3000,'Checklist.loc DATA'!$C$3:$C$3000=H490,"#no matching result in Checklist.loc DATA")))</f>
        <v/>
      </c>
      <c r="J490" s="48"/>
      <c r="K490" s="46" t="str" cm="1">
        <f t="array" ref="K490">IF(OR(J490="",J490=0),"",
       IF(OR(_xlfn._xlws.FILTER('Checklist.loc DATA'!$E$3:$E$3000,'Checklist.loc DATA'!$D$3:$D$3000=J490,"#no matching result in Checklist.loc DATA")="#no matching result found in Checklist.loc DATA",_xlfn._xlws.FILTER('Checklist.loc DATA'!$E$3:$E$3000,'Checklist.loc DATA'!$D$3:$D$3000=J490,"#no matching result in Checklist.loc DATA")="MISSING",_xlfn._xlws.FILTER('Checklist.loc DATA'!$E$3:$E$3000,'Checklist.loc DATA'!$D$3:$D$3000=J490,"#no matching result in Checklist.loc DATA")=""),
          IF(_xlfn._xlws.FILTER('CLUE. Integrator'!$C$2:$C$3000,'CLUE. Integrator'!$D$2:$D$3000=J490,"#no matching result in aircraft CLUE_Integrator")="0","#Text found in aircraft CLUE_Integrator but no matching entry name; check that you copy-pasted entry names",
                   _xlfn._xlws.FILTER('CLUE. Integrator'!$C$2:$C$3000,'CLUE. Integrator'!$D$2:$D$3000=J490,"#no matching result in aircraft CLUE_Integrator")),
           _xlfn._xlws.FILTER('Checklist.loc DATA'!$E$3:$E$3000,'Checklist.loc DATA'!$D$3:$D$3000=J490,"#no matching result in Checklist.loc DATA")))</f>
        <v/>
      </c>
      <c r="L490" s="63" t="str">
        <f>IF('Integrator tracking'!G499="","",'Integrator tracking'!G499)</f>
        <v/>
      </c>
      <c r="M490" s="14" t="str">
        <f t="shared" si="14"/>
        <v/>
      </c>
      <c r="N490" s="14" t="str">
        <f>IF(F490="","",
_xlfn.CONCAT('Resource Checklist generator'!$A$2,UPPER('Resource Checklist generator'!$O$1),SUBSTITUTE(_xlfn.CONCAT(G490,"_",I490),"GAME.CHECKLIST_",""),"_",T490,'Resource Checklist generator'!$M$2,L490,'Resource Checklist generator'!$K$2,CHAR(10),
    'Resource Checklist generator'!$L$1,'Resource Checklist generator'!$N$2,'Resource Checklist generator'!$K$1,CHAR(10),
    'Resource Checklist generator'!$N$1
))</f>
        <v/>
      </c>
      <c r="O490" s="14" t="str">
        <f>IF(NOT(OR(U490=0,U490="")),_xlfn.CONCAT('Resource Checklist generator'!$G$2,U490,'Resource Checklist generator'!$H$2,CHAR(10),'Resource Checklist generator'!$I$2),"")</f>
        <v/>
      </c>
      <c r="P490" s="14" t="str">
        <f>IF(NOT(OR(V490=0,V490="")),_xlfn.CONCAT('Resource Checklist generator'!$J$2,V490,'Resource Checklist generator'!$H$2,CHAR(10),'Resource Checklist generator'!$L$2),"")</f>
        <v/>
      </c>
      <c r="Q490" s="14" t="str">
        <f>IF(F490="","",
    _xlfn.CONCAT('Resource Checklist generator'!$A$1,UPPER('Resource Checklist generator'!$O$1),SUBSTITUTE(_xlfn.CONCAT(G490,"_",I490),"GAME.CHECKLIST_",""),'Resource Checklist generator'!$B$1,CHAR(10),
    'Resource Checklist generator'!$C$1,G490,'Resource Checklist generator'!$D$1,I490,'Resource Checklist generator'!$E$1,CHAR(10),
    IF(K490="","",_xlfn.CONCAT('Resource Checklist generator'!$F$1,K490,'Resource Checklist generator'!$G$1,CHAR(10))),
    'Resource Checklist generator'!$J$1,'Resource Checklist generator'!$K$1,CHAR(10),
    'Resource Checklist generator'!$N$1)
)</f>
        <v/>
      </c>
      <c r="R490" s="14"/>
      <c r="S490" s="14" t="str">
        <f t="shared" si="15"/>
        <v/>
      </c>
      <c r="T490" s="14" t="str" cm="1">
        <f t="array" ref="T490">IF(Q490="","",MATCH(MID(Q490,1,255),MID($R$3:$R$999,1,255),0))</f>
        <v/>
      </c>
      <c r="U490" s="14"/>
      <c r="V490" s="14"/>
    </row>
    <row r="491" spans="2:22">
      <c r="B491" s="27"/>
      <c r="C491" s="46" t="str" cm="1">
        <f t="array" ref="C491">IF(B491="","",
       IF(OR(_xlfn._xlws.FILTER('Checklist.loc DATA'!$D$3:$D$3000,'Checklist.loc DATA'!$C$3:$C$3000=B491,"#no matching result in Checklist.loc DATA")="#no matching result found in Checklist.loc DATA",_xlfn._xlws.FILTER('Checklist.loc DATA'!$D$3:$D$3000,'Checklist.loc DATA'!$C$3:$C$3000=B491,"#no matching result in Checklist.loc DATA")="MISSING",_xlfn._xlws.FILTER('Checklist.loc DATA'!$D$3:$D$3000,'Checklist.loc DATA'!$C$3:$C$3000=B491,"#no matching result in Checklist.loc DATA")=""),
            IF(_xlfn._xlws.FILTER('GAME.CHECKLIST_ Integrator'!$C$2:$C$3000,'GAME.CHECKLIST_ Integrator'!$D$2:$D$3000=B491,"#no matching result in GAME.CHECKLIST Integrator")="0","#Text found in aircraft PAGE_Integrator but no matching entry name; check that you copy-pasted entry names",
                   _xlfn._xlws.FILTER('GAME.CHECKLIST_ Integrator'!$C$2:$C$3000,'GAME.CHECKLIST_ Integrator'!$D$2:$D$3000=B491,"#no matching result in GAME.CHECKLIST Integrator")),
           _xlfn._xlws.FILTER('Checklist.loc DATA'!$D$3:$D$3000,'Checklist.loc DATA'!$C$3:$C$3000=B491,"#no matching result in Checklist.loc DATA")))</f>
        <v/>
      </c>
      <c r="D491" s="53"/>
      <c r="E491" s="46" t="str" cm="1">
        <f t="array" ref="E491">IF(D491="","",
       IF(OR(_xlfn._xlws.FILTER('Checklist.loc DATA'!$D$3:$D$3000,'Checklist.loc DATA'!$C$3:$C$3000=D491,"#no matching result in Checklist.loc DATA")="#no matching result found in Checklist.loc DATA",_xlfn._xlws.FILTER('Checklist.loc DATA'!$D$3:$D$3000,'Checklist.loc DATA'!$C$3:$C$3000=D491,"#no matching result in Checklist.loc DATA")="MISSING",_xlfn._xlws.FILTER('Checklist.loc DATA'!$D$3:$D$3000,'Checklist.loc DATA'!$C$3:$C$3000=D491,"#no matching result in Checklist.loc DATA")=""),
            IF(_xlfn._xlws.FILTER('GAME.CHECKLIST_ Integrator'!$C$2:$C$3000,'GAME.CHECKLIST_ Integrator'!$D$2:$D$3000=D491,"#no matching result in GAME.CHECKLIST Integrator")="0","#Text found in aircraft PAGE_Integrator but no matching entry name; check that you copy-pasted entry names",
                   _xlfn._xlws.FILTER('GAME.CHECKLIST_ Integrator'!$C$2:$C$3000,'GAME.CHECKLIST_ Integrator'!$D$2:$D$3000=D491,"#no matching result in GAME.CHECKLIST Integrator")),
           _xlfn._xlws.FILTER('Checklist.loc DATA'!$D$3:$D$3000,'Checklist.loc DATA'!$C$3:$C$3000=D491,"#no matching result in Checklist.loc DATA")))</f>
        <v/>
      </c>
      <c r="F491" s="53"/>
      <c r="G491" s="46" t="str" cm="1">
        <f t="array" ref="G491">IF(F491="","",
       IF(OR(_xlfn._xlws.FILTER('Checklist.loc DATA'!$D$3:$D$3000,'Checklist.loc DATA'!$C$3:$C$3000=F491,"#no matching result in Checklist.loc DATA")="#no matching result found in Checklist.loc DATA",_xlfn._xlws.FILTER('Checklist.loc DATA'!$D$3:$D$3000,'Checklist.loc DATA'!$C$3:$C$3000=F491,"#no matching result in Checklist.loc DATA")="MISSING",_xlfn._xlws.FILTER('Checklist.loc DATA'!$D$3:$D$3000,'Checklist.loc DATA'!$C$3:$C$3000=F491,"#no matching result in Checklist.loc DATA")=""),
            IF(_xlfn._xlws.FILTER('GAME.CHECKLIST_ Integrator'!$C$2:$C$3000,'GAME.CHECKLIST_ Integrator'!$D$2:$D$3000=F491,"#no matching result in GAME.CHECKLIST Integrator")="0","#Text found in aircraft PAGE_Integrator but no matching entry name; check that you copy-pasted entry names",
                   _xlfn._xlws.FILTER('GAME.CHECKLIST_ Integrator'!$C$2:$C$3000,'GAME.CHECKLIST_ Integrator'!$D$2:$D$3000=F491,"#no matching result in GAME.CHECKLIST Integrator")),
           _xlfn._xlws.FILTER('Checklist.loc DATA'!$D$3:$D$3000,'Checklist.loc DATA'!$C$3:$C$3000=F491,"#no matching result in Checklist.loc DATA")))</f>
        <v/>
      </c>
      <c r="H491" s="62"/>
      <c r="I491" s="46" t="str" cm="1">
        <f t="array" ref="I491">IF(H491="","",
       IF(OR(_xlfn._xlws.FILTER('Checklist.loc DATA'!$D$3:$D$3000,'Checklist.loc DATA'!$C$3:$C$3000=H491,"#no matching result in Checklist.loc DATA")="#no matching result found in Checklist.loc DATA",_xlfn._xlws.FILTER('Checklist.loc DATA'!$D$3:$D$3000,'Checklist.loc DATA'!$C$3:$C$3000=H491,"#no matching result in Checklist.loc DATA")="MISSING",_xlfn._xlws.FILTER('Checklist.loc DATA'!$D$3:$D$3000,'Checklist.loc DATA'!$C$3:$C$3000=H491,"#no matching result in Checklist.loc DATA")=""),
            IF(_xlfn._xlws.FILTER('GAME.CHECKLIST_ Integrator'!$C$2:$C$3000,'GAME.CHECKLIST_ Integrator'!$D$2:$D$3000=H491,"#no matching result in GAME.CHECKLIST Integrator")="0","#Text found in aircraft PAGE_Integrator but no matching entry name; check that you copy-pasted entry names",
                   _xlfn._xlws.FILTER('GAME.CHECKLIST_ Integrator'!$C$2:$C$3000,'GAME.CHECKLIST_ Integrator'!$D$2:$D$3000=H491,"#no matching result in GAME.CHECKLIST Integrator")),
           _xlfn._xlws.FILTER('Checklist.loc DATA'!$D$3:$D$3000,'Checklist.loc DATA'!$C$3:$C$3000=H491,"#no matching result in Checklist.loc DATA")))</f>
        <v/>
      </c>
      <c r="J491" s="29"/>
      <c r="K491" s="46" t="str" cm="1">
        <f t="array" ref="K491">IF(OR(J491="",J491=0),"",
       IF(OR(_xlfn._xlws.FILTER('Checklist.loc DATA'!$E$3:$E$3000,'Checklist.loc DATA'!$D$3:$D$3000=J491,"#no matching result in Checklist.loc DATA")="#no matching result found in Checklist.loc DATA",_xlfn._xlws.FILTER('Checklist.loc DATA'!$E$3:$E$3000,'Checklist.loc DATA'!$D$3:$D$3000=J491,"#no matching result in Checklist.loc DATA")="MISSING",_xlfn._xlws.FILTER('Checklist.loc DATA'!$E$3:$E$3000,'Checklist.loc DATA'!$D$3:$D$3000=J491,"#no matching result in Checklist.loc DATA")=""),
          IF(_xlfn._xlws.FILTER('CLUE. Integrator'!$C$2:$C$3000,'CLUE. Integrator'!$D$2:$D$3000=J491,"#no matching result in aircraft CLUE_Integrator")="0","#Text found in aircraft CLUE_Integrator but no matching entry name; check that you copy-pasted entry names",
                   _xlfn._xlws.FILTER('CLUE. Integrator'!$C$2:$C$3000,'CLUE. Integrator'!$D$2:$D$3000=J491,"#no matching result in aircraft CLUE_Integrator")),
           _xlfn._xlws.FILTER('Checklist.loc DATA'!$E$3:$E$3000,'Checklist.loc DATA'!$D$3:$D$3000=J491,"#no matching result in Checklist.loc DATA")))</f>
        <v/>
      </c>
      <c r="L491" s="63" t="str">
        <f>IF('Integrator tracking'!G500="","",'Integrator tracking'!G500)</f>
        <v/>
      </c>
      <c r="M491" s="14" t="str">
        <f t="shared" si="14"/>
        <v/>
      </c>
      <c r="N491" s="14" t="str">
        <f>IF(F491="","",
_xlfn.CONCAT('Resource Checklist generator'!$A$2,UPPER('Resource Checklist generator'!$O$1),SUBSTITUTE(_xlfn.CONCAT(G491,"_",I491),"GAME.CHECKLIST_",""),"_",T491,'Resource Checklist generator'!$M$2,L491,'Resource Checklist generator'!$K$2,CHAR(10),
    'Resource Checklist generator'!$L$1,'Resource Checklist generator'!$N$2,'Resource Checklist generator'!$K$1,CHAR(10),
    'Resource Checklist generator'!$N$1
))</f>
        <v/>
      </c>
      <c r="O491" s="14" t="str">
        <f>IF(NOT(OR(U491=0,U491="")),_xlfn.CONCAT('Resource Checklist generator'!$G$2,U491,'Resource Checklist generator'!$H$2,CHAR(10),'Resource Checklist generator'!$I$2),"")</f>
        <v/>
      </c>
      <c r="P491" s="14" t="str">
        <f>IF(NOT(OR(V491=0,V491="")),_xlfn.CONCAT('Resource Checklist generator'!$J$2,V491,'Resource Checklist generator'!$H$2,CHAR(10),'Resource Checklist generator'!$L$2),"")</f>
        <v/>
      </c>
      <c r="Q491" s="14" t="str">
        <f>IF(F491="","",
    _xlfn.CONCAT('Resource Checklist generator'!$A$1,UPPER('Resource Checklist generator'!$O$1),SUBSTITUTE(_xlfn.CONCAT(G491,"_",I491),"GAME.CHECKLIST_",""),'Resource Checklist generator'!$B$1,CHAR(10),
    'Resource Checklist generator'!$C$1,G491,'Resource Checklist generator'!$D$1,I491,'Resource Checklist generator'!$E$1,CHAR(10),
    IF(K491="","",_xlfn.CONCAT('Resource Checklist generator'!$F$1,K491,'Resource Checklist generator'!$G$1,CHAR(10))),
    'Resource Checklist generator'!$J$1,'Resource Checklist generator'!$K$1,CHAR(10),
    'Resource Checklist generator'!$N$1)
)</f>
        <v/>
      </c>
      <c r="R491" s="14"/>
      <c r="S491" s="14" t="str">
        <f t="shared" si="15"/>
        <v/>
      </c>
      <c r="T491" s="14" t="str" cm="1">
        <f t="array" ref="T491">IF(Q491="","",MATCH(MID(Q491,1,255),MID($R$3:$R$999,1,255),0))</f>
        <v/>
      </c>
      <c r="U491" s="14"/>
      <c r="V491" s="14"/>
    </row>
    <row r="492" spans="2:22">
      <c r="B492" s="28"/>
      <c r="C492" s="46" t="str" cm="1">
        <f t="array" ref="C492">IF(B492="","",
       IF(OR(_xlfn._xlws.FILTER('Checklist.loc DATA'!$D$3:$D$3000,'Checklist.loc DATA'!$C$3:$C$3000=B492,"#no matching result in Checklist.loc DATA")="#no matching result found in Checklist.loc DATA",_xlfn._xlws.FILTER('Checklist.loc DATA'!$D$3:$D$3000,'Checklist.loc DATA'!$C$3:$C$3000=B492,"#no matching result in Checklist.loc DATA")="MISSING",_xlfn._xlws.FILTER('Checklist.loc DATA'!$D$3:$D$3000,'Checklist.loc DATA'!$C$3:$C$3000=B492,"#no matching result in Checklist.loc DATA")=""),
            IF(_xlfn._xlws.FILTER('GAME.CHECKLIST_ Integrator'!$C$2:$C$3000,'GAME.CHECKLIST_ Integrator'!$D$2:$D$3000=B492,"#no matching result in GAME.CHECKLIST Integrator")="0","#Text found in aircraft PAGE_Integrator but no matching entry name; check that you copy-pasted entry names",
                   _xlfn._xlws.FILTER('GAME.CHECKLIST_ Integrator'!$C$2:$C$3000,'GAME.CHECKLIST_ Integrator'!$D$2:$D$3000=B492,"#no matching result in GAME.CHECKLIST Integrator")),
           _xlfn._xlws.FILTER('Checklist.loc DATA'!$D$3:$D$3000,'Checklist.loc DATA'!$C$3:$C$3000=B492,"#no matching result in Checklist.loc DATA")))</f>
        <v/>
      </c>
      <c r="D492" s="52"/>
      <c r="E492" s="46" t="str" cm="1">
        <f t="array" ref="E492">IF(D492="","",
       IF(OR(_xlfn._xlws.FILTER('Checklist.loc DATA'!$D$3:$D$3000,'Checklist.loc DATA'!$C$3:$C$3000=D492,"#no matching result in Checklist.loc DATA")="#no matching result found in Checklist.loc DATA",_xlfn._xlws.FILTER('Checklist.loc DATA'!$D$3:$D$3000,'Checklist.loc DATA'!$C$3:$C$3000=D492,"#no matching result in Checklist.loc DATA")="MISSING",_xlfn._xlws.FILTER('Checklist.loc DATA'!$D$3:$D$3000,'Checklist.loc DATA'!$C$3:$C$3000=D492,"#no matching result in Checklist.loc DATA")=""),
            IF(_xlfn._xlws.FILTER('GAME.CHECKLIST_ Integrator'!$C$2:$C$3000,'GAME.CHECKLIST_ Integrator'!$D$2:$D$3000=D492,"#no matching result in GAME.CHECKLIST Integrator")="0","#Text found in aircraft PAGE_Integrator but no matching entry name; check that you copy-pasted entry names",
                   _xlfn._xlws.FILTER('GAME.CHECKLIST_ Integrator'!$C$2:$C$3000,'GAME.CHECKLIST_ Integrator'!$D$2:$D$3000=D492,"#no matching result in GAME.CHECKLIST Integrator")),
           _xlfn._xlws.FILTER('Checklist.loc DATA'!$D$3:$D$3000,'Checklist.loc DATA'!$C$3:$C$3000=D492,"#no matching result in Checklist.loc DATA")))</f>
        <v/>
      </c>
      <c r="F492" s="52"/>
      <c r="G492" s="46" t="str" cm="1">
        <f t="array" ref="G492">IF(F492="","",
       IF(OR(_xlfn._xlws.FILTER('Checklist.loc DATA'!$D$3:$D$3000,'Checklist.loc DATA'!$C$3:$C$3000=F492,"#no matching result in Checklist.loc DATA")="#no matching result found in Checklist.loc DATA",_xlfn._xlws.FILTER('Checklist.loc DATA'!$D$3:$D$3000,'Checklist.loc DATA'!$C$3:$C$3000=F492,"#no matching result in Checklist.loc DATA")="MISSING",_xlfn._xlws.FILTER('Checklist.loc DATA'!$D$3:$D$3000,'Checklist.loc DATA'!$C$3:$C$3000=F492,"#no matching result in Checklist.loc DATA")=""),
            IF(_xlfn._xlws.FILTER('GAME.CHECKLIST_ Integrator'!$C$2:$C$3000,'GAME.CHECKLIST_ Integrator'!$D$2:$D$3000=F492,"#no matching result in GAME.CHECKLIST Integrator")="0","#Text found in aircraft PAGE_Integrator but no matching entry name; check that you copy-pasted entry names",
                   _xlfn._xlws.FILTER('GAME.CHECKLIST_ Integrator'!$C$2:$C$3000,'GAME.CHECKLIST_ Integrator'!$D$2:$D$3000=F492,"#no matching result in GAME.CHECKLIST Integrator")),
           _xlfn._xlws.FILTER('Checklist.loc DATA'!$D$3:$D$3000,'Checklist.loc DATA'!$C$3:$C$3000=F492,"#no matching result in Checklist.loc DATA")))</f>
        <v/>
      </c>
      <c r="H492" s="61"/>
      <c r="I492" s="46" t="str" cm="1">
        <f t="array" ref="I492">IF(H492="","",
       IF(OR(_xlfn._xlws.FILTER('Checklist.loc DATA'!$D$3:$D$3000,'Checklist.loc DATA'!$C$3:$C$3000=H492,"#no matching result in Checklist.loc DATA")="#no matching result found in Checklist.loc DATA",_xlfn._xlws.FILTER('Checklist.loc DATA'!$D$3:$D$3000,'Checklist.loc DATA'!$C$3:$C$3000=H492,"#no matching result in Checklist.loc DATA")="MISSING",_xlfn._xlws.FILTER('Checklist.loc DATA'!$D$3:$D$3000,'Checklist.loc DATA'!$C$3:$C$3000=H492,"#no matching result in Checklist.loc DATA")=""),
            IF(_xlfn._xlws.FILTER('GAME.CHECKLIST_ Integrator'!$C$2:$C$3000,'GAME.CHECKLIST_ Integrator'!$D$2:$D$3000=H492,"#no matching result in GAME.CHECKLIST Integrator")="0","#Text found in aircraft PAGE_Integrator but no matching entry name; check that you copy-pasted entry names",
                   _xlfn._xlws.FILTER('GAME.CHECKLIST_ Integrator'!$C$2:$C$3000,'GAME.CHECKLIST_ Integrator'!$D$2:$D$3000=H492,"#no matching result in GAME.CHECKLIST Integrator")),
           _xlfn._xlws.FILTER('Checklist.loc DATA'!$D$3:$D$3000,'Checklist.loc DATA'!$C$3:$C$3000=H492,"#no matching result in Checklist.loc DATA")))</f>
        <v/>
      </c>
      <c r="J492" s="48"/>
      <c r="K492" s="46" t="str" cm="1">
        <f t="array" ref="K492">IF(OR(J492="",J492=0),"",
       IF(OR(_xlfn._xlws.FILTER('Checklist.loc DATA'!$E$3:$E$3000,'Checklist.loc DATA'!$D$3:$D$3000=J492,"#no matching result in Checklist.loc DATA")="#no matching result found in Checklist.loc DATA",_xlfn._xlws.FILTER('Checklist.loc DATA'!$E$3:$E$3000,'Checklist.loc DATA'!$D$3:$D$3000=J492,"#no matching result in Checklist.loc DATA")="MISSING",_xlfn._xlws.FILTER('Checklist.loc DATA'!$E$3:$E$3000,'Checklist.loc DATA'!$D$3:$D$3000=J492,"#no matching result in Checklist.loc DATA")=""),
          IF(_xlfn._xlws.FILTER('CLUE. Integrator'!$C$2:$C$3000,'CLUE. Integrator'!$D$2:$D$3000=J492,"#no matching result in aircraft CLUE_Integrator")="0","#Text found in aircraft CLUE_Integrator but no matching entry name; check that you copy-pasted entry names",
                   _xlfn._xlws.FILTER('CLUE. Integrator'!$C$2:$C$3000,'CLUE. Integrator'!$D$2:$D$3000=J492,"#no matching result in aircraft CLUE_Integrator")),
           _xlfn._xlws.FILTER('Checklist.loc DATA'!$E$3:$E$3000,'Checklist.loc DATA'!$D$3:$D$3000=J492,"#no matching result in Checklist.loc DATA")))</f>
        <v/>
      </c>
      <c r="L492" s="63" t="str">
        <f>IF('Integrator tracking'!G501="","",'Integrator tracking'!G501)</f>
        <v/>
      </c>
      <c r="M492" s="14" t="str">
        <f t="shared" si="14"/>
        <v/>
      </c>
      <c r="N492" s="14" t="str">
        <f>IF(F492="","",
_xlfn.CONCAT('Resource Checklist generator'!$A$2,UPPER('Resource Checklist generator'!$O$1),SUBSTITUTE(_xlfn.CONCAT(G492,"_",I492),"GAME.CHECKLIST_",""),"_",T492,'Resource Checklist generator'!$M$2,L492,'Resource Checklist generator'!$K$2,CHAR(10),
    'Resource Checklist generator'!$L$1,'Resource Checklist generator'!$N$2,'Resource Checklist generator'!$K$1,CHAR(10),
    'Resource Checklist generator'!$N$1
))</f>
        <v/>
      </c>
      <c r="O492" s="14" t="str">
        <f>IF(NOT(OR(U492=0,U492="")),_xlfn.CONCAT('Resource Checklist generator'!$G$2,U492,'Resource Checklist generator'!$H$2,CHAR(10),'Resource Checklist generator'!$I$2),"")</f>
        <v/>
      </c>
      <c r="P492" s="14" t="str">
        <f>IF(NOT(OR(V492=0,V492="")),_xlfn.CONCAT('Resource Checklist generator'!$J$2,V492,'Resource Checklist generator'!$H$2,CHAR(10),'Resource Checklist generator'!$L$2),"")</f>
        <v/>
      </c>
      <c r="Q492" s="14" t="str">
        <f>IF(F492="","",
    _xlfn.CONCAT('Resource Checklist generator'!$A$1,UPPER('Resource Checklist generator'!$O$1),SUBSTITUTE(_xlfn.CONCAT(G492,"_",I492),"GAME.CHECKLIST_",""),'Resource Checklist generator'!$B$1,CHAR(10),
    'Resource Checklist generator'!$C$1,G492,'Resource Checklist generator'!$D$1,I492,'Resource Checklist generator'!$E$1,CHAR(10),
    IF(K492="","",_xlfn.CONCAT('Resource Checklist generator'!$F$1,K492,'Resource Checklist generator'!$G$1,CHAR(10))),
    'Resource Checklist generator'!$J$1,'Resource Checklist generator'!$K$1,CHAR(10),
    'Resource Checklist generator'!$N$1)
)</f>
        <v/>
      </c>
      <c r="R492" s="14"/>
      <c r="S492" s="14" t="str">
        <f t="shared" si="15"/>
        <v/>
      </c>
      <c r="T492" s="14" t="str" cm="1">
        <f t="array" ref="T492">IF(Q492="","",MATCH(MID(Q492,1,255),MID($R$3:$R$999,1,255),0))</f>
        <v/>
      </c>
      <c r="U492" s="14"/>
      <c r="V492" s="14"/>
    </row>
    <row r="493" spans="2:22">
      <c r="B493" s="27"/>
      <c r="C493" s="46" t="str" cm="1">
        <f t="array" ref="C493">IF(B493="","",
       IF(OR(_xlfn._xlws.FILTER('Checklist.loc DATA'!$D$3:$D$3000,'Checklist.loc DATA'!$C$3:$C$3000=B493,"#no matching result in Checklist.loc DATA")="#no matching result found in Checklist.loc DATA",_xlfn._xlws.FILTER('Checklist.loc DATA'!$D$3:$D$3000,'Checklist.loc DATA'!$C$3:$C$3000=B493,"#no matching result in Checklist.loc DATA")="MISSING",_xlfn._xlws.FILTER('Checklist.loc DATA'!$D$3:$D$3000,'Checklist.loc DATA'!$C$3:$C$3000=B493,"#no matching result in Checklist.loc DATA")=""),
            IF(_xlfn._xlws.FILTER('GAME.CHECKLIST_ Integrator'!$C$2:$C$3000,'GAME.CHECKLIST_ Integrator'!$D$2:$D$3000=B493,"#no matching result in GAME.CHECKLIST Integrator")="0","#Text found in aircraft PAGE_Integrator but no matching entry name; check that you copy-pasted entry names",
                   _xlfn._xlws.FILTER('GAME.CHECKLIST_ Integrator'!$C$2:$C$3000,'GAME.CHECKLIST_ Integrator'!$D$2:$D$3000=B493,"#no matching result in GAME.CHECKLIST Integrator")),
           _xlfn._xlws.FILTER('Checklist.loc DATA'!$D$3:$D$3000,'Checklist.loc DATA'!$C$3:$C$3000=B493,"#no matching result in Checklist.loc DATA")))</f>
        <v/>
      </c>
      <c r="D493" s="53"/>
      <c r="E493" s="46" t="str" cm="1">
        <f t="array" ref="E493">IF(D493="","",
       IF(OR(_xlfn._xlws.FILTER('Checklist.loc DATA'!$D$3:$D$3000,'Checklist.loc DATA'!$C$3:$C$3000=D493,"#no matching result in Checklist.loc DATA")="#no matching result found in Checklist.loc DATA",_xlfn._xlws.FILTER('Checklist.loc DATA'!$D$3:$D$3000,'Checklist.loc DATA'!$C$3:$C$3000=D493,"#no matching result in Checklist.loc DATA")="MISSING",_xlfn._xlws.FILTER('Checklist.loc DATA'!$D$3:$D$3000,'Checklist.loc DATA'!$C$3:$C$3000=D493,"#no matching result in Checklist.loc DATA")=""),
            IF(_xlfn._xlws.FILTER('GAME.CHECKLIST_ Integrator'!$C$2:$C$3000,'GAME.CHECKLIST_ Integrator'!$D$2:$D$3000=D493,"#no matching result in GAME.CHECKLIST Integrator")="0","#Text found in aircraft PAGE_Integrator but no matching entry name; check that you copy-pasted entry names",
                   _xlfn._xlws.FILTER('GAME.CHECKLIST_ Integrator'!$C$2:$C$3000,'GAME.CHECKLIST_ Integrator'!$D$2:$D$3000=D493,"#no matching result in GAME.CHECKLIST Integrator")),
           _xlfn._xlws.FILTER('Checklist.loc DATA'!$D$3:$D$3000,'Checklist.loc DATA'!$C$3:$C$3000=D493,"#no matching result in Checklist.loc DATA")))</f>
        <v/>
      </c>
      <c r="F493" s="53"/>
      <c r="G493" s="46" t="str" cm="1">
        <f t="array" ref="G493">IF(F493="","",
       IF(OR(_xlfn._xlws.FILTER('Checklist.loc DATA'!$D$3:$D$3000,'Checklist.loc DATA'!$C$3:$C$3000=F493,"#no matching result in Checklist.loc DATA")="#no matching result found in Checklist.loc DATA",_xlfn._xlws.FILTER('Checklist.loc DATA'!$D$3:$D$3000,'Checklist.loc DATA'!$C$3:$C$3000=F493,"#no matching result in Checklist.loc DATA")="MISSING",_xlfn._xlws.FILTER('Checklist.loc DATA'!$D$3:$D$3000,'Checklist.loc DATA'!$C$3:$C$3000=F493,"#no matching result in Checklist.loc DATA")=""),
            IF(_xlfn._xlws.FILTER('GAME.CHECKLIST_ Integrator'!$C$2:$C$3000,'GAME.CHECKLIST_ Integrator'!$D$2:$D$3000=F493,"#no matching result in GAME.CHECKLIST Integrator")="0","#Text found in aircraft PAGE_Integrator but no matching entry name; check that you copy-pasted entry names",
                   _xlfn._xlws.FILTER('GAME.CHECKLIST_ Integrator'!$C$2:$C$3000,'GAME.CHECKLIST_ Integrator'!$D$2:$D$3000=F493,"#no matching result in GAME.CHECKLIST Integrator")),
           _xlfn._xlws.FILTER('Checklist.loc DATA'!$D$3:$D$3000,'Checklist.loc DATA'!$C$3:$C$3000=F493,"#no matching result in Checklist.loc DATA")))</f>
        <v/>
      </c>
      <c r="H493" s="62"/>
      <c r="I493" s="46" t="str" cm="1">
        <f t="array" ref="I493">IF(H493="","",
       IF(OR(_xlfn._xlws.FILTER('Checklist.loc DATA'!$D$3:$D$3000,'Checklist.loc DATA'!$C$3:$C$3000=H493,"#no matching result in Checklist.loc DATA")="#no matching result found in Checklist.loc DATA",_xlfn._xlws.FILTER('Checklist.loc DATA'!$D$3:$D$3000,'Checklist.loc DATA'!$C$3:$C$3000=H493,"#no matching result in Checklist.loc DATA")="MISSING",_xlfn._xlws.FILTER('Checklist.loc DATA'!$D$3:$D$3000,'Checklist.loc DATA'!$C$3:$C$3000=H493,"#no matching result in Checklist.loc DATA")=""),
            IF(_xlfn._xlws.FILTER('GAME.CHECKLIST_ Integrator'!$C$2:$C$3000,'GAME.CHECKLIST_ Integrator'!$D$2:$D$3000=H493,"#no matching result in GAME.CHECKLIST Integrator")="0","#Text found in aircraft PAGE_Integrator but no matching entry name; check that you copy-pasted entry names",
                   _xlfn._xlws.FILTER('GAME.CHECKLIST_ Integrator'!$C$2:$C$3000,'GAME.CHECKLIST_ Integrator'!$D$2:$D$3000=H493,"#no matching result in GAME.CHECKLIST Integrator")),
           _xlfn._xlws.FILTER('Checklist.loc DATA'!$D$3:$D$3000,'Checklist.loc DATA'!$C$3:$C$3000=H493,"#no matching result in Checklist.loc DATA")))</f>
        <v/>
      </c>
      <c r="J493" s="29"/>
      <c r="K493" s="46" t="str" cm="1">
        <f t="array" ref="K493">IF(OR(J493="",J493=0),"",
       IF(OR(_xlfn._xlws.FILTER('Checklist.loc DATA'!$E$3:$E$3000,'Checklist.loc DATA'!$D$3:$D$3000=J493,"#no matching result in Checklist.loc DATA")="#no matching result found in Checklist.loc DATA",_xlfn._xlws.FILTER('Checklist.loc DATA'!$E$3:$E$3000,'Checklist.loc DATA'!$D$3:$D$3000=J493,"#no matching result in Checklist.loc DATA")="MISSING",_xlfn._xlws.FILTER('Checklist.loc DATA'!$E$3:$E$3000,'Checklist.loc DATA'!$D$3:$D$3000=J493,"#no matching result in Checklist.loc DATA")=""),
          IF(_xlfn._xlws.FILTER('CLUE. Integrator'!$C$2:$C$3000,'CLUE. Integrator'!$D$2:$D$3000=J493,"#no matching result in aircraft CLUE_Integrator")="0","#Text found in aircraft CLUE_Integrator but no matching entry name; check that you copy-pasted entry names",
                   _xlfn._xlws.FILTER('CLUE. Integrator'!$C$2:$C$3000,'CLUE. Integrator'!$D$2:$D$3000=J493,"#no matching result in aircraft CLUE_Integrator")),
           _xlfn._xlws.FILTER('Checklist.loc DATA'!$E$3:$E$3000,'Checklist.loc DATA'!$D$3:$D$3000=J493,"#no matching result in Checklist.loc DATA")))</f>
        <v/>
      </c>
      <c r="L493" s="63" t="str">
        <f>IF('Integrator tracking'!G502="","",'Integrator tracking'!G502)</f>
        <v/>
      </c>
      <c r="M493" s="14" t="str">
        <f t="shared" si="14"/>
        <v/>
      </c>
      <c r="N493" s="14" t="str">
        <f>IF(F493="","",
_xlfn.CONCAT('Resource Checklist generator'!$A$2,UPPER('Resource Checklist generator'!$O$1),SUBSTITUTE(_xlfn.CONCAT(G493,"_",I493),"GAME.CHECKLIST_",""),"_",T493,'Resource Checklist generator'!$M$2,L493,'Resource Checklist generator'!$K$2,CHAR(10),
    'Resource Checklist generator'!$L$1,'Resource Checklist generator'!$N$2,'Resource Checklist generator'!$K$1,CHAR(10),
    'Resource Checklist generator'!$N$1
))</f>
        <v/>
      </c>
      <c r="O493" s="14" t="str">
        <f>IF(NOT(OR(U493=0,U493="")),_xlfn.CONCAT('Resource Checklist generator'!$G$2,U493,'Resource Checklist generator'!$H$2,CHAR(10),'Resource Checklist generator'!$I$2),"")</f>
        <v/>
      </c>
      <c r="P493" s="14" t="str">
        <f>IF(NOT(OR(V493=0,V493="")),_xlfn.CONCAT('Resource Checklist generator'!$J$2,V493,'Resource Checklist generator'!$H$2,CHAR(10),'Resource Checklist generator'!$L$2),"")</f>
        <v/>
      </c>
      <c r="Q493" s="14" t="str">
        <f>IF(F493="","",
    _xlfn.CONCAT('Resource Checklist generator'!$A$1,UPPER('Resource Checklist generator'!$O$1),SUBSTITUTE(_xlfn.CONCAT(G493,"_",I493),"GAME.CHECKLIST_",""),'Resource Checklist generator'!$B$1,CHAR(10),
    'Resource Checklist generator'!$C$1,G493,'Resource Checklist generator'!$D$1,I493,'Resource Checklist generator'!$E$1,CHAR(10),
    IF(K493="","",_xlfn.CONCAT('Resource Checklist generator'!$F$1,K493,'Resource Checklist generator'!$G$1,CHAR(10))),
    'Resource Checklist generator'!$J$1,'Resource Checklist generator'!$K$1,CHAR(10),
    'Resource Checklist generator'!$N$1)
)</f>
        <v/>
      </c>
      <c r="R493" s="14"/>
      <c r="S493" s="14" t="str">
        <f t="shared" si="15"/>
        <v/>
      </c>
      <c r="T493" s="14" t="str" cm="1">
        <f t="array" ref="T493">IF(Q493="","",MATCH(MID(Q493,1,255),MID($R$3:$R$999,1,255),0))</f>
        <v/>
      </c>
      <c r="U493" s="14"/>
      <c r="V493" s="14"/>
    </row>
    <row r="494" spans="2:22">
      <c r="B494" s="28"/>
      <c r="C494" s="46" t="str" cm="1">
        <f t="array" ref="C494">IF(B494="","",
       IF(OR(_xlfn._xlws.FILTER('Checklist.loc DATA'!$D$3:$D$3000,'Checklist.loc DATA'!$C$3:$C$3000=B494,"#no matching result in Checklist.loc DATA")="#no matching result found in Checklist.loc DATA",_xlfn._xlws.FILTER('Checklist.loc DATA'!$D$3:$D$3000,'Checklist.loc DATA'!$C$3:$C$3000=B494,"#no matching result in Checklist.loc DATA")="MISSING",_xlfn._xlws.FILTER('Checklist.loc DATA'!$D$3:$D$3000,'Checklist.loc DATA'!$C$3:$C$3000=B494,"#no matching result in Checklist.loc DATA")=""),
            IF(_xlfn._xlws.FILTER('GAME.CHECKLIST_ Integrator'!$C$2:$C$3000,'GAME.CHECKLIST_ Integrator'!$D$2:$D$3000=B494,"#no matching result in GAME.CHECKLIST Integrator")="0","#Text found in aircraft PAGE_Integrator but no matching entry name; check that you copy-pasted entry names",
                   _xlfn._xlws.FILTER('GAME.CHECKLIST_ Integrator'!$C$2:$C$3000,'GAME.CHECKLIST_ Integrator'!$D$2:$D$3000=B494,"#no matching result in GAME.CHECKLIST Integrator")),
           _xlfn._xlws.FILTER('Checklist.loc DATA'!$D$3:$D$3000,'Checklist.loc DATA'!$C$3:$C$3000=B494,"#no matching result in Checklist.loc DATA")))</f>
        <v/>
      </c>
      <c r="D494" s="52"/>
      <c r="E494" s="46" t="str" cm="1">
        <f t="array" ref="E494">IF(D494="","",
       IF(OR(_xlfn._xlws.FILTER('Checklist.loc DATA'!$D$3:$D$3000,'Checklist.loc DATA'!$C$3:$C$3000=D494,"#no matching result in Checklist.loc DATA")="#no matching result found in Checklist.loc DATA",_xlfn._xlws.FILTER('Checklist.loc DATA'!$D$3:$D$3000,'Checklist.loc DATA'!$C$3:$C$3000=D494,"#no matching result in Checklist.loc DATA")="MISSING",_xlfn._xlws.FILTER('Checklist.loc DATA'!$D$3:$D$3000,'Checklist.loc DATA'!$C$3:$C$3000=D494,"#no matching result in Checklist.loc DATA")=""),
            IF(_xlfn._xlws.FILTER('GAME.CHECKLIST_ Integrator'!$C$2:$C$3000,'GAME.CHECKLIST_ Integrator'!$D$2:$D$3000=D494,"#no matching result in GAME.CHECKLIST Integrator")="0","#Text found in aircraft PAGE_Integrator but no matching entry name; check that you copy-pasted entry names",
                   _xlfn._xlws.FILTER('GAME.CHECKLIST_ Integrator'!$C$2:$C$3000,'GAME.CHECKLIST_ Integrator'!$D$2:$D$3000=D494,"#no matching result in GAME.CHECKLIST Integrator")),
           _xlfn._xlws.FILTER('Checklist.loc DATA'!$D$3:$D$3000,'Checklist.loc DATA'!$C$3:$C$3000=D494,"#no matching result in Checklist.loc DATA")))</f>
        <v/>
      </c>
      <c r="F494" s="52"/>
      <c r="G494" s="46" t="str" cm="1">
        <f t="array" ref="G494">IF(F494="","",
       IF(OR(_xlfn._xlws.FILTER('Checklist.loc DATA'!$D$3:$D$3000,'Checklist.loc DATA'!$C$3:$C$3000=F494,"#no matching result in Checklist.loc DATA")="#no matching result found in Checklist.loc DATA",_xlfn._xlws.FILTER('Checklist.loc DATA'!$D$3:$D$3000,'Checklist.loc DATA'!$C$3:$C$3000=F494,"#no matching result in Checklist.loc DATA")="MISSING",_xlfn._xlws.FILTER('Checklist.loc DATA'!$D$3:$D$3000,'Checklist.loc DATA'!$C$3:$C$3000=F494,"#no matching result in Checklist.loc DATA")=""),
            IF(_xlfn._xlws.FILTER('GAME.CHECKLIST_ Integrator'!$C$2:$C$3000,'GAME.CHECKLIST_ Integrator'!$D$2:$D$3000=F494,"#no matching result in GAME.CHECKLIST Integrator")="0","#Text found in aircraft PAGE_Integrator but no matching entry name; check that you copy-pasted entry names",
                   _xlfn._xlws.FILTER('GAME.CHECKLIST_ Integrator'!$C$2:$C$3000,'GAME.CHECKLIST_ Integrator'!$D$2:$D$3000=F494,"#no matching result in GAME.CHECKLIST Integrator")),
           _xlfn._xlws.FILTER('Checklist.loc DATA'!$D$3:$D$3000,'Checklist.loc DATA'!$C$3:$C$3000=F494,"#no matching result in Checklist.loc DATA")))</f>
        <v/>
      </c>
      <c r="H494" s="61"/>
      <c r="I494" s="46" t="str" cm="1">
        <f t="array" ref="I494">IF(H494="","",
       IF(OR(_xlfn._xlws.FILTER('Checklist.loc DATA'!$D$3:$D$3000,'Checklist.loc DATA'!$C$3:$C$3000=H494,"#no matching result in Checklist.loc DATA")="#no matching result found in Checklist.loc DATA",_xlfn._xlws.FILTER('Checklist.loc DATA'!$D$3:$D$3000,'Checklist.loc DATA'!$C$3:$C$3000=H494,"#no matching result in Checklist.loc DATA")="MISSING",_xlfn._xlws.FILTER('Checklist.loc DATA'!$D$3:$D$3000,'Checklist.loc DATA'!$C$3:$C$3000=H494,"#no matching result in Checklist.loc DATA")=""),
            IF(_xlfn._xlws.FILTER('GAME.CHECKLIST_ Integrator'!$C$2:$C$3000,'GAME.CHECKLIST_ Integrator'!$D$2:$D$3000=H494,"#no matching result in GAME.CHECKLIST Integrator")="0","#Text found in aircraft PAGE_Integrator but no matching entry name; check that you copy-pasted entry names",
                   _xlfn._xlws.FILTER('GAME.CHECKLIST_ Integrator'!$C$2:$C$3000,'GAME.CHECKLIST_ Integrator'!$D$2:$D$3000=H494,"#no matching result in GAME.CHECKLIST Integrator")),
           _xlfn._xlws.FILTER('Checklist.loc DATA'!$D$3:$D$3000,'Checklist.loc DATA'!$C$3:$C$3000=H494,"#no matching result in Checklist.loc DATA")))</f>
        <v/>
      </c>
      <c r="J494" s="48"/>
      <c r="K494" s="46" t="str" cm="1">
        <f t="array" ref="K494">IF(OR(J494="",J494=0),"",
       IF(OR(_xlfn._xlws.FILTER('Checklist.loc DATA'!$E$3:$E$3000,'Checklist.loc DATA'!$D$3:$D$3000=J494,"#no matching result in Checklist.loc DATA")="#no matching result found in Checklist.loc DATA",_xlfn._xlws.FILTER('Checklist.loc DATA'!$E$3:$E$3000,'Checklist.loc DATA'!$D$3:$D$3000=J494,"#no matching result in Checklist.loc DATA")="MISSING",_xlfn._xlws.FILTER('Checklist.loc DATA'!$E$3:$E$3000,'Checklist.loc DATA'!$D$3:$D$3000=J494,"#no matching result in Checklist.loc DATA")=""),
          IF(_xlfn._xlws.FILTER('CLUE. Integrator'!$C$2:$C$3000,'CLUE. Integrator'!$D$2:$D$3000=J494,"#no matching result in aircraft CLUE_Integrator")="0","#Text found in aircraft CLUE_Integrator but no matching entry name; check that you copy-pasted entry names",
                   _xlfn._xlws.FILTER('CLUE. Integrator'!$C$2:$C$3000,'CLUE. Integrator'!$D$2:$D$3000=J494,"#no matching result in aircraft CLUE_Integrator")),
           _xlfn._xlws.FILTER('Checklist.loc DATA'!$E$3:$E$3000,'Checklist.loc DATA'!$D$3:$D$3000=J494,"#no matching result in Checklist.loc DATA")))</f>
        <v/>
      </c>
      <c r="L494" s="63" t="str">
        <f>IF('Integrator tracking'!G503="","",'Integrator tracking'!G503)</f>
        <v/>
      </c>
      <c r="M494" s="14" t="str">
        <f t="shared" si="14"/>
        <v/>
      </c>
      <c r="N494" s="14" t="str">
        <f>IF(F494="","",
_xlfn.CONCAT('Resource Checklist generator'!$A$2,UPPER('Resource Checklist generator'!$O$1),SUBSTITUTE(_xlfn.CONCAT(G494,"_",I494),"GAME.CHECKLIST_",""),"_",T494,'Resource Checklist generator'!$M$2,L494,'Resource Checklist generator'!$K$2,CHAR(10),
    'Resource Checklist generator'!$L$1,'Resource Checklist generator'!$N$2,'Resource Checklist generator'!$K$1,CHAR(10),
    'Resource Checklist generator'!$N$1
))</f>
        <v/>
      </c>
      <c r="O494" s="14" t="str">
        <f>IF(NOT(OR(U494=0,U494="")),_xlfn.CONCAT('Resource Checklist generator'!$G$2,U494,'Resource Checklist generator'!$H$2,CHAR(10),'Resource Checklist generator'!$I$2),"")</f>
        <v/>
      </c>
      <c r="P494" s="14" t="str">
        <f>IF(NOT(OR(V494=0,V494="")),_xlfn.CONCAT('Resource Checklist generator'!$J$2,V494,'Resource Checklist generator'!$H$2,CHAR(10),'Resource Checklist generator'!$L$2),"")</f>
        <v/>
      </c>
      <c r="Q494" s="14" t="str">
        <f>IF(F494="","",
    _xlfn.CONCAT('Resource Checklist generator'!$A$1,UPPER('Resource Checklist generator'!$O$1),SUBSTITUTE(_xlfn.CONCAT(G494,"_",I494),"GAME.CHECKLIST_",""),'Resource Checklist generator'!$B$1,CHAR(10),
    'Resource Checklist generator'!$C$1,G494,'Resource Checklist generator'!$D$1,I494,'Resource Checklist generator'!$E$1,CHAR(10),
    IF(K494="","",_xlfn.CONCAT('Resource Checklist generator'!$F$1,K494,'Resource Checklist generator'!$G$1,CHAR(10))),
    'Resource Checklist generator'!$J$1,'Resource Checklist generator'!$K$1,CHAR(10),
    'Resource Checklist generator'!$N$1)
)</f>
        <v/>
      </c>
      <c r="R494" s="14"/>
      <c r="S494" s="14" t="str">
        <f t="shared" si="15"/>
        <v/>
      </c>
      <c r="T494" s="14" t="str" cm="1">
        <f t="array" ref="T494">IF(Q494="","",MATCH(MID(Q494,1,255),MID($R$3:$R$999,1,255),0))</f>
        <v/>
      </c>
      <c r="U494" s="14"/>
      <c r="V494" s="14"/>
    </row>
    <row r="495" spans="2:22">
      <c r="B495" s="27"/>
      <c r="C495" s="46" t="str" cm="1">
        <f t="array" ref="C495">IF(B495="","",
       IF(OR(_xlfn._xlws.FILTER('Checklist.loc DATA'!$D$3:$D$3000,'Checklist.loc DATA'!$C$3:$C$3000=B495,"#no matching result in Checklist.loc DATA")="#no matching result found in Checklist.loc DATA",_xlfn._xlws.FILTER('Checklist.loc DATA'!$D$3:$D$3000,'Checklist.loc DATA'!$C$3:$C$3000=B495,"#no matching result in Checklist.loc DATA")="MISSING",_xlfn._xlws.FILTER('Checklist.loc DATA'!$D$3:$D$3000,'Checklist.loc DATA'!$C$3:$C$3000=B495,"#no matching result in Checklist.loc DATA")=""),
            IF(_xlfn._xlws.FILTER('GAME.CHECKLIST_ Integrator'!$C$2:$C$3000,'GAME.CHECKLIST_ Integrator'!$D$2:$D$3000=B495,"#no matching result in GAME.CHECKLIST Integrator")="0","#Text found in aircraft PAGE_Integrator but no matching entry name; check that you copy-pasted entry names",
                   _xlfn._xlws.FILTER('GAME.CHECKLIST_ Integrator'!$C$2:$C$3000,'GAME.CHECKLIST_ Integrator'!$D$2:$D$3000=B495,"#no matching result in GAME.CHECKLIST Integrator")),
           _xlfn._xlws.FILTER('Checklist.loc DATA'!$D$3:$D$3000,'Checklist.loc DATA'!$C$3:$C$3000=B495,"#no matching result in Checklist.loc DATA")))</f>
        <v/>
      </c>
      <c r="D495" s="53"/>
      <c r="E495" s="46" t="str" cm="1">
        <f t="array" ref="E495">IF(D495="","",
       IF(OR(_xlfn._xlws.FILTER('Checklist.loc DATA'!$D$3:$D$3000,'Checklist.loc DATA'!$C$3:$C$3000=D495,"#no matching result in Checklist.loc DATA")="#no matching result found in Checklist.loc DATA",_xlfn._xlws.FILTER('Checklist.loc DATA'!$D$3:$D$3000,'Checklist.loc DATA'!$C$3:$C$3000=D495,"#no matching result in Checklist.loc DATA")="MISSING",_xlfn._xlws.FILTER('Checklist.loc DATA'!$D$3:$D$3000,'Checklist.loc DATA'!$C$3:$C$3000=D495,"#no matching result in Checklist.loc DATA")=""),
            IF(_xlfn._xlws.FILTER('GAME.CHECKLIST_ Integrator'!$C$2:$C$3000,'GAME.CHECKLIST_ Integrator'!$D$2:$D$3000=D495,"#no matching result in GAME.CHECKLIST Integrator")="0","#Text found in aircraft PAGE_Integrator but no matching entry name; check that you copy-pasted entry names",
                   _xlfn._xlws.FILTER('GAME.CHECKLIST_ Integrator'!$C$2:$C$3000,'GAME.CHECKLIST_ Integrator'!$D$2:$D$3000=D495,"#no matching result in GAME.CHECKLIST Integrator")),
           _xlfn._xlws.FILTER('Checklist.loc DATA'!$D$3:$D$3000,'Checklist.loc DATA'!$C$3:$C$3000=D495,"#no matching result in Checklist.loc DATA")))</f>
        <v/>
      </c>
      <c r="F495" s="53"/>
      <c r="G495" s="46" t="str" cm="1">
        <f t="array" ref="G495">IF(F495="","",
       IF(OR(_xlfn._xlws.FILTER('Checklist.loc DATA'!$D$3:$D$3000,'Checklist.loc DATA'!$C$3:$C$3000=F495,"#no matching result in Checklist.loc DATA")="#no matching result found in Checklist.loc DATA",_xlfn._xlws.FILTER('Checklist.loc DATA'!$D$3:$D$3000,'Checklist.loc DATA'!$C$3:$C$3000=F495,"#no matching result in Checklist.loc DATA")="MISSING",_xlfn._xlws.FILTER('Checklist.loc DATA'!$D$3:$D$3000,'Checklist.loc DATA'!$C$3:$C$3000=F495,"#no matching result in Checklist.loc DATA")=""),
            IF(_xlfn._xlws.FILTER('GAME.CHECKLIST_ Integrator'!$C$2:$C$3000,'GAME.CHECKLIST_ Integrator'!$D$2:$D$3000=F495,"#no matching result in GAME.CHECKLIST Integrator")="0","#Text found in aircraft PAGE_Integrator but no matching entry name; check that you copy-pasted entry names",
                   _xlfn._xlws.FILTER('GAME.CHECKLIST_ Integrator'!$C$2:$C$3000,'GAME.CHECKLIST_ Integrator'!$D$2:$D$3000=F495,"#no matching result in GAME.CHECKLIST Integrator")),
           _xlfn._xlws.FILTER('Checklist.loc DATA'!$D$3:$D$3000,'Checklist.loc DATA'!$C$3:$C$3000=F495,"#no matching result in Checklist.loc DATA")))</f>
        <v/>
      </c>
      <c r="H495" s="62"/>
      <c r="I495" s="46" t="str" cm="1">
        <f t="array" ref="I495">IF(H495="","",
       IF(OR(_xlfn._xlws.FILTER('Checklist.loc DATA'!$D$3:$D$3000,'Checklist.loc DATA'!$C$3:$C$3000=H495,"#no matching result in Checklist.loc DATA")="#no matching result found in Checklist.loc DATA",_xlfn._xlws.FILTER('Checklist.loc DATA'!$D$3:$D$3000,'Checklist.loc DATA'!$C$3:$C$3000=H495,"#no matching result in Checklist.loc DATA")="MISSING",_xlfn._xlws.FILTER('Checklist.loc DATA'!$D$3:$D$3000,'Checklist.loc DATA'!$C$3:$C$3000=H495,"#no matching result in Checklist.loc DATA")=""),
            IF(_xlfn._xlws.FILTER('GAME.CHECKLIST_ Integrator'!$C$2:$C$3000,'GAME.CHECKLIST_ Integrator'!$D$2:$D$3000=H495,"#no matching result in GAME.CHECKLIST Integrator")="0","#Text found in aircraft PAGE_Integrator but no matching entry name; check that you copy-pasted entry names",
                   _xlfn._xlws.FILTER('GAME.CHECKLIST_ Integrator'!$C$2:$C$3000,'GAME.CHECKLIST_ Integrator'!$D$2:$D$3000=H495,"#no matching result in GAME.CHECKLIST Integrator")),
           _xlfn._xlws.FILTER('Checklist.loc DATA'!$D$3:$D$3000,'Checklist.loc DATA'!$C$3:$C$3000=H495,"#no matching result in Checklist.loc DATA")))</f>
        <v/>
      </c>
      <c r="J495" s="29"/>
      <c r="K495" s="46" t="str" cm="1">
        <f t="array" ref="K495">IF(OR(J495="",J495=0),"",
       IF(OR(_xlfn._xlws.FILTER('Checklist.loc DATA'!$E$3:$E$3000,'Checklist.loc DATA'!$D$3:$D$3000=J495,"#no matching result in Checklist.loc DATA")="#no matching result found in Checklist.loc DATA",_xlfn._xlws.FILTER('Checklist.loc DATA'!$E$3:$E$3000,'Checklist.loc DATA'!$D$3:$D$3000=J495,"#no matching result in Checklist.loc DATA")="MISSING",_xlfn._xlws.FILTER('Checklist.loc DATA'!$E$3:$E$3000,'Checklist.loc DATA'!$D$3:$D$3000=J495,"#no matching result in Checklist.loc DATA")=""),
          IF(_xlfn._xlws.FILTER('CLUE. Integrator'!$C$2:$C$3000,'CLUE. Integrator'!$D$2:$D$3000=J495,"#no matching result in aircraft CLUE_Integrator")="0","#Text found in aircraft CLUE_Integrator but no matching entry name; check that you copy-pasted entry names",
                   _xlfn._xlws.FILTER('CLUE. Integrator'!$C$2:$C$3000,'CLUE. Integrator'!$D$2:$D$3000=J495,"#no matching result in aircraft CLUE_Integrator")),
           _xlfn._xlws.FILTER('Checklist.loc DATA'!$E$3:$E$3000,'Checklist.loc DATA'!$D$3:$D$3000=J495,"#no matching result in Checklist.loc DATA")))</f>
        <v/>
      </c>
      <c r="L495" s="63" t="str">
        <f>IF('Integrator tracking'!G504="","",'Integrator tracking'!G504)</f>
        <v/>
      </c>
      <c r="M495" s="14" t="str">
        <f t="shared" si="14"/>
        <v/>
      </c>
      <c r="N495" s="14" t="str">
        <f>IF(F495="","",
_xlfn.CONCAT('Resource Checklist generator'!$A$2,UPPER('Resource Checklist generator'!$O$1),SUBSTITUTE(_xlfn.CONCAT(G495,"_",I495),"GAME.CHECKLIST_",""),"_",T495,'Resource Checklist generator'!$M$2,L495,'Resource Checklist generator'!$K$2,CHAR(10),
    'Resource Checklist generator'!$L$1,'Resource Checklist generator'!$N$2,'Resource Checklist generator'!$K$1,CHAR(10),
    'Resource Checklist generator'!$N$1
))</f>
        <v/>
      </c>
      <c r="O495" s="14" t="str">
        <f>IF(NOT(OR(U495=0,U495="")),_xlfn.CONCAT('Resource Checklist generator'!$G$2,U495,'Resource Checklist generator'!$H$2,CHAR(10),'Resource Checklist generator'!$I$2),"")</f>
        <v/>
      </c>
      <c r="P495" s="14" t="str">
        <f>IF(NOT(OR(V495=0,V495="")),_xlfn.CONCAT('Resource Checklist generator'!$J$2,V495,'Resource Checklist generator'!$H$2,CHAR(10),'Resource Checklist generator'!$L$2),"")</f>
        <v/>
      </c>
      <c r="Q495" s="14" t="str">
        <f>IF(F495="","",
    _xlfn.CONCAT('Resource Checklist generator'!$A$1,UPPER('Resource Checklist generator'!$O$1),SUBSTITUTE(_xlfn.CONCAT(G495,"_",I495),"GAME.CHECKLIST_",""),'Resource Checklist generator'!$B$1,CHAR(10),
    'Resource Checklist generator'!$C$1,G495,'Resource Checklist generator'!$D$1,I495,'Resource Checklist generator'!$E$1,CHAR(10),
    IF(K495="","",_xlfn.CONCAT('Resource Checklist generator'!$F$1,K495,'Resource Checklist generator'!$G$1,CHAR(10))),
    'Resource Checklist generator'!$J$1,'Resource Checklist generator'!$K$1,CHAR(10),
    'Resource Checklist generator'!$N$1)
)</f>
        <v/>
      </c>
      <c r="R495" s="14"/>
      <c r="S495" s="14" t="str">
        <f t="shared" si="15"/>
        <v/>
      </c>
      <c r="T495" s="14" t="str" cm="1">
        <f t="array" ref="T495">IF(Q495="","",MATCH(MID(Q495,1,255),MID($R$3:$R$999,1,255),0))</f>
        <v/>
      </c>
      <c r="U495" s="14"/>
      <c r="V495" s="14"/>
    </row>
    <row r="496" spans="2:22">
      <c r="B496" s="28"/>
      <c r="C496" s="46" t="str" cm="1">
        <f t="array" ref="C496">IF(B496="","",
       IF(OR(_xlfn._xlws.FILTER('Checklist.loc DATA'!$D$3:$D$3000,'Checklist.loc DATA'!$C$3:$C$3000=B496,"#no matching result in Checklist.loc DATA")="#no matching result found in Checklist.loc DATA",_xlfn._xlws.FILTER('Checklist.loc DATA'!$D$3:$D$3000,'Checklist.loc DATA'!$C$3:$C$3000=B496,"#no matching result in Checklist.loc DATA")="MISSING",_xlfn._xlws.FILTER('Checklist.loc DATA'!$D$3:$D$3000,'Checklist.loc DATA'!$C$3:$C$3000=B496,"#no matching result in Checklist.loc DATA")=""),
            IF(_xlfn._xlws.FILTER('GAME.CHECKLIST_ Integrator'!$C$2:$C$3000,'GAME.CHECKLIST_ Integrator'!$D$2:$D$3000=B496,"#no matching result in GAME.CHECKLIST Integrator")="0","#Text found in aircraft PAGE_Integrator but no matching entry name; check that you copy-pasted entry names",
                   _xlfn._xlws.FILTER('GAME.CHECKLIST_ Integrator'!$C$2:$C$3000,'GAME.CHECKLIST_ Integrator'!$D$2:$D$3000=B496,"#no matching result in GAME.CHECKLIST Integrator")),
           _xlfn._xlws.FILTER('Checklist.loc DATA'!$D$3:$D$3000,'Checklist.loc DATA'!$C$3:$C$3000=B496,"#no matching result in Checklist.loc DATA")))</f>
        <v/>
      </c>
      <c r="D496" s="52"/>
      <c r="E496" s="46" t="str" cm="1">
        <f t="array" ref="E496">IF(D496="","",
       IF(OR(_xlfn._xlws.FILTER('Checklist.loc DATA'!$D$3:$D$3000,'Checklist.loc DATA'!$C$3:$C$3000=D496,"#no matching result in Checklist.loc DATA")="#no matching result found in Checklist.loc DATA",_xlfn._xlws.FILTER('Checklist.loc DATA'!$D$3:$D$3000,'Checklist.loc DATA'!$C$3:$C$3000=D496,"#no matching result in Checklist.loc DATA")="MISSING",_xlfn._xlws.FILTER('Checklist.loc DATA'!$D$3:$D$3000,'Checklist.loc DATA'!$C$3:$C$3000=D496,"#no matching result in Checklist.loc DATA")=""),
            IF(_xlfn._xlws.FILTER('GAME.CHECKLIST_ Integrator'!$C$2:$C$3000,'GAME.CHECKLIST_ Integrator'!$D$2:$D$3000=D496,"#no matching result in GAME.CHECKLIST Integrator")="0","#Text found in aircraft PAGE_Integrator but no matching entry name; check that you copy-pasted entry names",
                   _xlfn._xlws.FILTER('GAME.CHECKLIST_ Integrator'!$C$2:$C$3000,'GAME.CHECKLIST_ Integrator'!$D$2:$D$3000=D496,"#no matching result in GAME.CHECKLIST Integrator")),
           _xlfn._xlws.FILTER('Checklist.loc DATA'!$D$3:$D$3000,'Checklist.loc DATA'!$C$3:$C$3000=D496,"#no matching result in Checklist.loc DATA")))</f>
        <v/>
      </c>
      <c r="F496" s="52"/>
      <c r="G496" s="46" t="str" cm="1">
        <f t="array" ref="G496">IF(F496="","",
       IF(OR(_xlfn._xlws.FILTER('Checklist.loc DATA'!$D$3:$D$3000,'Checklist.loc DATA'!$C$3:$C$3000=F496,"#no matching result in Checklist.loc DATA")="#no matching result found in Checklist.loc DATA",_xlfn._xlws.FILTER('Checklist.loc DATA'!$D$3:$D$3000,'Checklist.loc DATA'!$C$3:$C$3000=F496,"#no matching result in Checklist.loc DATA")="MISSING",_xlfn._xlws.FILTER('Checklist.loc DATA'!$D$3:$D$3000,'Checklist.loc DATA'!$C$3:$C$3000=F496,"#no matching result in Checklist.loc DATA")=""),
            IF(_xlfn._xlws.FILTER('GAME.CHECKLIST_ Integrator'!$C$2:$C$3000,'GAME.CHECKLIST_ Integrator'!$D$2:$D$3000=F496,"#no matching result in GAME.CHECKLIST Integrator")="0","#Text found in aircraft PAGE_Integrator but no matching entry name; check that you copy-pasted entry names",
                   _xlfn._xlws.FILTER('GAME.CHECKLIST_ Integrator'!$C$2:$C$3000,'GAME.CHECKLIST_ Integrator'!$D$2:$D$3000=F496,"#no matching result in GAME.CHECKLIST Integrator")),
           _xlfn._xlws.FILTER('Checklist.loc DATA'!$D$3:$D$3000,'Checklist.loc DATA'!$C$3:$C$3000=F496,"#no matching result in Checklist.loc DATA")))</f>
        <v/>
      </c>
      <c r="H496" s="61"/>
      <c r="I496" s="46" t="str" cm="1">
        <f t="array" ref="I496">IF(H496="","",
       IF(OR(_xlfn._xlws.FILTER('Checklist.loc DATA'!$D$3:$D$3000,'Checklist.loc DATA'!$C$3:$C$3000=H496,"#no matching result in Checklist.loc DATA")="#no matching result found in Checklist.loc DATA",_xlfn._xlws.FILTER('Checklist.loc DATA'!$D$3:$D$3000,'Checklist.loc DATA'!$C$3:$C$3000=H496,"#no matching result in Checklist.loc DATA")="MISSING",_xlfn._xlws.FILTER('Checklist.loc DATA'!$D$3:$D$3000,'Checklist.loc DATA'!$C$3:$C$3000=H496,"#no matching result in Checklist.loc DATA")=""),
            IF(_xlfn._xlws.FILTER('GAME.CHECKLIST_ Integrator'!$C$2:$C$3000,'GAME.CHECKLIST_ Integrator'!$D$2:$D$3000=H496,"#no matching result in GAME.CHECKLIST Integrator")="0","#Text found in aircraft PAGE_Integrator but no matching entry name; check that you copy-pasted entry names",
                   _xlfn._xlws.FILTER('GAME.CHECKLIST_ Integrator'!$C$2:$C$3000,'GAME.CHECKLIST_ Integrator'!$D$2:$D$3000=H496,"#no matching result in GAME.CHECKLIST Integrator")),
           _xlfn._xlws.FILTER('Checklist.loc DATA'!$D$3:$D$3000,'Checklist.loc DATA'!$C$3:$C$3000=H496,"#no matching result in Checklist.loc DATA")))</f>
        <v/>
      </c>
      <c r="J496" s="48"/>
      <c r="K496" s="46" t="str" cm="1">
        <f t="array" ref="K496">IF(OR(J496="",J496=0),"",
       IF(OR(_xlfn._xlws.FILTER('Checklist.loc DATA'!$E$3:$E$3000,'Checklist.loc DATA'!$D$3:$D$3000=J496,"#no matching result in Checklist.loc DATA")="#no matching result found in Checklist.loc DATA",_xlfn._xlws.FILTER('Checklist.loc DATA'!$E$3:$E$3000,'Checklist.loc DATA'!$D$3:$D$3000=J496,"#no matching result in Checklist.loc DATA")="MISSING",_xlfn._xlws.FILTER('Checklist.loc DATA'!$E$3:$E$3000,'Checklist.loc DATA'!$D$3:$D$3000=J496,"#no matching result in Checklist.loc DATA")=""),
          IF(_xlfn._xlws.FILTER('CLUE. Integrator'!$C$2:$C$3000,'CLUE. Integrator'!$D$2:$D$3000=J496,"#no matching result in aircraft CLUE_Integrator")="0","#Text found in aircraft CLUE_Integrator but no matching entry name; check that you copy-pasted entry names",
                   _xlfn._xlws.FILTER('CLUE. Integrator'!$C$2:$C$3000,'CLUE. Integrator'!$D$2:$D$3000=J496,"#no matching result in aircraft CLUE_Integrator")),
           _xlfn._xlws.FILTER('Checklist.loc DATA'!$E$3:$E$3000,'Checklist.loc DATA'!$D$3:$D$3000=J496,"#no matching result in Checklist.loc DATA")))</f>
        <v/>
      </c>
      <c r="L496" s="63" t="str">
        <f>IF('Integrator tracking'!G505="","",'Integrator tracking'!G505)</f>
        <v/>
      </c>
      <c r="M496" s="14" t="str">
        <f t="shared" si="14"/>
        <v/>
      </c>
      <c r="N496" s="14" t="str">
        <f>IF(F496="","",
_xlfn.CONCAT('Resource Checklist generator'!$A$2,UPPER('Resource Checklist generator'!$O$1),SUBSTITUTE(_xlfn.CONCAT(G496,"_",I496),"GAME.CHECKLIST_",""),"_",T496,'Resource Checklist generator'!$M$2,L496,'Resource Checklist generator'!$K$2,CHAR(10),
    'Resource Checklist generator'!$L$1,'Resource Checklist generator'!$N$2,'Resource Checklist generator'!$K$1,CHAR(10),
    'Resource Checklist generator'!$N$1
))</f>
        <v/>
      </c>
      <c r="O496" s="14" t="str">
        <f>IF(NOT(OR(U496=0,U496="")),_xlfn.CONCAT('Resource Checklist generator'!$G$2,U496,'Resource Checklist generator'!$H$2,CHAR(10),'Resource Checklist generator'!$I$2),"")</f>
        <v/>
      </c>
      <c r="P496" s="14" t="str">
        <f>IF(NOT(OR(V496=0,V496="")),_xlfn.CONCAT('Resource Checklist generator'!$J$2,V496,'Resource Checklist generator'!$H$2,CHAR(10),'Resource Checklist generator'!$L$2),"")</f>
        <v/>
      </c>
      <c r="Q496" s="14" t="str">
        <f>IF(F496="","",
    _xlfn.CONCAT('Resource Checklist generator'!$A$1,UPPER('Resource Checklist generator'!$O$1),SUBSTITUTE(_xlfn.CONCAT(G496,"_",I496),"GAME.CHECKLIST_",""),'Resource Checklist generator'!$B$1,CHAR(10),
    'Resource Checklist generator'!$C$1,G496,'Resource Checklist generator'!$D$1,I496,'Resource Checklist generator'!$E$1,CHAR(10),
    IF(K496="","",_xlfn.CONCAT('Resource Checklist generator'!$F$1,K496,'Resource Checklist generator'!$G$1,CHAR(10))),
    'Resource Checklist generator'!$J$1,'Resource Checklist generator'!$K$1,CHAR(10),
    'Resource Checklist generator'!$N$1)
)</f>
        <v/>
      </c>
      <c r="R496" s="14"/>
      <c r="S496" s="14" t="str">
        <f t="shared" si="15"/>
        <v/>
      </c>
      <c r="T496" s="14" t="str" cm="1">
        <f t="array" ref="T496">IF(Q496="","",MATCH(MID(Q496,1,255),MID($R$3:$R$999,1,255),0))</f>
        <v/>
      </c>
      <c r="U496" s="14"/>
      <c r="V496" s="14"/>
    </row>
    <row r="497" spans="2:22">
      <c r="B497" s="27"/>
      <c r="C497" s="46" t="str" cm="1">
        <f t="array" ref="C497">IF(B497="","",
       IF(OR(_xlfn._xlws.FILTER('Checklist.loc DATA'!$D$3:$D$3000,'Checklist.loc DATA'!$C$3:$C$3000=B497,"#no matching result in Checklist.loc DATA")="#no matching result found in Checklist.loc DATA",_xlfn._xlws.FILTER('Checklist.loc DATA'!$D$3:$D$3000,'Checklist.loc DATA'!$C$3:$C$3000=B497,"#no matching result in Checklist.loc DATA")="MISSING",_xlfn._xlws.FILTER('Checklist.loc DATA'!$D$3:$D$3000,'Checklist.loc DATA'!$C$3:$C$3000=B497,"#no matching result in Checklist.loc DATA")=""),
            IF(_xlfn._xlws.FILTER('GAME.CHECKLIST_ Integrator'!$C$2:$C$3000,'GAME.CHECKLIST_ Integrator'!$D$2:$D$3000=B497,"#no matching result in GAME.CHECKLIST Integrator")="0","#Text found in aircraft PAGE_Integrator but no matching entry name; check that you copy-pasted entry names",
                   _xlfn._xlws.FILTER('GAME.CHECKLIST_ Integrator'!$C$2:$C$3000,'GAME.CHECKLIST_ Integrator'!$D$2:$D$3000=B497,"#no matching result in GAME.CHECKLIST Integrator")),
           _xlfn._xlws.FILTER('Checklist.loc DATA'!$D$3:$D$3000,'Checklist.loc DATA'!$C$3:$C$3000=B497,"#no matching result in Checklist.loc DATA")))</f>
        <v/>
      </c>
      <c r="D497" s="53"/>
      <c r="E497" s="46" t="str" cm="1">
        <f t="array" ref="E497">IF(D497="","",
       IF(OR(_xlfn._xlws.FILTER('Checklist.loc DATA'!$D$3:$D$3000,'Checklist.loc DATA'!$C$3:$C$3000=D497,"#no matching result in Checklist.loc DATA")="#no matching result found in Checklist.loc DATA",_xlfn._xlws.FILTER('Checklist.loc DATA'!$D$3:$D$3000,'Checklist.loc DATA'!$C$3:$C$3000=D497,"#no matching result in Checklist.loc DATA")="MISSING",_xlfn._xlws.FILTER('Checklist.loc DATA'!$D$3:$D$3000,'Checklist.loc DATA'!$C$3:$C$3000=D497,"#no matching result in Checklist.loc DATA")=""),
            IF(_xlfn._xlws.FILTER('GAME.CHECKLIST_ Integrator'!$C$2:$C$3000,'GAME.CHECKLIST_ Integrator'!$D$2:$D$3000=D497,"#no matching result in GAME.CHECKLIST Integrator")="0","#Text found in aircraft PAGE_Integrator but no matching entry name; check that you copy-pasted entry names",
                   _xlfn._xlws.FILTER('GAME.CHECKLIST_ Integrator'!$C$2:$C$3000,'GAME.CHECKLIST_ Integrator'!$D$2:$D$3000=D497,"#no matching result in GAME.CHECKLIST Integrator")),
           _xlfn._xlws.FILTER('Checklist.loc DATA'!$D$3:$D$3000,'Checklist.loc DATA'!$C$3:$C$3000=D497,"#no matching result in Checklist.loc DATA")))</f>
        <v/>
      </c>
      <c r="F497" s="53"/>
      <c r="G497" s="46" t="str" cm="1">
        <f t="array" ref="G497">IF(F497="","",
       IF(OR(_xlfn._xlws.FILTER('Checklist.loc DATA'!$D$3:$D$3000,'Checklist.loc DATA'!$C$3:$C$3000=F497,"#no matching result in Checklist.loc DATA")="#no matching result found in Checklist.loc DATA",_xlfn._xlws.FILTER('Checklist.loc DATA'!$D$3:$D$3000,'Checklist.loc DATA'!$C$3:$C$3000=F497,"#no matching result in Checklist.loc DATA")="MISSING",_xlfn._xlws.FILTER('Checklist.loc DATA'!$D$3:$D$3000,'Checklist.loc DATA'!$C$3:$C$3000=F497,"#no matching result in Checklist.loc DATA")=""),
            IF(_xlfn._xlws.FILTER('GAME.CHECKLIST_ Integrator'!$C$2:$C$3000,'GAME.CHECKLIST_ Integrator'!$D$2:$D$3000=F497,"#no matching result in GAME.CHECKLIST Integrator")="0","#Text found in aircraft PAGE_Integrator but no matching entry name; check that you copy-pasted entry names",
                   _xlfn._xlws.FILTER('GAME.CHECKLIST_ Integrator'!$C$2:$C$3000,'GAME.CHECKLIST_ Integrator'!$D$2:$D$3000=F497,"#no matching result in GAME.CHECKLIST Integrator")),
           _xlfn._xlws.FILTER('Checklist.loc DATA'!$D$3:$D$3000,'Checklist.loc DATA'!$C$3:$C$3000=F497,"#no matching result in Checklist.loc DATA")))</f>
        <v/>
      </c>
      <c r="H497" s="62"/>
      <c r="I497" s="46" t="str" cm="1">
        <f t="array" ref="I497">IF(H497="","",
       IF(OR(_xlfn._xlws.FILTER('Checklist.loc DATA'!$D$3:$D$3000,'Checklist.loc DATA'!$C$3:$C$3000=H497,"#no matching result in Checklist.loc DATA")="#no matching result found in Checklist.loc DATA",_xlfn._xlws.FILTER('Checklist.loc DATA'!$D$3:$D$3000,'Checklist.loc DATA'!$C$3:$C$3000=H497,"#no matching result in Checklist.loc DATA")="MISSING",_xlfn._xlws.FILTER('Checklist.loc DATA'!$D$3:$D$3000,'Checklist.loc DATA'!$C$3:$C$3000=H497,"#no matching result in Checklist.loc DATA")=""),
            IF(_xlfn._xlws.FILTER('GAME.CHECKLIST_ Integrator'!$C$2:$C$3000,'GAME.CHECKLIST_ Integrator'!$D$2:$D$3000=H497,"#no matching result in GAME.CHECKLIST Integrator")="0","#Text found in aircraft PAGE_Integrator but no matching entry name; check that you copy-pasted entry names",
                   _xlfn._xlws.FILTER('GAME.CHECKLIST_ Integrator'!$C$2:$C$3000,'GAME.CHECKLIST_ Integrator'!$D$2:$D$3000=H497,"#no matching result in GAME.CHECKLIST Integrator")),
           _xlfn._xlws.FILTER('Checklist.loc DATA'!$D$3:$D$3000,'Checklist.loc DATA'!$C$3:$C$3000=H497,"#no matching result in Checklist.loc DATA")))</f>
        <v/>
      </c>
      <c r="J497" s="29"/>
      <c r="K497" s="46" t="str" cm="1">
        <f t="array" ref="K497">IF(OR(J497="",J497=0),"",
       IF(OR(_xlfn._xlws.FILTER('Checklist.loc DATA'!$E$3:$E$3000,'Checklist.loc DATA'!$D$3:$D$3000=J497,"#no matching result in Checklist.loc DATA")="#no matching result found in Checklist.loc DATA",_xlfn._xlws.FILTER('Checklist.loc DATA'!$E$3:$E$3000,'Checklist.loc DATA'!$D$3:$D$3000=J497,"#no matching result in Checklist.loc DATA")="MISSING",_xlfn._xlws.FILTER('Checklist.loc DATA'!$E$3:$E$3000,'Checklist.loc DATA'!$D$3:$D$3000=J497,"#no matching result in Checklist.loc DATA")=""),
          IF(_xlfn._xlws.FILTER('CLUE. Integrator'!$C$2:$C$3000,'CLUE. Integrator'!$D$2:$D$3000=J497,"#no matching result in aircraft CLUE_Integrator")="0","#Text found in aircraft CLUE_Integrator but no matching entry name; check that you copy-pasted entry names",
                   _xlfn._xlws.FILTER('CLUE. Integrator'!$C$2:$C$3000,'CLUE. Integrator'!$D$2:$D$3000=J497,"#no matching result in aircraft CLUE_Integrator")),
           _xlfn._xlws.FILTER('Checklist.loc DATA'!$E$3:$E$3000,'Checklist.loc DATA'!$D$3:$D$3000=J497,"#no matching result in Checklist.loc DATA")))</f>
        <v/>
      </c>
      <c r="L497" s="63" t="str">
        <f>IF('Integrator tracking'!G506="","",'Integrator tracking'!G506)</f>
        <v/>
      </c>
      <c r="M497" s="14" t="str">
        <f t="shared" si="14"/>
        <v/>
      </c>
      <c r="N497" s="14" t="str">
        <f>IF(F497="","",
_xlfn.CONCAT('Resource Checklist generator'!$A$2,UPPER('Resource Checklist generator'!$O$1),SUBSTITUTE(_xlfn.CONCAT(G497,"_",I497),"GAME.CHECKLIST_",""),"_",T497,'Resource Checklist generator'!$M$2,L497,'Resource Checklist generator'!$K$2,CHAR(10),
    'Resource Checklist generator'!$L$1,'Resource Checklist generator'!$N$2,'Resource Checklist generator'!$K$1,CHAR(10),
    'Resource Checklist generator'!$N$1
))</f>
        <v/>
      </c>
      <c r="O497" s="14" t="str">
        <f>IF(NOT(OR(U497=0,U497="")),_xlfn.CONCAT('Resource Checklist generator'!$G$2,U497,'Resource Checklist generator'!$H$2,CHAR(10),'Resource Checklist generator'!$I$2),"")</f>
        <v/>
      </c>
      <c r="P497" s="14" t="str">
        <f>IF(NOT(OR(V497=0,V497="")),_xlfn.CONCAT('Resource Checklist generator'!$J$2,V497,'Resource Checklist generator'!$H$2,CHAR(10),'Resource Checklist generator'!$L$2),"")</f>
        <v/>
      </c>
      <c r="Q497" s="14" t="str">
        <f>IF(F497="","",
    _xlfn.CONCAT('Resource Checklist generator'!$A$1,UPPER('Resource Checklist generator'!$O$1),SUBSTITUTE(_xlfn.CONCAT(G497,"_",I497),"GAME.CHECKLIST_",""),'Resource Checklist generator'!$B$1,CHAR(10),
    'Resource Checklist generator'!$C$1,G497,'Resource Checklist generator'!$D$1,I497,'Resource Checklist generator'!$E$1,CHAR(10),
    IF(K497="","",_xlfn.CONCAT('Resource Checklist generator'!$F$1,K497,'Resource Checklist generator'!$G$1,CHAR(10))),
    'Resource Checklist generator'!$J$1,'Resource Checklist generator'!$K$1,CHAR(10),
    'Resource Checklist generator'!$N$1)
)</f>
        <v/>
      </c>
      <c r="R497" s="14"/>
      <c r="S497" s="14" t="str">
        <f t="shared" si="15"/>
        <v/>
      </c>
      <c r="T497" s="14" t="str" cm="1">
        <f t="array" ref="T497">IF(Q497="","",MATCH(MID(Q497,1,255),MID($R$3:$R$999,1,255),0))</f>
        <v/>
      </c>
      <c r="U497" s="14"/>
      <c r="V497" s="14"/>
    </row>
    <row r="498" spans="2:22">
      <c r="B498" s="28"/>
      <c r="C498" s="46" t="str" cm="1">
        <f t="array" ref="C498">IF(B498="","",
       IF(OR(_xlfn._xlws.FILTER('Checklist.loc DATA'!$D$3:$D$3000,'Checklist.loc DATA'!$C$3:$C$3000=B498,"#no matching result in Checklist.loc DATA")="#no matching result found in Checklist.loc DATA",_xlfn._xlws.FILTER('Checklist.loc DATA'!$D$3:$D$3000,'Checklist.loc DATA'!$C$3:$C$3000=B498,"#no matching result in Checklist.loc DATA")="MISSING",_xlfn._xlws.FILTER('Checklist.loc DATA'!$D$3:$D$3000,'Checklist.loc DATA'!$C$3:$C$3000=B498,"#no matching result in Checklist.loc DATA")=""),
            IF(_xlfn._xlws.FILTER('GAME.CHECKLIST_ Integrator'!$C$2:$C$3000,'GAME.CHECKLIST_ Integrator'!$D$2:$D$3000=B498,"#no matching result in GAME.CHECKLIST Integrator")="0","#Text found in aircraft PAGE_Integrator but no matching entry name; check that you copy-pasted entry names",
                   _xlfn._xlws.FILTER('GAME.CHECKLIST_ Integrator'!$C$2:$C$3000,'GAME.CHECKLIST_ Integrator'!$D$2:$D$3000=B498,"#no matching result in GAME.CHECKLIST Integrator")),
           _xlfn._xlws.FILTER('Checklist.loc DATA'!$D$3:$D$3000,'Checklist.loc DATA'!$C$3:$C$3000=B498,"#no matching result in Checklist.loc DATA")))</f>
        <v/>
      </c>
      <c r="D498" s="52"/>
      <c r="E498" s="46" t="str" cm="1">
        <f t="array" ref="E498">IF(D498="","",
       IF(OR(_xlfn._xlws.FILTER('Checklist.loc DATA'!$D$3:$D$3000,'Checklist.loc DATA'!$C$3:$C$3000=D498,"#no matching result in Checklist.loc DATA")="#no matching result found in Checklist.loc DATA",_xlfn._xlws.FILTER('Checklist.loc DATA'!$D$3:$D$3000,'Checklist.loc DATA'!$C$3:$C$3000=D498,"#no matching result in Checklist.loc DATA")="MISSING",_xlfn._xlws.FILTER('Checklist.loc DATA'!$D$3:$D$3000,'Checklist.loc DATA'!$C$3:$C$3000=D498,"#no matching result in Checklist.loc DATA")=""),
            IF(_xlfn._xlws.FILTER('GAME.CHECKLIST_ Integrator'!$C$2:$C$3000,'GAME.CHECKLIST_ Integrator'!$D$2:$D$3000=D498,"#no matching result in GAME.CHECKLIST Integrator")="0","#Text found in aircraft PAGE_Integrator but no matching entry name; check that you copy-pasted entry names",
                   _xlfn._xlws.FILTER('GAME.CHECKLIST_ Integrator'!$C$2:$C$3000,'GAME.CHECKLIST_ Integrator'!$D$2:$D$3000=D498,"#no matching result in GAME.CHECKLIST Integrator")),
           _xlfn._xlws.FILTER('Checklist.loc DATA'!$D$3:$D$3000,'Checklist.loc DATA'!$C$3:$C$3000=D498,"#no matching result in Checklist.loc DATA")))</f>
        <v/>
      </c>
      <c r="F498" s="52"/>
      <c r="G498" s="46" t="str" cm="1">
        <f t="array" ref="G498">IF(F498="","",
       IF(OR(_xlfn._xlws.FILTER('Checklist.loc DATA'!$D$3:$D$3000,'Checklist.loc DATA'!$C$3:$C$3000=F498,"#no matching result in Checklist.loc DATA")="#no matching result found in Checklist.loc DATA",_xlfn._xlws.FILTER('Checklist.loc DATA'!$D$3:$D$3000,'Checklist.loc DATA'!$C$3:$C$3000=F498,"#no matching result in Checklist.loc DATA")="MISSING",_xlfn._xlws.FILTER('Checklist.loc DATA'!$D$3:$D$3000,'Checklist.loc DATA'!$C$3:$C$3000=F498,"#no matching result in Checklist.loc DATA")=""),
            IF(_xlfn._xlws.FILTER('GAME.CHECKLIST_ Integrator'!$C$2:$C$3000,'GAME.CHECKLIST_ Integrator'!$D$2:$D$3000=F498,"#no matching result in GAME.CHECKLIST Integrator")="0","#Text found in aircraft PAGE_Integrator but no matching entry name; check that you copy-pasted entry names",
                   _xlfn._xlws.FILTER('GAME.CHECKLIST_ Integrator'!$C$2:$C$3000,'GAME.CHECKLIST_ Integrator'!$D$2:$D$3000=F498,"#no matching result in GAME.CHECKLIST Integrator")),
           _xlfn._xlws.FILTER('Checklist.loc DATA'!$D$3:$D$3000,'Checklist.loc DATA'!$C$3:$C$3000=F498,"#no matching result in Checklist.loc DATA")))</f>
        <v/>
      </c>
      <c r="H498" s="61"/>
      <c r="I498" s="46" t="str" cm="1">
        <f t="array" ref="I498">IF(H498="","",
       IF(OR(_xlfn._xlws.FILTER('Checklist.loc DATA'!$D$3:$D$3000,'Checklist.loc DATA'!$C$3:$C$3000=H498,"#no matching result in Checklist.loc DATA")="#no matching result found in Checklist.loc DATA",_xlfn._xlws.FILTER('Checklist.loc DATA'!$D$3:$D$3000,'Checklist.loc DATA'!$C$3:$C$3000=H498,"#no matching result in Checklist.loc DATA")="MISSING",_xlfn._xlws.FILTER('Checklist.loc DATA'!$D$3:$D$3000,'Checklist.loc DATA'!$C$3:$C$3000=H498,"#no matching result in Checklist.loc DATA")=""),
            IF(_xlfn._xlws.FILTER('GAME.CHECKLIST_ Integrator'!$C$2:$C$3000,'GAME.CHECKLIST_ Integrator'!$D$2:$D$3000=H498,"#no matching result in GAME.CHECKLIST Integrator")="0","#Text found in aircraft PAGE_Integrator but no matching entry name; check that you copy-pasted entry names",
                   _xlfn._xlws.FILTER('GAME.CHECKLIST_ Integrator'!$C$2:$C$3000,'GAME.CHECKLIST_ Integrator'!$D$2:$D$3000=H498,"#no matching result in GAME.CHECKLIST Integrator")),
           _xlfn._xlws.FILTER('Checklist.loc DATA'!$D$3:$D$3000,'Checklist.loc DATA'!$C$3:$C$3000=H498,"#no matching result in Checklist.loc DATA")))</f>
        <v/>
      </c>
      <c r="J498" s="48"/>
      <c r="K498" s="46" t="str" cm="1">
        <f t="array" ref="K498">IF(OR(J498="",J498=0),"",
       IF(OR(_xlfn._xlws.FILTER('Checklist.loc DATA'!$E$3:$E$3000,'Checklist.loc DATA'!$D$3:$D$3000=J498,"#no matching result in Checklist.loc DATA")="#no matching result found in Checklist.loc DATA",_xlfn._xlws.FILTER('Checklist.loc DATA'!$E$3:$E$3000,'Checklist.loc DATA'!$D$3:$D$3000=J498,"#no matching result in Checklist.loc DATA")="MISSING",_xlfn._xlws.FILTER('Checklist.loc DATA'!$E$3:$E$3000,'Checklist.loc DATA'!$D$3:$D$3000=J498,"#no matching result in Checklist.loc DATA")=""),
          IF(_xlfn._xlws.FILTER('CLUE. Integrator'!$C$2:$C$3000,'CLUE. Integrator'!$D$2:$D$3000=J498,"#no matching result in aircraft CLUE_Integrator")="0","#Text found in aircraft CLUE_Integrator but no matching entry name; check that you copy-pasted entry names",
                   _xlfn._xlws.FILTER('CLUE. Integrator'!$C$2:$C$3000,'CLUE. Integrator'!$D$2:$D$3000=J498,"#no matching result in aircraft CLUE_Integrator")),
           _xlfn._xlws.FILTER('Checklist.loc DATA'!$E$3:$E$3000,'Checklist.loc DATA'!$D$3:$D$3000=J498,"#no matching result in Checklist.loc DATA")))</f>
        <v/>
      </c>
      <c r="L498" s="63" t="str">
        <f>IF('Integrator tracking'!G507="","",'Integrator tracking'!G507)</f>
        <v/>
      </c>
      <c r="M498" s="14" t="str">
        <f t="shared" si="14"/>
        <v/>
      </c>
      <c r="N498" s="14" t="str">
        <f>IF(F498="","",
_xlfn.CONCAT('Resource Checklist generator'!$A$2,UPPER('Resource Checklist generator'!$O$1),SUBSTITUTE(_xlfn.CONCAT(G498,"_",I498),"GAME.CHECKLIST_",""),"_",T498,'Resource Checklist generator'!$M$2,L498,'Resource Checklist generator'!$K$2,CHAR(10),
    'Resource Checklist generator'!$L$1,'Resource Checklist generator'!$N$2,'Resource Checklist generator'!$K$1,CHAR(10),
    'Resource Checklist generator'!$N$1
))</f>
        <v/>
      </c>
      <c r="O498" s="14" t="str">
        <f>IF(NOT(OR(U498=0,U498="")),_xlfn.CONCAT('Resource Checklist generator'!$G$2,U498,'Resource Checklist generator'!$H$2,CHAR(10),'Resource Checklist generator'!$I$2),"")</f>
        <v/>
      </c>
      <c r="P498" s="14" t="str">
        <f>IF(NOT(OR(V498=0,V498="")),_xlfn.CONCAT('Resource Checklist generator'!$J$2,V498,'Resource Checklist generator'!$H$2,CHAR(10),'Resource Checklist generator'!$L$2),"")</f>
        <v/>
      </c>
      <c r="Q498" s="14" t="str">
        <f>IF(F498="","",
    _xlfn.CONCAT('Resource Checklist generator'!$A$1,UPPER('Resource Checklist generator'!$O$1),SUBSTITUTE(_xlfn.CONCAT(G498,"_",I498),"GAME.CHECKLIST_",""),'Resource Checklist generator'!$B$1,CHAR(10),
    'Resource Checklist generator'!$C$1,G498,'Resource Checklist generator'!$D$1,I498,'Resource Checklist generator'!$E$1,CHAR(10),
    IF(K498="","",_xlfn.CONCAT('Resource Checklist generator'!$F$1,K498,'Resource Checklist generator'!$G$1,CHAR(10))),
    'Resource Checklist generator'!$J$1,'Resource Checklist generator'!$K$1,CHAR(10),
    'Resource Checklist generator'!$N$1)
)</f>
        <v/>
      </c>
      <c r="R498" s="14"/>
      <c r="S498" s="14" t="str">
        <f t="shared" si="15"/>
        <v/>
      </c>
      <c r="T498" s="14" t="str" cm="1">
        <f t="array" ref="T498">IF(Q498="","",MATCH(MID(Q498,1,255),MID($R$3:$R$999,1,255),0))</f>
        <v/>
      </c>
      <c r="U498" s="14"/>
      <c r="V498" s="14"/>
    </row>
    <row r="499" spans="2:22">
      <c r="B499" s="27"/>
      <c r="C499" s="46" t="str" cm="1">
        <f t="array" ref="C499">IF(B499="","",
       IF(OR(_xlfn._xlws.FILTER('Checklist.loc DATA'!$D$3:$D$3000,'Checklist.loc DATA'!$C$3:$C$3000=B499,"#no matching result in Checklist.loc DATA")="#no matching result found in Checklist.loc DATA",_xlfn._xlws.FILTER('Checklist.loc DATA'!$D$3:$D$3000,'Checklist.loc DATA'!$C$3:$C$3000=B499,"#no matching result in Checklist.loc DATA")="MISSING",_xlfn._xlws.FILTER('Checklist.loc DATA'!$D$3:$D$3000,'Checklist.loc DATA'!$C$3:$C$3000=B499,"#no matching result in Checklist.loc DATA")=""),
            IF(_xlfn._xlws.FILTER('GAME.CHECKLIST_ Integrator'!$C$2:$C$3000,'GAME.CHECKLIST_ Integrator'!$D$2:$D$3000=B499,"#no matching result in GAME.CHECKLIST Integrator")="0","#Text found in aircraft PAGE_Integrator but no matching entry name; check that you copy-pasted entry names",
                   _xlfn._xlws.FILTER('GAME.CHECKLIST_ Integrator'!$C$2:$C$3000,'GAME.CHECKLIST_ Integrator'!$D$2:$D$3000=B499,"#no matching result in GAME.CHECKLIST Integrator")),
           _xlfn._xlws.FILTER('Checklist.loc DATA'!$D$3:$D$3000,'Checklist.loc DATA'!$C$3:$C$3000=B499,"#no matching result in Checklist.loc DATA")))</f>
        <v/>
      </c>
      <c r="D499" s="53"/>
      <c r="E499" s="46" t="str" cm="1">
        <f t="array" ref="E499">IF(D499="","",
       IF(OR(_xlfn._xlws.FILTER('Checklist.loc DATA'!$D$3:$D$3000,'Checklist.loc DATA'!$C$3:$C$3000=D499,"#no matching result in Checklist.loc DATA")="#no matching result found in Checklist.loc DATA",_xlfn._xlws.FILTER('Checklist.loc DATA'!$D$3:$D$3000,'Checklist.loc DATA'!$C$3:$C$3000=D499,"#no matching result in Checklist.loc DATA")="MISSING",_xlfn._xlws.FILTER('Checklist.loc DATA'!$D$3:$D$3000,'Checklist.loc DATA'!$C$3:$C$3000=D499,"#no matching result in Checklist.loc DATA")=""),
            IF(_xlfn._xlws.FILTER('GAME.CHECKLIST_ Integrator'!$C$2:$C$3000,'GAME.CHECKLIST_ Integrator'!$D$2:$D$3000=D499,"#no matching result in GAME.CHECKLIST Integrator")="0","#Text found in aircraft PAGE_Integrator but no matching entry name; check that you copy-pasted entry names",
                   _xlfn._xlws.FILTER('GAME.CHECKLIST_ Integrator'!$C$2:$C$3000,'GAME.CHECKLIST_ Integrator'!$D$2:$D$3000=D499,"#no matching result in GAME.CHECKLIST Integrator")),
           _xlfn._xlws.FILTER('Checklist.loc DATA'!$D$3:$D$3000,'Checklist.loc DATA'!$C$3:$C$3000=D499,"#no matching result in Checklist.loc DATA")))</f>
        <v/>
      </c>
      <c r="F499" s="53"/>
      <c r="G499" s="46" t="str" cm="1">
        <f t="array" ref="G499">IF(F499="","",
       IF(OR(_xlfn._xlws.FILTER('Checklist.loc DATA'!$D$3:$D$3000,'Checklist.loc DATA'!$C$3:$C$3000=F499,"#no matching result in Checklist.loc DATA")="#no matching result found in Checklist.loc DATA",_xlfn._xlws.FILTER('Checklist.loc DATA'!$D$3:$D$3000,'Checklist.loc DATA'!$C$3:$C$3000=F499,"#no matching result in Checklist.loc DATA")="MISSING",_xlfn._xlws.FILTER('Checklist.loc DATA'!$D$3:$D$3000,'Checklist.loc DATA'!$C$3:$C$3000=F499,"#no matching result in Checklist.loc DATA")=""),
            IF(_xlfn._xlws.FILTER('GAME.CHECKLIST_ Integrator'!$C$2:$C$3000,'GAME.CHECKLIST_ Integrator'!$D$2:$D$3000=F499,"#no matching result in GAME.CHECKLIST Integrator")="0","#Text found in aircraft PAGE_Integrator but no matching entry name; check that you copy-pasted entry names",
                   _xlfn._xlws.FILTER('GAME.CHECKLIST_ Integrator'!$C$2:$C$3000,'GAME.CHECKLIST_ Integrator'!$D$2:$D$3000=F499,"#no matching result in GAME.CHECKLIST Integrator")),
           _xlfn._xlws.FILTER('Checklist.loc DATA'!$D$3:$D$3000,'Checklist.loc DATA'!$C$3:$C$3000=F499,"#no matching result in Checklist.loc DATA")))</f>
        <v/>
      </c>
      <c r="H499" s="62"/>
      <c r="I499" s="46" t="str" cm="1">
        <f t="array" ref="I499">IF(H499="","",
       IF(OR(_xlfn._xlws.FILTER('Checklist.loc DATA'!$D$3:$D$3000,'Checklist.loc DATA'!$C$3:$C$3000=H499,"#no matching result in Checklist.loc DATA")="#no matching result found in Checklist.loc DATA",_xlfn._xlws.FILTER('Checklist.loc DATA'!$D$3:$D$3000,'Checklist.loc DATA'!$C$3:$C$3000=H499,"#no matching result in Checklist.loc DATA")="MISSING",_xlfn._xlws.FILTER('Checklist.loc DATA'!$D$3:$D$3000,'Checklist.loc DATA'!$C$3:$C$3000=H499,"#no matching result in Checklist.loc DATA")=""),
            IF(_xlfn._xlws.FILTER('GAME.CHECKLIST_ Integrator'!$C$2:$C$3000,'GAME.CHECKLIST_ Integrator'!$D$2:$D$3000=H499,"#no matching result in GAME.CHECKLIST Integrator")="0","#Text found in aircraft PAGE_Integrator but no matching entry name; check that you copy-pasted entry names",
                   _xlfn._xlws.FILTER('GAME.CHECKLIST_ Integrator'!$C$2:$C$3000,'GAME.CHECKLIST_ Integrator'!$D$2:$D$3000=H499,"#no matching result in GAME.CHECKLIST Integrator")),
           _xlfn._xlws.FILTER('Checklist.loc DATA'!$D$3:$D$3000,'Checklist.loc DATA'!$C$3:$C$3000=H499,"#no matching result in Checklist.loc DATA")))</f>
        <v/>
      </c>
      <c r="J499" s="29"/>
      <c r="K499" s="46" t="str" cm="1">
        <f t="array" ref="K499">IF(OR(J499="",J499=0),"",
       IF(OR(_xlfn._xlws.FILTER('Checklist.loc DATA'!$E$3:$E$3000,'Checklist.loc DATA'!$D$3:$D$3000=J499,"#no matching result in Checklist.loc DATA")="#no matching result found in Checklist.loc DATA",_xlfn._xlws.FILTER('Checklist.loc DATA'!$E$3:$E$3000,'Checklist.loc DATA'!$D$3:$D$3000=J499,"#no matching result in Checklist.loc DATA")="MISSING",_xlfn._xlws.FILTER('Checklist.loc DATA'!$E$3:$E$3000,'Checklist.loc DATA'!$D$3:$D$3000=J499,"#no matching result in Checklist.loc DATA")=""),
          IF(_xlfn._xlws.FILTER('CLUE. Integrator'!$C$2:$C$3000,'CLUE. Integrator'!$D$2:$D$3000=J499,"#no matching result in aircraft CLUE_Integrator")="0","#Text found in aircraft CLUE_Integrator but no matching entry name; check that you copy-pasted entry names",
                   _xlfn._xlws.FILTER('CLUE. Integrator'!$C$2:$C$3000,'CLUE. Integrator'!$D$2:$D$3000=J499,"#no matching result in aircraft CLUE_Integrator")),
           _xlfn._xlws.FILTER('Checklist.loc DATA'!$E$3:$E$3000,'Checklist.loc DATA'!$D$3:$D$3000=J499,"#no matching result in Checklist.loc DATA")))</f>
        <v/>
      </c>
      <c r="L499" s="63" t="str">
        <f>IF('Integrator tracking'!G508="","",'Integrator tracking'!G508)</f>
        <v/>
      </c>
      <c r="M499" s="14" t="str">
        <f t="shared" si="14"/>
        <v/>
      </c>
      <c r="N499" s="14" t="str">
        <f>IF(F499="","",
_xlfn.CONCAT('Resource Checklist generator'!$A$2,UPPER('Resource Checklist generator'!$O$1),SUBSTITUTE(_xlfn.CONCAT(G499,"_",I499),"GAME.CHECKLIST_",""),"_",T499,'Resource Checklist generator'!$M$2,L499,'Resource Checklist generator'!$K$2,CHAR(10),
    'Resource Checklist generator'!$L$1,'Resource Checklist generator'!$N$2,'Resource Checklist generator'!$K$1,CHAR(10),
    'Resource Checklist generator'!$N$1
))</f>
        <v/>
      </c>
      <c r="O499" s="14" t="str">
        <f>IF(NOT(OR(U499=0,U499="")),_xlfn.CONCAT('Resource Checklist generator'!$G$2,U499,'Resource Checklist generator'!$H$2,CHAR(10),'Resource Checklist generator'!$I$2),"")</f>
        <v/>
      </c>
      <c r="P499" s="14" t="str">
        <f>IF(NOT(OR(V499=0,V499="")),_xlfn.CONCAT('Resource Checklist generator'!$J$2,V499,'Resource Checklist generator'!$H$2,CHAR(10),'Resource Checklist generator'!$L$2),"")</f>
        <v/>
      </c>
      <c r="Q499" s="14" t="str">
        <f>IF(F499="","",
    _xlfn.CONCAT('Resource Checklist generator'!$A$1,UPPER('Resource Checklist generator'!$O$1),SUBSTITUTE(_xlfn.CONCAT(G499,"_",I499),"GAME.CHECKLIST_",""),'Resource Checklist generator'!$B$1,CHAR(10),
    'Resource Checklist generator'!$C$1,G499,'Resource Checklist generator'!$D$1,I499,'Resource Checklist generator'!$E$1,CHAR(10),
    IF(K499="","",_xlfn.CONCAT('Resource Checklist generator'!$F$1,K499,'Resource Checklist generator'!$G$1,CHAR(10))),
    'Resource Checklist generator'!$J$1,'Resource Checklist generator'!$K$1,CHAR(10),
    'Resource Checklist generator'!$N$1)
)</f>
        <v/>
      </c>
      <c r="R499" s="14"/>
      <c r="S499" s="14" t="str">
        <f t="shared" si="15"/>
        <v/>
      </c>
      <c r="T499" s="14" t="str" cm="1">
        <f t="array" ref="T499">IF(Q499="","",MATCH(MID(Q499,1,255),MID($R$3:$R$999,1,255),0))</f>
        <v/>
      </c>
      <c r="U499" s="14"/>
      <c r="V499" s="14"/>
    </row>
    <row r="500" spans="2:22">
      <c r="B500" s="28"/>
      <c r="C500" s="46" t="str" cm="1">
        <f t="array" ref="C500">IF(B500="","",
       IF(OR(_xlfn._xlws.FILTER('Checklist.loc DATA'!$D$3:$D$3000,'Checklist.loc DATA'!$C$3:$C$3000=B500,"#no matching result in Checklist.loc DATA")="#no matching result found in Checklist.loc DATA",_xlfn._xlws.FILTER('Checklist.loc DATA'!$D$3:$D$3000,'Checklist.loc DATA'!$C$3:$C$3000=B500,"#no matching result in Checklist.loc DATA")="MISSING",_xlfn._xlws.FILTER('Checklist.loc DATA'!$D$3:$D$3000,'Checklist.loc DATA'!$C$3:$C$3000=B500,"#no matching result in Checklist.loc DATA")=""),
            IF(_xlfn._xlws.FILTER('GAME.CHECKLIST_ Integrator'!$C$2:$C$3000,'GAME.CHECKLIST_ Integrator'!$D$2:$D$3000=B500,"#no matching result in GAME.CHECKLIST Integrator")="0","#Text found in aircraft PAGE_Integrator but no matching entry name; check that you copy-pasted entry names",
                   _xlfn._xlws.FILTER('GAME.CHECKLIST_ Integrator'!$C$2:$C$3000,'GAME.CHECKLIST_ Integrator'!$D$2:$D$3000=B500,"#no matching result in GAME.CHECKLIST Integrator")),
           _xlfn._xlws.FILTER('Checklist.loc DATA'!$D$3:$D$3000,'Checklist.loc DATA'!$C$3:$C$3000=B500,"#no matching result in Checklist.loc DATA")))</f>
        <v/>
      </c>
      <c r="D500" s="52"/>
      <c r="E500" s="46" t="str" cm="1">
        <f t="array" ref="E500">IF(D500="","",
       IF(OR(_xlfn._xlws.FILTER('Checklist.loc DATA'!$D$3:$D$3000,'Checklist.loc DATA'!$C$3:$C$3000=D500,"#no matching result in Checklist.loc DATA")="#no matching result found in Checklist.loc DATA",_xlfn._xlws.FILTER('Checklist.loc DATA'!$D$3:$D$3000,'Checklist.loc DATA'!$C$3:$C$3000=D500,"#no matching result in Checklist.loc DATA")="MISSING",_xlfn._xlws.FILTER('Checklist.loc DATA'!$D$3:$D$3000,'Checklist.loc DATA'!$C$3:$C$3000=D500,"#no matching result in Checklist.loc DATA")=""),
            IF(_xlfn._xlws.FILTER('GAME.CHECKLIST_ Integrator'!$C$2:$C$3000,'GAME.CHECKLIST_ Integrator'!$D$2:$D$3000=D500,"#no matching result in GAME.CHECKLIST Integrator")="0","#Text found in aircraft PAGE_Integrator but no matching entry name; check that you copy-pasted entry names",
                   _xlfn._xlws.FILTER('GAME.CHECKLIST_ Integrator'!$C$2:$C$3000,'GAME.CHECKLIST_ Integrator'!$D$2:$D$3000=D500,"#no matching result in GAME.CHECKLIST Integrator")),
           _xlfn._xlws.FILTER('Checklist.loc DATA'!$D$3:$D$3000,'Checklist.loc DATA'!$C$3:$C$3000=D500,"#no matching result in Checklist.loc DATA")))</f>
        <v/>
      </c>
      <c r="F500" s="52"/>
      <c r="G500" s="46" t="str" cm="1">
        <f t="array" ref="G500">IF(F500="","",
       IF(OR(_xlfn._xlws.FILTER('Checklist.loc DATA'!$D$3:$D$3000,'Checklist.loc DATA'!$C$3:$C$3000=F500,"#no matching result in Checklist.loc DATA")="#no matching result found in Checklist.loc DATA",_xlfn._xlws.FILTER('Checklist.loc DATA'!$D$3:$D$3000,'Checklist.loc DATA'!$C$3:$C$3000=F500,"#no matching result in Checklist.loc DATA")="MISSING",_xlfn._xlws.FILTER('Checklist.loc DATA'!$D$3:$D$3000,'Checklist.loc DATA'!$C$3:$C$3000=F500,"#no matching result in Checklist.loc DATA")=""),
            IF(_xlfn._xlws.FILTER('GAME.CHECKLIST_ Integrator'!$C$2:$C$3000,'GAME.CHECKLIST_ Integrator'!$D$2:$D$3000=F500,"#no matching result in GAME.CHECKLIST Integrator")="0","#Text found in aircraft PAGE_Integrator but no matching entry name; check that you copy-pasted entry names",
                   _xlfn._xlws.FILTER('GAME.CHECKLIST_ Integrator'!$C$2:$C$3000,'GAME.CHECKLIST_ Integrator'!$D$2:$D$3000=F500,"#no matching result in GAME.CHECKLIST Integrator")),
           _xlfn._xlws.FILTER('Checklist.loc DATA'!$D$3:$D$3000,'Checklist.loc DATA'!$C$3:$C$3000=F500,"#no matching result in Checklist.loc DATA")))</f>
        <v/>
      </c>
      <c r="H500" s="61"/>
      <c r="I500" s="46" t="str" cm="1">
        <f t="array" ref="I500">IF(H500="","",
       IF(OR(_xlfn._xlws.FILTER('Checklist.loc DATA'!$D$3:$D$3000,'Checklist.loc DATA'!$C$3:$C$3000=H500,"#no matching result in Checklist.loc DATA")="#no matching result found in Checklist.loc DATA",_xlfn._xlws.FILTER('Checklist.loc DATA'!$D$3:$D$3000,'Checklist.loc DATA'!$C$3:$C$3000=H500,"#no matching result in Checklist.loc DATA")="MISSING",_xlfn._xlws.FILTER('Checklist.loc DATA'!$D$3:$D$3000,'Checklist.loc DATA'!$C$3:$C$3000=H500,"#no matching result in Checklist.loc DATA")=""),
            IF(_xlfn._xlws.FILTER('GAME.CHECKLIST_ Integrator'!$C$2:$C$3000,'GAME.CHECKLIST_ Integrator'!$D$2:$D$3000=H500,"#no matching result in GAME.CHECKLIST Integrator")="0","#Text found in aircraft PAGE_Integrator but no matching entry name; check that you copy-pasted entry names",
                   _xlfn._xlws.FILTER('GAME.CHECKLIST_ Integrator'!$C$2:$C$3000,'GAME.CHECKLIST_ Integrator'!$D$2:$D$3000=H500,"#no matching result in GAME.CHECKLIST Integrator")),
           _xlfn._xlws.FILTER('Checklist.loc DATA'!$D$3:$D$3000,'Checklist.loc DATA'!$C$3:$C$3000=H500,"#no matching result in Checklist.loc DATA")))</f>
        <v/>
      </c>
      <c r="J500" s="48"/>
      <c r="K500" s="46" t="str" cm="1">
        <f t="array" ref="K500">IF(OR(J500="",J500=0),"",
       IF(OR(_xlfn._xlws.FILTER('Checklist.loc DATA'!$E$3:$E$3000,'Checklist.loc DATA'!$D$3:$D$3000=J500,"#no matching result in Checklist.loc DATA")="#no matching result found in Checklist.loc DATA",_xlfn._xlws.FILTER('Checklist.loc DATA'!$E$3:$E$3000,'Checklist.loc DATA'!$D$3:$D$3000=J500,"#no matching result in Checklist.loc DATA")="MISSING",_xlfn._xlws.FILTER('Checklist.loc DATA'!$E$3:$E$3000,'Checklist.loc DATA'!$D$3:$D$3000=J500,"#no matching result in Checklist.loc DATA")=""),
          IF(_xlfn._xlws.FILTER('CLUE. Integrator'!$C$2:$C$3000,'CLUE. Integrator'!$D$2:$D$3000=J500,"#no matching result in aircraft CLUE_Integrator")="0","#Text found in aircraft CLUE_Integrator but no matching entry name; check that you copy-pasted entry names",
                   _xlfn._xlws.FILTER('CLUE. Integrator'!$C$2:$C$3000,'CLUE. Integrator'!$D$2:$D$3000=J500,"#no matching result in aircraft CLUE_Integrator")),
           _xlfn._xlws.FILTER('Checklist.loc DATA'!$E$3:$E$3000,'Checklist.loc DATA'!$D$3:$D$3000=J500,"#no matching result in Checklist.loc DATA")))</f>
        <v/>
      </c>
      <c r="L500" s="63" t="str">
        <f>IF('Integrator tracking'!G509="","",'Integrator tracking'!G509)</f>
        <v/>
      </c>
      <c r="M500" s="14" t="str">
        <f t="shared" si="14"/>
        <v/>
      </c>
      <c r="N500" s="14" t="str">
        <f>IF(F500="","",
_xlfn.CONCAT('Resource Checklist generator'!$A$2,UPPER('Resource Checklist generator'!$O$1),SUBSTITUTE(_xlfn.CONCAT(G500,"_",I500),"GAME.CHECKLIST_",""),"_",T500,'Resource Checklist generator'!$M$2,L500,'Resource Checklist generator'!$K$2,CHAR(10),
    'Resource Checklist generator'!$L$1,'Resource Checklist generator'!$N$2,'Resource Checklist generator'!$K$1,CHAR(10),
    'Resource Checklist generator'!$N$1
))</f>
        <v/>
      </c>
      <c r="O500" s="14" t="str">
        <f>IF(NOT(OR(U500=0,U500="")),_xlfn.CONCAT('Resource Checklist generator'!$G$2,U500,'Resource Checklist generator'!$H$2,CHAR(10),'Resource Checklist generator'!$I$2),"")</f>
        <v/>
      </c>
      <c r="P500" s="14" t="str">
        <f>IF(NOT(OR(V500=0,V500="")),_xlfn.CONCAT('Resource Checklist generator'!$J$2,V500,'Resource Checklist generator'!$H$2,CHAR(10),'Resource Checklist generator'!$L$2),"")</f>
        <v/>
      </c>
      <c r="Q500" s="14" t="str">
        <f>IF(F500="","",
    _xlfn.CONCAT('Resource Checklist generator'!$A$1,UPPER('Resource Checklist generator'!$O$1),SUBSTITUTE(_xlfn.CONCAT(G500,"_",I500),"GAME.CHECKLIST_",""),'Resource Checklist generator'!$B$1,CHAR(10),
    'Resource Checklist generator'!$C$1,G500,'Resource Checklist generator'!$D$1,I500,'Resource Checklist generator'!$E$1,CHAR(10),
    IF(K500="","",_xlfn.CONCAT('Resource Checklist generator'!$F$1,K500,'Resource Checklist generator'!$G$1,CHAR(10))),
    'Resource Checklist generator'!$J$1,'Resource Checklist generator'!$K$1,CHAR(10),
    'Resource Checklist generator'!$N$1)
)</f>
        <v/>
      </c>
      <c r="R500" s="14"/>
      <c r="S500" s="14" t="str">
        <f t="shared" si="15"/>
        <v/>
      </c>
      <c r="T500" s="14" t="str" cm="1">
        <f t="array" ref="T500">IF(Q500="","",MATCH(MID(Q500,1,255),MID($R$3:$R$999,1,255),0))</f>
        <v/>
      </c>
      <c r="U500" s="14"/>
      <c r="V500" s="14"/>
    </row>
    <row r="501" spans="2:22">
      <c r="C501" s="46" t="str" cm="1">
        <f t="array" ref="C501">IF(B501="","",
       IF(OR(_xlfn._xlws.FILTER('Checklist.loc DATA'!$D$3:$D$3000,'Checklist.loc DATA'!$C$3:$C$3000=B501,"#no matching result in Checklist.loc DATA")="#no matching result found in Checklist.loc DATA",_xlfn._xlws.FILTER('Checklist.loc DATA'!$D$3:$D$3000,'Checklist.loc DATA'!$C$3:$C$3000=B501,"#no matching result in Checklist.loc DATA")="MISSING",_xlfn._xlws.FILTER('Checklist.loc DATA'!$D$3:$D$3000,'Checklist.loc DATA'!$C$3:$C$3000=B501,"#no matching result in Checklist.loc DATA")=""),
            IF(_xlfn._xlws.FILTER('GAME.CHECKLIST_ Integrator'!$C$2:$C$3000,'GAME.CHECKLIST_ Integrator'!$D$2:$D$3000=B501,"#no matching result in GAME.CHECKLIST Integrator")="0","#Text found in aircraft PAGE_Integrator but no matching entry name; check that you copy-pasted entry names",
                   _xlfn._xlws.FILTER('GAME.CHECKLIST_ Integrator'!$C$2:$C$3000,'GAME.CHECKLIST_ Integrator'!$D$2:$D$3000=B501,"#no matching result in GAME.CHECKLIST Integrator")),
           _xlfn._xlws.FILTER('Checklist.loc DATA'!$D$3:$D$3000,'Checklist.loc DATA'!$C$3:$C$3000=B501,"#no matching result in Checklist.loc DATA")))</f>
        <v/>
      </c>
      <c r="E501" s="46" t="str" cm="1">
        <f t="array" ref="E501">IF(D501="","",
       IF(OR(_xlfn._xlws.FILTER('Checklist.loc DATA'!$D$3:$D$3000,'Checklist.loc DATA'!$C$3:$C$3000=D501,"#no matching result in Checklist.loc DATA")="#no matching result found in Checklist.loc DATA",_xlfn._xlws.FILTER('Checklist.loc DATA'!$D$3:$D$3000,'Checklist.loc DATA'!$C$3:$C$3000=D501,"#no matching result in Checklist.loc DATA")="MISSING",_xlfn._xlws.FILTER('Checklist.loc DATA'!$D$3:$D$3000,'Checklist.loc DATA'!$C$3:$C$3000=D501,"#no matching result in Checklist.loc DATA")=""),
            IF(_xlfn._xlws.FILTER('GAME.CHECKLIST_ Integrator'!$C$2:$C$3000,'GAME.CHECKLIST_ Integrator'!$D$2:$D$3000=D501,"#no matching result in GAME.CHECKLIST Integrator")="0","#Text found in aircraft PAGE_Integrator but no matching entry name; check that you copy-pasted entry names",
                   _xlfn._xlws.FILTER('GAME.CHECKLIST_ Integrator'!$C$2:$C$3000,'GAME.CHECKLIST_ Integrator'!$D$2:$D$3000=D501,"#no matching result in GAME.CHECKLIST Integrator")),
           _xlfn._xlws.FILTER('Checklist.loc DATA'!$D$3:$D$3000,'Checklist.loc DATA'!$C$3:$C$3000=D501,"#no matching result in Checklist.loc DATA")))</f>
        <v/>
      </c>
      <c r="F501" s="52"/>
      <c r="G501" s="46" t="str" cm="1">
        <f t="array" ref="G501">IF(F501="","",
       IF(OR(_xlfn._xlws.FILTER('Checklist.loc DATA'!$D$3:$D$3000,'Checklist.loc DATA'!$C$3:$C$3000=F501,"#no matching result in Checklist.loc DATA")="#no matching result found in Checklist.loc DATA",_xlfn._xlws.FILTER('Checklist.loc DATA'!$D$3:$D$3000,'Checklist.loc DATA'!$C$3:$C$3000=F501,"#no matching result in Checklist.loc DATA")="MISSING",_xlfn._xlws.FILTER('Checklist.loc DATA'!$D$3:$D$3000,'Checklist.loc DATA'!$C$3:$C$3000=F501,"#no matching result in Checklist.loc DATA")=""),
            IF(_xlfn._xlws.FILTER('GAME.CHECKLIST_ Integrator'!$C$2:$C$3000,'GAME.CHECKLIST_ Integrator'!$D$2:$D$3000=F501,"#no matching result in GAME.CHECKLIST Integrator")="0","#Text found in aircraft PAGE_Integrator but no matching entry name; check that you copy-pasted entry names",
                   _xlfn._xlws.FILTER('GAME.CHECKLIST_ Integrator'!$C$2:$C$3000,'GAME.CHECKLIST_ Integrator'!$D$2:$D$3000=F501,"#no matching result in GAME.CHECKLIST Integrator")),
           _xlfn._xlws.FILTER('Checklist.loc DATA'!$D$3:$D$3000,'Checklist.loc DATA'!$C$3:$C$3000=F501,"#no matching result in Checklist.loc DATA")))</f>
        <v/>
      </c>
      <c r="H501" s="61"/>
      <c r="I501" s="46" t="str" cm="1">
        <f t="array" ref="I501">IF(H501="","",
       IF(OR(_xlfn._xlws.FILTER('Checklist.loc DATA'!$D$3:$D$3000,'Checklist.loc DATA'!$C$3:$C$3000=H501,"#no matching result in Checklist.loc DATA")="#no matching result found in Checklist.loc DATA",_xlfn._xlws.FILTER('Checklist.loc DATA'!$D$3:$D$3000,'Checklist.loc DATA'!$C$3:$C$3000=H501,"#no matching result in Checklist.loc DATA")="MISSING",_xlfn._xlws.FILTER('Checklist.loc DATA'!$D$3:$D$3000,'Checklist.loc DATA'!$C$3:$C$3000=H501,"#no matching result in Checklist.loc DATA")=""),
            IF(_xlfn._xlws.FILTER('GAME.CHECKLIST_ Integrator'!$C$2:$C$3000,'GAME.CHECKLIST_ Integrator'!$D$2:$D$3000=H501,"#no matching result in GAME.CHECKLIST Integrator")="0","#Text found in aircraft PAGE_Integrator but no matching entry name; check that you copy-pasted entry names",
                   _xlfn._xlws.FILTER('GAME.CHECKLIST_ Integrator'!$C$2:$C$3000,'GAME.CHECKLIST_ Integrator'!$D$2:$D$3000=H501,"#no matching result in GAME.CHECKLIST Integrator")),
           _xlfn._xlws.FILTER('Checklist.loc DATA'!$D$3:$D$3000,'Checklist.loc DATA'!$C$3:$C$3000=H501,"#no matching result in Checklist.loc DATA")))</f>
        <v/>
      </c>
      <c r="J501" s="48"/>
      <c r="K501" s="46" t="str" cm="1">
        <f t="array" ref="K501">IF(OR(J501="",J501=0),"",
       IF(OR(_xlfn._xlws.FILTER('Checklist.loc DATA'!$E$3:$E$3000,'Checklist.loc DATA'!$D$3:$D$3000=J501,"#no matching result in Checklist.loc DATA")="#no matching result found in Checklist.loc DATA",_xlfn._xlws.FILTER('Checklist.loc DATA'!$E$3:$E$3000,'Checklist.loc DATA'!$D$3:$D$3000=J501,"#no matching result in Checklist.loc DATA")="MISSING",_xlfn._xlws.FILTER('Checklist.loc DATA'!$E$3:$E$3000,'Checklist.loc DATA'!$D$3:$D$3000=J501,"#no matching result in Checklist.loc DATA")=""),
          IF(_xlfn._xlws.FILTER('CLUE. Integrator'!$C$2:$C$3000,'CLUE. Integrator'!$D$2:$D$3000=J501,"#no matching result in aircraft CLUE_Integrator")="0","#Text found in aircraft CLUE_Integrator but no matching entry name; check that you copy-pasted entry names",
                   _xlfn._xlws.FILTER('CLUE. Integrator'!$C$2:$C$3000,'CLUE. Integrator'!$D$2:$D$3000=J501,"#no matching result in aircraft CLUE_Integrator")),
           _xlfn._xlws.FILTER('Checklist.loc DATA'!$E$3:$E$3000,'Checklist.loc DATA'!$D$3:$D$3000=J501,"#no matching result in Checklist.loc DATA")))</f>
        <v/>
      </c>
      <c r="L501" s="63" t="str">
        <f>IF('Integrator tracking'!G510="","",'Integrator tracking'!G510)</f>
        <v/>
      </c>
      <c r="M501" s="14" t="str">
        <f t="shared" si="14"/>
        <v/>
      </c>
      <c r="N501" s="14" t="str">
        <f>IF(F501="","",
_xlfn.CONCAT('Resource Checklist generator'!$A$2,UPPER('Resource Checklist generator'!$O$1),SUBSTITUTE(_xlfn.CONCAT(G501,"_",I501),"GAME.CHECKLIST_",""),"_",T501,'Resource Checklist generator'!$M$2,L501,'Resource Checklist generator'!$K$2,CHAR(10),
    'Resource Checklist generator'!$L$1,'Resource Checklist generator'!$N$2,'Resource Checklist generator'!$K$1,CHAR(10),
    'Resource Checklist generator'!$N$1
))</f>
        <v/>
      </c>
      <c r="O501" s="14" t="str">
        <f>IF(NOT(OR(U501=0,U501="")),_xlfn.CONCAT('Resource Checklist generator'!$G$2,U501,'Resource Checklist generator'!$H$2,CHAR(10),'Resource Checklist generator'!$I$2),"")</f>
        <v/>
      </c>
      <c r="P501" s="14" t="str">
        <f>IF(NOT(OR(V501=0,V501="")),_xlfn.CONCAT('Resource Checklist generator'!$J$2,V501,'Resource Checklist generator'!$H$2,CHAR(10),'Resource Checklist generator'!$L$2),"")</f>
        <v/>
      </c>
      <c r="Q501" s="14" t="str">
        <f>IF(F501="","",
    _xlfn.CONCAT('Resource Checklist generator'!$A$1,UPPER('Resource Checklist generator'!$O$1),SUBSTITUTE(_xlfn.CONCAT(G501,"_",I501),"GAME.CHECKLIST_",""),'Resource Checklist generator'!$B$1,CHAR(10),
    'Resource Checklist generator'!$C$1,G501,'Resource Checklist generator'!$D$1,I501,'Resource Checklist generator'!$E$1,CHAR(10),
    IF(K501="","",_xlfn.CONCAT('Resource Checklist generator'!$F$1,K501,'Resource Checklist generator'!$G$1,CHAR(10))),
    'Resource Checklist generator'!$J$1,'Resource Checklist generator'!$K$1,CHAR(10),
    'Resource Checklist generator'!$N$1)
)</f>
        <v/>
      </c>
      <c r="R501" s="14"/>
      <c r="S501" s="14" t="str">
        <f t="shared" si="15"/>
        <v/>
      </c>
      <c r="T501" s="14" t="str" cm="1">
        <f t="array" ref="T501">IF(Q501="","",MATCH(MID(Q501,1,255),MID($R$3:$R$999,1,255),0))</f>
        <v/>
      </c>
      <c r="U501" s="14"/>
      <c r="V501" s="14"/>
    </row>
    <row r="502" spans="2:22">
      <c r="B502" s="9"/>
      <c r="C502" s="46" t="str" cm="1">
        <f t="array" ref="C502">IF(B502="","",
       IF(OR(_xlfn._xlws.FILTER('Checklist.loc DATA'!$D$3:$D$3000,'Checklist.loc DATA'!$C$3:$C$3000=B502,"#no matching result in Checklist.loc DATA")="#no matching result found in Checklist.loc DATA",_xlfn._xlws.FILTER('Checklist.loc DATA'!$D$3:$D$3000,'Checklist.loc DATA'!$C$3:$C$3000=B502,"#no matching result in Checklist.loc DATA")="MISSING",_xlfn._xlws.FILTER('Checklist.loc DATA'!$D$3:$D$3000,'Checklist.loc DATA'!$C$3:$C$3000=B502,"#no matching result in Checklist.loc DATA")=""),
            IF(_xlfn._xlws.FILTER('GAME.CHECKLIST_ Integrator'!$C$2:$C$3000,'GAME.CHECKLIST_ Integrator'!$D$2:$D$3000=B502,"#no matching result in GAME.CHECKLIST Integrator")="0","#Text found in aircraft PAGE_Integrator but no matching entry name; check that you copy-pasted entry names",
                   _xlfn._xlws.FILTER('GAME.CHECKLIST_ Integrator'!$C$2:$C$3000,'GAME.CHECKLIST_ Integrator'!$D$2:$D$3000=B502,"#no matching result in GAME.CHECKLIST Integrator")),
           _xlfn._xlws.FILTER('Checklist.loc DATA'!$D$3:$D$3000,'Checklist.loc DATA'!$C$3:$C$3000=B502,"#no matching result in Checklist.loc DATA")))</f>
        <v/>
      </c>
      <c r="D502" s="54"/>
      <c r="E502" s="46" t="str" cm="1">
        <f t="array" ref="E502">IF(D502="","",
       IF(OR(_xlfn._xlws.FILTER('Checklist.loc DATA'!$D$3:$D$3000,'Checklist.loc DATA'!$C$3:$C$3000=D502,"#no matching result in Checklist.loc DATA")="#no matching result found in Checklist.loc DATA",_xlfn._xlws.FILTER('Checklist.loc DATA'!$D$3:$D$3000,'Checklist.loc DATA'!$C$3:$C$3000=D502,"#no matching result in Checklist.loc DATA")="MISSING",_xlfn._xlws.FILTER('Checklist.loc DATA'!$D$3:$D$3000,'Checklist.loc DATA'!$C$3:$C$3000=D502,"#no matching result in Checklist.loc DATA")=""),
            IF(_xlfn._xlws.FILTER('GAME.CHECKLIST_ Integrator'!$C$2:$C$3000,'GAME.CHECKLIST_ Integrator'!$D$2:$D$3000=D502,"#no matching result in GAME.CHECKLIST Integrator")="0","#Text found in aircraft PAGE_Integrator but no matching entry name; check that you copy-pasted entry names",
                   _xlfn._xlws.FILTER('GAME.CHECKLIST_ Integrator'!$C$2:$C$3000,'GAME.CHECKLIST_ Integrator'!$D$2:$D$3000=D502,"#no matching result in GAME.CHECKLIST Integrator")),
           _xlfn._xlws.FILTER('Checklist.loc DATA'!$D$3:$D$3000,'Checklist.loc DATA'!$C$3:$C$3000=D502,"#no matching result in Checklist.loc DATA")))</f>
        <v/>
      </c>
      <c r="F502" s="52"/>
      <c r="G502" s="46" t="str" cm="1">
        <f t="array" ref="G502">IF(F502="","",
       IF(OR(_xlfn._xlws.FILTER('Checklist.loc DATA'!$D$3:$D$3000,'Checklist.loc DATA'!$C$3:$C$3000=F502,"#no matching result in Checklist.loc DATA")="#no matching result found in Checklist.loc DATA",_xlfn._xlws.FILTER('Checklist.loc DATA'!$D$3:$D$3000,'Checklist.loc DATA'!$C$3:$C$3000=F502,"#no matching result in Checklist.loc DATA")="MISSING",_xlfn._xlws.FILTER('Checklist.loc DATA'!$D$3:$D$3000,'Checklist.loc DATA'!$C$3:$C$3000=F502,"#no matching result in Checklist.loc DATA")=""),
            IF(_xlfn._xlws.FILTER('GAME.CHECKLIST_ Integrator'!$C$2:$C$3000,'GAME.CHECKLIST_ Integrator'!$D$2:$D$3000=F502,"#no matching result in GAME.CHECKLIST Integrator")="0","#Text found in aircraft PAGE_Integrator but no matching entry name; check that you copy-pasted entry names",
                   _xlfn._xlws.FILTER('GAME.CHECKLIST_ Integrator'!$C$2:$C$3000,'GAME.CHECKLIST_ Integrator'!$D$2:$D$3000=F502,"#no matching result in GAME.CHECKLIST Integrator")),
           _xlfn._xlws.FILTER('Checklist.loc DATA'!$D$3:$D$3000,'Checklist.loc DATA'!$C$3:$C$3000=F502,"#no matching result in Checklist.loc DATA")))</f>
        <v/>
      </c>
      <c r="H502" s="61"/>
      <c r="I502" s="46" t="str" cm="1">
        <f t="array" ref="I502">IF(H502="","",
       IF(OR(_xlfn._xlws.FILTER('Checklist.loc DATA'!$D$3:$D$3000,'Checklist.loc DATA'!$C$3:$C$3000=H502,"#no matching result in Checklist.loc DATA")="#no matching result found in Checklist.loc DATA",_xlfn._xlws.FILTER('Checklist.loc DATA'!$D$3:$D$3000,'Checklist.loc DATA'!$C$3:$C$3000=H502,"#no matching result in Checklist.loc DATA")="MISSING",_xlfn._xlws.FILTER('Checklist.loc DATA'!$D$3:$D$3000,'Checklist.loc DATA'!$C$3:$C$3000=H502,"#no matching result in Checklist.loc DATA")=""),
            IF(_xlfn._xlws.FILTER('GAME.CHECKLIST_ Integrator'!$C$2:$C$3000,'GAME.CHECKLIST_ Integrator'!$D$2:$D$3000=H502,"#no matching result in GAME.CHECKLIST Integrator")="0","#Text found in aircraft PAGE_Integrator but no matching entry name; check that you copy-pasted entry names",
                   _xlfn._xlws.FILTER('GAME.CHECKLIST_ Integrator'!$C$2:$C$3000,'GAME.CHECKLIST_ Integrator'!$D$2:$D$3000=H502,"#no matching result in GAME.CHECKLIST Integrator")),
           _xlfn._xlws.FILTER('Checklist.loc DATA'!$D$3:$D$3000,'Checklist.loc DATA'!$C$3:$C$3000=H502,"#no matching result in Checklist.loc DATA")))</f>
        <v/>
      </c>
      <c r="J502" s="48"/>
      <c r="K502" s="46" t="str" cm="1">
        <f t="array" ref="K502">IF(OR(J502="",J502=0),"",
       IF(OR(_xlfn._xlws.FILTER('Checklist.loc DATA'!$E$3:$E$3000,'Checklist.loc DATA'!$D$3:$D$3000=J502,"#no matching result in Checklist.loc DATA")="#no matching result found in Checklist.loc DATA",_xlfn._xlws.FILTER('Checklist.loc DATA'!$E$3:$E$3000,'Checklist.loc DATA'!$D$3:$D$3000=J502,"#no matching result in Checklist.loc DATA")="MISSING",_xlfn._xlws.FILTER('Checklist.loc DATA'!$E$3:$E$3000,'Checklist.loc DATA'!$D$3:$D$3000=J502,"#no matching result in Checklist.loc DATA")=""),
          IF(_xlfn._xlws.FILTER('CLUE. Integrator'!$C$2:$C$3000,'CLUE. Integrator'!$D$2:$D$3000=J502,"#no matching result in aircraft CLUE_Integrator")="0","#Text found in aircraft CLUE_Integrator but no matching entry name; check that you copy-pasted entry names",
                   _xlfn._xlws.FILTER('CLUE. Integrator'!$C$2:$C$3000,'CLUE. Integrator'!$D$2:$D$3000=J502,"#no matching result in aircraft CLUE_Integrator")),
           _xlfn._xlws.FILTER('Checklist.loc DATA'!$E$3:$E$3000,'Checklist.loc DATA'!$D$3:$D$3000=J502,"#no matching result in Checklist.loc DATA")))</f>
        <v/>
      </c>
      <c r="L502" s="63" t="str">
        <f>IF('Integrator tracking'!G511="","",'Integrator tracking'!G511)</f>
        <v/>
      </c>
      <c r="M502" s="14" t="str">
        <f t="shared" si="14"/>
        <v/>
      </c>
      <c r="N502" s="14" t="str">
        <f>IF(F502="","",
_xlfn.CONCAT('Resource Checklist generator'!$A$2,UPPER('Resource Checklist generator'!$O$1),SUBSTITUTE(_xlfn.CONCAT(G502,"_",I502),"GAME.CHECKLIST_",""),"_",T502,'Resource Checklist generator'!$M$2,L502,'Resource Checklist generator'!$K$2,CHAR(10),
    'Resource Checklist generator'!$L$1,'Resource Checklist generator'!$N$2,'Resource Checklist generator'!$K$1,CHAR(10),
    'Resource Checklist generator'!$N$1
))</f>
        <v/>
      </c>
      <c r="O502" s="14" t="str">
        <f>IF(NOT(OR(U502=0,U502="")),_xlfn.CONCAT('Resource Checklist generator'!$G$2,U502,'Resource Checklist generator'!$H$2,CHAR(10),'Resource Checklist generator'!$I$2),"")</f>
        <v/>
      </c>
      <c r="P502" s="14" t="str">
        <f>IF(NOT(OR(V502=0,V502="")),_xlfn.CONCAT('Resource Checklist generator'!$J$2,V502,'Resource Checklist generator'!$H$2,CHAR(10),'Resource Checklist generator'!$L$2),"")</f>
        <v/>
      </c>
      <c r="Q502" s="14" t="str">
        <f>IF(F502="","",
    _xlfn.CONCAT('Resource Checklist generator'!$A$1,UPPER('Resource Checklist generator'!$O$1),SUBSTITUTE(_xlfn.CONCAT(G502,"_",I502),"GAME.CHECKLIST_",""),'Resource Checklist generator'!$B$1,CHAR(10),
    'Resource Checklist generator'!$C$1,G502,'Resource Checklist generator'!$D$1,I502,'Resource Checklist generator'!$E$1,CHAR(10),
    IF(K502="","",_xlfn.CONCAT('Resource Checklist generator'!$F$1,K502,'Resource Checklist generator'!$G$1,CHAR(10))),
    'Resource Checklist generator'!$J$1,'Resource Checklist generator'!$K$1,CHAR(10),
    'Resource Checklist generator'!$N$1)
)</f>
        <v/>
      </c>
      <c r="R502" s="14"/>
      <c r="S502" s="14" t="str">
        <f t="shared" si="15"/>
        <v/>
      </c>
      <c r="T502" s="14" t="str" cm="1">
        <f t="array" ref="T502">IF(Q502="","",MATCH(MID(Q502,1,255),MID($R$3:$R$999,1,255),0))</f>
        <v/>
      </c>
      <c r="U502" s="14"/>
      <c r="V502" s="14"/>
    </row>
    <row r="503" spans="2:22">
      <c r="B503" s="9"/>
      <c r="C503" s="46" t="str" cm="1">
        <f t="array" ref="C503">IF(B503="","",
       IF(OR(_xlfn._xlws.FILTER('Checklist.loc DATA'!$D$3:$D$3000,'Checklist.loc DATA'!$C$3:$C$3000=B503,"#no matching result in Checklist.loc DATA")="#no matching result found in Checklist.loc DATA",_xlfn._xlws.FILTER('Checklist.loc DATA'!$D$3:$D$3000,'Checklist.loc DATA'!$C$3:$C$3000=B503,"#no matching result in Checklist.loc DATA")="MISSING",_xlfn._xlws.FILTER('Checklist.loc DATA'!$D$3:$D$3000,'Checklist.loc DATA'!$C$3:$C$3000=B503,"#no matching result in Checklist.loc DATA")=""),
            IF(_xlfn._xlws.FILTER('GAME.CHECKLIST_ Integrator'!$C$2:$C$3000,'GAME.CHECKLIST_ Integrator'!$D$2:$D$3000=B503,"#no matching result in GAME.CHECKLIST Integrator")="0","#Text found in aircraft PAGE_Integrator but no matching entry name; check that you copy-pasted entry names",
                   _xlfn._xlws.FILTER('GAME.CHECKLIST_ Integrator'!$C$2:$C$3000,'GAME.CHECKLIST_ Integrator'!$D$2:$D$3000=B503,"#no matching result in GAME.CHECKLIST Integrator")),
           _xlfn._xlws.FILTER('Checklist.loc DATA'!$D$3:$D$3000,'Checklist.loc DATA'!$C$3:$C$3000=B503,"#no matching result in Checklist.loc DATA")))</f>
        <v/>
      </c>
      <c r="D503" s="54"/>
      <c r="E503" s="46" t="str" cm="1">
        <f t="array" ref="E503">IF(D503="","",
       IF(OR(_xlfn._xlws.FILTER('Checklist.loc DATA'!$D$3:$D$3000,'Checklist.loc DATA'!$C$3:$C$3000=D503,"#no matching result in Checklist.loc DATA")="#no matching result found in Checklist.loc DATA",_xlfn._xlws.FILTER('Checklist.loc DATA'!$D$3:$D$3000,'Checklist.loc DATA'!$C$3:$C$3000=D503,"#no matching result in Checklist.loc DATA")="MISSING",_xlfn._xlws.FILTER('Checklist.loc DATA'!$D$3:$D$3000,'Checklist.loc DATA'!$C$3:$C$3000=D503,"#no matching result in Checklist.loc DATA")=""),
            IF(_xlfn._xlws.FILTER('GAME.CHECKLIST_ Integrator'!$C$2:$C$3000,'GAME.CHECKLIST_ Integrator'!$D$2:$D$3000=D503,"#no matching result in GAME.CHECKLIST Integrator")="0","#Text found in aircraft PAGE_Integrator but no matching entry name; check that you copy-pasted entry names",
                   _xlfn._xlws.FILTER('GAME.CHECKLIST_ Integrator'!$C$2:$C$3000,'GAME.CHECKLIST_ Integrator'!$D$2:$D$3000=D503,"#no matching result in GAME.CHECKLIST Integrator")),
           _xlfn._xlws.FILTER('Checklist.loc DATA'!$D$3:$D$3000,'Checklist.loc DATA'!$C$3:$C$3000=D503,"#no matching result in Checklist.loc DATA")))</f>
        <v/>
      </c>
      <c r="F503" s="52"/>
      <c r="G503" s="46" t="str" cm="1">
        <f t="array" ref="G503">IF(F503="","",
       IF(OR(_xlfn._xlws.FILTER('Checklist.loc DATA'!$D$3:$D$3000,'Checklist.loc DATA'!$C$3:$C$3000=F503,"#no matching result in Checklist.loc DATA")="#no matching result found in Checklist.loc DATA",_xlfn._xlws.FILTER('Checklist.loc DATA'!$D$3:$D$3000,'Checklist.loc DATA'!$C$3:$C$3000=F503,"#no matching result in Checklist.loc DATA")="MISSING",_xlfn._xlws.FILTER('Checklist.loc DATA'!$D$3:$D$3000,'Checklist.loc DATA'!$C$3:$C$3000=F503,"#no matching result in Checklist.loc DATA")=""),
            IF(_xlfn._xlws.FILTER('GAME.CHECKLIST_ Integrator'!$C$2:$C$3000,'GAME.CHECKLIST_ Integrator'!$D$2:$D$3000=F503,"#no matching result in GAME.CHECKLIST Integrator")="0","#Text found in aircraft PAGE_Integrator but no matching entry name; check that you copy-pasted entry names",
                   _xlfn._xlws.FILTER('GAME.CHECKLIST_ Integrator'!$C$2:$C$3000,'GAME.CHECKLIST_ Integrator'!$D$2:$D$3000=F503,"#no matching result in GAME.CHECKLIST Integrator")),
           _xlfn._xlws.FILTER('Checklist.loc DATA'!$D$3:$D$3000,'Checklist.loc DATA'!$C$3:$C$3000=F503,"#no matching result in Checklist.loc DATA")))</f>
        <v/>
      </c>
      <c r="H503" s="61"/>
      <c r="I503" s="46" t="str" cm="1">
        <f t="array" ref="I503">IF(H503="","",
       IF(OR(_xlfn._xlws.FILTER('Checklist.loc DATA'!$D$3:$D$3000,'Checklist.loc DATA'!$C$3:$C$3000=H503,"#no matching result in Checklist.loc DATA")="#no matching result found in Checklist.loc DATA",_xlfn._xlws.FILTER('Checklist.loc DATA'!$D$3:$D$3000,'Checklist.loc DATA'!$C$3:$C$3000=H503,"#no matching result in Checklist.loc DATA")="MISSING",_xlfn._xlws.FILTER('Checklist.loc DATA'!$D$3:$D$3000,'Checklist.loc DATA'!$C$3:$C$3000=H503,"#no matching result in Checklist.loc DATA")=""),
            IF(_xlfn._xlws.FILTER('GAME.CHECKLIST_ Integrator'!$C$2:$C$3000,'GAME.CHECKLIST_ Integrator'!$D$2:$D$3000=H503,"#no matching result in GAME.CHECKLIST Integrator")="0","#Text found in aircraft PAGE_Integrator but no matching entry name; check that you copy-pasted entry names",
                   _xlfn._xlws.FILTER('GAME.CHECKLIST_ Integrator'!$C$2:$C$3000,'GAME.CHECKLIST_ Integrator'!$D$2:$D$3000=H503,"#no matching result in GAME.CHECKLIST Integrator")),
           _xlfn._xlws.FILTER('Checklist.loc DATA'!$D$3:$D$3000,'Checklist.loc DATA'!$C$3:$C$3000=H503,"#no matching result in Checklist.loc DATA")))</f>
        <v/>
      </c>
      <c r="J503" s="48"/>
      <c r="K503" s="46" t="str" cm="1">
        <f t="array" ref="K503">IF(OR(J503="",J503=0),"",
       IF(OR(_xlfn._xlws.FILTER('Checklist.loc DATA'!$E$3:$E$3000,'Checklist.loc DATA'!$D$3:$D$3000=J503,"#no matching result in Checklist.loc DATA")="#no matching result found in Checklist.loc DATA",_xlfn._xlws.FILTER('Checklist.loc DATA'!$E$3:$E$3000,'Checklist.loc DATA'!$D$3:$D$3000=J503,"#no matching result in Checklist.loc DATA")="MISSING",_xlfn._xlws.FILTER('Checklist.loc DATA'!$E$3:$E$3000,'Checklist.loc DATA'!$D$3:$D$3000=J503,"#no matching result in Checklist.loc DATA")=""),
          IF(_xlfn._xlws.FILTER('CLUE. Integrator'!$C$2:$C$3000,'CLUE. Integrator'!$D$2:$D$3000=J503,"#no matching result in aircraft CLUE_Integrator")="0","#Text found in aircraft CLUE_Integrator but no matching entry name; check that you copy-pasted entry names",
                   _xlfn._xlws.FILTER('CLUE. Integrator'!$C$2:$C$3000,'CLUE. Integrator'!$D$2:$D$3000=J503,"#no matching result in aircraft CLUE_Integrator")),
           _xlfn._xlws.FILTER('Checklist.loc DATA'!$E$3:$E$3000,'Checklist.loc DATA'!$D$3:$D$3000=J503,"#no matching result in Checklist.loc DATA")))</f>
        <v/>
      </c>
      <c r="L503" s="63" t="str">
        <f>IF('Integrator tracking'!G512="","",'Integrator tracking'!G512)</f>
        <v/>
      </c>
      <c r="M503" s="14" t="str">
        <f t="shared" si="14"/>
        <v/>
      </c>
      <c r="N503" s="14" t="str">
        <f>IF(F503="","",
_xlfn.CONCAT('Resource Checklist generator'!$A$2,UPPER('Resource Checklist generator'!$O$1),SUBSTITUTE(_xlfn.CONCAT(G503,"_",I503),"GAME.CHECKLIST_",""),"_",T503,'Resource Checklist generator'!$M$2,L503,'Resource Checklist generator'!$K$2,CHAR(10),
    'Resource Checklist generator'!$L$1,'Resource Checklist generator'!$N$2,'Resource Checklist generator'!$K$1,CHAR(10),
    'Resource Checklist generator'!$N$1
))</f>
        <v/>
      </c>
      <c r="O503" s="14" t="str">
        <f>IF(NOT(OR(U503=0,U503="")),_xlfn.CONCAT('Resource Checklist generator'!$G$2,U503,'Resource Checklist generator'!$H$2,CHAR(10),'Resource Checklist generator'!$I$2),"")</f>
        <v/>
      </c>
      <c r="P503" s="14" t="str">
        <f>IF(NOT(OR(V503=0,V503="")),_xlfn.CONCAT('Resource Checklist generator'!$J$2,V503,'Resource Checklist generator'!$H$2,CHAR(10),'Resource Checklist generator'!$L$2),"")</f>
        <v/>
      </c>
      <c r="Q503" s="14" t="str">
        <f>IF(F503="","",
    _xlfn.CONCAT('Resource Checklist generator'!$A$1,UPPER('Resource Checklist generator'!$O$1),SUBSTITUTE(_xlfn.CONCAT(G503,"_",I503),"GAME.CHECKLIST_",""),'Resource Checklist generator'!$B$1,CHAR(10),
    'Resource Checklist generator'!$C$1,G503,'Resource Checklist generator'!$D$1,I503,'Resource Checklist generator'!$E$1,CHAR(10),
    IF(K503="","",_xlfn.CONCAT('Resource Checklist generator'!$F$1,K503,'Resource Checklist generator'!$G$1,CHAR(10))),
    'Resource Checklist generator'!$J$1,'Resource Checklist generator'!$K$1,CHAR(10),
    'Resource Checklist generator'!$N$1)
)</f>
        <v/>
      </c>
      <c r="R503" s="14"/>
      <c r="S503" s="14" t="str">
        <f t="shared" si="15"/>
        <v/>
      </c>
      <c r="T503" s="14" t="str" cm="1">
        <f t="array" ref="T503">IF(Q503="","",MATCH(MID(Q503,1,255),MID($R$3:$R$999,1,255),0))</f>
        <v/>
      </c>
      <c r="U503" s="14"/>
      <c r="V503" s="14"/>
    </row>
    <row r="504" spans="2:22">
      <c r="B504" s="9"/>
      <c r="C504" s="46" t="str" cm="1">
        <f t="array" ref="C504">IF(B504="","",
       IF(OR(_xlfn._xlws.FILTER('Checklist.loc DATA'!$D$3:$D$3000,'Checklist.loc DATA'!$C$3:$C$3000=B504,"#no matching result in Checklist.loc DATA")="#no matching result found in Checklist.loc DATA",_xlfn._xlws.FILTER('Checklist.loc DATA'!$D$3:$D$3000,'Checklist.loc DATA'!$C$3:$C$3000=B504,"#no matching result in Checklist.loc DATA")="MISSING",_xlfn._xlws.FILTER('Checklist.loc DATA'!$D$3:$D$3000,'Checklist.loc DATA'!$C$3:$C$3000=B504,"#no matching result in Checklist.loc DATA")=""),
            IF(_xlfn._xlws.FILTER('GAME.CHECKLIST_ Integrator'!$C$2:$C$3000,'GAME.CHECKLIST_ Integrator'!$D$2:$D$3000=B504,"#no matching result in GAME.CHECKLIST Integrator")="0","#Text found in aircraft PAGE_Integrator but no matching entry name; check that you copy-pasted entry names",
                   _xlfn._xlws.FILTER('GAME.CHECKLIST_ Integrator'!$C$2:$C$3000,'GAME.CHECKLIST_ Integrator'!$D$2:$D$3000=B504,"#no matching result in GAME.CHECKLIST Integrator")),
           _xlfn._xlws.FILTER('Checklist.loc DATA'!$D$3:$D$3000,'Checklist.loc DATA'!$C$3:$C$3000=B504,"#no matching result in Checklist.loc DATA")))</f>
        <v/>
      </c>
      <c r="D504" s="54"/>
      <c r="E504" s="46" t="str" cm="1">
        <f t="array" ref="E504">IF(D504="","",
       IF(OR(_xlfn._xlws.FILTER('Checklist.loc DATA'!$D$3:$D$3000,'Checklist.loc DATA'!$C$3:$C$3000=D504,"#no matching result in Checklist.loc DATA")="#no matching result found in Checklist.loc DATA",_xlfn._xlws.FILTER('Checklist.loc DATA'!$D$3:$D$3000,'Checklist.loc DATA'!$C$3:$C$3000=D504,"#no matching result in Checklist.loc DATA")="MISSING",_xlfn._xlws.FILTER('Checklist.loc DATA'!$D$3:$D$3000,'Checklist.loc DATA'!$C$3:$C$3000=D504,"#no matching result in Checklist.loc DATA")=""),
            IF(_xlfn._xlws.FILTER('GAME.CHECKLIST_ Integrator'!$C$2:$C$3000,'GAME.CHECKLIST_ Integrator'!$D$2:$D$3000=D504,"#no matching result in GAME.CHECKLIST Integrator")="0","#Text found in aircraft PAGE_Integrator but no matching entry name; check that you copy-pasted entry names",
                   _xlfn._xlws.FILTER('GAME.CHECKLIST_ Integrator'!$C$2:$C$3000,'GAME.CHECKLIST_ Integrator'!$D$2:$D$3000=D504,"#no matching result in GAME.CHECKLIST Integrator")),
           _xlfn._xlws.FILTER('Checklist.loc DATA'!$D$3:$D$3000,'Checklist.loc DATA'!$C$3:$C$3000=D504,"#no matching result in Checklist.loc DATA")))</f>
        <v/>
      </c>
      <c r="F504" s="52"/>
      <c r="G504" s="46" t="str" cm="1">
        <f t="array" ref="G504">IF(F504="","",
       IF(OR(_xlfn._xlws.FILTER('Checklist.loc DATA'!$D$3:$D$3000,'Checklist.loc DATA'!$C$3:$C$3000=F504,"#no matching result in Checklist.loc DATA")="#no matching result found in Checklist.loc DATA",_xlfn._xlws.FILTER('Checklist.loc DATA'!$D$3:$D$3000,'Checklist.loc DATA'!$C$3:$C$3000=F504,"#no matching result in Checklist.loc DATA")="MISSING",_xlfn._xlws.FILTER('Checklist.loc DATA'!$D$3:$D$3000,'Checklist.loc DATA'!$C$3:$C$3000=F504,"#no matching result in Checklist.loc DATA")=""),
            IF(_xlfn._xlws.FILTER('GAME.CHECKLIST_ Integrator'!$C$2:$C$3000,'GAME.CHECKLIST_ Integrator'!$D$2:$D$3000=F504,"#no matching result in GAME.CHECKLIST Integrator")="0","#Text found in aircraft PAGE_Integrator but no matching entry name; check that you copy-pasted entry names",
                   _xlfn._xlws.FILTER('GAME.CHECKLIST_ Integrator'!$C$2:$C$3000,'GAME.CHECKLIST_ Integrator'!$D$2:$D$3000=F504,"#no matching result in GAME.CHECKLIST Integrator")),
           _xlfn._xlws.FILTER('Checklist.loc DATA'!$D$3:$D$3000,'Checklist.loc DATA'!$C$3:$C$3000=F504,"#no matching result in Checklist.loc DATA")))</f>
        <v/>
      </c>
      <c r="H504" s="61"/>
      <c r="I504" s="46" t="str" cm="1">
        <f t="array" ref="I504">IF(H504="","",
       IF(OR(_xlfn._xlws.FILTER('Checklist.loc DATA'!$D$3:$D$3000,'Checklist.loc DATA'!$C$3:$C$3000=H504,"#no matching result in Checklist.loc DATA")="#no matching result found in Checklist.loc DATA",_xlfn._xlws.FILTER('Checklist.loc DATA'!$D$3:$D$3000,'Checklist.loc DATA'!$C$3:$C$3000=H504,"#no matching result in Checklist.loc DATA")="MISSING",_xlfn._xlws.FILTER('Checklist.loc DATA'!$D$3:$D$3000,'Checklist.loc DATA'!$C$3:$C$3000=H504,"#no matching result in Checklist.loc DATA")=""),
            IF(_xlfn._xlws.FILTER('GAME.CHECKLIST_ Integrator'!$C$2:$C$3000,'GAME.CHECKLIST_ Integrator'!$D$2:$D$3000=H504,"#no matching result in GAME.CHECKLIST Integrator")="0","#Text found in aircraft PAGE_Integrator but no matching entry name; check that you copy-pasted entry names",
                   _xlfn._xlws.FILTER('GAME.CHECKLIST_ Integrator'!$C$2:$C$3000,'GAME.CHECKLIST_ Integrator'!$D$2:$D$3000=H504,"#no matching result in GAME.CHECKLIST Integrator")),
           _xlfn._xlws.FILTER('Checklist.loc DATA'!$D$3:$D$3000,'Checklist.loc DATA'!$C$3:$C$3000=H504,"#no matching result in Checklist.loc DATA")))</f>
        <v/>
      </c>
      <c r="J504" s="48"/>
      <c r="K504" s="46" t="str" cm="1">
        <f t="array" ref="K504">IF(OR(J504="",J504=0),"",
       IF(OR(_xlfn._xlws.FILTER('Checklist.loc DATA'!$E$3:$E$3000,'Checklist.loc DATA'!$D$3:$D$3000=J504,"#no matching result in Checklist.loc DATA")="#no matching result found in Checklist.loc DATA",_xlfn._xlws.FILTER('Checklist.loc DATA'!$E$3:$E$3000,'Checklist.loc DATA'!$D$3:$D$3000=J504,"#no matching result in Checklist.loc DATA")="MISSING",_xlfn._xlws.FILTER('Checklist.loc DATA'!$E$3:$E$3000,'Checklist.loc DATA'!$D$3:$D$3000=J504,"#no matching result in Checklist.loc DATA")=""),
          IF(_xlfn._xlws.FILTER('CLUE. Integrator'!$C$2:$C$3000,'CLUE. Integrator'!$D$2:$D$3000=J504,"#no matching result in aircraft CLUE_Integrator")="0","#Text found in aircraft CLUE_Integrator but no matching entry name; check that you copy-pasted entry names",
                   _xlfn._xlws.FILTER('CLUE. Integrator'!$C$2:$C$3000,'CLUE. Integrator'!$D$2:$D$3000=J504,"#no matching result in aircraft CLUE_Integrator")),
           _xlfn._xlws.FILTER('Checklist.loc DATA'!$E$3:$E$3000,'Checklist.loc DATA'!$D$3:$D$3000=J504,"#no matching result in Checklist.loc DATA")))</f>
        <v/>
      </c>
      <c r="L504" s="63" t="str">
        <f>IF('Integrator tracking'!G513="","",'Integrator tracking'!G513)</f>
        <v/>
      </c>
      <c r="M504" s="14" t="str">
        <f t="shared" si="14"/>
        <v/>
      </c>
      <c r="N504" s="14" t="str">
        <f>IF(F504="","",
_xlfn.CONCAT('Resource Checklist generator'!$A$2,UPPER('Resource Checklist generator'!$O$1),SUBSTITUTE(_xlfn.CONCAT(G504,"_",I504),"GAME.CHECKLIST_",""),"_",T504,'Resource Checklist generator'!$M$2,L504,'Resource Checklist generator'!$K$2,CHAR(10),
    'Resource Checklist generator'!$L$1,'Resource Checklist generator'!$N$2,'Resource Checklist generator'!$K$1,CHAR(10),
    'Resource Checklist generator'!$N$1
))</f>
        <v/>
      </c>
      <c r="O504" s="14" t="str">
        <f>IF(NOT(OR(U504=0,U504="")),_xlfn.CONCAT('Resource Checklist generator'!$G$2,U504,'Resource Checklist generator'!$H$2,CHAR(10),'Resource Checklist generator'!$I$2),"")</f>
        <v/>
      </c>
      <c r="P504" s="14" t="str">
        <f>IF(NOT(OR(V504=0,V504="")),_xlfn.CONCAT('Resource Checklist generator'!$J$2,V504,'Resource Checklist generator'!$H$2,CHAR(10),'Resource Checklist generator'!$L$2),"")</f>
        <v/>
      </c>
      <c r="Q504" s="14" t="str">
        <f>IF(F504="","",
    _xlfn.CONCAT('Resource Checklist generator'!$A$1,UPPER('Resource Checklist generator'!$O$1),SUBSTITUTE(_xlfn.CONCAT(G504,"_",I504),"GAME.CHECKLIST_",""),'Resource Checklist generator'!$B$1,CHAR(10),
    'Resource Checklist generator'!$C$1,G504,'Resource Checklist generator'!$D$1,I504,'Resource Checklist generator'!$E$1,CHAR(10),
    IF(K504="","",_xlfn.CONCAT('Resource Checklist generator'!$F$1,K504,'Resource Checklist generator'!$G$1,CHAR(10))),
    'Resource Checklist generator'!$J$1,'Resource Checklist generator'!$K$1,CHAR(10),
    'Resource Checklist generator'!$N$1)
)</f>
        <v/>
      </c>
      <c r="R504" s="14"/>
      <c r="S504" s="14" t="str">
        <f t="shared" si="15"/>
        <v/>
      </c>
      <c r="T504" s="14" t="str" cm="1">
        <f t="array" ref="T504">IF(Q504="","",MATCH(MID(Q504,1,255),MID($R$3:$R$999,1,255),0))</f>
        <v/>
      </c>
      <c r="U504" s="14"/>
      <c r="V504" s="14"/>
    </row>
    <row r="505" spans="2:22">
      <c r="B505" s="9"/>
      <c r="C505" s="46" t="str" cm="1">
        <f t="array" ref="C505">IF(B505="","",
       IF(OR(_xlfn._xlws.FILTER('Checklist.loc DATA'!$D$3:$D$3000,'Checklist.loc DATA'!$C$3:$C$3000=B505,"#no matching result in Checklist.loc DATA")="#no matching result found in Checklist.loc DATA",_xlfn._xlws.FILTER('Checklist.loc DATA'!$D$3:$D$3000,'Checklist.loc DATA'!$C$3:$C$3000=B505,"#no matching result in Checklist.loc DATA")="MISSING",_xlfn._xlws.FILTER('Checklist.loc DATA'!$D$3:$D$3000,'Checklist.loc DATA'!$C$3:$C$3000=B505,"#no matching result in Checklist.loc DATA")=""),
            IF(_xlfn._xlws.FILTER('GAME.CHECKLIST_ Integrator'!$C$2:$C$3000,'GAME.CHECKLIST_ Integrator'!$D$2:$D$3000=B505,"#no matching result in GAME.CHECKLIST Integrator")="0","#Text found in aircraft PAGE_Integrator but no matching entry name; check that you copy-pasted entry names",
                   _xlfn._xlws.FILTER('GAME.CHECKLIST_ Integrator'!$C$2:$C$3000,'GAME.CHECKLIST_ Integrator'!$D$2:$D$3000=B505,"#no matching result in GAME.CHECKLIST Integrator")),
           _xlfn._xlws.FILTER('Checklist.loc DATA'!$D$3:$D$3000,'Checklist.loc DATA'!$C$3:$C$3000=B505,"#no matching result in Checklist.loc DATA")))</f>
        <v/>
      </c>
      <c r="D505" s="54"/>
      <c r="E505" s="46" t="str" cm="1">
        <f t="array" ref="E505">IF(D505="","",
       IF(OR(_xlfn._xlws.FILTER('Checklist.loc DATA'!$D$3:$D$3000,'Checklist.loc DATA'!$C$3:$C$3000=D505,"#no matching result in Checklist.loc DATA")="#no matching result found in Checklist.loc DATA",_xlfn._xlws.FILTER('Checklist.loc DATA'!$D$3:$D$3000,'Checklist.loc DATA'!$C$3:$C$3000=D505,"#no matching result in Checklist.loc DATA")="MISSING",_xlfn._xlws.FILTER('Checklist.loc DATA'!$D$3:$D$3000,'Checklist.loc DATA'!$C$3:$C$3000=D505,"#no matching result in Checklist.loc DATA")=""),
            IF(_xlfn._xlws.FILTER('GAME.CHECKLIST_ Integrator'!$C$2:$C$3000,'GAME.CHECKLIST_ Integrator'!$D$2:$D$3000=D505,"#no matching result in GAME.CHECKLIST Integrator")="0","#Text found in aircraft PAGE_Integrator but no matching entry name; check that you copy-pasted entry names",
                   _xlfn._xlws.FILTER('GAME.CHECKLIST_ Integrator'!$C$2:$C$3000,'GAME.CHECKLIST_ Integrator'!$D$2:$D$3000=D505,"#no matching result in GAME.CHECKLIST Integrator")),
           _xlfn._xlws.FILTER('Checklist.loc DATA'!$D$3:$D$3000,'Checklist.loc DATA'!$C$3:$C$3000=D505,"#no matching result in Checklist.loc DATA")))</f>
        <v/>
      </c>
      <c r="F505" s="52"/>
      <c r="G505" s="46" t="str" cm="1">
        <f t="array" ref="G505">IF(F505="","",
       IF(OR(_xlfn._xlws.FILTER('Checklist.loc DATA'!$D$3:$D$3000,'Checklist.loc DATA'!$C$3:$C$3000=F505,"#no matching result in Checklist.loc DATA")="#no matching result found in Checklist.loc DATA",_xlfn._xlws.FILTER('Checklist.loc DATA'!$D$3:$D$3000,'Checklist.loc DATA'!$C$3:$C$3000=F505,"#no matching result in Checklist.loc DATA")="MISSING",_xlfn._xlws.FILTER('Checklist.loc DATA'!$D$3:$D$3000,'Checklist.loc DATA'!$C$3:$C$3000=F505,"#no matching result in Checklist.loc DATA")=""),
            IF(_xlfn._xlws.FILTER('GAME.CHECKLIST_ Integrator'!$C$2:$C$3000,'GAME.CHECKLIST_ Integrator'!$D$2:$D$3000=F505,"#no matching result in GAME.CHECKLIST Integrator")="0","#Text found in aircraft PAGE_Integrator but no matching entry name; check that you copy-pasted entry names",
                   _xlfn._xlws.FILTER('GAME.CHECKLIST_ Integrator'!$C$2:$C$3000,'GAME.CHECKLIST_ Integrator'!$D$2:$D$3000=F505,"#no matching result in GAME.CHECKLIST Integrator")),
           _xlfn._xlws.FILTER('Checklist.loc DATA'!$D$3:$D$3000,'Checklist.loc DATA'!$C$3:$C$3000=F505,"#no matching result in Checklist.loc DATA")))</f>
        <v/>
      </c>
      <c r="H505" s="61"/>
      <c r="I505" s="46" t="str" cm="1">
        <f t="array" ref="I505">IF(H505="","",
       IF(OR(_xlfn._xlws.FILTER('Checklist.loc DATA'!$D$3:$D$3000,'Checklist.loc DATA'!$C$3:$C$3000=H505,"#no matching result in Checklist.loc DATA")="#no matching result found in Checklist.loc DATA",_xlfn._xlws.FILTER('Checklist.loc DATA'!$D$3:$D$3000,'Checklist.loc DATA'!$C$3:$C$3000=H505,"#no matching result in Checklist.loc DATA")="MISSING",_xlfn._xlws.FILTER('Checklist.loc DATA'!$D$3:$D$3000,'Checklist.loc DATA'!$C$3:$C$3000=H505,"#no matching result in Checklist.loc DATA")=""),
            IF(_xlfn._xlws.FILTER('GAME.CHECKLIST_ Integrator'!$C$2:$C$3000,'GAME.CHECKLIST_ Integrator'!$D$2:$D$3000=H505,"#no matching result in GAME.CHECKLIST Integrator")="0","#Text found in aircraft PAGE_Integrator but no matching entry name; check that you copy-pasted entry names",
                   _xlfn._xlws.FILTER('GAME.CHECKLIST_ Integrator'!$C$2:$C$3000,'GAME.CHECKLIST_ Integrator'!$D$2:$D$3000=H505,"#no matching result in GAME.CHECKLIST Integrator")),
           _xlfn._xlws.FILTER('Checklist.loc DATA'!$D$3:$D$3000,'Checklist.loc DATA'!$C$3:$C$3000=H505,"#no matching result in Checklist.loc DATA")))</f>
        <v/>
      </c>
      <c r="J505" s="48"/>
      <c r="K505" s="46" t="str" cm="1">
        <f t="array" ref="K505">IF(OR(J505="",J505=0),"",
       IF(OR(_xlfn._xlws.FILTER('Checklist.loc DATA'!$E$3:$E$3000,'Checklist.loc DATA'!$D$3:$D$3000=J505,"#no matching result in Checklist.loc DATA")="#no matching result found in Checklist.loc DATA",_xlfn._xlws.FILTER('Checklist.loc DATA'!$E$3:$E$3000,'Checklist.loc DATA'!$D$3:$D$3000=J505,"#no matching result in Checklist.loc DATA")="MISSING",_xlfn._xlws.FILTER('Checklist.loc DATA'!$E$3:$E$3000,'Checklist.loc DATA'!$D$3:$D$3000=J505,"#no matching result in Checklist.loc DATA")=""),
          IF(_xlfn._xlws.FILTER('CLUE. Integrator'!$C$2:$C$3000,'CLUE. Integrator'!$D$2:$D$3000=J505,"#no matching result in aircraft CLUE_Integrator")="0","#Text found in aircraft CLUE_Integrator but no matching entry name; check that you copy-pasted entry names",
                   _xlfn._xlws.FILTER('CLUE. Integrator'!$C$2:$C$3000,'CLUE. Integrator'!$D$2:$D$3000=J505,"#no matching result in aircraft CLUE_Integrator")),
           _xlfn._xlws.FILTER('Checklist.loc DATA'!$E$3:$E$3000,'Checklist.loc DATA'!$D$3:$D$3000=J505,"#no matching result in Checklist.loc DATA")))</f>
        <v/>
      </c>
      <c r="L505" s="63" t="str">
        <f>IF('Integrator tracking'!G514="","",'Integrator tracking'!G514)</f>
        <v/>
      </c>
      <c r="M505" s="14" t="str">
        <f t="shared" si="14"/>
        <v/>
      </c>
      <c r="N505" s="14" t="str">
        <f>IF(F505="","",
_xlfn.CONCAT('Resource Checklist generator'!$A$2,UPPER('Resource Checklist generator'!$O$1),SUBSTITUTE(_xlfn.CONCAT(G505,"_",I505),"GAME.CHECKLIST_",""),"_",T505,'Resource Checklist generator'!$M$2,L505,'Resource Checklist generator'!$K$2,CHAR(10),
    'Resource Checklist generator'!$L$1,'Resource Checklist generator'!$N$2,'Resource Checklist generator'!$K$1,CHAR(10),
    'Resource Checklist generator'!$N$1
))</f>
        <v/>
      </c>
      <c r="O505" s="14" t="str">
        <f>IF(NOT(OR(U505=0,U505="")),_xlfn.CONCAT('Resource Checklist generator'!$G$2,U505,'Resource Checklist generator'!$H$2,CHAR(10),'Resource Checklist generator'!$I$2),"")</f>
        <v/>
      </c>
      <c r="P505" s="14" t="str">
        <f>IF(NOT(OR(V505=0,V505="")),_xlfn.CONCAT('Resource Checklist generator'!$J$2,V505,'Resource Checklist generator'!$H$2,CHAR(10),'Resource Checklist generator'!$L$2),"")</f>
        <v/>
      </c>
      <c r="Q505" s="14" t="str">
        <f>IF(F505="","",
    _xlfn.CONCAT('Resource Checklist generator'!$A$1,UPPER('Resource Checklist generator'!$O$1),SUBSTITUTE(_xlfn.CONCAT(G505,"_",I505),"GAME.CHECKLIST_",""),'Resource Checklist generator'!$B$1,CHAR(10),
    'Resource Checklist generator'!$C$1,G505,'Resource Checklist generator'!$D$1,I505,'Resource Checklist generator'!$E$1,CHAR(10),
    IF(K505="","",_xlfn.CONCAT('Resource Checklist generator'!$F$1,K505,'Resource Checklist generator'!$G$1,CHAR(10))),
    'Resource Checklist generator'!$J$1,'Resource Checklist generator'!$K$1,CHAR(10),
    'Resource Checklist generator'!$N$1)
)</f>
        <v/>
      </c>
      <c r="R505" s="14"/>
      <c r="S505" s="14" t="str">
        <f t="shared" si="15"/>
        <v/>
      </c>
      <c r="T505" s="14" t="str" cm="1">
        <f t="array" ref="T505">IF(Q505="","",MATCH(MID(Q505,1,255),MID($R$3:$R$999,1,255),0))</f>
        <v/>
      </c>
      <c r="U505" s="14"/>
      <c r="V505" s="14"/>
    </row>
    <row r="506" spans="2:22">
      <c r="B506" s="9"/>
      <c r="C506" s="46" t="str" cm="1">
        <f t="array" ref="C506">IF(B506="","",
       IF(OR(_xlfn._xlws.FILTER('Checklist.loc DATA'!$D$3:$D$3000,'Checklist.loc DATA'!$C$3:$C$3000=B506,"#no matching result in Checklist.loc DATA")="#no matching result found in Checklist.loc DATA",_xlfn._xlws.FILTER('Checklist.loc DATA'!$D$3:$D$3000,'Checklist.loc DATA'!$C$3:$C$3000=B506,"#no matching result in Checklist.loc DATA")="MISSING",_xlfn._xlws.FILTER('Checklist.loc DATA'!$D$3:$D$3000,'Checklist.loc DATA'!$C$3:$C$3000=B506,"#no matching result in Checklist.loc DATA")=""),
            IF(_xlfn._xlws.FILTER('GAME.CHECKLIST_ Integrator'!$C$2:$C$3000,'GAME.CHECKLIST_ Integrator'!$D$2:$D$3000=B506,"#no matching result in GAME.CHECKLIST Integrator")="0","#Text found in aircraft PAGE_Integrator but no matching entry name; check that you copy-pasted entry names",
                   _xlfn._xlws.FILTER('GAME.CHECKLIST_ Integrator'!$C$2:$C$3000,'GAME.CHECKLIST_ Integrator'!$D$2:$D$3000=B506,"#no matching result in GAME.CHECKLIST Integrator")),
           _xlfn._xlws.FILTER('Checklist.loc DATA'!$D$3:$D$3000,'Checklist.loc DATA'!$C$3:$C$3000=B506,"#no matching result in Checklist.loc DATA")))</f>
        <v/>
      </c>
      <c r="D506" s="54"/>
      <c r="E506" s="46" t="str" cm="1">
        <f t="array" ref="E506">IF(D506="","",
       IF(OR(_xlfn._xlws.FILTER('Checklist.loc DATA'!$D$3:$D$3000,'Checklist.loc DATA'!$C$3:$C$3000=D506,"#no matching result in Checklist.loc DATA")="#no matching result found in Checklist.loc DATA",_xlfn._xlws.FILTER('Checklist.loc DATA'!$D$3:$D$3000,'Checklist.loc DATA'!$C$3:$C$3000=D506,"#no matching result in Checklist.loc DATA")="MISSING",_xlfn._xlws.FILTER('Checklist.loc DATA'!$D$3:$D$3000,'Checklist.loc DATA'!$C$3:$C$3000=D506,"#no matching result in Checklist.loc DATA")=""),
            IF(_xlfn._xlws.FILTER('GAME.CHECKLIST_ Integrator'!$C$2:$C$3000,'GAME.CHECKLIST_ Integrator'!$D$2:$D$3000=D506,"#no matching result in GAME.CHECKLIST Integrator")="0","#Text found in aircraft PAGE_Integrator but no matching entry name; check that you copy-pasted entry names",
                   _xlfn._xlws.FILTER('GAME.CHECKLIST_ Integrator'!$C$2:$C$3000,'GAME.CHECKLIST_ Integrator'!$D$2:$D$3000=D506,"#no matching result in GAME.CHECKLIST Integrator")),
           _xlfn._xlws.FILTER('Checklist.loc DATA'!$D$3:$D$3000,'Checklist.loc DATA'!$C$3:$C$3000=D506,"#no matching result in Checklist.loc DATA")))</f>
        <v/>
      </c>
      <c r="F506" s="52"/>
      <c r="G506" s="46" t="str" cm="1">
        <f t="array" ref="G506">IF(F506="","",
       IF(OR(_xlfn._xlws.FILTER('Checklist.loc DATA'!$D$3:$D$3000,'Checklist.loc DATA'!$C$3:$C$3000=F506,"#no matching result in Checklist.loc DATA")="#no matching result found in Checklist.loc DATA",_xlfn._xlws.FILTER('Checklist.loc DATA'!$D$3:$D$3000,'Checklist.loc DATA'!$C$3:$C$3000=F506,"#no matching result in Checklist.loc DATA")="MISSING",_xlfn._xlws.FILTER('Checklist.loc DATA'!$D$3:$D$3000,'Checklist.loc DATA'!$C$3:$C$3000=F506,"#no matching result in Checklist.loc DATA")=""),
            IF(_xlfn._xlws.FILTER('GAME.CHECKLIST_ Integrator'!$C$2:$C$3000,'GAME.CHECKLIST_ Integrator'!$D$2:$D$3000=F506,"#no matching result in GAME.CHECKLIST Integrator")="0","#Text found in aircraft PAGE_Integrator but no matching entry name; check that you copy-pasted entry names",
                   _xlfn._xlws.FILTER('GAME.CHECKLIST_ Integrator'!$C$2:$C$3000,'GAME.CHECKLIST_ Integrator'!$D$2:$D$3000=F506,"#no matching result in GAME.CHECKLIST Integrator")),
           _xlfn._xlws.FILTER('Checklist.loc DATA'!$D$3:$D$3000,'Checklist.loc DATA'!$C$3:$C$3000=F506,"#no matching result in Checklist.loc DATA")))</f>
        <v/>
      </c>
      <c r="H506" s="61"/>
      <c r="I506" s="46" t="str" cm="1">
        <f t="array" ref="I506">IF(H506="","",
       IF(OR(_xlfn._xlws.FILTER('Checklist.loc DATA'!$D$3:$D$3000,'Checklist.loc DATA'!$C$3:$C$3000=H506,"#no matching result in Checklist.loc DATA")="#no matching result found in Checklist.loc DATA",_xlfn._xlws.FILTER('Checklist.loc DATA'!$D$3:$D$3000,'Checklist.loc DATA'!$C$3:$C$3000=H506,"#no matching result in Checklist.loc DATA")="MISSING",_xlfn._xlws.FILTER('Checklist.loc DATA'!$D$3:$D$3000,'Checklist.loc DATA'!$C$3:$C$3000=H506,"#no matching result in Checklist.loc DATA")=""),
            IF(_xlfn._xlws.FILTER('GAME.CHECKLIST_ Integrator'!$C$2:$C$3000,'GAME.CHECKLIST_ Integrator'!$D$2:$D$3000=H506,"#no matching result in GAME.CHECKLIST Integrator")="0","#Text found in aircraft PAGE_Integrator but no matching entry name; check that you copy-pasted entry names",
                   _xlfn._xlws.FILTER('GAME.CHECKLIST_ Integrator'!$C$2:$C$3000,'GAME.CHECKLIST_ Integrator'!$D$2:$D$3000=H506,"#no matching result in GAME.CHECKLIST Integrator")),
           _xlfn._xlws.FILTER('Checklist.loc DATA'!$D$3:$D$3000,'Checklist.loc DATA'!$C$3:$C$3000=H506,"#no matching result in Checklist.loc DATA")))</f>
        <v/>
      </c>
      <c r="J506" s="48"/>
      <c r="K506" s="46" t="str" cm="1">
        <f t="array" ref="K506">IF(OR(J506="",J506=0),"",
       IF(OR(_xlfn._xlws.FILTER('Checklist.loc DATA'!$E$3:$E$3000,'Checklist.loc DATA'!$D$3:$D$3000=J506,"#no matching result in Checklist.loc DATA")="#no matching result found in Checklist.loc DATA",_xlfn._xlws.FILTER('Checklist.loc DATA'!$E$3:$E$3000,'Checklist.loc DATA'!$D$3:$D$3000=J506,"#no matching result in Checklist.loc DATA")="MISSING",_xlfn._xlws.FILTER('Checklist.loc DATA'!$E$3:$E$3000,'Checklist.loc DATA'!$D$3:$D$3000=J506,"#no matching result in Checklist.loc DATA")=""),
          IF(_xlfn._xlws.FILTER('CLUE. Integrator'!$C$2:$C$3000,'CLUE. Integrator'!$D$2:$D$3000=J506,"#no matching result in aircraft CLUE_Integrator")="0","#Text found in aircraft CLUE_Integrator but no matching entry name; check that you copy-pasted entry names",
                   _xlfn._xlws.FILTER('CLUE. Integrator'!$C$2:$C$3000,'CLUE. Integrator'!$D$2:$D$3000=J506,"#no matching result in aircraft CLUE_Integrator")),
           _xlfn._xlws.FILTER('Checklist.loc DATA'!$E$3:$E$3000,'Checklist.loc DATA'!$D$3:$D$3000=J506,"#no matching result in Checklist.loc DATA")))</f>
        <v/>
      </c>
      <c r="L506" s="63" t="str">
        <f>IF('Integrator tracking'!G515="","",'Integrator tracking'!G515)</f>
        <v/>
      </c>
      <c r="M506" s="14" t="str">
        <f t="shared" si="14"/>
        <v/>
      </c>
      <c r="N506" s="14" t="str">
        <f>IF(F506="","",
_xlfn.CONCAT('Resource Checklist generator'!$A$2,UPPER('Resource Checklist generator'!$O$1),SUBSTITUTE(_xlfn.CONCAT(G506,"_",I506),"GAME.CHECKLIST_",""),"_",T506,'Resource Checklist generator'!$M$2,L506,'Resource Checklist generator'!$K$2,CHAR(10),
    'Resource Checklist generator'!$L$1,'Resource Checklist generator'!$N$2,'Resource Checklist generator'!$K$1,CHAR(10),
    'Resource Checklist generator'!$N$1
))</f>
        <v/>
      </c>
      <c r="O506" s="14" t="str">
        <f>IF(NOT(OR(U506=0,U506="")),_xlfn.CONCAT('Resource Checklist generator'!$G$2,U506,'Resource Checklist generator'!$H$2,CHAR(10),'Resource Checklist generator'!$I$2),"")</f>
        <v/>
      </c>
      <c r="P506" s="14" t="str">
        <f>IF(NOT(OR(V506=0,V506="")),_xlfn.CONCAT('Resource Checklist generator'!$J$2,V506,'Resource Checklist generator'!$H$2,CHAR(10),'Resource Checklist generator'!$L$2),"")</f>
        <v/>
      </c>
      <c r="Q506" s="14" t="str">
        <f>IF(F506="","",
    _xlfn.CONCAT('Resource Checklist generator'!$A$1,UPPER('Resource Checklist generator'!$O$1),SUBSTITUTE(_xlfn.CONCAT(G506,"_",I506),"GAME.CHECKLIST_",""),'Resource Checklist generator'!$B$1,CHAR(10),
    'Resource Checklist generator'!$C$1,G506,'Resource Checklist generator'!$D$1,I506,'Resource Checklist generator'!$E$1,CHAR(10),
    IF(K506="","",_xlfn.CONCAT('Resource Checklist generator'!$F$1,K506,'Resource Checklist generator'!$G$1,CHAR(10))),
    'Resource Checklist generator'!$J$1,'Resource Checklist generator'!$K$1,CHAR(10),
    'Resource Checklist generator'!$N$1)
)</f>
        <v/>
      </c>
      <c r="R506" s="14"/>
      <c r="S506" s="14" t="str">
        <f t="shared" si="15"/>
        <v/>
      </c>
      <c r="T506" s="14" t="str" cm="1">
        <f t="array" ref="T506">IF(Q506="","",MATCH(MID(Q506,1,255),MID($R$3:$R$999,1,255),0))</f>
        <v/>
      </c>
      <c r="U506" s="14"/>
      <c r="V506" s="14"/>
    </row>
    <row r="507" spans="2:22">
      <c r="B507" s="9"/>
      <c r="C507" s="46" t="str" cm="1">
        <f t="array" ref="C507">IF(B507="","",
       IF(OR(_xlfn._xlws.FILTER('Checklist.loc DATA'!$D$3:$D$3000,'Checklist.loc DATA'!$C$3:$C$3000=B507,"#no matching result in Checklist.loc DATA")="#no matching result found in Checklist.loc DATA",_xlfn._xlws.FILTER('Checklist.loc DATA'!$D$3:$D$3000,'Checklist.loc DATA'!$C$3:$C$3000=B507,"#no matching result in Checklist.loc DATA")="MISSING",_xlfn._xlws.FILTER('Checklist.loc DATA'!$D$3:$D$3000,'Checklist.loc DATA'!$C$3:$C$3000=B507,"#no matching result in Checklist.loc DATA")=""),
            IF(_xlfn._xlws.FILTER('GAME.CHECKLIST_ Integrator'!$C$2:$C$3000,'GAME.CHECKLIST_ Integrator'!$D$2:$D$3000=B507,"#no matching result in GAME.CHECKLIST Integrator")="0","#Text found in aircraft PAGE_Integrator but no matching entry name; check that you copy-pasted entry names",
                   _xlfn._xlws.FILTER('GAME.CHECKLIST_ Integrator'!$C$2:$C$3000,'GAME.CHECKLIST_ Integrator'!$D$2:$D$3000=B507,"#no matching result in GAME.CHECKLIST Integrator")),
           _xlfn._xlws.FILTER('Checklist.loc DATA'!$D$3:$D$3000,'Checklist.loc DATA'!$C$3:$C$3000=B507,"#no matching result in Checklist.loc DATA")))</f>
        <v/>
      </c>
      <c r="D507" s="54"/>
      <c r="E507" s="46" t="str" cm="1">
        <f t="array" ref="E507">IF(D507="","",
       IF(OR(_xlfn._xlws.FILTER('Checklist.loc DATA'!$D$3:$D$3000,'Checklist.loc DATA'!$C$3:$C$3000=D507,"#no matching result in Checklist.loc DATA")="#no matching result found in Checklist.loc DATA",_xlfn._xlws.FILTER('Checklist.loc DATA'!$D$3:$D$3000,'Checklist.loc DATA'!$C$3:$C$3000=D507,"#no matching result in Checklist.loc DATA")="MISSING",_xlfn._xlws.FILTER('Checklist.loc DATA'!$D$3:$D$3000,'Checklist.loc DATA'!$C$3:$C$3000=D507,"#no matching result in Checklist.loc DATA")=""),
            IF(_xlfn._xlws.FILTER('GAME.CHECKLIST_ Integrator'!$C$2:$C$3000,'GAME.CHECKLIST_ Integrator'!$D$2:$D$3000=D507,"#no matching result in GAME.CHECKLIST Integrator")="0","#Text found in aircraft PAGE_Integrator but no matching entry name; check that you copy-pasted entry names",
                   _xlfn._xlws.FILTER('GAME.CHECKLIST_ Integrator'!$C$2:$C$3000,'GAME.CHECKLIST_ Integrator'!$D$2:$D$3000=D507,"#no matching result in GAME.CHECKLIST Integrator")),
           _xlfn._xlws.FILTER('Checklist.loc DATA'!$D$3:$D$3000,'Checklist.loc DATA'!$C$3:$C$3000=D507,"#no matching result in Checklist.loc DATA")))</f>
        <v/>
      </c>
      <c r="F507" s="52"/>
      <c r="G507" s="46" t="str" cm="1">
        <f t="array" ref="G507">IF(F507="","",
       IF(OR(_xlfn._xlws.FILTER('Checklist.loc DATA'!$D$3:$D$3000,'Checklist.loc DATA'!$C$3:$C$3000=F507,"#no matching result in Checklist.loc DATA")="#no matching result found in Checklist.loc DATA",_xlfn._xlws.FILTER('Checklist.loc DATA'!$D$3:$D$3000,'Checklist.loc DATA'!$C$3:$C$3000=F507,"#no matching result in Checklist.loc DATA")="MISSING",_xlfn._xlws.FILTER('Checklist.loc DATA'!$D$3:$D$3000,'Checklist.loc DATA'!$C$3:$C$3000=F507,"#no matching result in Checklist.loc DATA")=""),
            IF(_xlfn._xlws.FILTER('GAME.CHECKLIST_ Integrator'!$C$2:$C$3000,'GAME.CHECKLIST_ Integrator'!$D$2:$D$3000=F507,"#no matching result in GAME.CHECKLIST Integrator")="0","#Text found in aircraft PAGE_Integrator but no matching entry name; check that you copy-pasted entry names",
                   _xlfn._xlws.FILTER('GAME.CHECKLIST_ Integrator'!$C$2:$C$3000,'GAME.CHECKLIST_ Integrator'!$D$2:$D$3000=F507,"#no matching result in GAME.CHECKLIST Integrator")),
           _xlfn._xlws.FILTER('Checklist.loc DATA'!$D$3:$D$3000,'Checklist.loc DATA'!$C$3:$C$3000=F507,"#no matching result in Checklist.loc DATA")))</f>
        <v/>
      </c>
      <c r="H507" s="61"/>
      <c r="I507" s="46" t="str" cm="1">
        <f t="array" ref="I507">IF(H507="","",
       IF(OR(_xlfn._xlws.FILTER('Checklist.loc DATA'!$D$3:$D$3000,'Checklist.loc DATA'!$C$3:$C$3000=H507,"#no matching result in Checklist.loc DATA")="#no matching result found in Checklist.loc DATA",_xlfn._xlws.FILTER('Checklist.loc DATA'!$D$3:$D$3000,'Checklist.loc DATA'!$C$3:$C$3000=H507,"#no matching result in Checklist.loc DATA")="MISSING",_xlfn._xlws.FILTER('Checklist.loc DATA'!$D$3:$D$3000,'Checklist.loc DATA'!$C$3:$C$3000=H507,"#no matching result in Checklist.loc DATA")=""),
            IF(_xlfn._xlws.FILTER('GAME.CHECKLIST_ Integrator'!$C$2:$C$3000,'GAME.CHECKLIST_ Integrator'!$D$2:$D$3000=H507,"#no matching result in GAME.CHECKLIST Integrator")="0","#Text found in aircraft PAGE_Integrator but no matching entry name; check that you copy-pasted entry names",
                   _xlfn._xlws.FILTER('GAME.CHECKLIST_ Integrator'!$C$2:$C$3000,'GAME.CHECKLIST_ Integrator'!$D$2:$D$3000=H507,"#no matching result in GAME.CHECKLIST Integrator")),
           _xlfn._xlws.FILTER('Checklist.loc DATA'!$D$3:$D$3000,'Checklist.loc DATA'!$C$3:$C$3000=H507,"#no matching result in Checklist.loc DATA")))</f>
        <v/>
      </c>
      <c r="J507" s="48"/>
      <c r="K507" s="46" t="str" cm="1">
        <f t="array" ref="K507">IF(OR(J507="",J507=0),"",
       IF(OR(_xlfn._xlws.FILTER('Checklist.loc DATA'!$E$3:$E$3000,'Checklist.loc DATA'!$D$3:$D$3000=J507,"#no matching result in Checklist.loc DATA")="#no matching result found in Checklist.loc DATA",_xlfn._xlws.FILTER('Checklist.loc DATA'!$E$3:$E$3000,'Checklist.loc DATA'!$D$3:$D$3000=J507,"#no matching result in Checklist.loc DATA")="MISSING",_xlfn._xlws.FILTER('Checklist.loc DATA'!$E$3:$E$3000,'Checklist.loc DATA'!$D$3:$D$3000=J507,"#no matching result in Checklist.loc DATA")=""),
          IF(_xlfn._xlws.FILTER('CLUE. Integrator'!$C$2:$C$3000,'CLUE. Integrator'!$D$2:$D$3000=J507,"#no matching result in aircraft CLUE_Integrator")="0","#Text found in aircraft CLUE_Integrator but no matching entry name; check that you copy-pasted entry names",
                   _xlfn._xlws.FILTER('CLUE. Integrator'!$C$2:$C$3000,'CLUE. Integrator'!$D$2:$D$3000=J507,"#no matching result in aircraft CLUE_Integrator")),
           _xlfn._xlws.FILTER('Checklist.loc DATA'!$E$3:$E$3000,'Checklist.loc DATA'!$D$3:$D$3000=J507,"#no matching result in Checklist.loc DATA")))</f>
        <v/>
      </c>
      <c r="L507" s="63" t="str">
        <f>IF('Integrator tracking'!G516="","",'Integrator tracking'!G516)</f>
        <v/>
      </c>
      <c r="M507" s="14" t="str">
        <f t="shared" si="14"/>
        <v/>
      </c>
      <c r="N507" s="14" t="str">
        <f>IF(F507="","",
_xlfn.CONCAT('Resource Checklist generator'!$A$2,UPPER('Resource Checklist generator'!$O$1),SUBSTITUTE(_xlfn.CONCAT(G507,"_",I507),"GAME.CHECKLIST_",""),"_",T507,'Resource Checklist generator'!$M$2,L507,'Resource Checklist generator'!$K$2,CHAR(10),
    'Resource Checklist generator'!$L$1,'Resource Checklist generator'!$N$2,'Resource Checklist generator'!$K$1,CHAR(10),
    'Resource Checklist generator'!$N$1
))</f>
        <v/>
      </c>
      <c r="O507" s="14" t="str">
        <f>IF(NOT(OR(U507=0,U507="")),_xlfn.CONCAT('Resource Checklist generator'!$G$2,U507,'Resource Checklist generator'!$H$2,CHAR(10),'Resource Checklist generator'!$I$2),"")</f>
        <v/>
      </c>
      <c r="P507" s="14" t="str">
        <f>IF(NOT(OR(V507=0,V507="")),_xlfn.CONCAT('Resource Checklist generator'!$J$2,V507,'Resource Checklist generator'!$H$2,CHAR(10),'Resource Checklist generator'!$L$2),"")</f>
        <v/>
      </c>
      <c r="Q507" s="14" t="str">
        <f>IF(F507="","",
    _xlfn.CONCAT('Resource Checklist generator'!$A$1,UPPER('Resource Checklist generator'!$O$1),SUBSTITUTE(_xlfn.CONCAT(G507,"_",I507),"GAME.CHECKLIST_",""),'Resource Checklist generator'!$B$1,CHAR(10),
    'Resource Checklist generator'!$C$1,G507,'Resource Checklist generator'!$D$1,I507,'Resource Checklist generator'!$E$1,CHAR(10),
    IF(K507="","",_xlfn.CONCAT('Resource Checklist generator'!$F$1,K507,'Resource Checklist generator'!$G$1,CHAR(10))),
    'Resource Checklist generator'!$J$1,'Resource Checklist generator'!$K$1,CHAR(10),
    'Resource Checklist generator'!$N$1)
)</f>
        <v/>
      </c>
      <c r="R507" s="14"/>
      <c r="S507" s="14" t="str">
        <f t="shared" si="15"/>
        <v/>
      </c>
      <c r="T507" s="14" t="str" cm="1">
        <f t="array" ref="T507">IF(Q507="","",MATCH(MID(Q507,1,255),MID($R$3:$R$999,1,255),0))</f>
        <v/>
      </c>
      <c r="U507" s="14"/>
      <c r="V507" s="14"/>
    </row>
    <row r="508" spans="2:22">
      <c r="B508" s="9"/>
      <c r="C508" s="46" t="str" cm="1">
        <f t="array" ref="C508">IF(B508="","",
       IF(OR(_xlfn._xlws.FILTER('Checklist.loc DATA'!$D$3:$D$3000,'Checklist.loc DATA'!$C$3:$C$3000=B508,"#no matching result in Checklist.loc DATA")="#no matching result found in Checklist.loc DATA",_xlfn._xlws.FILTER('Checklist.loc DATA'!$D$3:$D$3000,'Checklist.loc DATA'!$C$3:$C$3000=B508,"#no matching result in Checklist.loc DATA")="MISSING",_xlfn._xlws.FILTER('Checklist.loc DATA'!$D$3:$D$3000,'Checklist.loc DATA'!$C$3:$C$3000=B508,"#no matching result in Checklist.loc DATA")=""),
            IF(_xlfn._xlws.FILTER('GAME.CHECKLIST_ Integrator'!$C$2:$C$3000,'GAME.CHECKLIST_ Integrator'!$D$2:$D$3000=B508,"#no matching result in GAME.CHECKLIST Integrator")="0","#Text found in aircraft PAGE_Integrator but no matching entry name; check that you copy-pasted entry names",
                   _xlfn._xlws.FILTER('GAME.CHECKLIST_ Integrator'!$C$2:$C$3000,'GAME.CHECKLIST_ Integrator'!$D$2:$D$3000=B508,"#no matching result in GAME.CHECKLIST Integrator")),
           _xlfn._xlws.FILTER('Checklist.loc DATA'!$D$3:$D$3000,'Checklist.loc DATA'!$C$3:$C$3000=B508,"#no matching result in Checklist.loc DATA")))</f>
        <v/>
      </c>
      <c r="D508" s="54"/>
      <c r="E508" s="46" t="str" cm="1">
        <f t="array" ref="E508">IF(D508="","",
       IF(OR(_xlfn._xlws.FILTER('Checklist.loc DATA'!$D$3:$D$3000,'Checklist.loc DATA'!$C$3:$C$3000=D508,"#no matching result in Checklist.loc DATA")="#no matching result found in Checklist.loc DATA",_xlfn._xlws.FILTER('Checklist.loc DATA'!$D$3:$D$3000,'Checklist.loc DATA'!$C$3:$C$3000=D508,"#no matching result in Checklist.loc DATA")="MISSING",_xlfn._xlws.FILTER('Checklist.loc DATA'!$D$3:$D$3000,'Checklist.loc DATA'!$C$3:$C$3000=D508,"#no matching result in Checklist.loc DATA")=""),
            IF(_xlfn._xlws.FILTER('GAME.CHECKLIST_ Integrator'!$C$2:$C$3000,'GAME.CHECKLIST_ Integrator'!$D$2:$D$3000=D508,"#no matching result in GAME.CHECKLIST Integrator")="0","#Text found in aircraft PAGE_Integrator but no matching entry name; check that you copy-pasted entry names",
                   _xlfn._xlws.FILTER('GAME.CHECKLIST_ Integrator'!$C$2:$C$3000,'GAME.CHECKLIST_ Integrator'!$D$2:$D$3000=D508,"#no matching result in GAME.CHECKLIST Integrator")),
           _xlfn._xlws.FILTER('Checklist.loc DATA'!$D$3:$D$3000,'Checklist.loc DATA'!$C$3:$C$3000=D508,"#no matching result in Checklist.loc DATA")))</f>
        <v/>
      </c>
      <c r="F508" s="52"/>
      <c r="G508" s="46" t="str" cm="1">
        <f t="array" ref="G508">IF(F508="","",
       IF(OR(_xlfn._xlws.FILTER('Checklist.loc DATA'!$D$3:$D$3000,'Checklist.loc DATA'!$C$3:$C$3000=F508,"#no matching result in Checklist.loc DATA")="#no matching result found in Checklist.loc DATA",_xlfn._xlws.FILTER('Checklist.loc DATA'!$D$3:$D$3000,'Checklist.loc DATA'!$C$3:$C$3000=F508,"#no matching result in Checklist.loc DATA")="MISSING",_xlfn._xlws.FILTER('Checklist.loc DATA'!$D$3:$D$3000,'Checklist.loc DATA'!$C$3:$C$3000=F508,"#no matching result in Checklist.loc DATA")=""),
            IF(_xlfn._xlws.FILTER('GAME.CHECKLIST_ Integrator'!$C$2:$C$3000,'GAME.CHECKLIST_ Integrator'!$D$2:$D$3000=F508,"#no matching result in GAME.CHECKLIST Integrator")="0","#Text found in aircraft PAGE_Integrator but no matching entry name; check that you copy-pasted entry names",
                   _xlfn._xlws.FILTER('GAME.CHECKLIST_ Integrator'!$C$2:$C$3000,'GAME.CHECKLIST_ Integrator'!$D$2:$D$3000=F508,"#no matching result in GAME.CHECKLIST Integrator")),
           _xlfn._xlws.FILTER('Checklist.loc DATA'!$D$3:$D$3000,'Checklist.loc DATA'!$C$3:$C$3000=F508,"#no matching result in Checklist.loc DATA")))</f>
        <v/>
      </c>
      <c r="H508" s="61"/>
      <c r="I508" s="46" t="str" cm="1">
        <f t="array" ref="I508">IF(H508="","",
       IF(OR(_xlfn._xlws.FILTER('Checklist.loc DATA'!$D$3:$D$3000,'Checklist.loc DATA'!$C$3:$C$3000=H508,"#no matching result in Checklist.loc DATA")="#no matching result found in Checklist.loc DATA",_xlfn._xlws.FILTER('Checklist.loc DATA'!$D$3:$D$3000,'Checklist.loc DATA'!$C$3:$C$3000=H508,"#no matching result in Checklist.loc DATA")="MISSING",_xlfn._xlws.FILTER('Checklist.loc DATA'!$D$3:$D$3000,'Checklist.loc DATA'!$C$3:$C$3000=H508,"#no matching result in Checklist.loc DATA")=""),
            IF(_xlfn._xlws.FILTER('GAME.CHECKLIST_ Integrator'!$C$2:$C$3000,'GAME.CHECKLIST_ Integrator'!$D$2:$D$3000=H508,"#no matching result in GAME.CHECKLIST Integrator")="0","#Text found in aircraft PAGE_Integrator but no matching entry name; check that you copy-pasted entry names",
                   _xlfn._xlws.FILTER('GAME.CHECKLIST_ Integrator'!$C$2:$C$3000,'GAME.CHECKLIST_ Integrator'!$D$2:$D$3000=H508,"#no matching result in GAME.CHECKLIST Integrator")),
           _xlfn._xlws.FILTER('Checklist.loc DATA'!$D$3:$D$3000,'Checklist.loc DATA'!$C$3:$C$3000=H508,"#no matching result in Checklist.loc DATA")))</f>
        <v/>
      </c>
      <c r="J508" s="48"/>
      <c r="K508" s="46" t="str" cm="1">
        <f t="array" ref="K508">IF(OR(J508="",J508=0),"",
       IF(OR(_xlfn._xlws.FILTER('Checklist.loc DATA'!$E$3:$E$3000,'Checklist.loc DATA'!$D$3:$D$3000=J508,"#no matching result in Checklist.loc DATA")="#no matching result found in Checklist.loc DATA",_xlfn._xlws.FILTER('Checklist.loc DATA'!$E$3:$E$3000,'Checklist.loc DATA'!$D$3:$D$3000=J508,"#no matching result in Checklist.loc DATA")="MISSING",_xlfn._xlws.FILTER('Checklist.loc DATA'!$E$3:$E$3000,'Checklist.loc DATA'!$D$3:$D$3000=J508,"#no matching result in Checklist.loc DATA")=""),
          IF(_xlfn._xlws.FILTER('CLUE. Integrator'!$C$2:$C$3000,'CLUE. Integrator'!$D$2:$D$3000=J508,"#no matching result in aircraft CLUE_Integrator")="0","#Text found in aircraft CLUE_Integrator but no matching entry name; check that you copy-pasted entry names",
                   _xlfn._xlws.FILTER('CLUE. Integrator'!$C$2:$C$3000,'CLUE. Integrator'!$D$2:$D$3000=J508,"#no matching result in aircraft CLUE_Integrator")),
           _xlfn._xlws.FILTER('Checklist.loc DATA'!$E$3:$E$3000,'Checklist.loc DATA'!$D$3:$D$3000=J508,"#no matching result in Checklist.loc DATA")))</f>
        <v/>
      </c>
      <c r="L508" s="63" t="str">
        <f>IF('Integrator tracking'!G517="","",'Integrator tracking'!G517)</f>
        <v/>
      </c>
      <c r="M508" s="14" t="str">
        <f t="shared" si="14"/>
        <v/>
      </c>
      <c r="N508" s="14" t="str">
        <f>IF(F508="","",
_xlfn.CONCAT('Resource Checklist generator'!$A$2,UPPER('Resource Checklist generator'!$O$1),SUBSTITUTE(_xlfn.CONCAT(G508,"_",I508),"GAME.CHECKLIST_",""),"_",T508,'Resource Checklist generator'!$M$2,L508,'Resource Checklist generator'!$K$2,CHAR(10),
    'Resource Checklist generator'!$L$1,'Resource Checklist generator'!$N$2,'Resource Checklist generator'!$K$1,CHAR(10),
    'Resource Checklist generator'!$N$1
))</f>
        <v/>
      </c>
      <c r="O508" s="14" t="str">
        <f>IF(NOT(OR(U508=0,U508="")),_xlfn.CONCAT('Resource Checklist generator'!$G$2,U508,'Resource Checklist generator'!$H$2,CHAR(10),'Resource Checklist generator'!$I$2),"")</f>
        <v/>
      </c>
      <c r="P508" s="14" t="str">
        <f>IF(NOT(OR(V508=0,V508="")),_xlfn.CONCAT('Resource Checklist generator'!$J$2,V508,'Resource Checklist generator'!$H$2,CHAR(10),'Resource Checklist generator'!$L$2),"")</f>
        <v/>
      </c>
      <c r="Q508" s="14" t="str">
        <f>IF(F508="","",
    _xlfn.CONCAT('Resource Checklist generator'!$A$1,UPPER('Resource Checklist generator'!$O$1),SUBSTITUTE(_xlfn.CONCAT(G508,"_",I508),"GAME.CHECKLIST_",""),'Resource Checklist generator'!$B$1,CHAR(10),
    'Resource Checklist generator'!$C$1,G508,'Resource Checklist generator'!$D$1,I508,'Resource Checklist generator'!$E$1,CHAR(10),
    IF(K508="","",_xlfn.CONCAT('Resource Checklist generator'!$F$1,K508,'Resource Checklist generator'!$G$1,CHAR(10))),
    'Resource Checklist generator'!$J$1,'Resource Checklist generator'!$K$1,CHAR(10),
    'Resource Checklist generator'!$N$1)
)</f>
        <v/>
      </c>
      <c r="R508" s="14"/>
      <c r="S508" s="14" t="str">
        <f t="shared" si="15"/>
        <v/>
      </c>
      <c r="T508" s="14" t="str" cm="1">
        <f t="array" ref="T508">IF(Q508="","",MATCH(MID(Q508,1,255),MID($R$3:$R$999,1,255),0))</f>
        <v/>
      </c>
      <c r="U508" s="14"/>
      <c r="V508" s="14"/>
    </row>
    <row r="509" spans="2:22">
      <c r="B509" s="9"/>
      <c r="C509" s="46" t="str" cm="1">
        <f t="array" ref="C509">IF(B509="","",
       IF(OR(_xlfn._xlws.FILTER('Checklist.loc DATA'!$D$3:$D$3000,'Checklist.loc DATA'!$C$3:$C$3000=B509,"#no matching result in Checklist.loc DATA")="#no matching result found in Checklist.loc DATA",_xlfn._xlws.FILTER('Checklist.loc DATA'!$D$3:$D$3000,'Checklist.loc DATA'!$C$3:$C$3000=B509,"#no matching result in Checklist.loc DATA")="MISSING",_xlfn._xlws.FILTER('Checklist.loc DATA'!$D$3:$D$3000,'Checklist.loc DATA'!$C$3:$C$3000=B509,"#no matching result in Checklist.loc DATA")=""),
            IF(_xlfn._xlws.FILTER('GAME.CHECKLIST_ Integrator'!$C$2:$C$3000,'GAME.CHECKLIST_ Integrator'!$D$2:$D$3000=B509,"#no matching result in GAME.CHECKLIST Integrator")="0","#Text found in aircraft PAGE_Integrator but no matching entry name; check that you copy-pasted entry names",
                   _xlfn._xlws.FILTER('GAME.CHECKLIST_ Integrator'!$C$2:$C$3000,'GAME.CHECKLIST_ Integrator'!$D$2:$D$3000=B509,"#no matching result in GAME.CHECKLIST Integrator")),
           _xlfn._xlws.FILTER('Checklist.loc DATA'!$D$3:$D$3000,'Checklist.loc DATA'!$C$3:$C$3000=B509,"#no matching result in Checklist.loc DATA")))</f>
        <v/>
      </c>
      <c r="D509" s="54"/>
      <c r="E509" s="46" t="str" cm="1">
        <f t="array" ref="E509">IF(D509="","",
       IF(OR(_xlfn._xlws.FILTER('Checklist.loc DATA'!$D$3:$D$3000,'Checklist.loc DATA'!$C$3:$C$3000=D509,"#no matching result in Checklist.loc DATA")="#no matching result found in Checklist.loc DATA",_xlfn._xlws.FILTER('Checklist.loc DATA'!$D$3:$D$3000,'Checklist.loc DATA'!$C$3:$C$3000=D509,"#no matching result in Checklist.loc DATA")="MISSING",_xlfn._xlws.FILTER('Checklist.loc DATA'!$D$3:$D$3000,'Checklist.loc DATA'!$C$3:$C$3000=D509,"#no matching result in Checklist.loc DATA")=""),
            IF(_xlfn._xlws.FILTER('GAME.CHECKLIST_ Integrator'!$C$2:$C$3000,'GAME.CHECKLIST_ Integrator'!$D$2:$D$3000=D509,"#no matching result in GAME.CHECKLIST Integrator")="0","#Text found in aircraft PAGE_Integrator but no matching entry name; check that you copy-pasted entry names",
                   _xlfn._xlws.FILTER('GAME.CHECKLIST_ Integrator'!$C$2:$C$3000,'GAME.CHECKLIST_ Integrator'!$D$2:$D$3000=D509,"#no matching result in GAME.CHECKLIST Integrator")),
           _xlfn._xlws.FILTER('Checklist.loc DATA'!$D$3:$D$3000,'Checklist.loc DATA'!$C$3:$C$3000=D509,"#no matching result in Checklist.loc DATA")))</f>
        <v/>
      </c>
      <c r="F509" s="52"/>
      <c r="G509" s="46" t="str" cm="1">
        <f t="array" ref="G509">IF(F509="","",
       IF(OR(_xlfn._xlws.FILTER('Checklist.loc DATA'!$D$3:$D$3000,'Checklist.loc DATA'!$C$3:$C$3000=F509,"#no matching result in Checklist.loc DATA")="#no matching result found in Checklist.loc DATA",_xlfn._xlws.FILTER('Checklist.loc DATA'!$D$3:$D$3000,'Checklist.loc DATA'!$C$3:$C$3000=F509,"#no matching result in Checklist.loc DATA")="MISSING",_xlfn._xlws.FILTER('Checklist.loc DATA'!$D$3:$D$3000,'Checklist.loc DATA'!$C$3:$C$3000=F509,"#no matching result in Checklist.loc DATA")=""),
            IF(_xlfn._xlws.FILTER('GAME.CHECKLIST_ Integrator'!$C$2:$C$3000,'GAME.CHECKLIST_ Integrator'!$D$2:$D$3000=F509,"#no matching result in GAME.CHECKLIST Integrator")="0","#Text found in aircraft PAGE_Integrator but no matching entry name; check that you copy-pasted entry names",
                   _xlfn._xlws.FILTER('GAME.CHECKLIST_ Integrator'!$C$2:$C$3000,'GAME.CHECKLIST_ Integrator'!$D$2:$D$3000=F509,"#no matching result in GAME.CHECKLIST Integrator")),
           _xlfn._xlws.FILTER('Checklist.loc DATA'!$D$3:$D$3000,'Checklist.loc DATA'!$C$3:$C$3000=F509,"#no matching result in Checklist.loc DATA")))</f>
        <v/>
      </c>
      <c r="H509" s="61"/>
      <c r="I509" s="46" t="str" cm="1">
        <f t="array" ref="I509">IF(H509="","",
       IF(OR(_xlfn._xlws.FILTER('Checklist.loc DATA'!$D$3:$D$3000,'Checklist.loc DATA'!$C$3:$C$3000=H509,"#no matching result in Checklist.loc DATA")="#no matching result found in Checklist.loc DATA",_xlfn._xlws.FILTER('Checklist.loc DATA'!$D$3:$D$3000,'Checklist.loc DATA'!$C$3:$C$3000=H509,"#no matching result in Checklist.loc DATA")="MISSING",_xlfn._xlws.FILTER('Checklist.loc DATA'!$D$3:$D$3000,'Checklist.loc DATA'!$C$3:$C$3000=H509,"#no matching result in Checklist.loc DATA")=""),
            IF(_xlfn._xlws.FILTER('GAME.CHECKLIST_ Integrator'!$C$2:$C$3000,'GAME.CHECKLIST_ Integrator'!$D$2:$D$3000=H509,"#no matching result in GAME.CHECKLIST Integrator")="0","#Text found in aircraft PAGE_Integrator but no matching entry name; check that you copy-pasted entry names",
                   _xlfn._xlws.FILTER('GAME.CHECKLIST_ Integrator'!$C$2:$C$3000,'GAME.CHECKLIST_ Integrator'!$D$2:$D$3000=H509,"#no matching result in GAME.CHECKLIST Integrator")),
           _xlfn._xlws.FILTER('Checklist.loc DATA'!$D$3:$D$3000,'Checklist.loc DATA'!$C$3:$C$3000=H509,"#no matching result in Checklist.loc DATA")))</f>
        <v/>
      </c>
      <c r="J509" s="48"/>
      <c r="K509" s="46" t="str" cm="1">
        <f t="array" ref="K509">IF(OR(J509="",J509=0),"",
       IF(OR(_xlfn._xlws.FILTER('Checklist.loc DATA'!$E$3:$E$3000,'Checklist.loc DATA'!$D$3:$D$3000=J509,"#no matching result in Checklist.loc DATA")="#no matching result found in Checklist.loc DATA",_xlfn._xlws.FILTER('Checklist.loc DATA'!$E$3:$E$3000,'Checklist.loc DATA'!$D$3:$D$3000=J509,"#no matching result in Checklist.loc DATA")="MISSING",_xlfn._xlws.FILTER('Checklist.loc DATA'!$E$3:$E$3000,'Checklist.loc DATA'!$D$3:$D$3000=J509,"#no matching result in Checklist.loc DATA")=""),
          IF(_xlfn._xlws.FILTER('CLUE. Integrator'!$C$2:$C$3000,'CLUE. Integrator'!$D$2:$D$3000=J509,"#no matching result in aircraft CLUE_Integrator")="0","#Text found in aircraft CLUE_Integrator but no matching entry name; check that you copy-pasted entry names",
                   _xlfn._xlws.FILTER('CLUE. Integrator'!$C$2:$C$3000,'CLUE. Integrator'!$D$2:$D$3000=J509,"#no matching result in aircraft CLUE_Integrator")),
           _xlfn._xlws.FILTER('Checklist.loc DATA'!$E$3:$E$3000,'Checklist.loc DATA'!$D$3:$D$3000=J509,"#no matching result in Checklist.loc DATA")))</f>
        <v/>
      </c>
      <c r="L509" s="63" t="str">
        <f>IF('Integrator tracking'!G518="","",'Integrator tracking'!G518)</f>
        <v/>
      </c>
      <c r="M509" s="14" t="str">
        <f t="shared" si="14"/>
        <v/>
      </c>
      <c r="N509" s="14" t="str">
        <f>IF(F509="","",
_xlfn.CONCAT('Resource Checklist generator'!$A$2,UPPER('Resource Checklist generator'!$O$1),SUBSTITUTE(_xlfn.CONCAT(G509,"_",I509),"GAME.CHECKLIST_",""),"_",T509,'Resource Checklist generator'!$M$2,L509,'Resource Checklist generator'!$K$2,CHAR(10),
    'Resource Checklist generator'!$L$1,'Resource Checklist generator'!$N$2,'Resource Checklist generator'!$K$1,CHAR(10),
    'Resource Checklist generator'!$N$1
))</f>
        <v/>
      </c>
      <c r="O509" s="14" t="str">
        <f>IF(NOT(OR(U509=0,U509="")),_xlfn.CONCAT('Resource Checklist generator'!$G$2,U509,'Resource Checklist generator'!$H$2,CHAR(10),'Resource Checklist generator'!$I$2),"")</f>
        <v/>
      </c>
      <c r="P509" s="14" t="str">
        <f>IF(NOT(OR(V509=0,V509="")),_xlfn.CONCAT('Resource Checklist generator'!$J$2,V509,'Resource Checklist generator'!$H$2,CHAR(10),'Resource Checklist generator'!$L$2),"")</f>
        <v/>
      </c>
      <c r="Q509" s="14" t="str">
        <f>IF(F509="","",
    _xlfn.CONCAT('Resource Checklist generator'!$A$1,UPPER('Resource Checklist generator'!$O$1),SUBSTITUTE(_xlfn.CONCAT(G509,"_",I509),"GAME.CHECKLIST_",""),'Resource Checklist generator'!$B$1,CHAR(10),
    'Resource Checklist generator'!$C$1,G509,'Resource Checklist generator'!$D$1,I509,'Resource Checklist generator'!$E$1,CHAR(10),
    IF(K509="","",_xlfn.CONCAT('Resource Checklist generator'!$F$1,K509,'Resource Checklist generator'!$G$1,CHAR(10))),
    'Resource Checklist generator'!$J$1,'Resource Checklist generator'!$K$1,CHAR(10),
    'Resource Checklist generator'!$N$1)
)</f>
        <v/>
      </c>
      <c r="R509" s="14"/>
      <c r="S509" s="14" t="str">
        <f t="shared" si="15"/>
        <v/>
      </c>
      <c r="T509" s="14" t="str" cm="1">
        <f t="array" ref="T509">IF(Q509="","",MATCH(MID(Q509,1,255),MID($R$3:$R$999,1,255),0))</f>
        <v/>
      </c>
      <c r="U509" s="14"/>
      <c r="V509" s="14"/>
    </row>
    <row r="510" spans="2:22">
      <c r="B510" s="9"/>
      <c r="C510" s="46" t="str" cm="1">
        <f t="array" ref="C510">IF(B510="","",
       IF(OR(_xlfn._xlws.FILTER('Checklist.loc DATA'!$D$3:$D$3000,'Checklist.loc DATA'!$C$3:$C$3000=B510,"#no matching result in Checklist.loc DATA")="#no matching result found in Checklist.loc DATA",_xlfn._xlws.FILTER('Checklist.loc DATA'!$D$3:$D$3000,'Checklist.loc DATA'!$C$3:$C$3000=B510,"#no matching result in Checklist.loc DATA")="MISSING",_xlfn._xlws.FILTER('Checklist.loc DATA'!$D$3:$D$3000,'Checklist.loc DATA'!$C$3:$C$3000=B510,"#no matching result in Checklist.loc DATA")=""),
            IF(_xlfn._xlws.FILTER('GAME.CHECKLIST_ Integrator'!$C$2:$C$3000,'GAME.CHECKLIST_ Integrator'!$D$2:$D$3000=B510,"#no matching result in GAME.CHECKLIST Integrator")="0","#Text found in aircraft PAGE_Integrator but no matching entry name; check that you copy-pasted entry names",
                   _xlfn._xlws.FILTER('GAME.CHECKLIST_ Integrator'!$C$2:$C$3000,'GAME.CHECKLIST_ Integrator'!$D$2:$D$3000=B510,"#no matching result in GAME.CHECKLIST Integrator")),
           _xlfn._xlws.FILTER('Checklist.loc DATA'!$D$3:$D$3000,'Checklist.loc DATA'!$C$3:$C$3000=B510,"#no matching result in Checklist.loc DATA")))</f>
        <v/>
      </c>
      <c r="D510" s="54"/>
      <c r="E510" s="46" t="str" cm="1">
        <f t="array" ref="E510">IF(D510="","",
       IF(OR(_xlfn._xlws.FILTER('Checklist.loc DATA'!$D$3:$D$3000,'Checklist.loc DATA'!$C$3:$C$3000=D510,"#no matching result in Checklist.loc DATA")="#no matching result found in Checklist.loc DATA",_xlfn._xlws.FILTER('Checklist.loc DATA'!$D$3:$D$3000,'Checklist.loc DATA'!$C$3:$C$3000=D510,"#no matching result in Checklist.loc DATA")="MISSING",_xlfn._xlws.FILTER('Checklist.loc DATA'!$D$3:$D$3000,'Checklist.loc DATA'!$C$3:$C$3000=D510,"#no matching result in Checklist.loc DATA")=""),
            IF(_xlfn._xlws.FILTER('GAME.CHECKLIST_ Integrator'!$C$2:$C$3000,'GAME.CHECKLIST_ Integrator'!$D$2:$D$3000=D510,"#no matching result in GAME.CHECKLIST Integrator")="0","#Text found in aircraft PAGE_Integrator but no matching entry name; check that you copy-pasted entry names",
                   _xlfn._xlws.FILTER('GAME.CHECKLIST_ Integrator'!$C$2:$C$3000,'GAME.CHECKLIST_ Integrator'!$D$2:$D$3000=D510,"#no matching result in GAME.CHECKLIST Integrator")),
           _xlfn._xlws.FILTER('Checklist.loc DATA'!$D$3:$D$3000,'Checklist.loc DATA'!$C$3:$C$3000=D510,"#no matching result in Checklist.loc DATA")))</f>
        <v/>
      </c>
      <c r="F510" s="52"/>
      <c r="G510" s="46" t="str" cm="1">
        <f t="array" ref="G510">IF(F510="","",
       IF(OR(_xlfn._xlws.FILTER('Checklist.loc DATA'!$D$3:$D$3000,'Checklist.loc DATA'!$C$3:$C$3000=F510,"#no matching result in Checklist.loc DATA")="#no matching result found in Checklist.loc DATA",_xlfn._xlws.FILTER('Checklist.loc DATA'!$D$3:$D$3000,'Checklist.loc DATA'!$C$3:$C$3000=F510,"#no matching result in Checklist.loc DATA")="MISSING",_xlfn._xlws.FILTER('Checklist.loc DATA'!$D$3:$D$3000,'Checklist.loc DATA'!$C$3:$C$3000=F510,"#no matching result in Checklist.loc DATA")=""),
            IF(_xlfn._xlws.FILTER('GAME.CHECKLIST_ Integrator'!$C$2:$C$3000,'GAME.CHECKLIST_ Integrator'!$D$2:$D$3000=F510,"#no matching result in GAME.CHECKLIST Integrator")="0","#Text found in aircraft PAGE_Integrator but no matching entry name; check that you copy-pasted entry names",
                   _xlfn._xlws.FILTER('GAME.CHECKLIST_ Integrator'!$C$2:$C$3000,'GAME.CHECKLIST_ Integrator'!$D$2:$D$3000=F510,"#no matching result in GAME.CHECKLIST Integrator")),
           _xlfn._xlws.FILTER('Checklist.loc DATA'!$D$3:$D$3000,'Checklist.loc DATA'!$C$3:$C$3000=F510,"#no matching result in Checklist.loc DATA")))</f>
        <v/>
      </c>
      <c r="H510" s="61"/>
      <c r="I510" s="46" t="str" cm="1">
        <f t="array" ref="I510">IF(H510="","",
       IF(OR(_xlfn._xlws.FILTER('Checklist.loc DATA'!$D$3:$D$3000,'Checklist.loc DATA'!$C$3:$C$3000=H510,"#no matching result in Checklist.loc DATA")="#no matching result found in Checklist.loc DATA",_xlfn._xlws.FILTER('Checklist.loc DATA'!$D$3:$D$3000,'Checklist.loc DATA'!$C$3:$C$3000=H510,"#no matching result in Checklist.loc DATA")="MISSING",_xlfn._xlws.FILTER('Checklist.loc DATA'!$D$3:$D$3000,'Checklist.loc DATA'!$C$3:$C$3000=H510,"#no matching result in Checklist.loc DATA")=""),
            IF(_xlfn._xlws.FILTER('GAME.CHECKLIST_ Integrator'!$C$2:$C$3000,'GAME.CHECKLIST_ Integrator'!$D$2:$D$3000=H510,"#no matching result in GAME.CHECKLIST Integrator")="0","#Text found in aircraft PAGE_Integrator but no matching entry name; check that you copy-pasted entry names",
                   _xlfn._xlws.FILTER('GAME.CHECKLIST_ Integrator'!$C$2:$C$3000,'GAME.CHECKLIST_ Integrator'!$D$2:$D$3000=H510,"#no matching result in GAME.CHECKLIST Integrator")),
           _xlfn._xlws.FILTER('Checklist.loc DATA'!$D$3:$D$3000,'Checklist.loc DATA'!$C$3:$C$3000=H510,"#no matching result in Checklist.loc DATA")))</f>
        <v/>
      </c>
      <c r="J510" s="48"/>
      <c r="K510" s="46" t="str" cm="1">
        <f t="array" ref="K510">IF(OR(J510="",J510=0),"",
       IF(OR(_xlfn._xlws.FILTER('Checklist.loc DATA'!$E$3:$E$3000,'Checklist.loc DATA'!$D$3:$D$3000=J510,"#no matching result in Checklist.loc DATA")="#no matching result found in Checklist.loc DATA",_xlfn._xlws.FILTER('Checklist.loc DATA'!$E$3:$E$3000,'Checklist.loc DATA'!$D$3:$D$3000=J510,"#no matching result in Checklist.loc DATA")="MISSING",_xlfn._xlws.FILTER('Checklist.loc DATA'!$E$3:$E$3000,'Checklist.loc DATA'!$D$3:$D$3000=J510,"#no matching result in Checklist.loc DATA")=""),
          IF(_xlfn._xlws.FILTER('CLUE. Integrator'!$C$2:$C$3000,'CLUE. Integrator'!$D$2:$D$3000=J510,"#no matching result in aircraft CLUE_Integrator")="0","#Text found in aircraft CLUE_Integrator but no matching entry name; check that you copy-pasted entry names",
                   _xlfn._xlws.FILTER('CLUE. Integrator'!$C$2:$C$3000,'CLUE. Integrator'!$D$2:$D$3000=J510,"#no matching result in aircraft CLUE_Integrator")),
           _xlfn._xlws.FILTER('Checklist.loc DATA'!$E$3:$E$3000,'Checklist.loc DATA'!$D$3:$D$3000=J510,"#no matching result in Checklist.loc DATA")))</f>
        <v/>
      </c>
      <c r="L510" s="63" t="str">
        <f>IF('Integrator tracking'!G519="","",'Integrator tracking'!G519)</f>
        <v/>
      </c>
      <c r="M510" s="14" t="str">
        <f t="shared" si="14"/>
        <v/>
      </c>
      <c r="N510" s="14" t="str">
        <f>IF(F510="","",
_xlfn.CONCAT('Resource Checklist generator'!$A$2,UPPER('Resource Checklist generator'!$O$1),SUBSTITUTE(_xlfn.CONCAT(G510,"_",I510),"GAME.CHECKLIST_",""),"_",T510,'Resource Checklist generator'!$M$2,L510,'Resource Checklist generator'!$K$2,CHAR(10),
    'Resource Checklist generator'!$L$1,'Resource Checklist generator'!$N$2,'Resource Checklist generator'!$K$1,CHAR(10),
    'Resource Checklist generator'!$N$1
))</f>
        <v/>
      </c>
      <c r="O510" s="14" t="str">
        <f>IF(NOT(OR(U510=0,U510="")),_xlfn.CONCAT('Resource Checklist generator'!$G$2,U510,'Resource Checklist generator'!$H$2,CHAR(10),'Resource Checklist generator'!$I$2),"")</f>
        <v/>
      </c>
      <c r="P510" s="14" t="str">
        <f>IF(NOT(OR(V510=0,V510="")),_xlfn.CONCAT('Resource Checklist generator'!$J$2,V510,'Resource Checklist generator'!$H$2,CHAR(10),'Resource Checklist generator'!$L$2),"")</f>
        <v/>
      </c>
      <c r="Q510" s="14" t="str">
        <f>IF(F510="","",
    _xlfn.CONCAT('Resource Checklist generator'!$A$1,UPPER('Resource Checklist generator'!$O$1),SUBSTITUTE(_xlfn.CONCAT(G510,"_",I510),"GAME.CHECKLIST_",""),'Resource Checklist generator'!$B$1,CHAR(10),
    'Resource Checklist generator'!$C$1,G510,'Resource Checklist generator'!$D$1,I510,'Resource Checklist generator'!$E$1,CHAR(10),
    IF(K510="","",_xlfn.CONCAT('Resource Checklist generator'!$F$1,K510,'Resource Checklist generator'!$G$1,CHAR(10))),
    'Resource Checklist generator'!$J$1,'Resource Checklist generator'!$K$1,CHAR(10),
    'Resource Checklist generator'!$N$1)
)</f>
        <v/>
      </c>
      <c r="R510" s="14"/>
      <c r="S510" s="14" t="str">
        <f t="shared" si="15"/>
        <v/>
      </c>
      <c r="T510" s="14" t="str" cm="1">
        <f t="array" ref="T510">IF(Q510="","",MATCH(MID(Q510,1,255),MID($R$3:$R$999,1,255),0))</f>
        <v/>
      </c>
      <c r="U510" s="14"/>
      <c r="V510" s="14"/>
    </row>
    <row r="511" spans="2:22">
      <c r="B511" s="9"/>
      <c r="C511" s="46" t="str" cm="1">
        <f t="array" ref="C511">IF(B511="","",
       IF(OR(_xlfn._xlws.FILTER('Checklist.loc DATA'!$D$3:$D$3000,'Checklist.loc DATA'!$C$3:$C$3000=B511,"#no matching result in Checklist.loc DATA")="#no matching result found in Checklist.loc DATA",_xlfn._xlws.FILTER('Checklist.loc DATA'!$D$3:$D$3000,'Checklist.loc DATA'!$C$3:$C$3000=B511,"#no matching result in Checklist.loc DATA")="MISSING",_xlfn._xlws.FILTER('Checklist.loc DATA'!$D$3:$D$3000,'Checklist.loc DATA'!$C$3:$C$3000=B511,"#no matching result in Checklist.loc DATA")=""),
            IF(_xlfn._xlws.FILTER('GAME.CHECKLIST_ Integrator'!$C$2:$C$3000,'GAME.CHECKLIST_ Integrator'!$D$2:$D$3000=B511,"#no matching result in GAME.CHECKLIST Integrator")="0","#Text found in aircraft PAGE_Integrator but no matching entry name; check that you copy-pasted entry names",
                   _xlfn._xlws.FILTER('GAME.CHECKLIST_ Integrator'!$C$2:$C$3000,'GAME.CHECKLIST_ Integrator'!$D$2:$D$3000=B511,"#no matching result in GAME.CHECKLIST Integrator")),
           _xlfn._xlws.FILTER('Checklist.loc DATA'!$D$3:$D$3000,'Checklist.loc DATA'!$C$3:$C$3000=B511,"#no matching result in Checklist.loc DATA")))</f>
        <v/>
      </c>
      <c r="D511" s="54"/>
      <c r="E511" s="46" t="str" cm="1">
        <f t="array" ref="E511">IF(D511="","",
       IF(OR(_xlfn._xlws.FILTER('Checklist.loc DATA'!$D$3:$D$3000,'Checklist.loc DATA'!$C$3:$C$3000=D511,"#no matching result in Checklist.loc DATA")="#no matching result found in Checklist.loc DATA",_xlfn._xlws.FILTER('Checklist.loc DATA'!$D$3:$D$3000,'Checklist.loc DATA'!$C$3:$C$3000=D511,"#no matching result in Checklist.loc DATA")="MISSING",_xlfn._xlws.FILTER('Checklist.loc DATA'!$D$3:$D$3000,'Checklist.loc DATA'!$C$3:$C$3000=D511,"#no matching result in Checklist.loc DATA")=""),
            IF(_xlfn._xlws.FILTER('GAME.CHECKLIST_ Integrator'!$C$2:$C$3000,'GAME.CHECKLIST_ Integrator'!$D$2:$D$3000=D511,"#no matching result in GAME.CHECKLIST Integrator")="0","#Text found in aircraft PAGE_Integrator but no matching entry name; check that you copy-pasted entry names",
                   _xlfn._xlws.FILTER('GAME.CHECKLIST_ Integrator'!$C$2:$C$3000,'GAME.CHECKLIST_ Integrator'!$D$2:$D$3000=D511,"#no matching result in GAME.CHECKLIST Integrator")),
           _xlfn._xlws.FILTER('Checklist.loc DATA'!$D$3:$D$3000,'Checklist.loc DATA'!$C$3:$C$3000=D511,"#no matching result in Checklist.loc DATA")))</f>
        <v/>
      </c>
      <c r="F511" s="52"/>
      <c r="G511" s="46" t="str" cm="1">
        <f t="array" ref="G511">IF(F511="","",
       IF(OR(_xlfn._xlws.FILTER('Checklist.loc DATA'!$D$3:$D$3000,'Checklist.loc DATA'!$C$3:$C$3000=F511,"#no matching result in Checklist.loc DATA")="#no matching result found in Checklist.loc DATA",_xlfn._xlws.FILTER('Checklist.loc DATA'!$D$3:$D$3000,'Checklist.loc DATA'!$C$3:$C$3000=F511,"#no matching result in Checklist.loc DATA")="MISSING",_xlfn._xlws.FILTER('Checklist.loc DATA'!$D$3:$D$3000,'Checklist.loc DATA'!$C$3:$C$3000=F511,"#no matching result in Checklist.loc DATA")=""),
            IF(_xlfn._xlws.FILTER('GAME.CHECKLIST_ Integrator'!$C$2:$C$3000,'GAME.CHECKLIST_ Integrator'!$D$2:$D$3000=F511,"#no matching result in GAME.CHECKLIST Integrator")="0","#Text found in aircraft PAGE_Integrator but no matching entry name; check that you copy-pasted entry names",
                   _xlfn._xlws.FILTER('GAME.CHECKLIST_ Integrator'!$C$2:$C$3000,'GAME.CHECKLIST_ Integrator'!$D$2:$D$3000=F511,"#no matching result in GAME.CHECKLIST Integrator")),
           _xlfn._xlws.FILTER('Checklist.loc DATA'!$D$3:$D$3000,'Checklist.loc DATA'!$C$3:$C$3000=F511,"#no matching result in Checklist.loc DATA")))</f>
        <v/>
      </c>
      <c r="H511" s="61"/>
      <c r="I511" s="46" t="str" cm="1">
        <f t="array" ref="I511">IF(H511="","",
       IF(OR(_xlfn._xlws.FILTER('Checklist.loc DATA'!$D$3:$D$3000,'Checklist.loc DATA'!$C$3:$C$3000=H511,"#no matching result in Checklist.loc DATA")="#no matching result found in Checklist.loc DATA",_xlfn._xlws.FILTER('Checklist.loc DATA'!$D$3:$D$3000,'Checklist.loc DATA'!$C$3:$C$3000=H511,"#no matching result in Checklist.loc DATA")="MISSING",_xlfn._xlws.FILTER('Checklist.loc DATA'!$D$3:$D$3000,'Checklist.loc DATA'!$C$3:$C$3000=H511,"#no matching result in Checklist.loc DATA")=""),
            IF(_xlfn._xlws.FILTER('GAME.CHECKLIST_ Integrator'!$C$2:$C$3000,'GAME.CHECKLIST_ Integrator'!$D$2:$D$3000=H511,"#no matching result in GAME.CHECKLIST Integrator")="0","#Text found in aircraft PAGE_Integrator but no matching entry name; check that you copy-pasted entry names",
                   _xlfn._xlws.FILTER('GAME.CHECKLIST_ Integrator'!$C$2:$C$3000,'GAME.CHECKLIST_ Integrator'!$D$2:$D$3000=H511,"#no matching result in GAME.CHECKLIST Integrator")),
           _xlfn._xlws.FILTER('Checklist.loc DATA'!$D$3:$D$3000,'Checklist.loc DATA'!$C$3:$C$3000=H511,"#no matching result in Checklist.loc DATA")))</f>
        <v/>
      </c>
      <c r="J511" s="48"/>
      <c r="K511" s="46" t="str" cm="1">
        <f t="array" ref="K511">IF(OR(J511="",J511=0),"",
       IF(OR(_xlfn._xlws.FILTER('Checklist.loc DATA'!$E$3:$E$3000,'Checklist.loc DATA'!$D$3:$D$3000=J511,"#no matching result in Checklist.loc DATA")="#no matching result found in Checklist.loc DATA",_xlfn._xlws.FILTER('Checklist.loc DATA'!$E$3:$E$3000,'Checklist.loc DATA'!$D$3:$D$3000=J511,"#no matching result in Checklist.loc DATA")="MISSING",_xlfn._xlws.FILTER('Checklist.loc DATA'!$E$3:$E$3000,'Checklist.loc DATA'!$D$3:$D$3000=J511,"#no matching result in Checklist.loc DATA")=""),
          IF(_xlfn._xlws.FILTER('CLUE. Integrator'!$C$2:$C$3000,'CLUE. Integrator'!$D$2:$D$3000=J511,"#no matching result in aircraft CLUE_Integrator")="0","#Text found in aircraft CLUE_Integrator but no matching entry name; check that you copy-pasted entry names",
                   _xlfn._xlws.FILTER('CLUE. Integrator'!$C$2:$C$3000,'CLUE. Integrator'!$D$2:$D$3000=J511,"#no matching result in aircraft CLUE_Integrator")),
           _xlfn._xlws.FILTER('Checklist.loc DATA'!$E$3:$E$3000,'Checklist.loc DATA'!$D$3:$D$3000=J511,"#no matching result in Checklist.loc DATA")))</f>
        <v/>
      </c>
      <c r="L511" s="63" t="str">
        <f>IF('Integrator tracking'!G520="","",'Integrator tracking'!G520)</f>
        <v/>
      </c>
      <c r="M511" s="14" t="str">
        <f t="shared" si="14"/>
        <v/>
      </c>
      <c r="N511" s="14" t="str">
        <f>IF(F511="","",
_xlfn.CONCAT('Resource Checklist generator'!$A$2,UPPER('Resource Checklist generator'!$O$1),SUBSTITUTE(_xlfn.CONCAT(G511,"_",I511),"GAME.CHECKLIST_",""),"_",T511,'Resource Checklist generator'!$M$2,L511,'Resource Checklist generator'!$K$2,CHAR(10),
    'Resource Checklist generator'!$L$1,'Resource Checklist generator'!$N$2,'Resource Checklist generator'!$K$1,CHAR(10),
    'Resource Checklist generator'!$N$1
))</f>
        <v/>
      </c>
      <c r="O511" s="14" t="str">
        <f>IF(NOT(OR(U511=0,U511="")),_xlfn.CONCAT('Resource Checklist generator'!$G$2,U511,'Resource Checklist generator'!$H$2,CHAR(10),'Resource Checklist generator'!$I$2),"")</f>
        <v/>
      </c>
      <c r="P511" s="14" t="str">
        <f>IF(NOT(OR(V511=0,V511="")),_xlfn.CONCAT('Resource Checklist generator'!$J$2,V511,'Resource Checklist generator'!$H$2,CHAR(10),'Resource Checklist generator'!$L$2),"")</f>
        <v/>
      </c>
      <c r="Q511" s="14" t="str">
        <f>IF(F511="","",
    _xlfn.CONCAT('Resource Checklist generator'!$A$1,UPPER('Resource Checklist generator'!$O$1),SUBSTITUTE(_xlfn.CONCAT(G511,"_",I511),"GAME.CHECKLIST_",""),'Resource Checklist generator'!$B$1,CHAR(10),
    'Resource Checklist generator'!$C$1,G511,'Resource Checklist generator'!$D$1,I511,'Resource Checklist generator'!$E$1,CHAR(10),
    IF(K511="","",_xlfn.CONCAT('Resource Checklist generator'!$F$1,K511,'Resource Checklist generator'!$G$1,CHAR(10))),
    'Resource Checklist generator'!$J$1,'Resource Checklist generator'!$K$1,CHAR(10),
    'Resource Checklist generator'!$N$1)
)</f>
        <v/>
      </c>
      <c r="R511" s="14"/>
      <c r="S511" s="14" t="str">
        <f t="shared" si="15"/>
        <v/>
      </c>
      <c r="T511" s="14" t="str" cm="1">
        <f t="array" ref="T511">IF(Q511="","",MATCH(MID(Q511,1,255),MID($R$3:$R$999,1,255),0))</f>
        <v/>
      </c>
      <c r="U511" s="14"/>
      <c r="V511" s="14"/>
    </row>
    <row r="512" spans="2:22">
      <c r="B512" s="9"/>
      <c r="C512" s="46" t="str" cm="1">
        <f t="array" ref="C512">IF(B512="","",
       IF(OR(_xlfn._xlws.FILTER('Checklist.loc DATA'!$D$3:$D$3000,'Checklist.loc DATA'!$C$3:$C$3000=B512,"#no matching result in Checklist.loc DATA")="#no matching result found in Checklist.loc DATA",_xlfn._xlws.FILTER('Checklist.loc DATA'!$D$3:$D$3000,'Checklist.loc DATA'!$C$3:$C$3000=B512,"#no matching result in Checklist.loc DATA")="MISSING",_xlfn._xlws.FILTER('Checklist.loc DATA'!$D$3:$D$3000,'Checklist.loc DATA'!$C$3:$C$3000=B512,"#no matching result in Checklist.loc DATA")=""),
            IF(_xlfn._xlws.FILTER('GAME.CHECKLIST_ Integrator'!$C$2:$C$3000,'GAME.CHECKLIST_ Integrator'!$D$2:$D$3000=B512,"#no matching result in GAME.CHECKLIST Integrator")="0","#Text found in aircraft PAGE_Integrator but no matching entry name; check that you copy-pasted entry names",
                   _xlfn._xlws.FILTER('GAME.CHECKLIST_ Integrator'!$C$2:$C$3000,'GAME.CHECKLIST_ Integrator'!$D$2:$D$3000=B512,"#no matching result in GAME.CHECKLIST Integrator")),
           _xlfn._xlws.FILTER('Checklist.loc DATA'!$D$3:$D$3000,'Checklist.loc DATA'!$C$3:$C$3000=B512,"#no matching result in Checklist.loc DATA")))</f>
        <v/>
      </c>
      <c r="D512" s="54"/>
      <c r="E512" s="46" t="str" cm="1">
        <f t="array" ref="E512">IF(D512="","",
       IF(OR(_xlfn._xlws.FILTER('Checklist.loc DATA'!$D$3:$D$3000,'Checklist.loc DATA'!$C$3:$C$3000=D512,"#no matching result in Checklist.loc DATA")="#no matching result found in Checklist.loc DATA",_xlfn._xlws.FILTER('Checklist.loc DATA'!$D$3:$D$3000,'Checklist.loc DATA'!$C$3:$C$3000=D512,"#no matching result in Checklist.loc DATA")="MISSING",_xlfn._xlws.FILTER('Checklist.loc DATA'!$D$3:$D$3000,'Checklist.loc DATA'!$C$3:$C$3000=D512,"#no matching result in Checklist.loc DATA")=""),
            IF(_xlfn._xlws.FILTER('GAME.CHECKLIST_ Integrator'!$C$2:$C$3000,'GAME.CHECKLIST_ Integrator'!$D$2:$D$3000=D512,"#no matching result in GAME.CHECKLIST Integrator")="0","#Text found in aircraft PAGE_Integrator but no matching entry name; check that you copy-pasted entry names",
                   _xlfn._xlws.FILTER('GAME.CHECKLIST_ Integrator'!$C$2:$C$3000,'GAME.CHECKLIST_ Integrator'!$D$2:$D$3000=D512,"#no matching result in GAME.CHECKLIST Integrator")),
           _xlfn._xlws.FILTER('Checklist.loc DATA'!$D$3:$D$3000,'Checklist.loc DATA'!$C$3:$C$3000=D512,"#no matching result in Checklist.loc DATA")))</f>
        <v/>
      </c>
      <c r="F512" s="52"/>
      <c r="G512" s="46" t="str" cm="1">
        <f t="array" ref="G512">IF(F512="","",
       IF(OR(_xlfn._xlws.FILTER('Checklist.loc DATA'!$D$3:$D$3000,'Checklist.loc DATA'!$C$3:$C$3000=F512,"#no matching result in Checklist.loc DATA")="#no matching result found in Checklist.loc DATA",_xlfn._xlws.FILTER('Checklist.loc DATA'!$D$3:$D$3000,'Checklist.loc DATA'!$C$3:$C$3000=F512,"#no matching result in Checklist.loc DATA")="MISSING",_xlfn._xlws.FILTER('Checklist.loc DATA'!$D$3:$D$3000,'Checklist.loc DATA'!$C$3:$C$3000=F512,"#no matching result in Checklist.loc DATA")=""),
            IF(_xlfn._xlws.FILTER('GAME.CHECKLIST_ Integrator'!$C$2:$C$3000,'GAME.CHECKLIST_ Integrator'!$D$2:$D$3000=F512,"#no matching result in GAME.CHECKLIST Integrator")="0","#Text found in aircraft PAGE_Integrator but no matching entry name; check that you copy-pasted entry names",
                   _xlfn._xlws.FILTER('GAME.CHECKLIST_ Integrator'!$C$2:$C$3000,'GAME.CHECKLIST_ Integrator'!$D$2:$D$3000=F512,"#no matching result in GAME.CHECKLIST Integrator")),
           _xlfn._xlws.FILTER('Checklist.loc DATA'!$D$3:$D$3000,'Checklist.loc DATA'!$C$3:$C$3000=F512,"#no matching result in Checklist.loc DATA")))</f>
        <v/>
      </c>
      <c r="H512" s="61"/>
      <c r="I512" s="46" t="str" cm="1">
        <f t="array" ref="I512">IF(H512="","",
       IF(OR(_xlfn._xlws.FILTER('Checklist.loc DATA'!$D$3:$D$3000,'Checklist.loc DATA'!$C$3:$C$3000=H512,"#no matching result in Checklist.loc DATA")="#no matching result found in Checklist.loc DATA",_xlfn._xlws.FILTER('Checklist.loc DATA'!$D$3:$D$3000,'Checklist.loc DATA'!$C$3:$C$3000=H512,"#no matching result in Checklist.loc DATA")="MISSING",_xlfn._xlws.FILTER('Checklist.loc DATA'!$D$3:$D$3000,'Checklist.loc DATA'!$C$3:$C$3000=H512,"#no matching result in Checklist.loc DATA")=""),
            IF(_xlfn._xlws.FILTER('GAME.CHECKLIST_ Integrator'!$C$2:$C$3000,'GAME.CHECKLIST_ Integrator'!$D$2:$D$3000=H512,"#no matching result in GAME.CHECKLIST Integrator")="0","#Text found in aircraft PAGE_Integrator but no matching entry name; check that you copy-pasted entry names",
                   _xlfn._xlws.FILTER('GAME.CHECKLIST_ Integrator'!$C$2:$C$3000,'GAME.CHECKLIST_ Integrator'!$D$2:$D$3000=H512,"#no matching result in GAME.CHECKLIST Integrator")),
           _xlfn._xlws.FILTER('Checklist.loc DATA'!$D$3:$D$3000,'Checklist.loc DATA'!$C$3:$C$3000=H512,"#no matching result in Checklist.loc DATA")))</f>
        <v/>
      </c>
      <c r="J512" s="48"/>
      <c r="K512" s="46" t="str" cm="1">
        <f t="array" ref="K512">IF(OR(J512="",J512=0),"",
       IF(OR(_xlfn._xlws.FILTER('Checklist.loc DATA'!$E$3:$E$3000,'Checklist.loc DATA'!$D$3:$D$3000=J512,"#no matching result in Checklist.loc DATA")="#no matching result found in Checklist.loc DATA",_xlfn._xlws.FILTER('Checklist.loc DATA'!$E$3:$E$3000,'Checklist.loc DATA'!$D$3:$D$3000=J512,"#no matching result in Checklist.loc DATA")="MISSING",_xlfn._xlws.FILTER('Checklist.loc DATA'!$E$3:$E$3000,'Checklist.loc DATA'!$D$3:$D$3000=J512,"#no matching result in Checklist.loc DATA")=""),
          IF(_xlfn._xlws.FILTER('CLUE. Integrator'!$C$2:$C$3000,'CLUE. Integrator'!$D$2:$D$3000=J512,"#no matching result in aircraft CLUE_Integrator")="0","#Text found in aircraft CLUE_Integrator but no matching entry name; check that you copy-pasted entry names",
                   _xlfn._xlws.FILTER('CLUE. Integrator'!$C$2:$C$3000,'CLUE. Integrator'!$D$2:$D$3000=J512,"#no matching result in aircraft CLUE_Integrator")),
           _xlfn._xlws.FILTER('Checklist.loc DATA'!$E$3:$E$3000,'Checklist.loc DATA'!$D$3:$D$3000=J512,"#no matching result in Checklist.loc DATA")))</f>
        <v/>
      </c>
      <c r="L512" s="63" t="str">
        <f>IF('Integrator tracking'!G521="","",'Integrator tracking'!G521)</f>
        <v/>
      </c>
      <c r="M512" s="14" t="str">
        <f t="shared" si="14"/>
        <v/>
      </c>
      <c r="N512" s="14" t="str">
        <f>IF(F512="","",
_xlfn.CONCAT('Resource Checklist generator'!$A$2,UPPER('Resource Checklist generator'!$O$1),SUBSTITUTE(_xlfn.CONCAT(G512,"_",I512),"GAME.CHECKLIST_",""),"_",T512,'Resource Checklist generator'!$M$2,L512,'Resource Checklist generator'!$K$2,CHAR(10),
    'Resource Checklist generator'!$L$1,'Resource Checklist generator'!$N$2,'Resource Checklist generator'!$K$1,CHAR(10),
    'Resource Checklist generator'!$N$1
))</f>
        <v/>
      </c>
      <c r="O512" s="14" t="str">
        <f>IF(NOT(OR(U512=0,U512="")),_xlfn.CONCAT('Resource Checklist generator'!$G$2,U512,'Resource Checklist generator'!$H$2,CHAR(10),'Resource Checklist generator'!$I$2),"")</f>
        <v/>
      </c>
      <c r="P512" s="14" t="str">
        <f>IF(NOT(OR(V512=0,V512="")),_xlfn.CONCAT('Resource Checklist generator'!$J$2,V512,'Resource Checklist generator'!$H$2,CHAR(10),'Resource Checklist generator'!$L$2),"")</f>
        <v/>
      </c>
      <c r="Q512" s="14" t="str">
        <f>IF(F512="","",
    _xlfn.CONCAT('Resource Checklist generator'!$A$1,UPPER('Resource Checklist generator'!$O$1),SUBSTITUTE(_xlfn.CONCAT(G512,"_",I512),"GAME.CHECKLIST_",""),'Resource Checklist generator'!$B$1,CHAR(10),
    'Resource Checklist generator'!$C$1,G512,'Resource Checklist generator'!$D$1,I512,'Resource Checklist generator'!$E$1,CHAR(10),
    IF(K512="","",_xlfn.CONCAT('Resource Checklist generator'!$F$1,K512,'Resource Checklist generator'!$G$1,CHAR(10))),
    'Resource Checklist generator'!$J$1,'Resource Checklist generator'!$K$1,CHAR(10),
    'Resource Checklist generator'!$N$1)
)</f>
        <v/>
      </c>
      <c r="R512" s="14"/>
      <c r="S512" s="14" t="str">
        <f t="shared" si="15"/>
        <v/>
      </c>
      <c r="T512" s="14" t="str" cm="1">
        <f t="array" ref="T512">IF(Q512="","",MATCH(MID(Q512,1,255),MID($R$3:$R$999,1,255),0))</f>
        <v/>
      </c>
      <c r="U512" s="14"/>
      <c r="V512" s="14"/>
    </row>
    <row r="513" spans="2:22">
      <c r="B513" s="9"/>
      <c r="C513" s="46" t="str" cm="1">
        <f t="array" ref="C513">IF(B513="","",
       IF(OR(_xlfn._xlws.FILTER('Checklist.loc DATA'!$D$3:$D$3000,'Checklist.loc DATA'!$C$3:$C$3000=B513,"#no matching result in Checklist.loc DATA")="#no matching result found in Checklist.loc DATA",_xlfn._xlws.FILTER('Checklist.loc DATA'!$D$3:$D$3000,'Checklist.loc DATA'!$C$3:$C$3000=B513,"#no matching result in Checklist.loc DATA")="MISSING",_xlfn._xlws.FILTER('Checklist.loc DATA'!$D$3:$D$3000,'Checklist.loc DATA'!$C$3:$C$3000=B513,"#no matching result in Checklist.loc DATA")=""),
            IF(_xlfn._xlws.FILTER('GAME.CHECKLIST_ Integrator'!$C$2:$C$3000,'GAME.CHECKLIST_ Integrator'!$D$2:$D$3000=B513,"#no matching result in GAME.CHECKLIST Integrator")="0","#Text found in aircraft PAGE_Integrator but no matching entry name; check that you copy-pasted entry names",
                   _xlfn._xlws.FILTER('GAME.CHECKLIST_ Integrator'!$C$2:$C$3000,'GAME.CHECKLIST_ Integrator'!$D$2:$D$3000=B513,"#no matching result in GAME.CHECKLIST Integrator")),
           _xlfn._xlws.FILTER('Checklist.loc DATA'!$D$3:$D$3000,'Checklist.loc DATA'!$C$3:$C$3000=B513,"#no matching result in Checklist.loc DATA")))</f>
        <v/>
      </c>
      <c r="D513" s="54"/>
      <c r="E513" s="46" t="str" cm="1">
        <f t="array" ref="E513">IF(D513="","",
       IF(OR(_xlfn._xlws.FILTER('Checklist.loc DATA'!$D$3:$D$3000,'Checklist.loc DATA'!$C$3:$C$3000=D513,"#no matching result in Checklist.loc DATA")="#no matching result found in Checklist.loc DATA",_xlfn._xlws.FILTER('Checklist.loc DATA'!$D$3:$D$3000,'Checklist.loc DATA'!$C$3:$C$3000=D513,"#no matching result in Checklist.loc DATA")="MISSING",_xlfn._xlws.FILTER('Checklist.loc DATA'!$D$3:$D$3000,'Checklist.loc DATA'!$C$3:$C$3000=D513,"#no matching result in Checklist.loc DATA")=""),
            IF(_xlfn._xlws.FILTER('GAME.CHECKLIST_ Integrator'!$C$2:$C$3000,'GAME.CHECKLIST_ Integrator'!$D$2:$D$3000=D513,"#no matching result in GAME.CHECKLIST Integrator")="0","#Text found in aircraft PAGE_Integrator but no matching entry name; check that you copy-pasted entry names",
                   _xlfn._xlws.FILTER('GAME.CHECKLIST_ Integrator'!$C$2:$C$3000,'GAME.CHECKLIST_ Integrator'!$D$2:$D$3000=D513,"#no matching result in GAME.CHECKLIST Integrator")),
           _xlfn._xlws.FILTER('Checklist.loc DATA'!$D$3:$D$3000,'Checklist.loc DATA'!$C$3:$C$3000=D513,"#no matching result in Checklist.loc DATA")))</f>
        <v/>
      </c>
      <c r="F513" s="52"/>
      <c r="G513" s="46" t="str" cm="1">
        <f t="array" ref="G513">IF(F513="","",
       IF(OR(_xlfn._xlws.FILTER('Checklist.loc DATA'!$D$3:$D$3000,'Checklist.loc DATA'!$C$3:$C$3000=F513,"#no matching result in Checklist.loc DATA")="#no matching result found in Checklist.loc DATA",_xlfn._xlws.FILTER('Checklist.loc DATA'!$D$3:$D$3000,'Checklist.loc DATA'!$C$3:$C$3000=F513,"#no matching result in Checklist.loc DATA")="MISSING",_xlfn._xlws.FILTER('Checklist.loc DATA'!$D$3:$D$3000,'Checklist.loc DATA'!$C$3:$C$3000=F513,"#no matching result in Checklist.loc DATA")=""),
            IF(_xlfn._xlws.FILTER('GAME.CHECKLIST_ Integrator'!$C$2:$C$3000,'GAME.CHECKLIST_ Integrator'!$D$2:$D$3000=F513,"#no matching result in GAME.CHECKLIST Integrator")="0","#Text found in aircraft PAGE_Integrator but no matching entry name; check that you copy-pasted entry names",
                   _xlfn._xlws.FILTER('GAME.CHECKLIST_ Integrator'!$C$2:$C$3000,'GAME.CHECKLIST_ Integrator'!$D$2:$D$3000=F513,"#no matching result in GAME.CHECKLIST Integrator")),
           _xlfn._xlws.FILTER('Checklist.loc DATA'!$D$3:$D$3000,'Checklist.loc DATA'!$C$3:$C$3000=F513,"#no matching result in Checklist.loc DATA")))</f>
        <v/>
      </c>
      <c r="H513" s="61"/>
      <c r="I513" s="46" t="str" cm="1">
        <f t="array" ref="I513">IF(H513="","",
       IF(OR(_xlfn._xlws.FILTER('Checklist.loc DATA'!$D$3:$D$3000,'Checklist.loc DATA'!$C$3:$C$3000=H513,"#no matching result in Checklist.loc DATA")="#no matching result found in Checklist.loc DATA",_xlfn._xlws.FILTER('Checklist.loc DATA'!$D$3:$D$3000,'Checklist.loc DATA'!$C$3:$C$3000=H513,"#no matching result in Checklist.loc DATA")="MISSING",_xlfn._xlws.FILTER('Checklist.loc DATA'!$D$3:$D$3000,'Checklist.loc DATA'!$C$3:$C$3000=H513,"#no matching result in Checklist.loc DATA")=""),
            IF(_xlfn._xlws.FILTER('GAME.CHECKLIST_ Integrator'!$C$2:$C$3000,'GAME.CHECKLIST_ Integrator'!$D$2:$D$3000=H513,"#no matching result in GAME.CHECKLIST Integrator")="0","#Text found in aircraft PAGE_Integrator but no matching entry name; check that you copy-pasted entry names",
                   _xlfn._xlws.FILTER('GAME.CHECKLIST_ Integrator'!$C$2:$C$3000,'GAME.CHECKLIST_ Integrator'!$D$2:$D$3000=H513,"#no matching result in GAME.CHECKLIST Integrator")),
           _xlfn._xlws.FILTER('Checklist.loc DATA'!$D$3:$D$3000,'Checklist.loc DATA'!$C$3:$C$3000=H513,"#no matching result in Checklist.loc DATA")))</f>
        <v/>
      </c>
      <c r="J513" s="48"/>
      <c r="K513" s="46" t="str" cm="1">
        <f t="array" ref="K513">IF(OR(J513="",J513=0),"",
       IF(OR(_xlfn._xlws.FILTER('Checklist.loc DATA'!$E$3:$E$3000,'Checklist.loc DATA'!$D$3:$D$3000=J513,"#no matching result in Checklist.loc DATA")="#no matching result found in Checklist.loc DATA",_xlfn._xlws.FILTER('Checklist.loc DATA'!$E$3:$E$3000,'Checklist.loc DATA'!$D$3:$D$3000=J513,"#no matching result in Checklist.loc DATA")="MISSING",_xlfn._xlws.FILTER('Checklist.loc DATA'!$E$3:$E$3000,'Checklist.loc DATA'!$D$3:$D$3000=J513,"#no matching result in Checklist.loc DATA")=""),
          IF(_xlfn._xlws.FILTER('CLUE. Integrator'!$C$2:$C$3000,'CLUE. Integrator'!$D$2:$D$3000=J513,"#no matching result in aircraft CLUE_Integrator")="0","#Text found in aircraft CLUE_Integrator but no matching entry name; check that you copy-pasted entry names",
                   _xlfn._xlws.FILTER('CLUE. Integrator'!$C$2:$C$3000,'CLUE. Integrator'!$D$2:$D$3000=J513,"#no matching result in aircraft CLUE_Integrator")),
           _xlfn._xlws.FILTER('Checklist.loc DATA'!$E$3:$E$3000,'Checklist.loc DATA'!$D$3:$D$3000=J513,"#no matching result in Checklist.loc DATA")))</f>
        <v/>
      </c>
      <c r="L513" s="63" t="str">
        <f>IF('Integrator tracking'!G522="","",'Integrator tracking'!G522)</f>
        <v/>
      </c>
      <c r="M513" s="14" t="str">
        <f t="shared" si="14"/>
        <v/>
      </c>
      <c r="N513" s="14" t="str">
        <f>IF(F513="","",
_xlfn.CONCAT('Resource Checklist generator'!$A$2,UPPER('Resource Checklist generator'!$O$1),SUBSTITUTE(_xlfn.CONCAT(G513,"_",I513),"GAME.CHECKLIST_",""),"_",T513,'Resource Checklist generator'!$M$2,L513,'Resource Checklist generator'!$K$2,CHAR(10),
    'Resource Checklist generator'!$L$1,'Resource Checklist generator'!$N$2,'Resource Checklist generator'!$K$1,CHAR(10),
    'Resource Checklist generator'!$N$1
))</f>
        <v/>
      </c>
      <c r="O513" s="14" t="str">
        <f>IF(NOT(OR(U513=0,U513="")),_xlfn.CONCAT('Resource Checklist generator'!$G$2,U513,'Resource Checklist generator'!$H$2,CHAR(10),'Resource Checklist generator'!$I$2),"")</f>
        <v/>
      </c>
      <c r="P513" s="14" t="str">
        <f>IF(NOT(OR(V513=0,V513="")),_xlfn.CONCAT('Resource Checklist generator'!$J$2,V513,'Resource Checklist generator'!$H$2,CHAR(10),'Resource Checklist generator'!$L$2),"")</f>
        <v/>
      </c>
      <c r="Q513" s="14" t="str">
        <f>IF(F513="","",
    _xlfn.CONCAT('Resource Checklist generator'!$A$1,UPPER('Resource Checklist generator'!$O$1),SUBSTITUTE(_xlfn.CONCAT(G513,"_",I513),"GAME.CHECKLIST_",""),'Resource Checklist generator'!$B$1,CHAR(10),
    'Resource Checklist generator'!$C$1,G513,'Resource Checklist generator'!$D$1,I513,'Resource Checklist generator'!$E$1,CHAR(10),
    IF(K513="","",_xlfn.CONCAT('Resource Checklist generator'!$F$1,K513,'Resource Checklist generator'!$G$1,CHAR(10))),
    'Resource Checklist generator'!$J$1,'Resource Checklist generator'!$K$1,CHAR(10),
    'Resource Checklist generator'!$N$1)
)</f>
        <v/>
      </c>
      <c r="R513" s="14"/>
      <c r="S513" s="14" t="str">
        <f t="shared" si="15"/>
        <v/>
      </c>
      <c r="T513" s="14" t="str" cm="1">
        <f t="array" ref="T513">IF(Q513="","",MATCH(MID(Q513,1,255),MID($R$3:$R$999,1,255),0))</f>
        <v/>
      </c>
      <c r="U513" s="14"/>
      <c r="V513" s="14"/>
    </row>
    <row r="514" spans="2:22">
      <c r="B514" s="9"/>
      <c r="C514" s="46" t="str" cm="1">
        <f t="array" ref="C514">IF(B514="","",
       IF(OR(_xlfn._xlws.FILTER('Checklist.loc DATA'!$D$3:$D$3000,'Checklist.loc DATA'!$C$3:$C$3000=B514,"#no matching result in Checklist.loc DATA")="#no matching result found in Checklist.loc DATA",_xlfn._xlws.FILTER('Checklist.loc DATA'!$D$3:$D$3000,'Checklist.loc DATA'!$C$3:$C$3000=B514,"#no matching result in Checklist.loc DATA")="MISSING",_xlfn._xlws.FILTER('Checklist.loc DATA'!$D$3:$D$3000,'Checklist.loc DATA'!$C$3:$C$3000=B514,"#no matching result in Checklist.loc DATA")=""),
            IF(_xlfn._xlws.FILTER('GAME.CHECKLIST_ Integrator'!$C$2:$C$3000,'GAME.CHECKLIST_ Integrator'!$D$2:$D$3000=B514,"#no matching result in GAME.CHECKLIST Integrator")="0","#Text found in aircraft PAGE_Integrator but no matching entry name; check that you copy-pasted entry names",
                   _xlfn._xlws.FILTER('GAME.CHECKLIST_ Integrator'!$C$2:$C$3000,'GAME.CHECKLIST_ Integrator'!$D$2:$D$3000=B514,"#no matching result in GAME.CHECKLIST Integrator")),
           _xlfn._xlws.FILTER('Checklist.loc DATA'!$D$3:$D$3000,'Checklist.loc DATA'!$C$3:$C$3000=B514,"#no matching result in Checklist.loc DATA")))</f>
        <v/>
      </c>
      <c r="D514" s="54"/>
      <c r="E514" s="46" t="str" cm="1">
        <f t="array" ref="E514">IF(D514="","",
       IF(OR(_xlfn._xlws.FILTER('Checklist.loc DATA'!$D$3:$D$3000,'Checklist.loc DATA'!$C$3:$C$3000=D514,"#no matching result in Checklist.loc DATA")="#no matching result found in Checklist.loc DATA",_xlfn._xlws.FILTER('Checklist.loc DATA'!$D$3:$D$3000,'Checklist.loc DATA'!$C$3:$C$3000=D514,"#no matching result in Checklist.loc DATA")="MISSING",_xlfn._xlws.FILTER('Checklist.loc DATA'!$D$3:$D$3000,'Checklist.loc DATA'!$C$3:$C$3000=D514,"#no matching result in Checklist.loc DATA")=""),
            IF(_xlfn._xlws.FILTER('GAME.CHECKLIST_ Integrator'!$C$2:$C$3000,'GAME.CHECKLIST_ Integrator'!$D$2:$D$3000=D514,"#no matching result in GAME.CHECKLIST Integrator")="0","#Text found in aircraft PAGE_Integrator but no matching entry name; check that you copy-pasted entry names",
                   _xlfn._xlws.FILTER('GAME.CHECKLIST_ Integrator'!$C$2:$C$3000,'GAME.CHECKLIST_ Integrator'!$D$2:$D$3000=D514,"#no matching result in GAME.CHECKLIST Integrator")),
           _xlfn._xlws.FILTER('Checklist.loc DATA'!$D$3:$D$3000,'Checklist.loc DATA'!$C$3:$C$3000=D514,"#no matching result in Checklist.loc DATA")))</f>
        <v/>
      </c>
      <c r="F514" s="52"/>
      <c r="G514" s="46" t="str" cm="1">
        <f t="array" ref="G514">IF(F514="","",
       IF(OR(_xlfn._xlws.FILTER('Checklist.loc DATA'!$D$3:$D$3000,'Checklist.loc DATA'!$C$3:$C$3000=F514,"#no matching result in Checklist.loc DATA")="#no matching result found in Checklist.loc DATA",_xlfn._xlws.FILTER('Checklist.loc DATA'!$D$3:$D$3000,'Checklist.loc DATA'!$C$3:$C$3000=F514,"#no matching result in Checklist.loc DATA")="MISSING",_xlfn._xlws.FILTER('Checklist.loc DATA'!$D$3:$D$3000,'Checklist.loc DATA'!$C$3:$C$3000=F514,"#no matching result in Checklist.loc DATA")=""),
            IF(_xlfn._xlws.FILTER('GAME.CHECKLIST_ Integrator'!$C$2:$C$3000,'GAME.CHECKLIST_ Integrator'!$D$2:$D$3000=F514,"#no matching result in GAME.CHECKLIST Integrator")="0","#Text found in aircraft PAGE_Integrator but no matching entry name; check that you copy-pasted entry names",
                   _xlfn._xlws.FILTER('GAME.CHECKLIST_ Integrator'!$C$2:$C$3000,'GAME.CHECKLIST_ Integrator'!$D$2:$D$3000=F514,"#no matching result in GAME.CHECKLIST Integrator")),
           _xlfn._xlws.FILTER('Checklist.loc DATA'!$D$3:$D$3000,'Checklist.loc DATA'!$C$3:$C$3000=F514,"#no matching result in Checklist.loc DATA")))</f>
        <v/>
      </c>
      <c r="H514" s="61"/>
      <c r="I514" s="46" t="str" cm="1">
        <f t="array" ref="I514">IF(H514="","",
       IF(OR(_xlfn._xlws.FILTER('Checklist.loc DATA'!$D$3:$D$3000,'Checklist.loc DATA'!$C$3:$C$3000=H514,"#no matching result in Checklist.loc DATA")="#no matching result found in Checklist.loc DATA",_xlfn._xlws.FILTER('Checklist.loc DATA'!$D$3:$D$3000,'Checklist.loc DATA'!$C$3:$C$3000=H514,"#no matching result in Checklist.loc DATA")="MISSING",_xlfn._xlws.FILTER('Checklist.loc DATA'!$D$3:$D$3000,'Checklist.loc DATA'!$C$3:$C$3000=H514,"#no matching result in Checklist.loc DATA")=""),
            IF(_xlfn._xlws.FILTER('GAME.CHECKLIST_ Integrator'!$C$2:$C$3000,'GAME.CHECKLIST_ Integrator'!$D$2:$D$3000=H514,"#no matching result in GAME.CHECKLIST Integrator")="0","#Text found in aircraft PAGE_Integrator but no matching entry name; check that you copy-pasted entry names",
                   _xlfn._xlws.FILTER('GAME.CHECKLIST_ Integrator'!$C$2:$C$3000,'GAME.CHECKLIST_ Integrator'!$D$2:$D$3000=H514,"#no matching result in GAME.CHECKLIST Integrator")),
           _xlfn._xlws.FILTER('Checklist.loc DATA'!$D$3:$D$3000,'Checklist.loc DATA'!$C$3:$C$3000=H514,"#no matching result in Checklist.loc DATA")))</f>
        <v/>
      </c>
      <c r="J514" s="48"/>
      <c r="K514" s="46" t="str" cm="1">
        <f t="array" ref="K514">IF(OR(J514="",J514=0),"",
       IF(OR(_xlfn._xlws.FILTER('Checklist.loc DATA'!$E$3:$E$3000,'Checklist.loc DATA'!$D$3:$D$3000=J514,"#no matching result in Checklist.loc DATA")="#no matching result found in Checklist.loc DATA",_xlfn._xlws.FILTER('Checklist.loc DATA'!$E$3:$E$3000,'Checklist.loc DATA'!$D$3:$D$3000=J514,"#no matching result in Checklist.loc DATA")="MISSING",_xlfn._xlws.FILTER('Checklist.loc DATA'!$E$3:$E$3000,'Checklist.loc DATA'!$D$3:$D$3000=J514,"#no matching result in Checklist.loc DATA")=""),
          IF(_xlfn._xlws.FILTER('CLUE. Integrator'!$C$2:$C$3000,'CLUE. Integrator'!$D$2:$D$3000=J514,"#no matching result in aircraft CLUE_Integrator")="0","#Text found in aircraft CLUE_Integrator but no matching entry name; check that you copy-pasted entry names",
                   _xlfn._xlws.FILTER('CLUE. Integrator'!$C$2:$C$3000,'CLUE. Integrator'!$D$2:$D$3000=J514,"#no matching result in aircraft CLUE_Integrator")),
           _xlfn._xlws.FILTER('Checklist.loc DATA'!$E$3:$E$3000,'Checklist.loc DATA'!$D$3:$D$3000=J514,"#no matching result in Checklist.loc DATA")))</f>
        <v/>
      </c>
      <c r="L514" s="63" t="str">
        <f>IF('Integrator tracking'!G523="","",'Integrator tracking'!G523)</f>
        <v/>
      </c>
      <c r="M514" s="14" t="str">
        <f t="shared" si="14"/>
        <v/>
      </c>
      <c r="N514" s="14" t="str">
        <f>IF(F514="","",
_xlfn.CONCAT('Resource Checklist generator'!$A$2,UPPER('Resource Checklist generator'!$O$1),SUBSTITUTE(_xlfn.CONCAT(G514,"_",I514),"GAME.CHECKLIST_",""),"_",T514,'Resource Checklist generator'!$M$2,L514,'Resource Checklist generator'!$K$2,CHAR(10),
    'Resource Checklist generator'!$L$1,'Resource Checklist generator'!$N$2,'Resource Checklist generator'!$K$1,CHAR(10),
    'Resource Checklist generator'!$N$1
))</f>
        <v/>
      </c>
      <c r="O514" s="14" t="str">
        <f>IF(NOT(OR(U514=0,U514="")),_xlfn.CONCAT('Resource Checklist generator'!$G$2,U514,'Resource Checklist generator'!$H$2,CHAR(10),'Resource Checklist generator'!$I$2),"")</f>
        <v/>
      </c>
      <c r="P514" s="14" t="str">
        <f>IF(NOT(OR(V514=0,V514="")),_xlfn.CONCAT('Resource Checklist generator'!$J$2,V514,'Resource Checklist generator'!$H$2,CHAR(10),'Resource Checklist generator'!$L$2),"")</f>
        <v/>
      </c>
      <c r="Q514" s="14" t="str">
        <f>IF(F514="","",
    _xlfn.CONCAT('Resource Checklist generator'!$A$1,UPPER('Resource Checklist generator'!$O$1),SUBSTITUTE(_xlfn.CONCAT(G514,"_",I514),"GAME.CHECKLIST_",""),'Resource Checklist generator'!$B$1,CHAR(10),
    'Resource Checklist generator'!$C$1,G514,'Resource Checklist generator'!$D$1,I514,'Resource Checklist generator'!$E$1,CHAR(10),
    IF(K514="","",_xlfn.CONCAT('Resource Checklist generator'!$F$1,K514,'Resource Checklist generator'!$G$1,CHAR(10))),
    'Resource Checklist generator'!$J$1,'Resource Checklist generator'!$K$1,CHAR(10),
    'Resource Checklist generator'!$N$1)
)</f>
        <v/>
      </c>
      <c r="R514" s="14"/>
      <c r="S514" s="14" t="str">
        <f t="shared" si="15"/>
        <v/>
      </c>
      <c r="T514" s="14" t="str" cm="1">
        <f t="array" ref="T514">IF(Q514="","",MATCH(MID(Q514,1,255),MID($R$3:$R$999,1,255),0))</f>
        <v/>
      </c>
      <c r="U514" s="14"/>
      <c r="V514" s="14"/>
    </row>
    <row r="515" spans="2:22">
      <c r="B515" s="9"/>
      <c r="C515" s="46" t="str" cm="1">
        <f t="array" ref="C515">IF(B515="","",
       IF(OR(_xlfn._xlws.FILTER('Checklist.loc DATA'!$D$3:$D$3000,'Checklist.loc DATA'!$C$3:$C$3000=B515,"#no matching result in Checklist.loc DATA")="#no matching result found in Checklist.loc DATA",_xlfn._xlws.FILTER('Checklist.loc DATA'!$D$3:$D$3000,'Checklist.loc DATA'!$C$3:$C$3000=B515,"#no matching result in Checklist.loc DATA")="MISSING",_xlfn._xlws.FILTER('Checklist.loc DATA'!$D$3:$D$3000,'Checklist.loc DATA'!$C$3:$C$3000=B515,"#no matching result in Checklist.loc DATA")=""),
            IF(_xlfn._xlws.FILTER('GAME.CHECKLIST_ Integrator'!$C$2:$C$3000,'GAME.CHECKLIST_ Integrator'!$D$2:$D$3000=B515,"#no matching result in GAME.CHECKLIST Integrator")="0","#Text found in aircraft PAGE_Integrator but no matching entry name; check that you copy-pasted entry names",
                   _xlfn._xlws.FILTER('GAME.CHECKLIST_ Integrator'!$C$2:$C$3000,'GAME.CHECKLIST_ Integrator'!$D$2:$D$3000=B515,"#no matching result in GAME.CHECKLIST Integrator")),
           _xlfn._xlws.FILTER('Checklist.loc DATA'!$D$3:$D$3000,'Checklist.loc DATA'!$C$3:$C$3000=B515,"#no matching result in Checklist.loc DATA")))</f>
        <v/>
      </c>
      <c r="D515" s="54"/>
      <c r="E515" s="46" t="str" cm="1">
        <f t="array" ref="E515">IF(D515="","",
       IF(OR(_xlfn._xlws.FILTER('Checklist.loc DATA'!$D$3:$D$3000,'Checklist.loc DATA'!$C$3:$C$3000=D515,"#no matching result in Checklist.loc DATA")="#no matching result found in Checklist.loc DATA",_xlfn._xlws.FILTER('Checklist.loc DATA'!$D$3:$D$3000,'Checklist.loc DATA'!$C$3:$C$3000=D515,"#no matching result in Checklist.loc DATA")="MISSING",_xlfn._xlws.FILTER('Checklist.loc DATA'!$D$3:$D$3000,'Checklist.loc DATA'!$C$3:$C$3000=D515,"#no matching result in Checklist.loc DATA")=""),
            IF(_xlfn._xlws.FILTER('GAME.CHECKLIST_ Integrator'!$C$2:$C$3000,'GAME.CHECKLIST_ Integrator'!$D$2:$D$3000=D515,"#no matching result in GAME.CHECKLIST Integrator")="0","#Text found in aircraft PAGE_Integrator but no matching entry name; check that you copy-pasted entry names",
                   _xlfn._xlws.FILTER('GAME.CHECKLIST_ Integrator'!$C$2:$C$3000,'GAME.CHECKLIST_ Integrator'!$D$2:$D$3000=D515,"#no matching result in GAME.CHECKLIST Integrator")),
           _xlfn._xlws.FILTER('Checklist.loc DATA'!$D$3:$D$3000,'Checklist.loc DATA'!$C$3:$C$3000=D515,"#no matching result in Checklist.loc DATA")))</f>
        <v/>
      </c>
      <c r="F515" s="52"/>
      <c r="G515" s="46" t="str" cm="1">
        <f t="array" ref="G515">IF(F515="","",
       IF(OR(_xlfn._xlws.FILTER('Checklist.loc DATA'!$D$3:$D$3000,'Checklist.loc DATA'!$C$3:$C$3000=F515,"#no matching result in Checklist.loc DATA")="#no matching result found in Checklist.loc DATA",_xlfn._xlws.FILTER('Checklist.loc DATA'!$D$3:$D$3000,'Checklist.loc DATA'!$C$3:$C$3000=F515,"#no matching result in Checklist.loc DATA")="MISSING",_xlfn._xlws.FILTER('Checklist.loc DATA'!$D$3:$D$3000,'Checklist.loc DATA'!$C$3:$C$3000=F515,"#no matching result in Checklist.loc DATA")=""),
            IF(_xlfn._xlws.FILTER('GAME.CHECKLIST_ Integrator'!$C$2:$C$3000,'GAME.CHECKLIST_ Integrator'!$D$2:$D$3000=F515,"#no matching result in GAME.CHECKLIST Integrator")="0","#Text found in aircraft PAGE_Integrator but no matching entry name; check that you copy-pasted entry names",
                   _xlfn._xlws.FILTER('GAME.CHECKLIST_ Integrator'!$C$2:$C$3000,'GAME.CHECKLIST_ Integrator'!$D$2:$D$3000=F515,"#no matching result in GAME.CHECKLIST Integrator")),
           _xlfn._xlws.FILTER('Checklist.loc DATA'!$D$3:$D$3000,'Checklist.loc DATA'!$C$3:$C$3000=F515,"#no matching result in Checklist.loc DATA")))</f>
        <v/>
      </c>
      <c r="H515" s="61"/>
      <c r="I515" s="46" t="str" cm="1">
        <f t="array" ref="I515">IF(H515="","",
       IF(OR(_xlfn._xlws.FILTER('Checklist.loc DATA'!$D$3:$D$3000,'Checklist.loc DATA'!$C$3:$C$3000=H515,"#no matching result in Checklist.loc DATA")="#no matching result found in Checklist.loc DATA",_xlfn._xlws.FILTER('Checklist.loc DATA'!$D$3:$D$3000,'Checklist.loc DATA'!$C$3:$C$3000=H515,"#no matching result in Checklist.loc DATA")="MISSING",_xlfn._xlws.FILTER('Checklist.loc DATA'!$D$3:$D$3000,'Checklist.loc DATA'!$C$3:$C$3000=H515,"#no matching result in Checklist.loc DATA")=""),
            IF(_xlfn._xlws.FILTER('GAME.CHECKLIST_ Integrator'!$C$2:$C$3000,'GAME.CHECKLIST_ Integrator'!$D$2:$D$3000=H515,"#no matching result in GAME.CHECKLIST Integrator")="0","#Text found in aircraft PAGE_Integrator but no matching entry name; check that you copy-pasted entry names",
                   _xlfn._xlws.FILTER('GAME.CHECKLIST_ Integrator'!$C$2:$C$3000,'GAME.CHECKLIST_ Integrator'!$D$2:$D$3000=H515,"#no matching result in GAME.CHECKLIST Integrator")),
           _xlfn._xlws.FILTER('Checklist.loc DATA'!$D$3:$D$3000,'Checklist.loc DATA'!$C$3:$C$3000=H515,"#no matching result in Checklist.loc DATA")))</f>
        <v/>
      </c>
      <c r="J515" s="48"/>
      <c r="K515" s="46" t="str" cm="1">
        <f t="array" ref="K515">IF(OR(J515="",J515=0),"",
       IF(OR(_xlfn._xlws.FILTER('Checklist.loc DATA'!$E$3:$E$3000,'Checklist.loc DATA'!$D$3:$D$3000=J515,"#no matching result in Checklist.loc DATA")="#no matching result found in Checklist.loc DATA",_xlfn._xlws.FILTER('Checklist.loc DATA'!$E$3:$E$3000,'Checklist.loc DATA'!$D$3:$D$3000=J515,"#no matching result in Checklist.loc DATA")="MISSING",_xlfn._xlws.FILTER('Checklist.loc DATA'!$E$3:$E$3000,'Checklist.loc DATA'!$D$3:$D$3000=J515,"#no matching result in Checklist.loc DATA")=""),
          IF(_xlfn._xlws.FILTER('CLUE. Integrator'!$C$2:$C$3000,'CLUE. Integrator'!$D$2:$D$3000=J515,"#no matching result in aircraft CLUE_Integrator")="0","#Text found in aircraft CLUE_Integrator but no matching entry name; check that you copy-pasted entry names",
                   _xlfn._xlws.FILTER('CLUE. Integrator'!$C$2:$C$3000,'CLUE. Integrator'!$D$2:$D$3000=J515,"#no matching result in aircraft CLUE_Integrator")),
           _xlfn._xlws.FILTER('Checklist.loc DATA'!$E$3:$E$3000,'Checklist.loc DATA'!$D$3:$D$3000=J515,"#no matching result in Checklist.loc DATA")))</f>
        <v/>
      </c>
      <c r="L515" s="63" t="str">
        <f>IF('Integrator tracking'!G524="","",'Integrator tracking'!G524)</f>
        <v/>
      </c>
      <c r="M515" s="14" t="str">
        <f t="shared" si="14"/>
        <v/>
      </c>
      <c r="N515" s="14" t="str">
        <f>IF(F515="","",
_xlfn.CONCAT('Resource Checklist generator'!$A$2,UPPER('Resource Checklist generator'!$O$1),SUBSTITUTE(_xlfn.CONCAT(G515,"_",I515),"GAME.CHECKLIST_",""),"_",T515,'Resource Checklist generator'!$M$2,L515,'Resource Checklist generator'!$K$2,CHAR(10),
    'Resource Checklist generator'!$L$1,'Resource Checklist generator'!$N$2,'Resource Checklist generator'!$K$1,CHAR(10),
    'Resource Checklist generator'!$N$1
))</f>
        <v/>
      </c>
      <c r="O515" s="14" t="str">
        <f>IF(NOT(OR(U515=0,U515="")),_xlfn.CONCAT('Resource Checklist generator'!$G$2,U515,'Resource Checklist generator'!$H$2,CHAR(10),'Resource Checklist generator'!$I$2),"")</f>
        <v/>
      </c>
      <c r="P515" s="14" t="str">
        <f>IF(NOT(OR(V515=0,V515="")),_xlfn.CONCAT('Resource Checklist generator'!$J$2,V515,'Resource Checklist generator'!$H$2,CHAR(10),'Resource Checklist generator'!$L$2),"")</f>
        <v/>
      </c>
      <c r="Q515" s="14" t="str">
        <f>IF(F515="","",
    _xlfn.CONCAT('Resource Checklist generator'!$A$1,UPPER('Resource Checklist generator'!$O$1),SUBSTITUTE(_xlfn.CONCAT(G515,"_",I515),"GAME.CHECKLIST_",""),'Resource Checklist generator'!$B$1,CHAR(10),
    'Resource Checklist generator'!$C$1,G515,'Resource Checklist generator'!$D$1,I515,'Resource Checklist generator'!$E$1,CHAR(10),
    IF(K515="","",_xlfn.CONCAT('Resource Checklist generator'!$F$1,K515,'Resource Checklist generator'!$G$1,CHAR(10))),
    'Resource Checklist generator'!$J$1,'Resource Checklist generator'!$K$1,CHAR(10),
    'Resource Checklist generator'!$N$1)
)</f>
        <v/>
      </c>
      <c r="R515" s="14"/>
      <c r="S515" s="14" t="str">
        <f t="shared" si="15"/>
        <v/>
      </c>
      <c r="T515" s="14" t="str" cm="1">
        <f t="array" ref="T515">IF(Q515="","",MATCH(MID(Q515,1,255),MID($R$3:$R$999,1,255),0))</f>
        <v/>
      </c>
      <c r="U515" s="14"/>
      <c r="V515" s="14"/>
    </row>
    <row r="516" spans="2:22">
      <c r="B516" s="9"/>
      <c r="C516" s="46" t="str" cm="1">
        <f t="array" ref="C516">IF(B516="","",
       IF(OR(_xlfn._xlws.FILTER('Checklist.loc DATA'!$D$3:$D$3000,'Checklist.loc DATA'!$C$3:$C$3000=B516,"#no matching result in Checklist.loc DATA")="#no matching result found in Checklist.loc DATA",_xlfn._xlws.FILTER('Checklist.loc DATA'!$D$3:$D$3000,'Checklist.loc DATA'!$C$3:$C$3000=B516,"#no matching result in Checklist.loc DATA")="MISSING",_xlfn._xlws.FILTER('Checklist.loc DATA'!$D$3:$D$3000,'Checklist.loc DATA'!$C$3:$C$3000=B516,"#no matching result in Checklist.loc DATA")=""),
            IF(_xlfn._xlws.FILTER('GAME.CHECKLIST_ Integrator'!$C$2:$C$3000,'GAME.CHECKLIST_ Integrator'!$D$2:$D$3000=B516,"#no matching result in GAME.CHECKLIST Integrator")="0","#Text found in aircraft PAGE_Integrator but no matching entry name; check that you copy-pasted entry names",
                   _xlfn._xlws.FILTER('GAME.CHECKLIST_ Integrator'!$C$2:$C$3000,'GAME.CHECKLIST_ Integrator'!$D$2:$D$3000=B516,"#no matching result in GAME.CHECKLIST Integrator")),
           _xlfn._xlws.FILTER('Checklist.loc DATA'!$D$3:$D$3000,'Checklist.loc DATA'!$C$3:$C$3000=B516,"#no matching result in Checklist.loc DATA")))</f>
        <v/>
      </c>
      <c r="D516" s="54"/>
      <c r="E516" s="46" t="str" cm="1">
        <f t="array" ref="E516">IF(D516="","",
       IF(OR(_xlfn._xlws.FILTER('Checklist.loc DATA'!$D$3:$D$3000,'Checklist.loc DATA'!$C$3:$C$3000=D516,"#no matching result in Checklist.loc DATA")="#no matching result found in Checklist.loc DATA",_xlfn._xlws.FILTER('Checklist.loc DATA'!$D$3:$D$3000,'Checklist.loc DATA'!$C$3:$C$3000=D516,"#no matching result in Checklist.loc DATA")="MISSING",_xlfn._xlws.FILTER('Checklist.loc DATA'!$D$3:$D$3000,'Checklist.loc DATA'!$C$3:$C$3000=D516,"#no matching result in Checklist.loc DATA")=""),
            IF(_xlfn._xlws.FILTER('GAME.CHECKLIST_ Integrator'!$C$2:$C$3000,'GAME.CHECKLIST_ Integrator'!$D$2:$D$3000=D516,"#no matching result in GAME.CHECKLIST Integrator")="0","#Text found in aircraft PAGE_Integrator but no matching entry name; check that you copy-pasted entry names",
                   _xlfn._xlws.FILTER('GAME.CHECKLIST_ Integrator'!$C$2:$C$3000,'GAME.CHECKLIST_ Integrator'!$D$2:$D$3000=D516,"#no matching result in GAME.CHECKLIST Integrator")),
           _xlfn._xlws.FILTER('Checklist.loc DATA'!$D$3:$D$3000,'Checklist.loc DATA'!$C$3:$C$3000=D516,"#no matching result in Checklist.loc DATA")))</f>
        <v/>
      </c>
      <c r="F516" s="52"/>
      <c r="G516" s="46" t="str" cm="1">
        <f t="array" ref="G516">IF(F516="","",
       IF(OR(_xlfn._xlws.FILTER('Checklist.loc DATA'!$D$3:$D$3000,'Checklist.loc DATA'!$C$3:$C$3000=F516,"#no matching result in Checklist.loc DATA")="#no matching result found in Checklist.loc DATA",_xlfn._xlws.FILTER('Checklist.loc DATA'!$D$3:$D$3000,'Checklist.loc DATA'!$C$3:$C$3000=F516,"#no matching result in Checklist.loc DATA")="MISSING",_xlfn._xlws.FILTER('Checklist.loc DATA'!$D$3:$D$3000,'Checklist.loc DATA'!$C$3:$C$3000=F516,"#no matching result in Checklist.loc DATA")=""),
            IF(_xlfn._xlws.FILTER('GAME.CHECKLIST_ Integrator'!$C$2:$C$3000,'GAME.CHECKLIST_ Integrator'!$D$2:$D$3000=F516,"#no matching result in GAME.CHECKLIST Integrator")="0","#Text found in aircraft PAGE_Integrator but no matching entry name; check that you copy-pasted entry names",
                   _xlfn._xlws.FILTER('GAME.CHECKLIST_ Integrator'!$C$2:$C$3000,'GAME.CHECKLIST_ Integrator'!$D$2:$D$3000=F516,"#no matching result in GAME.CHECKLIST Integrator")),
           _xlfn._xlws.FILTER('Checklist.loc DATA'!$D$3:$D$3000,'Checklist.loc DATA'!$C$3:$C$3000=F516,"#no matching result in Checklist.loc DATA")))</f>
        <v/>
      </c>
      <c r="H516" s="61"/>
      <c r="I516" s="46" t="str" cm="1">
        <f t="array" ref="I516">IF(H516="","",
       IF(OR(_xlfn._xlws.FILTER('Checklist.loc DATA'!$D$3:$D$3000,'Checklist.loc DATA'!$C$3:$C$3000=H516,"#no matching result in Checklist.loc DATA")="#no matching result found in Checklist.loc DATA",_xlfn._xlws.FILTER('Checklist.loc DATA'!$D$3:$D$3000,'Checklist.loc DATA'!$C$3:$C$3000=H516,"#no matching result in Checklist.loc DATA")="MISSING",_xlfn._xlws.FILTER('Checklist.loc DATA'!$D$3:$D$3000,'Checklist.loc DATA'!$C$3:$C$3000=H516,"#no matching result in Checklist.loc DATA")=""),
            IF(_xlfn._xlws.FILTER('GAME.CHECKLIST_ Integrator'!$C$2:$C$3000,'GAME.CHECKLIST_ Integrator'!$D$2:$D$3000=H516,"#no matching result in GAME.CHECKLIST Integrator")="0","#Text found in aircraft PAGE_Integrator but no matching entry name; check that you copy-pasted entry names",
                   _xlfn._xlws.FILTER('GAME.CHECKLIST_ Integrator'!$C$2:$C$3000,'GAME.CHECKLIST_ Integrator'!$D$2:$D$3000=H516,"#no matching result in GAME.CHECKLIST Integrator")),
           _xlfn._xlws.FILTER('Checklist.loc DATA'!$D$3:$D$3000,'Checklist.loc DATA'!$C$3:$C$3000=H516,"#no matching result in Checklist.loc DATA")))</f>
        <v/>
      </c>
      <c r="J516" s="48"/>
      <c r="K516" s="46" t="str" cm="1">
        <f t="array" ref="K516">IF(OR(J516="",J516=0),"",
       IF(OR(_xlfn._xlws.FILTER('Checklist.loc DATA'!$E$3:$E$3000,'Checklist.loc DATA'!$D$3:$D$3000=J516,"#no matching result in Checklist.loc DATA")="#no matching result found in Checklist.loc DATA",_xlfn._xlws.FILTER('Checklist.loc DATA'!$E$3:$E$3000,'Checklist.loc DATA'!$D$3:$D$3000=J516,"#no matching result in Checklist.loc DATA")="MISSING",_xlfn._xlws.FILTER('Checklist.loc DATA'!$E$3:$E$3000,'Checklist.loc DATA'!$D$3:$D$3000=J516,"#no matching result in Checklist.loc DATA")=""),
          IF(_xlfn._xlws.FILTER('CLUE. Integrator'!$C$2:$C$3000,'CLUE. Integrator'!$D$2:$D$3000=J516,"#no matching result in aircraft CLUE_Integrator")="0","#Text found in aircraft CLUE_Integrator but no matching entry name; check that you copy-pasted entry names",
                   _xlfn._xlws.FILTER('CLUE. Integrator'!$C$2:$C$3000,'CLUE. Integrator'!$D$2:$D$3000=J516,"#no matching result in aircraft CLUE_Integrator")),
           _xlfn._xlws.FILTER('Checklist.loc DATA'!$E$3:$E$3000,'Checklist.loc DATA'!$D$3:$D$3000=J516,"#no matching result in Checklist.loc DATA")))</f>
        <v/>
      </c>
      <c r="L516" s="63" t="str">
        <f>IF('Integrator tracking'!G525="","",'Integrator tracking'!G525)</f>
        <v/>
      </c>
      <c r="M516" s="14" t="str">
        <f t="shared" ref="M516:M579" si="16">IF(NOT(OR(R516=0,R516="")),SUBSTITUTE(R516,_xlfn.CONCAT("""&gt;",CHAR(10),"&lt;CheckpointDesc"),_xlfn.CONCAT("_",S516,"""&gt;",CHAR(10),"&lt;CheckpointDesc")),"")</f>
        <v/>
      </c>
      <c r="N516" s="14" t="str">
        <f>IF(F516="","",
_xlfn.CONCAT('Resource Checklist generator'!$A$2,UPPER('Resource Checklist generator'!$O$1),SUBSTITUTE(_xlfn.CONCAT(G516,"_",I516),"GAME.CHECKLIST_",""),"_",T516,'Resource Checklist generator'!$M$2,L516,'Resource Checklist generator'!$K$2,CHAR(10),
    'Resource Checklist generator'!$L$1,'Resource Checklist generator'!$N$2,'Resource Checklist generator'!$K$1,CHAR(10),
    'Resource Checklist generator'!$N$1
))</f>
        <v/>
      </c>
      <c r="O516" s="14" t="str">
        <f>IF(NOT(OR(U516=0,U516="")),_xlfn.CONCAT('Resource Checklist generator'!$G$2,U516,'Resource Checklist generator'!$H$2,CHAR(10),'Resource Checklist generator'!$I$2),"")</f>
        <v/>
      </c>
      <c r="P516" s="14" t="str">
        <f>IF(NOT(OR(V516=0,V516="")),_xlfn.CONCAT('Resource Checklist generator'!$J$2,V516,'Resource Checklist generator'!$H$2,CHAR(10),'Resource Checklist generator'!$L$2),"")</f>
        <v/>
      </c>
      <c r="Q516" s="14" t="str">
        <f>IF(F516="","",
    _xlfn.CONCAT('Resource Checklist generator'!$A$1,UPPER('Resource Checklist generator'!$O$1),SUBSTITUTE(_xlfn.CONCAT(G516,"_",I516),"GAME.CHECKLIST_",""),'Resource Checklist generator'!$B$1,CHAR(10),
    'Resource Checklist generator'!$C$1,G516,'Resource Checklist generator'!$D$1,I516,'Resource Checklist generator'!$E$1,CHAR(10),
    IF(K516="","",_xlfn.CONCAT('Resource Checklist generator'!$F$1,K516,'Resource Checklist generator'!$G$1,CHAR(10))),
    'Resource Checklist generator'!$J$1,'Resource Checklist generator'!$K$1,CHAR(10),
    'Resource Checklist generator'!$N$1)
)</f>
        <v/>
      </c>
      <c r="R516" s="14"/>
      <c r="S516" s="14" t="str">
        <f t="shared" ref="S516:S579" si="17">IF(R516="","",ROW()-2)</f>
        <v/>
      </c>
      <c r="T516" s="14" t="str" cm="1">
        <f t="array" ref="T516">IF(Q516="","",MATCH(MID(Q516,1,255),MID($R$3:$R$999,1,255),0))</f>
        <v/>
      </c>
      <c r="U516" s="14"/>
      <c r="V516" s="14"/>
    </row>
    <row r="517" spans="2:22">
      <c r="B517" s="9"/>
      <c r="C517" s="46" t="str" cm="1">
        <f t="array" ref="C517">IF(B517="","",
       IF(OR(_xlfn._xlws.FILTER('Checklist.loc DATA'!$D$3:$D$3000,'Checklist.loc DATA'!$C$3:$C$3000=B517,"#no matching result in Checklist.loc DATA")="#no matching result found in Checklist.loc DATA",_xlfn._xlws.FILTER('Checklist.loc DATA'!$D$3:$D$3000,'Checklist.loc DATA'!$C$3:$C$3000=B517,"#no matching result in Checklist.loc DATA")="MISSING",_xlfn._xlws.FILTER('Checklist.loc DATA'!$D$3:$D$3000,'Checklist.loc DATA'!$C$3:$C$3000=B517,"#no matching result in Checklist.loc DATA")=""),
            IF(_xlfn._xlws.FILTER('GAME.CHECKLIST_ Integrator'!$C$2:$C$3000,'GAME.CHECKLIST_ Integrator'!$D$2:$D$3000=B517,"#no matching result in GAME.CHECKLIST Integrator")="0","#Text found in aircraft PAGE_Integrator but no matching entry name; check that you copy-pasted entry names",
                   _xlfn._xlws.FILTER('GAME.CHECKLIST_ Integrator'!$C$2:$C$3000,'GAME.CHECKLIST_ Integrator'!$D$2:$D$3000=B517,"#no matching result in GAME.CHECKLIST Integrator")),
           _xlfn._xlws.FILTER('Checklist.loc DATA'!$D$3:$D$3000,'Checklist.loc DATA'!$C$3:$C$3000=B517,"#no matching result in Checklist.loc DATA")))</f>
        <v/>
      </c>
      <c r="D517" s="54"/>
      <c r="E517" s="46" t="str" cm="1">
        <f t="array" ref="E517">IF(D517="","",
       IF(OR(_xlfn._xlws.FILTER('Checklist.loc DATA'!$D$3:$D$3000,'Checklist.loc DATA'!$C$3:$C$3000=D517,"#no matching result in Checklist.loc DATA")="#no matching result found in Checklist.loc DATA",_xlfn._xlws.FILTER('Checklist.loc DATA'!$D$3:$D$3000,'Checklist.loc DATA'!$C$3:$C$3000=D517,"#no matching result in Checklist.loc DATA")="MISSING",_xlfn._xlws.FILTER('Checklist.loc DATA'!$D$3:$D$3000,'Checklist.loc DATA'!$C$3:$C$3000=D517,"#no matching result in Checklist.loc DATA")=""),
            IF(_xlfn._xlws.FILTER('GAME.CHECKLIST_ Integrator'!$C$2:$C$3000,'GAME.CHECKLIST_ Integrator'!$D$2:$D$3000=D517,"#no matching result in GAME.CHECKLIST Integrator")="0","#Text found in aircraft PAGE_Integrator but no matching entry name; check that you copy-pasted entry names",
                   _xlfn._xlws.FILTER('GAME.CHECKLIST_ Integrator'!$C$2:$C$3000,'GAME.CHECKLIST_ Integrator'!$D$2:$D$3000=D517,"#no matching result in GAME.CHECKLIST Integrator")),
           _xlfn._xlws.FILTER('Checklist.loc DATA'!$D$3:$D$3000,'Checklist.loc DATA'!$C$3:$C$3000=D517,"#no matching result in Checklist.loc DATA")))</f>
        <v/>
      </c>
      <c r="F517" s="52"/>
      <c r="G517" s="46" t="str" cm="1">
        <f t="array" ref="G517">IF(F517="","",
       IF(OR(_xlfn._xlws.FILTER('Checklist.loc DATA'!$D$3:$D$3000,'Checklist.loc DATA'!$C$3:$C$3000=F517,"#no matching result in Checklist.loc DATA")="#no matching result found in Checklist.loc DATA",_xlfn._xlws.FILTER('Checklist.loc DATA'!$D$3:$D$3000,'Checklist.loc DATA'!$C$3:$C$3000=F517,"#no matching result in Checklist.loc DATA")="MISSING",_xlfn._xlws.FILTER('Checklist.loc DATA'!$D$3:$D$3000,'Checklist.loc DATA'!$C$3:$C$3000=F517,"#no matching result in Checklist.loc DATA")=""),
            IF(_xlfn._xlws.FILTER('GAME.CHECKLIST_ Integrator'!$C$2:$C$3000,'GAME.CHECKLIST_ Integrator'!$D$2:$D$3000=F517,"#no matching result in GAME.CHECKLIST Integrator")="0","#Text found in aircraft PAGE_Integrator but no matching entry name; check that you copy-pasted entry names",
                   _xlfn._xlws.FILTER('GAME.CHECKLIST_ Integrator'!$C$2:$C$3000,'GAME.CHECKLIST_ Integrator'!$D$2:$D$3000=F517,"#no matching result in GAME.CHECKLIST Integrator")),
           _xlfn._xlws.FILTER('Checklist.loc DATA'!$D$3:$D$3000,'Checklist.loc DATA'!$C$3:$C$3000=F517,"#no matching result in Checklist.loc DATA")))</f>
        <v/>
      </c>
      <c r="H517" s="61"/>
      <c r="I517" s="46" t="str" cm="1">
        <f t="array" ref="I517">IF(H517="","",
       IF(OR(_xlfn._xlws.FILTER('Checklist.loc DATA'!$D$3:$D$3000,'Checklist.loc DATA'!$C$3:$C$3000=H517,"#no matching result in Checklist.loc DATA")="#no matching result found in Checklist.loc DATA",_xlfn._xlws.FILTER('Checklist.loc DATA'!$D$3:$D$3000,'Checklist.loc DATA'!$C$3:$C$3000=H517,"#no matching result in Checklist.loc DATA")="MISSING",_xlfn._xlws.FILTER('Checklist.loc DATA'!$D$3:$D$3000,'Checklist.loc DATA'!$C$3:$C$3000=H517,"#no matching result in Checklist.loc DATA")=""),
            IF(_xlfn._xlws.FILTER('GAME.CHECKLIST_ Integrator'!$C$2:$C$3000,'GAME.CHECKLIST_ Integrator'!$D$2:$D$3000=H517,"#no matching result in GAME.CHECKLIST Integrator")="0","#Text found in aircraft PAGE_Integrator but no matching entry name; check that you copy-pasted entry names",
                   _xlfn._xlws.FILTER('GAME.CHECKLIST_ Integrator'!$C$2:$C$3000,'GAME.CHECKLIST_ Integrator'!$D$2:$D$3000=H517,"#no matching result in GAME.CHECKLIST Integrator")),
           _xlfn._xlws.FILTER('Checklist.loc DATA'!$D$3:$D$3000,'Checklist.loc DATA'!$C$3:$C$3000=H517,"#no matching result in Checklist.loc DATA")))</f>
        <v/>
      </c>
      <c r="J517" s="48"/>
      <c r="K517" s="46" t="str" cm="1">
        <f t="array" ref="K517">IF(OR(J517="",J517=0),"",
       IF(OR(_xlfn._xlws.FILTER('Checklist.loc DATA'!$E$3:$E$3000,'Checklist.loc DATA'!$D$3:$D$3000=J517,"#no matching result in Checklist.loc DATA")="#no matching result found in Checklist.loc DATA",_xlfn._xlws.FILTER('Checklist.loc DATA'!$E$3:$E$3000,'Checklist.loc DATA'!$D$3:$D$3000=J517,"#no matching result in Checklist.loc DATA")="MISSING",_xlfn._xlws.FILTER('Checklist.loc DATA'!$E$3:$E$3000,'Checklist.loc DATA'!$D$3:$D$3000=J517,"#no matching result in Checklist.loc DATA")=""),
          IF(_xlfn._xlws.FILTER('CLUE. Integrator'!$C$2:$C$3000,'CLUE. Integrator'!$D$2:$D$3000=J517,"#no matching result in aircraft CLUE_Integrator")="0","#Text found in aircraft CLUE_Integrator but no matching entry name; check that you copy-pasted entry names",
                   _xlfn._xlws.FILTER('CLUE. Integrator'!$C$2:$C$3000,'CLUE. Integrator'!$D$2:$D$3000=J517,"#no matching result in aircraft CLUE_Integrator")),
           _xlfn._xlws.FILTER('Checklist.loc DATA'!$E$3:$E$3000,'Checklist.loc DATA'!$D$3:$D$3000=J517,"#no matching result in Checklist.loc DATA")))</f>
        <v/>
      </c>
      <c r="L517" s="63" t="str">
        <f>IF('Integrator tracking'!G526="","",'Integrator tracking'!G526)</f>
        <v/>
      </c>
      <c r="M517" s="14" t="str">
        <f t="shared" si="16"/>
        <v/>
      </c>
      <c r="N517" s="14" t="str">
        <f>IF(F517="","",
_xlfn.CONCAT('Resource Checklist generator'!$A$2,UPPER('Resource Checklist generator'!$O$1),SUBSTITUTE(_xlfn.CONCAT(G517,"_",I517),"GAME.CHECKLIST_",""),"_",T517,'Resource Checklist generator'!$M$2,L517,'Resource Checklist generator'!$K$2,CHAR(10),
    'Resource Checklist generator'!$L$1,'Resource Checklist generator'!$N$2,'Resource Checklist generator'!$K$1,CHAR(10),
    'Resource Checklist generator'!$N$1
))</f>
        <v/>
      </c>
      <c r="O517" s="14" t="str">
        <f>IF(NOT(OR(U517=0,U517="")),_xlfn.CONCAT('Resource Checklist generator'!$G$2,U517,'Resource Checklist generator'!$H$2,CHAR(10),'Resource Checklist generator'!$I$2),"")</f>
        <v/>
      </c>
      <c r="P517" s="14" t="str">
        <f>IF(NOT(OR(V517=0,V517="")),_xlfn.CONCAT('Resource Checklist generator'!$J$2,V517,'Resource Checklist generator'!$H$2,CHAR(10),'Resource Checklist generator'!$L$2),"")</f>
        <v/>
      </c>
      <c r="Q517" s="14" t="str">
        <f>IF(F517="","",
    _xlfn.CONCAT('Resource Checklist generator'!$A$1,UPPER('Resource Checklist generator'!$O$1),SUBSTITUTE(_xlfn.CONCAT(G517,"_",I517),"GAME.CHECKLIST_",""),'Resource Checklist generator'!$B$1,CHAR(10),
    'Resource Checklist generator'!$C$1,G517,'Resource Checklist generator'!$D$1,I517,'Resource Checklist generator'!$E$1,CHAR(10),
    IF(K517="","",_xlfn.CONCAT('Resource Checklist generator'!$F$1,K517,'Resource Checklist generator'!$G$1,CHAR(10))),
    'Resource Checklist generator'!$J$1,'Resource Checklist generator'!$K$1,CHAR(10),
    'Resource Checklist generator'!$N$1)
)</f>
        <v/>
      </c>
      <c r="R517" s="14"/>
      <c r="S517" s="14" t="str">
        <f t="shared" si="17"/>
        <v/>
      </c>
      <c r="T517" s="14" t="str" cm="1">
        <f t="array" ref="T517">IF(Q517="","",MATCH(MID(Q517,1,255),MID($R$3:$R$999,1,255),0))</f>
        <v/>
      </c>
      <c r="U517" s="14"/>
      <c r="V517" s="14"/>
    </row>
    <row r="518" spans="2:22">
      <c r="B518" s="9"/>
      <c r="C518" s="46" t="str" cm="1">
        <f t="array" ref="C518">IF(B518="","",
       IF(OR(_xlfn._xlws.FILTER('Checklist.loc DATA'!$D$3:$D$3000,'Checklist.loc DATA'!$C$3:$C$3000=B518,"#no matching result in Checklist.loc DATA")="#no matching result found in Checklist.loc DATA",_xlfn._xlws.FILTER('Checklist.loc DATA'!$D$3:$D$3000,'Checklist.loc DATA'!$C$3:$C$3000=B518,"#no matching result in Checklist.loc DATA")="MISSING",_xlfn._xlws.FILTER('Checklist.loc DATA'!$D$3:$D$3000,'Checklist.loc DATA'!$C$3:$C$3000=B518,"#no matching result in Checklist.loc DATA")=""),
            IF(_xlfn._xlws.FILTER('GAME.CHECKLIST_ Integrator'!$C$2:$C$3000,'GAME.CHECKLIST_ Integrator'!$D$2:$D$3000=B518,"#no matching result in GAME.CHECKLIST Integrator")="0","#Text found in aircraft PAGE_Integrator but no matching entry name; check that you copy-pasted entry names",
                   _xlfn._xlws.FILTER('GAME.CHECKLIST_ Integrator'!$C$2:$C$3000,'GAME.CHECKLIST_ Integrator'!$D$2:$D$3000=B518,"#no matching result in GAME.CHECKLIST Integrator")),
           _xlfn._xlws.FILTER('Checklist.loc DATA'!$D$3:$D$3000,'Checklist.loc DATA'!$C$3:$C$3000=B518,"#no matching result in Checklist.loc DATA")))</f>
        <v/>
      </c>
      <c r="D518" s="54"/>
      <c r="E518" s="46" t="str" cm="1">
        <f t="array" ref="E518">IF(D518="","",
       IF(OR(_xlfn._xlws.FILTER('Checklist.loc DATA'!$D$3:$D$3000,'Checklist.loc DATA'!$C$3:$C$3000=D518,"#no matching result in Checklist.loc DATA")="#no matching result found in Checklist.loc DATA",_xlfn._xlws.FILTER('Checklist.loc DATA'!$D$3:$D$3000,'Checklist.loc DATA'!$C$3:$C$3000=D518,"#no matching result in Checklist.loc DATA")="MISSING",_xlfn._xlws.FILTER('Checklist.loc DATA'!$D$3:$D$3000,'Checklist.loc DATA'!$C$3:$C$3000=D518,"#no matching result in Checklist.loc DATA")=""),
            IF(_xlfn._xlws.FILTER('GAME.CHECKLIST_ Integrator'!$C$2:$C$3000,'GAME.CHECKLIST_ Integrator'!$D$2:$D$3000=D518,"#no matching result in GAME.CHECKLIST Integrator")="0","#Text found in aircraft PAGE_Integrator but no matching entry name; check that you copy-pasted entry names",
                   _xlfn._xlws.FILTER('GAME.CHECKLIST_ Integrator'!$C$2:$C$3000,'GAME.CHECKLIST_ Integrator'!$D$2:$D$3000=D518,"#no matching result in GAME.CHECKLIST Integrator")),
           _xlfn._xlws.FILTER('Checklist.loc DATA'!$D$3:$D$3000,'Checklist.loc DATA'!$C$3:$C$3000=D518,"#no matching result in Checklist.loc DATA")))</f>
        <v/>
      </c>
      <c r="F518" s="52"/>
      <c r="G518" s="46" t="str" cm="1">
        <f t="array" ref="G518">IF(F518="","",
       IF(OR(_xlfn._xlws.FILTER('Checklist.loc DATA'!$D$3:$D$3000,'Checklist.loc DATA'!$C$3:$C$3000=F518,"#no matching result in Checklist.loc DATA")="#no matching result found in Checklist.loc DATA",_xlfn._xlws.FILTER('Checklist.loc DATA'!$D$3:$D$3000,'Checklist.loc DATA'!$C$3:$C$3000=F518,"#no matching result in Checklist.loc DATA")="MISSING",_xlfn._xlws.FILTER('Checklist.loc DATA'!$D$3:$D$3000,'Checklist.loc DATA'!$C$3:$C$3000=F518,"#no matching result in Checklist.loc DATA")=""),
            IF(_xlfn._xlws.FILTER('GAME.CHECKLIST_ Integrator'!$C$2:$C$3000,'GAME.CHECKLIST_ Integrator'!$D$2:$D$3000=F518,"#no matching result in GAME.CHECKLIST Integrator")="0","#Text found in aircraft PAGE_Integrator but no matching entry name; check that you copy-pasted entry names",
                   _xlfn._xlws.FILTER('GAME.CHECKLIST_ Integrator'!$C$2:$C$3000,'GAME.CHECKLIST_ Integrator'!$D$2:$D$3000=F518,"#no matching result in GAME.CHECKLIST Integrator")),
           _xlfn._xlws.FILTER('Checklist.loc DATA'!$D$3:$D$3000,'Checklist.loc DATA'!$C$3:$C$3000=F518,"#no matching result in Checklist.loc DATA")))</f>
        <v/>
      </c>
      <c r="H518" s="61"/>
      <c r="I518" s="46" t="str" cm="1">
        <f t="array" ref="I518">IF(H518="","",
       IF(OR(_xlfn._xlws.FILTER('Checklist.loc DATA'!$D$3:$D$3000,'Checklist.loc DATA'!$C$3:$C$3000=H518,"#no matching result in Checklist.loc DATA")="#no matching result found in Checklist.loc DATA",_xlfn._xlws.FILTER('Checklist.loc DATA'!$D$3:$D$3000,'Checklist.loc DATA'!$C$3:$C$3000=H518,"#no matching result in Checklist.loc DATA")="MISSING",_xlfn._xlws.FILTER('Checklist.loc DATA'!$D$3:$D$3000,'Checklist.loc DATA'!$C$3:$C$3000=H518,"#no matching result in Checklist.loc DATA")=""),
            IF(_xlfn._xlws.FILTER('GAME.CHECKLIST_ Integrator'!$C$2:$C$3000,'GAME.CHECKLIST_ Integrator'!$D$2:$D$3000=H518,"#no matching result in GAME.CHECKLIST Integrator")="0","#Text found in aircraft PAGE_Integrator but no matching entry name; check that you copy-pasted entry names",
                   _xlfn._xlws.FILTER('GAME.CHECKLIST_ Integrator'!$C$2:$C$3000,'GAME.CHECKLIST_ Integrator'!$D$2:$D$3000=H518,"#no matching result in GAME.CHECKLIST Integrator")),
           _xlfn._xlws.FILTER('Checklist.loc DATA'!$D$3:$D$3000,'Checklist.loc DATA'!$C$3:$C$3000=H518,"#no matching result in Checklist.loc DATA")))</f>
        <v/>
      </c>
      <c r="J518" s="48"/>
      <c r="K518" s="46" t="str" cm="1">
        <f t="array" ref="K518">IF(OR(J518="",J518=0),"",
       IF(OR(_xlfn._xlws.FILTER('Checklist.loc DATA'!$E$3:$E$3000,'Checklist.loc DATA'!$D$3:$D$3000=J518,"#no matching result in Checklist.loc DATA")="#no matching result found in Checklist.loc DATA",_xlfn._xlws.FILTER('Checklist.loc DATA'!$E$3:$E$3000,'Checklist.loc DATA'!$D$3:$D$3000=J518,"#no matching result in Checklist.loc DATA")="MISSING",_xlfn._xlws.FILTER('Checklist.loc DATA'!$E$3:$E$3000,'Checklist.loc DATA'!$D$3:$D$3000=J518,"#no matching result in Checklist.loc DATA")=""),
          IF(_xlfn._xlws.FILTER('CLUE. Integrator'!$C$2:$C$3000,'CLUE. Integrator'!$D$2:$D$3000=J518,"#no matching result in aircraft CLUE_Integrator")="0","#Text found in aircraft CLUE_Integrator but no matching entry name; check that you copy-pasted entry names",
                   _xlfn._xlws.FILTER('CLUE. Integrator'!$C$2:$C$3000,'CLUE. Integrator'!$D$2:$D$3000=J518,"#no matching result in aircraft CLUE_Integrator")),
           _xlfn._xlws.FILTER('Checklist.loc DATA'!$E$3:$E$3000,'Checklist.loc DATA'!$D$3:$D$3000=J518,"#no matching result in Checklist.loc DATA")))</f>
        <v/>
      </c>
      <c r="L518" s="63" t="str">
        <f>IF('Integrator tracking'!G527="","",'Integrator tracking'!G527)</f>
        <v/>
      </c>
      <c r="M518" s="14" t="str">
        <f t="shared" si="16"/>
        <v/>
      </c>
      <c r="N518" s="14" t="str">
        <f>IF(F518="","",
_xlfn.CONCAT('Resource Checklist generator'!$A$2,UPPER('Resource Checklist generator'!$O$1),SUBSTITUTE(_xlfn.CONCAT(G518,"_",I518),"GAME.CHECKLIST_",""),"_",T518,'Resource Checklist generator'!$M$2,L518,'Resource Checklist generator'!$K$2,CHAR(10),
    'Resource Checklist generator'!$L$1,'Resource Checklist generator'!$N$2,'Resource Checklist generator'!$K$1,CHAR(10),
    'Resource Checklist generator'!$N$1
))</f>
        <v/>
      </c>
      <c r="O518" s="14" t="str">
        <f>IF(NOT(OR(U518=0,U518="")),_xlfn.CONCAT('Resource Checklist generator'!$G$2,U518,'Resource Checklist generator'!$H$2,CHAR(10),'Resource Checklist generator'!$I$2),"")</f>
        <v/>
      </c>
      <c r="P518" s="14" t="str">
        <f>IF(NOT(OR(V518=0,V518="")),_xlfn.CONCAT('Resource Checklist generator'!$J$2,V518,'Resource Checklist generator'!$H$2,CHAR(10),'Resource Checklist generator'!$L$2),"")</f>
        <v/>
      </c>
      <c r="Q518" s="14" t="str">
        <f>IF(F518="","",
    _xlfn.CONCAT('Resource Checklist generator'!$A$1,UPPER('Resource Checklist generator'!$O$1),SUBSTITUTE(_xlfn.CONCAT(G518,"_",I518),"GAME.CHECKLIST_",""),'Resource Checklist generator'!$B$1,CHAR(10),
    'Resource Checklist generator'!$C$1,G518,'Resource Checklist generator'!$D$1,I518,'Resource Checklist generator'!$E$1,CHAR(10),
    IF(K518="","",_xlfn.CONCAT('Resource Checklist generator'!$F$1,K518,'Resource Checklist generator'!$G$1,CHAR(10))),
    'Resource Checklist generator'!$J$1,'Resource Checklist generator'!$K$1,CHAR(10),
    'Resource Checklist generator'!$N$1)
)</f>
        <v/>
      </c>
      <c r="R518" s="14"/>
      <c r="S518" s="14" t="str">
        <f t="shared" si="17"/>
        <v/>
      </c>
      <c r="T518" s="14" t="str" cm="1">
        <f t="array" ref="T518">IF(Q518="","",MATCH(MID(Q518,1,255),MID($R$3:$R$999,1,255),0))</f>
        <v/>
      </c>
      <c r="U518" s="14"/>
      <c r="V518" s="14"/>
    </row>
    <row r="519" spans="2:22">
      <c r="B519" s="9"/>
      <c r="C519" s="46" t="str" cm="1">
        <f t="array" ref="C519">IF(B519="","",
       IF(OR(_xlfn._xlws.FILTER('Checklist.loc DATA'!$D$3:$D$3000,'Checklist.loc DATA'!$C$3:$C$3000=B519,"#no matching result in Checklist.loc DATA")="#no matching result found in Checklist.loc DATA",_xlfn._xlws.FILTER('Checklist.loc DATA'!$D$3:$D$3000,'Checklist.loc DATA'!$C$3:$C$3000=B519,"#no matching result in Checklist.loc DATA")="MISSING",_xlfn._xlws.FILTER('Checklist.loc DATA'!$D$3:$D$3000,'Checklist.loc DATA'!$C$3:$C$3000=B519,"#no matching result in Checklist.loc DATA")=""),
            IF(_xlfn._xlws.FILTER('GAME.CHECKLIST_ Integrator'!$C$2:$C$3000,'GAME.CHECKLIST_ Integrator'!$D$2:$D$3000=B519,"#no matching result in GAME.CHECKLIST Integrator")="0","#Text found in aircraft PAGE_Integrator but no matching entry name; check that you copy-pasted entry names",
                   _xlfn._xlws.FILTER('GAME.CHECKLIST_ Integrator'!$C$2:$C$3000,'GAME.CHECKLIST_ Integrator'!$D$2:$D$3000=B519,"#no matching result in GAME.CHECKLIST Integrator")),
           _xlfn._xlws.FILTER('Checklist.loc DATA'!$D$3:$D$3000,'Checklist.loc DATA'!$C$3:$C$3000=B519,"#no matching result in Checklist.loc DATA")))</f>
        <v/>
      </c>
      <c r="D519" s="54"/>
      <c r="E519" s="46" t="str" cm="1">
        <f t="array" ref="E519">IF(D519="","",
       IF(OR(_xlfn._xlws.FILTER('Checklist.loc DATA'!$D$3:$D$3000,'Checklist.loc DATA'!$C$3:$C$3000=D519,"#no matching result in Checklist.loc DATA")="#no matching result found in Checklist.loc DATA",_xlfn._xlws.FILTER('Checklist.loc DATA'!$D$3:$D$3000,'Checklist.loc DATA'!$C$3:$C$3000=D519,"#no matching result in Checklist.loc DATA")="MISSING",_xlfn._xlws.FILTER('Checklist.loc DATA'!$D$3:$D$3000,'Checklist.loc DATA'!$C$3:$C$3000=D519,"#no matching result in Checklist.loc DATA")=""),
            IF(_xlfn._xlws.FILTER('GAME.CHECKLIST_ Integrator'!$C$2:$C$3000,'GAME.CHECKLIST_ Integrator'!$D$2:$D$3000=D519,"#no matching result in GAME.CHECKLIST Integrator")="0","#Text found in aircraft PAGE_Integrator but no matching entry name; check that you copy-pasted entry names",
                   _xlfn._xlws.FILTER('GAME.CHECKLIST_ Integrator'!$C$2:$C$3000,'GAME.CHECKLIST_ Integrator'!$D$2:$D$3000=D519,"#no matching result in GAME.CHECKLIST Integrator")),
           _xlfn._xlws.FILTER('Checklist.loc DATA'!$D$3:$D$3000,'Checklist.loc DATA'!$C$3:$C$3000=D519,"#no matching result in Checklist.loc DATA")))</f>
        <v/>
      </c>
      <c r="F519" s="52"/>
      <c r="G519" s="46" t="str" cm="1">
        <f t="array" ref="G519">IF(F519="","",
       IF(OR(_xlfn._xlws.FILTER('Checklist.loc DATA'!$D$3:$D$3000,'Checklist.loc DATA'!$C$3:$C$3000=F519,"#no matching result in Checklist.loc DATA")="#no matching result found in Checklist.loc DATA",_xlfn._xlws.FILTER('Checklist.loc DATA'!$D$3:$D$3000,'Checklist.loc DATA'!$C$3:$C$3000=F519,"#no matching result in Checklist.loc DATA")="MISSING",_xlfn._xlws.FILTER('Checklist.loc DATA'!$D$3:$D$3000,'Checklist.loc DATA'!$C$3:$C$3000=F519,"#no matching result in Checklist.loc DATA")=""),
            IF(_xlfn._xlws.FILTER('GAME.CHECKLIST_ Integrator'!$C$2:$C$3000,'GAME.CHECKLIST_ Integrator'!$D$2:$D$3000=F519,"#no matching result in GAME.CHECKLIST Integrator")="0","#Text found in aircraft PAGE_Integrator but no matching entry name; check that you copy-pasted entry names",
                   _xlfn._xlws.FILTER('GAME.CHECKLIST_ Integrator'!$C$2:$C$3000,'GAME.CHECKLIST_ Integrator'!$D$2:$D$3000=F519,"#no matching result in GAME.CHECKLIST Integrator")),
           _xlfn._xlws.FILTER('Checklist.loc DATA'!$D$3:$D$3000,'Checklist.loc DATA'!$C$3:$C$3000=F519,"#no matching result in Checklist.loc DATA")))</f>
        <v/>
      </c>
      <c r="H519" s="61"/>
      <c r="I519" s="46" t="str" cm="1">
        <f t="array" ref="I519">IF(H519="","",
       IF(OR(_xlfn._xlws.FILTER('Checklist.loc DATA'!$D$3:$D$3000,'Checklist.loc DATA'!$C$3:$C$3000=H519,"#no matching result in Checklist.loc DATA")="#no matching result found in Checklist.loc DATA",_xlfn._xlws.FILTER('Checklist.loc DATA'!$D$3:$D$3000,'Checklist.loc DATA'!$C$3:$C$3000=H519,"#no matching result in Checklist.loc DATA")="MISSING",_xlfn._xlws.FILTER('Checklist.loc DATA'!$D$3:$D$3000,'Checklist.loc DATA'!$C$3:$C$3000=H519,"#no matching result in Checklist.loc DATA")=""),
            IF(_xlfn._xlws.FILTER('GAME.CHECKLIST_ Integrator'!$C$2:$C$3000,'GAME.CHECKLIST_ Integrator'!$D$2:$D$3000=H519,"#no matching result in GAME.CHECKLIST Integrator")="0","#Text found in aircraft PAGE_Integrator but no matching entry name; check that you copy-pasted entry names",
                   _xlfn._xlws.FILTER('GAME.CHECKLIST_ Integrator'!$C$2:$C$3000,'GAME.CHECKLIST_ Integrator'!$D$2:$D$3000=H519,"#no matching result in GAME.CHECKLIST Integrator")),
           _xlfn._xlws.FILTER('Checklist.loc DATA'!$D$3:$D$3000,'Checklist.loc DATA'!$C$3:$C$3000=H519,"#no matching result in Checklist.loc DATA")))</f>
        <v/>
      </c>
      <c r="J519" s="48"/>
      <c r="K519" s="46" t="str" cm="1">
        <f t="array" ref="K519">IF(OR(J519="",J519=0),"",
       IF(OR(_xlfn._xlws.FILTER('Checklist.loc DATA'!$E$3:$E$3000,'Checklist.loc DATA'!$D$3:$D$3000=J519,"#no matching result in Checklist.loc DATA")="#no matching result found in Checklist.loc DATA",_xlfn._xlws.FILTER('Checklist.loc DATA'!$E$3:$E$3000,'Checklist.loc DATA'!$D$3:$D$3000=J519,"#no matching result in Checklist.loc DATA")="MISSING",_xlfn._xlws.FILTER('Checklist.loc DATA'!$E$3:$E$3000,'Checklist.loc DATA'!$D$3:$D$3000=J519,"#no matching result in Checklist.loc DATA")=""),
          IF(_xlfn._xlws.FILTER('CLUE. Integrator'!$C$2:$C$3000,'CLUE. Integrator'!$D$2:$D$3000=J519,"#no matching result in aircraft CLUE_Integrator")="0","#Text found in aircraft CLUE_Integrator but no matching entry name; check that you copy-pasted entry names",
                   _xlfn._xlws.FILTER('CLUE. Integrator'!$C$2:$C$3000,'CLUE. Integrator'!$D$2:$D$3000=J519,"#no matching result in aircraft CLUE_Integrator")),
           _xlfn._xlws.FILTER('Checklist.loc DATA'!$E$3:$E$3000,'Checklist.loc DATA'!$D$3:$D$3000=J519,"#no matching result in Checklist.loc DATA")))</f>
        <v/>
      </c>
      <c r="L519" s="63" t="str">
        <f>IF('Integrator tracking'!G528="","",'Integrator tracking'!G528)</f>
        <v/>
      </c>
      <c r="M519" s="14" t="str">
        <f t="shared" si="16"/>
        <v/>
      </c>
      <c r="N519" s="14" t="str">
        <f>IF(F519="","",
_xlfn.CONCAT('Resource Checklist generator'!$A$2,UPPER('Resource Checklist generator'!$O$1),SUBSTITUTE(_xlfn.CONCAT(G519,"_",I519),"GAME.CHECKLIST_",""),"_",T519,'Resource Checklist generator'!$M$2,L519,'Resource Checklist generator'!$K$2,CHAR(10),
    'Resource Checklist generator'!$L$1,'Resource Checklist generator'!$N$2,'Resource Checklist generator'!$K$1,CHAR(10),
    'Resource Checklist generator'!$N$1
))</f>
        <v/>
      </c>
      <c r="O519" s="14" t="str">
        <f>IF(NOT(OR(U519=0,U519="")),_xlfn.CONCAT('Resource Checklist generator'!$G$2,U519,'Resource Checklist generator'!$H$2,CHAR(10),'Resource Checklist generator'!$I$2),"")</f>
        <v/>
      </c>
      <c r="P519" s="14" t="str">
        <f>IF(NOT(OR(V519=0,V519="")),_xlfn.CONCAT('Resource Checklist generator'!$J$2,V519,'Resource Checklist generator'!$H$2,CHAR(10),'Resource Checklist generator'!$L$2),"")</f>
        <v/>
      </c>
      <c r="Q519" s="14" t="str">
        <f>IF(F519="","",
    _xlfn.CONCAT('Resource Checklist generator'!$A$1,UPPER('Resource Checklist generator'!$O$1),SUBSTITUTE(_xlfn.CONCAT(G519,"_",I519),"GAME.CHECKLIST_",""),'Resource Checklist generator'!$B$1,CHAR(10),
    'Resource Checklist generator'!$C$1,G519,'Resource Checklist generator'!$D$1,I519,'Resource Checklist generator'!$E$1,CHAR(10),
    IF(K519="","",_xlfn.CONCAT('Resource Checklist generator'!$F$1,K519,'Resource Checklist generator'!$G$1,CHAR(10))),
    'Resource Checklist generator'!$J$1,'Resource Checklist generator'!$K$1,CHAR(10),
    'Resource Checklist generator'!$N$1)
)</f>
        <v/>
      </c>
      <c r="R519" s="14"/>
      <c r="S519" s="14" t="str">
        <f t="shared" si="17"/>
        <v/>
      </c>
      <c r="T519" s="14" t="str" cm="1">
        <f t="array" ref="T519">IF(Q519="","",MATCH(MID(Q519,1,255),MID($R$3:$R$999,1,255),0))</f>
        <v/>
      </c>
      <c r="U519" s="14"/>
      <c r="V519" s="14"/>
    </row>
    <row r="520" spans="2:22">
      <c r="B520" s="9"/>
      <c r="C520" s="46" t="str" cm="1">
        <f t="array" ref="C520">IF(B520="","",
       IF(OR(_xlfn._xlws.FILTER('Checklist.loc DATA'!$D$3:$D$3000,'Checklist.loc DATA'!$C$3:$C$3000=B520,"#no matching result in Checklist.loc DATA")="#no matching result found in Checklist.loc DATA",_xlfn._xlws.FILTER('Checklist.loc DATA'!$D$3:$D$3000,'Checklist.loc DATA'!$C$3:$C$3000=B520,"#no matching result in Checklist.loc DATA")="MISSING",_xlfn._xlws.FILTER('Checklist.loc DATA'!$D$3:$D$3000,'Checklist.loc DATA'!$C$3:$C$3000=B520,"#no matching result in Checklist.loc DATA")=""),
            IF(_xlfn._xlws.FILTER('GAME.CHECKLIST_ Integrator'!$C$2:$C$3000,'GAME.CHECKLIST_ Integrator'!$D$2:$D$3000=B520,"#no matching result in GAME.CHECKLIST Integrator")="0","#Text found in aircraft PAGE_Integrator but no matching entry name; check that you copy-pasted entry names",
                   _xlfn._xlws.FILTER('GAME.CHECKLIST_ Integrator'!$C$2:$C$3000,'GAME.CHECKLIST_ Integrator'!$D$2:$D$3000=B520,"#no matching result in GAME.CHECKLIST Integrator")),
           _xlfn._xlws.FILTER('Checklist.loc DATA'!$D$3:$D$3000,'Checklist.loc DATA'!$C$3:$C$3000=B520,"#no matching result in Checklist.loc DATA")))</f>
        <v/>
      </c>
      <c r="D520" s="54"/>
      <c r="E520" s="46" t="str" cm="1">
        <f t="array" ref="E520">IF(D520="","",
       IF(OR(_xlfn._xlws.FILTER('Checklist.loc DATA'!$D$3:$D$3000,'Checklist.loc DATA'!$C$3:$C$3000=D520,"#no matching result in Checklist.loc DATA")="#no matching result found in Checklist.loc DATA",_xlfn._xlws.FILTER('Checklist.loc DATA'!$D$3:$D$3000,'Checklist.loc DATA'!$C$3:$C$3000=D520,"#no matching result in Checklist.loc DATA")="MISSING",_xlfn._xlws.FILTER('Checklist.loc DATA'!$D$3:$D$3000,'Checklist.loc DATA'!$C$3:$C$3000=D520,"#no matching result in Checklist.loc DATA")=""),
            IF(_xlfn._xlws.FILTER('GAME.CHECKLIST_ Integrator'!$C$2:$C$3000,'GAME.CHECKLIST_ Integrator'!$D$2:$D$3000=D520,"#no matching result in GAME.CHECKLIST Integrator")="0","#Text found in aircraft PAGE_Integrator but no matching entry name; check that you copy-pasted entry names",
                   _xlfn._xlws.FILTER('GAME.CHECKLIST_ Integrator'!$C$2:$C$3000,'GAME.CHECKLIST_ Integrator'!$D$2:$D$3000=D520,"#no matching result in GAME.CHECKLIST Integrator")),
           _xlfn._xlws.FILTER('Checklist.loc DATA'!$D$3:$D$3000,'Checklist.loc DATA'!$C$3:$C$3000=D520,"#no matching result in Checklist.loc DATA")))</f>
        <v/>
      </c>
      <c r="F520" s="52"/>
      <c r="G520" s="46" t="str" cm="1">
        <f t="array" ref="G520">IF(F520="","",
       IF(OR(_xlfn._xlws.FILTER('Checklist.loc DATA'!$D$3:$D$3000,'Checklist.loc DATA'!$C$3:$C$3000=F520,"#no matching result in Checklist.loc DATA")="#no matching result found in Checklist.loc DATA",_xlfn._xlws.FILTER('Checklist.loc DATA'!$D$3:$D$3000,'Checklist.loc DATA'!$C$3:$C$3000=F520,"#no matching result in Checklist.loc DATA")="MISSING",_xlfn._xlws.FILTER('Checklist.loc DATA'!$D$3:$D$3000,'Checklist.loc DATA'!$C$3:$C$3000=F520,"#no matching result in Checklist.loc DATA")=""),
            IF(_xlfn._xlws.FILTER('GAME.CHECKLIST_ Integrator'!$C$2:$C$3000,'GAME.CHECKLIST_ Integrator'!$D$2:$D$3000=F520,"#no matching result in GAME.CHECKLIST Integrator")="0","#Text found in aircraft PAGE_Integrator but no matching entry name; check that you copy-pasted entry names",
                   _xlfn._xlws.FILTER('GAME.CHECKLIST_ Integrator'!$C$2:$C$3000,'GAME.CHECKLIST_ Integrator'!$D$2:$D$3000=F520,"#no matching result in GAME.CHECKLIST Integrator")),
           _xlfn._xlws.FILTER('Checklist.loc DATA'!$D$3:$D$3000,'Checklist.loc DATA'!$C$3:$C$3000=F520,"#no matching result in Checklist.loc DATA")))</f>
        <v/>
      </c>
      <c r="H520" s="61"/>
      <c r="I520" s="46" t="str" cm="1">
        <f t="array" ref="I520">IF(H520="","",
       IF(OR(_xlfn._xlws.FILTER('Checklist.loc DATA'!$D$3:$D$3000,'Checklist.loc DATA'!$C$3:$C$3000=H520,"#no matching result in Checklist.loc DATA")="#no matching result found in Checklist.loc DATA",_xlfn._xlws.FILTER('Checklist.loc DATA'!$D$3:$D$3000,'Checklist.loc DATA'!$C$3:$C$3000=H520,"#no matching result in Checklist.loc DATA")="MISSING",_xlfn._xlws.FILTER('Checklist.loc DATA'!$D$3:$D$3000,'Checklist.loc DATA'!$C$3:$C$3000=H520,"#no matching result in Checklist.loc DATA")=""),
            IF(_xlfn._xlws.FILTER('GAME.CHECKLIST_ Integrator'!$C$2:$C$3000,'GAME.CHECKLIST_ Integrator'!$D$2:$D$3000=H520,"#no matching result in GAME.CHECKLIST Integrator")="0","#Text found in aircraft PAGE_Integrator but no matching entry name; check that you copy-pasted entry names",
                   _xlfn._xlws.FILTER('GAME.CHECKLIST_ Integrator'!$C$2:$C$3000,'GAME.CHECKLIST_ Integrator'!$D$2:$D$3000=H520,"#no matching result in GAME.CHECKLIST Integrator")),
           _xlfn._xlws.FILTER('Checklist.loc DATA'!$D$3:$D$3000,'Checklist.loc DATA'!$C$3:$C$3000=H520,"#no matching result in Checklist.loc DATA")))</f>
        <v/>
      </c>
      <c r="J520" s="48"/>
      <c r="K520" s="46" t="str" cm="1">
        <f t="array" ref="K520">IF(OR(J520="",J520=0),"",
       IF(OR(_xlfn._xlws.FILTER('Checklist.loc DATA'!$E$3:$E$3000,'Checklist.loc DATA'!$D$3:$D$3000=J520,"#no matching result in Checklist.loc DATA")="#no matching result found in Checklist.loc DATA",_xlfn._xlws.FILTER('Checklist.loc DATA'!$E$3:$E$3000,'Checklist.loc DATA'!$D$3:$D$3000=J520,"#no matching result in Checklist.loc DATA")="MISSING",_xlfn._xlws.FILTER('Checklist.loc DATA'!$E$3:$E$3000,'Checklist.loc DATA'!$D$3:$D$3000=J520,"#no matching result in Checklist.loc DATA")=""),
          IF(_xlfn._xlws.FILTER('CLUE. Integrator'!$C$2:$C$3000,'CLUE. Integrator'!$D$2:$D$3000=J520,"#no matching result in aircraft CLUE_Integrator")="0","#Text found in aircraft CLUE_Integrator but no matching entry name; check that you copy-pasted entry names",
                   _xlfn._xlws.FILTER('CLUE. Integrator'!$C$2:$C$3000,'CLUE. Integrator'!$D$2:$D$3000=J520,"#no matching result in aircraft CLUE_Integrator")),
           _xlfn._xlws.FILTER('Checklist.loc DATA'!$E$3:$E$3000,'Checklist.loc DATA'!$D$3:$D$3000=J520,"#no matching result in Checklist.loc DATA")))</f>
        <v/>
      </c>
      <c r="L520" s="63" t="str">
        <f>IF('Integrator tracking'!G529="","",'Integrator tracking'!G529)</f>
        <v/>
      </c>
      <c r="M520" s="14" t="str">
        <f t="shared" si="16"/>
        <v/>
      </c>
      <c r="N520" s="14" t="str">
        <f>IF(F520="","",
_xlfn.CONCAT('Resource Checklist generator'!$A$2,UPPER('Resource Checklist generator'!$O$1),SUBSTITUTE(_xlfn.CONCAT(G520,"_",I520),"GAME.CHECKLIST_",""),"_",T520,'Resource Checklist generator'!$M$2,L520,'Resource Checklist generator'!$K$2,CHAR(10),
    'Resource Checklist generator'!$L$1,'Resource Checklist generator'!$N$2,'Resource Checklist generator'!$K$1,CHAR(10),
    'Resource Checklist generator'!$N$1
))</f>
        <v/>
      </c>
      <c r="O520" s="14" t="str">
        <f>IF(NOT(OR(U520=0,U520="")),_xlfn.CONCAT('Resource Checklist generator'!$G$2,U520,'Resource Checklist generator'!$H$2,CHAR(10),'Resource Checklist generator'!$I$2),"")</f>
        <v/>
      </c>
      <c r="P520" s="14" t="str">
        <f>IF(NOT(OR(V520=0,V520="")),_xlfn.CONCAT('Resource Checklist generator'!$J$2,V520,'Resource Checklist generator'!$H$2,CHAR(10),'Resource Checklist generator'!$L$2),"")</f>
        <v/>
      </c>
      <c r="Q520" s="14" t="str">
        <f>IF(F520="","",
    _xlfn.CONCAT('Resource Checklist generator'!$A$1,UPPER('Resource Checklist generator'!$O$1),SUBSTITUTE(_xlfn.CONCAT(G520,"_",I520),"GAME.CHECKLIST_",""),'Resource Checklist generator'!$B$1,CHAR(10),
    'Resource Checklist generator'!$C$1,G520,'Resource Checklist generator'!$D$1,I520,'Resource Checklist generator'!$E$1,CHAR(10),
    IF(K520="","",_xlfn.CONCAT('Resource Checklist generator'!$F$1,K520,'Resource Checklist generator'!$G$1,CHAR(10))),
    'Resource Checklist generator'!$J$1,'Resource Checklist generator'!$K$1,CHAR(10),
    'Resource Checklist generator'!$N$1)
)</f>
        <v/>
      </c>
      <c r="R520" s="14"/>
      <c r="S520" s="14" t="str">
        <f t="shared" si="17"/>
        <v/>
      </c>
      <c r="T520" s="14" t="str" cm="1">
        <f t="array" ref="T520">IF(Q520="","",MATCH(MID(Q520,1,255),MID($R$3:$R$999,1,255),0))</f>
        <v/>
      </c>
      <c r="U520" s="14"/>
      <c r="V520" s="14"/>
    </row>
    <row r="521" spans="2:22">
      <c r="B521" s="9"/>
      <c r="C521" s="46" t="str" cm="1">
        <f t="array" ref="C521">IF(B521="","",
       IF(OR(_xlfn._xlws.FILTER('Checklist.loc DATA'!$D$3:$D$3000,'Checklist.loc DATA'!$C$3:$C$3000=B521,"#no matching result in Checklist.loc DATA")="#no matching result found in Checklist.loc DATA",_xlfn._xlws.FILTER('Checklist.loc DATA'!$D$3:$D$3000,'Checklist.loc DATA'!$C$3:$C$3000=B521,"#no matching result in Checklist.loc DATA")="MISSING",_xlfn._xlws.FILTER('Checklist.loc DATA'!$D$3:$D$3000,'Checklist.loc DATA'!$C$3:$C$3000=B521,"#no matching result in Checklist.loc DATA")=""),
            IF(_xlfn._xlws.FILTER('GAME.CHECKLIST_ Integrator'!$C$2:$C$3000,'GAME.CHECKLIST_ Integrator'!$D$2:$D$3000=B521,"#no matching result in GAME.CHECKLIST Integrator")="0","#Text found in aircraft PAGE_Integrator but no matching entry name; check that you copy-pasted entry names",
                   _xlfn._xlws.FILTER('GAME.CHECKLIST_ Integrator'!$C$2:$C$3000,'GAME.CHECKLIST_ Integrator'!$D$2:$D$3000=B521,"#no matching result in GAME.CHECKLIST Integrator")),
           _xlfn._xlws.FILTER('Checklist.loc DATA'!$D$3:$D$3000,'Checklist.loc DATA'!$C$3:$C$3000=B521,"#no matching result in Checklist.loc DATA")))</f>
        <v/>
      </c>
      <c r="D521" s="54"/>
      <c r="E521" s="46" t="str" cm="1">
        <f t="array" ref="E521">IF(D521="","",
       IF(OR(_xlfn._xlws.FILTER('Checklist.loc DATA'!$D$3:$D$3000,'Checklist.loc DATA'!$C$3:$C$3000=D521,"#no matching result in Checklist.loc DATA")="#no matching result found in Checklist.loc DATA",_xlfn._xlws.FILTER('Checklist.loc DATA'!$D$3:$D$3000,'Checklist.loc DATA'!$C$3:$C$3000=D521,"#no matching result in Checklist.loc DATA")="MISSING",_xlfn._xlws.FILTER('Checklist.loc DATA'!$D$3:$D$3000,'Checklist.loc DATA'!$C$3:$C$3000=D521,"#no matching result in Checklist.loc DATA")=""),
            IF(_xlfn._xlws.FILTER('GAME.CHECKLIST_ Integrator'!$C$2:$C$3000,'GAME.CHECKLIST_ Integrator'!$D$2:$D$3000=D521,"#no matching result in GAME.CHECKLIST Integrator")="0","#Text found in aircraft PAGE_Integrator but no matching entry name; check that you copy-pasted entry names",
                   _xlfn._xlws.FILTER('GAME.CHECKLIST_ Integrator'!$C$2:$C$3000,'GAME.CHECKLIST_ Integrator'!$D$2:$D$3000=D521,"#no matching result in GAME.CHECKLIST Integrator")),
           _xlfn._xlws.FILTER('Checklist.loc DATA'!$D$3:$D$3000,'Checklist.loc DATA'!$C$3:$C$3000=D521,"#no matching result in Checklist.loc DATA")))</f>
        <v/>
      </c>
      <c r="F521" s="52"/>
      <c r="G521" s="46" t="str" cm="1">
        <f t="array" ref="G521">IF(F521="","",
       IF(OR(_xlfn._xlws.FILTER('Checklist.loc DATA'!$D$3:$D$3000,'Checklist.loc DATA'!$C$3:$C$3000=F521,"#no matching result in Checklist.loc DATA")="#no matching result found in Checklist.loc DATA",_xlfn._xlws.FILTER('Checklist.loc DATA'!$D$3:$D$3000,'Checklist.loc DATA'!$C$3:$C$3000=F521,"#no matching result in Checklist.loc DATA")="MISSING",_xlfn._xlws.FILTER('Checklist.loc DATA'!$D$3:$D$3000,'Checklist.loc DATA'!$C$3:$C$3000=F521,"#no matching result in Checklist.loc DATA")=""),
            IF(_xlfn._xlws.FILTER('GAME.CHECKLIST_ Integrator'!$C$2:$C$3000,'GAME.CHECKLIST_ Integrator'!$D$2:$D$3000=F521,"#no matching result in GAME.CHECKLIST Integrator")="0","#Text found in aircraft PAGE_Integrator but no matching entry name; check that you copy-pasted entry names",
                   _xlfn._xlws.FILTER('GAME.CHECKLIST_ Integrator'!$C$2:$C$3000,'GAME.CHECKLIST_ Integrator'!$D$2:$D$3000=F521,"#no matching result in GAME.CHECKLIST Integrator")),
           _xlfn._xlws.FILTER('Checklist.loc DATA'!$D$3:$D$3000,'Checklist.loc DATA'!$C$3:$C$3000=F521,"#no matching result in Checklist.loc DATA")))</f>
        <v/>
      </c>
      <c r="H521" s="61"/>
      <c r="I521" s="46" t="str" cm="1">
        <f t="array" ref="I521">IF(H521="","",
       IF(OR(_xlfn._xlws.FILTER('Checklist.loc DATA'!$D$3:$D$3000,'Checklist.loc DATA'!$C$3:$C$3000=H521,"#no matching result in Checklist.loc DATA")="#no matching result found in Checklist.loc DATA",_xlfn._xlws.FILTER('Checklist.loc DATA'!$D$3:$D$3000,'Checklist.loc DATA'!$C$3:$C$3000=H521,"#no matching result in Checklist.loc DATA")="MISSING",_xlfn._xlws.FILTER('Checklist.loc DATA'!$D$3:$D$3000,'Checklist.loc DATA'!$C$3:$C$3000=H521,"#no matching result in Checklist.loc DATA")=""),
            IF(_xlfn._xlws.FILTER('GAME.CHECKLIST_ Integrator'!$C$2:$C$3000,'GAME.CHECKLIST_ Integrator'!$D$2:$D$3000=H521,"#no matching result in GAME.CHECKLIST Integrator")="0","#Text found in aircraft PAGE_Integrator but no matching entry name; check that you copy-pasted entry names",
                   _xlfn._xlws.FILTER('GAME.CHECKLIST_ Integrator'!$C$2:$C$3000,'GAME.CHECKLIST_ Integrator'!$D$2:$D$3000=H521,"#no matching result in GAME.CHECKLIST Integrator")),
           _xlfn._xlws.FILTER('Checklist.loc DATA'!$D$3:$D$3000,'Checklist.loc DATA'!$C$3:$C$3000=H521,"#no matching result in Checklist.loc DATA")))</f>
        <v/>
      </c>
      <c r="J521" s="48"/>
      <c r="K521" s="46" t="str" cm="1">
        <f t="array" ref="K521">IF(OR(J521="",J521=0),"",
       IF(OR(_xlfn._xlws.FILTER('Checklist.loc DATA'!$E$3:$E$3000,'Checklist.loc DATA'!$D$3:$D$3000=J521,"#no matching result in Checklist.loc DATA")="#no matching result found in Checklist.loc DATA",_xlfn._xlws.FILTER('Checklist.loc DATA'!$E$3:$E$3000,'Checklist.loc DATA'!$D$3:$D$3000=J521,"#no matching result in Checklist.loc DATA")="MISSING",_xlfn._xlws.FILTER('Checklist.loc DATA'!$E$3:$E$3000,'Checklist.loc DATA'!$D$3:$D$3000=J521,"#no matching result in Checklist.loc DATA")=""),
          IF(_xlfn._xlws.FILTER('CLUE. Integrator'!$C$2:$C$3000,'CLUE. Integrator'!$D$2:$D$3000=J521,"#no matching result in aircraft CLUE_Integrator")="0","#Text found in aircraft CLUE_Integrator but no matching entry name; check that you copy-pasted entry names",
                   _xlfn._xlws.FILTER('CLUE. Integrator'!$C$2:$C$3000,'CLUE. Integrator'!$D$2:$D$3000=J521,"#no matching result in aircraft CLUE_Integrator")),
           _xlfn._xlws.FILTER('Checklist.loc DATA'!$E$3:$E$3000,'Checklist.loc DATA'!$D$3:$D$3000=J521,"#no matching result in Checklist.loc DATA")))</f>
        <v/>
      </c>
      <c r="L521" s="63" t="str">
        <f>IF('Integrator tracking'!G530="","",'Integrator tracking'!G530)</f>
        <v/>
      </c>
      <c r="M521" s="14" t="str">
        <f t="shared" si="16"/>
        <v/>
      </c>
      <c r="N521" s="14" t="str">
        <f>IF(F521="","",
_xlfn.CONCAT('Resource Checklist generator'!$A$2,UPPER('Resource Checklist generator'!$O$1),SUBSTITUTE(_xlfn.CONCAT(G521,"_",I521),"GAME.CHECKLIST_",""),"_",T521,'Resource Checklist generator'!$M$2,L521,'Resource Checklist generator'!$K$2,CHAR(10),
    'Resource Checklist generator'!$L$1,'Resource Checklist generator'!$N$2,'Resource Checklist generator'!$K$1,CHAR(10),
    'Resource Checklist generator'!$N$1
))</f>
        <v/>
      </c>
      <c r="O521" s="14" t="str">
        <f>IF(NOT(OR(U521=0,U521="")),_xlfn.CONCAT('Resource Checklist generator'!$G$2,U521,'Resource Checklist generator'!$H$2,CHAR(10),'Resource Checklist generator'!$I$2),"")</f>
        <v/>
      </c>
      <c r="P521" s="14" t="str">
        <f>IF(NOT(OR(V521=0,V521="")),_xlfn.CONCAT('Resource Checklist generator'!$J$2,V521,'Resource Checklist generator'!$H$2,CHAR(10),'Resource Checklist generator'!$L$2),"")</f>
        <v/>
      </c>
      <c r="Q521" s="14" t="str">
        <f>IF(F521="","",
    _xlfn.CONCAT('Resource Checklist generator'!$A$1,UPPER('Resource Checklist generator'!$O$1),SUBSTITUTE(_xlfn.CONCAT(G521,"_",I521),"GAME.CHECKLIST_",""),'Resource Checklist generator'!$B$1,CHAR(10),
    'Resource Checklist generator'!$C$1,G521,'Resource Checklist generator'!$D$1,I521,'Resource Checklist generator'!$E$1,CHAR(10),
    IF(K521="","",_xlfn.CONCAT('Resource Checklist generator'!$F$1,K521,'Resource Checklist generator'!$G$1,CHAR(10))),
    'Resource Checklist generator'!$J$1,'Resource Checklist generator'!$K$1,CHAR(10),
    'Resource Checklist generator'!$N$1)
)</f>
        <v/>
      </c>
      <c r="R521" s="14"/>
      <c r="S521" s="14" t="str">
        <f t="shared" si="17"/>
        <v/>
      </c>
      <c r="T521" s="14" t="str" cm="1">
        <f t="array" ref="T521">IF(Q521="","",MATCH(MID(Q521,1,255),MID($R$3:$R$999,1,255),0))</f>
        <v/>
      </c>
      <c r="U521" s="14"/>
      <c r="V521" s="14"/>
    </row>
    <row r="522" spans="2:22">
      <c r="B522" s="9"/>
      <c r="C522" s="46" t="str" cm="1">
        <f t="array" ref="C522">IF(B522="","",
       IF(OR(_xlfn._xlws.FILTER('Checklist.loc DATA'!$D$3:$D$3000,'Checklist.loc DATA'!$C$3:$C$3000=B522,"#no matching result in Checklist.loc DATA")="#no matching result found in Checklist.loc DATA",_xlfn._xlws.FILTER('Checklist.loc DATA'!$D$3:$D$3000,'Checklist.loc DATA'!$C$3:$C$3000=B522,"#no matching result in Checklist.loc DATA")="MISSING",_xlfn._xlws.FILTER('Checklist.loc DATA'!$D$3:$D$3000,'Checklist.loc DATA'!$C$3:$C$3000=B522,"#no matching result in Checklist.loc DATA")=""),
            IF(_xlfn._xlws.FILTER('GAME.CHECKLIST_ Integrator'!$C$2:$C$3000,'GAME.CHECKLIST_ Integrator'!$D$2:$D$3000=B522,"#no matching result in GAME.CHECKLIST Integrator")="0","#Text found in aircraft PAGE_Integrator but no matching entry name; check that you copy-pasted entry names",
                   _xlfn._xlws.FILTER('GAME.CHECKLIST_ Integrator'!$C$2:$C$3000,'GAME.CHECKLIST_ Integrator'!$D$2:$D$3000=B522,"#no matching result in GAME.CHECKLIST Integrator")),
           _xlfn._xlws.FILTER('Checklist.loc DATA'!$D$3:$D$3000,'Checklist.loc DATA'!$C$3:$C$3000=B522,"#no matching result in Checklist.loc DATA")))</f>
        <v/>
      </c>
      <c r="D522" s="54"/>
      <c r="E522" s="46" t="str" cm="1">
        <f t="array" ref="E522">IF(D522="","",
       IF(OR(_xlfn._xlws.FILTER('Checklist.loc DATA'!$D$3:$D$3000,'Checklist.loc DATA'!$C$3:$C$3000=D522,"#no matching result in Checklist.loc DATA")="#no matching result found in Checklist.loc DATA",_xlfn._xlws.FILTER('Checklist.loc DATA'!$D$3:$D$3000,'Checklist.loc DATA'!$C$3:$C$3000=D522,"#no matching result in Checklist.loc DATA")="MISSING",_xlfn._xlws.FILTER('Checklist.loc DATA'!$D$3:$D$3000,'Checklist.loc DATA'!$C$3:$C$3000=D522,"#no matching result in Checklist.loc DATA")=""),
            IF(_xlfn._xlws.FILTER('GAME.CHECKLIST_ Integrator'!$C$2:$C$3000,'GAME.CHECKLIST_ Integrator'!$D$2:$D$3000=D522,"#no matching result in GAME.CHECKLIST Integrator")="0","#Text found in aircraft PAGE_Integrator but no matching entry name; check that you copy-pasted entry names",
                   _xlfn._xlws.FILTER('GAME.CHECKLIST_ Integrator'!$C$2:$C$3000,'GAME.CHECKLIST_ Integrator'!$D$2:$D$3000=D522,"#no matching result in GAME.CHECKLIST Integrator")),
           _xlfn._xlws.FILTER('Checklist.loc DATA'!$D$3:$D$3000,'Checklist.loc DATA'!$C$3:$C$3000=D522,"#no matching result in Checklist.loc DATA")))</f>
        <v/>
      </c>
      <c r="F522" s="52"/>
      <c r="G522" s="46" t="str" cm="1">
        <f t="array" ref="G522">IF(F522="","",
       IF(OR(_xlfn._xlws.FILTER('Checklist.loc DATA'!$D$3:$D$3000,'Checklist.loc DATA'!$C$3:$C$3000=F522,"#no matching result in Checklist.loc DATA")="#no matching result found in Checklist.loc DATA",_xlfn._xlws.FILTER('Checklist.loc DATA'!$D$3:$D$3000,'Checklist.loc DATA'!$C$3:$C$3000=F522,"#no matching result in Checklist.loc DATA")="MISSING",_xlfn._xlws.FILTER('Checklist.loc DATA'!$D$3:$D$3000,'Checklist.loc DATA'!$C$3:$C$3000=F522,"#no matching result in Checklist.loc DATA")=""),
            IF(_xlfn._xlws.FILTER('GAME.CHECKLIST_ Integrator'!$C$2:$C$3000,'GAME.CHECKLIST_ Integrator'!$D$2:$D$3000=F522,"#no matching result in GAME.CHECKLIST Integrator")="0","#Text found in aircraft PAGE_Integrator but no matching entry name; check that you copy-pasted entry names",
                   _xlfn._xlws.FILTER('GAME.CHECKLIST_ Integrator'!$C$2:$C$3000,'GAME.CHECKLIST_ Integrator'!$D$2:$D$3000=F522,"#no matching result in GAME.CHECKLIST Integrator")),
           _xlfn._xlws.FILTER('Checklist.loc DATA'!$D$3:$D$3000,'Checklist.loc DATA'!$C$3:$C$3000=F522,"#no matching result in Checklist.loc DATA")))</f>
        <v/>
      </c>
      <c r="H522" s="61"/>
      <c r="I522" s="46" t="str" cm="1">
        <f t="array" ref="I522">IF(H522="","",
       IF(OR(_xlfn._xlws.FILTER('Checklist.loc DATA'!$D$3:$D$3000,'Checklist.loc DATA'!$C$3:$C$3000=H522,"#no matching result in Checklist.loc DATA")="#no matching result found in Checklist.loc DATA",_xlfn._xlws.FILTER('Checklist.loc DATA'!$D$3:$D$3000,'Checklist.loc DATA'!$C$3:$C$3000=H522,"#no matching result in Checklist.loc DATA")="MISSING",_xlfn._xlws.FILTER('Checklist.loc DATA'!$D$3:$D$3000,'Checklist.loc DATA'!$C$3:$C$3000=H522,"#no matching result in Checklist.loc DATA")=""),
            IF(_xlfn._xlws.FILTER('GAME.CHECKLIST_ Integrator'!$C$2:$C$3000,'GAME.CHECKLIST_ Integrator'!$D$2:$D$3000=H522,"#no matching result in GAME.CHECKLIST Integrator")="0","#Text found in aircraft PAGE_Integrator but no matching entry name; check that you copy-pasted entry names",
                   _xlfn._xlws.FILTER('GAME.CHECKLIST_ Integrator'!$C$2:$C$3000,'GAME.CHECKLIST_ Integrator'!$D$2:$D$3000=H522,"#no matching result in GAME.CHECKLIST Integrator")),
           _xlfn._xlws.FILTER('Checklist.loc DATA'!$D$3:$D$3000,'Checklist.loc DATA'!$C$3:$C$3000=H522,"#no matching result in Checklist.loc DATA")))</f>
        <v/>
      </c>
      <c r="J522" s="48"/>
      <c r="K522" s="46" t="str" cm="1">
        <f t="array" ref="K522">IF(OR(J522="",J522=0),"",
       IF(OR(_xlfn._xlws.FILTER('Checklist.loc DATA'!$E$3:$E$3000,'Checklist.loc DATA'!$D$3:$D$3000=J522,"#no matching result in Checklist.loc DATA")="#no matching result found in Checklist.loc DATA",_xlfn._xlws.FILTER('Checklist.loc DATA'!$E$3:$E$3000,'Checklist.loc DATA'!$D$3:$D$3000=J522,"#no matching result in Checklist.loc DATA")="MISSING",_xlfn._xlws.FILTER('Checklist.loc DATA'!$E$3:$E$3000,'Checklist.loc DATA'!$D$3:$D$3000=J522,"#no matching result in Checklist.loc DATA")=""),
          IF(_xlfn._xlws.FILTER('CLUE. Integrator'!$C$2:$C$3000,'CLUE. Integrator'!$D$2:$D$3000=J522,"#no matching result in aircraft CLUE_Integrator")="0","#Text found in aircraft CLUE_Integrator but no matching entry name; check that you copy-pasted entry names",
                   _xlfn._xlws.FILTER('CLUE. Integrator'!$C$2:$C$3000,'CLUE. Integrator'!$D$2:$D$3000=J522,"#no matching result in aircraft CLUE_Integrator")),
           _xlfn._xlws.FILTER('Checklist.loc DATA'!$E$3:$E$3000,'Checklist.loc DATA'!$D$3:$D$3000=J522,"#no matching result in Checklist.loc DATA")))</f>
        <v/>
      </c>
      <c r="L522" s="63" t="str">
        <f>IF('Integrator tracking'!G531="","",'Integrator tracking'!G531)</f>
        <v/>
      </c>
      <c r="M522" s="14" t="str">
        <f t="shared" si="16"/>
        <v/>
      </c>
      <c r="N522" s="14" t="str">
        <f>IF(F522="","",
_xlfn.CONCAT('Resource Checklist generator'!$A$2,UPPER('Resource Checklist generator'!$O$1),SUBSTITUTE(_xlfn.CONCAT(G522,"_",I522),"GAME.CHECKLIST_",""),"_",T522,'Resource Checklist generator'!$M$2,L522,'Resource Checklist generator'!$K$2,CHAR(10),
    'Resource Checklist generator'!$L$1,'Resource Checklist generator'!$N$2,'Resource Checklist generator'!$K$1,CHAR(10),
    'Resource Checklist generator'!$N$1
))</f>
        <v/>
      </c>
      <c r="O522" s="14" t="str">
        <f>IF(NOT(OR(U522=0,U522="")),_xlfn.CONCAT('Resource Checklist generator'!$G$2,U522,'Resource Checklist generator'!$H$2,CHAR(10),'Resource Checklist generator'!$I$2),"")</f>
        <v/>
      </c>
      <c r="P522" s="14" t="str">
        <f>IF(NOT(OR(V522=0,V522="")),_xlfn.CONCAT('Resource Checklist generator'!$J$2,V522,'Resource Checklist generator'!$H$2,CHAR(10),'Resource Checklist generator'!$L$2),"")</f>
        <v/>
      </c>
      <c r="Q522" s="14" t="str">
        <f>IF(F522="","",
    _xlfn.CONCAT('Resource Checklist generator'!$A$1,UPPER('Resource Checklist generator'!$O$1),SUBSTITUTE(_xlfn.CONCAT(G522,"_",I522),"GAME.CHECKLIST_",""),'Resource Checklist generator'!$B$1,CHAR(10),
    'Resource Checklist generator'!$C$1,G522,'Resource Checklist generator'!$D$1,I522,'Resource Checklist generator'!$E$1,CHAR(10),
    IF(K522="","",_xlfn.CONCAT('Resource Checklist generator'!$F$1,K522,'Resource Checklist generator'!$G$1,CHAR(10))),
    'Resource Checklist generator'!$J$1,'Resource Checklist generator'!$K$1,CHAR(10),
    'Resource Checklist generator'!$N$1)
)</f>
        <v/>
      </c>
      <c r="R522" s="14"/>
      <c r="S522" s="14" t="str">
        <f t="shared" si="17"/>
        <v/>
      </c>
      <c r="T522" s="14" t="str" cm="1">
        <f t="array" ref="T522">IF(Q522="","",MATCH(MID(Q522,1,255),MID($R$3:$R$999,1,255),0))</f>
        <v/>
      </c>
      <c r="U522" s="14"/>
      <c r="V522" s="14"/>
    </row>
    <row r="523" spans="2:22">
      <c r="B523" s="9"/>
      <c r="C523" s="46" t="str" cm="1">
        <f t="array" ref="C523">IF(B523="","",
       IF(OR(_xlfn._xlws.FILTER('Checklist.loc DATA'!$D$3:$D$3000,'Checklist.loc DATA'!$C$3:$C$3000=B523,"#no matching result in Checklist.loc DATA")="#no matching result found in Checklist.loc DATA",_xlfn._xlws.FILTER('Checklist.loc DATA'!$D$3:$D$3000,'Checklist.loc DATA'!$C$3:$C$3000=B523,"#no matching result in Checklist.loc DATA")="MISSING",_xlfn._xlws.FILTER('Checklist.loc DATA'!$D$3:$D$3000,'Checklist.loc DATA'!$C$3:$C$3000=B523,"#no matching result in Checklist.loc DATA")=""),
            IF(_xlfn._xlws.FILTER('GAME.CHECKLIST_ Integrator'!$C$2:$C$3000,'GAME.CHECKLIST_ Integrator'!$D$2:$D$3000=B523,"#no matching result in GAME.CHECKLIST Integrator")="0","#Text found in aircraft PAGE_Integrator but no matching entry name; check that you copy-pasted entry names",
                   _xlfn._xlws.FILTER('GAME.CHECKLIST_ Integrator'!$C$2:$C$3000,'GAME.CHECKLIST_ Integrator'!$D$2:$D$3000=B523,"#no matching result in GAME.CHECKLIST Integrator")),
           _xlfn._xlws.FILTER('Checklist.loc DATA'!$D$3:$D$3000,'Checklist.loc DATA'!$C$3:$C$3000=B523,"#no matching result in Checklist.loc DATA")))</f>
        <v/>
      </c>
      <c r="D523" s="54"/>
      <c r="E523" s="46" t="str" cm="1">
        <f t="array" ref="E523">IF(D523="","",
       IF(OR(_xlfn._xlws.FILTER('Checklist.loc DATA'!$D$3:$D$3000,'Checklist.loc DATA'!$C$3:$C$3000=D523,"#no matching result in Checklist.loc DATA")="#no matching result found in Checklist.loc DATA",_xlfn._xlws.FILTER('Checklist.loc DATA'!$D$3:$D$3000,'Checklist.loc DATA'!$C$3:$C$3000=D523,"#no matching result in Checklist.loc DATA")="MISSING",_xlfn._xlws.FILTER('Checklist.loc DATA'!$D$3:$D$3000,'Checklist.loc DATA'!$C$3:$C$3000=D523,"#no matching result in Checklist.loc DATA")=""),
            IF(_xlfn._xlws.FILTER('GAME.CHECKLIST_ Integrator'!$C$2:$C$3000,'GAME.CHECKLIST_ Integrator'!$D$2:$D$3000=D523,"#no matching result in GAME.CHECKLIST Integrator")="0","#Text found in aircraft PAGE_Integrator but no matching entry name; check that you copy-pasted entry names",
                   _xlfn._xlws.FILTER('GAME.CHECKLIST_ Integrator'!$C$2:$C$3000,'GAME.CHECKLIST_ Integrator'!$D$2:$D$3000=D523,"#no matching result in GAME.CHECKLIST Integrator")),
           _xlfn._xlws.FILTER('Checklist.loc DATA'!$D$3:$D$3000,'Checklist.loc DATA'!$C$3:$C$3000=D523,"#no matching result in Checklist.loc DATA")))</f>
        <v/>
      </c>
      <c r="F523" s="52"/>
      <c r="G523" s="46" t="str" cm="1">
        <f t="array" ref="G523">IF(F523="","",
       IF(OR(_xlfn._xlws.FILTER('Checklist.loc DATA'!$D$3:$D$3000,'Checklist.loc DATA'!$C$3:$C$3000=F523,"#no matching result in Checklist.loc DATA")="#no matching result found in Checklist.loc DATA",_xlfn._xlws.FILTER('Checklist.loc DATA'!$D$3:$D$3000,'Checklist.loc DATA'!$C$3:$C$3000=F523,"#no matching result in Checklist.loc DATA")="MISSING",_xlfn._xlws.FILTER('Checklist.loc DATA'!$D$3:$D$3000,'Checklist.loc DATA'!$C$3:$C$3000=F523,"#no matching result in Checklist.loc DATA")=""),
            IF(_xlfn._xlws.FILTER('GAME.CHECKLIST_ Integrator'!$C$2:$C$3000,'GAME.CHECKLIST_ Integrator'!$D$2:$D$3000=F523,"#no matching result in GAME.CHECKLIST Integrator")="0","#Text found in aircraft PAGE_Integrator but no matching entry name; check that you copy-pasted entry names",
                   _xlfn._xlws.FILTER('GAME.CHECKLIST_ Integrator'!$C$2:$C$3000,'GAME.CHECKLIST_ Integrator'!$D$2:$D$3000=F523,"#no matching result in GAME.CHECKLIST Integrator")),
           _xlfn._xlws.FILTER('Checklist.loc DATA'!$D$3:$D$3000,'Checklist.loc DATA'!$C$3:$C$3000=F523,"#no matching result in Checklist.loc DATA")))</f>
        <v/>
      </c>
      <c r="H523" s="61"/>
      <c r="I523" s="46" t="str" cm="1">
        <f t="array" ref="I523">IF(H523="","",
       IF(OR(_xlfn._xlws.FILTER('Checklist.loc DATA'!$D$3:$D$3000,'Checklist.loc DATA'!$C$3:$C$3000=H523,"#no matching result in Checklist.loc DATA")="#no matching result found in Checklist.loc DATA",_xlfn._xlws.FILTER('Checklist.loc DATA'!$D$3:$D$3000,'Checklist.loc DATA'!$C$3:$C$3000=H523,"#no matching result in Checklist.loc DATA")="MISSING",_xlfn._xlws.FILTER('Checklist.loc DATA'!$D$3:$D$3000,'Checklist.loc DATA'!$C$3:$C$3000=H523,"#no matching result in Checklist.loc DATA")=""),
            IF(_xlfn._xlws.FILTER('GAME.CHECKLIST_ Integrator'!$C$2:$C$3000,'GAME.CHECKLIST_ Integrator'!$D$2:$D$3000=H523,"#no matching result in GAME.CHECKLIST Integrator")="0","#Text found in aircraft PAGE_Integrator but no matching entry name; check that you copy-pasted entry names",
                   _xlfn._xlws.FILTER('GAME.CHECKLIST_ Integrator'!$C$2:$C$3000,'GAME.CHECKLIST_ Integrator'!$D$2:$D$3000=H523,"#no matching result in GAME.CHECKLIST Integrator")),
           _xlfn._xlws.FILTER('Checklist.loc DATA'!$D$3:$D$3000,'Checklist.loc DATA'!$C$3:$C$3000=H523,"#no matching result in Checklist.loc DATA")))</f>
        <v/>
      </c>
      <c r="J523" s="48"/>
      <c r="K523" s="46" t="str" cm="1">
        <f t="array" ref="K523">IF(OR(J523="",J523=0),"",
       IF(OR(_xlfn._xlws.FILTER('Checklist.loc DATA'!$E$3:$E$3000,'Checklist.loc DATA'!$D$3:$D$3000=J523,"#no matching result in Checklist.loc DATA")="#no matching result found in Checklist.loc DATA",_xlfn._xlws.FILTER('Checklist.loc DATA'!$E$3:$E$3000,'Checklist.loc DATA'!$D$3:$D$3000=J523,"#no matching result in Checklist.loc DATA")="MISSING",_xlfn._xlws.FILTER('Checklist.loc DATA'!$E$3:$E$3000,'Checklist.loc DATA'!$D$3:$D$3000=J523,"#no matching result in Checklist.loc DATA")=""),
          IF(_xlfn._xlws.FILTER('CLUE. Integrator'!$C$2:$C$3000,'CLUE. Integrator'!$D$2:$D$3000=J523,"#no matching result in aircraft CLUE_Integrator")="0","#Text found in aircraft CLUE_Integrator but no matching entry name; check that you copy-pasted entry names",
                   _xlfn._xlws.FILTER('CLUE. Integrator'!$C$2:$C$3000,'CLUE. Integrator'!$D$2:$D$3000=J523,"#no matching result in aircraft CLUE_Integrator")),
           _xlfn._xlws.FILTER('Checklist.loc DATA'!$E$3:$E$3000,'Checklist.loc DATA'!$D$3:$D$3000=J523,"#no matching result in Checklist.loc DATA")))</f>
        <v/>
      </c>
      <c r="L523" s="63" t="str">
        <f>IF('Integrator tracking'!G532="","",'Integrator tracking'!G532)</f>
        <v/>
      </c>
      <c r="M523" s="14" t="str">
        <f t="shared" si="16"/>
        <v/>
      </c>
      <c r="N523" s="14" t="str">
        <f>IF(F523="","",
_xlfn.CONCAT('Resource Checklist generator'!$A$2,UPPER('Resource Checklist generator'!$O$1),SUBSTITUTE(_xlfn.CONCAT(G523,"_",I523),"GAME.CHECKLIST_",""),"_",T523,'Resource Checklist generator'!$M$2,L523,'Resource Checklist generator'!$K$2,CHAR(10),
    'Resource Checklist generator'!$L$1,'Resource Checklist generator'!$N$2,'Resource Checklist generator'!$K$1,CHAR(10),
    'Resource Checklist generator'!$N$1
))</f>
        <v/>
      </c>
      <c r="O523" s="14" t="str">
        <f>IF(NOT(OR(U523=0,U523="")),_xlfn.CONCAT('Resource Checklist generator'!$G$2,U523,'Resource Checklist generator'!$H$2,CHAR(10),'Resource Checklist generator'!$I$2),"")</f>
        <v/>
      </c>
      <c r="P523" s="14" t="str">
        <f>IF(NOT(OR(V523=0,V523="")),_xlfn.CONCAT('Resource Checklist generator'!$J$2,V523,'Resource Checklist generator'!$H$2,CHAR(10),'Resource Checklist generator'!$L$2),"")</f>
        <v/>
      </c>
      <c r="Q523" s="14" t="str">
        <f>IF(F523="","",
    _xlfn.CONCAT('Resource Checklist generator'!$A$1,UPPER('Resource Checklist generator'!$O$1),SUBSTITUTE(_xlfn.CONCAT(G523,"_",I523),"GAME.CHECKLIST_",""),'Resource Checklist generator'!$B$1,CHAR(10),
    'Resource Checklist generator'!$C$1,G523,'Resource Checklist generator'!$D$1,I523,'Resource Checklist generator'!$E$1,CHAR(10),
    IF(K523="","",_xlfn.CONCAT('Resource Checklist generator'!$F$1,K523,'Resource Checklist generator'!$G$1,CHAR(10))),
    'Resource Checklist generator'!$J$1,'Resource Checklist generator'!$K$1,CHAR(10),
    'Resource Checklist generator'!$N$1)
)</f>
        <v/>
      </c>
      <c r="R523" s="14"/>
      <c r="S523" s="14" t="str">
        <f t="shared" si="17"/>
        <v/>
      </c>
      <c r="T523" s="14" t="str" cm="1">
        <f t="array" ref="T523">IF(Q523="","",MATCH(MID(Q523,1,255),MID($R$3:$R$999,1,255),0))</f>
        <v/>
      </c>
      <c r="U523" s="14"/>
      <c r="V523" s="14"/>
    </row>
    <row r="524" spans="2:22">
      <c r="B524" s="9"/>
      <c r="C524" s="46" t="str" cm="1">
        <f t="array" ref="C524">IF(B524="","",
       IF(OR(_xlfn._xlws.FILTER('Checklist.loc DATA'!$D$3:$D$3000,'Checklist.loc DATA'!$C$3:$C$3000=B524,"#no matching result in Checklist.loc DATA")="#no matching result found in Checklist.loc DATA",_xlfn._xlws.FILTER('Checklist.loc DATA'!$D$3:$D$3000,'Checklist.loc DATA'!$C$3:$C$3000=B524,"#no matching result in Checklist.loc DATA")="MISSING",_xlfn._xlws.FILTER('Checklist.loc DATA'!$D$3:$D$3000,'Checklist.loc DATA'!$C$3:$C$3000=B524,"#no matching result in Checklist.loc DATA")=""),
            IF(_xlfn._xlws.FILTER('GAME.CHECKLIST_ Integrator'!$C$2:$C$3000,'GAME.CHECKLIST_ Integrator'!$D$2:$D$3000=B524,"#no matching result in GAME.CHECKLIST Integrator")="0","#Text found in aircraft PAGE_Integrator but no matching entry name; check that you copy-pasted entry names",
                   _xlfn._xlws.FILTER('GAME.CHECKLIST_ Integrator'!$C$2:$C$3000,'GAME.CHECKLIST_ Integrator'!$D$2:$D$3000=B524,"#no matching result in GAME.CHECKLIST Integrator")),
           _xlfn._xlws.FILTER('Checklist.loc DATA'!$D$3:$D$3000,'Checklist.loc DATA'!$C$3:$C$3000=B524,"#no matching result in Checklist.loc DATA")))</f>
        <v/>
      </c>
      <c r="D524" s="54"/>
      <c r="E524" s="46" t="str" cm="1">
        <f t="array" ref="E524">IF(D524="","",
       IF(OR(_xlfn._xlws.FILTER('Checklist.loc DATA'!$D$3:$D$3000,'Checklist.loc DATA'!$C$3:$C$3000=D524,"#no matching result in Checklist.loc DATA")="#no matching result found in Checklist.loc DATA",_xlfn._xlws.FILTER('Checklist.loc DATA'!$D$3:$D$3000,'Checklist.loc DATA'!$C$3:$C$3000=D524,"#no matching result in Checklist.loc DATA")="MISSING",_xlfn._xlws.FILTER('Checklist.loc DATA'!$D$3:$D$3000,'Checklist.loc DATA'!$C$3:$C$3000=D524,"#no matching result in Checklist.loc DATA")=""),
            IF(_xlfn._xlws.FILTER('GAME.CHECKLIST_ Integrator'!$C$2:$C$3000,'GAME.CHECKLIST_ Integrator'!$D$2:$D$3000=D524,"#no matching result in GAME.CHECKLIST Integrator")="0","#Text found in aircraft PAGE_Integrator but no matching entry name; check that you copy-pasted entry names",
                   _xlfn._xlws.FILTER('GAME.CHECKLIST_ Integrator'!$C$2:$C$3000,'GAME.CHECKLIST_ Integrator'!$D$2:$D$3000=D524,"#no matching result in GAME.CHECKLIST Integrator")),
           _xlfn._xlws.FILTER('Checklist.loc DATA'!$D$3:$D$3000,'Checklist.loc DATA'!$C$3:$C$3000=D524,"#no matching result in Checklist.loc DATA")))</f>
        <v/>
      </c>
      <c r="F524" s="52"/>
      <c r="G524" s="46" t="str" cm="1">
        <f t="array" ref="G524">IF(F524="","",
       IF(OR(_xlfn._xlws.FILTER('Checklist.loc DATA'!$D$3:$D$3000,'Checklist.loc DATA'!$C$3:$C$3000=F524,"#no matching result in Checklist.loc DATA")="#no matching result found in Checklist.loc DATA",_xlfn._xlws.FILTER('Checklist.loc DATA'!$D$3:$D$3000,'Checklist.loc DATA'!$C$3:$C$3000=F524,"#no matching result in Checklist.loc DATA")="MISSING",_xlfn._xlws.FILTER('Checklist.loc DATA'!$D$3:$D$3000,'Checklist.loc DATA'!$C$3:$C$3000=F524,"#no matching result in Checklist.loc DATA")=""),
            IF(_xlfn._xlws.FILTER('GAME.CHECKLIST_ Integrator'!$C$2:$C$3000,'GAME.CHECKLIST_ Integrator'!$D$2:$D$3000=F524,"#no matching result in GAME.CHECKLIST Integrator")="0","#Text found in aircraft PAGE_Integrator but no matching entry name; check that you copy-pasted entry names",
                   _xlfn._xlws.FILTER('GAME.CHECKLIST_ Integrator'!$C$2:$C$3000,'GAME.CHECKLIST_ Integrator'!$D$2:$D$3000=F524,"#no matching result in GAME.CHECKLIST Integrator")),
           _xlfn._xlws.FILTER('Checklist.loc DATA'!$D$3:$D$3000,'Checklist.loc DATA'!$C$3:$C$3000=F524,"#no matching result in Checklist.loc DATA")))</f>
        <v/>
      </c>
      <c r="H524" s="61"/>
      <c r="I524" s="46" t="str" cm="1">
        <f t="array" ref="I524">IF(H524="","",
       IF(OR(_xlfn._xlws.FILTER('Checklist.loc DATA'!$D$3:$D$3000,'Checklist.loc DATA'!$C$3:$C$3000=H524,"#no matching result in Checklist.loc DATA")="#no matching result found in Checklist.loc DATA",_xlfn._xlws.FILTER('Checklist.loc DATA'!$D$3:$D$3000,'Checklist.loc DATA'!$C$3:$C$3000=H524,"#no matching result in Checklist.loc DATA")="MISSING",_xlfn._xlws.FILTER('Checklist.loc DATA'!$D$3:$D$3000,'Checklist.loc DATA'!$C$3:$C$3000=H524,"#no matching result in Checklist.loc DATA")=""),
            IF(_xlfn._xlws.FILTER('GAME.CHECKLIST_ Integrator'!$C$2:$C$3000,'GAME.CHECKLIST_ Integrator'!$D$2:$D$3000=H524,"#no matching result in GAME.CHECKLIST Integrator")="0","#Text found in aircraft PAGE_Integrator but no matching entry name; check that you copy-pasted entry names",
                   _xlfn._xlws.FILTER('GAME.CHECKLIST_ Integrator'!$C$2:$C$3000,'GAME.CHECKLIST_ Integrator'!$D$2:$D$3000=H524,"#no matching result in GAME.CHECKLIST Integrator")),
           _xlfn._xlws.FILTER('Checklist.loc DATA'!$D$3:$D$3000,'Checklist.loc DATA'!$C$3:$C$3000=H524,"#no matching result in Checklist.loc DATA")))</f>
        <v/>
      </c>
      <c r="J524" s="48"/>
      <c r="K524" s="46" t="str" cm="1">
        <f t="array" ref="K524">IF(OR(J524="",J524=0),"",
       IF(OR(_xlfn._xlws.FILTER('Checklist.loc DATA'!$E$3:$E$3000,'Checklist.loc DATA'!$D$3:$D$3000=J524,"#no matching result in Checklist.loc DATA")="#no matching result found in Checklist.loc DATA",_xlfn._xlws.FILTER('Checklist.loc DATA'!$E$3:$E$3000,'Checklist.loc DATA'!$D$3:$D$3000=J524,"#no matching result in Checklist.loc DATA")="MISSING",_xlfn._xlws.FILTER('Checklist.loc DATA'!$E$3:$E$3000,'Checklist.loc DATA'!$D$3:$D$3000=J524,"#no matching result in Checklist.loc DATA")=""),
          IF(_xlfn._xlws.FILTER('CLUE. Integrator'!$C$2:$C$3000,'CLUE. Integrator'!$D$2:$D$3000=J524,"#no matching result in aircraft CLUE_Integrator")="0","#Text found in aircraft CLUE_Integrator but no matching entry name; check that you copy-pasted entry names",
                   _xlfn._xlws.FILTER('CLUE. Integrator'!$C$2:$C$3000,'CLUE. Integrator'!$D$2:$D$3000=J524,"#no matching result in aircraft CLUE_Integrator")),
           _xlfn._xlws.FILTER('Checklist.loc DATA'!$E$3:$E$3000,'Checklist.loc DATA'!$D$3:$D$3000=J524,"#no matching result in Checklist.loc DATA")))</f>
        <v/>
      </c>
      <c r="L524" s="63" t="str">
        <f>IF('Integrator tracking'!G533="","",'Integrator tracking'!G533)</f>
        <v/>
      </c>
      <c r="M524" s="14" t="str">
        <f t="shared" si="16"/>
        <v/>
      </c>
      <c r="N524" s="14" t="str">
        <f>IF(F524="","",
_xlfn.CONCAT('Resource Checklist generator'!$A$2,UPPER('Resource Checklist generator'!$O$1),SUBSTITUTE(_xlfn.CONCAT(G524,"_",I524),"GAME.CHECKLIST_",""),"_",T524,'Resource Checklist generator'!$M$2,L524,'Resource Checklist generator'!$K$2,CHAR(10),
    'Resource Checklist generator'!$L$1,'Resource Checklist generator'!$N$2,'Resource Checklist generator'!$K$1,CHAR(10),
    'Resource Checklist generator'!$N$1
))</f>
        <v/>
      </c>
      <c r="O524" s="14" t="str">
        <f>IF(NOT(OR(U524=0,U524="")),_xlfn.CONCAT('Resource Checklist generator'!$G$2,U524,'Resource Checklist generator'!$H$2,CHAR(10),'Resource Checklist generator'!$I$2),"")</f>
        <v/>
      </c>
      <c r="P524" s="14" t="str">
        <f>IF(NOT(OR(V524=0,V524="")),_xlfn.CONCAT('Resource Checklist generator'!$J$2,V524,'Resource Checklist generator'!$H$2,CHAR(10),'Resource Checklist generator'!$L$2),"")</f>
        <v/>
      </c>
      <c r="Q524" s="14" t="str">
        <f>IF(F524="","",
    _xlfn.CONCAT('Resource Checklist generator'!$A$1,UPPER('Resource Checklist generator'!$O$1),SUBSTITUTE(_xlfn.CONCAT(G524,"_",I524),"GAME.CHECKLIST_",""),'Resource Checklist generator'!$B$1,CHAR(10),
    'Resource Checklist generator'!$C$1,G524,'Resource Checklist generator'!$D$1,I524,'Resource Checklist generator'!$E$1,CHAR(10),
    IF(K524="","",_xlfn.CONCAT('Resource Checklist generator'!$F$1,K524,'Resource Checklist generator'!$G$1,CHAR(10))),
    'Resource Checklist generator'!$J$1,'Resource Checklist generator'!$K$1,CHAR(10),
    'Resource Checklist generator'!$N$1)
)</f>
        <v/>
      </c>
      <c r="R524" s="14"/>
      <c r="S524" s="14" t="str">
        <f t="shared" si="17"/>
        <v/>
      </c>
      <c r="T524" s="14" t="str" cm="1">
        <f t="array" ref="T524">IF(Q524="","",MATCH(MID(Q524,1,255),MID($R$3:$R$999,1,255),0))</f>
        <v/>
      </c>
      <c r="U524" s="14"/>
      <c r="V524" s="14"/>
    </row>
    <row r="525" spans="2:22">
      <c r="B525" s="9"/>
      <c r="C525" s="46" t="str" cm="1">
        <f t="array" ref="C525">IF(B525="","",
       IF(OR(_xlfn._xlws.FILTER('Checklist.loc DATA'!$D$3:$D$3000,'Checklist.loc DATA'!$C$3:$C$3000=B525,"#no matching result in Checklist.loc DATA")="#no matching result found in Checklist.loc DATA",_xlfn._xlws.FILTER('Checklist.loc DATA'!$D$3:$D$3000,'Checklist.loc DATA'!$C$3:$C$3000=B525,"#no matching result in Checklist.loc DATA")="MISSING",_xlfn._xlws.FILTER('Checklist.loc DATA'!$D$3:$D$3000,'Checklist.loc DATA'!$C$3:$C$3000=B525,"#no matching result in Checklist.loc DATA")=""),
            IF(_xlfn._xlws.FILTER('GAME.CHECKLIST_ Integrator'!$C$2:$C$3000,'GAME.CHECKLIST_ Integrator'!$D$2:$D$3000=B525,"#no matching result in GAME.CHECKLIST Integrator")="0","#Text found in aircraft PAGE_Integrator but no matching entry name; check that you copy-pasted entry names",
                   _xlfn._xlws.FILTER('GAME.CHECKLIST_ Integrator'!$C$2:$C$3000,'GAME.CHECKLIST_ Integrator'!$D$2:$D$3000=B525,"#no matching result in GAME.CHECKLIST Integrator")),
           _xlfn._xlws.FILTER('Checklist.loc DATA'!$D$3:$D$3000,'Checklist.loc DATA'!$C$3:$C$3000=B525,"#no matching result in Checklist.loc DATA")))</f>
        <v/>
      </c>
      <c r="D525" s="54"/>
      <c r="E525" s="46" t="str" cm="1">
        <f t="array" ref="E525">IF(D525="","",
       IF(OR(_xlfn._xlws.FILTER('Checklist.loc DATA'!$D$3:$D$3000,'Checklist.loc DATA'!$C$3:$C$3000=D525,"#no matching result in Checklist.loc DATA")="#no matching result found in Checklist.loc DATA",_xlfn._xlws.FILTER('Checklist.loc DATA'!$D$3:$D$3000,'Checklist.loc DATA'!$C$3:$C$3000=D525,"#no matching result in Checklist.loc DATA")="MISSING",_xlfn._xlws.FILTER('Checklist.loc DATA'!$D$3:$D$3000,'Checklist.loc DATA'!$C$3:$C$3000=D525,"#no matching result in Checklist.loc DATA")=""),
            IF(_xlfn._xlws.FILTER('GAME.CHECKLIST_ Integrator'!$C$2:$C$3000,'GAME.CHECKLIST_ Integrator'!$D$2:$D$3000=D525,"#no matching result in GAME.CHECKLIST Integrator")="0","#Text found in aircraft PAGE_Integrator but no matching entry name; check that you copy-pasted entry names",
                   _xlfn._xlws.FILTER('GAME.CHECKLIST_ Integrator'!$C$2:$C$3000,'GAME.CHECKLIST_ Integrator'!$D$2:$D$3000=D525,"#no matching result in GAME.CHECKLIST Integrator")),
           _xlfn._xlws.FILTER('Checklist.loc DATA'!$D$3:$D$3000,'Checklist.loc DATA'!$C$3:$C$3000=D525,"#no matching result in Checklist.loc DATA")))</f>
        <v/>
      </c>
      <c r="F525" s="52"/>
      <c r="G525" s="46" t="str" cm="1">
        <f t="array" ref="G525">IF(F525="","",
       IF(OR(_xlfn._xlws.FILTER('Checklist.loc DATA'!$D$3:$D$3000,'Checklist.loc DATA'!$C$3:$C$3000=F525,"#no matching result in Checklist.loc DATA")="#no matching result found in Checklist.loc DATA",_xlfn._xlws.FILTER('Checklist.loc DATA'!$D$3:$D$3000,'Checklist.loc DATA'!$C$3:$C$3000=F525,"#no matching result in Checklist.loc DATA")="MISSING",_xlfn._xlws.FILTER('Checklist.loc DATA'!$D$3:$D$3000,'Checklist.loc DATA'!$C$3:$C$3000=F525,"#no matching result in Checklist.loc DATA")=""),
            IF(_xlfn._xlws.FILTER('GAME.CHECKLIST_ Integrator'!$C$2:$C$3000,'GAME.CHECKLIST_ Integrator'!$D$2:$D$3000=F525,"#no matching result in GAME.CHECKLIST Integrator")="0","#Text found in aircraft PAGE_Integrator but no matching entry name; check that you copy-pasted entry names",
                   _xlfn._xlws.FILTER('GAME.CHECKLIST_ Integrator'!$C$2:$C$3000,'GAME.CHECKLIST_ Integrator'!$D$2:$D$3000=F525,"#no matching result in GAME.CHECKLIST Integrator")),
           _xlfn._xlws.FILTER('Checklist.loc DATA'!$D$3:$D$3000,'Checklist.loc DATA'!$C$3:$C$3000=F525,"#no matching result in Checklist.loc DATA")))</f>
        <v/>
      </c>
      <c r="H525" s="61"/>
      <c r="I525" s="46" t="str" cm="1">
        <f t="array" ref="I525">IF(H525="","",
       IF(OR(_xlfn._xlws.FILTER('Checklist.loc DATA'!$D$3:$D$3000,'Checklist.loc DATA'!$C$3:$C$3000=H525,"#no matching result in Checklist.loc DATA")="#no matching result found in Checklist.loc DATA",_xlfn._xlws.FILTER('Checklist.loc DATA'!$D$3:$D$3000,'Checklist.loc DATA'!$C$3:$C$3000=H525,"#no matching result in Checklist.loc DATA")="MISSING",_xlfn._xlws.FILTER('Checklist.loc DATA'!$D$3:$D$3000,'Checklist.loc DATA'!$C$3:$C$3000=H525,"#no matching result in Checklist.loc DATA")=""),
            IF(_xlfn._xlws.FILTER('GAME.CHECKLIST_ Integrator'!$C$2:$C$3000,'GAME.CHECKLIST_ Integrator'!$D$2:$D$3000=H525,"#no matching result in GAME.CHECKLIST Integrator")="0","#Text found in aircraft PAGE_Integrator but no matching entry name; check that you copy-pasted entry names",
                   _xlfn._xlws.FILTER('GAME.CHECKLIST_ Integrator'!$C$2:$C$3000,'GAME.CHECKLIST_ Integrator'!$D$2:$D$3000=H525,"#no matching result in GAME.CHECKLIST Integrator")),
           _xlfn._xlws.FILTER('Checklist.loc DATA'!$D$3:$D$3000,'Checklist.loc DATA'!$C$3:$C$3000=H525,"#no matching result in Checklist.loc DATA")))</f>
        <v/>
      </c>
      <c r="J525" s="48"/>
      <c r="K525" s="46" t="str" cm="1">
        <f t="array" ref="K525">IF(OR(J525="",J525=0),"",
       IF(OR(_xlfn._xlws.FILTER('Checklist.loc DATA'!$E$3:$E$3000,'Checklist.loc DATA'!$D$3:$D$3000=J525,"#no matching result in Checklist.loc DATA")="#no matching result found in Checklist.loc DATA",_xlfn._xlws.FILTER('Checklist.loc DATA'!$E$3:$E$3000,'Checklist.loc DATA'!$D$3:$D$3000=J525,"#no matching result in Checklist.loc DATA")="MISSING",_xlfn._xlws.FILTER('Checklist.loc DATA'!$E$3:$E$3000,'Checklist.loc DATA'!$D$3:$D$3000=J525,"#no matching result in Checklist.loc DATA")=""),
          IF(_xlfn._xlws.FILTER('CLUE. Integrator'!$C$2:$C$3000,'CLUE. Integrator'!$D$2:$D$3000=J525,"#no matching result in aircraft CLUE_Integrator")="0","#Text found in aircraft CLUE_Integrator but no matching entry name; check that you copy-pasted entry names",
                   _xlfn._xlws.FILTER('CLUE. Integrator'!$C$2:$C$3000,'CLUE. Integrator'!$D$2:$D$3000=J525,"#no matching result in aircraft CLUE_Integrator")),
           _xlfn._xlws.FILTER('Checklist.loc DATA'!$E$3:$E$3000,'Checklist.loc DATA'!$D$3:$D$3000=J525,"#no matching result in Checklist.loc DATA")))</f>
        <v/>
      </c>
      <c r="L525" s="63" t="str">
        <f>IF('Integrator tracking'!G534="","",'Integrator tracking'!G534)</f>
        <v/>
      </c>
      <c r="M525" s="14" t="str">
        <f t="shared" si="16"/>
        <v/>
      </c>
      <c r="N525" s="14" t="str">
        <f>IF(F525="","",
_xlfn.CONCAT('Resource Checklist generator'!$A$2,UPPER('Resource Checklist generator'!$O$1),SUBSTITUTE(_xlfn.CONCAT(G525,"_",I525),"GAME.CHECKLIST_",""),"_",T525,'Resource Checklist generator'!$M$2,L525,'Resource Checklist generator'!$K$2,CHAR(10),
    'Resource Checklist generator'!$L$1,'Resource Checklist generator'!$N$2,'Resource Checklist generator'!$K$1,CHAR(10),
    'Resource Checklist generator'!$N$1
))</f>
        <v/>
      </c>
      <c r="O525" s="14" t="str">
        <f>IF(NOT(OR(U525=0,U525="")),_xlfn.CONCAT('Resource Checklist generator'!$G$2,U525,'Resource Checklist generator'!$H$2,CHAR(10),'Resource Checklist generator'!$I$2),"")</f>
        <v/>
      </c>
      <c r="P525" s="14" t="str">
        <f>IF(NOT(OR(V525=0,V525="")),_xlfn.CONCAT('Resource Checklist generator'!$J$2,V525,'Resource Checklist generator'!$H$2,CHAR(10),'Resource Checklist generator'!$L$2),"")</f>
        <v/>
      </c>
      <c r="Q525" s="14" t="str">
        <f>IF(F525="","",
    _xlfn.CONCAT('Resource Checklist generator'!$A$1,UPPER('Resource Checklist generator'!$O$1),SUBSTITUTE(_xlfn.CONCAT(G525,"_",I525),"GAME.CHECKLIST_",""),'Resource Checklist generator'!$B$1,CHAR(10),
    'Resource Checklist generator'!$C$1,G525,'Resource Checklist generator'!$D$1,I525,'Resource Checklist generator'!$E$1,CHAR(10),
    IF(K525="","",_xlfn.CONCAT('Resource Checklist generator'!$F$1,K525,'Resource Checklist generator'!$G$1,CHAR(10))),
    'Resource Checklist generator'!$J$1,'Resource Checklist generator'!$K$1,CHAR(10),
    'Resource Checklist generator'!$N$1)
)</f>
        <v/>
      </c>
      <c r="R525" s="14"/>
      <c r="S525" s="14" t="str">
        <f t="shared" si="17"/>
        <v/>
      </c>
      <c r="T525" s="14" t="str" cm="1">
        <f t="array" ref="T525">IF(Q525="","",MATCH(MID(Q525,1,255),MID($R$3:$R$999,1,255),0))</f>
        <v/>
      </c>
      <c r="U525" s="14"/>
      <c r="V525" s="14"/>
    </row>
    <row r="526" spans="2:22">
      <c r="B526" s="9"/>
      <c r="C526" s="46" t="str" cm="1">
        <f t="array" ref="C526">IF(B526="","",
       IF(OR(_xlfn._xlws.FILTER('Checklist.loc DATA'!$D$3:$D$3000,'Checklist.loc DATA'!$C$3:$C$3000=B526,"#no matching result in Checklist.loc DATA")="#no matching result found in Checklist.loc DATA",_xlfn._xlws.FILTER('Checklist.loc DATA'!$D$3:$D$3000,'Checklist.loc DATA'!$C$3:$C$3000=B526,"#no matching result in Checklist.loc DATA")="MISSING",_xlfn._xlws.FILTER('Checklist.loc DATA'!$D$3:$D$3000,'Checklist.loc DATA'!$C$3:$C$3000=B526,"#no matching result in Checklist.loc DATA")=""),
            IF(_xlfn._xlws.FILTER('GAME.CHECKLIST_ Integrator'!$C$2:$C$3000,'GAME.CHECKLIST_ Integrator'!$D$2:$D$3000=B526,"#no matching result in GAME.CHECKLIST Integrator")="0","#Text found in aircraft PAGE_Integrator but no matching entry name; check that you copy-pasted entry names",
                   _xlfn._xlws.FILTER('GAME.CHECKLIST_ Integrator'!$C$2:$C$3000,'GAME.CHECKLIST_ Integrator'!$D$2:$D$3000=B526,"#no matching result in GAME.CHECKLIST Integrator")),
           _xlfn._xlws.FILTER('Checklist.loc DATA'!$D$3:$D$3000,'Checklist.loc DATA'!$C$3:$C$3000=B526,"#no matching result in Checklist.loc DATA")))</f>
        <v/>
      </c>
      <c r="D526" s="54"/>
      <c r="E526" s="46" t="str" cm="1">
        <f t="array" ref="E526">IF(D526="","",
       IF(OR(_xlfn._xlws.FILTER('Checklist.loc DATA'!$D$3:$D$3000,'Checklist.loc DATA'!$C$3:$C$3000=D526,"#no matching result in Checklist.loc DATA")="#no matching result found in Checklist.loc DATA",_xlfn._xlws.FILTER('Checklist.loc DATA'!$D$3:$D$3000,'Checklist.loc DATA'!$C$3:$C$3000=D526,"#no matching result in Checklist.loc DATA")="MISSING",_xlfn._xlws.FILTER('Checklist.loc DATA'!$D$3:$D$3000,'Checklist.loc DATA'!$C$3:$C$3000=D526,"#no matching result in Checklist.loc DATA")=""),
            IF(_xlfn._xlws.FILTER('GAME.CHECKLIST_ Integrator'!$C$2:$C$3000,'GAME.CHECKLIST_ Integrator'!$D$2:$D$3000=D526,"#no matching result in GAME.CHECKLIST Integrator")="0","#Text found in aircraft PAGE_Integrator but no matching entry name; check that you copy-pasted entry names",
                   _xlfn._xlws.FILTER('GAME.CHECKLIST_ Integrator'!$C$2:$C$3000,'GAME.CHECKLIST_ Integrator'!$D$2:$D$3000=D526,"#no matching result in GAME.CHECKLIST Integrator")),
           _xlfn._xlws.FILTER('Checklist.loc DATA'!$D$3:$D$3000,'Checklist.loc DATA'!$C$3:$C$3000=D526,"#no matching result in Checklist.loc DATA")))</f>
        <v/>
      </c>
      <c r="F526" s="52"/>
      <c r="G526" s="46" t="str" cm="1">
        <f t="array" ref="G526">IF(F526="","",
       IF(OR(_xlfn._xlws.FILTER('Checklist.loc DATA'!$D$3:$D$3000,'Checklist.loc DATA'!$C$3:$C$3000=F526,"#no matching result in Checklist.loc DATA")="#no matching result found in Checklist.loc DATA",_xlfn._xlws.FILTER('Checklist.loc DATA'!$D$3:$D$3000,'Checklist.loc DATA'!$C$3:$C$3000=F526,"#no matching result in Checklist.loc DATA")="MISSING",_xlfn._xlws.FILTER('Checklist.loc DATA'!$D$3:$D$3000,'Checklist.loc DATA'!$C$3:$C$3000=F526,"#no matching result in Checklist.loc DATA")=""),
            IF(_xlfn._xlws.FILTER('GAME.CHECKLIST_ Integrator'!$C$2:$C$3000,'GAME.CHECKLIST_ Integrator'!$D$2:$D$3000=F526,"#no matching result in GAME.CHECKLIST Integrator")="0","#Text found in aircraft PAGE_Integrator but no matching entry name; check that you copy-pasted entry names",
                   _xlfn._xlws.FILTER('GAME.CHECKLIST_ Integrator'!$C$2:$C$3000,'GAME.CHECKLIST_ Integrator'!$D$2:$D$3000=F526,"#no matching result in GAME.CHECKLIST Integrator")),
           _xlfn._xlws.FILTER('Checklist.loc DATA'!$D$3:$D$3000,'Checklist.loc DATA'!$C$3:$C$3000=F526,"#no matching result in Checklist.loc DATA")))</f>
        <v/>
      </c>
      <c r="H526" s="61"/>
      <c r="I526" s="46" t="str" cm="1">
        <f t="array" ref="I526">IF(H526="","",
       IF(OR(_xlfn._xlws.FILTER('Checklist.loc DATA'!$D$3:$D$3000,'Checklist.loc DATA'!$C$3:$C$3000=H526,"#no matching result in Checklist.loc DATA")="#no matching result found in Checklist.loc DATA",_xlfn._xlws.FILTER('Checklist.loc DATA'!$D$3:$D$3000,'Checklist.loc DATA'!$C$3:$C$3000=H526,"#no matching result in Checklist.loc DATA")="MISSING",_xlfn._xlws.FILTER('Checklist.loc DATA'!$D$3:$D$3000,'Checklist.loc DATA'!$C$3:$C$3000=H526,"#no matching result in Checklist.loc DATA")=""),
            IF(_xlfn._xlws.FILTER('GAME.CHECKLIST_ Integrator'!$C$2:$C$3000,'GAME.CHECKLIST_ Integrator'!$D$2:$D$3000=H526,"#no matching result in GAME.CHECKLIST Integrator")="0","#Text found in aircraft PAGE_Integrator but no matching entry name; check that you copy-pasted entry names",
                   _xlfn._xlws.FILTER('GAME.CHECKLIST_ Integrator'!$C$2:$C$3000,'GAME.CHECKLIST_ Integrator'!$D$2:$D$3000=H526,"#no matching result in GAME.CHECKLIST Integrator")),
           _xlfn._xlws.FILTER('Checklist.loc DATA'!$D$3:$D$3000,'Checklist.loc DATA'!$C$3:$C$3000=H526,"#no matching result in Checklist.loc DATA")))</f>
        <v/>
      </c>
      <c r="J526" s="48"/>
      <c r="K526" s="46" t="str" cm="1">
        <f t="array" ref="K526">IF(OR(J526="",J526=0),"",
       IF(OR(_xlfn._xlws.FILTER('Checklist.loc DATA'!$E$3:$E$3000,'Checklist.loc DATA'!$D$3:$D$3000=J526,"#no matching result in Checklist.loc DATA")="#no matching result found in Checklist.loc DATA",_xlfn._xlws.FILTER('Checklist.loc DATA'!$E$3:$E$3000,'Checklist.loc DATA'!$D$3:$D$3000=J526,"#no matching result in Checklist.loc DATA")="MISSING",_xlfn._xlws.FILTER('Checklist.loc DATA'!$E$3:$E$3000,'Checklist.loc DATA'!$D$3:$D$3000=J526,"#no matching result in Checklist.loc DATA")=""),
          IF(_xlfn._xlws.FILTER('CLUE. Integrator'!$C$2:$C$3000,'CLUE. Integrator'!$D$2:$D$3000=J526,"#no matching result in aircraft CLUE_Integrator")="0","#Text found in aircraft CLUE_Integrator but no matching entry name; check that you copy-pasted entry names",
                   _xlfn._xlws.FILTER('CLUE. Integrator'!$C$2:$C$3000,'CLUE. Integrator'!$D$2:$D$3000=J526,"#no matching result in aircraft CLUE_Integrator")),
           _xlfn._xlws.FILTER('Checklist.loc DATA'!$E$3:$E$3000,'Checklist.loc DATA'!$D$3:$D$3000=J526,"#no matching result in Checklist.loc DATA")))</f>
        <v/>
      </c>
      <c r="L526" s="63" t="str">
        <f>IF('Integrator tracking'!G535="","",'Integrator tracking'!G535)</f>
        <v/>
      </c>
      <c r="M526" s="14" t="str">
        <f t="shared" si="16"/>
        <v/>
      </c>
      <c r="N526" s="14" t="str">
        <f>IF(F526="","",
_xlfn.CONCAT('Resource Checklist generator'!$A$2,UPPER('Resource Checklist generator'!$O$1),SUBSTITUTE(_xlfn.CONCAT(G526,"_",I526),"GAME.CHECKLIST_",""),"_",T526,'Resource Checklist generator'!$M$2,L526,'Resource Checklist generator'!$K$2,CHAR(10),
    'Resource Checklist generator'!$L$1,'Resource Checklist generator'!$N$2,'Resource Checklist generator'!$K$1,CHAR(10),
    'Resource Checklist generator'!$N$1
))</f>
        <v/>
      </c>
      <c r="O526" s="14" t="str">
        <f>IF(NOT(OR(U526=0,U526="")),_xlfn.CONCAT('Resource Checklist generator'!$G$2,U526,'Resource Checklist generator'!$H$2,CHAR(10),'Resource Checklist generator'!$I$2),"")</f>
        <v/>
      </c>
      <c r="P526" s="14" t="str">
        <f>IF(NOT(OR(V526=0,V526="")),_xlfn.CONCAT('Resource Checklist generator'!$J$2,V526,'Resource Checklist generator'!$H$2,CHAR(10),'Resource Checklist generator'!$L$2),"")</f>
        <v/>
      </c>
      <c r="Q526" s="14" t="str">
        <f>IF(F526="","",
    _xlfn.CONCAT('Resource Checklist generator'!$A$1,UPPER('Resource Checklist generator'!$O$1),SUBSTITUTE(_xlfn.CONCAT(G526,"_",I526),"GAME.CHECKLIST_",""),'Resource Checklist generator'!$B$1,CHAR(10),
    'Resource Checklist generator'!$C$1,G526,'Resource Checklist generator'!$D$1,I526,'Resource Checklist generator'!$E$1,CHAR(10),
    IF(K526="","",_xlfn.CONCAT('Resource Checklist generator'!$F$1,K526,'Resource Checklist generator'!$G$1,CHAR(10))),
    'Resource Checklist generator'!$J$1,'Resource Checklist generator'!$K$1,CHAR(10),
    'Resource Checklist generator'!$N$1)
)</f>
        <v/>
      </c>
      <c r="R526" s="14"/>
      <c r="S526" s="14" t="str">
        <f t="shared" si="17"/>
        <v/>
      </c>
      <c r="T526" s="14" t="str" cm="1">
        <f t="array" ref="T526">IF(Q526="","",MATCH(MID(Q526,1,255),MID($R$3:$R$999,1,255),0))</f>
        <v/>
      </c>
      <c r="U526" s="14"/>
      <c r="V526" s="14"/>
    </row>
    <row r="527" spans="2:22">
      <c r="B527" s="9"/>
      <c r="C527" s="46" t="str" cm="1">
        <f t="array" ref="C527">IF(B527="","",
       IF(OR(_xlfn._xlws.FILTER('Checklist.loc DATA'!$D$3:$D$3000,'Checklist.loc DATA'!$C$3:$C$3000=B527,"#no matching result in Checklist.loc DATA")="#no matching result found in Checklist.loc DATA",_xlfn._xlws.FILTER('Checklist.loc DATA'!$D$3:$D$3000,'Checklist.loc DATA'!$C$3:$C$3000=B527,"#no matching result in Checklist.loc DATA")="MISSING",_xlfn._xlws.FILTER('Checklist.loc DATA'!$D$3:$D$3000,'Checklist.loc DATA'!$C$3:$C$3000=B527,"#no matching result in Checklist.loc DATA")=""),
            IF(_xlfn._xlws.FILTER('GAME.CHECKLIST_ Integrator'!$C$2:$C$3000,'GAME.CHECKLIST_ Integrator'!$D$2:$D$3000=B527,"#no matching result in GAME.CHECKLIST Integrator")="0","#Text found in aircraft PAGE_Integrator but no matching entry name; check that you copy-pasted entry names",
                   _xlfn._xlws.FILTER('GAME.CHECKLIST_ Integrator'!$C$2:$C$3000,'GAME.CHECKLIST_ Integrator'!$D$2:$D$3000=B527,"#no matching result in GAME.CHECKLIST Integrator")),
           _xlfn._xlws.FILTER('Checklist.loc DATA'!$D$3:$D$3000,'Checklist.loc DATA'!$C$3:$C$3000=B527,"#no matching result in Checklist.loc DATA")))</f>
        <v/>
      </c>
      <c r="D527" s="54"/>
      <c r="E527" s="46" t="str" cm="1">
        <f t="array" ref="E527">IF(D527="","",
       IF(OR(_xlfn._xlws.FILTER('Checklist.loc DATA'!$D$3:$D$3000,'Checklist.loc DATA'!$C$3:$C$3000=D527,"#no matching result in Checklist.loc DATA")="#no matching result found in Checklist.loc DATA",_xlfn._xlws.FILTER('Checklist.loc DATA'!$D$3:$D$3000,'Checklist.loc DATA'!$C$3:$C$3000=D527,"#no matching result in Checklist.loc DATA")="MISSING",_xlfn._xlws.FILTER('Checklist.loc DATA'!$D$3:$D$3000,'Checklist.loc DATA'!$C$3:$C$3000=D527,"#no matching result in Checklist.loc DATA")=""),
            IF(_xlfn._xlws.FILTER('GAME.CHECKLIST_ Integrator'!$C$2:$C$3000,'GAME.CHECKLIST_ Integrator'!$D$2:$D$3000=D527,"#no matching result in GAME.CHECKLIST Integrator")="0","#Text found in aircraft PAGE_Integrator but no matching entry name; check that you copy-pasted entry names",
                   _xlfn._xlws.FILTER('GAME.CHECKLIST_ Integrator'!$C$2:$C$3000,'GAME.CHECKLIST_ Integrator'!$D$2:$D$3000=D527,"#no matching result in GAME.CHECKLIST Integrator")),
           _xlfn._xlws.FILTER('Checklist.loc DATA'!$D$3:$D$3000,'Checklist.loc DATA'!$C$3:$C$3000=D527,"#no matching result in Checklist.loc DATA")))</f>
        <v/>
      </c>
      <c r="F527" s="52"/>
      <c r="G527" s="46" t="str" cm="1">
        <f t="array" ref="G527">IF(F527="","",
       IF(OR(_xlfn._xlws.FILTER('Checklist.loc DATA'!$D$3:$D$3000,'Checklist.loc DATA'!$C$3:$C$3000=F527,"#no matching result in Checklist.loc DATA")="#no matching result found in Checklist.loc DATA",_xlfn._xlws.FILTER('Checklist.loc DATA'!$D$3:$D$3000,'Checklist.loc DATA'!$C$3:$C$3000=F527,"#no matching result in Checklist.loc DATA")="MISSING",_xlfn._xlws.FILTER('Checklist.loc DATA'!$D$3:$D$3000,'Checklist.loc DATA'!$C$3:$C$3000=F527,"#no matching result in Checklist.loc DATA")=""),
            IF(_xlfn._xlws.FILTER('GAME.CHECKLIST_ Integrator'!$C$2:$C$3000,'GAME.CHECKLIST_ Integrator'!$D$2:$D$3000=F527,"#no matching result in GAME.CHECKLIST Integrator")="0","#Text found in aircraft PAGE_Integrator but no matching entry name; check that you copy-pasted entry names",
                   _xlfn._xlws.FILTER('GAME.CHECKLIST_ Integrator'!$C$2:$C$3000,'GAME.CHECKLIST_ Integrator'!$D$2:$D$3000=F527,"#no matching result in GAME.CHECKLIST Integrator")),
           _xlfn._xlws.FILTER('Checklist.loc DATA'!$D$3:$D$3000,'Checklist.loc DATA'!$C$3:$C$3000=F527,"#no matching result in Checklist.loc DATA")))</f>
        <v/>
      </c>
      <c r="H527" s="61"/>
      <c r="I527" s="46" t="str" cm="1">
        <f t="array" ref="I527">IF(H527="","",
       IF(OR(_xlfn._xlws.FILTER('Checklist.loc DATA'!$D$3:$D$3000,'Checklist.loc DATA'!$C$3:$C$3000=H527,"#no matching result in Checklist.loc DATA")="#no matching result found in Checklist.loc DATA",_xlfn._xlws.FILTER('Checklist.loc DATA'!$D$3:$D$3000,'Checklist.loc DATA'!$C$3:$C$3000=H527,"#no matching result in Checklist.loc DATA")="MISSING",_xlfn._xlws.FILTER('Checklist.loc DATA'!$D$3:$D$3000,'Checklist.loc DATA'!$C$3:$C$3000=H527,"#no matching result in Checklist.loc DATA")=""),
            IF(_xlfn._xlws.FILTER('GAME.CHECKLIST_ Integrator'!$C$2:$C$3000,'GAME.CHECKLIST_ Integrator'!$D$2:$D$3000=H527,"#no matching result in GAME.CHECKLIST Integrator")="0","#Text found in aircraft PAGE_Integrator but no matching entry name; check that you copy-pasted entry names",
                   _xlfn._xlws.FILTER('GAME.CHECKLIST_ Integrator'!$C$2:$C$3000,'GAME.CHECKLIST_ Integrator'!$D$2:$D$3000=H527,"#no matching result in GAME.CHECKLIST Integrator")),
           _xlfn._xlws.FILTER('Checklist.loc DATA'!$D$3:$D$3000,'Checklist.loc DATA'!$C$3:$C$3000=H527,"#no matching result in Checklist.loc DATA")))</f>
        <v/>
      </c>
      <c r="J527" s="48"/>
      <c r="K527" s="46" t="str" cm="1">
        <f t="array" ref="K527">IF(OR(J527="",J527=0),"",
       IF(OR(_xlfn._xlws.FILTER('Checklist.loc DATA'!$E$3:$E$3000,'Checklist.loc DATA'!$D$3:$D$3000=J527,"#no matching result in Checklist.loc DATA")="#no matching result found in Checklist.loc DATA",_xlfn._xlws.FILTER('Checklist.loc DATA'!$E$3:$E$3000,'Checklist.loc DATA'!$D$3:$D$3000=J527,"#no matching result in Checklist.loc DATA")="MISSING",_xlfn._xlws.FILTER('Checklist.loc DATA'!$E$3:$E$3000,'Checklist.loc DATA'!$D$3:$D$3000=J527,"#no matching result in Checklist.loc DATA")=""),
          IF(_xlfn._xlws.FILTER('CLUE. Integrator'!$C$2:$C$3000,'CLUE. Integrator'!$D$2:$D$3000=J527,"#no matching result in aircraft CLUE_Integrator")="0","#Text found in aircraft CLUE_Integrator but no matching entry name; check that you copy-pasted entry names",
                   _xlfn._xlws.FILTER('CLUE. Integrator'!$C$2:$C$3000,'CLUE. Integrator'!$D$2:$D$3000=J527,"#no matching result in aircraft CLUE_Integrator")),
           _xlfn._xlws.FILTER('Checklist.loc DATA'!$E$3:$E$3000,'Checklist.loc DATA'!$D$3:$D$3000=J527,"#no matching result in Checklist.loc DATA")))</f>
        <v/>
      </c>
      <c r="L527" s="63" t="str">
        <f>IF('Integrator tracking'!G536="","",'Integrator tracking'!G536)</f>
        <v/>
      </c>
      <c r="M527" s="14" t="str">
        <f t="shared" si="16"/>
        <v/>
      </c>
      <c r="N527" s="14" t="str">
        <f>IF(F527="","",
_xlfn.CONCAT('Resource Checklist generator'!$A$2,UPPER('Resource Checklist generator'!$O$1),SUBSTITUTE(_xlfn.CONCAT(G527,"_",I527),"GAME.CHECKLIST_",""),"_",T527,'Resource Checklist generator'!$M$2,L527,'Resource Checklist generator'!$K$2,CHAR(10),
    'Resource Checklist generator'!$L$1,'Resource Checklist generator'!$N$2,'Resource Checklist generator'!$K$1,CHAR(10),
    'Resource Checklist generator'!$N$1
))</f>
        <v/>
      </c>
      <c r="O527" s="14" t="str">
        <f>IF(NOT(OR(U527=0,U527="")),_xlfn.CONCAT('Resource Checklist generator'!$G$2,U527,'Resource Checklist generator'!$H$2,CHAR(10),'Resource Checklist generator'!$I$2),"")</f>
        <v/>
      </c>
      <c r="P527" s="14" t="str">
        <f>IF(NOT(OR(V527=0,V527="")),_xlfn.CONCAT('Resource Checklist generator'!$J$2,V527,'Resource Checklist generator'!$H$2,CHAR(10),'Resource Checklist generator'!$L$2),"")</f>
        <v/>
      </c>
      <c r="Q527" s="14" t="str">
        <f>IF(F527="","",
    _xlfn.CONCAT('Resource Checklist generator'!$A$1,UPPER('Resource Checklist generator'!$O$1),SUBSTITUTE(_xlfn.CONCAT(G527,"_",I527),"GAME.CHECKLIST_",""),'Resource Checklist generator'!$B$1,CHAR(10),
    'Resource Checklist generator'!$C$1,G527,'Resource Checklist generator'!$D$1,I527,'Resource Checklist generator'!$E$1,CHAR(10),
    IF(K527="","",_xlfn.CONCAT('Resource Checklist generator'!$F$1,K527,'Resource Checklist generator'!$G$1,CHAR(10))),
    'Resource Checklist generator'!$J$1,'Resource Checklist generator'!$K$1,CHAR(10),
    'Resource Checklist generator'!$N$1)
)</f>
        <v/>
      </c>
      <c r="R527" s="14"/>
      <c r="S527" s="14" t="str">
        <f t="shared" si="17"/>
        <v/>
      </c>
      <c r="T527" s="14" t="str" cm="1">
        <f t="array" ref="T527">IF(Q527="","",MATCH(MID(Q527,1,255),MID($R$3:$R$999,1,255),0))</f>
        <v/>
      </c>
      <c r="U527" s="14"/>
      <c r="V527" s="14"/>
    </row>
    <row r="528" spans="2:22">
      <c r="B528" s="9"/>
      <c r="C528" s="46" t="str" cm="1">
        <f t="array" ref="C528">IF(B528="","",
       IF(OR(_xlfn._xlws.FILTER('Checklist.loc DATA'!$D$3:$D$3000,'Checklist.loc DATA'!$C$3:$C$3000=B528,"#no matching result in Checklist.loc DATA")="#no matching result found in Checklist.loc DATA",_xlfn._xlws.FILTER('Checklist.loc DATA'!$D$3:$D$3000,'Checklist.loc DATA'!$C$3:$C$3000=B528,"#no matching result in Checklist.loc DATA")="MISSING",_xlfn._xlws.FILTER('Checklist.loc DATA'!$D$3:$D$3000,'Checklist.loc DATA'!$C$3:$C$3000=B528,"#no matching result in Checklist.loc DATA")=""),
            IF(_xlfn._xlws.FILTER('GAME.CHECKLIST_ Integrator'!$C$2:$C$3000,'GAME.CHECKLIST_ Integrator'!$D$2:$D$3000=B528,"#no matching result in GAME.CHECKLIST Integrator")="0","#Text found in aircraft PAGE_Integrator but no matching entry name; check that you copy-pasted entry names",
                   _xlfn._xlws.FILTER('GAME.CHECKLIST_ Integrator'!$C$2:$C$3000,'GAME.CHECKLIST_ Integrator'!$D$2:$D$3000=B528,"#no matching result in GAME.CHECKLIST Integrator")),
           _xlfn._xlws.FILTER('Checklist.loc DATA'!$D$3:$D$3000,'Checklist.loc DATA'!$C$3:$C$3000=B528,"#no matching result in Checklist.loc DATA")))</f>
        <v/>
      </c>
      <c r="D528" s="54"/>
      <c r="E528" s="46" t="str" cm="1">
        <f t="array" ref="E528">IF(D528="","",
       IF(OR(_xlfn._xlws.FILTER('Checklist.loc DATA'!$D$3:$D$3000,'Checklist.loc DATA'!$C$3:$C$3000=D528,"#no matching result in Checklist.loc DATA")="#no matching result found in Checklist.loc DATA",_xlfn._xlws.FILTER('Checklist.loc DATA'!$D$3:$D$3000,'Checklist.loc DATA'!$C$3:$C$3000=D528,"#no matching result in Checklist.loc DATA")="MISSING",_xlfn._xlws.FILTER('Checklist.loc DATA'!$D$3:$D$3000,'Checklist.loc DATA'!$C$3:$C$3000=D528,"#no matching result in Checklist.loc DATA")=""),
            IF(_xlfn._xlws.FILTER('GAME.CHECKLIST_ Integrator'!$C$2:$C$3000,'GAME.CHECKLIST_ Integrator'!$D$2:$D$3000=D528,"#no matching result in GAME.CHECKLIST Integrator")="0","#Text found in aircraft PAGE_Integrator but no matching entry name; check that you copy-pasted entry names",
                   _xlfn._xlws.FILTER('GAME.CHECKLIST_ Integrator'!$C$2:$C$3000,'GAME.CHECKLIST_ Integrator'!$D$2:$D$3000=D528,"#no matching result in GAME.CHECKLIST Integrator")),
           _xlfn._xlws.FILTER('Checklist.loc DATA'!$D$3:$D$3000,'Checklist.loc DATA'!$C$3:$C$3000=D528,"#no matching result in Checklist.loc DATA")))</f>
        <v/>
      </c>
      <c r="F528" s="52"/>
      <c r="G528" s="46" t="str" cm="1">
        <f t="array" ref="G528">IF(F528="","",
       IF(OR(_xlfn._xlws.FILTER('Checklist.loc DATA'!$D$3:$D$3000,'Checklist.loc DATA'!$C$3:$C$3000=F528,"#no matching result in Checklist.loc DATA")="#no matching result found in Checklist.loc DATA",_xlfn._xlws.FILTER('Checklist.loc DATA'!$D$3:$D$3000,'Checklist.loc DATA'!$C$3:$C$3000=F528,"#no matching result in Checklist.loc DATA")="MISSING",_xlfn._xlws.FILTER('Checklist.loc DATA'!$D$3:$D$3000,'Checklist.loc DATA'!$C$3:$C$3000=F528,"#no matching result in Checklist.loc DATA")=""),
            IF(_xlfn._xlws.FILTER('GAME.CHECKLIST_ Integrator'!$C$2:$C$3000,'GAME.CHECKLIST_ Integrator'!$D$2:$D$3000=F528,"#no matching result in GAME.CHECKLIST Integrator")="0","#Text found in aircraft PAGE_Integrator but no matching entry name; check that you copy-pasted entry names",
                   _xlfn._xlws.FILTER('GAME.CHECKLIST_ Integrator'!$C$2:$C$3000,'GAME.CHECKLIST_ Integrator'!$D$2:$D$3000=F528,"#no matching result in GAME.CHECKLIST Integrator")),
           _xlfn._xlws.FILTER('Checklist.loc DATA'!$D$3:$D$3000,'Checklist.loc DATA'!$C$3:$C$3000=F528,"#no matching result in Checklist.loc DATA")))</f>
        <v/>
      </c>
      <c r="H528" s="61"/>
      <c r="I528" s="46" t="str" cm="1">
        <f t="array" ref="I528">IF(H528="","",
       IF(OR(_xlfn._xlws.FILTER('Checklist.loc DATA'!$D$3:$D$3000,'Checklist.loc DATA'!$C$3:$C$3000=H528,"#no matching result in Checklist.loc DATA")="#no matching result found in Checklist.loc DATA",_xlfn._xlws.FILTER('Checklist.loc DATA'!$D$3:$D$3000,'Checklist.loc DATA'!$C$3:$C$3000=H528,"#no matching result in Checklist.loc DATA")="MISSING",_xlfn._xlws.FILTER('Checklist.loc DATA'!$D$3:$D$3000,'Checklist.loc DATA'!$C$3:$C$3000=H528,"#no matching result in Checklist.loc DATA")=""),
            IF(_xlfn._xlws.FILTER('GAME.CHECKLIST_ Integrator'!$C$2:$C$3000,'GAME.CHECKLIST_ Integrator'!$D$2:$D$3000=H528,"#no matching result in GAME.CHECKLIST Integrator")="0","#Text found in aircraft PAGE_Integrator but no matching entry name; check that you copy-pasted entry names",
                   _xlfn._xlws.FILTER('GAME.CHECKLIST_ Integrator'!$C$2:$C$3000,'GAME.CHECKLIST_ Integrator'!$D$2:$D$3000=H528,"#no matching result in GAME.CHECKLIST Integrator")),
           _xlfn._xlws.FILTER('Checklist.loc DATA'!$D$3:$D$3000,'Checklist.loc DATA'!$C$3:$C$3000=H528,"#no matching result in Checklist.loc DATA")))</f>
        <v/>
      </c>
      <c r="J528" s="48"/>
      <c r="K528" s="46" t="str" cm="1">
        <f t="array" ref="K528">IF(OR(J528="",J528=0),"",
       IF(OR(_xlfn._xlws.FILTER('Checklist.loc DATA'!$E$3:$E$3000,'Checklist.loc DATA'!$D$3:$D$3000=J528,"#no matching result in Checklist.loc DATA")="#no matching result found in Checklist.loc DATA",_xlfn._xlws.FILTER('Checklist.loc DATA'!$E$3:$E$3000,'Checklist.loc DATA'!$D$3:$D$3000=J528,"#no matching result in Checklist.loc DATA")="MISSING",_xlfn._xlws.FILTER('Checklist.loc DATA'!$E$3:$E$3000,'Checklist.loc DATA'!$D$3:$D$3000=J528,"#no matching result in Checklist.loc DATA")=""),
          IF(_xlfn._xlws.FILTER('CLUE. Integrator'!$C$2:$C$3000,'CLUE. Integrator'!$D$2:$D$3000=J528,"#no matching result in aircraft CLUE_Integrator")="0","#Text found in aircraft CLUE_Integrator but no matching entry name; check that you copy-pasted entry names",
                   _xlfn._xlws.FILTER('CLUE. Integrator'!$C$2:$C$3000,'CLUE. Integrator'!$D$2:$D$3000=J528,"#no matching result in aircraft CLUE_Integrator")),
           _xlfn._xlws.FILTER('Checklist.loc DATA'!$E$3:$E$3000,'Checklist.loc DATA'!$D$3:$D$3000=J528,"#no matching result in Checklist.loc DATA")))</f>
        <v/>
      </c>
      <c r="L528" s="63" t="str">
        <f>IF('Integrator tracking'!G537="","",'Integrator tracking'!G537)</f>
        <v/>
      </c>
      <c r="M528" s="14" t="str">
        <f t="shared" si="16"/>
        <v/>
      </c>
      <c r="N528" s="14" t="str">
        <f>IF(F528="","",
_xlfn.CONCAT('Resource Checklist generator'!$A$2,UPPER('Resource Checklist generator'!$O$1),SUBSTITUTE(_xlfn.CONCAT(G528,"_",I528),"GAME.CHECKLIST_",""),"_",T528,'Resource Checklist generator'!$M$2,L528,'Resource Checklist generator'!$K$2,CHAR(10),
    'Resource Checklist generator'!$L$1,'Resource Checklist generator'!$N$2,'Resource Checklist generator'!$K$1,CHAR(10),
    'Resource Checklist generator'!$N$1
))</f>
        <v/>
      </c>
      <c r="O528" s="14" t="str">
        <f>IF(NOT(OR(U528=0,U528="")),_xlfn.CONCAT('Resource Checklist generator'!$G$2,U528,'Resource Checklist generator'!$H$2,CHAR(10),'Resource Checklist generator'!$I$2),"")</f>
        <v/>
      </c>
      <c r="P528" s="14" t="str">
        <f>IF(NOT(OR(V528=0,V528="")),_xlfn.CONCAT('Resource Checklist generator'!$J$2,V528,'Resource Checklist generator'!$H$2,CHAR(10),'Resource Checklist generator'!$L$2),"")</f>
        <v/>
      </c>
      <c r="Q528" s="14" t="str">
        <f>IF(F528="","",
    _xlfn.CONCAT('Resource Checklist generator'!$A$1,UPPER('Resource Checklist generator'!$O$1),SUBSTITUTE(_xlfn.CONCAT(G528,"_",I528),"GAME.CHECKLIST_",""),'Resource Checklist generator'!$B$1,CHAR(10),
    'Resource Checklist generator'!$C$1,G528,'Resource Checklist generator'!$D$1,I528,'Resource Checklist generator'!$E$1,CHAR(10),
    IF(K528="","",_xlfn.CONCAT('Resource Checklist generator'!$F$1,K528,'Resource Checklist generator'!$G$1,CHAR(10))),
    'Resource Checklist generator'!$J$1,'Resource Checklist generator'!$K$1,CHAR(10),
    'Resource Checklist generator'!$N$1)
)</f>
        <v/>
      </c>
      <c r="R528" s="14"/>
      <c r="S528" s="14" t="str">
        <f t="shared" si="17"/>
        <v/>
      </c>
      <c r="T528" s="14" t="str" cm="1">
        <f t="array" ref="T528">IF(Q528="","",MATCH(MID(Q528,1,255),MID($R$3:$R$999,1,255),0))</f>
        <v/>
      </c>
      <c r="U528" s="14"/>
      <c r="V528" s="14"/>
    </row>
    <row r="529" spans="2:22">
      <c r="B529" s="9"/>
      <c r="C529" s="46" t="str" cm="1">
        <f t="array" ref="C529">IF(B529="","",
       IF(OR(_xlfn._xlws.FILTER('Checklist.loc DATA'!$D$3:$D$3000,'Checklist.loc DATA'!$C$3:$C$3000=B529,"#no matching result in Checklist.loc DATA")="#no matching result found in Checklist.loc DATA",_xlfn._xlws.FILTER('Checklist.loc DATA'!$D$3:$D$3000,'Checklist.loc DATA'!$C$3:$C$3000=B529,"#no matching result in Checklist.loc DATA")="MISSING",_xlfn._xlws.FILTER('Checklist.loc DATA'!$D$3:$D$3000,'Checklist.loc DATA'!$C$3:$C$3000=B529,"#no matching result in Checklist.loc DATA")=""),
            IF(_xlfn._xlws.FILTER('GAME.CHECKLIST_ Integrator'!$C$2:$C$3000,'GAME.CHECKLIST_ Integrator'!$D$2:$D$3000=B529,"#no matching result in GAME.CHECKLIST Integrator")="0","#Text found in aircraft PAGE_Integrator but no matching entry name; check that you copy-pasted entry names",
                   _xlfn._xlws.FILTER('GAME.CHECKLIST_ Integrator'!$C$2:$C$3000,'GAME.CHECKLIST_ Integrator'!$D$2:$D$3000=B529,"#no matching result in GAME.CHECKLIST Integrator")),
           _xlfn._xlws.FILTER('Checklist.loc DATA'!$D$3:$D$3000,'Checklist.loc DATA'!$C$3:$C$3000=B529,"#no matching result in Checklist.loc DATA")))</f>
        <v/>
      </c>
      <c r="D529" s="54"/>
      <c r="E529" s="46" t="str" cm="1">
        <f t="array" ref="E529">IF(D529="","",
       IF(OR(_xlfn._xlws.FILTER('Checklist.loc DATA'!$D$3:$D$3000,'Checklist.loc DATA'!$C$3:$C$3000=D529,"#no matching result in Checklist.loc DATA")="#no matching result found in Checklist.loc DATA",_xlfn._xlws.FILTER('Checklist.loc DATA'!$D$3:$D$3000,'Checklist.loc DATA'!$C$3:$C$3000=D529,"#no matching result in Checklist.loc DATA")="MISSING",_xlfn._xlws.FILTER('Checklist.loc DATA'!$D$3:$D$3000,'Checklist.loc DATA'!$C$3:$C$3000=D529,"#no matching result in Checklist.loc DATA")=""),
            IF(_xlfn._xlws.FILTER('GAME.CHECKLIST_ Integrator'!$C$2:$C$3000,'GAME.CHECKLIST_ Integrator'!$D$2:$D$3000=D529,"#no matching result in GAME.CHECKLIST Integrator")="0","#Text found in aircraft PAGE_Integrator but no matching entry name; check that you copy-pasted entry names",
                   _xlfn._xlws.FILTER('GAME.CHECKLIST_ Integrator'!$C$2:$C$3000,'GAME.CHECKLIST_ Integrator'!$D$2:$D$3000=D529,"#no matching result in GAME.CHECKLIST Integrator")),
           _xlfn._xlws.FILTER('Checklist.loc DATA'!$D$3:$D$3000,'Checklist.loc DATA'!$C$3:$C$3000=D529,"#no matching result in Checklist.loc DATA")))</f>
        <v/>
      </c>
      <c r="F529" s="52"/>
      <c r="G529" s="46" t="str" cm="1">
        <f t="array" ref="G529">IF(F529="","",
       IF(OR(_xlfn._xlws.FILTER('Checklist.loc DATA'!$D$3:$D$3000,'Checklist.loc DATA'!$C$3:$C$3000=F529,"#no matching result in Checklist.loc DATA")="#no matching result found in Checklist.loc DATA",_xlfn._xlws.FILTER('Checklist.loc DATA'!$D$3:$D$3000,'Checklist.loc DATA'!$C$3:$C$3000=F529,"#no matching result in Checklist.loc DATA")="MISSING",_xlfn._xlws.FILTER('Checklist.loc DATA'!$D$3:$D$3000,'Checklist.loc DATA'!$C$3:$C$3000=F529,"#no matching result in Checklist.loc DATA")=""),
            IF(_xlfn._xlws.FILTER('GAME.CHECKLIST_ Integrator'!$C$2:$C$3000,'GAME.CHECKLIST_ Integrator'!$D$2:$D$3000=F529,"#no matching result in GAME.CHECKLIST Integrator")="0","#Text found in aircraft PAGE_Integrator but no matching entry name; check that you copy-pasted entry names",
                   _xlfn._xlws.FILTER('GAME.CHECKLIST_ Integrator'!$C$2:$C$3000,'GAME.CHECKLIST_ Integrator'!$D$2:$D$3000=F529,"#no matching result in GAME.CHECKLIST Integrator")),
           _xlfn._xlws.FILTER('Checklist.loc DATA'!$D$3:$D$3000,'Checklist.loc DATA'!$C$3:$C$3000=F529,"#no matching result in Checklist.loc DATA")))</f>
        <v/>
      </c>
      <c r="H529" s="61"/>
      <c r="I529" s="46" t="str" cm="1">
        <f t="array" ref="I529">IF(H529="","",
       IF(OR(_xlfn._xlws.FILTER('Checklist.loc DATA'!$D$3:$D$3000,'Checklist.loc DATA'!$C$3:$C$3000=H529,"#no matching result in Checklist.loc DATA")="#no matching result found in Checklist.loc DATA",_xlfn._xlws.FILTER('Checklist.loc DATA'!$D$3:$D$3000,'Checklist.loc DATA'!$C$3:$C$3000=H529,"#no matching result in Checklist.loc DATA")="MISSING",_xlfn._xlws.FILTER('Checklist.loc DATA'!$D$3:$D$3000,'Checklist.loc DATA'!$C$3:$C$3000=H529,"#no matching result in Checklist.loc DATA")=""),
            IF(_xlfn._xlws.FILTER('GAME.CHECKLIST_ Integrator'!$C$2:$C$3000,'GAME.CHECKLIST_ Integrator'!$D$2:$D$3000=H529,"#no matching result in GAME.CHECKLIST Integrator")="0","#Text found in aircraft PAGE_Integrator but no matching entry name; check that you copy-pasted entry names",
                   _xlfn._xlws.FILTER('GAME.CHECKLIST_ Integrator'!$C$2:$C$3000,'GAME.CHECKLIST_ Integrator'!$D$2:$D$3000=H529,"#no matching result in GAME.CHECKLIST Integrator")),
           _xlfn._xlws.FILTER('Checklist.loc DATA'!$D$3:$D$3000,'Checklist.loc DATA'!$C$3:$C$3000=H529,"#no matching result in Checklist.loc DATA")))</f>
        <v/>
      </c>
      <c r="J529" s="48"/>
      <c r="K529" s="46" t="str" cm="1">
        <f t="array" ref="K529">IF(OR(J529="",J529=0),"",
       IF(OR(_xlfn._xlws.FILTER('Checklist.loc DATA'!$E$3:$E$3000,'Checklist.loc DATA'!$D$3:$D$3000=J529,"#no matching result in Checklist.loc DATA")="#no matching result found in Checklist.loc DATA",_xlfn._xlws.FILTER('Checklist.loc DATA'!$E$3:$E$3000,'Checklist.loc DATA'!$D$3:$D$3000=J529,"#no matching result in Checklist.loc DATA")="MISSING",_xlfn._xlws.FILTER('Checklist.loc DATA'!$E$3:$E$3000,'Checklist.loc DATA'!$D$3:$D$3000=J529,"#no matching result in Checklist.loc DATA")=""),
          IF(_xlfn._xlws.FILTER('CLUE. Integrator'!$C$2:$C$3000,'CLUE. Integrator'!$D$2:$D$3000=J529,"#no matching result in aircraft CLUE_Integrator")="0","#Text found in aircraft CLUE_Integrator but no matching entry name; check that you copy-pasted entry names",
                   _xlfn._xlws.FILTER('CLUE. Integrator'!$C$2:$C$3000,'CLUE. Integrator'!$D$2:$D$3000=J529,"#no matching result in aircraft CLUE_Integrator")),
           _xlfn._xlws.FILTER('Checklist.loc DATA'!$E$3:$E$3000,'Checklist.loc DATA'!$D$3:$D$3000=J529,"#no matching result in Checklist.loc DATA")))</f>
        <v/>
      </c>
      <c r="L529" s="63" t="str">
        <f>IF('Integrator tracking'!G538="","",'Integrator tracking'!G538)</f>
        <v/>
      </c>
      <c r="M529" s="14" t="str">
        <f t="shared" si="16"/>
        <v/>
      </c>
      <c r="N529" s="14" t="str">
        <f>IF(F529="","",
_xlfn.CONCAT('Resource Checklist generator'!$A$2,UPPER('Resource Checklist generator'!$O$1),SUBSTITUTE(_xlfn.CONCAT(G529,"_",I529),"GAME.CHECKLIST_",""),"_",T529,'Resource Checklist generator'!$M$2,L529,'Resource Checklist generator'!$K$2,CHAR(10),
    'Resource Checklist generator'!$L$1,'Resource Checklist generator'!$N$2,'Resource Checklist generator'!$K$1,CHAR(10),
    'Resource Checklist generator'!$N$1
))</f>
        <v/>
      </c>
      <c r="O529" s="14" t="str">
        <f>IF(NOT(OR(U529=0,U529="")),_xlfn.CONCAT('Resource Checklist generator'!$G$2,U529,'Resource Checklist generator'!$H$2,CHAR(10),'Resource Checklist generator'!$I$2),"")</f>
        <v/>
      </c>
      <c r="P529" s="14" t="str">
        <f>IF(NOT(OR(V529=0,V529="")),_xlfn.CONCAT('Resource Checklist generator'!$J$2,V529,'Resource Checklist generator'!$H$2,CHAR(10),'Resource Checklist generator'!$L$2),"")</f>
        <v/>
      </c>
      <c r="Q529" s="14" t="str">
        <f>IF(F529="","",
    _xlfn.CONCAT('Resource Checklist generator'!$A$1,UPPER('Resource Checklist generator'!$O$1),SUBSTITUTE(_xlfn.CONCAT(G529,"_",I529),"GAME.CHECKLIST_",""),'Resource Checklist generator'!$B$1,CHAR(10),
    'Resource Checklist generator'!$C$1,G529,'Resource Checklist generator'!$D$1,I529,'Resource Checklist generator'!$E$1,CHAR(10),
    IF(K529="","",_xlfn.CONCAT('Resource Checklist generator'!$F$1,K529,'Resource Checklist generator'!$G$1,CHAR(10))),
    'Resource Checklist generator'!$J$1,'Resource Checklist generator'!$K$1,CHAR(10),
    'Resource Checklist generator'!$N$1)
)</f>
        <v/>
      </c>
      <c r="R529" s="14"/>
      <c r="S529" s="14" t="str">
        <f t="shared" si="17"/>
        <v/>
      </c>
      <c r="T529" s="14" t="str" cm="1">
        <f t="array" ref="T529">IF(Q529="","",MATCH(MID(Q529,1,255),MID($R$3:$R$999,1,255),0))</f>
        <v/>
      </c>
      <c r="U529" s="14"/>
      <c r="V529" s="14"/>
    </row>
    <row r="530" spans="2:22">
      <c r="B530" s="9"/>
      <c r="C530" s="46" t="str" cm="1">
        <f t="array" ref="C530">IF(B530="","",
       IF(OR(_xlfn._xlws.FILTER('Checklist.loc DATA'!$D$3:$D$3000,'Checklist.loc DATA'!$C$3:$C$3000=B530,"#no matching result in Checklist.loc DATA")="#no matching result found in Checklist.loc DATA",_xlfn._xlws.FILTER('Checklist.loc DATA'!$D$3:$D$3000,'Checklist.loc DATA'!$C$3:$C$3000=B530,"#no matching result in Checklist.loc DATA")="MISSING",_xlfn._xlws.FILTER('Checklist.loc DATA'!$D$3:$D$3000,'Checklist.loc DATA'!$C$3:$C$3000=B530,"#no matching result in Checklist.loc DATA")=""),
            IF(_xlfn._xlws.FILTER('GAME.CHECKLIST_ Integrator'!$C$2:$C$3000,'GAME.CHECKLIST_ Integrator'!$D$2:$D$3000=B530,"#no matching result in GAME.CHECKLIST Integrator")="0","#Text found in aircraft PAGE_Integrator but no matching entry name; check that you copy-pasted entry names",
                   _xlfn._xlws.FILTER('GAME.CHECKLIST_ Integrator'!$C$2:$C$3000,'GAME.CHECKLIST_ Integrator'!$D$2:$D$3000=B530,"#no matching result in GAME.CHECKLIST Integrator")),
           _xlfn._xlws.FILTER('Checklist.loc DATA'!$D$3:$D$3000,'Checklist.loc DATA'!$C$3:$C$3000=B530,"#no matching result in Checklist.loc DATA")))</f>
        <v/>
      </c>
      <c r="D530" s="54"/>
      <c r="E530" s="46" t="str" cm="1">
        <f t="array" ref="E530">IF(D530="","",
       IF(OR(_xlfn._xlws.FILTER('Checklist.loc DATA'!$D$3:$D$3000,'Checklist.loc DATA'!$C$3:$C$3000=D530,"#no matching result in Checklist.loc DATA")="#no matching result found in Checklist.loc DATA",_xlfn._xlws.FILTER('Checklist.loc DATA'!$D$3:$D$3000,'Checklist.loc DATA'!$C$3:$C$3000=D530,"#no matching result in Checklist.loc DATA")="MISSING",_xlfn._xlws.FILTER('Checklist.loc DATA'!$D$3:$D$3000,'Checklist.loc DATA'!$C$3:$C$3000=D530,"#no matching result in Checklist.loc DATA")=""),
            IF(_xlfn._xlws.FILTER('GAME.CHECKLIST_ Integrator'!$C$2:$C$3000,'GAME.CHECKLIST_ Integrator'!$D$2:$D$3000=D530,"#no matching result in GAME.CHECKLIST Integrator")="0","#Text found in aircraft PAGE_Integrator but no matching entry name; check that you copy-pasted entry names",
                   _xlfn._xlws.FILTER('GAME.CHECKLIST_ Integrator'!$C$2:$C$3000,'GAME.CHECKLIST_ Integrator'!$D$2:$D$3000=D530,"#no matching result in GAME.CHECKLIST Integrator")),
           _xlfn._xlws.FILTER('Checklist.loc DATA'!$D$3:$D$3000,'Checklist.loc DATA'!$C$3:$C$3000=D530,"#no matching result in Checklist.loc DATA")))</f>
        <v/>
      </c>
      <c r="F530" s="52"/>
      <c r="G530" s="46" t="str" cm="1">
        <f t="array" ref="G530">IF(F530="","",
       IF(OR(_xlfn._xlws.FILTER('Checklist.loc DATA'!$D$3:$D$3000,'Checklist.loc DATA'!$C$3:$C$3000=F530,"#no matching result in Checklist.loc DATA")="#no matching result found in Checklist.loc DATA",_xlfn._xlws.FILTER('Checklist.loc DATA'!$D$3:$D$3000,'Checklist.loc DATA'!$C$3:$C$3000=F530,"#no matching result in Checklist.loc DATA")="MISSING",_xlfn._xlws.FILTER('Checklist.loc DATA'!$D$3:$D$3000,'Checklist.loc DATA'!$C$3:$C$3000=F530,"#no matching result in Checklist.loc DATA")=""),
            IF(_xlfn._xlws.FILTER('GAME.CHECKLIST_ Integrator'!$C$2:$C$3000,'GAME.CHECKLIST_ Integrator'!$D$2:$D$3000=F530,"#no matching result in GAME.CHECKLIST Integrator")="0","#Text found in aircraft PAGE_Integrator but no matching entry name; check that you copy-pasted entry names",
                   _xlfn._xlws.FILTER('GAME.CHECKLIST_ Integrator'!$C$2:$C$3000,'GAME.CHECKLIST_ Integrator'!$D$2:$D$3000=F530,"#no matching result in GAME.CHECKLIST Integrator")),
           _xlfn._xlws.FILTER('Checklist.loc DATA'!$D$3:$D$3000,'Checklist.loc DATA'!$C$3:$C$3000=F530,"#no matching result in Checklist.loc DATA")))</f>
        <v/>
      </c>
      <c r="H530" s="61"/>
      <c r="I530" s="46" t="str" cm="1">
        <f t="array" ref="I530">IF(H530="","",
       IF(OR(_xlfn._xlws.FILTER('Checklist.loc DATA'!$D$3:$D$3000,'Checklist.loc DATA'!$C$3:$C$3000=H530,"#no matching result in Checklist.loc DATA")="#no matching result found in Checklist.loc DATA",_xlfn._xlws.FILTER('Checklist.loc DATA'!$D$3:$D$3000,'Checklist.loc DATA'!$C$3:$C$3000=H530,"#no matching result in Checklist.loc DATA")="MISSING",_xlfn._xlws.FILTER('Checklist.loc DATA'!$D$3:$D$3000,'Checklist.loc DATA'!$C$3:$C$3000=H530,"#no matching result in Checklist.loc DATA")=""),
            IF(_xlfn._xlws.FILTER('GAME.CHECKLIST_ Integrator'!$C$2:$C$3000,'GAME.CHECKLIST_ Integrator'!$D$2:$D$3000=H530,"#no matching result in GAME.CHECKLIST Integrator")="0","#Text found in aircraft PAGE_Integrator but no matching entry name; check that you copy-pasted entry names",
                   _xlfn._xlws.FILTER('GAME.CHECKLIST_ Integrator'!$C$2:$C$3000,'GAME.CHECKLIST_ Integrator'!$D$2:$D$3000=H530,"#no matching result in GAME.CHECKLIST Integrator")),
           _xlfn._xlws.FILTER('Checklist.loc DATA'!$D$3:$D$3000,'Checklist.loc DATA'!$C$3:$C$3000=H530,"#no matching result in Checklist.loc DATA")))</f>
        <v/>
      </c>
      <c r="J530" s="48"/>
      <c r="K530" s="46" t="str" cm="1">
        <f t="array" ref="K530">IF(OR(J530="",J530=0),"",
       IF(OR(_xlfn._xlws.FILTER('Checklist.loc DATA'!$E$3:$E$3000,'Checklist.loc DATA'!$D$3:$D$3000=J530,"#no matching result in Checklist.loc DATA")="#no matching result found in Checklist.loc DATA",_xlfn._xlws.FILTER('Checklist.loc DATA'!$E$3:$E$3000,'Checklist.loc DATA'!$D$3:$D$3000=J530,"#no matching result in Checklist.loc DATA")="MISSING",_xlfn._xlws.FILTER('Checklist.loc DATA'!$E$3:$E$3000,'Checklist.loc DATA'!$D$3:$D$3000=J530,"#no matching result in Checklist.loc DATA")=""),
          IF(_xlfn._xlws.FILTER('CLUE. Integrator'!$C$2:$C$3000,'CLUE. Integrator'!$D$2:$D$3000=J530,"#no matching result in aircraft CLUE_Integrator")="0","#Text found in aircraft CLUE_Integrator but no matching entry name; check that you copy-pasted entry names",
                   _xlfn._xlws.FILTER('CLUE. Integrator'!$C$2:$C$3000,'CLUE. Integrator'!$D$2:$D$3000=J530,"#no matching result in aircraft CLUE_Integrator")),
           _xlfn._xlws.FILTER('Checklist.loc DATA'!$E$3:$E$3000,'Checklist.loc DATA'!$D$3:$D$3000=J530,"#no matching result in Checklist.loc DATA")))</f>
        <v/>
      </c>
      <c r="L530" s="63" t="str">
        <f>IF('Integrator tracking'!G539="","",'Integrator tracking'!G539)</f>
        <v/>
      </c>
      <c r="M530" s="14" t="str">
        <f t="shared" si="16"/>
        <v/>
      </c>
      <c r="N530" s="14" t="str">
        <f>IF(F530="","",
_xlfn.CONCAT('Resource Checklist generator'!$A$2,UPPER('Resource Checklist generator'!$O$1),SUBSTITUTE(_xlfn.CONCAT(G530,"_",I530),"GAME.CHECKLIST_",""),"_",T530,'Resource Checklist generator'!$M$2,L530,'Resource Checklist generator'!$K$2,CHAR(10),
    'Resource Checklist generator'!$L$1,'Resource Checklist generator'!$N$2,'Resource Checklist generator'!$K$1,CHAR(10),
    'Resource Checklist generator'!$N$1
))</f>
        <v/>
      </c>
      <c r="O530" s="14" t="str">
        <f>IF(NOT(OR(U530=0,U530="")),_xlfn.CONCAT('Resource Checklist generator'!$G$2,U530,'Resource Checklist generator'!$H$2,CHAR(10),'Resource Checklist generator'!$I$2),"")</f>
        <v/>
      </c>
      <c r="P530" s="14" t="str">
        <f>IF(NOT(OR(V530=0,V530="")),_xlfn.CONCAT('Resource Checklist generator'!$J$2,V530,'Resource Checklist generator'!$H$2,CHAR(10),'Resource Checklist generator'!$L$2),"")</f>
        <v/>
      </c>
      <c r="Q530" s="14" t="str">
        <f>IF(F530="","",
    _xlfn.CONCAT('Resource Checklist generator'!$A$1,UPPER('Resource Checklist generator'!$O$1),SUBSTITUTE(_xlfn.CONCAT(G530,"_",I530),"GAME.CHECKLIST_",""),'Resource Checklist generator'!$B$1,CHAR(10),
    'Resource Checklist generator'!$C$1,G530,'Resource Checklist generator'!$D$1,I530,'Resource Checklist generator'!$E$1,CHAR(10),
    IF(K530="","",_xlfn.CONCAT('Resource Checklist generator'!$F$1,K530,'Resource Checklist generator'!$G$1,CHAR(10))),
    'Resource Checklist generator'!$J$1,'Resource Checklist generator'!$K$1,CHAR(10),
    'Resource Checklist generator'!$N$1)
)</f>
        <v/>
      </c>
      <c r="R530" s="14"/>
      <c r="S530" s="14" t="str">
        <f t="shared" si="17"/>
        <v/>
      </c>
      <c r="T530" s="14" t="str" cm="1">
        <f t="array" ref="T530">IF(Q530="","",MATCH(MID(Q530,1,255),MID($R$3:$R$999,1,255),0))</f>
        <v/>
      </c>
      <c r="U530" s="14"/>
      <c r="V530" s="14"/>
    </row>
    <row r="531" spans="2:22">
      <c r="B531" s="9"/>
      <c r="C531" s="46" t="str" cm="1">
        <f t="array" ref="C531">IF(B531="","",
       IF(OR(_xlfn._xlws.FILTER('Checklist.loc DATA'!$D$3:$D$3000,'Checklist.loc DATA'!$C$3:$C$3000=B531,"#no matching result in Checklist.loc DATA")="#no matching result found in Checklist.loc DATA",_xlfn._xlws.FILTER('Checklist.loc DATA'!$D$3:$D$3000,'Checklist.loc DATA'!$C$3:$C$3000=B531,"#no matching result in Checklist.loc DATA")="MISSING",_xlfn._xlws.FILTER('Checklist.loc DATA'!$D$3:$D$3000,'Checklist.loc DATA'!$C$3:$C$3000=B531,"#no matching result in Checklist.loc DATA")=""),
            IF(_xlfn._xlws.FILTER('GAME.CHECKLIST_ Integrator'!$C$2:$C$3000,'GAME.CHECKLIST_ Integrator'!$D$2:$D$3000=B531,"#no matching result in GAME.CHECKLIST Integrator")="0","#Text found in aircraft PAGE_Integrator but no matching entry name; check that you copy-pasted entry names",
                   _xlfn._xlws.FILTER('GAME.CHECKLIST_ Integrator'!$C$2:$C$3000,'GAME.CHECKLIST_ Integrator'!$D$2:$D$3000=B531,"#no matching result in GAME.CHECKLIST Integrator")),
           _xlfn._xlws.FILTER('Checklist.loc DATA'!$D$3:$D$3000,'Checklist.loc DATA'!$C$3:$C$3000=B531,"#no matching result in Checklist.loc DATA")))</f>
        <v/>
      </c>
      <c r="D531" s="54"/>
      <c r="E531" s="46" t="str" cm="1">
        <f t="array" ref="E531">IF(D531="","",
       IF(OR(_xlfn._xlws.FILTER('Checklist.loc DATA'!$D$3:$D$3000,'Checklist.loc DATA'!$C$3:$C$3000=D531,"#no matching result in Checklist.loc DATA")="#no matching result found in Checklist.loc DATA",_xlfn._xlws.FILTER('Checklist.loc DATA'!$D$3:$D$3000,'Checklist.loc DATA'!$C$3:$C$3000=D531,"#no matching result in Checklist.loc DATA")="MISSING",_xlfn._xlws.FILTER('Checklist.loc DATA'!$D$3:$D$3000,'Checklist.loc DATA'!$C$3:$C$3000=D531,"#no matching result in Checklist.loc DATA")=""),
            IF(_xlfn._xlws.FILTER('GAME.CHECKLIST_ Integrator'!$C$2:$C$3000,'GAME.CHECKLIST_ Integrator'!$D$2:$D$3000=D531,"#no matching result in GAME.CHECKLIST Integrator")="0","#Text found in aircraft PAGE_Integrator but no matching entry name; check that you copy-pasted entry names",
                   _xlfn._xlws.FILTER('GAME.CHECKLIST_ Integrator'!$C$2:$C$3000,'GAME.CHECKLIST_ Integrator'!$D$2:$D$3000=D531,"#no matching result in GAME.CHECKLIST Integrator")),
           _xlfn._xlws.FILTER('Checklist.loc DATA'!$D$3:$D$3000,'Checklist.loc DATA'!$C$3:$C$3000=D531,"#no matching result in Checklist.loc DATA")))</f>
        <v/>
      </c>
      <c r="F531" s="52"/>
      <c r="G531" s="46" t="str" cm="1">
        <f t="array" ref="G531">IF(F531="","",
       IF(OR(_xlfn._xlws.FILTER('Checklist.loc DATA'!$D$3:$D$3000,'Checklist.loc DATA'!$C$3:$C$3000=F531,"#no matching result in Checklist.loc DATA")="#no matching result found in Checklist.loc DATA",_xlfn._xlws.FILTER('Checklist.loc DATA'!$D$3:$D$3000,'Checklist.loc DATA'!$C$3:$C$3000=F531,"#no matching result in Checklist.loc DATA")="MISSING",_xlfn._xlws.FILTER('Checklist.loc DATA'!$D$3:$D$3000,'Checklist.loc DATA'!$C$3:$C$3000=F531,"#no matching result in Checklist.loc DATA")=""),
            IF(_xlfn._xlws.FILTER('GAME.CHECKLIST_ Integrator'!$C$2:$C$3000,'GAME.CHECKLIST_ Integrator'!$D$2:$D$3000=F531,"#no matching result in GAME.CHECKLIST Integrator")="0","#Text found in aircraft PAGE_Integrator but no matching entry name; check that you copy-pasted entry names",
                   _xlfn._xlws.FILTER('GAME.CHECKLIST_ Integrator'!$C$2:$C$3000,'GAME.CHECKLIST_ Integrator'!$D$2:$D$3000=F531,"#no matching result in GAME.CHECKLIST Integrator")),
           _xlfn._xlws.FILTER('Checklist.loc DATA'!$D$3:$D$3000,'Checklist.loc DATA'!$C$3:$C$3000=F531,"#no matching result in Checklist.loc DATA")))</f>
        <v/>
      </c>
      <c r="H531" s="61"/>
      <c r="I531" s="46" t="str" cm="1">
        <f t="array" ref="I531">IF(H531="","",
       IF(OR(_xlfn._xlws.FILTER('Checklist.loc DATA'!$D$3:$D$3000,'Checklist.loc DATA'!$C$3:$C$3000=H531,"#no matching result in Checklist.loc DATA")="#no matching result found in Checklist.loc DATA",_xlfn._xlws.FILTER('Checklist.loc DATA'!$D$3:$D$3000,'Checklist.loc DATA'!$C$3:$C$3000=H531,"#no matching result in Checklist.loc DATA")="MISSING",_xlfn._xlws.FILTER('Checklist.loc DATA'!$D$3:$D$3000,'Checklist.loc DATA'!$C$3:$C$3000=H531,"#no matching result in Checklist.loc DATA")=""),
            IF(_xlfn._xlws.FILTER('GAME.CHECKLIST_ Integrator'!$C$2:$C$3000,'GAME.CHECKLIST_ Integrator'!$D$2:$D$3000=H531,"#no matching result in GAME.CHECKLIST Integrator")="0","#Text found in aircraft PAGE_Integrator but no matching entry name; check that you copy-pasted entry names",
                   _xlfn._xlws.FILTER('GAME.CHECKLIST_ Integrator'!$C$2:$C$3000,'GAME.CHECKLIST_ Integrator'!$D$2:$D$3000=H531,"#no matching result in GAME.CHECKLIST Integrator")),
           _xlfn._xlws.FILTER('Checklist.loc DATA'!$D$3:$D$3000,'Checklist.loc DATA'!$C$3:$C$3000=H531,"#no matching result in Checklist.loc DATA")))</f>
        <v/>
      </c>
      <c r="J531" s="48"/>
      <c r="K531" s="46" t="str" cm="1">
        <f t="array" ref="K531">IF(OR(J531="",J531=0),"",
       IF(OR(_xlfn._xlws.FILTER('Checklist.loc DATA'!$E$3:$E$3000,'Checklist.loc DATA'!$D$3:$D$3000=J531,"#no matching result in Checklist.loc DATA")="#no matching result found in Checklist.loc DATA",_xlfn._xlws.FILTER('Checklist.loc DATA'!$E$3:$E$3000,'Checklist.loc DATA'!$D$3:$D$3000=J531,"#no matching result in Checklist.loc DATA")="MISSING",_xlfn._xlws.FILTER('Checklist.loc DATA'!$E$3:$E$3000,'Checklist.loc DATA'!$D$3:$D$3000=J531,"#no matching result in Checklist.loc DATA")=""),
          IF(_xlfn._xlws.FILTER('CLUE. Integrator'!$C$2:$C$3000,'CLUE. Integrator'!$D$2:$D$3000=J531,"#no matching result in aircraft CLUE_Integrator")="0","#Text found in aircraft CLUE_Integrator but no matching entry name; check that you copy-pasted entry names",
                   _xlfn._xlws.FILTER('CLUE. Integrator'!$C$2:$C$3000,'CLUE. Integrator'!$D$2:$D$3000=J531,"#no matching result in aircraft CLUE_Integrator")),
           _xlfn._xlws.FILTER('Checklist.loc DATA'!$E$3:$E$3000,'Checklist.loc DATA'!$D$3:$D$3000=J531,"#no matching result in Checklist.loc DATA")))</f>
        <v/>
      </c>
      <c r="L531" s="63" t="str">
        <f>IF('Integrator tracking'!G540="","",'Integrator tracking'!G540)</f>
        <v/>
      </c>
      <c r="M531" s="14" t="str">
        <f t="shared" si="16"/>
        <v/>
      </c>
      <c r="N531" s="14" t="str">
        <f>IF(F531="","",
_xlfn.CONCAT('Resource Checklist generator'!$A$2,UPPER('Resource Checklist generator'!$O$1),SUBSTITUTE(_xlfn.CONCAT(G531,"_",I531),"GAME.CHECKLIST_",""),"_",T531,'Resource Checklist generator'!$M$2,L531,'Resource Checklist generator'!$K$2,CHAR(10),
    'Resource Checklist generator'!$L$1,'Resource Checklist generator'!$N$2,'Resource Checklist generator'!$K$1,CHAR(10),
    'Resource Checklist generator'!$N$1
))</f>
        <v/>
      </c>
      <c r="O531" s="14" t="str">
        <f>IF(NOT(OR(U531=0,U531="")),_xlfn.CONCAT('Resource Checklist generator'!$G$2,U531,'Resource Checklist generator'!$H$2,CHAR(10),'Resource Checklist generator'!$I$2),"")</f>
        <v/>
      </c>
      <c r="P531" s="14" t="str">
        <f>IF(NOT(OR(V531=0,V531="")),_xlfn.CONCAT('Resource Checklist generator'!$J$2,V531,'Resource Checklist generator'!$H$2,CHAR(10),'Resource Checklist generator'!$L$2),"")</f>
        <v/>
      </c>
      <c r="Q531" s="14" t="str">
        <f>IF(F531="","",
    _xlfn.CONCAT('Resource Checklist generator'!$A$1,UPPER('Resource Checklist generator'!$O$1),SUBSTITUTE(_xlfn.CONCAT(G531,"_",I531),"GAME.CHECKLIST_",""),'Resource Checklist generator'!$B$1,CHAR(10),
    'Resource Checklist generator'!$C$1,G531,'Resource Checklist generator'!$D$1,I531,'Resource Checklist generator'!$E$1,CHAR(10),
    IF(K531="","",_xlfn.CONCAT('Resource Checklist generator'!$F$1,K531,'Resource Checklist generator'!$G$1,CHAR(10))),
    'Resource Checklist generator'!$J$1,'Resource Checklist generator'!$K$1,CHAR(10),
    'Resource Checklist generator'!$N$1)
)</f>
        <v/>
      </c>
      <c r="R531" s="14"/>
      <c r="S531" s="14" t="str">
        <f t="shared" si="17"/>
        <v/>
      </c>
      <c r="T531" s="14" t="str" cm="1">
        <f t="array" ref="T531">IF(Q531="","",MATCH(MID(Q531,1,255),MID($R$3:$R$999,1,255),0))</f>
        <v/>
      </c>
      <c r="U531" s="14"/>
      <c r="V531" s="14"/>
    </row>
    <row r="532" spans="2:22">
      <c r="B532" s="9"/>
      <c r="C532" s="46" t="str" cm="1">
        <f t="array" ref="C532">IF(B532="","",
       IF(OR(_xlfn._xlws.FILTER('Checklist.loc DATA'!$D$3:$D$3000,'Checklist.loc DATA'!$C$3:$C$3000=B532,"#no matching result in Checklist.loc DATA")="#no matching result found in Checklist.loc DATA",_xlfn._xlws.FILTER('Checklist.loc DATA'!$D$3:$D$3000,'Checklist.loc DATA'!$C$3:$C$3000=B532,"#no matching result in Checklist.loc DATA")="MISSING",_xlfn._xlws.FILTER('Checklist.loc DATA'!$D$3:$D$3000,'Checklist.loc DATA'!$C$3:$C$3000=B532,"#no matching result in Checklist.loc DATA")=""),
            IF(_xlfn._xlws.FILTER('GAME.CHECKLIST_ Integrator'!$C$2:$C$3000,'GAME.CHECKLIST_ Integrator'!$D$2:$D$3000=B532,"#no matching result in GAME.CHECKLIST Integrator")="0","#Text found in aircraft PAGE_Integrator but no matching entry name; check that you copy-pasted entry names",
                   _xlfn._xlws.FILTER('GAME.CHECKLIST_ Integrator'!$C$2:$C$3000,'GAME.CHECKLIST_ Integrator'!$D$2:$D$3000=B532,"#no matching result in GAME.CHECKLIST Integrator")),
           _xlfn._xlws.FILTER('Checklist.loc DATA'!$D$3:$D$3000,'Checklist.loc DATA'!$C$3:$C$3000=B532,"#no matching result in Checklist.loc DATA")))</f>
        <v/>
      </c>
      <c r="D532" s="54"/>
      <c r="E532" s="46" t="str" cm="1">
        <f t="array" ref="E532">IF(D532="","",
       IF(OR(_xlfn._xlws.FILTER('Checklist.loc DATA'!$D$3:$D$3000,'Checklist.loc DATA'!$C$3:$C$3000=D532,"#no matching result in Checklist.loc DATA")="#no matching result found in Checklist.loc DATA",_xlfn._xlws.FILTER('Checklist.loc DATA'!$D$3:$D$3000,'Checklist.loc DATA'!$C$3:$C$3000=D532,"#no matching result in Checklist.loc DATA")="MISSING",_xlfn._xlws.FILTER('Checklist.loc DATA'!$D$3:$D$3000,'Checklist.loc DATA'!$C$3:$C$3000=D532,"#no matching result in Checklist.loc DATA")=""),
            IF(_xlfn._xlws.FILTER('GAME.CHECKLIST_ Integrator'!$C$2:$C$3000,'GAME.CHECKLIST_ Integrator'!$D$2:$D$3000=D532,"#no matching result in GAME.CHECKLIST Integrator")="0","#Text found in aircraft PAGE_Integrator but no matching entry name; check that you copy-pasted entry names",
                   _xlfn._xlws.FILTER('GAME.CHECKLIST_ Integrator'!$C$2:$C$3000,'GAME.CHECKLIST_ Integrator'!$D$2:$D$3000=D532,"#no matching result in GAME.CHECKLIST Integrator")),
           _xlfn._xlws.FILTER('Checklist.loc DATA'!$D$3:$D$3000,'Checklist.loc DATA'!$C$3:$C$3000=D532,"#no matching result in Checklist.loc DATA")))</f>
        <v/>
      </c>
      <c r="F532" s="52"/>
      <c r="G532" s="46" t="str" cm="1">
        <f t="array" ref="G532">IF(F532="","",
       IF(OR(_xlfn._xlws.FILTER('Checklist.loc DATA'!$D$3:$D$3000,'Checklist.loc DATA'!$C$3:$C$3000=F532,"#no matching result in Checklist.loc DATA")="#no matching result found in Checklist.loc DATA",_xlfn._xlws.FILTER('Checklist.loc DATA'!$D$3:$D$3000,'Checklist.loc DATA'!$C$3:$C$3000=F532,"#no matching result in Checklist.loc DATA")="MISSING",_xlfn._xlws.FILTER('Checklist.loc DATA'!$D$3:$D$3000,'Checklist.loc DATA'!$C$3:$C$3000=F532,"#no matching result in Checklist.loc DATA")=""),
            IF(_xlfn._xlws.FILTER('GAME.CHECKLIST_ Integrator'!$C$2:$C$3000,'GAME.CHECKLIST_ Integrator'!$D$2:$D$3000=F532,"#no matching result in GAME.CHECKLIST Integrator")="0","#Text found in aircraft PAGE_Integrator but no matching entry name; check that you copy-pasted entry names",
                   _xlfn._xlws.FILTER('GAME.CHECKLIST_ Integrator'!$C$2:$C$3000,'GAME.CHECKLIST_ Integrator'!$D$2:$D$3000=F532,"#no matching result in GAME.CHECKLIST Integrator")),
           _xlfn._xlws.FILTER('Checklist.loc DATA'!$D$3:$D$3000,'Checklist.loc DATA'!$C$3:$C$3000=F532,"#no matching result in Checklist.loc DATA")))</f>
        <v/>
      </c>
      <c r="H532" s="61"/>
      <c r="I532" s="46" t="str" cm="1">
        <f t="array" ref="I532">IF(H532="","",
       IF(OR(_xlfn._xlws.FILTER('Checklist.loc DATA'!$D$3:$D$3000,'Checklist.loc DATA'!$C$3:$C$3000=H532,"#no matching result in Checklist.loc DATA")="#no matching result found in Checklist.loc DATA",_xlfn._xlws.FILTER('Checklist.loc DATA'!$D$3:$D$3000,'Checklist.loc DATA'!$C$3:$C$3000=H532,"#no matching result in Checklist.loc DATA")="MISSING",_xlfn._xlws.FILTER('Checklist.loc DATA'!$D$3:$D$3000,'Checklist.loc DATA'!$C$3:$C$3000=H532,"#no matching result in Checklist.loc DATA")=""),
            IF(_xlfn._xlws.FILTER('GAME.CHECKLIST_ Integrator'!$C$2:$C$3000,'GAME.CHECKLIST_ Integrator'!$D$2:$D$3000=H532,"#no matching result in GAME.CHECKLIST Integrator")="0","#Text found in aircraft PAGE_Integrator but no matching entry name; check that you copy-pasted entry names",
                   _xlfn._xlws.FILTER('GAME.CHECKLIST_ Integrator'!$C$2:$C$3000,'GAME.CHECKLIST_ Integrator'!$D$2:$D$3000=H532,"#no matching result in GAME.CHECKLIST Integrator")),
           _xlfn._xlws.FILTER('Checklist.loc DATA'!$D$3:$D$3000,'Checklist.loc DATA'!$C$3:$C$3000=H532,"#no matching result in Checklist.loc DATA")))</f>
        <v/>
      </c>
      <c r="J532" s="48"/>
      <c r="K532" s="46" t="str" cm="1">
        <f t="array" ref="K532">IF(OR(J532="",J532=0),"",
       IF(OR(_xlfn._xlws.FILTER('Checklist.loc DATA'!$E$3:$E$3000,'Checklist.loc DATA'!$D$3:$D$3000=J532,"#no matching result in Checklist.loc DATA")="#no matching result found in Checklist.loc DATA",_xlfn._xlws.FILTER('Checklist.loc DATA'!$E$3:$E$3000,'Checklist.loc DATA'!$D$3:$D$3000=J532,"#no matching result in Checklist.loc DATA")="MISSING",_xlfn._xlws.FILTER('Checklist.loc DATA'!$E$3:$E$3000,'Checklist.loc DATA'!$D$3:$D$3000=J532,"#no matching result in Checklist.loc DATA")=""),
          IF(_xlfn._xlws.FILTER('CLUE. Integrator'!$C$2:$C$3000,'CLUE. Integrator'!$D$2:$D$3000=J532,"#no matching result in aircraft CLUE_Integrator")="0","#Text found in aircraft CLUE_Integrator but no matching entry name; check that you copy-pasted entry names",
                   _xlfn._xlws.FILTER('CLUE. Integrator'!$C$2:$C$3000,'CLUE. Integrator'!$D$2:$D$3000=J532,"#no matching result in aircraft CLUE_Integrator")),
           _xlfn._xlws.FILTER('Checklist.loc DATA'!$E$3:$E$3000,'Checklist.loc DATA'!$D$3:$D$3000=J532,"#no matching result in Checklist.loc DATA")))</f>
        <v/>
      </c>
      <c r="L532" s="63" t="str">
        <f>IF('Integrator tracking'!G541="","",'Integrator tracking'!G541)</f>
        <v/>
      </c>
      <c r="M532" s="14" t="str">
        <f t="shared" si="16"/>
        <v/>
      </c>
      <c r="N532" s="14" t="str">
        <f>IF(F532="","",
_xlfn.CONCAT('Resource Checklist generator'!$A$2,UPPER('Resource Checklist generator'!$O$1),SUBSTITUTE(_xlfn.CONCAT(G532,"_",I532),"GAME.CHECKLIST_",""),"_",T532,'Resource Checklist generator'!$M$2,L532,'Resource Checklist generator'!$K$2,CHAR(10),
    'Resource Checklist generator'!$L$1,'Resource Checklist generator'!$N$2,'Resource Checklist generator'!$K$1,CHAR(10),
    'Resource Checklist generator'!$N$1
))</f>
        <v/>
      </c>
      <c r="O532" s="14" t="str">
        <f>IF(NOT(OR(U532=0,U532="")),_xlfn.CONCAT('Resource Checklist generator'!$G$2,U532,'Resource Checklist generator'!$H$2,CHAR(10),'Resource Checklist generator'!$I$2),"")</f>
        <v/>
      </c>
      <c r="P532" s="14" t="str">
        <f>IF(NOT(OR(V532=0,V532="")),_xlfn.CONCAT('Resource Checklist generator'!$J$2,V532,'Resource Checklist generator'!$H$2,CHAR(10),'Resource Checklist generator'!$L$2),"")</f>
        <v/>
      </c>
      <c r="Q532" s="14" t="str">
        <f>IF(F532="","",
    _xlfn.CONCAT('Resource Checklist generator'!$A$1,UPPER('Resource Checklist generator'!$O$1),SUBSTITUTE(_xlfn.CONCAT(G532,"_",I532),"GAME.CHECKLIST_",""),'Resource Checklist generator'!$B$1,CHAR(10),
    'Resource Checklist generator'!$C$1,G532,'Resource Checklist generator'!$D$1,I532,'Resource Checklist generator'!$E$1,CHAR(10),
    IF(K532="","",_xlfn.CONCAT('Resource Checklist generator'!$F$1,K532,'Resource Checklist generator'!$G$1,CHAR(10))),
    'Resource Checklist generator'!$J$1,'Resource Checklist generator'!$K$1,CHAR(10),
    'Resource Checklist generator'!$N$1)
)</f>
        <v/>
      </c>
      <c r="R532" s="14"/>
      <c r="S532" s="14" t="str">
        <f t="shared" si="17"/>
        <v/>
      </c>
      <c r="T532" s="14" t="str" cm="1">
        <f t="array" ref="T532">IF(Q532="","",MATCH(MID(Q532,1,255),MID($R$3:$R$999,1,255),0))</f>
        <v/>
      </c>
      <c r="U532" s="14"/>
      <c r="V532" s="14"/>
    </row>
    <row r="533" spans="2:22">
      <c r="B533" s="9"/>
      <c r="C533" s="46" t="str" cm="1">
        <f t="array" ref="C533">IF(B533="","",
       IF(OR(_xlfn._xlws.FILTER('Checklist.loc DATA'!$D$3:$D$3000,'Checklist.loc DATA'!$C$3:$C$3000=B533,"#no matching result in Checklist.loc DATA")="#no matching result found in Checklist.loc DATA",_xlfn._xlws.FILTER('Checklist.loc DATA'!$D$3:$D$3000,'Checklist.loc DATA'!$C$3:$C$3000=B533,"#no matching result in Checklist.loc DATA")="MISSING",_xlfn._xlws.FILTER('Checklist.loc DATA'!$D$3:$D$3000,'Checklist.loc DATA'!$C$3:$C$3000=B533,"#no matching result in Checklist.loc DATA")=""),
            IF(_xlfn._xlws.FILTER('GAME.CHECKLIST_ Integrator'!$C$2:$C$3000,'GAME.CHECKLIST_ Integrator'!$D$2:$D$3000=B533,"#no matching result in GAME.CHECKLIST Integrator")="0","#Text found in aircraft PAGE_Integrator but no matching entry name; check that you copy-pasted entry names",
                   _xlfn._xlws.FILTER('GAME.CHECKLIST_ Integrator'!$C$2:$C$3000,'GAME.CHECKLIST_ Integrator'!$D$2:$D$3000=B533,"#no matching result in GAME.CHECKLIST Integrator")),
           _xlfn._xlws.FILTER('Checklist.loc DATA'!$D$3:$D$3000,'Checklist.loc DATA'!$C$3:$C$3000=B533,"#no matching result in Checklist.loc DATA")))</f>
        <v/>
      </c>
      <c r="D533" s="54"/>
      <c r="E533" s="46" t="str" cm="1">
        <f t="array" ref="E533">IF(D533="","",
       IF(OR(_xlfn._xlws.FILTER('Checklist.loc DATA'!$D$3:$D$3000,'Checklist.loc DATA'!$C$3:$C$3000=D533,"#no matching result in Checklist.loc DATA")="#no matching result found in Checklist.loc DATA",_xlfn._xlws.FILTER('Checklist.loc DATA'!$D$3:$D$3000,'Checklist.loc DATA'!$C$3:$C$3000=D533,"#no matching result in Checklist.loc DATA")="MISSING",_xlfn._xlws.FILTER('Checklist.loc DATA'!$D$3:$D$3000,'Checklist.loc DATA'!$C$3:$C$3000=D533,"#no matching result in Checklist.loc DATA")=""),
            IF(_xlfn._xlws.FILTER('GAME.CHECKLIST_ Integrator'!$C$2:$C$3000,'GAME.CHECKLIST_ Integrator'!$D$2:$D$3000=D533,"#no matching result in GAME.CHECKLIST Integrator")="0","#Text found in aircraft PAGE_Integrator but no matching entry name; check that you copy-pasted entry names",
                   _xlfn._xlws.FILTER('GAME.CHECKLIST_ Integrator'!$C$2:$C$3000,'GAME.CHECKLIST_ Integrator'!$D$2:$D$3000=D533,"#no matching result in GAME.CHECKLIST Integrator")),
           _xlfn._xlws.FILTER('Checklist.loc DATA'!$D$3:$D$3000,'Checklist.loc DATA'!$C$3:$C$3000=D533,"#no matching result in Checklist.loc DATA")))</f>
        <v/>
      </c>
      <c r="F533" s="52"/>
      <c r="G533" s="46" t="str" cm="1">
        <f t="array" ref="G533">IF(F533="","",
       IF(OR(_xlfn._xlws.FILTER('Checklist.loc DATA'!$D$3:$D$3000,'Checklist.loc DATA'!$C$3:$C$3000=F533,"#no matching result in Checklist.loc DATA")="#no matching result found in Checklist.loc DATA",_xlfn._xlws.FILTER('Checklist.loc DATA'!$D$3:$D$3000,'Checklist.loc DATA'!$C$3:$C$3000=F533,"#no matching result in Checklist.loc DATA")="MISSING",_xlfn._xlws.FILTER('Checklist.loc DATA'!$D$3:$D$3000,'Checklist.loc DATA'!$C$3:$C$3000=F533,"#no matching result in Checklist.loc DATA")=""),
            IF(_xlfn._xlws.FILTER('GAME.CHECKLIST_ Integrator'!$C$2:$C$3000,'GAME.CHECKLIST_ Integrator'!$D$2:$D$3000=F533,"#no matching result in GAME.CHECKLIST Integrator")="0","#Text found in aircraft PAGE_Integrator but no matching entry name; check that you copy-pasted entry names",
                   _xlfn._xlws.FILTER('GAME.CHECKLIST_ Integrator'!$C$2:$C$3000,'GAME.CHECKLIST_ Integrator'!$D$2:$D$3000=F533,"#no matching result in GAME.CHECKLIST Integrator")),
           _xlfn._xlws.FILTER('Checklist.loc DATA'!$D$3:$D$3000,'Checklist.loc DATA'!$C$3:$C$3000=F533,"#no matching result in Checklist.loc DATA")))</f>
        <v/>
      </c>
      <c r="H533" s="61"/>
      <c r="I533" s="46" t="str" cm="1">
        <f t="array" ref="I533">IF(H533="","",
       IF(OR(_xlfn._xlws.FILTER('Checklist.loc DATA'!$D$3:$D$3000,'Checklist.loc DATA'!$C$3:$C$3000=H533,"#no matching result in Checklist.loc DATA")="#no matching result found in Checklist.loc DATA",_xlfn._xlws.FILTER('Checklist.loc DATA'!$D$3:$D$3000,'Checklist.loc DATA'!$C$3:$C$3000=H533,"#no matching result in Checklist.loc DATA")="MISSING",_xlfn._xlws.FILTER('Checklist.loc DATA'!$D$3:$D$3000,'Checklist.loc DATA'!$C$3:$C$3000=H533,"#no matching result in Checklist.loc DATA")=""),
            IF(_xlfn._xlws.FILTER('GAME.CHECKLIST_ Integrator'!$C$2:$C$3000,'GAME.CHECKLIST_ Integrator'!$D$2:$D$3000=H533,"#no matching result in GAME.CHECKLIST Integrator")="0","#Text found in aircraft PAGE_Integrator but no matching entry name; check that you copy-pasted entry names",
                   _xlfn._xlws.FILTER('GAME.CHECKLIST_ Integrator'!$C$2:$C$3000,'GAME.CHECKLIST_ Integrator'!$D$2:$D$3000=H533,"#no matching result in GAME.CHECKLIST Integrator")),
           _xlfn._xlws.FILTER('Checklist.loc DATA'!$D$3:$D$3000,'Checklist.loc DATA'!$C$3:$C$3000=H533,"#no matching result in Checklist.loc DATA")))</f>
        <v/>
      </c>
      <c r="J533" s="48"/>
      <c r="K533" s="46" t="str" cm="1">
        <f t="array" ref="K533">IF(OR(J533="",J533=0),"",
       IF(OR(_xlfn._xlws.FILTER('Checklist.loc DATA'!$E$3:$E$3000,'Checklist.loc DATA'!$D$3:$D$3000=J533,"#no matching result in Checklist.loc DATA")="#no matching result found in Checklist.loc DATA",_xlfn._xlws.FILTER('Checklist.loc DATA'!$E$3:$E$3000,'Checklist.loc DATA'!$D$3:$D$3000=J533,"#no matching result in Checklist.loc DATA")="MISSING",_xlfn._xlws.FILTER('Checklist.loc DATA'!$E$3:$E$3000,'Checklist.loc DATA'!$D$3:$D$3000=J533,"#no matching result in Checklist.loc DATA")=""),
          IF(_xlfn._xlws.FILTER('CLUE. Integrator'!$C$2:$C$3000,'CLUE. Integrator'!$D$2:$D$3000=J533,"#no matching result in aircraft CLUE_Integrator")="0","#Text found in aircraft CLUE_Integrator but no matching entry name; check that you copy-pasted entry names",
                   _xlfn._xlws.FILTER('CLUE. Integrator'!$C$2:$C$3000,'CLUE. Integrator'!$D$2:$D$3000=J533,"#no matching result in aircraft CLUE_Integrator")),
           _xlfn._xlws.FILTER('Checklist.loc DATA'!$E$3:$E$3000,'Checklist.loc DATA'!$D$3:$D$3000=J533,"#no matching result in Checklist.loc DATA")))</f>
        <v/>
      </c>
      <c r="L533" s="63" t="str">
        <f>IF('Integrator tracking'!G542="","",'Integrator tracking'!G542)</f>
        <v/>
      </c>
      <c r="M533" s="14" t="str">
        <f t="shared" si="16"/>
        <v/>
      </c>
      <c r="N533" s="14" t="str">
        <f>IF(F533="","",
_xlfn.CONCAT('Resource Checklist generator'!$A$2,UPPER('Resource Checklist generator'!$O$1),SUBSTITUTE(_xlfn.CONCAT(G533,"_",I533),"GAME.CHECKLIST_",""),"_",T533,'Resource Checklist generator'!$M$2,L533,'Resource Checklist generator'!$K$2,CHAR(10),
    'Resource Checklist generator'!$L$1,'Resource Checklist generator'!$N$2,'Resource Checklist generator'!$K$1,CHAR(10),
    'Resource Checklist generator'!$N$1
))</f>
        <v/>
      </c>
      <c r="O533" s="14" t="str">
        <f>IF(NOT(OR(U533=0,U533="")),_xlfn.CONCAT('Resource Checklist generator'!$G$2,U533,'Resource Checklist generator'!$H$2,CHAR(10),'Resource Checklist generator'!$I$2),"")</f>
        <v/>
      </c>
      <c r="P533" s="14" t="str">
        <f>IF(NOT(OR(V533=0,V533="")),_xlfn.CONCAT('Resource Checklist generator'!$J$2,V533,'Resource Checklist generator'!$H$2,CHAR(10),'Resource Checklist generator'!$L$2),"")</f>
        <v/>
      </c>
      <c r="Q533" s="14" t="str">
        <f>IF(F533="","",
    _xlfn.CONCAT('Resource Checklist generator'!$A$1,UPPER('Resource Checklist generator'!$O$1),SUBSTITUTE(_xlfn.CONCAT(G533,"_",I533),"GAME.CHECKLIST_",""),'Resource Checklist generator'!$B$1,CHAR(10),
    'Resource Checklist generator'!$C$1,G533,'Resource Checklist generator'!$D$1,I533,'Resource Checklist generator'!$E$1,CHAR(10),
    IF(K533="","",_xlfn.CONCAT('Resource Checklist generator'!$F$1,K533,'Resource Checklist generator'!$G$1,CHAR(10))),
    'Resource Checklist generator'!$J$1,'Resource Checklist generator'!$K$1,CHAR(10),
    'Resource Checklist generator'!$N$1)
)</f>
        <v/>
      </c>
      <c r="R533" s="14"/>
      <c r="S533" s="14" t="str">
        <f t="shared" si="17"/>
        <v/>
      </c>
      <c r="T533" s="14" t="str" cm="1">
        <f t="array" ref="T533">IF(Q533="","",MATCH(MID(Q533,1,255),MID($R$3:$R$999,1,255),0))</f>
        <v/>
      </c>
      <c r="U533" s="14"/>
      <c r="V533" s="14"/>
    </row>
    <row r="534" spans="2:22">
      <c r="B534" s="9"/>
      <c r="C534" s="46" t="str" cm="1">
        <f t="array" ref="C534">IF(B534="","",
       IF(OR(_xlfn._xlws.FILTER('Checklist.loc DATA'!$D$3:$D$3000,'Checklist.loc DATA'!$C$3:$C$3000=B534,"#no matching result in Checklist.loc DATA")="#no matching result found in Checklist.loc DATA",_xlfn._xlws.FILTER('Checklist.loc DATA'!$D$3:$D$3000,'Checklist.loc DATA'!$C$3:$C$3000=B534,"#no matching result in Checklist.loc DATA")="MISSING",_xlfn._xlws.FILTER('Checklist.loc DATA'!$D$3:$D$3000,'Checklist.loc DATA'!$C$3:$C$3000=B534,"#no matching result in Checklist.loc DATA")=""),
            IF(_xlfn._xlws.FILTER('GAME.CHECKLIST_ Integrator'!$C$2:$C$3000,'GAME.CHECKLIST_ Integrator'!$D$2:$D$3000=B534,"#no matching result in GAME.CHECKLIST Integrator")="0","#Text found in aircraft PAGE_Integrator but no matching entry name; check that you copy-pasted entry names",
                   _xlfn._xlws.FILTER('GAME.CHECKLIST_ Integrator'!$C$2:$C$3000,'GAME.CHECKLIST_ Integrator'!$D$2:$D$3000=B534,"#no matching result in GAME.CHECKLIST Integrator")),
           _xlfn._xlws.FILTER('Checklist.loc DATA'!$D$3:$D$3000,'Checklist.loc DATA'!$C$3:$C$3000=B534,"#no matching result in Checklist.loc DATA")))</f>
        <v/>
      </c>
      <c r="D534" s="54"/>
      <c r="E534" s="46" t="str" cm="1">
        <f t="array" ref="E534">IF(D534="","",
       IF(OR(_xlfn._xlws.FILTER('Checklist.loc DATA'!$D$3:$D$3000,'Checklist.loc DATA'!$C$3:$C$3000=D534,"#no matching result in Checklist.loc DATA")="#no matching result found in Checklist.loc DATA",_xlfn._xlws.FILTER('Checklist.loc DATA'!$D$3:$D$3000,'Checklist.loc DATA'!$C$3:$C$3000=D534,"#no matching result in Checklist.loc DATA")="MISSING",_xlfn._xlws.FILTER('Checklist.loc DATA'!$D$3:$D$3000,'Checklist.loc DATA'!$C$3:$C$3000=D534,"#no matching result in Checklist.loc DATA")=""),
            IF(_xlfn._xlws.FILTER('GAME.CHECKLIST_ Integrator'!$C$2:$C$3000,'GAME.CHECKLIST_ Integrator'!$D$2:$D$3000=D534,"#no matching result in GAME.CHECKLIST Integrator")="0","#Text found in aircraft PAGE_Integrator but no matching entry name; check that you copy-pasted entry names",
                   _xlfn._xlws.FILTER('GAME.CHECKLIST_ Integrator'!$C$2:$C$3000,'GAME.CHECKLIST_ Integrator'!$D$2:$D$3000=D534,"#no matching result in GAME.CHECKLIST Integrator")),
           _xlfn._xlws.FILTER('Checklist.loc DATA'!$D$3:$D$3000,'Checklist.loc DATA'!$C$3:$C$3000=D534,"#no matching result in Checklist.loc DATA")))</f>
        <v/>
      </c>
      <c r="F534" s="52"/>
      <c r="G534" s="46" t="str" cm="1">
        <f t="array" ref="G534">IF(F534="","",
       IF(OR(_xlfn._xlws.FILTER('Checklist.loc DATA'!$D$3:$D$3000,'Checklist.loc DATA'!$C$3:$C$3000=F534,"#no matching result in Checklist.loc DATA")="#no matching result found in Checklist.loc DATA",_xlfn._xlws.FILTER('Checklist.loc DATA'!$D$3:$D$3000,'Checklist.loc DATA'!$C$3:$C$3000=F534,"#no matching result in Checklist.loc DATA")="MISSING",_xlfn._xlws.FILTER('Checklist.loc DATA'!$D$3:$D$3000,'Checklist.loc DATA'!$C$3:$C$3000=F534,"#no matching result in Checklist.loc DATA")=""),
            IF(_xlfn._xlws.FILTER('GAME.CHECKLIST_ Integrator'!$C$2:$C$3000,'GAME.CHECKLIST_ Integrator'!$D$2:$D$3000=F534,"#no matching result in GAME.CHECKLIST Integrator")="0","#Text found in aircraft PAGE_Integrator but no matching entry name; check that you copy-pasted entry names",
                   _xlfn._xlws.FILTER('GAME.CHECKLIST_ Integrator'!$C$2:$C$3000,'GAME.CHECKLIST_ Integrator'!$D$2:$D$3000=F534,"#no matching result in GAME.CHECKLIST Integrator")),
           _xlfn._xlws.FILTER('Checklist.loc DATA'!$D$3:$D$3000,'Checklist.loc DATA'!$C$3:$C$3000=F534,"#no matching result in Checklist.loc DATA")))</f>
        <v/>
      </c>
      <c r="H534" s="61"/>
      <c r="I534" s="46" t="str" cm="1">
        <f t="array" ref="I534">IF(H534="","",
       IF(OR(_xlfn._xlws.FILTER('Checklist.loc DATA'!$D$3:$D$3000,'Checklist.loc DATA'!$C$3:$C$3000=H534,"#no matching result in Checklist.loc DATA")="#no matching result found in Checklist.loc DATA",_xlfn._xlws.FILTER('Checklist.loc DATA'!$D$3:$D$3000,'Checklist.loc DATA'!$C$3:$C$3000=H534,"#no matching result in Checklist.loc DATA")="MISSING",_xlfn._xlws.FILTER('Checklist.loc DATA'!$D$3:$D$3000,'Checklist.loc DATA'!$C$3:$C$3000=H534,"#no matching result in Checklist.loc DATA")=""),
            IF(_xlfn._xlws.FILTER('GAME.CHECKLIST_ Integrator'!$C$2:$C$3000,'GAME.CHECKLIST_ Integrator'!$D$2:$D$3000=H534,"#no matching result in GAME.CHECKLIST Integrator")="0","#Text found in aircraft PAGE_Integrator but no matching entry name; check that you copy-pasted entry names",
                   _xlfn._xlws.FILTER('GAME.CHECKLIST_ Integrator'!$C$2:$C$3000,'GAME.CHECKLIST_ Integrator'!$D$2:$D$3000=H534,"#no matching result in GAME.CHECKLIST Integrator")),
           _xlfn._xlws.FILTER('Checklist.loc DATA'!$D$3:$D$3000,'Checklist.loc DATA'!$C$3:$C$3000=H534,"#no matching result in Checklist.loc DATA")))</f>
        <v/>
      </c>
      <c r="J534" s="48"/>
      <c r="K534" s="46" t="str" cm="1">
        <f t="array" ref="K534">IF(OR(J534="",J534=0),"",
       IF(OR(_xlfn._xlws.FILTER('Checklist.loc DATA'!$E$3:$E$3000,'Checklist.loc DATA'!$D$3:$D$3000=J534,"#no matching result in Checklist.loc DATA")="#no matching result found in Checklist.loc DATA",_xlfn._xlws.FILTER('Checklist.loc DATA'!$E$3:$E$3000,'Checklist.loc DATA'!$D$3:$D$3000=J534,"#no matching result in Checklist.loc DATA")="MISSING",_xlfn._xlws.FILTER('Checklist.loc DATA'!$E$3:$E$3000,'Checklist.loc DATA'!$D$3:$D$3000=J534,"#no matching result in Checklist.loc DATA")=""),
          IF(_xlfn._xlws.FILTER('CLUE. Integrator'!$C$2:$C$3000,'CLUE. Integrator'!$D$2:$D$3000=J534,"#no matching result in aircraft CLUE_Integrator")="0","#Text found in aircraft CLUE_Integrator but no matching entry name; check that you copy-pasted entry names",
                   _xlfn._xlws.FILTER('CLUE. Integrator'!$C$2:$C$3000,'CLUE. Integrator'!$D$2:$D$3000=J534,"#no matching result in aircraft CLUE_Integrator")),
           _xlfn._xlws.FILTER('Checklist.loc DATA'!$E$3:$E$3000,'Checklist.loc DATA'!$D$3:$D$3000=J534,"#no matching result in Checklist.loc DATA")))</f>
        <v/>
      </c>
      <c r="L534" s="63" t="str">
        <f>IF('Integrator tracking'!G543="","",'Integrator tracking'!G543)</f>
        <v/>
      </c>
      <c r="M534" s="14" t="str">
        <f t="shared" si="16"/>
        <v/>
      </c>
      <c r="N534" s="14" t="str">
        <f>IF(F534="","",
_xlfn.CONCAT('Resource Checklist generator'!$A$2,UPPER('Resource Checklist generator'!$O$1),SUBSTITUTE(_xlfn.CONCAT(G534,"_",I534),"GAME.CHECKLIST_",""),"_",T534,'Resource Checklist generator'!$M$2,L534,'Resource Checklist generator'!$K$2,CHAR(10),
    'Resource Checklist generator'!$L$1,'Resource Checklist generator'!$N$2,'Resource Checklist generator'!$K$1,CHAR(10),
    'Resource Checklist generator'!$N$1
))</f>
        <v/>
      </c>
      <c r="O534" s="14" t="str">
        <f>IF(NOT(OR(U534=0,U534="")),_xlfn.CONCAT('Resource Checklist generator'!$G$2,U534,'Resource Checklist generator'!$H$2,CHAR(10),'Resource Checklist generator'!$I$2),"")</f>
        <v/>
      </c>
      <c r="P534" s="14" t="str">
        <f>IF(NOT(OR(V534=0,V534="")),_xlfn.CONCAT('Resource Checklist generator'!$J$2,V534,'Resource Checklist generator'!$H$2,CHAR(10),'Resource Checklist generator'!$L$2),"")</f>
        <v/>
      </c>
      <c r="Q534" s="14" t="str">
        <f>IF(F534="","",
    _xlfn.CONCAT('Resource Checklist generator'!$A$1,UPPER('Resource Checklist generator'!$O$1),SUBSTITUTE(_xlfn.CONCAT(G534,"_",I534),"GAME.CHECKLIST_",""),'Resource Checklist generator'!$B$1,CHAR(10),
    'Resource Checklist generator'!$C$1,G534,'Resource Checklist generator'!$D$1,I534,'Resource Checklist generator'!$E$1,CHAR(10),
    IF(K534="","",_xlfn.CONCAT('Resource Checklist generator'!$F$1,K534,'Resource Checklist generator'!$G$1,CHAR(10))),
    'Resource Checklist generator'!$J$1,'Resource Checklist generator'!$K$1,CHAR(10),
    'Resource Checklist generator'!$N$1)
)</f>
        <v/>
      </c>
      <c r="R534" s="14"/>
      <c r="S534" s="14" t="str">
        <f t="shared" si="17"/>
        <v/>
      </c>
      <c r="T534" s="14" t="str" cm="1">
        <f t="array" ref="T534">IF(Q534="","",MATCH(MID(Q534,1,255),MID($R$3:$R$999,1,255),0))</f>
        <v/>
      </c>
      <c r="U534" s="14"/>
      <c r="V534" s="14"/>
    </row>
    <row r="535" spans="2:22">
      <c r="B535" s="9"/>
      <c r="C535" s="46" t="str" cm="1">
        <f t="array" ref="C535">IF(B535="","",
       IF(OR(_xlfn._xlws.FILTER('Checklist.loc DATA'!$D$3:$D$3000,'Checklist.loc DATA'!$C$3:$C$3000=B535,"#no matching result in Checklist.loc DATA")="#no matching result found in Checklist.loc DATA",_xlfn._xlws.FILTER('Checklist.loc DATA'!$D$3:$D$3000,'Checklist.loc DATA'!$C$3:$C$3000=B535,"#no matching result in Checklist.loc DATA")="MISSING",_xlfn._xlws.FILTER('Checklist.loc DATA'!$D$3:$D$3000,'Checklist.loc DATA'!$C$3:$C$3000=B535,"#no matching result in Checklist.loc DATA")=""),
            IF(_xlfn._xlws.FILTER('GAME.CHECKLIST_ Integrator'!$C$2:$C$3000,'GAME.CHECKLIST_ Integrator'!$D$2:$D$3000=B535,"#no matching result in GAME.CHECKLIST Integrator")="0","#Text found in aircraft PAGE_Integrator but no matching entry name; check that you copy-pasted entry names",
                   _xlfn._xlws.FILTER('GAME.CHECKLIST_ Integrator'!$C$2:$C$3000,'GAME.CHECKLIST_ Integrator'!$D$2:$D$3000=B535,"#no matching result in GAME.CHECKLIST Integrator")),
           _xlfn._xlws.FILTER('Checklist.loc DATA'!$D$3:$D$3000,'Checklist.loc DATA'!$C$3:$C$3000=B535,"#no matching result in Checklist.loc DATA")))</f>
        <v/>
      </c>
      <c r="D535" s="54"/>
      <c r="E535" s="46" t="str" cm="1">
        <f t="array" ref="E535">IF(D535="","",
       IF(OR(_xlfn._xlws.FILTER('Checklist.loc DATA'!$D$3:$D$3000,'Checklist.loc DATA'!$C$3:$C$3000=D535,"#no matching result in Checklist.loc DATA")="#no matching result found in Checklist.loc DATA",_xlfn._xlws.FILTER('Checklist.loc DATA'!$D$3:$D$3000,'Checklist.loc DATA'!$C$3:$C$3000=D535,"#no matching result in Checklist.loc DATA")="MISSING",_xlfn._xlws.FILTER('Checklist.loc DATA'!$D$3:$D$3000,'Checklist.loc DATA'!$C$3:$C$3000=D535,"#no matching result in Checklist.loc DATA")=""),
            IF(_xlfn._xlws.FILTER('GAME.CHECKLIST_ Integrator'!$C$2:$C$3000,'GAME.CHECKLIST_ Integrator'!$D$2:$D$3000=D535,"#no matching result in GAME.CHECKLIST Integrator")="0","#Text found in aircraft PAGE_Integrator but no matching entry name; check that you copy-pasted entry names",
                   _xlfn._xlws.FILTER('GAME.CHECKLIST_ Integrator'!$C$2:$C$3000,'GAME.CHECKLIST_ Integrator'!$D$2:$D$3000=D535,"#no matching result in GAME.CHECKLIST Integrator")),
           _xlfn._xlws.FILTER('Checklist.loc DATA'!$D$3:$D$3000,'Checklist.loc DATA'!$C$3:$C$3000=D535,"#no matching result in Checklist.loc DATA")))</f>
        <v/>
      </c>
      <c r="F535" s="52"/>
      <c r="G535" s="46" t="str" cm="1">
        <f t="array" ref="G535">IF(F535="","",
       IF(OR(_xlfn._xlws.FILTER('Checklist.loc DATA'!$D$3:$D$3000,'Checklist.loc DATA'!$C$3:$C$3000=F535,"#no matching result in Checklist.loc DATA")="#no matching result found in Checklist.loc DATA",_xlfn._xlws.FILTER('Checklist.loc DATA'!$D$3:$D$3000,'Checklist.loc DATA'!$C$3:$C$3000=F535,"#no matching result in Checklist.loc DATA")="MISSING",_xlfn._xlws.FILTER('Checklist.loc DATA'!$D$3:$D$3000,'Checklist.loc DATA'!$C$3:$C$3000=F535,"#no matching result in Checklist.loc DATA")=""),
            IF(_xlfn._xlws.FILTER('GAME.CHECKLIST_ Integrator'!$C$2:$C$3000,'GAME.CHECKLIST_ Integrator'!$D$2:$D$3000=F535,"#no matching result in GAME.CHECKLIST Integrator")="0","#Text found in aircraft PAGE_Integrator but no matching entry name; check that you copy-pasted entry names",
                   _xlfn._xlws.FILTER('GAME.CHECKLIST_ Integrator'!$C$2:$C$3000,'GAME.CHECKLIST_ Integrator'!$D$2:$D$3000=F535,"#no matching result in GAME.CHECKLIST Integrator")),
           _xlfn._xlws.FILTER('Checklist.loc DATA'!$D$3:$D$3000,'Checklist.loc DATA'!$C$3:$C$3000=F535,"#no matching result in Checklist.loc DATA")))</f>
        <v/>
      </c>
      <c r="H535" s="61"/>
      <c r="I535" s="46" t="str" cm="1">
        <f t="array" ref="I535">IF(H535="","",
       IF(OR(_xlfn._xlws.FILTER('Checklist.loc DATA'!$D$3:$D$3000,'Checklist.loc DATA'!$C$3:$C$3000=H535,"#no matching result in Checklist.loc DATA")="#no matching result found in Checklist.loc DATA",_xlfn._xlws.FILTER('Checklist.loc DATA'!$D$3:$D$3000,'Checklist.loc DATA'!$C$3:$C$3000=H535,"#no matching result in Checklist.loc DATA")="MISSING",_xlfn._xlws.FILTER('Checklist.loc DATA'!$D$3:$D$3000,'Checklist.loc DATA'!$C$3:$C$3000=H535,"#no matching result in Checklist.loc DATA")=""),
            IF(_xlfn._xlws.FILTER('GAME.CHECKLIST_ Integrator'!$C$2:$C$3000,'GAME.CHECKLIST_ Integrator'!$D$2:$D$3000=H535,"#no matching result in GAME.CHECKLIST Integrator")="0","#Text found in aircraft PAGE_Integrator but no matching entry name; check that you copy-pasted entry names",
                   _xlfn._xlws.FILTER('GAME.CHECKLIST_ Integrator'!$C$2:$C$3000,'GAME.CHECKLIST_ Integrator'!$D$2:$D$3000=H535,"#no matching result in GAME.CHECKLIST Integrator")),
           _xlfn._xlws.FILTER('Checklist.loc DATA'!$D$3:$D$3000,'Checklist.loc DATA'!$C$3:$C$3000=H535,"#no matching result in Checklist.loc DATA")))</f>
        <v/>
      </c>
      <c r="J535" s="48"/>
      <c r="K535" s="46" t="str" cm="1">
        <f t="array" ref="K535">IF(OR(J535="",J535=0),"",
       IF(OR(_xlfn._xlws.FILTER('Checklist.loc DATA'!$E$3:$E$3000,'Checklist.loc DATA'!$D$3:$D$3000=J535,"#no matching result in Checklist.loc DATA")="#no matching result found in Checklist.loc DATA",_xlfn._xlws.FILTER('Checklist.loc DATA'!$E$3:$E$3000,'Checklist.loc DATA'!$D$3:$D$3000=J535,"#no matching result in Checklist.loc DATA")="MISSING",_xlfn._xlws.FILTER('Checklist.loc DATA'!$E$3:$E$3000,'Checklist.loc DATA'!$D$3:$D$3000=J535,"#no matching result in Checklist.loc DATA")=""),
          IF(_xlfn._xlws.FILTER('CLUE. Integrator'!$C$2:$C$3000,'CLUE. Integrator'!$D$2:$D$3000=J535,"#no matching result in aircraft CLUE_Integrator")="0","#Text found in aircraft CLUE_Integrator but no matching entry name; check that you copy-pasted entry names",
                   _xlfn._xlws.FILTER('CLUE. Integrator'!$C$2:$C$3000,'CLUE. Integrator'!$D$2:$D$3000=J535,"#no matching result in aircraft CLUE_Integrator")),
           _xlfn._xlws.FILTER('Checklist.loc DATA'!$E$3:$E$3000,'Checklist.loc DATA'!$D$3:$D$3000=J535,"#no matching result in Checklist.loc DATA")))</f>
        <v/>
      </c>
      <c r="L535" s="63" t="str">
        <f>IF('Integrator tracking'!G544="","",'Integrator tracking'!G544)</f>
        <v/>
      </c>
      <c r="M535" s="14" t="str">
        <f t="shared" si="16"/>
        <v/>
      </c>
      <c r="N535" s="14" t="str">
        <f>IF(F535="","",
_xlfn.CONCAT('Resource Checklist generator'!$A$2,UPPER('Resource Checklist generator'!$O$1),SUBSTITUTE(_xlfn.CONCAT(G535,"_",I535),"GAME.CHECKLIST_",""),"_",T535,'Resource Checklist generator'!$M$2,L535,'Resource Checklist generator'!$K$2,CHAR(10),
    'Resource Checklist generator'!$L$1,'Resource Checklist generator'!$N$2,'Resource Checklist generator'!$K$1,CHAR(10),
    'Resource Checklist generator'!$N$1
))</f>
        <v/>
      </c>
      <c r="O535" s="14" t="str">
        <f>IF(NOT(OR(U535=0,U535="")),_xlfn.CONCAT('Resource Checklist generator'!$G$2,U535,'Resource Checklist generator'!$H$2,CHAR(10),'Resource Checklist generator'!$I$2),"")</f>
        <v/>
      </c>
      <c r="P535" s="14" t="str">
        <f>IF(NOT(OR(V535=0,V535="")),_xlfn.CONCAT('Resource Checklist generator'!$J$2,V535,'Resource Checklist generator'!$H$2,CHAR(10),'Resource Checklist generator'!$L$2),"")</f>
        <v/>
      </c>
      <c r="Q535" s="14" t="str">
        <f>IF(F535="","",
    _xlfn.CONCAT('Resource Checklist generator'!$A$1,UPPER('Resource Checklist generator'!$O$1),SUBSTITUTE(_xlfn.CONCAT(G535,"_",I535),"GAME.CHECKLIST_",""),'Resource Checklist generator'!$B$1,CHAR(10),
    'Resource Checklist generator'!$C$1,G535,'Resource Checklist generator'!$D$1,I535,'Resource Checklist generator'!$E$1,CHAR(10),
    IF(K535="","",_xlfn.CONCAT('Resource Checklist generator'!$F$1,K535,'Resource Checklist generator'!$G$1,CHAR(10))),
    'Resource Checklist generator'!$J$1,'Resource Checklist generator'!$K$1,CHAR(10),
    'Resource Checklist generator'!$N$1)
)</f>
        <v/>
      </c>
      <c r="R535" s="14"/>
      <c r="S535" s="14" t="str">
        <f t="shared" si="17"/>
        <v/>
      </c>
      <c r="T535" s="14" t="str" cm="1">
        <f t="array" ref="T535">IF(Q535="","",MATCH(MID(Q535,1,255),MID($R$3:$R$999,1,255),0))</f>
        <v/>
      </c>
      <c r="U535" s="14"/>
      <c r="V535" s="14"/>
    </row>
    <row r="536" spans="2:22">
      <c r="B536" s="9"/>
      <c r="C536" s="46" t="str" cm="1">
        <f t="array" ref="C536">IF(B536="","",
       IF(OR(_xlfn._xlws.FILTER('Checklist.loc DATA'!$D$3:$D$3000,'Checklist.loc DATA'!$C$3:$C$3000=B536,"#no matching result in Checklist.loc DATA")="#no matching result found in Checklist.loc DATA",_xlfn._xlws.FILTER('Checklist.loc DATA'!$D$3:$D$3000,'Checklist.loc DATA'!$C$3:$C$3000=B536,"#no matching result in Checklist.loc DATA")="MISSING",_xlfn._xlws.FILTER('Checklist.loc DATA'!$D$3:$D$3000,'Checklist.loc DATA'!$C$3:$C$3000=B536,"#no matching result in Checklist.loc DATA")=""),
            IF(_xlfn._xlws.FILTER('GAME.CHECKLIST_ Integrator'!$C$2:$C$3000,'GAME.CHECKLIST_ Integrator'!$D$2:$D$3000=B536,"#no matching result in GAME.CHECKLIST Integrator")="0","#Text found in aircraft PAGE_Integrator but no matching entry name; check that you copy-pasted entry names",
                   _xlfn._xlws.FILTER('GAME.CHECKLIST_ Integrator'!$C$2:$C$3000,'GAME.CHECKLIST_ Integrator'!$D$2:$D$3000=B536,"#no matching result in GAME.CHECKLIST Integrator")),
           _xlfn._xlws.FILTER('Checklist.loc DATA'!$D$3:$D$3000,'Checklist.loc DATA'!$C$3:$C$3000=B536,"#no matching result in Checklist.loc DATA")))</f>
        <v/>
      </c>
      <c r="D536" s="54"/>
      <c r="E536" s="46" t="str" cm="1">
        <f t="array" ref="E536">IF(D536="","",
       IF(OR(_xlfn._xlws.FILTER('Checklist.loc DATA'!$D$3:$D$3000,'Checklist.loc DATA'!$C$3:$C$3000=D536,"#no matching result in Checklist.loc DATA")="#no matching result found in Checklist.loc DATA",_xlfn._xlws.FILTER('Checklist.loc DATA'!$D$3:$D$3000,'Checklist.loc DATA'!$C$3:$C$3000=D536,"#no matching result in Checklist.loc DATA")="MISSING",_xlfn._xlws.FILTER('Checklist.loc DATA'!$D$3:$D$3000,'Checklist.loc DATA'!$C$3:$C$3000=D536,"#no matching result in Checklist.loc DATA")=""),
            IF(_xlfn._xlws.FILTER('GAME.CHECKLIST_ Integrator'!$C$2:$C$3000,'GAME.CHECKLIST_ Integrator'!$D$2:$D$3000=D536,"#no matching result in GAME.CHECKLIST Integrator")="0","#Text found in aircraft PAGE_Integrator but no matching entry name; check that you copy-pasted entry names",
                   _xlfn._xlws.FILTER('GAME.CHECKLIST_ Integrator'!$C$2:$C$3000,'GAME.CHECKLIST_ Integrator'!$D$2:$D$3000=D536,"#no matching result in GAME.CHECKLIST Integrator")),
           _xlfn._xlws.FILTER('Checklist.loc DATA'!$D$3:$D$3000,'Checklist.loc DATA'!$C$3:$C$3000=D536,"#no matching result in Checklist.loc DATA")))</f>
        <v/>
      </c>
      <c r="F536" s="52"/>
      <c r="G536" s="46" t="str" cm="1">
        <f t="array" ref="G536">IF(F536="","",
       IF(OR(_xlfn._xlws.FILTER('Checklist.loc DATA'!$D$3:$D$3000,'Checklist.loc DATA'!$C$3:$C$3000=F536,"#no matching result in Checklist.loc DATA")="#no matching result found in Checklist.loc DATA",_xlfn._xlws.FILTER('Checklist.loc DATA'!$D$3:$D$3000,'Checklist.loc DATA'!$C$3:$C$3000=F536,"#no matching result in Checklist.loc DATA")="MISSING",_xlfn._xlws.FILTER('Checklist.loc DATA'!$D$3:$D$3000,'Checklist.loc DATA'!$C$3:$C$3000=F536,"#no matching result in Checklist.loc DATA")=""),
            IF(_xlfn._xlws.FILTER('GAME.CHECKLIST_ Integrator'!$C$2:$C$3000,'GAME.CHECKLIST_ Integrator'!$D$2:$D$3000=F536,"#no matching result in GAME.CHECKLIST Integrator")="0","#Text found in aircraft PAGE_Integrator but no matching entry name; check that you copy-pasted entry names",
                   _xlfn._xlws.FILTER('GAME.CHECKLIST_ Integrator'!$C$2:$C$3000,'GAME.CHECKLIST_ Integrator'!$D$2:$D$3000=F536,"#no matching result in GAME.CHECKLIST Integrator")),
           _xlfn._xlws.FILTER('Checklist.loc DATA'!$D$3:$D$3000,'Checklist.loc DATA'!$C$3:$C$3000=F536,"#no matching result in Checklist.loc DATA")))</f>
        <v/>
      </c>
      <c r="H536" s="61"/>
      <c r="I536" s="46" t="str" cm="1">
        <f t="array" ref="I536">IF(H536="","",
       IF(OR(_xlfn._xlws.FILTER('Checklist.loc DATA'!$D$3:$D$3000,'Checklist.loc DATA'!$C$3:$C$3000=H536,"#no matching result in Checklist.loc DATA")="#no matching result found in Checklist.loc DATA",_xlfn._xlws.FILTER('Checklist.loc DATA'!$D$3:$D$3000,'Checklist.loc DATA'!$C$3:$C$3000=H536,"#no matching result in Checklist.loc DATA")="MISSING",_xlfn._xlws.FILTER('Checklist.loc DATA'!$D$3:$D$3000,'Checklist.loc DATA'!$C$3:$C$3000=H536,"#no matching result in Checklist.loc DATA")=""),
            IF(_xlfn._xlws.FILTER('GAME.CHECKLIST_ Integrator'!$C$2:$C$3000,'GAME.CHECKLIST_ Integrator'!$D$2:$D$3000=H536,"#no matching result in GAME.CHECKLIST Integrator")="0","#Text found in aircraft PAGE_Integrator but no matching entry name; check that you copy-pasted entry names",
                   _xlfn._xlws.FILTER('GAME.CHECKLIST_ Integrator'!$C$2:$C$3000,'GAME.CHECKLIST_ Integrator'!$D$2:$D$3000=H536,"#no matching result in GAME.CHECKLIST Integrator")),
           _xlfn._xlws.FILTER('Checklist.loc DATA'!$D$3:$D$3000,'Checklist.loc DATA'!$C$3:$C$3000=H536,"#no matching result in Checklist.loc DATA")))</f>
        <v/>
      </c>
      <c r="J536" s="48"/>
      <c r="K536" s="46" t="str" cm="1">
        <f t="array" ref="K536">IF(OR(J536="",J536=0),"",
       IF(OR(_xlfn._xlws.FILTER('Checklist.loc DATA'!$E$3:$E$3000,'Checklist.loc DATA'!$D$3:$D$3000=J536,"#no matching result in Checklist.loc DATA")="#no matching result found in Checklist.loc DATA",_xlfn._xlws.FILTER('Checklist.loc DATA'!$E$3:$E$3000,'Checklist.loc DATA'!$D$3:$D$3000=J536,"#no matching result in Checklist.loc DATA")="MISSING",_xlfn._xlws.FILTER('Checklist.loc DATA'!$E$3:$E$3000,'Checklist.loc DATA'!$D$3:$D$3000=J536,"#no matching result in Checklist.loc DATA")=""),
          IF(_xlfn._xlws.FILTER('CLUE. Integrator'!$C$2:$C$3000,'CLUE. Integrator'!$D$2:$D$3000=J536,"#no matching result in aircraft CLUE_Integrator")="0","#Text found in aircraft CLUE_Integrator but no matching entry name; check that you copy-pasted entry names",
                   _xlfn._xlws.FILTER('CLUE. Integrator'!$C$2:$C$3000,'CLUE. Integrator'!$D$2:$D$3000=J536,"#no matching result in aircraft CLUE_Integrator")),
           _xlfn._xlws.FILTER('Checklist.loc DATA'!$E$3:$E$3000,'Checklist.loc DATA'!$D$3:$D$3000=J536,"#no matching result in Checklist.loc DATA")))</f>
        <v/>
      </c>
      <c r="L536" s="63" t="str">
        <f>IF('Integrator tracking'!G545="","",'Integrator tracking'!G545)</f>
        <v/>
      </c>
      <c r="M536" s="14" t="str">
        <f t="shared" si="16"/>
        <v/>
      </c>
      <c r="N536" s="14" t="str">
        <f>IF(F536="","",
_xlfn.CONCAT('Resource Checklist generator'!$A$2,UPPER('Resource Checklist generator'!$O$1),SUBSTITUTE(_xlfn.CONCAT(G536,"_",I536),"GAME.CHECKLIST_",""),"_",T536,'Resource Checklist generator'!$M$2,L536,'Resource Checklist generator'!$K$2,CHAR(10),
    'Resource Checklist generator'!$L$1,'Resource Checklist generator'!$N$2,'Resource Checklist generator'!$K$1,CHAR(10),
    'Resource Checklist generator'!$N$1
))</f>
        <v/>
      </c>
      <c r="O536" s="14" t="str">
        <f>IF(NOT(OR(U536=0,U536="")),_xlfn.CONCAT('Resource Checklist generator'!$G$2,U536,'Resource Checklist generator'!$H$2,CHAR(10),'Resource Checklist generator'!$I$2),"")</f>
        <v/>
      </c>
      <c r="P536" s="14" t="str">
        <f>IF(NOT(OR(V536=0,V536="")),_xlfn.CONCAT('Resource Checklist generator'!$J$2,V536,'Resource Checklist generator'!$H$2,CHAR(10),'Resource Checklist generator'!$L$2),"")</f>
        <v/>
      </c>
      <c r="Q536" s="14" t="str">
        <f>IF(F536="","",
    _xlfn.CONCAT('Resource Checklist generator'!$A$1,UPPER('Resource Checklist generator'!$O$1),SUBSTITUTE(_xlfn.CONCAT(G536,"_",I536),"GAME.CHECKLIST_",""),'Resource Checklist generator'!$B$1,CHAR(10),
    'Resource Checklist generator'!$C$1,G536,'Resource Checklist generator'!$D$1,I536,'Resource Checklist generator'!$E$1,CHAR(10),
    IF(K536="","",_xlfn.CONCAT('Resource Checklist generator'!$F$1,K536,'Resource Checklist generator'!$G$1,CHAR(10))),
    'Resource Checklist generator'!$J$1,'Resource Checklist generator'!$K$1,CHAR(10),
    'Resource Checklist generator'!$N$1)
)</f>
        <v/>
      </c>
      <c r="R536" s="14"/>
      <c r="S536" s="14" t="str">
        <f t="shared" si="17"/>
        <v/>
      </c>
      <c r="T536" s="14" t="str" cm="1">
        <f t="array" ref="T536">IF(Q536="","",MATCH(MID(Q536,1,255),MID($R$3:$R$999,1,255),0))</f>
        <v/>
      </c>
      <c r="U536" s="14"/>
      <c r="V536" s="14"/>
    </row>
    <row r="537" spans="2:22">
      <c r="B537" s="9"/>
      <c r="C537" s="46" t="str" cm="1">
        <f t="array" ref="C537">IF(B537="","",
       IF(OR(_xlfn._xlws.FILTER('Checklist.loc DATA'!$D$3:$D$3000,'Checklist.loc DATA'!$C$3:$C$3000=B537,"#no matching result in Checklist.loc DATA")="#no matching result found in Checklist.loc DATA",_xlfn._xlws.FILTER('Checklist.loc DATA'!$D$3:$D$3000,'Checklist.loc DATA'!$C$3:$C$3000=B537,"#no matching result in Checklist.loc DATA")="MISSING",_xlfn._xlws.FILTER('Checklist.loc DATA'!$D$3:$D$3000,'Checklist.loc DATA'!$C$3:$C$3000=B537,"#no matching result in Checklist.loc DATA")=""),
            IF(_xlfn._xlws.FILTER('GAME.CHECKLIST_ Integrator'!$C$2:$C$3000,'GAME.CHECKLIST_ Integrator'!$D$2:$D$3000=B537,"#no matching result in GAME.CHECKLIST Integrator")="0","#Text found in aircraft PAGE_Integrator but no matching entry name; check that you copy-pasted entry names",
                   _xlfn._xlws.FILTER('GAME.CHECKLIST_ Integrator'!$C$2:$C$3000,'GAME.CHECKLIST_ Integrator'!$D$2:$D$3000=B537,"#no matching result in GAME.CHECKLIST Integrator")),
           _xlfn._xlws.FILTER('Checklist.loc DATA'!$D$3:$D$3000,'Checklist.loc DATA'!$C$3:$C$3000=B537,"#no matching result in Checklist.loc DATA")))</f>
        <v/>
      </c>
      <c r="D537" s="54"/>
      <c r="E537" s="46" t="str" cm="1">
        <f t="array" ref="E537">IF(D537="","",
       IF(OR(_xlfn._xlws.FILTER('Checklist.loc DATA'!$D$3:$D$3000,'Checklist.loc DATA'!$C$3:$C$3000=D537,"#no matching result in Checklist.loc DATA")="#no matching result found in Checklist.loc DATA",_xlfn._xlws.FILTER('Checklist.loc DATA'!$D$3:$D$3000,'Checklist.loc DATA'!$C$3:$C$3000=D537,"#no matching result in Checklist.loc DATA")="MISSING",_xlfn._xlws.FILTER('Checklist.loc DATA'!$D$3:$D$3000,'Checklist.loc DATA'!$C$3:$C$3000=D537,"#no matching result in Checklist.loc DATA")=""),
            IF(_xlfn._xlws.FILTER('GAME.CHECKLIST_ Integrator'!$C$2:$C$3000,'GAME.CHECKLIST_ Integrator'!$D$2:$D$3000=D537,"#no matching result in GAME.CHECKLIST Integrator")="0","#Text found in aircraft PAGE_Integrator but no matching entry name; check that you copy-pasted entry names",
                   _xlfn._xlws.FILTER('GAME.CHECKLIST_ Integrator'!$C$2:$C$3000,'GAME.CHECKLIST_ Integrator'!$D$2:$D$3000=D537,"#no matching result in GAME.CHECKLIST Integrator")),
           _xlfn._xlws.FILTER('Checklist.loc DATA'!$D$3:$D$3000,'Checklist.loc DATA'!$C$3:$C$3000=D537,"#no matching result in Checklist.loc DATA")))</f>
        <v/>
      </c>
      <c r="F537" s="52"/>
      <c r="G537" s="46" t="str" cm="1">
        <f t="array" ref="G537">IF(F537="","",
       IF(OR(_xlfn._xlws.FILTER('Checklist.loc DATA'!$D$3:$D$3000,'Checklist.loc DATA'!$C$3:$C$3000=F537,"#no matching result in Checklist.loc DATA")="#no matching result found in Checklist.loc DATA",_xlfn._xlws.FILTER('Checklist.loc DATA'!$D$3:$D$3000,'Checklist.loc DATA'!$C$3:$C$3000=F537,"#no matching result in Checklist.loc DATA")="MISSING",_xlfn._xlws.FILTER('Checklist.loc DATA'!$D$3:$D$3000,'Checklist.loc DATA'!$C$3:$C$3000=F537,"#no matching result in Checklist.loc DATA")=""),
            IF(_xlfn._xlws.FILTER('GAME.CHECKLIST_ Integrator'!$C$2:$C$3000,'GAME.CHECKLIST_ Integrator'!$D$2:$D$3000=F537,"#no matching result in GAME.CHECKLIST Integrator")="0","#Text found in aircraft PAGE_Integrator but no matching entry name; check that you copy-pasted entry names",
                   _xlfn._xlws.FILTER('GAME.CHECKLIST_ Integrator'!$C$2:$C$3000,'GAME.CHECKLIST_ Integrator'!$D$2:$D$3000=F537,"#no matching result in GAME.CHECKLIST Integrator")),
           _xlfn._xlws.FILTER('Checklist.loc DATA'!$D$3:$D$3000,'Checklist.loc DATA'!$C$3:$C$3000=F537,"#no matching result in Checklist.loc DATA")))</f>
        <v/>
      </c>
      <c r="H537" s="61"/>
      <c r="I537" s="46" t="str" cm="1">
        <f t="array" ref="I537">IF(H537="","",
       IF(OR(_xlfn._xlws.FILTER('Checklist.loc DATA'!$D$3:$D$3000,'Checklist.loc DATA'!$C$3:$C$3000=H537,"#no matching result in Checklist.loc DATA")="#no matching result found in Checklist.loc DATA",_xlfn._xlws.FILTER('Checklist.loc DATA'!$D$3:$D$3000,'Checklist.loc DATA'!$C$3:$C$3000=H537,"#no matching result in Checklist.loc DATA")="MISSING",_xlfn._xlws.FILTER('Checklist.loc DATA'!$D$3:$D$3000,'Checklist.loc DATA'!$C$3:$C$3000=H537,"#no matching result in Checklist.loc DATA")=""),
            IF(_xlfn._xlws.FILTER('GAME.CHECKLIST_ Integrator'!$C$2:$C$3000,'GAME.CHECKLIST_ Integrator'!$D$2:$D$3000=H537,"#no matching result in GAME.CHECKLIST Integrator")="0","#Text found in aircraft PAGE_Integrator but no matching entry name; check that you copy-pasted entry names",
                   _xlfn._xlws.FILTER('GAME.CHECKLIST_ Integrator'!$C$2:$C$3000,'GAME.CHECKLIST_ Integrator'!$D$2:$D$3000=H537,"#no matching result in GAME.CHECKLIST Integrator")),
           _xlfn._xlws.FILTER('Checklist.loc DATA'!$D$3:$D$3000,'Checklist.loc DATA'!$C$3:$C$3000=H537,"#no matching result in Checklist.loc DATA")))</f>
        <v/>
      </c>
      <c r="J537" s="48"/>
      <c r="K537" s="46" t="str" cm="1">
        <f t="array" ref="K537">IF(OR(J537="",J537=0),"",
       IF(OR(_xlfn._xlws.FILTER('Checklist.loc DATA'!$E$3:$E$3000,'Checklist.loc DATA'!$D$3:$D$3000=J537,"#no matching result in Checklist.loc DATA")="#no matching result found in Checklist.loc DATA",_xlfn._xlws.FILTER('Checklist.loc DATA'!$E$3:$E$3000,'Checklist.loc DATA'!$D$3:$D$3000=J537,"#no matching result in Checklist.loc DATA")="MISSING",_xlfn._xlws.FILTER('Checklist.loc DATA'!$E$3:$E$3000,'Checklist.loc DATA'!$D$3:$D$3000=J537,"#no matching result in Checklist.loc DATA")=""),
          IF(_xlfn._xlws.FILTER('CLUE. Integrator'!$C$2:$C$3000,'CLUE. Integrator'!$D$2:$D$3000=J537,"#no matching result in aircraft CLUE_Integrator")="0","#Text found in aircraft CLUE_Integrator but no matching entry name; check that you copy-pasted entry names",
                   _xlfn._xlws.FILTER('CLUE. Integrator'!$C$2:$C$3000,'CLUE. Integrator'!$D$2:$D$3000=J537,"#no matching result in aircraft CLUE_Integrator")),
           _xlfn._xlws.FILTER('Checklist.loc DATA'!$E$3:$E$3000,'Checklist.loc DATA'!$D$3:$D$3000=J537,"#no matching result in Checklist.loc DATA")))</f>
        <v/>
      </c>
      <c r="L537" s="63" t="str">
        <f>IF('Integrator tracking'!G546="","",'Integrator tracking'!G546)</f>
        <v/>
      </c>
      <c r="M537" s="14" t="str">
        <f t="shared" si="16"/>
        <v/>
      </c>
      <c r="N537" s="14" t="str">
        <f>IF(F537="","",
_xlfn.CONCAT('Resource Checklist generator'!$A$2,UPPER('Resource Checklist generator'!$O$1),SUBSTITUTE(_xlfn.CONCAT(G537,"_",I537),"GAME.CHECKLIST_",""),"_",T537,'Resource Checklist generator'!$M$2,L537,'Resource Checklist generator'!$K$2,CHAR(10),
    'Resource Checklist generator'!$L$1,'Resource Checklist generator'!$N$2,'Resource Checklist generator'!$K$1,CHAR(10),
    'Resource Checklist generator'!$N$1
))</f>
        <v/>
      </c>
      <c r="O537" s="14" t="str">
        <f>IF(NOT(OR(U537=0,U537="")),_xlfn.CONCAT('Resource Checklist generator'!$G$2,U537,'Resource Checklist generator'!$H$2,CHAR(10),'Resource Checklist generator'!$I$2),"")</f>
        <v/>
      </c>
      <c r="P537" s="14" t="str">
        <f>IF(NOT(OR(V537=0,V537="")),_xlfn.CONCAT('Resource Checklist generator'!$J$2,V537,'Resource Checklist generator'!$H$2,CHAR(10),'Resource Checklist generator'!$L$2),"")</f>
        <v/>
      </c>
      <c r="Q537" s="14" t="str">
        <f>IF(F537="","",
    _xlfn.CONCAT('Resource Checklist generator'!$A$1,UPPER('Resource Checklist generator'!$O$1),SUBSTITUTE(_xlfn.CONCAT(G537,"_",I537),"GAME.CHECKLIST_",""),'Resource Checklist generator'!$B$1,CHAR(10),
    'Resource Checklist generator'!$C$1,G537,'Resource Checklist generator'!$D$1,I537,'Resource Checklist generator'!$E$1,CHAR(10),
    IF(K537="","",_xlfn.CONCAT('Resource Checklist generator'!$F$1,K537,'Resource Checklist generator'!$G$1,CHAR(10))),
    'Resource Checklist generator'!$J$1,'Resource Checklist generator'!$K$1,CHAR(10),
    'Resource Checklist generator'!$N$1)
)</f>
        <v/>
      </c>
      <c r="R537" s="14"/>
      <c r="S537" s="14" t="str">
        <f t="shared" si="17"/>
        <v/>
      </c>
      <c r="T537" s="14" t="str" cm="1">
        <f t="array" ref="T537">IF(Q537="","",MATCH(MID(Q537,1,255),MID($R$3:$R$999,1,255),0))</f>
        <v/>
      </c>
      <c r="U537" s="14"/>
      <c r="V537" s="14"/>
    </row>
    <row r="538" spans="2:22">
      <c r="B538" s="9"/>
      <c r="C538" s="46" t="str" cm="1">
        <f t="array" ref="C538">IF(B538="","",
       IF(OR(_xlfn._xlws.FILTER('Checklist.loc DATA'!$D$3:$D$3000,'Checklist.loc DATA'!$C$3:$C$3000=B538,"#no matching result in Checklist.loc DATA")="#no matching result found in Checklist.loc DATA",_xlfn._xlws.FILTER('Checklist.loc DATA'!$D$3:$D$3000,'Checklist.loc DATA'!$C$3:$C$3000=B538,"#no matching result in Checklist.loc DATA")="MISSING",_xlfn._xlws.FILTER('Checklist.loc DATA'!$D$3:$D$3000,'Checklist.loc DATA'!$C$3:$C$3000=B538,"#no matching result in Checklist.loc DATA")=""),
            IF(_xlfn._xlws.FILTER('GAME.CHECKLIST_ Integrator'!$C$2:$C$3000,'GAME.CHECKLIST_ Integrator'!$D$2:$D$3000=B538,"#no matching result in GAME.CHECKLIST Integrator")="0","#Text found in aircraft PAGE_Integrator but no matching entry name; check that you copy-pasted entry names",
                   _xlfn._xlws.FILTER('GAME.CHECKLIST_ Integrator'!$C$2:$C$3000,'GAME.CHECKLIST_ Integrator'!$D$2:$D$3000=B538,"#no matching result in GAME.CHECKLIST Integrator")),
           _xlfn._xlws.FILTER('Checklist.loc DATA'!$D$3:$D$3000,'Checklist.loc DATA'!$C$3:$C$3000=B538,"#no matching result in Checklist.loc DATA")))</f>
        <v/>
      </c>
      <c r="D538" s="54"/>
      <c r="E538" s="46" t="str" cm="1">
        <f t="array" ref="E538">IF(D538="","",
       IF(OR(_xlfn._xlws.FILTER('Checklist.loc DATA'!$D$3:$D$3000,'Checklist.loc DATA'!$C$3:$C$3000=D538,"#no matching result in Checklist.loc DATA")="#no matching result found in Checklist.loc DATA",_xlfn._xlws.FILTER('Checklist.loc DATA'!$D$3:$D$3000,'Checklist.loc DATA'!$C$3:$C$3000=D538,"#no matching result in Checklist.loc DATA")="MISSING",_xlfn._xlws.FILTER('Checklist.loc DATA'!$D$3:$D$3000,'Checklist.loc DATA'!$C$3:$C$3000=D538,"#no matching result in Checklist.loc DATA")=""),
            IF(_xlfn._xlws.FILTER('GAME.CHECKLIST_ Integrator'!$C$2:$C$3000,'GAME.CHECKLIST_ Integrator'!$D$2:$D$3000=D538,"#no matching result in GAME.CHECKLIST Integrator")="0","#Text found in aircraft PAGE_Integrator but no matching entry name; check that you copy-pasted entry names",
                   _xlfn._xlws.FILTER('GAME.CHECKLIST_ Integrator'!$C$2:$C$3000,'GAME.CHECKLIST_ Integrator'!$D$2:$D$3000=D538,"#no matching result in GAME.CHECKLIST Integrator")),
           _xlfn._xlws.FILTER('Checklist.loc DATA'!$D$3:$D$3000,'Checklist.loc DATA'!$C$3:$C$3000=D538,"#no matching result in Checklist.loc DATA")))</f>
        <v/>
      </c>
      <c r="F538" s="52"/>
      <c r="G538" s="46" t="str" cm="1">
        <f t="array" ref="G538">IF(F538="","",
       IF(OR(_xlfn._xlws.FILTER('Checklist.loc DATA'!$D$3:$D$3000,'Checklist.loc DATA'!$C$3:$C$3000=F538,"#no matching result in Checklist.loc DATA")="#no matching result found in Checklist.loc DATA",_xlfn._xlws.FILTER('Checklist.loc DATA'!$D$3:$D$3000,'Checklist.loc DATA'!$C$3:$C$3000=F538,"#no matching result in Checklist.loc DATA")="MISSING",_xlfn._xlws.FILTER('Checklist.loc DATA'!$D$3:$D$3000,'Checklist.loc DATA'!$C$3:$C$3000=F538,"#no matching result in Checklist.loc DATA")=""),
            IF(_xlfn._xlws.FILTER('GAME.CHECKLIST_ Integrator'!$C$2:$C$3000,'GAME.CHECKLIST_ Integrator'!$D$2:$D$3000=F538,"#no matching result in GAME.CHECKLIST Integrator")="0","#Text found in aircraft PAGE_Integrator but no matching entry name; check that you copy-pasted entry names",
                   _xlfn._xlws.FILTER('GAME.CHECKLIST_ Integrator'!$C$2:$C$3000,'GAME.CHECKLIST_ Integrator'!$D$2:$D$3000=F538,"#no matching result in GAME.CHECKLIST Integrator")),
           _xlfn._xlws.FILTER('Checklist.loc DATA'!$D$3:$D$3000,'Checklist.loc DATA'!$C$3:$C$3000=F538,"#no matching result in Checklist.loc DATA")))</f>
        <v/>
      </c>
      <c r="H538" s="61"/>
      <c r="I538" s="46" t="str" cm="1">
        <f t="array" ref="I538">IF(H538="","",
       IF(OR(_xlfn._xlws.FILTER('Checklist.loc DATA'!$D$3:$D$3000,'Checklist.loc DATA'!$C$3:$C$3000=H538,"#no matching result in Checklist.loc DATA")="#no matching result found in Checklist.loc DATA",_xlfn._xlws.FILTER('Checklist.loc DATA'!$D$3:$D$3000,'Checklist.loc DATA'!$C$3:$C$3000=H538,"#no matching result in Checklist.loc DATA")="MISSING",_xlfn._xlws.FILTER('Checklist.loc DATA'!$D$3:$D$3000,'Checklist.loc DATA'!$C$3:$C$3000=H538,"#no matching result in Checklist.loc DATA")=""),
            IF(_xlfn._xlws.FILTER('GAME.CHECKLIST_ Integrator'!$C$2:$C$3000,'GAME.CHECKLIST_ Integrator'!$D$2:$D$3000=H538,"#no matching result in GAME.CHECKLIST Integrator")="0","#Text found in aircraft PAGE_Integrator but no matching entry name; check that you copy-pasted entry names",
                   _xlfn._xlws.FILTER('GAME.CHECKLIST_ Integrator'!$C$2:$C$3000,'GAME.CHECKLIST_ Integrator'!$D$2:$D$3000=H538,"#no matching result in GAME.CHECKLIST Integrator")),
           _xlfn._xlws.FILTER('Checklist.loc DATA'!$D$3:$D$3000,'Checklist.loc DATA'!$C$3:$C$3000=H538,"#no matching result in Checklist.loc DATA")))</f>
        <v/>
      </c>
      <c r="J538" s="48"/>
      <c r="K538" s="46" t="str" cm="1">
        <f t="array" ref="K538">IF(OR(J538="",J538=0),"",
       IF(OR(_xlfn._xlws.FILTER('Checklist.loc DATA'!$E$3:$E$3000,'Checklist.loc DATA'!$D$3:$D$3000=J538,"#no matching result in Checklist.loc DATA")="#no matching result found in Checklist.loc DATA",_xlfn._xlws.FILTER('Checklist.loc DATA'!$E$3:$E$3000,'Checklist.loc DATA'!$D$3:$D$3000=J538,"#no matching result in Checklist.loc DATA")="MISSING",_xlfn._xlws.FILTER('Checklist.loc DATA'!$E$3:$E$3000,'Checklist.loc DATA'!$D$3:$D$3000=J538,"#no matching result in Checklist.loc DATA")=""),
          IF(_xlfn._xlws.FILTER('CLUE. Integrator'!$C$2:$C$3000,'CLUE. Integrator'!$D$2:$D$3000=J538,"#no matching result in aircraft CLUE_Integrator")="0","#Text found in aircraft CLUE_Integrator but no matching entry name; check that you copy-pasted entry names",
                   _xlfn._xlws.FILTER('CLUE. Integrator'!$C$2:$C$3000,'CLUE. Integrator'!$D$2:$D$3000=J538,"#no matching result in aircraft CLUE_Integrator")),
           _xlfn._xlws.FILTER('Checklist.loc DATA'!$E$3:$E$3000,'Checklist.loc DATA'!$D$3:$D$3000=J538,"#no matching result in Checklist.loc DATA")))</f>
        <v/>
      </c>
      <c r="L538" s="63" t="str">
        <f>IF('Integrator tracking'!G547="","",'Integrator tracking'!G547)</f>
        <v/>
      </c>
      <c r="M538" s="14" t="str">
        <f t="shared" si="16"/>
        <v/>
      </c>
      <c r="N538" s="14" t="str">
        <f>IF(F538="","",
_xlfn.CONCAT('Resource Checklist generator'!$A$2,UPPER('Resource Checklist generator'!$O$1),SUBSTITUTE(_xlfn.CONCAT(G538,"_",I538),"GAME.CHECKLIST_",""),"_",T538,'Resource Checklist generator'!$M$2,L538,'Resource Checklist generator'!$K$2,CHAR(10),
    'Resource Checklist generator'!$L$1,'Resource Checklist generator'!$N$2,'Resource Checklist generator'!$K$1,CHAR(10),
    'Resource Checklist generator'!$N$1
))</f>
        <v/>
      </c>
      <c r="O538" s="14" t="str">
        <f>IF(NOT(OR(U538=0,U538="")),_xlfn.CONCAT('Resource Checklist generator'!$G$2,U538,'Resource Checklist generator'!$H$2,CHAR(10),'Resource Checklist generator'!$I$2),"")</f>
        <v/>
      </c>
      <c r="P538" s="14" t="str">
        <f>IF(NOT(OR(V538=0,V538="")),_xlfn.CONCAT('Resource Checklist generator'!$J$2,V538,'Resource Checklist generator'!$H$2,CHAR(10),'Resource Checklist generator'!$L$2),"")</f>
        <v/>
      </c>
      <c r="Q538" s="14" t="str">
        <f>IF(F538="","",
    _xlfn.CONCAT('Resource Checklist generator'!$A$1,UPPER('Resource Checklist generator'!$O$1),SUBSTITUTE(_xlfn.CONCAT(G538,"_",I538),"GAME.CHECKLIST_",""),'Resource Checklist generator'!$B$1,CHAR(10),
    'Resource Checklist generator'!$C$1,G538,'Resource Checklist generator'!$D$1,I538,'Resource Checklist generator'!$E$1,CHAR(10),
    IF(K538="","",_xlfn.CONCAT('Resource Checklist generator'!$F$1,K538,'Resource Checklist generator'!$G$1,CHAR(10))),
    'Resource Checklist generator'!$J$1,'Resource Checklist generator'!$K$1,CHAR(10),
    'Resource Checklist generator'!$N$1)
)</f>
        <v/>
      </c>
      <c r="R538" s="14"/>
      <c r="S538" s="14" t="str">
        <f t="shared" si="17"/>
        <v/>
      </c>
      <c r="T538" s="14" t="str" cm="1">
        <f t="array" ref="T538">IF(Q538="","",MATCH(MID(Q538,1,255),MID($R$3:$R$999,1,255),0))</f>
        <v/>
      </c>
      <c r="U538" s="14"/>
      <c r="V538" s="14"/>
    </row>
    <row r="539" spans="2:22">
      <c r="B539" s="9"/>
      <c r="C539" s="46" t="str" cm="1">
        <f t="array" ref="C539">IF(B539="","",
       IF(OR(_xlfn._xlws.FILTER('Checklist.loc DATA'!$D$3:$D$3000,'Checklist.loc DATA'!$C$3:$C$3000=B539,"#no matching result in Checklist.loc DATA")="#no matching result found in Checklist.loc DATA",_xlfn._xlws.FILTER('Checklist.loc DATA'!$D$3:$D$3000,'Checklist.loc DATA'!$C$3:$C$3000=B539,"#no matching result in Checklist.loc DATA")="MISSING",_xlfn._xlws.FILTER('Checklist.loc DATA'!$D$3:$D$3000,'Checklist.loc DATA'!$C$3:$C$3000=B539,"#no matching result in Checklist.loc DATA")=""),
            IF(_xlfn._xlws.FILTER('GAME.CHECKLIST_ Integrator'!$C$2:$C$3000,'GAME.CHECKLIST_ Integrator'!$D$2:$D$3000=B539,"#no matching result in GAME.CHECKLIST Integrator")="0","#Text found in aircraft PAGE_Integrator but no matching entry name; check that you copy-pasted entry names",
                   _xlfn._xlws.FILTER('GAME.CHECKLIST_ Integrator'!$C$2:$C$3000,'GAME.CHECKLIST_ Integrator'!$D$2:$D$3000=B539,"#no matching result in GAME.CHECKLIST Integrator")),
           _xlfn._xlws.FILTER('Checklist.loc DATA'!$D$3:$D$3000,'Checklist.loc DATA'!$C$3:$C$3000=B539,"#no matching result in Checklist.loc DATA")))</f>
        <v/>
      </c>
      <c r="D539" s="54"/>
      <c r="E539" s="46" t="str" cm="1">
        <f t="array" ref="E539">IF(D539="","",
       IF(OR(_xlfn._xlws.FILTER('Checklist.loc DATA'!$D$3:$D$3000,'Checklist.loc DATA'!$C$3:$C$3000=D539,"#no matching result in Checklist.loc DATA")="#no matching result found in Checklist.loc DATA",_xlfn._xlws.FILTER('Checklist.loc DATA'!$D$3:$D$3000,'Checklist.loc DATA'!$C$3:$C$3000=D539,"#no matching result in Checklist.loc DATA")="MISSING",_xlfn._xlws.FILTER('Checklist.loc DATA'!$D$3:$D$3000,'Checklist.loc DATA'!$C$3:$C$3000=D539,"#no matching result in Checklist.loc DATA")=""),
            IF(_xlfn._xlws.FILTER('GAME.CHECKLIST_ Integrator'!$C$2:$C$3000,'GAME.CHECKLIST_ Integrator'!$D$2:$D$3000=D539,"#no matching result in GAME.CHECKLIST Integrator")="0","#Text found in aircraft PAGE_Integrator but no matching entry name; check that you copy-pasted entry names",
                   _xlfn._xlws.FILTER('GAME.CHECKLIST_ Integrator'!$C$2:$C$3000,'GAME.CHECKLIST_ Integrator'!$D$2:$D$3000=D539,"#no matching result in GAME.CHECKLIST Integrator")),
           _xlfn._xlws.FILTER('Checklist.loc DATA'!$D$3:$D$3000,'Checklist.loc DATA'!$C$3:$C$3000=D539,"#no matching result in Checklist.loc DATA")))</f>
        <v/>
      </c>
      <c r="F539" s="52"/>
      <c r="G539" s="46" t="str" cm="1">
        <f t="array" ref="G539">IF(F539="","",
       IF(OR(_xlfn._xlws.FILTER('Checklist.loc DATA'!$D$3:$D$3000,'Checklist.loc DATA'!$C$3:$C$3000=F539,"#no matching result in Checklist.loc DATA")="#no matching result found in Checklist.loc DATA",_xlfn._xlws.FILTER('Checklist.loc DATA'!$D$3:$D$3000,'Checklist.loc DATA'!$C$3:$C$3000=F539,"#no matching result in Checklist.loc DATA")="MISSING",_xlfn._xlws.FILTER('Checklist.loc DATA'!$D$3:$D$3000,'Checklist.loc DATA'!$C$3:$C$3000=F539,"#no matching result in Checklist.loc DATA")=""),
            IF(_xlfn._xlws.FILTER('GAME.CHECKLIST_ Integrator'!$C$2:$C$3000,'GAME.CHECKLIST_ Integrator'!$D$2:$D$3000=F539,"#no matching result in GAME.CHECKLIST Integrator")="0","#Text found in aircraft PAGE_Integrator but no matching entry name; check that you copy-pasted entry names",
                   _xlfn._xlws.FILTER('GAME.CHECKLIST_ Integrator'!$C$2:$C$3000,'GAME.CHECKLIST_ Integrator'!$D$2:$D$3000=F539,"#no matching result in GAME.CHECKLIST Integrator")),
           _xlfn._xlws.FILTER('Checklist.loc DATA'!$D$3:$D$3000,'Checklist.loc DATA'!$C$3:$C$3000=F539,"#no matching result in Checklist.loc DATA")))</f>
        <v/>
      </c>
      <c r="H539" s="61"/>
      <c r="I539" s="46" t="str" cm="1">
        <f t="array" ref="I539">IF(H539="","",
       IF(OR(_xlfn._xlws.FILTER('Checklist.loc DATA'!$D$3:$D$3000,'Checklist.loc DATA'!$C$3:$C$3000=H539,"#no matching result in Checklist.loc DATA")="#no matching result found in Checklist.loc DATA",_xlfn._xlws.FILTER('Checklist.loc DATA'!$D$3:$D$3000,'Checklist.loc DATA'!$C$3:$C$3000=H539,"#no matching result in Checklist.loc DATA")="MISSING",_xlfn._xlws.FILTER('Checklist.loc DATA'!$D$3:$D$3000,'Checklist.loc DATA'!$C$3:$C$3000=H539,"#no matching result in Checklist.loc DATA")=""),
            IF(_xlfn._xlws.FILTER('GAME.CHECKLIST_ Integrator'!$C$2:$C$3000,'GAME.CHECKLIST_ Integrator'!$D$2:$D$3000=H539,"#no matching result in GAME.CHECKLIST Integrator")="0","#Text found in aircraft PAGE_Integrator but no matching entry name; check that you copy-pasted entry names",
                   _xlfn._xlws.FILTER('GAME.CHECKLIST_ Integrator'!$C$2:$C$3000,'GAME.CHECKLIST_ Integrator'!$D$2:$D$3000=H539,"#no matching result in GAME.CHECKLIST Integrator")),
           _xlfn._xlws.FILTER('Checklist.loc DATA'!$D$3:$D$3000,'Checklist.loc DATA'!$C$3:$C$3000=H539,"#no matching result in Checklist.loc DATA")))</f>
        <v/>
      </c>
      <c r="J539" s="48"/>
      <c r="K539" s="46" t="str" cm="1">
        <f t="array" ref="K539">IF(OR(J539="",J539=0),"",
       IF(OR(_xlfn._xlws.FILTER('Checklist.loc DATA'!$E$3:$E$3000,'Checklist.loc DATA'!$D$3:$D$3000=J539,"#no matching result in Checklist.loc DATA")="#no matching result found in Checklist.loc DATA",_xlfn._xlws.FILTER('Checklist.loc DATA'!$E$3:$E$3000,'Checklist.loc DATA'!$D$3:$D$3000=J539,"#no matching result in Checklist.loc DATA")="MISSING",_xlfn._xlws.FILTER('Checklist.loc DATA'!$E$3:$E$3000,'Checklist.loc DATA'!$D$3:$D$3000=J539,"#no matching result in Checklist.loc DATA")=""),
          IF(_xlfn._xlws.FILTER('CLUE. Integrator'!$C$2:$C$3000,'CLUE. Integrator'!$D$2:$D$3000=J539,"#no matching result in aircraft CLUE_Integrator")="0","#Text found in aircraft CLUE_Integrator but no matching entry name; check that you copy-pasted entry names",
                   _xlfn._xlws.FILTER('CLUE. Integrator'!$C$2:$C$3000,'CLUE. Integrator'!$D$2:$D$3000=J539,"#no matching result in aircraft CLUE_Integrator")),
           _xlfn._xlws.FILTER('Checklist.loc DATA'!$E$3:$E$3000,'Checklist.loc DATA'!$D$3:$D$3000=J539,"#no matching result in Checklist.loc DATA")))</f>
        <v/>
      </c>
      <c r="L539" s="63" t="str">
        <f>IF('Integrator tracking'!G548="","",'Integrator tracking'!G548)</f>
        <v/>
      </c>
      <c r="M539" s="14" t="str">
        <f t="shared" si="16"/>
        <v/>
      </c>
      <c r="N539" s="14" t="str">
        <f>IF(F539="","",
_xlfn.CONCAT('Resource Checklist generator'!$A$2,UPPER('Resource Checklist generator'!$O$1),SUBSTITUTE(_xlfn.CONCAT(G539,"_",I539),"GAME.CHECKLIST_",""),"_",T539,'Resource Checklist generator'!$M$2,L539,'Resource Checklist generator'!$K$2,CHAR(10),
    'Resource Checklist generator'!$L$1,'Resource Checklist generator'!$N$2,'Resource Checklist generator'!$K$1,CHAR(10),
    'Resource Checklist generator'!$N$1
))</f>
        <v/>
      </c>
      <c r="O539" s="14" t="str">
        <f>IF(NOT(OR(U539=0,U539="")),_xlfn.CONCAT('Resource Checklist generator'!$G$2,U539,'Resource Checklist generator'!$H$2,CHAR(10),'Resource Checklist generator'!$I$2),"")</f>
        <v/>
      </c>
      <c r="P539" s="14" t="str">
        <f>IF(NOT(OR(V539=0,V539="")),_xlfn.CONCAT('Resource Checklist generator'!$J$2,V539,'Resource Checklist generator'!$H$2,CHAR(10),'Resource Checklist generator'!$L$2),"")</f>
        <v/>
      </c>
      <c r="Q539" s="14" t="str">
        <f>IF(F539="","",
    _xlfn.CONCAT('Resource Checklist generator'!$A$1,UPPER('Resource Checklist generator'!$O$1),SUBSTITUTE(_xlfn.CONCAT(G539,"_",I539),"GAME.CHECKLIST_",""),'Resource Checklist generator'!$B$1,CHAR(10),
    'Resource Checklist generator'!$C$1,G539,'Resource Checklist generator'!$D$1,I539,'Resource Checklist generator'!$E$1,CHAR(10),
    IF(K539="","",_xlfn.CONCAT('Resource Checklist generator'!$F$1,K539,'Resource Checklist generator'!$G$1,CHAR(10))),
    'Resource Checklist generator'!$J$1,'Resource Checklist generator'!$K$1,CHAR(10),
    'Resource Checklist generator'!$N$1)
)</f>
        <v/>
      </c>
      <c r="R539" s="14"/>
      <c r="S539" s="14" t="str">
        <f t="shared" si="17"/>
        <v/>
      </c>
      <c r="T539" s="14" t="str" cm="1">
        <f t="array" ref="T539">IF(Q539="","",MATCH(MID(Q539,1,255),MID($R$3:$R$999,1,255),0))</f>
        <v/>
      </c>
      <c r="U539" s="14"/>
      <c r="V539" s="14"/>
    </row>
    <row r="540" spans="2:22">
      <c r="B540" s="9"/>
      <c r="C540" s="46" t="str" cm="1">
        <f t="array" ref="C540">IF(B540="","",
       IF(OR(_xlfn._xlws.FILTER('Checklist.loc DATA'!$D$3:$D$3000,'Checklist.loc DATA'!$C$3:$C$3000=B540,"#no matching result in Checklist.loc DATA")="#no matching result found in Checklist.loc DATA",_xlfn._xlws.FILTER('Checklist.loc DATA'!$D$3:$D$3000,'Checklist.loc DATA'!$C$3:$C$3000=B540,"#no matching result in Checklist.loc DATA")="MISSING",_xlfn._xlws.FILTER('Checklist.loc DATA'!$D$3:$D$3000,'Checklist.loc DATA'!$C$3:$C$3000=B540,"#no matching result in Checklist.loc DATA")=""),
            IF(_xlfn._xlws.FILTER('GAME.CHECKLIST_ Integrator'!$C$2:$C$3000,'GAME.CHECKLIST_ Integrator'!$D$2:$D$3000=B540,"#no matching result in GAME.CHECKLIST Integrator")="0","#Text found in aircraft PAGE_Integrator but no matching entry name; check that you copy-pasted entry names",
                   _xlfn._xlws.FILTER('GAME.CHECKLIST_ Integrator'!$C$2:$C$3000,'GAME.CHECKLIST_ Integrator'!$D$2:$D$3000=B540,"#no matching result in GAME.CHECKLIST Integrator")),
           _xlfn._xlws.FILTER('Checklist.loc DATA'!$D$3:$D$3000,'Checklist.loc DATA'!$C$3:$C$3000=B540,"#no matching result in Checklist.loc DATA")))</f>
        <v/>
      </c>
      <c r="D540" s="54"/>
      <c r="E540" s="46" t="str" cm="1">
        <f t="array" ref="E540">IF(D540="","",
       IF(OR(_xlfn._xlws.FILTER('Checklist.loc DATA'!$D$3:$D$3000,'Checklist.loc DATA'!$C$3:$C$3000=D540,"#no matching result in Checklist.loc DATA")="#no matching result found in Checklist.loc DATA",_xlfn._xlws.FILTER('Checklist.loc DATA'!$D$3:$D$3000,'Checklist.loc DATA'!$C$3:$C$3000=D540,"#no matching result in Checklist.loc DATA")="MISSING",_xlfn._xlws.FILTER('Checklist.loc DATA'!$D$3:$D$3000,'Checklist.loc DATA'!$C$3:$C$3000=D540,"#no matching result in Checklist.loc DATA")=""),
            IF(_xlfn._xlws.FILTER('GAME.CHECKLIST_ Integrator'!$C$2:$C$3000,'GAME.CHECKLIST_ Integrator'!$D$2:$D$3000=D540,"#no matching result in GAME.CHECKLIST Integrator")="0","#Text found in aircraft PAGE_Integrator but no matching entry name; check that you copy-pasted entry names",
                   _xlfn._xlws.FILTER('GAME.CHECKLIST_ Integrator'!$C$2:$C$3000,'GAME.CHECKLIST_ Integrator'!$D$2:$D$3000=D540,"#no matching result in GAME.CHECKLIST Integrator")),
           _xlfn._xlws.FILTER('Checklist.loc DATA'!$D$3:$D$3000,'Checklist.loc DATA'!$C$3:$C$3000=D540,"#no matching result in Checklist.loc DATA")))</f>
        <v/>
      </c>
      <c r="F540" s="52"/>
      <c r="G540" s="46" t="str" cm="1">
        <f t="array" ref="G540">IF(F540="","",
       IF(OR(_xlfn._xlws.FILTER('Checklist.loc DATA'!$D$3:$D$3000,'Checklist.loc DATA'!$C$3:$C$3000=F540,"#no matching result in Checklist.loc DATA")="#no matching result found in Checklist.loc DATA",_xlfn._xlws.FILTER('Checklist.loc DATA'!$D$3:$D$3000,'Checklist.loc DATA'!$C$3:$C$3000=F540,"#no matching result in Checklist.loc DATA")="MISSING",_xlfn._xlws.FILTER('Checklist.loc DATA'!$D$3:$D$3000,'Checklist.loc DATA'!$C$3:$C$3000=F540,"#no matching result in Checklist.loc DATA")=""),
            IF(_xlfn._xlws.FILTER('GAME.CHECKLIST_ Integrator'!$C$2:$C$3000,'GAME.CHECKLIST_ Integrator'!$D$2:$D$3000=F540,"#no matching result in GAME.CHECKLIST Integrator")="0","#Text found in aircraft PAGE_Integrator but no matching entry name; check that you copy-pasted entry names",
                   _xlfn._xlws.FILTER('GAME.CHECKLIST_ Integrator'!$C$2:$C$3000,'GAME.CHECKLIST_ Integrator'!$D$2:$D$3000=F540,"#no matching result in GAME.CHECKLIST Integrator")),
           _xlfn._xlws.FILTER('Checklist.loc DATA'!$D$3:$D$3000,'Checklist.loc DATA'!$C$3:$C$3000=F540,"#no matching result in Checklist.loc DATA")))</f>
        <v/>
      </c>
      <c r="H540" s="61"/>
      <c r="I540" s="46" t="str" cm="1">
        <f t="array" ref="I540">IF(H540="","",
       IF(OR(_xlfn._xlws.FILTER('Checklist.loc DATA'!$D$3:$D$3000,'Checklist.loc DATA'!$C$3:$C$3000=H540,"#no matching result in Checklist.loc DATA")="#no matching result found in Checklist.loc DATA",_xlfn._xlws.FILTER('Checklist.loc DATA'!$D$3:$D$3000,'Checklist.loc DATA'!$C$3:$C$3000=H540,"#no matching result in Checklist.loc DATA")="MISSING",_xlfn._xlws.FILTER('Checklist.loc DATA'!$D$3:$D$3000,'Checklist.loc DATA'!$C$3:$C$3000=H540,"#no matching result in Checklist.loc DATA")=""),
            IF(_xlfn._xlws.FILTER('GAME.CHECKLIST_ Integrator'!$C$2:$C$3000,'GAME.CHECKLIST_ Integrator'!$D$2:$D$3000=H540,"#no matching result in GAME.CHECKLIST Integrator")="0","#Text found in aircraft PAGE_Integrator but no matching entry name; check that you copy-pasted entry names",
                   _xlfn._xlws.FILTER('GAME.CHECKLIST_ Integrator'!$C$2:$C$3000,'GAME.CHECKLIST_ Integrator'!$D$2:$D$3000=H540,"#no matching result in GAME.CHECKLIST Integrator")),
           _xlfn._xlws.FILTER('Checklist.loc DATA'!$D$3:$D$3000,'Checklist.loc DATA'!$C$3:$C$3000=H540,"#no matching result in Checklist.loc DATA")))</f>
        <v/>
      </c>
      <c r="J540" s="48"/>
      <c r="K540" s="46" t="str" cm="1">
        <f t="array" ref="K540">IF(OR(J540="",J540=0),"",
       IF(OR(_xlfn._xlws.FILTER('Checklist.loc DATA'!$E$3:$E$3000,'Checklist.loc DATA'!$D$3:$D$3000=J540,"#no matching result in Checklist.loc DATA")="#no matching result found in Checklist.loc DATA",_xlfn._xlws.FILTER('Checklist.loc DATA'!$E$3:$E$3000,'Checklist.loc DATA'!$D$3:$D$3000=J540,"#no matching result in Checklist.loc DATA")="MISSING",_xlfn._xlws.FILTER('Checklist.loc DATA'!$E$3:$E$3000,'Checklist.loc DATA'!$D$3:$D$3000=J540,"#no matching result in Checklist.loc DATA")=""),
          IF(_xlfn._xlws.FILTER('CLUE. Integrator'!$C$2:$C$3000,'CLUE. Integrator'!$D$2:$D$3000=J540,"#no matching result in aircraft CLUE_Integrator")="0","#Text found in aircraft CLUE_Integrator but no matching entry name; check that you copy-pasted entry names",
                   _xlfn._xlws.FILTER('CLUE. Integrator'!$C$2:$C$3000,'CLUE. Integrator'!$D$2:$D$3000=J540,"#no matching result in aircraft CLUE_Integrator")),
           _xlfn._xlws.FILTER('Checklist.loc DATA'!$E$3:$E$3000,'Checklist.loc DATA'!$D$3:$D$3000=J540,"#no matching result in Checklist.loc DATA")))</f>
        <v/>
      </c>
      <c r="L540" s="63" t="str">
        <f>IF('Integrator tracking'!G549="","",'Integrator tracking'!G549)</f>
        <v/>
      </c>
      <c r="M540" s="14" t="str">
        <f t="shared" si="16"/>
        <v/>
      </c>
      <c r="N540" s="14" t="str">
        <f>IF(F540="","",
_xlfn.CONCAT('Resource Checklist generator'!$A$2,UPPER('Resource Checklist generator'!$O$1),SUBSTITUTE(_xlfn.CONCAT(G540,"_",I540),"GAME.CHECKLIST_",""),"_",T540,'Resource Checklist generator'!$M$2,L540,'Resource Checklist generator'!$K$2,CHAR(10),
    'Resource Checklist generator'!$L$1,'Resource Checklist generator'!$N$2,'Resource Checklist generator'!$K$1,CHAR(10),
    'Resource Checklist generator'!$N$1
))</f>
        <v/>
      </c>
      <c r="O540" s="14" t="str">
        <f>IF(NOT(OR(U540=0,U540="")),_xlfn.CONCAT('Resource Checklist generator'!$G$2,U540,'Resource Checklist generator'!$H$2,CHAR(10),'Resource Checklist generator'!$I$2),"")</f>
        <v/>
      </c>
      <c r="P540" s="14" t="str">
        <f>IF(NOT(OR(V540=0,V540="")),_xlfn.CONCAT('Resource Checklist generator'!$J$2,V540,'Resource Checklist generator'!$H$2,CHAR(10),'Resource Checklist generator'!$L$2),"")</f>
        <v/>
      </c>
      <c r="Q540" s="14" t="str">
        <f>IF(F540="","",
    _xlfn.CONCAT('Resource Checklist generator'!$A$1,UPPER('Resource Checklist generator'!$O$1),SUBSTITUTE(_xlfn.CONCAT(G540,"_",I540),"GAME.CHECKLIST_",""),'Resource Checklist generator'!$B$1,CHAR(10),
    'Resource Checklist generator'!$C$1,G540,'Resource Checklist generator'!$D$1,I540,'Resource Checklist generator'!$E$1,CHAR(10),
    IF(K540="","",_xlfn.CONCAT('Resource Checklist generator'!$F$1,K540,'Resource Checklist generator'!$G$1,CHAR(10))),
    'Resource Checklist generator'!$J$1,'Resource Checklist generator'!$K$1,CHAR(10),
    'Resource Checklist generator'!$N$1)
)</f>
        <v/>
      </c>
      <c r="R540" s="14"/>
      <c r="S540" s="14" t="str">
        <f t="shared" si="17"/>
        <v/>
      </c>
      <c r="T540" s="14" t="str" cm="1">
        <f t="array" ref="T540">IF(Q540="","",MATCH(MID(Q540,1,255),MID($R$3:$R$999,1,255),0))</f>
        <v/>
      </c>
      <c r="U540" s="14"/>
      <c r="V540" s="14"/>
    </row>
    <row r="541" spans="2:22">
      <c r="B541" s="9"/>
      <c r="C541" s="46" t="str" cm="1">
        <f t="array" ref="C541">IF(B541="","",
       IF(OR(_xlfn._xlws.FILTER('Checklist.loc DATA'!$D$3:$D$3000,'Checklist.loc DATA'!$C$3:$C$3000=B541,"#no matching result in Checklist.loc DATA")="#no matching result found in Checklist.loc DATA",_xlfn._xlws.FILTER('Checklist.loc DATA'!$D$3:$D$3000,'Checklist.loc DATA'!$C$3:$C$3000=B541,"#no matching result in Checklist.loc DATA")="MISSING",_xlfn._xlws.FILTER('Checklist.loc DATA'!$D$3:$D$3000,'Checklist.loc DATA'!$C$3:$C$3000=B541,"#no matching result in Checklist.loc DATA")=""),
            IF(_xlfn._xlws.FILTER('GAME.CHECKLIST_ Integrator'!$C$2:$C$3000,'GAME.CHECKLIST_ Integrator'!$D$2:$D$3000=B541,"#no matching result in GAME.CHECKLIST Integrator")="0","#Text found in aircraft PAGE_Integrator but no matching entry name; check that you copy-pasted entry names",
                   _xlfn._xlws.FILTER('GAME.CHECKLIST_ Integrator'!$C$2:$C$3000,'GAME.CHECKLIST_ Integrator'!$D$2:$D$3000=B541,"#no matching result in GAME.CHECKLIST Integrator")),
           _xlfn._xlws.FILTER('Checklist.loc DATA'!$D$3:$D$3000,'Checklist.loc DATA'!$C$3:$C$3000=B541,"#no matching result in Checklist.loc DATA")))</f>
        <v/>
      </c>
      <c r="D541" s="54"/>
      <c r="E541" s="46" t="str" cm="1">
        <f t="array" ref="E541">IF(D541="","",
       IF(OR(_xlfn._xlws.FILTER('Checklist.loc DATA'!$D$3:$D$3000,'Checklist.loc DATA'!$C$3:$C$3000=D541,"#no matching result in Checklist.loc DATA")="#no matching result found in Checklist.loc DATA",_xlfn._xlws.FILTER('Checklist.loc DATA'!$D$3:$D$3000,'Checklist.loc DATA'!$C$3:$C$3000=D541,"#no matching result in Checklist.loc DATA")="MISSING",_xlfn._xlws.FILTER('Checklist.loc DATA'!$D$3:$D$3000,'Checklist.loc DATA'!$C$3:$C$3000=D541,"#no matching result in Checklist.loc DATA")=""),
            IF(_xlfn._xlws.FILTER('GAME.CHECKLIST_ Integrator'!$C$2:$C$3000,'GAME.CHECKLIST_ Integrator'!$D$2:$D$3000=D541,"#no matching result in GAME.CHECKLIST Integrator")="0","#Text found in aircraft PAGE_Integrator but no matching entry name; check that you copy-pasted entry names",
                   _xlfn._xlws.FILTER('GAME.CHECKLIST_ Integrator'!$C$2:$C$3000,'GAME.CHECKLIST_ Integrator'!$D$2:$D$3000=D541,"#no matching result in GAME.CHECKLIST Integrator")),
           _xlfn._xlws.FILTER('Checklist.loc DATA'!$D$3:$D$3000,'Checklist.loc DATA'!$C$3:$C$3000=D541,"#no matching result in Checklist.loc DATA")))</f>
        <v/>
      </c>
      <c r="F541" s="52"/>
      <c r="G541" s="46" t="str" cm="1">
        <f t="array" ref="G541">IF(F541="","",
       IF(OR(_xlfn._xlws.FILTER('Checklist.loc DATA'!$D$3:$D$3000,'Checklist.loc DATA'!$C$3:$C$3000=F541,"#no matching result in Checklist.loc DATA")="#no matching result found in Checklist.loc DATA",_xlfn._xlws.FILTER('Checklist.loc DATA'!$D$3:$D$3000,'Checklist.loc DATA'!$C$3:$C$3000=F541,"#no matching result in Checklist.loc DATA")="MISSING",_xlfn._xlws.FILTER('Checklist.loc DATA'!$D$3:$D$3000,'Checklist.loc DATA'!$C$3:$C$3000=F541,"#no matching result in Checklist.loc DATA")=""),
            IF(_xlfn._xlws.FILTER('GAME.CHECKLIST_ Integrator'!$C$2:$C$3000,'GAME.CHECKLIST_ Integrator'!$D$2:$D$3000=F541,"#no matching result in GAME.CHECKLIST Integrator")="0","#Text found in aircraft PAGE_Integrator but no matching entry name; check that you copy-pasted entry names",
                   _xlfn._xlws.FILTER('GAME.CHECKLIST_ Integrator'!$C$2:$C$3000,'GAME.CHECKLIST_ Integrator'!$D$2:$D$3000=F541,"#no matching result in GAME.CHECKLIST Integrator")),
           _xlfn._xlws.FILTER('Checklist.loc DATA'!$D$3:$D$3000,'Checklist.loc DATA'!$C$3:$C$3000=F541,"#no matching result in Checklist.loc DATA")))</f>
        <v/>
      </c>
      <c r="H541" s="61"/>
      <c r="I541" s="46" t="str" cm="1">
        <f t="array" ref="I541">IF(H541="","",
       IF(OR(_xlfn._xlws.FILTER('Checklist.loc DATA'!$D$3:$D$3000,'Checklist.loc DATA'!$C$3:$C$3000=H541,"#no matching result in Checklist.loc DATA")="#no matching result found in Checklist.loc DATA",_xlfn._xlws.FILTER('Checklist.loc DATA'!$D$3:$D$3000,'Checklist.loc DATA'!$C$3:$C$3000=H541,"#no matching result in Checklist.loc DATA")="MISSING",_xlfn._xlws.FILTER('Checklist.loc DATA'!$D$3:$D$3000,'Checklist.loc DATA'!$C$3:$C$3000=H541,"#no matching result in Checklist.loc DATA")=""),
            IF(_xlfn._xlws.FILTER('GAME.CHECKLIST_ Integrator'!$C$2:$C$3000,'GAME.CHECKLIST_ Integrator'!$D$2:$D$3000=H541,"#no matching result in GAME.CHECKLIST Integrator")="0","#Text found in aircraft PAGE_Integrator but no matching entry name; check that you copy-pasted entry names",
                   _xlfn._xlws.FILTER('GAME.CHECKLIST_ Integrator'!$C$2:$C$3000,'GAME.CHECKLIST_ Integrator'!$D$2:$D$3000=H541,"#no matching result in GAME.CHECKLIST Integrator")),
           _xlfn._xlws.FILTER('Checklist.loc DATA'!$D$3:$D$3000,'Checklist.loc DATA'!$C$3:$C$3000=H541,"#no matching result in Checklist.loc DATA")))</f>
        <v/>
      </c>
      <c r="J541" s="48"/>
      <c r="K541" s="46" t="str" cm="1">
        <f t="array" ref="K541">IF(OR(J541="",J541=0),"",
       IF(OR(_xlfn._xlws.FILTER('Checklist.loc DATA'!$E$3:$E$3000,'Checklist.loc DATA'!$D$3:$D$3000=J541,"#no matching result in Checklist.loc DATA")="#no matching result found in Checklist.loc DATA",_xlfn._xlws.FILTER('Checklist.loc DATA'!$E$3:$E$3000,'Checklist.loc DATA'!$D$3:$D$3000=J541,"#no matching result in Checklist.loc DATA")="MISSING",_xlfn._xlws.FILTER('Checklist.loc DATA'!$E$3:$E$3000,'Checklist.loc DATA'!$D$3:$D$3000=J541,"#no matching result in Checklist.loc DATA")=""),
          IF(_xlfn._xlws.FILTER('CLUE. Integrator'!$C$2:$C$3000,'CLUE. Integrator'!$D$2:$D$3000=J541,"#no matching result in aircraft CLUE_Integrator")="0","#Text found in aircraft CLUE_Integrator but no matching entry name; check that you copy-pasted entry names",
                   _xlfn._xlws.FILTER('CLUE. Integrator'!$C$2:$C$3000,'CLUE. Integrator'!$D$2:$D$3000=J541,"#no matching result in aircraft CLUE_Integrator")),
           _xlfn._xlws.FILTER('Checklist.loc DATA'!$E$3:$E$3000,'Checklist.loc DATA'!$D$3:$D$3000=J541,"#no matching result in Checklist.loc DATA")))</f>
        <v/>
      </c>
      <c r="L541" s="63" t="str">
        <f>IF('Integrator tracking'!G550="","",'Integrator tracking'!G550)</f>
        <v/>
      </c>
      <c r="M541" s="14" t="str">
        <f t="shared" si="16"/>
        <v/>
      </c>
      <c r="N541" s="14" t="str">
        <f>IF(F541="","",
_xlfn.CONCAT('Resource Checklist generator'!$A$2,UPPER('Resource Checklist generator'!$O$1),SUBSTITUTE(_xlfn.CONCAT(G541,"_",I541),"GAME.CHECKLIST_",""),"_",T541,'Resource Checklist generator'!$M$2,L541,'Resource Checklist generator'!$K$2,CHAR(10),
    'Resource Checklist generator'!$L$1,'Resource Checklist generator'!$N$2,'Resource Checklist generator'!$K$1,CHAR(10),
    'Resource Checklist generator'!$N$1
))</f>
        <v/>
      </c>
      <c r="O541" s="14" t="str">
        <f>IF(NOT(OR(U541=0,U541="")),_xlfn.CONCAT('Resource Checklist generator'!$G$2,U541,'Resource Checklist generator'!$H$2,CHAR(10),'Resource Checklist generator'!$I$2),"")</f>
        <v/>
      </c>
      <c r="P541" s="14" t="str">
        <f>IF(NOT(OR(V541=0,V541="")),_xlfn.CONCAT('Resource Checklist generator'!$J$2,V541,'Resource Checklist generator'!$H$2,CHAR(10),'Resource Checklist generator'!$L$2),"")</f>
        <v/>
      </c>
      <c r="Q541" s="14" t="str">
        <f>IF(F541="","",
    _xlfn.CONCAT('Resource Checklist generator'!$A$1,UPPER('Resource Checklist generator'!$O$1),SUBSTITUTE(_xlfn.CONCAT(G541,"_",I541),"GAME.CHECKLIST_",""),'Resource Checklist generator'!$B$1,CHAR(10),
    'Resource Checklist generator'!$C$1,G541,'Resource Checklist generator'!$D$1,I541,'Resource Checklist generator'!$E$1,CHAR(10),
    IF(K541="","",_xlfn.CONCAT('Resource Checklist generator'!$F$1,K541,'Resource Checklist generator'!$G$1,CHAR(10))),
    'Resource Checklist generator'!$J$1,'Resource Checklist generator'!$K$1,CHAR(10),
    'Resource Checklist generator'!$N$1)
)</f>
        <v/>
      </c>
      <c r="R541" s="14"/>
      <c r="S541" s="14" t="str">
        <f t="shared" si="17"/>
        <v/>
      </c>
      <c r="T541" s="14" t="str" cm="1">
        <f t="array" ref="T541">IF(Q541="","",MATCH(MID(Q541,1,255),MID($R$3:$R$999,1,255),0))</f>
        <v/>
      </c>
      <c r="U541" s="14"/>
      <c r="V541" s="14"/>
    </row>
    <row r="542" spans="2:22">
      <c r="B542" s="9"/>
      <c r="C542" s="46" t="str" cm="1">
        <f t="array" ref="C542">IF(B542="","",
       IF(OR(_xlfn._xlws.FILTER('Checklist.loc DATA'!$D$3:$D$3000,'Checklist.loc DATA'!$C$3:$C$3000=B542,"#no matching result in Checklist.loc DATA")="#no matching result found in Checklist.loc DATA",_xlfn._xlws.FILTER('Checklist.loc DATA'!$D$3:$D$3000,'Checklist.loc DATA'!$C$3:$C$3000=B542,"#no matching result in Checklist.loc DATA")="MISSING",_xlfn._xlws.FILTER('Checklist.loc DATA'!$D$3:$D$3000,'Checklist.loc DATA'!$C$3:$C$3000=B542,"#no matching result in Checklist.loc DATA")=""),
            IF(_xlfn._xlws.FILTER('GAME.CHECKLIST_ Integrator'!$C$2:$C$3000,'GAME.CHECKLIST_ Integrator'!$D$2:$D$3000=B542,"#no matching result in GAME.CHECKLIST Integrator")="0","#Text found in aircraft PAGE_Integrator but no matching entry name; check that you copy-pasted entry names",
                   _xlfn._xlws.FILTER('GAME.CHECKLIST_ Integrator'!$C$2:$C$3000,'GAME.CHECKLIST_ Integrator'!$D$2:$D$3000=B542,"#no matching result in GAME.CHECKLIST Integrator")),
           _xlfn._xlws.FILTER('Checklist.loc DATA'!$D$3:$D$3000,'Checklist.loc DATA'!$C$3:$C$3000=B542,"#no matching result in Checklist.loc DATA")))</f>
        <v/>
      </c>
      <c r="D542" s="54"/>
      <c r="E542" s="46" t="str" cm="1">
        <f t="array" ref="E542">IF(D542="","",
       IF(OR(_xlfn._xlws.FILTER('Checklist.loc DATA'!$D$3:$D$3000,'Checklist.loc DATA'!$C$3:$C$3000=D542,"#no matching result in Checklist.loc DATA")="#no matching result found in Checklist.loc DATA",_xlfn._xlws.FILTER('Checklist.loc DATA'!$D$3:$D$3000,'Checklist.loc DATA'!$C$3:$C$3000=D542,"#no matching result in Checklist.loc DATA")="MISSING",_xlfn._xlws.FILTER('Checklist.loc DATA'!$D$3:$D$3000,'Checklist.loc DATA'!$C$3:$C$3000=D542,"#no matching result in Checklist.loc DATA")=""),
            IF(_xlfn._xlws.FILTER('GAME.CHECKLIST_ Integrator'!$C$2:$C$3000,'GAME.CHECKLIST_ Integrator'!$D$2:$D$3000=D542,"#no matching result in GAME.CHECKLIST Integrator")="0","#Text found in aircraft PAGE_Integrator but no matching entry name; check that you copy-pasted entry names",
                   _xlfn._xlws.FILTER('GAME.CHECKLIST_ Integrator'!$C$2:$C$3000,'GAME.CHECKLIST_ Integrator'!$D$2:$D$3000=D542,"#no matching result in GAME.CHECKLIST Integrator")),
           _xlfn._xlws.FILTER('Checklist.loc DATA'!$D$3:$D$3000,'Checklist.loc DATA'!$C$3:$C$3000=D542,"#no matching result in Checklist.loc DATA")))</f>
        <v/>
      </c>
      <c r="F542" s="52"/>
      <c r="G542" s="46" t="str" cm="1">
        <f t="array" ref="G542">IF(F542="","",
       IF(OR(_xlfn._xlws.FILTER('Checklist.loc DATA'!$D$3:$D$3000,'Checklist.loc DATA'!$C$3:$C$3000=F542,"#no matching result in Checklist.loc DATA")="#no matching result found in Checklist.loc DATA",_xlfn._xlws.FILTER('Checklist.loc DATA'!$D$3:$D$3000,'Checklist.loc DATA'!$C$3:$C$3000=F542,"#no matching result in Checklist.loc DATA")="MISSING",_xlfn._xlws.FILTER('Checklist.loc DATA'!$D$3:$D$3000,'Checklist.loc DATA'!$C$3:$C$3000=F542,"#no matching result in Checklist.loc DATA")=""),
            IF(_xlfn._xlws.FILTER('GAME.CHECKLIST_ Integrator'!$C$2:$C$3000,'GAME.CHECKLIST_ Integrator'!$D$2:$D$3000=F542,"#no matching result in GAME.CHECKLIST Integrator")="0","#Text found in aircraft PAGE_Integrator but no matching entry name; check that you copy-pasted entry names",
                   _xlfn._xlws.FILTER('GAME.CHECKLIST_ Integrator'!$C$2:$C$3000,'GAME.CHECKLIST_ Integrator'!$D$2:$D$3000=F542,"#no matching result in GAME.CHECKLIST Integrator")),
           _xlfn._xlws.FILTER('Checklist.loc DATA'!$D$3:$D$3000,'Checklist.loc DATA'!$C$3:$C$3000=F542,"#no matching result in Checklist.loc DATA")))</f>
        <v/>
      </c>
      <c r="H542" s="61"/>
      <c r="I542" s="46" t="str" cm="1">
        <f t="array" ref="I542">IF(H542="","",
       IF(OR(_xlfn._xlws.FILTER('Checklist.loc DATA'!$D$3:$D$3000,'Checklist.loc DATA'!$C$3:$C$3000=H542,"#no matching result in Checklist.loc DATA")="#no matching result found in Checklist.loc DATA",_xlfn._xlws.FILTER('Checklist.loc DATA'!$D$3:$D$3000,'Checklist.loc DATA'!$C$3:$C$3000=H542,"#no matching result in Checklist.loc DATA")="MISSING",_xlfn._xlws.FILTER('Checklist.loc DATA'!$D$3:$D$3000,'Checklist.loc DATA'!$C$3:$C$3000=H542,"#no matching result in Checklist.loc DATA")=""),
            IF(_xlfn._xlws.FILTER('GAME.CHECKLIST_ Integrator'!$C$2:$C$3000,'GAME.CHECKLIST_ Integrator'!$D$2:$D$3000=H542,"#no matching result in GAME.CHECKLIST Integrator")="0","#Text found in aircraft PAGE_Integrator but no matching entry name; check that you copy-pasted entry names",
                   _xlfn._xlws.FILTER('GAME.CHECKLIST_ Integrator'!$C$2:$C$3000,'GAME.CHECKLIST_ Integrator'!$D$2:$D$3000=H542,"#no matching result in GAME.CHECKLIST Integrator")),
           _xlfn._xlws.FILTER('Checklist.loc DATA'!$D$3:$D$3000,'Checklist.loc DATA'!$C$3:$C$3000=H542,"#no matching result in Checklist.loc DATA")))</f>
        <v/>
      </c>
      <c r="J542" s="48"/>
      <c r="K542" s="46" t="str" cm="1">
        <f t="array" ref="K542">IF(OR(J542="",J542=0),"",
       IF(OR(_xlfn._xlws.FILTER('Checklist.loc DATA'!$E$3:$E$3000,'Checklist.loc DATA'!$D$3:$D$3000=J542,"#no matching result in Checklist.loc DATA")="#no matching result found in Checklist.loc DATA",_xlfn._xlws.FILTER('Checklist.loc DATA'!$E$3:$E$3000,'Checklist.loc DATA'!$D$3:$D$3000=J542,"#no matching result in Checklist.loc DATA")="MISSING",_xlfn._xlws.FILTER('Checklist.loc DATA'!$E$3:$E$3000,'Checklist.loc DATA'!$D$3:$D$3000=J542,"#no matching result in Checklist.loc DATA")=""),
          IF(_xlfn._xlws.FILTER('CLUE. Integrator'!$C$2:$C$3000,'CLUE. Integrator'!$D$2:$D$3000=J542,"#no matching result in aircraft CLUE_Integrator")="0","#Text found in aircraft CLUE_Integrator but no matching entry name; check that you copy-pasted entry names",
                   _xlfn._xlws.FILTER('CLUE. Integrator'!$C$2:$C$3000,'CLUE. Integrator'!$D$2:$D$3000=J542,"#no matching result in aircraft CLUE_Integrator")),
           _xlfn._xlws.FILTER('Checklist.loc DATA'!$E$3:$E$3000,'Checklist.loc DATA'!$D$3:$D$3000=J542,"#no matching result in Checklist.loc DATA")))</f>
        <v/>
      </c>
      <c r="L542" s="63" t="str">
        <f>IF('Integrator tracking'!G551="","",'Integrator tracking'!G551)</f>
        <v/>
      </c>
      <c r="M542" s="14" t="str">
        <f t="shared" si="16"/>
        <v/>
      </c>
      <c r="N542" s="14" t="str">
        <f>IF(F542="","",
_xlfn.CONCAT('Resource Checklist generator'!$A$2,UPPER('Resource Checklist generator'!$O$1),SUBSTITUTE(_xlfn.CONCAT(G542,"_",I542),"GAME.CHECKLIST_",""),"_",T542,'Resource Checklist generator'!$M$2,L542,'Resource Checklist generator'!$K$2,CHAR(10),
    'Resource Checklist generator'!$L$1,'Resource Checklist generator'!$N$2,'Resource Checklist generator'!$K$1,CHAR(10),
    'Resource Checklist generator'!$N$1
))</f>
        <v/>
      </c>
      <c r="O542" s="14" t="str">
        <f>IF(NOT(OR(U542=0,U542="")),_xlfn.CONCAT('Resource Checklist generator'!$G$2,U542,'Resource Checklist generator'!$H$2,CHAR(10),'Resource Checklist generator'!$I$2),"")</f>
        <v/>
      </c>
      <c r="P542" s="14" t="str">
        <f>IF(NOT(OR(V542=0,V542="")),_xlfn.CONCAT('Resource Checklist generator'!$J$2,V542,'Resource Checklist generator'!$H$2,CHAR(10),'Resource Checklist generator'!$L$2),"")</f>
        <v/>
      </c>
      <c r="Q542" s="14" t="str">
        <f>IF(F542="","",
    _xlfn.CONCAT('Resource Checklist generator'!$A$1,UPPER('Resource Checklist generator'!$O$1),SUBSTITUTE(_xlfn.CONCAT(G542,"_",I542),"GAME.CHECKLIST_",""),'Resource Checklist generator'!$B$1,CHAR(10),
    'Resource Checklist generator'!$C$1,G542,'Resource Checklist generator'!$D$1,I542,'Resource Checklist generator'!$E$1,CHAR(10),
    IF(K542="","",_xlfn.CONCAT('Resource Checklist generator'!$F$1,K542,'Resource Checklist generator'!$G$1,CHAR(10))),
    'Resource Checklist generator'!$J$1,'Resource Checklist generator'!$K$1,CHAR(10),
    'Resource Checklist generator'!$N$1)
)</f>
        <v/>
      </c>
      <c r="R542" s="14"/>
      <c r="S542" s="14" t="str">
        <f t="shared" si="17"/>
        <v/>
      </c>
      <c r="T542" s="14" t="str" cm="1">
        <f t="array" ref="T542">IF(Q542="","",MATCH(MID(Q542,1,255),MID($R$3:$R$999,1,255),0))</f>
        <v/>
      </c>
      <c r="U542" s="14"/>
      <c r="V542" s="14"/>
    </row>
    <row r="543" spans="2:22">
      <c r="B543" s="9"/>
      <c r="C543" s="46" t="str" cm="1">
        <f t="array" ref="C543">IF(B543="","",
       IF(OR(_xlfn._xlws.FILTER('Checklist.loc DATA'!$D$3:$D$3000,'Checklist.loc DATA'!$C$3:$C$3000=B543,"#no matching result in Checklist.loc DATA")="#no matching result found in Checklist.loc DATA",_xlfn._xlws.FILTER('Checklist.loc DATA'!$D$3:$D$3000,'Checklist.loc DATA'!$C$3:$C$3000=B543,"#no matching result in Checklist.loc DATA")="MISSING",_xlfn._xlws.FILTER('Checklist.loc DATA'!$D$3:$D$3000,'Checklist.loc DATA'!$C$3:$C$3000=B543,"#no matching result in Checklist.loc DATA")=""),
            IF(_xlfn._xlws.FILTER('GAME.CHECKLIST_ Integrator'!$C$2:$C$3000,'GAME.CHECKLIST_ Integrator'!$D$2:$D$3000=B543,"#no matching result in GAME.CHECKLIST Integrator")="0","#Text found in aircraft PAGE_Integrator but no matching entry name; check that you copy-pasted entry names",
                   _xlfn._xlws.FILTER('GAME.CHECKLIST_ Integrator'!$C$2:$C$3000,'GAME.CHECKLIST_ Integrator'!$D$2:$D$3000=B543,"#no matching result in GAME.CHECKLIST Integrator")),
           _xlfn._xlws.FILTER('Checklist.loc DATA'!$D$3:$D$3000,'Checklist.loc DATA'!$C$3:$C$3000=B543,"#no matching result in Checklist.loc DATA")))</f>
        <v/>
      </c>
      <c r="D543" s="54"/>
      <c r="E543" s="46" t="str" cm="1">
        <f t="array" ref="E543">IF(D543="","",
       IF(OR(_xlfn._xlws.FILTER('Checklist.loc DATA'!$D$3:$D$3000,'Checklist.loc DATA'!$C$3:$C$3000=D543,"#no matching result in Checklist.loc DATA")="#no matching result found in Checklist.loc DATA",_xlfn._xlws.FILTER('Checklist.loc DATA'!$D$3:$D$3000,'Checklist.loc DATA'!$C$3:$C$3000=D543,"#no matching result in Checklist.loc DATA")="MISSING",_xlfn._xlws.FILTER('Checklist.loc DATA'!$D$3:$D$3000,'Checklist.loc DATA'!$C$3:$C$3000=D543,"#no matching result in Checklist.loc DATA")=""),
            IF(_xlfn._xlws.FILTER('GAME.CHECKLIST_ Integrator'!$C$2:$C$3000,'GAME.CHECKLIST_ Integrator'!$D$2:$D$3000=D543,"#no matching result in GAME.CHECKLIST Integrator")="0","#Text found in aircraft PAGE_Integrator but no matching entry name; check that you copy-pasted entry names",
                   _xlfn._xlws.FILTER('GAME.CHECKLIST_ Integrator'!$C$2:$C$3000,'GAME.CHECKLIST_ Integrator'!$D$2:$D$3000=D543,"#no matching result in GAME.CHECKLIST Integrator")),
           _xlfn._xlws.FILTER('Checklist.loc DATA'!$D$3:$D$3000,'Checklist.loc DATA'!$C$3:$C$3000=D543,"#no matching result in Checklist.loc DATA")))</f>
        <v/>
      </c>
      <c r="F543" s="52"/>
      <c r="G543" s="46" t="str" cm="1">
        <f t="array" ref="G543">IF(F543="","",
       IF(OR(_xlfn._xlws.FILTER('Checklist.loc DATA'!$D$3:$D$3000,'Checklist.loc DATA'!$C$3:$C$3000=F543,"#no matching result in Checklist.loc DATA")="#no matching result found in Checklist.loc DATA",_xlfn._xlws.FILTER('Checklist.loc DATA'!$D$3:$D$3000,'Checklist.loc DATA'!$C$3:$C$3000=F543,"#no matching result in Checklist.loc DATA")="MISSING",_xlfn._xlws.FILTER('Checklist.loc DATA'!$D$3:$D$3000,'Checklist.loc DATA'!$C$3:$C$3000=F543,"#no matching result in Checklist.loc DATA")=""),
            IF(_xlfn._xlws.FILTER('GAME.CHECKLIST_ Integrator'!$C$2:$C$3000,'GAME.CHECKLIST_ Integrator'!$D$2:$D$3000=F543,"#no matching result in GAME.CHECKLIST Integrator")="0","#Text found in aircraft PAGE_Integrator but no matching entry name; check that you copy-pasted entry names",
                   _xlfn._xlws.FILTER('GAME.CHECKLIST_ Integrator'!$C$2:$C$3000,'GAME.CHECKLIST_ Integrator'!$D$2:$D$3000=F543,"#no matching result in GAME.CHECKLIST Integrator")),
           _xlfn._xlws.FILTER('Checklist.loc DATA'!$D$3:$D$3000,'Checklist.loc DATA'!$C$3:$C$3000=F543,"#no matching result in Checklist.loc DATA")))</f>
        <v/>
      </c>
      <c r="H543" s="61"/>
      <c r="I543" s="46" t="str" cm="1">
        <f t="array" ref="I543">IF(H543="","",
       IF(OR(_xlfn._xlws.FILTER('Checklist.loc DATA'!$D$3:$D$3000,'Checklist.loc DATA'!$C$3:$C$3000=H543,"#no matching result in Checklist.loc DATA")="#no matching result found in Checklist.loc DATA",_xlfn._xlws.FILTER('Checklist.loc DATA'!$D$3:$D$3000,'Checklist.loc DATA'!$C$3:$C$3000=H543,"#no matching result in Checklist.loc DATA")="MISSING",_xlfn._xlws.FILTER('Checklist.loc DATA'!$D$3:$D$3000,'Checklist.loc DATA'!$C$3:$C$3000=H543,"#no matching result in Checklist.loc DATA")=""),
            IF(_xlfn._xlws.FILTER('GAME.CHECKLIST_ Integrator'!$C$2:$C$3000,'GAME.CHECKLIST_ Integrator'!$D$2:$D$3000=H543,"#no matching result in GAME.CHECKLIST Integrator")="0","#Text found in aircraft PAGE_Integrator but no matching entry name; check that you copy-pasted entry names",
                   _xlfn._xlws.FILTER('GAME.CHECKLIST_ Integrator'!$C$2:$C$3000,'GAME.CHECKLIST_ Integrator'!$D$2:$D$3000=H543,"#no matching result in GAME.CHECKLIST Integrator")),
           _xlfn._xlws.FILTER('Checklist.loc DATA'!$D$3:$D$3000,'Checklist.loc DATA'!$C$3:$C$3000=H543,"#no matching result in Checklist.loc DATA")))</f>
        <v/>
      </c>
      <c r="J543" s="48"/>
      <c r="K543" s="46" t="str" cm="1">
        <f t="array" ref="K543">IF(OR(J543="",J543=0),"",
       IF(OR(_xlfn._xlws.FILTER('Checklist.loc DATA'!$E$3:$E$3000,'Checklist.loc DATA'!$D$3:$D$3000=J543,"#no matching result in Checklist.loc DATA")="#no matching result found in Checklist.loc DATA",_xlfn._xlws.FILTER('Checklist.loc DATA'!$E$3:$E$3000,'Checklist.loc DATA'!$D$3:$D$3000=J543,"#no matching result in Checklist.loc DATA")="MISSING",_xlfn._xlws.FILTER('Checklist.loc DATA'!$E$3:$E$3000,'Checklist.loc DATA'!$D$3:$D$3000=J543,"#no matching result in Checklist.loc DATA")=""),
          IF(_xlfn._xlws.FILTER('CLUE. Integrator'!$C$2:$C$3000,'CLUE. Integrator'!$D$2:$D$3000=J543,"#no matching result in aircraft CLUE_Integrator")="0","#Text found in aircraft CLUE_Integrator but no matching entry name; check that you copy-pasted entry names",
                   _xlfn._xlws.FILTER('CLUE. Integrator'!$C$2:$C$3000,'CLUE. Integrator'!$D$2:$D$3000=J543,"#no matching result in aircraft CLUE_Integrator")),
           _xlfn._xlws.FILTER('Checklist.loc DATA'!$E$3:$E$3000,'Checklist.loc DATA'!$D$3:$D$3000=J543,"#no matching result in Checklist.loc DATA")))</f>
        <v/>
      </c>
      <c r="L543" s="63" t="str">
        <f>IF('Integrator tracking'!G552="","",'Integrator tracking'!G552)</f>
        <v/>
      </c>
      <c r="M543" s="14" t="str">
        <f t="shared" si="16"/>
        <v/>
      </c>
      <c r="N543" s="14" t="str">
        <f>IF(F543="","",
_xlfn.CONCAT('Resource Checklist generator'!$A$2,UPPER('Resource Checklist generator'!$O$1),SUBSTITUTE(_xlfn.CONCAT(G543,"_",I543),"GAME.CHECKLIST_",""),"_",T543,'Resource Checklist generator'!$M$2,L543,'Resource Checklist generator'!$K$2,CHAR(10),
    'Resource Checklist generator'!$L$1,'Resource Checklist generator'!$N$2,'Resource Checklist generator'!$K$1,CHAR(10),
    'Resource Checklist generator'!$N$1
))</f>
        <v/>
      </c>
      <c r="O543" s="14" t="str">
        <f>IF(NOT(OR(U543=0,U543="")),_xlfn.CONCAT('Resource Checklist generator'!$G$2,U543,'Resource Checklist generator'!$H$2,CHAR(10),'Resource Checklist generator'!$I$2),"")</f>
        <v/>
      </c>
      <c r="P543" s="14" t="str">
        <f>IF(NOT(OR(V543=0,V543="")),_xlfn.CONCAT('Resource Checklist generator'!$J$2,V543,'Resource Checklist generator'!$H$2,CHAR(10),'Resource Checklist generator'!$L$2),"")</f>
        <v/>
      </c>
      <c r="Q543" s="14" t="str">
        <f>IF(F543="","",
    _xlfn.CONCAT('Resource Checklist generator'!$A$1,UPPER('Resource Checklist generator'!$O$1),SUBSTITUTE(_xlfn.CONCAT(G543,"_",I543),"GAME.CHECKLIST_",""),'Resource Checklist generator'!$B$1,CHAR(10),
    'Resource Checklist generator'!$C$1,G543,'Resource Checklist generator'!$D$1,I543,'Resource Checklist generator'!$E$1,CHAR(10),
    IF(K543="","",_xlfn.CONCAT('Resource Checklist generator'!$F$1,K543,'Resource Checklist generator'!$G$1,CHAR(10))),
    'Resource Checklist generator'!$J$1,'Resource Checklist generator'!$K$1,CHAR(10),
    'Resource Checklist generator'!$N$1)
)</f>
        <v/>
      </c>
      <c r="R543" s="14"/>
      <c r="S543" s="14" t="str">
        <f t="shared" si="17"/>
        <v/>
      </c>
      <c r="T543" s="14" t="str" cm="1">
        <f t="array" ref="T543">IF(Q543="","",MATCH(MID(Q543,1,255),MID($R$3:$R$999,1,255),0))</f>
        <v/>
      </c>
      <c r="U543" s="14"/>
      <c r="V543" s="14"/>
    </row>
    <row r="544" spans="2:22">
      <c r="B544" s="9"/>
      <c r="C544" s="46" t="str" cm="1">
        <f t="array" ref="C544">IF(B544="","",
       IF(OR(_xlfn._xlws.FILTER('Checklist.loc DATA'!$D$3:$D$3000,'Checklist.loc DATA'!$C$3:$C$3000=B544,"#no matching result in Checklist.loc DATA")="#no matching result found in Checklist.loc DATA",_xlfn._xlws.FILTER('Checklist.loc DATA'!$D$3:$D$3000,'Checklist.loc DATA'!$C$3:$C$3000=B544,"#no matching result in Checklist.loc DATA")="MISSING",_xlfn._xlws.FILTER('Checklist.loc DATA'!$D$3:$D$3000,'Checklist.loc DATA'!$C$3:$C$3000=B544,"#no matching result in Checklist.loc DATA")=""),
            IF(_xlfn._xlws.FILTER('GAME.CHECKLIST_ Integrator'!$C$2:$C$3000,'GAME.CHECKLIST_ Integrator'!$D$2:$D$3000=B544,"#no matching result in GAME.CHECKLIST Integrator")="0","#Text found in aircraft PAGE_Integrator but no matching entry name; check that you copy-pasted entry names",
                   _xlfn._xlws.FILTER('GAME.CHECKLIST_ Integrator'!$C$2:$C$3000,'GAME.CHECKLIST_ Integrator'!$D$2:$D$3000=B544,"#no matching result in GAME.CHECKLIST Integrator")),
           _xlfn._xlws.FILTER('Checklist.loc DATA'!$D$3:$D$3000,'Checklist.loc DATA'!$C$3:$C$3000=B544,"#no matching result in Checklist.loc DATA")))</f>
        <v/>
      </c>
      <c r="D544" s="54"/>
      <c r="E544" s="46" t="str" cm="1">
        <f t="array" ref="E544">IF(D544="","",
       IF(OR(_xlfn._xlws.FILTER('Checklist.loc DATA'!$D$3:$D$3000,'Checklist.loc DATA'!$C$3:$C$3000=D544,"#no matching result in Checklist.loc DATA")="#no matching result found in Checklist.loc DATA",_xlfn._xlws.FILTER('Checklist.loc DATA'!$D$3:$D$3000,'Checklist.loc DATA'!$C$3:$C$3000=D544,"#no matching result in Checklist.loc DATA")="MISSING",_xlfn._xlws.FILTER('Checklist.loc DATA'!$D$3:$D$3000,'Checklist.loc DATA'!$C$3:$C$3000=D544,"#no matching result in Checklist.loc DATA")=""),
            IF(_xlfn._xlws.FILTER('GAME.CHECKLIST_ Integrator'!$C$2:$C$3000,'GAME.CHECKLIST_ Integrator'!$D$2:$D$3000=D544,"#no matching result in GAME.CHECKLIST Integrator")="0","#Text found in aircraft PAGE_Integrator but no matching entry name; check that you copy-pasted entry names",
                   _xlfn._xlws.FILTER('GAME.CHECKLIST_ Integrator'!$C$2:$C$3000,'GAME.CHECKLIST_ Integrator'!$D$2:$D$3000=D544,"#no matching result in GAME.CHECKLIST Integrator")),
           _xlfn._xlws.FILTER('Checklist.loc DATA'!$D$3:$D$3000,'Checklist.loc DATA'!$C$3:$C$3000=D544,"#no matching result in Checklist.loc DATA")))</f>
        <v/>
      </c>
      <c r="F544" s="52"/>
      <c r="G544" s="46" t="str" cm="1">
        <f t="array" ref="G544">IF(F544="","",
       IF(OR(_xlfn._xlws.FILTER('Checklist.loc DATA'!$D$3:$D$3000,'Checklist.loc DATA'!$C$3:$C$3000=F544,"#no matching result in Checklist.loc DATA")="#no matching result found in Checklist.loc DATA",_xlfn._xlws.FILTER('Checklist.loc DATA'!$D$3:$D$3000,'Checklist.loc DATA'!$C$3:$C$3000=F544,"#no matching result in Checklist.loc DATA")="MISSING",_xlfn._xlws.FILTER('Checklist.loc DATA'!$D$3:$D$3000,'Checklist.loc DATA'!$C$3:$C$3000=F544,"#no matching result in Checklist.loc DATA")=""),
            IF(_xlfn._xlws.FILTER('GAME.CHECKLIST_ Integrator'!$C$2:$C$3000,'GAME.CHECKLIST_ Integrator'!$D$2:$D$3000=F544,"#no matching result in GAME.CHECKLIST Integrator")="0","#Text found in aircraft PAGE_Integrator but no matching entry name; check that you copy-pasted entry names",
                   _xlfn._xlws.FILTER('GAME.CHECKLIST_ Integrator'!$C$2:$C$3000,'GAME.CHECKLIST_ Integrator'!$D$2:$D$3000=F544,"#no matching result in GAME.CHECKLIST Integrator")),
           _xlfn._xlws.FILTER('Checklist.loc DATA'!$D$3:$D$3000,'Checklist.loc DATA'!$C$3:$C$3000=F544,"#no matching result in Checklist.loc DATA")))</f>
        <v/>
      </c>
      <c r="H544" s="61"/>
      <c r="I544" s="46" t="str" cm="1">
        <f t="array" ref="I544">IF(H544="","",
       IF(OR(_xlfn._xlws.FILTER('Checklist.loc DATA'!$D$3:$D$3000,'Checklist.loc DATA'!$C$3:$C$3000=H544,"#no matching result in Checklist.loc DATA")="#no matching result found in Checklist.loc DATA",_xlfn._xlws.FILTER('Checklist.loc DATA'!$D$3:$D$3000,'Checklist.loc DATA'!$C$3:$C$3000=H544,"#no matching result in Checklist.loc DATA")="MISSING",_xlfn._xlws.FILTER('Checklist.loc DATA'!$D$3:$D$3000,'Checklist.loc DATA'!$C$3:$C$3000=H544,"#no matching result in Checklist.loc DATA")=""),
            IF(_xlfn._xlws.FILTER('GAME.CHECKLIST_ Integrator'!$C$2:$C$3000,'GAME.CHECKLIST_ Integrator'!$D$2:$D$3000=H544,"#no matching result in GAME.CHECKLIST Integrator")="0","#Text found in aircraft PAGE_Integrator but no matching entry name; check that you copy-pasted entry names",
                   _xlfn._xlws.FILTER('GAME.CHECKLIST_ Integrator'!$C$2:$C$3000,'GAME.CHECKLIST_ Integrator'!$D$2:$D$3000=H544,"#no matching result in GAME.CHECKLIST Integrator")),
           _xlfn._xlws.FILTER('Checklist.loc DATA'!$D$3:$D$3000,'Checklist.loc DATA'!$C$3:$C$3000=H544,"#no matching result in Checklist.loc DATA")))</f>
        <v/>
      </c>
      <c r="J544" s="48"/>
      <c r="K544" s="46" t="str" cm="1">
        <f t="array" ref="K544">IF(OR(J544="",J544=0),"",
       IF(OR(_xlfn._xlws.FILTER('Checklist.loc DATA'!$E$3:$E$3000,'Checklist.loc DATA'!$D$3:$D$3000=J544,"#no matching result in Checklist.loc DATA")="#no matching result found in Checklist.loc DATA",_xlfn._xlws.FILTER('Checklist.loc DATA'!$E$3:$E$3000,'Checklist.loc DATA'!$D$3:$D$3000=J544,"#no matching result in Checklist.loc DATA")="MISSING",_xlfn._xlws.FILTER('Checklist.loc DATA'!$E$3:$E$3000,'Checklist.loc DATA'!$D$3:$D$3000=J544,"#no matching result in Checklist.loc DATA")=""),
          IF(_xlfn._xlws.FILTER('CLUE. Integrator'!$C$2:$C$3000,'CLUE. Integrator'!$D$2:$D$3000=J544,"#no matching result in aircraft CLUE_Integrator")="0","#Text found in aircraft CLUE_Integrator but no matching entry name; check that you copy-pasted entry names",
                   _xlfn._xlws.FILTER('CLUE. Integrator'!$C$2:$C$3000,'CLUE. Integrator'!$D$2:$D$3000=J544,"#no matching result in aircraft CLUE_Integrator")),
           _xlfn._xlws.FILTER('Checklist.loc DATA'!$E$3:$E$3000,'Checklist.loc DATA'!$D$3:$D$3000=J544,"#no matching result in Checklist.loc DATA")))</f>
        <v/>
      </c>
      <c r="L544" s="63" t="str">
        <f>IF('Integrator tracking'!G553="","",'Integrator tracking'!G553)</f>
        <v/>
      </c>
      <c r="M544" s="14" t="str">
        <f t="shared" si="16"/>
        <v/>
      </c>
      <c r="N544" s="14" t="str">
        <f>IF(F544="","",
_xlfn.CONCAT('Resource Checklist generator'!$A$2,UPPER('Resource Checklist generator'!$O$1),SUBSTITUTE(_xlfn.CONCAT(G544,"_",I544),"GAME.CHECKLIST_",""),"_",T544,'Resource Checklist generator'!$M$2,L544,'Resource Checklist generator'!$K$2,CHAR(10),
    'Resource Checklist generator'!$L$1,'Resource Checklist generator'!$N$2,'Resource Checklist generator'!$K$1,CHAR(10),
    'Resource Checklist generator'!$N$1
))</f>
        <v/>
      </c>
      <c r="O544" s="14" t="str">
        <f>IF(NOT(OR(U544=0,U544="")),_xlfn.CONCAT('Resource Checklist generator'!$G$2,U544,'Resource Checklist generator'!$H$2,CHAR(10),'Resource Checklist generator'!$I$2),"")</f>
        <v/>
      </c>
      <c r="P544" s="14" t="str">
        <f>IF(NOT(OR(V544=0,V544="")),_xlfn.CONCAT('Resource Checklist generator'!$J$2,V544,'Resource Checklist generator'!$H$2,CHAR(10),'Resource Checklist generator'!$L$2),"")</f>
        <v/>
      </c>
      <c r="Q544" s="14" t="str">
        <f>IF(F544="","",
    _xlfn.CONCAT('Resource Checklist generator'!$A$1,UPPER('Resource Checklist generator'!$O$1),SUBSTITUTE(_xlfn.CONCAT(G544,"_",I544),"GAME.CHECKLIST_",""),'Resource Checklist generator'!$B$1,CHAR(10),
    'Resource Checklist generator'!$C$1,G544,'Resource Checklist generator'!$D$1,I544,'Resource Checklist generator'!$E$1,CHAR(10),
    IF(K544="","",_xlfn.CONCAT('Resource Checklist generator'!$F$1,K544,'Resource Checklist generator'!$G$1,CHAR(10))),
    'Resource Checklist generator'!$J$1,'Resource Checklist generator'!$K$1,CHAR(10),
    'Resource Checklist generator'!$N$1)
)</f>
        <v/>
      </c>
      <c r="R544" s="14"/>
      <c r="S544" s="14" t="str">
        <f t="shared" si="17"/>
        <v/>
      </c>
      <c r="T544" s="14" t="str" cm="1">
        <f t="array" ref="T544">IF(Q544="","",MATCH(MID(Q544,1,255),MID($R$3:$R$999,1,255),0))</f>
        <v/>
      </c>
      <c r="U544" s="14"/>
      <c r="V544" s="14"/>
    </row>
    <row r="545" spans="2:22">
      <c r="B545" s="9"/>
      <c r="C545" s="46" t="str" cm="1">
        <f t="array" ref="C545">IF(B545="","",
       IF(OR(_xlfn._xlws.FILTER('Checklist.loc DATA'!$D$3:$D$3000,'Checklist.loc DATA'!$C$3:$C$3000=B545,"#no matching result in Checklist.loc DATA")="#no matching result found in Checklist.loc DATA",_xlfn._xlws.FILTER('Checklist.loc DATA'!$D$3:$D$3000,'Checklist.loc DATA'!$C$3:$C$3000=B545,"#no matching result in Checklist.loc DATA")="MISSING",_xlfn._xlws.FILTER('Checklist.loc DATA'!$D$3:$D$3000,'Checklist.loc DATA'!$C$3:$C$3000=B545,"#no matching result in Checklist.loc DATA")=""),
            IF(_xlfn._xlws.FILTER('GAME.CHECKLIST_ Integrator'!$C$2:$C$3000,'GAME.CHECKLIST_ Integrator'!$D$2:$D$3000=B545,"#no matching result in GAME.CHECKLIST Integrator")="0","#Text found in aircraft PAGE_Integrator but no matching entry name; check that you copy-pasted entry names",
                   _xlfn._xlws.FILTER('GAME.CHECKLIST_ Integrator'!$C$2:$C$3000,'GAME.CHECKLIST_ Integrator'!$D$2:$D$3000=B545,"#no matching result in GAME.CHECKLIST Integrator")),
           _xlfn._xlws.FILTER('Checklist.loc DATA'!$D$3:$D$3000,'Checklist.loc DATA'!$C$3:$C$3000=B545,"#no matching result in Checklist.loc DATA")))</f>
        <v/>
      </c>
      <c r="D545" s="54"/>
      <c r="E545" s="46" t="str" cm="1">
        <f t="array" ref="E545">IF(D545="","",
       IF(OR(_xlfn._xlws.FILTER('Checklist.loc DATA'!$D$3:$D$3000,'Checklist.loc DATA'!$C$3:$C$3000=D545,"#no matching result in Checklist.loc DATA")="#no matching result found in Checklist.loc DATA",_xlfn._xlws.FILTER('Checklist.loc DATA'!$D$3:$D$3000,'Checklist.loc DATA'!$C$3:$C$3000=D545,"#no matching result in Checklist.loc DATA")="MISSING",_xlfn._xlws.FILTER('Checklist.loc DATA'!$D$3:$D$3000,'Checklist.loc DATA'!$C$3:$C$3000=D545,"#no matching result in Checklist.loc DATA")=""),
            IF(_xlfn._xlws.FILTER('GAME.CHECKLIST_ Integrator'!$C$2:$C$3000,'GAME.CHECKLIST_ Integrator'!$D$2:$D$3000=D545,"#no matching result in GAME.CHECKLIST Integrator")="0","#Text found in aircraft PAGE_Integrator but no matching entry name; check that you copy-pasted entry names",
                   _xlfn._xlws.FILTER('GAME.CHECKLIST_ Integrator'!$C$2:$C$3000,'GAME.CHECKLIST_ Integrator'!$D$2:$D$3000=D545,"#no matching result in GAME.CHECKLIST Integrator")),
           _xlfn._xlws.FILTER('Checklist.loc DATA'!$D$3:$D$3000,'Checklist.loc DATA'!$C$3:$C$3000=D545,"#no matching result in Checklist.loc DATA")))</f>
        <v/>
      </c>
      <c r="F545" s="52"/>
      <c r="G545" s="46" t="str" cm="1">
        <f t="array" ref="G545">IF(F545="","",
       IF(OR(_xlfn._xlws.FILTER('Checklist.loc DATA'!$D$3:$D$3000,'Checklist.loc DATA'!$C$3:$C$3000=F545,"#no matching result in Checklist.loc DATA")="#no matching result found in Checklist.loc DATA",_xlfn._xlws.FILTER('Checklist.loc DATA'!$D$3:$D$3000,'Checklist.loc DATA'!$C$3:$C$3000=F545,"#no matching result in Checklist.loc DATA")="MISSING",_xlfn._xlws.FILTER('Checklist.loc DATA'!$D$3:$D$3000,'Checklist.loc DATA'!$C$3:$C$3000=F545,"#no matching result in Checklist.loc DATA")=""),
            IF(_xlfn._xlws.FILTER('GAME.CHECKLIST_ Integrator'!$C$2:$C$3000,'GAME.CHECKLIST_ Integrator'!$D$2:$D$3000=F545,"#no matching result in GAME.CHECKLIST Integrator")="0","#Text found in aircraft PAGE_Integrator but no matching entry name; check that you copy-pasted entry names",
                   _xlfn._xlws.FILTER('GAME.CHECKLIST_ Integrator'!$C$2:$C$3000,'GAME.CHECKLIST_ Integrator'!$D$2:$D$3000=F545,"#no matching result in GAME.CHECKLIST Integrator")),
           _xlfn._xlws.FILTER('Checklist.loc DATA'!$D$3:$D$3000,'Checklist.loc DATA'!$C$3:$C$3000=F545,"#no matching result in Checklist.loc DATA")))</f>
        <v/>
      </c>
      <c r="H545" s="61"/>
      <c r="I545" s="46" t="str" cm="1">
        <f t="array" ref="I545">IF(H545="","",
       IF(OR(_xlfn._xlws.FILTER('Checklist.loc DATA'!$D$3:$D$3000,'Checklist.loc DATA'!$C$3:$C$3000=H545,"#no matching result in Checklist.loc DATA")="#no matching result found in Checklist.loc DATA",_xlfn._xlws.FILTER('Checklist.loc DATA'!$D$3:$D$3000,'Checklist.loc DATA'!$C$3:$C$3000=H545,"#no matching result in Checklist.loc DATA")="MISSING",_xlfn._xlws.FILTER('Checklist.loc DATA'!$D$3:$D$3000,'Checklist.loc DATA'!$C$3:$C$3000=H545,"#no matching result in Checklist.loc DATA")=""),
            IF(_xlfn._xlws.FILTER('GAME.CHECKLIST_ Integrator'!$C$2:$C$3000,'GAME.CHECKLIST_ Integrator'!$D$2:$D$3000=H545,"#no matching result in GAME.CHECKLIST Integrator")="0","#Text found in aircraft PAGE_Integrator but no matching entry name; check that you copy-pasted entry names",
                   _xlfn._xlws.FILTER('GAME.CHECKLIST_ Integrator'!$C$2:$C$3000,'GAME.CHECKLIST_ Integrator'!$D$2:$D$3000=H545,"#no matching result in GAME.CHECKLIST Integrator")),
           _xlfn._xlws.FILTER('Checklist.loc DATA'!$D$3:$D$3000,'Checklist.loc DATA'!$C$3:$C$3000=H545,"#no matching result in Checklist.loc DATA")))</f>
        <v/>
      </c>
      <c r="J545" s="48"/>
      <c r="K545" s="46" t="str" cm="1">
        <f t="array" ref="K545">IF(OR(J545="",J545=0),"",
       IF(OR(_xlfn._xlws.FILTER('Checklist.loc DATA'!$E$3:$E$3000,'Checklist.loc DATA'!$D$3:$D$3000=J545,"#no matching result in Checklist.loc DATA")="#no matching result found in Checklist.loc DATA",_xlfn._xlws.FILTER('Checklist.loc DATA'!$E$3:$E$3000,'Checklist.loc DATA'!$D$3:$D$3000=J545,"#no matching result in Checklist.loc DATA")="MISSING",_xlfn._xlws.FILTER('Checklist.loc DATA'!$E$3:$E$3000,'Checklist.loc DATA'!$D$3:$D$3000=J545,"#no matching result in Checklist.loc DATA")=""),
          IF(_xlfn._xlws.FILTER('CLUE. Integrator'!$C$2:$C$3000,'CLUE. Integrator'!$D$2:$D$3000=J545,"#no matching result in aircraft CLUE_Integrator")="0","#Text found in aircraft CLUE_Integrator but no matching entry name; check that you copy-pasted entry names",
                   _xlfn._xlws.FILTER('CLUE. Integrator'!$C$2:$C$3000,'CLUE. Integrator'!$D$2:$D$3000=J545,"#no matching result in aircraft CLUE_Integrator")),
           _xlfn._xlws.FILTER('Checklist.loc DATA'!$E$3:$E$3000,'Checklist.loc DATA'!$D$3:$D$3000=J545,"#no matching result in Checklist.loc DATA")))</f>
        <v/>
      </c>
      <c r="L545" s="63" t="str">
        <f>IF('Integrator tracking'!G554="","",'Integrator tracking'!G554)</f>
        <v/>
      </c>
      <c r="M545" s="14" t="str">
        <f t="shared" si="16"/>
        <v/>
      </c>
      <c r="N545" s="14" t="str">
        <f>IF(F545="","",
_xlfn.CONCAT('Resource Checklist generator'!$A$2,UPPER('Resource Checklist generator'!$O$1),SUBSTITUTE(_xlfn.CONCAT(G545,"_",I545),"GAME.CHECKLIST_",""),"_",T545,'Resource Checklist generator'!$M$2,L545,'Resource Checklist generator'!$K$2,CHAR(10),
    'Resource Checklist generator'!$L$1,'Resource Checklist generator'!$N$2,'Resource Checklist generator'!$K$1,CHAR(10),
    'Resource Checklist generator'!$N$1
))</f>
        <v/>
      </c>
      <c r="O545" s="14" t="str">
        <f>IF(NOT(OR(U545=0,U545="")),_xlfn.CONCAT('Resource Checklist generator'!$G$2,U545,'Resource Checklist generator'!$H$2,CHAR(10),'Resource Checklist generator'!$I$2),"")</f>
        <v/>
      </c>
      <c r="P545" s="14" t="str">
        <f>IF(NOT(OR(V545=0,V545="")),_xlfn.CONCAT('Resource Checklist generator'!$J$2,V545,'Resource Checklist generator'!$H$2,CHAR(10),'Resource Checklist generator'!$L$2),"")</f>
        <v/>
      </c>
      <c r="Q545" s="14" t="str">
        <f>IF(F545="","",
    _xlfn.CONCAT('Resource Checklist generator'!$A$1,UPPER('Resource Checklist generator'!$O$1),SUBSTITUTE(_xlfn.CONCAT(G545,"_",I545),"GAME.CHECKLIST_",""),'Resource Checklist generator'!$B$1,CHAR(10),
    'Resource Checklist generator'!$C$1,G545,'Resource Checklist generator'!$D$1,I545,'Resource Checklist generator'!$E$1,CHAR(10),
    IF(K545="","",_xlfn.CONCAT('Resource Checklist generator'!$F$1,K545,'Resource Checklist generator'!$G$1,CHAR(10))),
    'Resource Checklist generator'!$J$1,'Resource Checklist generator'!$K$1,CHAR(10),
    'Resource Checklist generator'!$N$1)
)</f>
        <v/>
      </c>
      <c r="R545" s="14"/>
      <c r="S545" s="14" t="str">
        <f t="shared" si="17"/>
        <v/>
      </c>
      <c r="T545" s="14" t="str" cm="1">
        <f t="array" ref="T545">IF(Q545="","",MATCH(MID(Q545,1,255),MID($R$3:$R$999,1,255),0))</f>
        <v/>
      </c>
      <c r="U545" s="14"/>
      <c r="V545" s="14"/>
    </row>
    <row r="546" spans="2:22">
      <c r="B546" s="9"/>
      <c r="C546" s="46" t="str" cm="1">
        <f t="array" ref="C546">IF(B546="","",
       IF(OR(_xlfn._xlws.FILTER('Checklist.loc DATA'!$D$3:$D$3000,'Checklist.loc DATA'!$C$3:$C$3000=B546,"#no matching result in Checklist.loc DATA")="#no matching result found in Checklist.loc DATA",_xlfn._xlws.FILTER('Checklist.loc DATA'!$D$3:$D$3000,'Checklist.loc DATA'!$C$3:$C$3000=B546,"#no matching result in Checklist.loc DATA")="MISSING",_xlfn._xlws.FILTER('Checklist.loc DATA'!$D$3:$D$3000,'Checklist.loc DATA'!$C$3:$C$3000=B546,"#no matching result in Checklist.loc DATA")=""),
            IF(_xlfn._xlws.FILTER('GAME.CHECKLIST_ Integrator'!$C$2:$C$3000,'GAME.CHECKLIST_ Integrator'!$D$2:$D$3000=B546,"#no matching result in GAME.CHECKLIST Integrator")="0","#Text found in aircraft PAGE_Integrator but no matching entry name; check that you copy-pasted entry names",
                   _xlfn._xlws.FILTER('GAME.CHECKLIST_ Integrator'!$C$2:$C$3000,'GAME.CHECKLIST_ Integrator'!$D$2:$D$3000=B546,"#no matching result in GAME.CHECKLIST Integrator")),
           _xlfn._xlws.FILTER('Checklist.loc DATA'!$D$3:$D$3000,'Checklist.loc DATA'!$C$3:$C$3000=B546,"#no matching result in Checklist.loc DATA")))</f>
        <v/>
      </c>
      <c r="D546" s="54"/>
      <c r="E546" s="46" t="str" cm="1">
        <f t="array" ref="E546">IF(D546="","",
       IF(OR(_xlfn._xlws.FILTER('Checklist.loc DATA'!$D$3:$D$3000,'Checklist.loc DATA'!$C$3:$C$3000=D546,"#no matching result in Checklist.loc DATA")="#no matching result found in Checklist.loc DATA",_xlfn._xlws.FILTER('Checklist.loc DATA'!$D$3:$D$3000,'Checklist.loc DATA'!$C$3:$C$3000=D546,"#no matching result in Checklist.loc DATA")="MISSING",_xlfn._xlws.FILTER('Checklist.loc DATA'!$D$3:$D$3000,'Checklist.loc DATA'!$C$3:$C$3000=D546,"#no matching result in Checklist.loc DATA")=""),
            IF(_xlfn._xlws.FILTER('GAME.CHECKLIST_ Integrator'!$C$2:$C$3000,'GAME.CHECKLIST_ Integrator'!$D$2:$D$3000=D546,"#no matching result in GAME.CHECKLIST Integrator")="0","#Text found in aircraft PAGE_Integrator but no matching entry name; check that you copy-pasted entry names",
                   _xlfn._xlws.FILTER('GAME.CHECKLIST_ Integrator'!$C$2:$C$3000,'GAME.CHECKLIST_ Integrator'!$D$2:$D$3000=D546,"#no matching result in GAME.CHECKLIST Integrator")),
           _xlfn._xlws.FILTER('Checklist.loc DATA'!$D$3:$D$3000,'Checklist.loc DATA'!$C$3:$C$3000=D546,"#no matching result in Checklist.loc DATA")))</f>
        <v/>
      </c>
      <c r="F546" s="52"/>
      <c r="G546" s="46" t="str" cm="1">
        <f t="array" ref="G546">IF(F546="","",
       IF(OR(_xlfn._xlws.FILTER('Checklist.loc DATA'!$D$3:$D$3000,'Checklist.loc DATA'!$C$3:$C$3000=F546,"#no matching result in Checklist.loc DATA")="#no matching result found in Checklist.loc DATA",_xlfn._xlws.FILTER('Checklist.loc DATA'!$D$3:$D$3000,'Checklist.loc DATA'!$C$3:$C$3000=F546,"#no matching result in Checklist.loc DATA")="MISSING",_xlfn._xlws.FILTER('Checklist.loc DATA'!$D$3:$D$3000,'Checklist.loc DATA'!$C$3:$C$3000=F546,"#no matching result in Checklist.loc DATA")=""),
            IF(_xlfn._xlws.FILTER('GAME.CHECKLIST_ Integrator'!$C$2:$C$3000,'GAME.CHECKLIST_ Integrator'!$D$2:$D$3000=F546,"#no matching result in GAME.CHECKLIST Integrator")="0","#Text found in aircraft PAGE_Integrator but no matching entry name; check that you copy-pasted entry names",
                   _xlfn._xlws.FILTER('GAME.CHECKLIST_ Integrator'!$C$2:$C$3000,'GAME.CHECKLIST_ Integrator'!$D$2:$D$3000=F546,"#no matching result in GAME.CHECKLIST Integrator")),
           _xlfn._xlws.FILTER('Checklist.loc DATA'!$D$3:$D$3000,'Checklist.loc DATA'!$C$3:$C$3000=F546,"#no matching result in Checklist.loc DATA")))</f>
        <v/>
      </c>
      <c r="H546" s="61"/>
      <c r="I546" s="46" t="str" cm="1">
        <f t="array" ref="I546">IF(H546="","",
       IF(OR(_xlfn._xlws.FILTER('Checklist.loc DATA'!$D$3:$D$3000,'Checklist.loc DATA'!$C$3:$C$3000=H546,"#no matching result in Checklist.loc DATA")="#no matching result found in Checklist.loc DATA",_xlfn._xlws.FILTER('Checklist.loc DATA'!$D$3:$D$3000,'Checklist.loc DATA'!$C$3:$C$3000=H546,"#no matching result in Checklist.loc DATA")="MISSING",_xlfn._xlws.FILTER('Checklist.loc DATA'!$D$3:$D$3000,'Checklist.loc DATA'!$C$3:$C$3000=H546,"#no matching result in Checklist.loc DATA")=""),
            IF(_xlfn._xlws.FILTER('GAME.CHECKLIST_ Integrator'!$C$2:$C$3000,'GAME.CHECKLIST_ Integrator'!$D$2:$D$3000=H546,"#no matching result in GAME.CHECKLIST Integrator")="0","#Text found in aircraft PAGE_Integrator but no matching entry name; check that you copy-pasted entry names",
                   _xlfn._xlws.FILTER('GAME.CHECKLIST_ Integrator'!$C$2:$C$3000,'GAME.CHECKLIST_ Integrator'!$D$2:$D$3000=H546,"#no matching result in GAME.CHECKLIST Integrator")),
           _xlfn._xlws.FILTER('Checklist.loc DATA'!$D$3:$D$3000,'Checklist.loc DATA'!$C$3:$C$3000=H546,"#no matching result in Checklist.loc DATA")))</f>
        <v/>
      </c>
      <c r="J546" s="48"/>
      <c r="K546" s="46" t="str" cm="1">
        <f t="array" ref="K546">IF(OR(J546="",J546=0),"",
       IF(OR(_xlfn._xlws.FILTER('Checklist.loc DATA'!$E$3:$E$3000,'Checklist.loc DATA'!$D$3:$D$3000=J546,"#no matching result in Checklist.loc DATA")="#no matching result found in Checklist.loc DATA",_xlfn._xlws.FILTER('Checklist.loc DATA'!$E$3:$E$3000,'Checklist.loc DATA'!$D$3:$D$3000=J546,"#no matching result in Checklist.loc DATA")="MISSING",_xlfn._xlws.FILTER('Checklist.loc DATA'!$E$3:$E$3000,'Checklist.loc DATA'!$D$3:$D$3000=J546,"#no matching result in Checklist.loc DATA")=""),
          IF(_xlfn._xlws.FILTER('CLUE. Integrator'!$C$2:$C$3000,'CLUE. Integrator'!$D$2:$D$3000=J546,"#no matching result in aircraft CLUE_Integrator")="0","#Text found in aircraft CLUE_Integrator but no matching entry name; check that you copy-pasted entry names",
                   _xlfn._xlws.FILTER('CLUE. Integrator'!$C$2:$C$3000,'CLUE. Integrator'!$D$2:$D$3000=J546,"#no matching result in aircraft CLUE_Integrator")),
           _xlfn._xlws.FILTER('Checklist.loc DATA'!$E$3:$E$3000,'Checklist.loc DATA'!$D$3:$D$3000=J546,"#no matching result in Checklist.loc DATA")))</f>
        <v/>
      </c>
      <c r="L546" s="63" t="str">
        <f>IF('Integrator tracking'!G555="","",'Integrator tracking'!G555)</f>
        <v/>
      </c>
      <c r="M546" s="14" t="str">
        <f t="shared" si="16"/>
        <v/>
      </c>
      <c r="N546" s="14" t="str">
        <f>IF(F546="","",
_xlfn.CONCAT('Resource Checklist generator'!$A$2,UPPER('Resource Checklist generator'!$O$1),SUBSTITUTE(_xlfn.CONCAT(G546,"_",I546),"GAME.CHECKLIST_",""),"_",T546,'Resource Checklist generator'!$M$2,L546,'Resource Checklist generator'!$K$2,CHAR(10),
    'Resource Checklist generator'!$L$1,'Resource Checklist generator'!$N$2,'Resource Checklist generator'!$K$1,CHAR(10),
    'Resource Checklist generator'!$N$1
))</f>
        <v/>
      </c>
      <c r="O546" s="14" t="str">
        <f>IF(NOT(OR(U546=0,U546="")),_xlfn.CONCAT('Resource Checklist generator'!$G$2,U546,'Resource Checklist generator'!$H$2,CHAR(10),'Resource Checklist generator'!$I$2),"")</f>
        <v/>
      </c>
      <c r="P546" s="14" t="str">
        <f>IF(NOT(OR(V546=0,V546="")),_xlfn.CONCAT('Resource Checklist generator'!$J$2,V546,'Resource Checklist generator'!$H$2,CHAR(10),'Resource Checklist generator'!$L$2),"")</f>
        <v/>
      </c>
      <c r="Q546" s="14" t="str">
        <f>IF(F546="","",
    _xlfn.CONCAT('Resource Checklist generator'!$A$1,UPPER('Resource Checklist generator'!$O$1),SUBSTITUTE(_xlfn.CONCAT(G546,"_",I546),"GAME.CHECKLIST_",""),'Resource Checklist generator'!$B$1,CHAR(10),
    'Resource Checklist generator'!$C$1,G546,'Resource Checklist generator'!$D$1,I546,'Resource Checklist generator'!$E$1,CHAR(10),
    IF(K546="","",_xlfn.CONCAT('Resource Checklist generator'!$F$1,K546,'Resource Checklist generator'!$G$1,CHAR(10))),
    'Resource Checklist generator'!$J$1,'Resource Checklist generator'!$K$1,CHAR(10),
    'Resource Checklist generator'!$N$1)
)</f>
        <v/>
      </c>
      <c r="R546" s="14"/>
      <c r="S546" s="14" t="str">
        <f t="shared" si="17"/>
        <v/>
      </c>
      <c r="T546" s="14" t="str" cm="1">
        <f t="array" ref="T546">IF(Q546="","",MATCH(MID(Q546,1,255),MID($R$3:$R$999,1,255),0))</f>
        <v/>
      </c>
      <c r="U546" s="14"/>
      <c r="V546" s="14"/>
    </row>
    <row r="547" spans="2:22">
      <c r="B547" s="9"/>
      <c r="C547" s="46" t="str" cm="1">
        <f t="array" ref="C547">IF(B547="","",
       IF(OR(_xlfn._xlws.FILTER('Checklist.loc DATA'!$D$3:$D$3000,'Checklist.loc DATA'!$C$3:$C$3000=B547,"#no matching result in Checklist.loc DATA")="#no matching result found in Checklist.loc DATA",_xlfn._xlws.FILTER('Checklist.loc DATA'!$D$3:$D$3000,'Checklist.loc DATA'!$C$3:$C$3000=B547,"#no matching result in Checklist.loc DATA")="MISSING",_xlfn._xlws.FILTER('Checklist.loc DATA'!$D$3:$D$3000,'Checklist.loc DATA'!$C$3:$C$3000=B547,"#no matching result in Checklist.loc DATA")=""),
            IF(_xlfn._xlws.FILTER('GAME.CHECKLIST_ Integrator'!$C$2:$C$3000,'GAME.CHECKLIST_ Integrator'!$D$2:$D$3000=B547,"#no matching result in GAME.CHECKLIST Integrator")="0","#Text found in aircraft PAGE_Integrator but no matching entry name; check that you copy-pasted entry names",
                   _xlfn._xlws.FILTER('GAME.CHECKLIST_ Integrator'!$C$2:$C$3000,'GAME.CHECKLIST_ Integrator'!$D$2:$D$3000=B547,"#no matching result in GAME.CHECKLIST Integrator")),
           _xlfn._xlws.FILTER('Checklist.loc DATA'!$D$3:$D$3000,'Checklist.loc DATA'!$C$3:$C$3000=B547,"#no matching result in Checklist.loc DATA")))</f>
        <v/>
      </c>
      <c r="D547" s="54"/>
      <c r="E547" s="46" t="str" cm="1">
        <f t="array" ref="E547">IF(D547="","",
       IF(OR(_xlfn._xlws.FILTER('Checklist.loc DATA'!$D$3:$D$3000,'Checklist.loc DATA'!$C$3:$C$3000=D547,"#no matching result in Checklist.loc DATA")="#no matching result found in Checklist.loc DATA",_xlfn._xlws.FILTER('Checklist.loc DATA'!$D$3:$D$3000,'Checklist.loc DATA'!$C$3:$C$3000=D547,"#no matching result in Checklist.loc DATA")="MISSING",_xlfn._xlws.FILTER('Checklist.loc DATA'!$D$3:$D$3000,'Checklist.loc DATA'!$C$3:$C$3000=D547,"#no matching result in Checklist.loc DATA")=""),
            IF(_xlfn._xlws.FILTER('GAME.CHECKLIST_ Integrator'!$C$2:$C$3000,'GAME.CHECKLIST_ Integrator'!$D$2:$D$3000=D547,"#no matching result in GAME.CHECKLIST Integrator")="0","#Text found in aircraft PAGE_Integrator but no matching entry name; check that you copy-pasted entry names",
                   _xlfn._xlws.FILTER('GAME.CHECKLIST_ Integrator'!$C$2:$C$3000,'GAME.CHECKLIST_ Integrator'!$D$2:$D$3000=D547,"#no matching result in GAME.CHECKLIST Integrator")),
           _xlfn._xlws.FILTER('Checklist.loc DATA'!$D$3:$D$3000,'Checklist.loc DATA'!$C$3:$C$3000=D547,"#no matching result in Checklist.loc DATA")))</f>
        <v/>
      </c>
      <c r="F547" s="52"/>
      <c r="G547" s="46" t="str" cm="1">
        <f t="array" ref="G547">IF(F547="","",
       IF(OR(_xlfn._xlws.FILTER('Checklist.loc DATA'!$D$3:$D$3000,'Checklist.loc DATA'!$C$3:$C$3000=F547,"#no matching result in Checklist.loc DATA")="#no matching result found in Checklist.loc DATA",_xlfn._xlws.FILTER('Checklist.loc DATA'!$D$3:$D$3000,'Checklist.loc DATA'!$C$3:$C$3000=F547,"#no matching result in Checklist.loc DATA")="MISSING",_xlfn._xlws.FILTER('Checklist.loc DATA'!$D$3:$D$3000,'Checklist.loc DATA'!$C$3:$C$3000=F547,"#no matching result in Checklist.loc DATA")=""),
            IF(_xlfn._xlws.FILTER('GAME.CHECKLIST_ Integrator'!$C$2:$C$3000,'GAME.CHECKLIST_ Integrator'!$D$2:$D$3000=F547,"#no matching result in GAME.CHECKLIST Integrator")="0","#Text found in aircraft PAGE_Integrator but no matching entry name; check that you copy-pasted entry names",
                   _xlfn._xlws.FILTER('GAME.CHECKLIST_ Integrator'!$C$2:$C$3000,'GAME.CHECKLIST_ Integrator'!$D$2:$D$3000=F547,"#no matching result in GAME.CHECKLIST Integrator")),
           _xlfn._xlws.FILTER('Checklist.loc DATA'!$D$3:$D$3000,'Checklist.loc DATA'!$C$3:$C$3000=F547,"#no matching result in Checklist.loc DATA")))</f>
        <v/>
      </c>
      <c r="H547" s="61"/>
      <c r="I547" s="46" t="str" cm="1">
        <f t="array" ref="I547">IF(H547="","",
       IF(OR(_xlfn._xlws.FILTER('Checklist.loc DATA'!$D$3:$D$3000,'Checklist.loc DATA'!$C$3:$C$3000=H547,"#no matching result in Checklist.loc DATA")="#no matching result found in Checklist.loc DATA",_xlfn._xlws.FILTER('Checklist.loc DATA'!$D$3:$D$3000,'Checklist.loc DATA'!$C$3:$C$3000=H547,"#no matching result in Checklist.loc DATA")="MISSING",_xlfn._xlws.FILTER('Checklist.loc DATA'!$D$3:$D$3000,'Checklist.loc DATA'!$C$3:$C$3000=H547,"#no matching result in Checklist.loc DATA")=""),
            IF(_xlfn._xlws.FILTER('GAME.CHECKLIST_ Integrator'!$C$2:$C$3000,'GAME.CHECKLIST_ Integrator'!$D$2:$D$3000=H547,"#no matching result in GAME.CHECKLIST Integrator")="0","#Text found in aircraft PAGE_Integrator but no matching entry name; check that you copy-pasted entry names",
                   _xlfn._xlws.FILTER('GAME.CHECKLIST_ Integrator'!$C$2:$C$3000,'GAME.CHECKLIST_ Integrator'!$D$2:$D$3000=H547,"#no matching result in GAME.CHECKLIST Integrator")),
           _xlfn._xlws.FILTER('Checklist.loc DATA'!$D$3:$D$3000,'Checklist.loc DATA'!$C$3:$C$3000=H547,"#no matching result in Checklist.loc DATA")))</f>
        <v/>
      </c>
      <c r="J547" s="48"/>
      <c r="K547" s="46" t="str" cm="1">
        <f t="array" ref="K547">IF(OR(J547="",J547=0),"",
       IF(OR(_xlfn._xlws.FILTER('Checklist.loc DATA'!$E$3:$E$3000,'Checklist.loc DATA'!$D$3:$D$3000=J547,"#no matching result in Checklist.loc DATA")="#no matching result found in Checklist.loc DATA",_xlfn._xlws.FILTER('Checklist.loc DATA'!$E$3:$E$3000,'Checklist.loc DATA'!$D$3:$D$3000=J547,"#no matching result in Checklist.loc DATA")="MISSING",_xlfn._xlws.FILTER('Checklist.loc DATA'!$E$3:$E$3000,'Checklist.loc DATA'!$D$3:$D$3000=J547,"#no matching result in Checklist.loc DATA")=""),
          IF(_xlfn._xlws.FILTER('CLUE. Integrator'!$C$2:$C$3000,'CLUE. Integrator'!$D$2:$D$3000=J547,"#no matching result in aircraft CLUE_Integrator")="0","#Text found in aircraft CLUE_Integrator but no matching entry name; check that you copy-pasted entry names",
                   _xlfn._xlws.FILTER('CLUE. Integrator'!$C$2:$C$3000,'CLUE. Integrator'!$D$2:$D$3000=J547,"#no matching result in aircraft CLUE_Integrator")),
           _xlfn._xlws.FILTER('Checklist.loc DATA'!$E$3:$E$3000,'Checklist.loc DATA'!$D$3:$D$3000=J547,"#no matching result in Checklist.loc DATA")))</f>
        <v/>
      </c>
      <c r="L547" s="63" t="str">
        <f>IF('Integrator tracking'!G556="","",'Integrator tracking'!G556)</f>
        <v/>
      </c>
      <c r="M547" s="14" t="str">
        <f t="shared" si="16"/>
        <v/>
      </c>
      <c r="N547" s="14" t="str">
        <f>IF(F547="","",
_xlfn.CONCAT('Resource Checklist generator'!$A$2,UPPER('Resource Checklist generator'!$O$1),SUBSTITUTE(_xlfn.CONCAT(G547,"_",I547),"GAME.CHECKLIST_",""),"_",T547,'Resource Checklist generator'!$M$2,L547,'Resource Checklist generator'!$K$2,CHAR(10),
    'Resource Checklist generator'!$L$1,'Resource Checklist generator'!$N$2,'Resource Checklist generator'!$K$1,CHAR(10),
    'Resource Checklist generator'!$N$1
))</f>
        <v/>
      </c>
      <c r="O547" s="14" t="str">
        <f>IF(NOT(OR(U547=0,U547="")),_xlfn.CONCAT('Resource Checklist generator'!$G$2,U547,'Resource Checklist generator'!$H$2,CHAR(10),'Resource Checklist generator'!$I$2),"")</f>
        <v/>
      </c>
      <c r="P547" s="14" t="str">
        <f>IF(NOT(OR(V547=0,V547="")),_xlfn.CONCAT('Resource Checklist generator'!$J$2,V547,'Resource Checklist generator'!$H$2,CHAR(10),'Resource Checklist generator'!$L$2),"")</f>
        <v/>
      </c>
      <c r="Q547" s="14" t="str">
        <f>IF(F547="","",
    _xlfn.CONCAT('Resource Checklist generator'!$A$1,UPPER('Resource Checklist generator'!$O$1),SUBSTITUTE(_xlfn.CONCAT(G547,"_",I547),"GAME.CHECKLIST_",""),'Resource Checklist generator'!$B$1,CHAR(10),
    'Resource Checklist generator'!$C$1,G547,'Resource Checklist generator'!$D$1,I547,'Resource Checklist generator'!$E$1,CHAR(10),
    IF(K547="","",_xlfn.CONCAT('Resource Checklist generator'!$F$1,K547,'Resource Checklist generator'!$G$1,CHAR(10))),
    'Resource Checklist generator'!$J$1,'Resource Checklist generator'!$K$1,CHAR(10),
    'Resource Checklist generator'!$N$1)
)</f>
        <v/>
      </c>
      <c r="R547" s="14"/>
      <c r="S547" s="14" t="str">
        <f t="shared" si="17"/>
        <v/>
      </c>
      <c r="T547" s="14" t="str" cm="1">
        <f t="array" ref="T547">IF(Q547="","",MATCH(MID(Q547,1,255),MID($R$3:$R$999,1,255),0))</f>
        <v/>
      </c>
      <c r="U547" s="14"/>
      <c r="V547" s="14"/>
    </row>
    <row r="548" spans="2:22">
      <c r="B548" s="9"/>
      <c r="C548" s="46" t="str" cm="1">
        <f t="array" ref="C548">IF(B548="","",
       IF(OR(_xlfn._xlws.FILTER('Checklist.loc DATA'!$D$3:$D$3000,'Checklist.loc DATA'!$C$3:$C$3000=B548,"#no matching result in Checklist.loc DATA")="#no matching result found in Checklist.loc DATA",_xlfn._xlws.FILTER('Checklist.loc DATA'!$D$3:$D$3000,'Checklist.loc DATA'!$C$3:$C$3000=B548,"#no matching result in Checklist.loc DATA")="MISSING",_xlfn._xlws.FILTER('Checklist.loc DATA'!$D$3:$D$3000,'Checklist.loc DATA'!$C$3:$C$3000=B548,"#no matching result in Checklist.loc DATA")=""),
            IF(_xlfn._xlws.FILTER('GAME.CHECKLIST_ Integrator'!$C$2:$C$3000,'GAME.CHECKLIST_ Integrator'!$D$2:$D$3000=B548,"#no matching result in GAME.CHECKLIST Integrator")="0","#Text found in aircraft PAGE_Integrator but no matching entry name; check that you copy-pasted entry names",
                   _xlfn._xlws.FILTER('GAME.CHECKLIST_ Integrator'!$C$2:$C$3000,'GAME.CHECKLIST_ Integrator'!$D$2:$D$3000=B548,"#no matching result in GAME.CHECKLIST Integrator")),
           _xlfn._xlws.FILTER('Checklist.loc DATA'!$D$3:$D$3000,'Checklist.loc DATA'!$C$3:$C$3000=B548,"#no matching result in Checklist.loc DATA")))</f>
        <v/>
      </c>
      <c r="D548" s="54"/>
      <c r="E548" s="46" t="str" cm="1">
        <f t="array" ref="E548">IF(D548="","",
       IF(OR(_xlfn._xlws.FILTER('Checklist.loc DATA'!$D$3:$D$3000,'Checklist.loc DATA'!$C$3:$C$3000=D548,"#no matching result in Checklist.loc DATA")="#no matching result found in Checklist.loc DATA",_xlfn._xlws.FILTER('Checklist.loc DATA'!$D$3:$D$3000,'Checklist.loc DATA'!$C$3:$C$3000=D548,"#no matching result in Checklist.loc DATA")="MISSING",_xlfn._xlws.FILTER('Checklist.loc DATA'!$D$3:$D$3000,'Checklist.loc DATA'!$C$3:$C$3000=D548,"#no matching result in Checklist.loc DATA")=""),
            IF(_xlfn._xlws.FILTER('GAME.CHECKLIST_ Integrator'!$C$2:$C$3000,'GAME.CHECKLIST_ Integrator'!$D$2:$D$3000=D548,"#no matching result in GAME.CHECKLIST Integrator")="0","#Text found in aircraft PAGE_Integrator but no matching entry name; check that you copy-pasted entry names",
                   _xlfn._xlws.FILTER('GAME.CHECKLIST_ Integrator'!$C$2:$C$3000,'GAME.CHECKLIST_ Integrator'!$D$2:$D$3000=D548,"#no matching result in GAME.CHECKLIST Integrator")),
           _xlfn._xlws.FILTER('Checklist.loc DATA'!$D$3:$D$3000,'Checklist.loc DATA'!$C$3:$C$3000=D548,"#no matching result in Checklist.loc DATA")))</f>
        <v/>
      </c>
      <c r="F548" s="52"/>
      <c r="G548" s="46" t="str" cm="1">
        <f t="array" ref="G548">IF(F548="","",
       IF(OR(_xlfn._xlws.FILTER('Checklist.loc DATA'!$D$3:$D$3000,'Checklist.loc DATA'!$C$3:$C$3000=F548,"#no matching result in Checklist.loc DATA")="#no matching result found in Checklist.loc DATA",_xlfn._xlws.FILTER('Checklist.loc DATA'!$D$3:$D$3000,'Checklist.loc DATA'!$C$3:$C$3000=F548,"#no matching result in Checklist.loc DATA")="MISSING",_xlfn._xlws.FILTER('Checklist.loc DATA'!$D$3:$D$3000,'Checklist.loc DATA'!$C$3:$C$3000=F548,"#no matching result in Checklist.loc DATA")=""),
            IF(_xlfn._xlws.FILTER('GAME.CHECKLIST_ Integrator'!$C$2:$C$3000,'GAME.CHECKLIST_ Integrator'!$D$2:$D$3000=F548,"#no matching result in GAME.CHECKLIST Integrator")="0","#Text found in aircraft PAGE_Integrator but no matching entry name; check that you copy-pasted entry names",
                   _xlfn._xlws.FILTER('GAME.CHECKLIST_ Integrator'!$C$2:$C$3000,'GAME.CHECKLIST_ Integrator'!$D$2:$D$3000=F548,"#no matching result in GAME.CHECKLIST Integrator")),
           _xlfn._xlws.FILTER('Checklist.loc DATA'!$D$3:$D$3000,'Checklist.loc DATA'!$C$3:$C$3000=F548,"#no matching result in Checklist.loc DATA")))</f>
        <v/>
      </c>
      <c r="H548" s="61"/>
      <c r="I548" s="46" t="str" cm="1">
        <f t="array" ref="I548">IF(H548="","",
       IF(OR(_xlfn._xlws.FILTER('Checklist.loc DATA'!$D$3:$D$3000,'Checklist.loc DATA'!$C$3:$C$3000=H548,"#no matching result in Checklist.loc DATA")="#no matching result found in Checklist.loc DATA",_xlfn._xlws.FILTER('Checklist.loc DATA'!$D$3:$D$3000,'Checklist.loc DATA'!$C$3:$C$3000=H548,"#no matching result in Checklist.loc DATA")="MISSING",_xlfn._xlws.FILTER('Checklist.loc DATA'!$D$3:$D$3000,'Checklist.loc DATA'!$C$3:$C$3000=H548,"#no matching result in Checklist.loc DATA")=""),
            IF(_xlfn._xlws.FILTER('GAME.CHECKLIST_ Integrator'!$C$2:$C$3000,'GAME.CHECKLIST_ Integrator'!$D$2:$D$3000=H548,"#no matching result in GAME.CHECKLIST Integrator")="0","#Text found in aircraft PAGE_Integrator but no matching entry name; check that you copy-pasted entry names",
                   _xlfn._xlws.FILTER('GAME.CHECKLIST_ Integrator'!$C$2:$C$3000,'GAME.CHECKLIST_ Integrator'!$D$2:$D$3000=H548,"#no matching result in GAME.CHECKLIST Integrator")),
           _xlfn._xlws.FILTER('Checklist.loc DATA'!$D$3:$D$3000,'Checklist.loc DATA'!$C$3:$C$3000=H548,"#no matching result in Checklist.loc DATA")))</f>
        <v/>
      </c>
      <c r="J548" s="48"/>
      <c r="K548" s="46" t="str" cm="1">
        <f t="array" ref="K548">IF(OR(J548="",J548=0),"",
       IF(OR(_xlfn._xlws.FILTER('Checklist.loc DATA'!$E$3:$E$3000,'Checklist.loc DATA'!$D$3:$D$3000=J548,"#no matching result in Checklist.loc DATA")="#no matching result found in Checklist.loc DATA",_xlfn._xlws.FILTER('Checklist.loc DATA'!$E$3:$E$3000,'Checklist.loc DATA'!$D$3:$D$3000=J548,"#no matching result in Checklist.loc DATA")="MISSING",_xlfn._xlws.FILTER('Checklist.loc DATA'!$E$3:$E$3000,'Checklist.loc DATA'!$D$3:$D$3000=J548,"#no matching result in Checklist.loc DATA")=""),
          IF(_xlfn._xlws.FILTER('CLUE. Integrator'!$C$2:$C$3000,'CLUE. Integrator'!$D$2:$D$3000=J548,"#no matching result in aircraft CLUE_Integrator")="0","#Text found in aircraft CLUE_Integrator but no matching entry name; check that you copy-pasted entry names",
                   _xlfn._xlws.FILTER('CLUE. Integrator'!$C$2:$C$3000,'CLUE. Integrator'!$D$2:$D$3000=J548,"#no matching result in aircraft CLUE_Integrator")),
           _xlfn._xlws.FILTER('Checklist.loc DATA'!$E$3:$E$3000,'Checklist.loc DATA'!$D$3:$D$3000=J548,"#no matching result in Checklist.loc DATA")))</f>
        <v/>
      </c>
      <c r="L548" s="63" t="str">
        <f>IF('Integrator tracking'!G557="","",'Integrator tracking'!G557)</f>
        <v/>
      </c>
      <c r="M548" s="14" t="str">
        <f t="shared" si="16"/>
        <v/>
      </c>
      <c r="N548" s="14" t="str">
        <f>IF(F548="","",
_xlfn.CONCAT('Resource Checklist generator'!$A$2,UPPER('Resource Checklist generator'!$O$1),SUBSTITUTE(_xlfn.CONCAT(G548,"_",I548),"GAME.CHECKLIST_",""),"_",T548,'Resource Checklist generator'!$M$2,L548,'Resource Checklist generator'!$K$2,CHAR(10),
    'Resource Checklist generator'!$L$1,'Resource Checklist generator'!$N$2,'Resource Checklist generator'!$K$1,CHAR(10),
    'Resource Checklist generator'!$N$1
))</f>
        <v/>
      </c>
      <c r="O548" s="14" t="str">
        <f>IF(NOT(OR(U548=0,U548="")),_xlfn.CONCAT('Resource Checklist generator'!$G$2,U548,'Resource Checklist generator'!$H$2,CHAR(10),'Resource Checklist generator'!$I$2),"")</f>
        <v/>
      </c>
      <c r="P548" s="14" t="str">
        <f>IF(NOT(OR(V548=0,V548="")),_xlfn.CONCAT('Resource Checklist generator'!$J$2,V548,'Resource Checklist generator'!$H$2,CHAR(10),'Resource Checklist generator'!$L$2),"")</f>
        <v/>
      </c>
      <c r="Q548" s="14" t="str">
        <f>IF(F548="","",
    _xlfn.CONCAT('Resource Checklist generator'!$A$1,UPPER('Resource Checklist generator'!$O$1),SUBSTITUTE(_xlfn.CONCAT(G548,"_",I548),"GAME.CHECKLIST_",""),'Resource Checklist generator'!$B$1,CHAR(10),
    'Resource Checklist generator'!$C$1,G548,'Resource Checklist generator'!$D$1,I548,'Resource Checklist generator'!$E$1,CHAR(10),
    IF(K548="","",_xlfn.CONCAT('Resource Checklist generator'!$F$1,K548,'Resource Checklist generator'!$G$1,CHAR(10))),
    'Resource Checklist generator'!$J$1,'Resource Checklist generator'!$K$1,CHAR(10),
    'Resource Checklist generator'!$N$1)
)</f>
        <v/>
      </c>
      <c r="R548" s="14"/>
      <c r="S548" s="14" t="str">
        <f t="shared" si="17"/>
        <v/>
      </c>
      <c r="T548" s="14" t="str" cm="1">
        <f t="array" ref="T548">IF(Q548="","",MATCH(MID(Q548,1,255),MID($R$3:$R$999,1,255),0))</f>
        <v/>
      </c>
      <c r="U548" s="14"/>
      <c r="V548" s="14"/>
    </row>
    <row r="549" spans="2:22">
      <c r="B549" s="9"/>
      <c r="C549" s="46" t="str" cm="1">
        <f t="array" ref="C549">IF(B549="","",
       IF(OR(_xlfn._xlws.FILTER('Checklist.loc DATA'!$D$3:$D$3000,'Checklist.loc DATA'!$C$3:$C$3000=B549,"#no matching result in Checklist.loc DATA")="#no matching result found in Checklist.loc DATA",_xlfn._xlws.FILTER('Checklist.loc DATA'!$D$3:$D$3000,'Checklist.loc DATA'!$C$3:$C$3000=B549,"#no matching result in Checklist.loc DATA")="MISSING",_xlfn._xlws.FILTER('Checklist.loc DATA'!$D$3:$D$3000,'Checklist.loc DATA'!$C$3:$C$3000=B549,"#no matching result in Checklist.loc DATA")=""),
            IF(_xlfn._xlws.FILTER('GAME.CHECKLIST_ Integrator'!$C$2:$C$3000,'GAME.CHECKLIST_ Integrator'!$D$2:$D$3000=B549,"#no matching result in GAME.CHECKLIST Integrator")="0","#Text found in aircraft PAGE_Integrator but no matching entry name; check that you copy-pasted entry names",
                   _xlfn._xlws.FILTER('GAME.CHECKLIST_ Integrator'!$C$2:$C$3000,'GAME.CHECKLIST_ Integrator'!$D$2:$D$3000=B549,"#no matching result in GAME.CHECKLIST Integrator")),
           _xlfn._xlws.FILTER('Checklist.loc DATA'!$D$3:$D$3000,'Checklist.loc DATA'!$C$3:$C$3000=B549,"#no matching result in Checklist.loc DATA")))</f>
        <v/>
      </c>
      <c r="D549" s="54"/>
      <c r="E549" s="46" t="str" cm="1">
        <f t="array" ref="E549">IF(D549="","",
       IF(OR(_xlfn._xlws.FILTER('Checklist.loc DATA'!$D$3:$D$3000,'Checklist.loc DATA'!$C$3:$C$3000=D549,"#no matching result in Checklist.loc DATA")="#no matching result found in Checklist.loc DATA",_xlfn._xlws.FILTER('Checklist.loc DATA'!$D$3:$D$3000,'Checklist.loc DATA'!$C$3:$C$3000=D549,"#no matching result in Checklist.loc DATA")="MISSING",_xlfn._xlws.FILTER('Checklist.loc DATA'!$D$3:$D$3000,'Checklist.loc DATA'!$C$3:$C$3000=D549,"#no matching result in Checklist.loc DATA")=""),
            IF(_xlfn._xlws.FILTER('GAME.CHECKLIST_ Integrator'!$C$2:$C$3000,'GAME.CHECKLIST_ Integrator'!$D$2:$D$3000=D549,"#no matching result in GAME.CHECKLIST Integrator")="0","#Text found in aircraft PAGE_Integrator but no matching entry name; check that you copy-pasted entry names",
                   _xlfn._xlws.FILTER('GAME.CHECKLIST_ Integrator'!$C$2:$C$3000,'GAME.CHECKLIST_ Integrator'!$D$2:$D$3000=D549,"#no matching result in GAME.CHECKLIST Integrator")),
           _xlfn._xlws.FILTER('Checklist.loc DATA'!$D$3:$D$3000,'Checklist.loc DATA'!$C$3:$C$3000=D549,"#no matching result in Checklist.loc DATA")))</f>
        <v/>
      </c>
      <c r="F549" s="52"/>
      <c r="G549" s="46" t="str" cm="1">
        <f t="array" ref="G549">IF(F549="","",
       IF(OR(_xlfn._xlws.FILTER('Checklist.loc DATA'!$D$3:$D$3000,'Checklist.loc DATA'!$C$3:$C$3000=F549,"#no matching result in Checklist.loc DATA")="#no matching result found in Checklist.loc DATA",_xlfn._xlws.FILTER('Checklist.loc DATA'!$D$3:$D$3000,'Checklist.loc DATA'!$C$3:$C$3000=F549,"#no matching result in Checklist.loc DATA")="MISSING",_xlfn._xlws.FILTER('Checklist.loc DATA'!$D$3:$D$3000,'Checklist.loc DATA'!$C$3:$C$3000=F549,"#no matching result in Checklist.loc DATA")=""),
            IF(_xlfn._xlws.FILTER('GAME.CHECKLIST_ Integrator'!$C$2:$C$3000,'GAME.CHECKLIST_ Integrator'!$D$2:$D$3000=F549,"#no matching result in GAME.CHECKLIST Integrator")="0","#Text found in aircraft PAGE_Integrator but no matching entry name; check that you copy-pasted entry names",
                   _xlfn._xlws.FILTER('GAME.CHECKLIST_ Integrator'!$C$2:$C$3000,'GAME.CHECKLIST_ Integrator'!$D$2:$D$3000=F549,"#no matching result in GAME.CHECKLIST Integrator")),
           _xlfn._xlws.FILTER('Checklist.loc DATA'!$D$3:$D$3000,'Checklist.loc DATA'!$C$3:$C$3000=F549,"#no matching result in Checklist.loc DATA")))</f>
        <v/>
      </c>
      <c r="H549" s="61"/>
      <c r="I549" s="46" t="str" cm="1">
        <f t="array" ref="I549">IF(H549="","",
       IF(OR(_xlfn._xlws.FILTER('Checklist.loc DATA'!$D$3:$D$3000,'Checklist.loc DATA'!$C$3:$C$3000=H549,"#no matching result in Checklist.loc DATA")="#no matching result found in Checklist.loc DATA",_xlfn._xlws.FILTER('Checklist.loc DATA'!$D$3:$D$3000,'Checklist.loc DATA'!$C$3:$C$3000=H549,"#no matching result in Checklist.loc DATA")="MISSING",_xlfn._xlws.FILTER('Checklist.loc DATA'!$D$3:$D$3000,'Checklist.loc DATA'!$C$3:$C$3000=H549,"#no matching result in Checklist.loc DATA")=""),
            IF(_xlfn._xlws.FILTER('GAME.CHECKLIST_ Integrator'!$C$2:$C$3000,'GAME.CHECKLIST_ Integrator'!$D$2:$D$3000=H549,"#no matching result in GAME.CHECKLIST Integrator")="0","#Text found in aircraft PAGE_Integrator but no matching entry name; check that you copy-pasted entry names",
                   _xlfn._xlws.FILTER('GAME.CHECKLIST_ Integrator'!$C$2:$C$3000,'GAME.CHECKLIST_ Integrator'!$D$2:$D$3000=H549,"#no matching result in GAME.CHECKLIST Integrator")),
           _xlfn._xlws.FILTER('Checklist.loc DATA'!$D$3:$D$3000,'Checklist.loc DATA'!$C$3:$C$3000=H549,"#no matching result in Checklist.loc DATA")))</f>
        <v/>
      </c>
      <c r="J549" s="48"/>
      <c r="K549" s="46" t="str" cm="1">
        <f t="array" ref="K549">IF(OR(J549="",J549=0),"",
       IF(OR(_xlfn._xlws.FILTER('Checklist.loc DATA'!$E$3:$E$3000,'Checklist.loc DATA'!$D$3:$D$3000=J549,"#no matching result in Checklist.loc DATA")="#no matching result found in Checklist.loc DATA",_xlfn._xlws.FILTER('Checklist.loc DATA'!$E$3:$E$3000,'Checklist.loc DATA'!$D$3:$D$3000=J549,"#no matching result in Checklist.loc DATA")="MISSING",_xlfn._xlws.FILTER('Checklist.loc DATA'!$E$3:$E$3000,'Checklist.loc DATA'!$D$3:$D$3000=J549,"#no matching result in Checklist.loc DATA")=""),
          IF(_xlfn._xlws.FILTER('CLUE. Integrator'!$C$2:$C$3000,'CLUE. Integrator'!$D$2:$D$3000=J549,"#no matching result in aircraft CLUE_Integrator")="0","#Text found in aircraft CLUE_Integrator but no matching entry name; check that you copy-pasted entry names",
                   _xlfn._xlws.FILTER('CLUE. Integrator'!$C$2:$C$3000,'CLUE. Integrator'!$D$2:$D$3000=J549,"#no matching result in aircraft CLUE_Integrator")),
           _xlfn._xlws.FILTER('Checklist.loc DATA'!$E$3:$E$3000,'Checklist.loc DATA'!$D$3:$D$3000=J549,"#no matching result in Checklist.loc DATA")))</f>
        <v/>
      </c>
      <c r="L549" s="63" t="str">
        <f>IF('Integrator tracking'!G558="","",'Integrator tracking'!G558)</f>
        <v/>
      </c>
      <c r="M549" s="14" t="str">
        <f t="shared" si="16"/>
        <v/>
      </c>
      <c r="N549" s="14" t="str">
        <f>IF(F549="","",
_xlfn.CONCAT('Resource Checklist generator'!$A$2,UPPER('Resource Checklist generator'!$O$1),SUBSTITUTE(_xlfn.CONCAT(G549,"_",I549),"GAME.CHECKLIST_",""),"_",T549,'Resource Checklist generator'!$M$2,L549,'Resource Checklist generator'!$K$2,CHAR(10),
    'Resource Checklist generator'!$L$1,'Resource Checklist generator'!$N$2,'Resource Checklist generator'!$K$1,CHAR(10),
    'Resource Checklist generator'!$N$1
))</f>
        <v/>
      </c>
      <c r="O549" s="14" t="str">
        <f>IF(NOT(OR(U549=0,U549="")),_xlfn.CONCAT('Resource Checklist generator'!$G$2,U549,'Resource Checklist generator'!$H$2,CHAR(10),'Resource Checklist generator'!$I$2),"")</f>
        <v/>
      </c>
      <c r="P549" s="14" t="str">
        <f>IF(NOT(OR(V549=0,V549="")),_xlfn.CONCAT('Resource Checklist generator'!$J$2,V549,'Resource Checklist generator'!$H$2,CHAR(10),'Resource Checklist generator'!$L$2),"")</f>
        <v/>
      </c>
      <c r="Q549" s="14" t="str">
        <f>IF(F549="","",
    _xlfn.CONCAT('Resource Checklist generator'!$A$1,UPPER('Resource Checklist generator'!$O$1),SUBSTITUTE(_xlfn.CONCAT(G549,"_",I549),"GAME.CHECKLIST_",""),'Resource Checklist generator'!$B$1,CHAR(10),
    'Resource Checklist generator'!$C$1,G549,'Resource Checklist generator'!$D$1,I549,'Resource Checklist generator'!$E$1,CHAR(10),
    IF(K549="","",_xlfn.CONCAT('Resource Checklist generator'!$F$1,K549,'Resource Checklist generator'!$G$1,CHAR(10))),
    'Resource Checklist generator'!$J$1,'Resource Checklist generator'!$K$1,CHAR(10),
    'Resource Checklist generator'!$N$1)
)</f>
        <v/>
      </c>
      <c r="R549" s="14"/>
      <c r="S549" s="14" t="str">
        <f t="shared" si="17"/>
        <v/>
      </c>
      <c r="T549" s="14" t="str" cm="1">
        <f t="array" ref="T549">IF(Q549="","",MATCH(MID(Q549,1,255),MID($R$3:$R$999,1,255),0))</f>
        <v/>
      </c>
      <c r="U549" s="14"/>
      <c r="V549" s="14"/>
    </row>
    <row r="550" spans="2:22">
      <c r="B550" s="9"/>
      <c r="C550" s="46" t="str" cm="1">
        <f t="array" ref="C550">IF(B550="","",
       IF(OR(_xlfn._xlws.FILTER('Checklist.loc DATA'!$D$3:$D$3000,'Checklist.loc DATA'!$C$3:$C$3000=B550,"#no matching result in Checklist.loc DATA")="#no matching result found in Checklist.loc DATA",_xlfn._xlws.FILTER('Checklist.loc DATA'!$D$3:$D$3000,'Checklist.loc DATA'!$C$3:$C$3000=B550,"#no matching result in Checklist.loc DATA")="MISSING",_xlfn._xlws.FILTER('Checklist.loc DATA'!$D$3:$D$3000,'Checklist.loc DATA'!$C$3:$C$3000=B550,"#no matching result in Checklist.loc DATA")=""),
            IF(_xlfn._xlws.FILTER('GAME.CHECKLIST_ Integrator'!$C$2:$C$3000,'GAME.CHECKLIST_ Integrator'!$D$2:$D$3000=B550,"#no matching result in GAME.CHECKLIST Integrator")="0","#Text found in aircraft PAGE_Integrator but no matching entry name; check that you copy-pasted entry names",
                   _xlfn._xlws.FILTER('GAME.CHECKLIST_ Integrator'!$C$2:$C$3000,'GAME.CHECKLIST_ Integrator'!$D$2:$D$3000=B550,"#no matching result in GAME.CHECKLIST Integrator")),
           _xlfn._xlws.FILTER('Checklist.loc DATA'!$D$3:$D$3000,'Checklist.loc DATA'!$C$3:$C$3000=B550,"#no matching result in Checklist.loc DATA")))</f>
        <v/>
      </c>
      <c r="D550" s="54"/>
      <c r="E550" s="46" t="str" cm="1">
        <f t="array" ref="E550">IF(D550="","",
       IF(OR(_xlfn._xlws.FILTER('Checklist.loc DATA'!$D$3:$D$3000,'Checklist.loc DATA'!$C$3:$C$3000=D550,"#no matching result in Checklist.loc DATA")="#no matching result found in Checklist.loc DATA",_xlfn._xlws.FILTER('Checklist.loc DATA'!$D$3:$D$3000,'Checklist.loc DATA'!$C$3:$C$3000=D550,"#no matching result in Checklist.loc DATA")="MISSING",_xlfn._xlws.FILTER('Checklist.loc DATA'!$D$3:$D$3000,'Checklist.loc DATA'!$C$3:$C$3000=D550,"#no matching result in Checklist.loc DATA")=""),
            IF(_xlfn._xlws.FILTER('GAME.CHECKLIST_ Integrator'!$C$2:$C$3000,'GAME.CHECKLIST_ Integrator'!$D$2:$D$3000=D550,"#no matching result in GAME.CHECKLIST Integrator")="0","#Text found in aircraft PAGE_Integrator but no matching entry name; check that you copy-pasted entry names",
                   _xlfn._xlws.FILTER('GAME.CHECKLIST_ Integrator'!$C$2:$C$3000,'GAME.CHECKLIST_ Integrator'!$D$2:$D$3000=D550,"#no matching result in GAME.CHECKLIST Integrator")),
           _xlfn._xlws.FILTER('Checklist.loc DATA'!$D$3:$D$3000,'Checklist.loc DATA'!$C$3:$C$3000=D550,"#no matching result in Checklist.loc DATA")))</f>
        <v/>
      </c>
      <c r="F550" s="52"/>
      <c r="G550" s="46" t="str" cm="1">
        <f t="array" ref="G550">IF(F550="","",
       IF(OR(_xlfn._xlws.FILTER('Checklist.loc DATA'!$D$3:$D$3000,'Checklist.loc DATA'!$C$3:$C$3000=F550,"#no matching result in Checklist.loc DATA")="#no matching result found in Checklist.loc DATA",_xlfn._xlws.FILTER('Checklist.loc DATA'!$D$3:$D$3000,'Checklist.loc DATA'!$C$3:$C$3000=F550,"#no matching result in Checklist.loc DATA")="MISSING",_xlfn._xlws.FILTER('Checklist.loc DATA'!$D$3:$D$3000,'Checklist.loc DATA'!$C$3:$C$3000=F550,"#no matching result in Checklist.loc DATA")=""),
            IF(_xlfn._xlws.FILTER('GAME.CHECKLIST_ Integrator'!$C$2:$C$3000,'GAME.CHECKLIST_ Integrator'!$D$2:$D$3000=F550,"#no matching result in GAME.CHECKLIST Integrator")="0","#Text found in aircraft PAGE_Integrator but no matching entry name; check that you copy-pasted entry names",
                   _xlfn._xlws.FILTER('GAME.CHECKLIST_ Integrator'!$C$2:$C$3000,'GAME.CHECKLIST_ Integrator'!$D$2:$D$3000=F550,"#no matching result in GAME.CHECKLIST Integrator")),
           _xlfn._xlws.FILTER('Checklist.loc DATA'!$D$3:$D$3000,'Checklist.loc DATA'!$C$3:$C$3000=F550,"#no matching result in Checklist.loc DATA")))</f>
        <v/>
      </c>
      <c r="H550" s="61"/>
      <c r="I550" s="46" t="str" cm="1">
        <f t="array" ref="I550">IF(H550="","",
       IF(OR(_xlfn._xlws.FILTER('Checklist.loc DATA'!$D$3:$D$3000,'Checklist.loc DATA'!$C$3:$C$3000=H550,"#no matching result in Checklist.loc DATA")="#no matching result found in Checklist.loc DATA",_xlfn._xlws.FILTER('Checklist.loc DATA'!$D$3:$D$3000,'Checklist.loc DATA'!$C$3:$C$3000=H550,"#no matching result in Checklist.loc DATA")="MISSING",_xlfn._xlws.FILTER('Checklist.loc DATA'!$D$3:$D$3000,'Checklist.loc DATA'!$C$3:$C$3000=H550,"#no matching result in Checklist.loc DATA")=""),
            IF(_xlfn._xlws.FILTER('GAME.CHECKLIST_ Integrator'!$C$2:$C$3000,'GAME.CHECKLIST_ Integrator'!$D$2:$D$3000=H550,"#no matching result in GAME.CHECKLIST Integrator")="0","#Text found in aircraft PAGE_Integrator but no matching entry name; check that you copy-pasted entry names",
                   _xlfn._xlws.FILTER('GAME.CHECKLIST_ Integrator'!$C$2:$C$3000,'GAME.CHECKLIST_ Integrator'!$D$2:$D$3000=H550,"#no matching result in GAME.CHECKLIST Integrator")),
           _xlfn._xlws.FILTER('Checklist.loc DATA'!$D$3:$D$3000,'Checklist.loc DATA'!$C$3:$C$3000=H550,"#no matching result in Checklist.loc DATA")))</f>
        <v/>
      </c>
      <c r="J550" s="48"/>
      <c r="K550" s="46" t="str" cm="1">
        <f t="array" ref="K550">IF(OR(J550="",J550=0),"",
       IF(OR(_xlfn._xlws.FILTER('Checklist.loc DATA'!$E$3:$E$3000,'Checklist.loc DATA'!$D$3:$D$3000=J550,"#no matching result in Checklist.loc DATA")="#no matching result found in Checklist.loc DATA",_xlfn._xlws.FILTER('Checklist.loc DATA'!$E$3:$E$3000,'Checklist.loc DATA'!$D$3:$D$3000=J550,"#no matching result in Checklist.loc DATA")="MISSING",_xlfn._xlws.FILTER('Checklist.loc DATA'!$E$3:$E$3000,'Checklist.loc DATA'!$D$3:$D$3000=J550,"#no matching result in Checklist.loc DATA")=""),
          IF(_xlfn._xlws.FILTER('CLUE. Integrator'!$C$2:$C$3000,'CLUE. Integrator'!$D$2:$D$3000=J550,"#no matching result in aircraft CLUE_Integrator")="0","#Text found in aircraft CLUE_Integrator but no matching entry name; check that you copy-pasted entry names",
                   _xlfn._xlws.FILTER('CLUE. Integrator'!$C$2:$C$3000,'CLUE. Integrator'!$D$2:$D$3000=J550,"#no matching result in aircraft CLUE_Integrator")),
           _xlfn._xlws.FILTER('Checklist.loc DATA'!$E$3:$E$3000,'Checklist.loc DATA'!$D$3:$D$3000=J550,"#no matching result in Checklist.loc DATA")))</f>
        <v/>
      </c>
      <c r="L550" s="63" t="str">
        <f>IF('Integrator tracking'!G559="","",'Integrator tracking'!G559)</f>
        <v/>
      </c>
      <c r="M550" s="14" t="str">
        <f t="shared" si="16"/>
        <v/>
      </c>
      <c r="N550" s="14" t="str">
        <f>IF(F550="","",
_xlfn.CONCAT('Resource Checklist generator'!$A$2,UPPER('Resource Checklist generator'!$O$1),SUBSTITUTE(_xlfn.CONCAT(G550,"_",I550),"GAME.CHECKLIST_",""),"_",T550,'Resource Checklist generator'!$M$2,L550,'Resource Checklist generator'!$K$2,CHAR(10),
    'Resource Checklist generator'!$L$1,'Resource Checklist generator'!$N$2,'Resource Checklist generator'!$K$1,CHAR(10),
    'Resource Checklist generator'!$N$1
))</f>
        <v/>
      </c>
      <c r="O550" s="14" t="str">
        <f>IF(NOT(OR(U550=0,U550="")),_xlfn.CONCAT('Resource Checklist generator'!$G$2,U550,'Resource Checklist generator'!$H$2,CHAR(10),'Resource Checklist generator'!$I$2),"")</f>
        <v/>
      </c>
      <c r="P550" s="14" t="str">
        <f>IF(NOT(OR(V550=0,V550="")),_xlfn.CONCAT('Resource Checklist generator'!$J$2,V550,'Resource Checklist generator'!$H$2,CHAR(10),'Resource Checklist generator'!$L$2),"")</f>
        <v/>
      </c>
      <c r="Q550" s="14" t="str">
        <f>IF(F550="","",
    _xlfn.CONCAT('Resource Checklist generator'!$A$1,UPPER('Resource Checklist generator'!$O$1),SUBSTITUTE(_xlfn.CONCAT(G550,"_",I550),"GAME.CHECKLIST_",""),'Resource Checklist generator'!$B$1,CHAR(10),
    'Resource Checklist generator'!$C$1,G550,'Resource Checklist generator'!$D$1,I550,'Resource Checklist generator'!$E$1,CHAR(10),
    IF(K550="","",_xlfn.CONCAT('Resource Checklist generator'!$F$1,K550,'Resource Checklist generator'!$G$1,CHAR(10))),
    'Resource Checklist generator'!$J$1,'Resource Checklist generator'!$K$1,CHAR(10),
    'Resource Checklist generator'!$N$1)
)</f>
        <v/>
      </c>
      <c r="R550" s="14"/>
      <c r="S550" s="14" t="str">
        <f t="shared" si="17"/>
        <v/>
      </c>
      <c r="T550" s="14" t="str" cm="1">
        <f t="array" ref="T550">IF(Q550="","",MATCH(MID(Q550,1,255),MID($R$3:$R$999,1,255),0))</f>
        <v/>
      </c>
      <c r="U550" s="14"/>
      <c r="V550" s="14"/>
    </row>
    <row r="551" spans="2:22">
      <c r="B551" s="9"/>
      <c r="C551" s="46" t="str" cm="1">
        <f t="array" ref="C551">IF(B551="","",
       IF(OR(_xlfn._xlws.FILTER('Checklist.loc DATA'!$D$3:$D$3000,'Checklist.loc DATA'!$C$3:$C$3000=B551,"#no matching result in Checklist.loc DATA")="#no matching result found in Checklist.loc DATA",_xlfn._xlws.FILTER('Checklist.loc DATA'!$D$3:$D$3000,'Checklist.loc DATA'!$C$3:$C$3000=B551,"#no matching result in Checklist.loc DATA")="MISSING",_xlfn._xlws.FILTER('Checklist.loc DATA'!$D$3:$D$3000,'Checklist.loc DATA'!$C$3:$C$3000=B551,"#no matching result in Checklist.loc DATA")=""),
            IF(_xlfn._xlws.FILTER('GAME.CHECKLIST_ Integrator'!$C$2:$C$3000,'GAME.CHECKLIST_ Integrator'!$D$2:$D$3000=B551,"#no matching result in GAME.CHECKLIST Integrator")="0","#Text found in aircraft PAGE_Integrator but no matching entry name; check that you copy-pasted entry names",
                   _xlfn._xlws.FILTER('GAME.CHECKLIST_ Integrator'!$C$2:$C$3000,'GAME.CHECKLIST_ Integrator'!$D$2:$D$3000=B551,"#no matching result in GAME.CHECKLIST Integrator")),
           _xlfn._xlws.FILTER('Checklist.loc DATA'!$D$3:$D$3000,'Checklist.loc DATA'!$C$3:$C$3000=B551,"#no matching result in Checklist.loc DATA")))</f>
        <v/>
      </c>
      <c r="D551" s="54"/>
      <c r="E551" s="46" t="str" cm="1">
        <f t="array" ref="E551">IF(D551="","",
       IF(OR(_xlfn._xlws.FILTER('Checklist.loc DATA'!$D$3:$D$3000,'Checklist.loc DATA'!$C$3:$C$3000=D551,"#no matching result in Checklist.loc DATA")="#no matching result found in Checklist.loc DATA",_xlfn._xlws.FILTER('Checklist.loc DATA'!$D$3:$D$3000,'Checklist.loc DATA'!$C$3:$C$3000=D551,"#no matching result in Checklist.loc DATA")="MISSING",_xlfn._xlws.FILTER('Checklist.loc DATA'!$D$3:$D$3000,'Checklist.loc DATA'!$C$3:$C$3000=D551,"#no matching result in Checklist.loc DATA")=""),
            IF(_xlfn._xlws.FILTER('GAME.CHECKLIST_ Integrator'!$C$2:$C$3000,'GAME.CHECKLIST_ Integrator'!$D$2:$D$3000=D551,"#no matching result in GAME.CHECKLIST Integrator")="0","#Text found in aircraft PAGE_Integrator but no matching entry name; check that you copy-pasted entry names",
                   _xlfn._xlws.FILTER('GAME.CHECKLIST_ Integrator'!$C$2:$C$3000,'GAME.CHECKLIST_ Integrator'!$D$2:$D$3000=D551,"#no matching result in GAME.CHECKLIST Integrator")),
           _xlfn._xlws.FILTER('Checklist.loc DATA'!$D$3:$D$3000,'Checklist.loc DATA'!$C$3:$C$3000=D551,"#no matching result in Checklist.loc DATA")))</f>
        <v/>
      </c>
      <c r="F551" s="52"/>
      <c r="G551" s="46" t="str" cm="1">
        <f t="array" ref="G551">IF(F551="","",
       IF(OR(_xlfn._xlws.FILTER('Checklist.loc DATA'!$D$3:$D$3000,'Checklist.loc DATA'!$C$3:$C$3000=F551,"#no matching result in Checklist.loc DATA")="#no matching result found in Checklist.loc DATA",_xlfn._xlws.FILTER('Checklist.loc DATA'!$D$3:$D$3000,'Checklist.loc DATA'!$C$3:$C$3000=F551,"#no matching result in Checklist.loc DATA")="MISSING",_xlfn._xlws.FILTER('Checklist.loc DATA'!$D$3:$D$3000,'Checklist.loc DATA'!$C$3:$C$3000=F551,"#no matching result in Checklist.loc DATA")=""),
            IF(_xlfn._xlws.FILTER('GAME.CHECKLIST_ Integrator'!$C$2:$C$3000,'GAME.CHECKLIST_ Integrator'!$D$2:$D$3000=F551,"#no matching result in GAME.CHECKLIST Integrator")="0","#Text found in aircraft PAGE_Integrator but no matching entry name; check that you copy-pasted entry names",
                   _xlfn._xlws.FILTER('GAME.CHECKLIST_ Integrator'!$C$2:$C$3000,'GAME.CHECKLIST_ Integrator'!$D$2:$D$3000=F551,"#no matching result in GAME.CHECKLIST Integrator")),
           _xlfn._xlws.FILTER('Checklist.loc DATA'!$D$3:$D$3000,'Checklist.loc DATA'!$C$3:$C$3000=F551,"#no matching result in Checklist.loc DATA")))</f>
        <v/>
      </c>
      <c r="H551" s="61"/>
      <c r="I551" s="46" t="str" cm="1">
        <f t="array" ref="I551">IF(H551="","",
       IF(OR(_xlfn._xlws.FILTER('Checklist.loc DATA'!$D$3:$D$3000,'Checklist.loc DATA'!$C$3:$C$3000=H551,"#no matching result in Checklist.loc DATA")="#no matching result found in Checklist.loc DATA",_xlfn._xlws.FILTER('Checklist.loc DATA'!$D$3:$D$3000,'Checklist.loc DATA'!$C$3:$C$3000=H551,"#no matching result in Checklist.loc DATA")="MISSING",_xlfn._xlws.FILTER('Checklist.loc DATA'!$D$3:$D$3000,'Checklist.loc DATA'!$C$3:$C$3000=H551,"#no matching result in Checklist.loc DATA")=""),
            IF(_xlfn._xlws.FILTER('GAME.CHECKLIST_ Integrator'!$C$2:$C$3000,'GAME.CHECKLIST_ Integrator'!$D$2:$D$3000=H551,"#no matching result in GAME.CHECKLIST Integrator")="0","#Text found in aircraft PAGE_Integrator but no matching entry name; check that you copy-pasted entry names",
                   _xlfn._xlws.FILTER('GAME.CHECKLIST_ Integrator'!$C$2:$C$3000,'GAME.CHECKLIST_ Integrator'!$D$2:$D$3000=H551,"#no matching result in GAME.CHECKLIST Integrator")),
           _xlfn._xlws.FILTER('Checklist.loc DATA'!$D$3:$D$3000,'Checklist.loc DATA'!$C$3:$C$3000=H551,"#no matching result in Checklist.loc DATA")))</f>
        <v/>
      </c>
      <c r="J551" s="48"/>
      <c r="K551" s="46" t="str" cm="1">
        <f t="array" ref="K551">IF(OR(J551="",J551=0),"",
       IF(OR(_xlfn._xlws.FILTER('Checklist.loc DATA'!$E$3:$E$3000,'Checklist.loc DATA'!$D$3:$D$3000=J551,"#no matching result in Checklist.loc DATA")="#no matching result found in Checklist.loc DATA",_xlfn._xlws.FILTER('Checklist.loc DATA'!$E$3:$E$3000,'Checklist.loc DATA'!$D$3:$D$3000=J551,"#no matching result in Checklist.loc DATA")="MISSING",_xlfn._xlws.FILTER('Checklist.loc DATA'!$E$3:$E$3000,'Checklist.loc DATA'!$D$3:$D$3000=J551,"#no matching result in Checklist.loc DATA")=""),
          IF(_xlfn._xlws.FILTER('CLUE. Integrator'!$C$2:$C$3000,'CLUE. Integrator'!$D$2:$D$3000=J551,"#no matching result in aircraft CLUE_Integrator")="0","#Text found in aircraft CLUE_Integrator but no matching entry name; check that you copy-pasted entry names",
                   _xlfn._xlws.FILTER('CLUE. Integrator'!$C$2:$C$3000,'CLUE. Integrator'!$D$2:$D$3000=J551,"#no matching result in aircraft CLUE_Integrator")),
           _xlfn._xlws.FILTER('Checklist.loc DATA'!$E$3:$E$3000,'Checklist.loc DATA'!$D$3:$D$3000=J551,"#no matching result in Checklist.loc DATA")))</f>
        <v/>
      </c>
      <c r="L551" s="63" t="str">
        <f>IF('Integrator tracking'!G560="","",'Integrator tracking'!G560)</f>
        <v/>
      </c>
      <c r="M551" s="14" t="str">
        <f t="shared" si="16"/>
        <v/>
      </c>
      <c r="N551" s="14" t="str">
        <f>IF(F551="","",
_xlfn.CONCAT('Resource Checklist generator'!$A$2,UPPER('Resource Checklist generator'!$O$1),SUBSTITUTE(_xlfn.CONCAT(G551,"_",I551),"GAME.CHECKLIST_",""),"_",T551,'Resource Checklist generator'!$M$2,L551,'Resource Checklist generator'!$K$2,CHAR(10),
    'Resource Checklist generator'!$L$1,'Resource Checklist generator'!$N$2,'Resource Checklist generator'!$K$1,CHAR(10),
    'Resource Checklist generator'!$N$1
))</f>
        <v/>
      </c>
      <c r="O551" s="14" t="str">
        <f>IF(NOT(OR(U551=0,U551="")),_xlfn.CONCAT('Resource Checklist generator'!$G$2,U551,'Resource Checklist generator'!$H$2,CHAR(10),'Resource Checklist generator'!$I$2),"")</f>
        <v/>
      </c>
      <c r="P551" s="14" t="str">
        <f>IF(NOT(OR(V551=0,V551="")),_xlfn.CONCAT('Resource Checklist generator'!$J$2,V551,'Resource Checklist generator'!$H$2,CHAR(10),'Resource Checklist generator'!$L$2),"")</f>
        <v/>
      </c>
      <c r="Q551" s="14" t="str">
        <f>IF(F551="","",
    _xlfn.CONCAT('Resource Checklist generator'!$A$1,UPPER('Resource Checklist generator'!$O$1),SUBSTITUTE(_xlfn.CONCAT(G551,"_",I551),"GAME.CHECKLIST_",""),'Resource Checklist generator'!$B$1,CHAR(10),
    'Resource Checklist generator'!$C$1,G551,'Resource Checklist generator'!$D$1,I551,'Resource Checklist generator'!$E$1,CHAR(10),
    IF(K551="","",_xlfn.CONCAT('Resource Checklist generator'!$F$1,K551,'Resource Checklist generator'!$G$1,CHAR(10))),
    'Resource Checklist generator'!$J$1,'Resource Checklist generator'!$K$1,CHAR(10),
    'Resource Checklist generator'!$N$1)
)</f>
        <v/>
      </c>
      <c r="R551" s="14"/>
      <c r="S551" s="14" t="str">
        <f t="shared" si="17"/>
        <v/>
      </c>
      <c r="T551" s="14" t="str" cm="1">
        <f t="array" ref="T551">IF(Q551="","",MATCH(MID(Q551,1,255),MID($R$3:$R$999,1,255),0))</f>
        <v/>
      </c>
      <c r="U551" s="14"/>
      <c r="V551" s="14"/>
    </row>
    <row r="552" spans="2:22">
      <c r="B552" s="9"/>
      <c r="C552" s="46" t="str" cm="1">
        <f t="array" ref="C552">IF(B552="","",
       IF(OR(_xlfn._xlws.FILTER('Checklist.loc DATA'!$D$3:$D$3000,'Checklist.loc DATA'!$C$3:$C$3000=B552,"#no matching result in Checklist.loc DATA")="#no matching result found in Checklist.loc DATA",_xlfn._xlws.FILTER('Checklist.loc DATA'!$D$3:$D$3000,'Checklist.loc DATA'!$C$3:$C$3000=B552,"#no matching result in Checklist.loc DATA")="MISSING",_xlfn._xlws.FILTER('Checklist.loc DATA'!$D$3:$D$3000,'Checklist.loc DATA'!$C$3:$C$3000=B552,"#no matching result in Checklist.loc DATA")=""),
            IF(_xlfn._xlws.FILTER('GAME.CHECKLIST_ Integrator'!$C$2:$C$3000,'GAME.CHECKLIST_ Integrator'!$D$2:$D$3000=B552,"#no matching result in GAME.CHECKLIST Integrator")="0","#Text found in aircraft PAGE_Integrator but no matching entry name; check that you copy-pasted entry names",
                   _xlfn._xlws.FILTER('GAME.CHECKLIST_ Integrator'!$C$2:$C$3000,'GAME.CHECKLIST_ Integrator'!$D$2:$D$3000=B552,"#no matching result in GAME.CHECKLIST Integrator")),
           _xlfn._xlws.FILTER('Checklist.loc DATA'!$D$3:$D$3000,'Checklist.loc DATA'!$C$3:$C$3000=B552,"#no matching result in Checklist.loc DATA")))</f>
        <v/>
      </c>
      <c r="D552" s="54"/>
      <c r="E552" s="46" t="str" cm="1">
        <f t="array" ref="E552">IF(D552="","",
       IF(OR(_xlfn._xlws.FILTER('Checklist.loc DATA'!$D$3:$D$3000,'Checklist.loc DATA'!$C$3:$C$3000=D552,"#no matching result in Checklist.loc DATA")="#no matching result found in Checklist.loc DATA",_xlfn._xlws.FILTER('Checklist.loc DATA'!$D$3:$D$3000,'Checklist.loc DATA'!$C$3:$C$3000=D552,"#no matching result in Checklist.loc DATA")="MISSING",_xlfn._xlws.FILTER('Checklist.loc DATA'!$D$3:$D$3000,'Checklist.loc DATA'!$C$3:$C$3000=D552,"#no matching result in Checklist.loc DATA")=""),
            IF(_xlfn._xlws.FILTER('GAME.CHECKLIST_ Integrator'!$C$2:$C$3000,'GAME.CHECKLIST_ Integrator'!$D$2:$D$3000=D552,"#no matching result in GAME.CHECKLIST Integrator")="0","#Text found in aircraft PAGE_Integrator but no matching entry name; check that you copy-pasted entry names",
                   _xlfn._xlws.FILTER('GAME.CHECKLIST_ Integrator'!$C$2:$C$3000,'GAME.CHECKLIST_ Integrator'!$D$2:$D$3000=D552,"#no matching result in GAME.CHECKLIST Integrator")),
           _xlfn._xlws.FILTER('Checklist.loc DATA'!$D$3:$D$3000,'Checklist.loc DATA'!$C$3:$C$3000=D552,"#no matching result in Checklist.loc DATA")))</f>
        <v/>
      </c>
      <c r="F552" s="52"/>
      <c r="G552" s="46" t="str" cm="1">
        <f t="array" ref="G552">IF(F552="","",
       IF(OR(_xlfn._xlws.FILTER('Checklist.loc DATA'!$D$3:$D$3000,'Checklist.loc DATA'!$C$3:$C$3000=F552,"#no matching result in Checklist.loc DATA")="#no matching result found in Checklist.loc DATA",_xlfn._xlws.FILTER('Checklist.loc DATA'!$D$3:$D$3000,'Checklist.loc DATA'!$C$3:$C$3000=F552,"#no matching result in Checklist.loc DATA")="MISSING",_xlfn._xlws.FILTER('Checklist.loc DATA'!$D$3:$D$3000,'Checklist.loc DATA'!$C$3:$C$3000=F552,"#no matching result in Checklist.loc DATA")=""),
            IF(_xlfn._xlws.FILTER('GAME.CHECKLIST_ Integrator'!$C$2:$C$3000,'GAME.CHECKLIST_ Integrator'!$D$2:$D$3000=F552,"#no matching result in GAME.CHECKLIST Integrator")="0","#Text found in aircraft PAGE_Integrator but no matching entry name; check that you copy-pasted entry names",
                   _xlfn._xlws.FILTER('GAME.CHECKLIST_ Integrator'!$C$2:$C$3000,'GAME.CHECKLIST_ Integrator'!$D$2:$D$3000=F552,"#no matching result in GAME.CHECKLIST Integrator")),
           _xlfn._xlws.FILTER('Checklist.loc DATA'!$D$3:$D$3000,'Checklist.loc DATA'!$C$3:$C$3000=F552,"#no matching result in Checklist.loc DATA")))</f>
        <v/>
      </c>
      <c r="H552" s="61"/>
      <c r="I552" s="46" t="str" cm="1">
        <f t="array" ref="I552">IF(H552="","",
       IF(OR(_xlfn._xlws.FILTER('Checklist.loc DATA'!$D$3:$D$3000,'Checklist.loc DATA'!$C$3:$C$3000=H552,"#no matching result in Checklist.loc DATA")="#no matching result found in Checklist.loc DATA",_xlfn._xlws.FILTER('Checklist.loc DATA'!$D$3:$D$3000,'Checklist.loc DATA'!$C$3:$C$3000=H552,"#no matching result in Checklist.loc DATA")="MISSING",_xlfn._xlws.FILTER('Checklist.loc DATA'!$D$3:$D$3000,'Checklist.loc DATA'!$C$3:$C$3000=H552,"#no matching result in Checklist.loc DATA")=""),
            IF(_xlfn._xlws.FILTER('GAME.CHECKLIST_ Integrator'!$C$2:$C$3000,'GAME.CHECKLIST_ Integrator'!$D$2:$D$3000=H552,"#no matching result in GAME.CHECKLIST Integrator")="0","#Text found in aircraft PAGE_Integrator but no matching entry name; check that you copy-pasted entry names",
                   _xlfn._xlws.FILTER('GAME.CHECKLIST_ Integrator'!$C$2:$C$3000,'GAME.CHECKLIST_ Integrator'!$D$2:$D$3000=H552,"#no matching result in GAME.CHECKLIST Integrator")),
           _xlfn._xlws.FILTER('Checklist.loc DATA'!$D$3:$D$3000,'Checklist.loc DATA'!$C$3:$C$3000=H552,"#no matching result in Checklist.loc DATA")))</f>
        <v/>
      </c>
      <c r="J552" s="48"/>
      <c r="K552" s="46" t="str" cm="1">
        <f t="array" ref="K552">IF(OR(J552="",J552=0),"",
       IF(OR(_xlfn._xlws.FILTER('Checklist.loc DATA'!$E$3:$E$3000,'Checklist.loc DATA'!$D$3:$D$3000=J552,"#no matching result in Checklist.loc DATA")="#no matching result found in Checklist.loc DATA",_xlfn._xlws.FILTER('Checklist.loc DATA'!$E$3:$E$3000,'Checklist.loc DATA'!$D$3:$D$3000=J552,"#no matching result in Checklist.loc DATA")="MISSING",_xlfn._xlws.FILTER('Checklist.loc DATA'!$E$3:$E$3000,'Checklist.loc DATA'!$D$3:$D$3000=J552,"#no matching result in Checklist.loc DATA")=""),
          IF(_xlfn._xlws.FILTER('CLUE. Integrator'!$C$2:$C$3000,'CLUE. Integrator'!$D$2:$D$3000=J552,"#no matching result in aircraft CLUE_Integrator")="0","#Text found in aircraft CLUE_Integrator but no matching entry name; check that you copy-pasted entry names",
                   _xlfn._xlws.FILTER('CLUE. Integrator'!$C$2:$C$3000,'CLUE. Integrator'!$D$2:$D$3000=J552,"#no matching result in aircraft CLUE_Integrator")),
           _xlfn._xlws.FILTER('Checklist.loc DATA'!$E$3:$E$3000,'Checklist.loc DATA'!$D$3:$D$3000=J552,"#no matching result in Checklist.loc DATA")))</f>
        <v/>
      </c>
      <c r="L552" s="63" t="str">
        <f>IF('Integrator tracking'!G561="","",'Integrator tracking'!G561)</f>
        <v/>
      </c>
      <c r="M552" s="14" t="str">
        <f t="shared" si="16"/>
        <v/>
      </c>
      <c r="N552" s="14" t="str">
        <f>IF(F552="","",
_xlfn.CONCAT('Resource Checklist generator'!$A$2,UPPER('Resource Checklist generator'!$O$1),SUBSTITUTE(_xlfn.CONCAT(G552,"_",I552),"GAME.CHECKLIST_",""),"_",T552,'Resource Checklist generator'!$M$2,L552,'Resource Checklist generator'!$K$2,CHAR(10),
    'Resource Checklist generator'!$L$1,'Resource Checklist generator'!$N$2,'Resource Checklist generator'!$K$1,CHAR(10),
    'Resource Checklist generator'!$N$1
))</f>
        <v/>
      </c>
      <c r="O552" s="14" t="str">
        <f>IF(NOT(OR(U552=0,U552="")),_xlfn.CONCAT('Resource Checklist generator'!$G$2,U552,'Resource Checklist generator'!$H$2,CHAR(10),'Resource Checklist generator'!$I$2),"")</f>
        <v/>
      </c>
      <c r="P552" s="14" t="str">
        <f>IF(NOT(OR(V552=0,V552="")),_xlfn.CONCAT('Resource Checklist generator'!$J$2,V552,'Resource Checklist generator'!$H$2,CHAR(10),'Resource Checklist generator'!$L$2),"")</f>
        <v/>
      </c>
      <c r="Q552" s="14" t="str">
        <f>IF(F552="","",
    _xlfn.CONCAT('Resource Checklist generator'!$A$1,UPPER('Resource Checklist generator'!$O$1),SUBSTITUTE(_xlfn.CONCAT(G552,"_",I552),"GAME.CHECKLIST_",""),'Resource Checklist generator'!$B$1,CHAR(10),
    'Resource Checklist generator'!$C$1,G552,'Resource Checklist generator'!$D$1,I552,'Resource Checklist generator'!$E$1,CHAR(10),
    IF(K552="","",_xlfn.CONCAT('Resource Checklist generator'!$F$1,K552,'Resource Checklist generator'!$G$1,CHAR(10))),
    'Resource Checklist generator'!$J$1,'Resource Checklist generator'!$K$1,CHAR(10),
    'Resource Checklist generator'!$N$1)
)</f>
        <v/>
      </c>
      <c r="R552" s="14"/>
      <c r="S552" s="14" t="str">
        <f t="shared" si="17"/>
        <v/>
      </c>
      <c r="T552" s="14" t="str" cm="1">
        <f t="array" ref="T552">IF(Q552="","",MATCH(MID(Q552,1,255),MID($R$3:$R$999,1,255),0))</f>
        <v/>
      </c>
      <c r="U552" s="14"/>
      <c r="V552" s="14"/>
    </row>
    <row r="553" spans="2:22">
      <c r="B553" s="9"/>
      <c r="C553" s="46" t="str" cm="1">
        <f t="array" ref="C553">IF(B553="","",
       IF(OR(_xlfn._xlws.FILTER('Checklist.loc DATA'!$D$3:$D$3000,'Checklist.loc DATA'!$C$3:$C$3000=B553,"#no matching result in Checklist.loc DATA")="#no matching result found in Checklist.loc DATA",_xlfn._xlws.FILTER('Checklist.loc DATA'!$D$3:$D$3000,'Checklist.loc DATA'!$C$3:$C$3000=B553,"#no matching result in Checklist.loc DATA")="MISSING",_xlfn._xlws.FILTER('Checklist.loc DATA'!$D$3:$D$3000,'Checklist.loc DATA'!$C$3:$C$3000=B553,"#no matching result in Checklist.loc DATA")=""),
            IF(_xlfn._xlws.FILTER('GAME.CHECKLIST_ Integrator'!$C$2:$C$3000,'GAME.CHECKLIST_ Integrator'!$D$2:$D$3000=B553,"#no matching result in GAME.CHECKLIST Integrator")="0","#Text found in aircraft PAGE_Integrator but no matching entry name; check that you copy-pasted entry names",
                   _xlfn._xlws.FILTER('GAME.CHECKLIST_ Integrator'!$C$2:$C$3000,'GAME.CHECKLIST_ Integrator'!$D$2:$D$3000=B553,"#no matching result in GAME.CHECKLIST Integrator")),
           _xlfn._xlws.FILTER('Checklist.loc DATA'!$D$3:$D$3000,'Checklist.loc DATA'!$C$3:$C$3000=B553,"#no matching result in Checklist.loc DATA")))</f>
        <v/>
      </c>
      <c r="D553" s="54"/>
      <c r="E553" s="46" t="str" cm="1">
        <f t="array" ref="E553">IF(D553="","",
       IF(OR(_xlfn._xlws.FILTER('Checklist.loc DATA'!$D$3:$D$3000,'Checklist.loc DATA'!$C$3:$C$3000=D553,"#no matching result in Checklist.loc DATA")="#no matching result found in Checklist.loc DATA",_xlfn._xlws.FILTER('Checklist.loc DATA'!$D$3:$D$3000,'Checklist.loc DATA'!$C$3:$C$3000=D553,"#no matching result in Checklist.loc DATA")="MISSING",_xlfn._xlws.FILTER('Checklist.loc DATA'!$D$3:$D$3000,'Checklist.loc DATA'!$C$3:$C$3000=D553,"#no matching result in Checklist.loc DATA")=""),
            IF(_xlfn._xlws.FILTER('GAME.CHECKLIST_ Integrator'!$C$2:$C$3000,'GAME.CHECKLIST_ Integrator'!$D$2:$D$3000=D553,"#no matching result in GAME.CHECKLIST Integrator")="0","#Text found in aircraft PAGE_Integrator but no matching entry name; check that you copy-pasted entry names",
                   _xlfn._xlws.FILTER('GAME.CHECKLIST_ Integrator'!$C$2:$C$3000,'GAME.CHECKLIST_ Integrator'!$D$2:$D$3000=D553,"#no matching result in GAME.CHECKLIST Integrator")),
           _xlfn._xlws.FILTER('Checklist.loc DATA'!$D$3:$D$3000,'Checklist.loc DATA'!$C$3:$C$3000=D553,"#no matching result in Checklist.loc DATA")))</f>
        <v/>
      </c>
      <c r="F553" s="52"/>
      <c r="G553" s="46" t="str" cm="1">
        <f t="array" ref="G553">IF(F553="","",
       IF(OR(_xlfn._xlws.FILTER('Checklist.loc DATA'!$D$3:$D$3000,'Checklist.loc DATA'!$C$3:$C$3000=F553,"#no matching result in Checklist.loc DATA")="#no matching result found in Checklist.loc DATA",_xlfn._xlws.FILTER('Checklist.loc DATA'!$D$3:$D$3000,'Checklist.loc DATA'!$C$3:$C$3000=F553,"#no matching result in Checklist.loc DATA")="MISSING",_xlfn._xlws.FILTER('Checklist.loc DATA'!$D$3:$D$3000,'Checklist.loc DATA'!$C$3:$C$3000=F553,"#no matching result in Checklist.loc DATA")=""),
            IF(_xlfn._xlws.FILTER('GAME.CHECKLIST_ Integrator'!$C$2:$C$3000,'GAME.CHECKLIST_ Integrator'!$D$2:$D$3000=F553,"#no matching result in GAME.CHECKLIST Integrator")="0","#Text found in aircraft PAGE_Integrator but no matching entry name; check that you copy-pasted entry names",
                   _xlfn._xlws.FILTER('GAME.CHECKLIST_ Integrator'!$C$2:$C$3000,'GAME.CHECKLIST_ Integrator'!$D$2:$D$3000=F553,"#no matching result in GAME.CHECKLIST Integrator")),
           _xlfn._xlws.FILTER('Checklist.loc DATA'!$D$3:$D$3000,'Checklist.loc DATA'!$C$3:$C$3000=F553,"#no matching result in Checklist.loc DATA")))</f>
        <v/>
      </c>
      <c r="H553" s="61"/>
      <c r="I553" s="46" t="str" cm="1">
        <f t="array" ref="I553">IF(H553="","",
       IF(OR(_xlfn._xlws.FILTER('Checklist.loc DATA'!$D$3:$D$3000,'Checklist.loc DATA'!$C$3:$C$3000=H553,"#no matching result in Checklist.loc DATA")="#no matching result found in Checklist.loc DATA",_xlfn._xlws.FILTER('Checklist.loc DATA'!$D$3:$D$3000,'Checklist.loc DATA'!$C$3:$C$3000=H553,"#no matching result in Checklist.loc DATA")="MISSING",_xlfn._xlws.FILTER('Checklist.loc DATA'!$D$3:$D$3000,'Checklist.loc DATA'!$C$3:$C$3000=H553,"#no matching result in Checklist.loc DATA")=""),
            IF(_xlfn._xlws.FILTER('GAME.CHECKLIST_ Integrator'!$C$2:$C$3000,'GAME.CHECKLIST_ Integrator'!$D$2:$D$3000=H553,"#no matching result in GAME.CHECKLIST Integrator")="0","#Text found in aircraft PAGE_Integrator but no matching entry name; check that you copy-pasted entry names",
                   _xlfn._xlws.FILTER('GAME.CHECKLIST_ Integrator'!$C$2:$C$3000,'GAME.CHECKLIST_ Integrator'!$D$2:$D$3000=H553,"#no matching result in GAME.CHECKLIST Integrator")),
           _xlfn._xlws.FILTER('Checklist.loc DATA'!$D$3:$D$3000,'Checklist.loc DATA'!$C$3:$C$3000=H553,"#no matching result in Checklist.loc DATA")))</f>
        <v/>
      </c>
      <c r="J553" s="48"/>
      <c r="K553" s="46" t="str" cm="1">
        <f t="array" ref="K553">IF(OR(J553="",J553=0),"",
       IF(OR(_xlfn._xlws.FILTER('Checklist.loc DATA'!$E$3:$E$3000,'Checklist.loc DATA'!$D$3:$D$3000=J553,"#no matching result in Checklist.loc DATA")="#no matching result found in Checklist.loc DATA",_xlfn._xlws.FILTER('Checklist.loc DATA'!$E$3:$E$3000,'Checklist.loc DATA'!$D$3:$D$3000=J553,"#no matching result in Checklist.loc DATA")="MISSING",_xlfn._xlws.FILTER('Checklist.loc DATA'!$E$3:$E$3000,'Checklist.loc DATA'!$D$3:$D$3000=J553,"#no matching result in Checklist.loc DATA")=""),
          IF(_xlfn._xlws.FILTER('CLUE. Integrator'!$C$2:$C$3000,'CLUE. Integrator'!$D$2:$D$3000=J553,"#no matching result in aircraft CLUE_Integrator")="0","#Text found in aircraft CLUE_Integrator but no matching entry name; check that you copy-pasted entry names",
                   _xlfn._xlws.FILTER('CLUE. Integrator'!$C$2:$C$3000,'CLUE. Integrator'!$D$2:$D$3000=J553,"#no matching result in aircraft CLUE_Integrator")),
           _xlfn._xlws.FILTER('Checklist.loc DATA'!$E$3:$E$3000,'Checklist.loc DATA'!$D$3:$D$3000=J553,"#no matching result in Checklist.loc DATA")))</f>
        <v/>
      </c>
      <c r="L553" s="63" t="str">
        <f>IF('Integrator tracking'!G562="","",'Integrator tracking'!G562)</f>
        <v/>
      </c>
      <c r="M553" s="14" t="str">
        <f t="shared" si="16"/>
        <v/>
      </c>
      <c r="N553" s="14" t="str">
        <f>IF(F553="","",
_xlfn.CONCAT('Resource Checklist generator'!$A$2,UPPER('Resource Checklist generator'!$O$1),SUBSTITUTE(_xlfn.CONCAT(G553,"_",I553),"GAME.CHECKLIST_",""),"_",T553,'Resource Checklist generator'!$M$2,L553,'Resource Checklist generator'!$K$2,CHAR(10),
    'Resource Checklist generator'!$L$1,'Resource Checklist generator'!$N$2,'Resource Checklist generator'!$K$1,CHAR(10),
    'Resource Checklist generator'!$N$1
))</f>
        <v/>
      </c>
      <c r="O553" s="14" t="str">
        <f>IF(NOT(OR(U553=0,U553="")),_xlfn.CONCAT('Resource Checklist generator'!$G$2,U553,'Resource Checklist generator'!$H$2,CHAR(10),'Resource Checklist generator'!$I$2),"")</f>
        <v/>
      </c>
      <c r="P553" s="14" t="str">
        <f>IF(NOT(OR(V553=0,V553="")),_xlfn.CONCAT('Resource Checklist generator'!$J$2,V553,'Resource Checklist generator'!$H$2,CHAR(10),'Resource Checklist generator'!$L$2),"")</f>
        <v/>
      </c>
      <c r="Q553" s="14" t="str">
        <f>IF(F553="","",
    _xlfn.CONCAT('Resource Checklist generator'!$A$1,UPPER('Resource Checklist generator'!$O$1),SUBSTITUTE(_xlfn.CONCAT(G553,"_",I553),"GAME.CHECKLIST_",""),'Resource Checklist generator'!$B$1,CHAR(10),
    'Resource Checklist generator'!$C$1,G553,'Resource Checklist generator'!$D$1,I553,'Resource Checklist generator'!$E$1,CHAR(10),
    IF(K553="","",_xlfn.CONCAT('Resource Checklist generator'!$F$1,K553,'Resource Checklist generator'!$G$1,CHAR(10))),
    'Resource Checklist generator'!$J$1,'Resource Checklist generator'!$K$1,CHAR(10),
    'Resource Checklist generator'!$N$1)
)</f>
        <v/>
      </c>
      <c r="R553" s="14"/>
      <c r="S553" s="14" t="str">
        <f t="shared" si="17"/>
        <v/>
      </c>
      <c r="T553" s="14" t="str" cm="1">
        <f t="array" ref="T553">IF(Q553="","",MATCH(MID(Q553,1,255),MID($R$3:$R$999,1,255),0))</f>
        <v/>
      </c>
      <c r="U553" s="14"/>
      <c r="V553" s="14"/>
    </row>
    <row r="554" spans="2:22">
      <c r="B554" s="9"/>
      <c r="C554" s="46" t="str" cm="1">
        <f t="array" ref="C554">IF(B554="","",
       IF(OR(_xlfn._xlws.FILTER('Checklist.loc DATA'!$D$3:$D$3000,'Checklist.loc DATA'!$C$3:$C$3000=B554,"#no matching result in Checklist.loc DATA")="#no matching result found in Checklist.loc DATA",_xlfn._xlws.FILTER('Checklist.loc DATA'!$D$3:$D$3000,'Checklist.loc DATA'!$C$3:$C$3000=B554,"#no matching result in Checklist.loc DATA")="MISSING",_xlfn._xlws.FILTER('Checklist.loc DATA'!$D$3:$D$3000,'Checklist.loc DATA'!$C$3:$C$3000=B554,"#no matching result in Checklist.loc DATA")=""),
            IF(_xlfn._xlws.FILTER('GAME.CHECKLIST_ Integrator'!$C$2:$C$3000,'GAME.CHECKLIST_ Integrator'!$D$2:$D$3000=B554,"#no matching result in GAME.CHECKLIST Integrator")="0","#Text found in aircraft PAGE_Integrator but no matching entry name; check that you copy-pasted entry names",
                   _xlfn._xlws.FILTER('GAME.CHECKLIST_ Integrator'!$C$2:$C$3000,'GAME.CHECKLIST_ Integrator'!$D$2:$D$3000=B554,"#no matching result in GAME.CHECKLIST Integrator")),
           _xlfn._xlws.FILTER('Checklist.loc DATA'!$D$3:$D$3000,'Checklist.loc DATA'!$C$3:$C$3000=B554,"#no matching result in Checklist.loc DATA")))</f>
        <v/>
      </c>
      <c r="D554" s="54"/>
      <c r="E554" s="46" t="str" cm="1">
        <f t="array" ref="E554">IF(D554="","",
       IF(OR(_xlfn._xlws.FILTER('Checklist.loc DATA'!$D$3:$D$3000,'Checklist.loc DATA'!$C$3:$C$3000=D554,"#no matching result in Checklist.loc DATA")="#no matching result found in Checklist.loc DATA",_xlfn._xlws.FILTER('Checklist.loc DATA'!$D$3:$D$3000,'Checklist.loc DATA'!$C$3:$C$3000=D554,"#no matching result in Checklist.loc DATA")="MISSING",_xlfn._xlws.FILTER('Checklist.loc DATA'!$D$3:$D$3000,'Checklist.loc DATA'!$C$3:$C$3000=D554,"#no matching result in Checklist.loc DATA")=""),
            IF(_xlfn._xlws.FILTER('GAME.CHECKLIST_ Integrator'!$C$2:$C$3000,'GAME.CHECKLIST_ Integrator'!$D$2:$D$3000=D554,"#no matching result in GAME.CHECKLIST Integrator")="0","#Text found in aircraft PAGE_Integrator but no matching entry name; check that you copy-pasted entry names",
                   _xlfn._xlws.FILTER('GAME.CHECKLIST_ Integrator'!$C$2:$C$3000,'GAME.CHECKLIST_ Integrator'!$D$2:$D$3000=D554,"#no matching result in GAME.CHECKLIST Integrator")),
           _xlfn._xlws.FILTER('Checklist.loc DATA'!$D$3:$D$3000,'Checklist.loc DATA'!$C$3:$C$3000=D554,"#no matching result in Checklist.loc DATA")))</f>
        <v/>
      </c>
      <c r="F554" s="52"/>
      <c r="G554" s="46" t="str" cm="1">
        <f t="array" ref="G554">IF(F554="","",
       IF(OR(_xlfn._xlws.FILTER('Checklist.loc DATA'!$D$3:$D$3000,'Checklist.loc DATA'!$C$3:$C$3000=F554,"#no matching result in Checklist.loc DATA")="#no matching result found in Checklist.loc DATA",_xlfn._xlws.FILTER('Checklist.loc DATA'!$D$3:$D$3000,'Checklist.loc DATA'!$C$3:$C$3000=F554,"#no matching result in Checklist.loc DATA")="MISSING",_xlfn._xlws.FILTER('Checklist.loc DATA'!$D$3:$D$3000,'Checklist.loc DATA'!$C$3:$C$3000=F554,"#no matching result in Checklist.loc DATA")=""),
            IF(_xlfn._xlws.FILTER('GAME.CHECKLIST_ Integrator'!$C$2:$C$3000,'GAME.CHECKLIST_ Integrator'!$D$2:$D$3000=F554,"#no matching result in GAME.CHECKLIST Integrator")="0","#Text found in aircraft PAGE_Integrator but no matching entry name; check that you copy-pasted entry names",
                   _xlfn._xlws.FILTER('GAME.CHECKLIST_ Integrator'!$C$2:$C$3000,'GAME.CHECKLIST_ Integrator'!$D$2:$D$3000=F554,"#no matching result in GAME.CHECKLIST Integrator")),
           _xlfn._xlws.FILTER('Checklist.loc DATA'!$D$3:$D$3000,'Checklist.loc DATA'!$C$3:$C$3000=F554,"#no matching result in Checklist.loc DATA")))</f>
        <v/>
      </c>
      <c r="H554" s="61"/>
      <c r="I554" s="46" t="str" cm="1">
        <f t="array" ref="I554">IF(H554="","",
       IF(OR(_xlfn._xlws.FILTER('Checklist.loc DATA'!$D$3:$D$3000,'Checklist.loc DATA'!$C$3:$C$3000=H554,"#no matching result in Checklist.loc DATA")="#no matching result found in Checklist.loc DATA",_xlfn._xlws.FILTER('Checklist.loc DATA'!$D$3:$D$3000,'Checklist.loc DATA'!$C$3:$C$3000=H554,"#no matching result in Checklist.loc DATA")="MISSING",_xlfn._xlws.FILTER('Checklist.loc DATA'!$D$3:$D$3000,'Checklist.loc DATA'!$C$3:$C$3000=H554,"#no matching result in Checklist.loc DATA")=""),
            IF(_xlfn._xlws.FILTER('GAME.CHECKLIST_ Integrator'!$C$2:$C$3000,'GAME.CHECKLIST_ Integrator'!$D$2:$D$3000=H554,"#no matching result in GAME.CHECKLIST Integrator")="0","#Text found in aircraft PAGE_Integrator but no matching entry name; check that you copy-pasted entry names",
                   _xlfn._xlws.FILTER('GAME.CHECKLIST_ Integrator'!$C$2:$C$3000,'GAME.CHECKLIST_ Integrator'!$D$2:$D$3000=H554,"#no matching result in GAME.CHECKLIST Integrator")),
           _xlfn._xlws.FILTER('Checklist.loc DATA'!$D$3:$D$3000,'Checklist.loc DATA'!$C$3:$C$3000=H554,"#no matching result in Checklist.loc DATA")))</f>
        <v/>
      </c>
      <c r="J554" s="48"/>
      <c r="K554" s="46" t="str" cm="1">
        <f t="array" ref="K554">IF(OR(J554="",J554=0),"",
       IF(OR(_xlfn._xlws.FILTER('Checklist.loc DATA'!$E$3:$E$3000,'Checklist.loc DATA'!$D$3:$D$3000=J554,"#no matching result in Checklist.loc DATA")="#no matching result found in Checklist.loc DATA",_xlfn._xlws.FILTER('Checklist.loc DATA'!$E$3:$E$3000,'Checklist.loc DATA'!$D$3:$D$3000=J554,"#no matching result in Checklist.loc DATA")="MISSING",_xlfn._xlws.FILTER('Checklist.loc DATA'!$E$3:$E$3000,'Checklist.loc DATA'!$D$3:$D$3000=J554,"#no matching result in Checklist.loc DATA")=""),
          IF(_xlfn._xlws.FILTER('CLUE. Integrator'!$C$2:$C$3000,'CLUE. Integrator'!$D$2:$D$3000=J554,"#no matching result in aircraft CLUE_Integrator")="0","#Text found in aircraft CLUE_Integrator but no matching entry name; check that you copy-pasted entry names",
                   _xlfn._xlws.FILTER('CLUE. Integrator'!$C$2:$C$3000,'CLUE. Integrator'!$D$2:$D$3000=J554,"#no matching result in aircraft CLUE_Integrator")),
           _xlfn._xlws.FILTER('Checklist.loc DATA'!$E$3:$E$3000,'Checklist.loc DATA'!$D$3:$D$3000=J554,"#no matching result in Checklist.loc DATA")))</f>
        <v/>
      </c>
      <c r="L554" s="63" t="str">
        <f>IF('Integrator tracking'!G563="","",'Integrator tracking'!G563)</f>
        <v/>
      </c>
      <c r="M554" s="14" t="str">
        <f t="shared" si="16"/>
        <v/>
      </c>
      <c r="N554" s="14" t="str">
        <f>IF(F554="","",
_xlfn.CONCAT('Resource Checklist generator'!$A$2,UPPER('Resource Checklist generator'!$O$1),SUBSTITUTE(_xlfn.CONCAT(G554,"_",I554),"GAME.CHECKLIST_",""),"_",T554,'Resource Checklist generator'!$M$2,L554,'Resource Checklist generator'!$K$2,CHAR(10),
    'Resource Checklist generator'!$L$1,'Resource Checklist generator'!$N$2,'Resource Checklist generator'!$K$1,CHAR(10),
    'Resource Checklist generator'!$N$1
))</f>
        <v/>
      </c>
      <c r="O554" s="14" t="str">
        <f>IF(NOT(OR(U554=0,U554="")),_xlfn.CONCAT('Resource Checklist generator'!$G$2,U554,'Resource Checklist generator'!$H$2,CHAR(10),'Resource Checklist generator'!$I$2),"")</f>
        <v/>
      </c>
      <c r="P554" s="14" t="str">
        <f>IF(NOT(OR(V554=0,V554="")),_xlfn.CONCAT('Resource Checklist generator'!$J$2,V554,'Resource Checklist generator'!$H$2,CHAR(10),'Resource Checklist generator'!$L$2),"")</f>
        <v/>
      </c>
      <c r="Q554" s="14" t="str">
        <f>IF(F554="","",
    _xlfn.CONCAT('Resource Checklist generator'!$A$1,UPPER('Resource Checklist generator'!$O$1),SUBSTITUTE(_xlfn.CONCAT(G554,"_",I554),"GAME.CHECKLIST_",""),'Resource Checklist generator'!$B$1,CHAR(10),
    'Resource Checklist generator'!$C$1,G554,'Resource Checklist generator'!$D$1,I554,'Resource Checklist generator'!$E$1,CHAR(10),
    IF(K554="","",_xlfn.CONCAT('Resource Checklist generator'!$F$1,K554,'Resource Checklist generator'!$G$1,CHAR(10))),
    'Resource Checklist generator'!$J$1,'Resource Checklist generator'!$K$1,CHAR(10),
    'Resource Checklist generator'!$N$1)
)</f>
        <v/>
      </c>
      <c r="R554" s="14"/>
      <c r="S554" s="14" t="str">
        <f t="shared" si="17"/>
        <v/>
      </c>
      <c r="T554" s="14" t="str" cm="1">
        <f t="array" ref="T554">IF(Q554="","",MATCH(MID(Q554,1,255),MID($R$3:$R$999,1,255),0))</f>
        <v/>
      </c>
      <c r="U554" s="14"/>
      <c r="V554" s="14"/>
    </row>
    <row r="555" spans="2:22">
      <c r="B555" s="9"/>
      <c r="C555" s="46" t="str" cm="1">
        <f t="array" ref="C555">IF(B555="","",
       IF(OR(_xlfn._xlws.FILTER('Checklist.loc DATA'!$D$3:$D$3000,'Checklist.loc DATA'!$C$3:$C$3000=B555,"#no matching result in Checklist.loc DATA")="#no matching result found in Checklist.loc DATA",_xlfn._xlws.FILTER('Checklist.loc DATA'!$D$3:$D$3000,'Checklist.loc DATA'!$C$3:$C$3000=B555,"#no matching result in Checklist.loc DATA")="MISSING",_xlfn._xlws.FILTER('Checklist.loc DATA'!$D$3:$D$3000,'Checklist.loc DATA'!$C$3:$C$3000=B555,"#no matching result in Checklist.loc DATA")=""),
            IF(_xlfn._xlws.FILTER('GAME.CHECKLIST_ Integrator'!$C$2:$C$3000,'GAME.CHECKLIST_ Integrator'!$D$2:$D$3000=B555,"#no matching result in GAME.CHECKLIST Integrator")="0","#Text found in aircraft PAGE_Integrator but no matching entry name; check that you copy-pasted entry names",
                   _xlfn._xlws.FILTER('GAME.CHECKLIST_ Integrator'!$C$2:$C$3000,'GAME.CHECKLIST_ Integrator'!$D$2:$D$3000=B555,"#no matching result in GAME.CHECKLIST Integrator")),
           _xlfn._xlws.FILTER('Checklist.loc DATA'!$D$3:$D$3000,'Checklist.loc DATA'!$C$3:$C$3000=B555,"#no matching result in Checklist.loc DATA")))</f>
        <v/>
      </c>
      <c r="D555" s="54"/>
      <c r="E555" s="46" t="str" cm="1">
        <f t="array" ref="E555">IF(D555="","",
       IF(OR(_xlfn._xlws.FILTER('Checklist.loc DATA'!$D$3:$D$3000,'Checklist.loc DATA'!$C$3:$C$3000=D555,"#no matching result in Checklist.loc DATA")="#no matching result found in Checklist.loc DATA",_xlfn._xlws.FILTER('Checklist.loc DATA'!$D$3:$D$3000,'Checklist.loc DATA'!$C$3:$C$3000=D555,"#no matching result in Checklist.loc DATA")="MISSING",_xlfn._xlws.FILTER('Checklist.loc DATA'!$D$3:$D$3000,'Checklist.loc DATA'!$C$3:$C$3000=D555,"#no matching result in Checklist.loc DATA")=""),
            IF(_xlfn._xlws.FILTER('GAME.CHECKLIST_ Integrator'!$C$2:$C$3000,'GAME.CHECKLIST_ Integrator'!$D$2:$D$3000=D555,"#no matching result in GAME.CHECKLIST Integrator")="0","#Text found in aircraft PAGE_Integrator but no matching entry name; check that you copy-pasted entry names",
                   _xlfn._xlws.FILTER('GAME.CHECKLIST_ Integrator'!$C$2:$C$3000,'GAME.CHECKLIST_ Integrator'!$D$2:$D$3000=D555,"#no matching result in GAME.CHECKLIST Integrator")),
           _xlfn._xlws.FILTER('Checklist.loc DATA'!$D$3:$D$3000,'Checklist.loc DATA'!$C$3:$C$3000=D555,"#no matching result in Checklist.loc DATA")))</f>
        <v/>
      </c>
      <c r="F555" s="52"/>
      <c r="G555" s="46" t="str" cm="1">
        <f t="array" ref="G555">IF(F555="","",
       IF(OR(_xlfn._xlws.FILTER('Checklist.loc DATA'!$D$3:$D$3000,'Checklist.loc DATA'!$C$3:$C$3000=F555,"#no matching result in Checklist.loc DATA")="#no matching result found in Checklist.loc DATA",_xlfn._xlws.FILTER('Checklist.loc DATA'!$D$3:$D$3000,'Checklist.loc DATA'!$C$3:$C$3000=F555,"#no matching result in Checklist.loc DATA")="MISSING",_xlfn._xlws.FILTER('Checklist.loc DATA'!$D$3:$D$3000,'Checklist.loc DATA'!$C$3:$C$3000=F555,"#no matching result in Checklist.loc DATA")=""),
            IF(_xlfn._xlws.FILTER('GAME.CHECKLIST_ Integrator'!$C$2:$C$3000,'GAME.CHECKLIST_ Integrator'!$D$2:$D$3000=F555,"#no matching result in GAME.CHECKLIST Integrator")="0","#Text found in aircraft PAGE_Integrator but no matching entry name; check that you copy-pasted entry names",
                   _xlfn._xlws.FILTER('GAME.CHECKLIST_ Integrator'!$C$2:$C$3000,'GAME.CHECKLIST_ Integrator'!$D$2:$D$3000=F555,"#no matching result in GAME.CHECKLIST Integrator")),
           _xlfn._xlws.FILTER('Checklist.loc DATA'!$D$3:$D$3000,'Checklist.loc DATA'!$C$3:$C$3000=F555,"#no matching result in Checklist.loc DATA")))</f>
        <v/>
      </c>
      <c r="H555" s="61"/>
      <c r="I555" s="46" t="str" cm="1">
        <f t="array" ref="I555">IF(H555="","",
       IF(OR(_xlfn._xlws.FILTER('Checklist.loc DATA'!$D$3:$D$3000,'Checklist.loc DATA'!$C$3:$C$3000=H555,"#no matching result in Checklist.loc DATA")="#no matching result found in Checklist.loc DATA",_xlfn._xlws.FILTER('Checklist.loc DATA'!$D$3:$D$3000,'Checklist.loc DATA'!$C$3:$C$3000=H555,"#no matching result in Checklist.loc DATA")="MISSING",_xlfn._xlws.FILTER('Checklist.loc DATA'!$D$3:$D$3000,'Checklist.loc DATA'!$C$3:$C$3000=H555,"#no matching result in Checklist.loc DATA")=""),
            IF(_xlfn._xlws.FILTER('GAME.CHECKLIST_ Integrator'!$C$2:$C$3000,'GAME.CHECKLIST_ Integrator'!$D$2:$D$3000=H555,"#no matching result in GAME.CHECKLIST Integrator")="0","#Text found in aircraft PAGE_Integrator but no matching entry name; check that you copy-pasted entry names",
                   _xlfn._xlws.FILTER('GAME.CHECKLIST_ Integrator'!$C$2:$C$3000,'GAME.CHECKLIST_ Integrator'!$D$2:$D$3000=H555,"#no matching result in GAME.CHECKLIST Integrator")),
           _xlfn._xlws.FILTER('Checklist.loc DATA'!$D$3:$D$3000,'Checklist.loc DATA'!$C$3:$C$3000=H555,"#no matching result in Checklist.loc DATA")))</f>
        <v/>
      </c>
      <c r="J555" s="48"/>
      <c r="K555" s="46" t="str" cm="1">
        <f t="array" ref="K555">IF(OR(J555="",J555=0),"",
       IF(OR(_xlfn._xlws.FILTER('Checklist.loc DATA'!$E$3:$E$3000,'Checklist.loc DATA'!$D$3:$D$3000=J555,"#no matching result in Checklist.loc DATA")="#no matching result found in Checklist.loc DATA",_xlfn._xlws.FILTER('Checklist.loc DATA'!$E$3:$E$3000,'Checklist.loc DATA'!$D$3:$D$3000=J555,"#no matching result in Checklist.loc DATA")="MISSING",_xlfn._xlws.FILTER('Checklist.loc DATA'!$E$3:$E$3000,'Checklist.loc DATA'!$D$3:$D$3000=J555,"#no matching result in Checklist.loc DATA")=""),
          IF(_xlfn._xlws.FILTER('CLUE. Integrator'!$C$2:$C$3000,'CLUE. Integrator'!$D$2:$D$3000=J555,"#no matching result in aircraft CLUE_Integrator")="0","#Text found in aircraft CLUE_Integrator but no matching entry name; check that you copy-pasted entry names",
                   _xlfn._xlws.FILTER('CLUE. Integrator'!$C$2:$C$3000,'CLUE. Integrator'!$D$2:$D$3000=J555,"#no matching result in aircraft CLUE_Integrator")),
           _xlfn._xlws.FILTER('Checklist.loc DATA'!$E$3:$E$3000,'Checklist.loc DATA'!$D$3:$D$3000=J555,"#no matching result in Checklist.loc DATA")))</f>
        <v/>
      </c>
      <c r="L555" s="63" t="str">
        <f>IF('Integrator tracking'!G564="","",'Integrator tracking'!G564)</f>
        <v/>
      </c>
      <c r="M555" s="14" t="str">
        <f t="shared" si="16"/>
        <v/>
      </c>
      <c r="N555" s="14" t="str">
        <f>IF(F555="","",
_xlfn.CONCAT('Resource Checklist generator'!$A$2,UPPER('Resource Checklist generator'!$O$1),SUBSTITUTE(_xlfn.CONCAT(G555,"_",I555),"GAME.CHECKLIST_",""),"_",T555,'Resource Checklist generator'!$M$2,L555,'Resource Checklist generator'!$K$2,CHAR(10),
    'Resource Checklist generator'!$L$1,'Resource Checklist generator'!$N$2,'Resource Checklist generator'!$K$1,CHAR(10),
    'Resource Checklist generator'!$N$1
))</f>
        <v/>
      </c>
      <c r="O555" s="14" t="str">
        <f>IF(NOT(OR(U555=0,U555="")),_xlfn.CONCAT('Resource Checklist generator'!$G$2,U555,'Resource Checklist generator'!$H$2,CHAR(10),'Resource Checklist generator'!$I$2),"")</f>
        <v/>
      </c>
      <c r="P555" s="14" t="str">
        <f>IF(NOT(OR(V555=0,V555="")),_xlfn.CONCAT('Resource Checklist generator'!$J$2,V555,'Resource Checklist generator'!$H$2,CHAR(10),'Resource Checklist generator'!$L$2),"")</f>
        <v/>
      </c>
      <c r="Q555" s="14" t="str">
        <f>IF(F555="","",
    _xlfn.CONCAT('Resource Checklist generator'!$A$1,UPPER('Resource Checklist generator'!$O$1),SUBSTITUTE(_xlfn.CONCAT(G555,"_",I555),"GAME.CHECKLIST_",""),'Resource Checklist generator'!$B$1,CHAR(10),
    'Resource Checklist generator'!$C$1,G555,'Resource Checklist generator'!$D$1,I555,'Resource Checklist generator'!$E$1,CHAR(10),
    IF(K555="","",_xlfn.CONCAT('Resource Checklist generator'!$F$1,K555,'Resource Checklist generator'!$G$1,CHAR(10))),
    'Resource Checklist generator'!$J$1,'Resource Checklist generator'!$K$1,CHAR(10),
    'Resource Checklist generator'!$N$1)
)</f>
        <v/>
      </c>
      <c r="R555" s="14"/>
      <c r="S555" s="14" t="str">
        <f t="shared" si="17"/>
        <v/>
      </c>
      <c r="T555" s="14" t="str" cm="1">
        <f t="array" ref="T555">IF(Q555="","",MATCH(MID(Q555,1,255),MID($R$3:$R$999,1,255),0))</f>
        <v/>
      </c>
      <c r="U555" s="14"/>
      <c r="V555" s="14"/>
    </row>
    <row r="556" spans="2:22">
      <c r="B556" s="9"/>
      <c r="C556" s="46" t="str" cm="1">
        <f t="array" ref="C556">IF(B556="","",
       IF(OR(_xlfn._xlws.FILTER('Checklist.loc DATA'!$D$3:$D$3000,'Checklist.loc DATA'!$C$3:$C$3000=B556,"#no matching result in Checklist.loc DATA")="#no matching result found in Checklist.loc DATA",_xlfn._xlws.FILTER('Checklist.loc DATA'!$D$3:$D$3000,'Checklist.loc DATA'!$C$3:$C$3000=B556,"#no matching result in Checklist.loc DATA")="MISSING",_xlfn._xlws.FILTER('Checklist.loc DATA'!$D$3:$D$3000,'Checklist.loc DATA'!$C$3:$C$3000=B556,"#no matching result in Checklist.loc DATA")=""),
            IF(_xlfn._xlws.FILTER('GAME.CHECKLIST_ Integrator'!$C$2:$C$3000,'GAME.CHECKLIST_ Integrator'!$D$2:$D$3000=B556,"#no matching result in GAME.CHECKLIST Integrator")="0","#Text found in aircraft PAGE_Integrator but no matching entry name; check that you copy-pasted entry names",
                   _xlfn._xlws.FILTER('GAME.CHECKLIST_ Integrator'!$C$2:$C$3000,'GAME.CHECKLIST_ Integrator'!$D$2:$D$3000=B556,"#no matching result in GAME.CHECKLIST Integrator")),
           _xlfn._xlws.FILTER('Checklist.loc DATA'!$D$3:$D$3000,'Checklist.loc DATA'!$C$3:$C$3000=B556,"#no matching result in Checklist.loc DATA")))</f>
        <v/>
      </c>
      <c r="D556" s="54"/>
      <c r="E556" s="46" t="str" cm="1">
        <f t="array" ref="E556">IF(D556="","",
       IF(OR(_xlfn._xlws.FILTER('Checklist.loc DATA'!$D$3:$D$3000,'Checklist.loc DATA'!$C$3:$C$3000=D556,"#no matching result in Checklist.loc DATA")="#no matching result found in Checklist.loc DATA",_xlfn._xlws.FILTER('Checklist.loc DATA'!$D$3:$D$3000,'Checklist.loc DATA'!$C$3:$C$3000=D556,"#no matching result in Checklist.loc DATA")="MISSING",_xlfn._xlws.FILTER('Checklist.loc DATA'!$D$3:$D$3000,'Checklist.loc DATA'!$C$3:$C$3000=D556,"#no matching result in Checklist.loc DATA")=""),
            IF(_xlfn._xlws.FILTER('GAME.CHECKLIST_ Integrator'!$C$2:$C$3000,'GAME.CHECKLIST_ Integrator'!$D$2:$D$3000=D556,"#no matching result in GAME.CHECKLIST Integrator")="0","#Text found in aircraft PAGE_Integrator but no matching entry name; check that you copy-pasted entry names",
                   _xlfn._xlws.FILTER('GAME.CHECKLIST_ Integrator'!$C$2:$C$3000,'GAME.CHECKLIST_ Integrator'!$D$2:$D$3000=D556,"#no matching result in GAME.CHECKLIST Integrator")),
           _xlfn._xlws.FILTER('Checklist.loc DATA'!$D$3:$D$3000,'Checklist.loc DATA'!$C$3:$C$3000=D556,"#no matching result in Checklist.loc DATA")))</f>
        <v/>
      </c>
      <c r="F556" s="52"/>
      <c r="G556" s="46" t="str" cm="1">
        <f t="array" ref="G556">IF(F556="","",
       IF(OR(_xlfn._xlws.FILTER('Checklist.loc DATA'!$D$3:$D$3000,'Checklist.loc DATA'!$C$3:$C$3000=F556,"#no matching result in Checklist.loc DATA")="#no matching result found in Checklist.loc DATA",_xlfn._xlws.FILTER('Checklist.loc DATA'!$D$3:$D$3000,'Checklist.loc DATA'!$C$3:$C$3000=F556,"#no matching result in Checklist.loc DATA")="MISSING",_xlfn._xlws.FILTER('Checklist.loc DATA'!$D$3:$D$3000,'Checklist.loc DATA'!$C$3:$C$3000=F556,"#no matching result in Checklist.loc DATA")=""),
            IF(_xlfn._xlws.FILTER('GAME.CHECKLIST_ Integrator'!$C$2:$C$3000,'GAME.CHECKLIST_ Integrator'!$D$2:$D$3000=F556,"#no matching result in GAME.CHECKLIST Integrator")="0","#Text found in aircraft PAGE_Integrator but no matching entry name; check that you copy-pasted entry names",
                   _xlfn._xlws.FILTER('GAME.CHECKLIST_ Integrator'!$C$2:$C$3000,'GAME.CHECKLIST_ Integrator'!$D$2:$D$3000=F556,"#no matching result in GAME.CHECKLIST Integrator")),
           _xlfn._xlws.FILTER('Checklist.loc DATA'!$D$3:$D$3000,'Checklist.loc DATA'!$C$3:$C$3000=F556,"#no matching result in Checklist.loc DATA")))</f>
        <v/>
      </c>
      <c r="H556" s="61"/>
      <c r="I556" s="46" t="str" cm="1">
        <f t="array" ref="I556">IF(H556="","",
       IF(OR(_xlfn._xlws.FILTER('Checklist.loc DATA'!$D$3:$D$3000,'Checklist.loc DATA'!$C$3:$C$3000=H556,"#no matching result in Checklist.loc DATA")="#no matching result found in Checklist.loc DATA",_xlfn._xlws.FILTER('Checklist.loc DATA'!$D$3:$D$3000,'Checklist.loc DATA'!$C$3:$C$3000=H556,"#no matching result in Checklist.loc DATA")="MISSING",_xlfn._xlws.FILTER('Checklist.loc DATA'!$D$3:$D$3000,'Checklist.loc DATA'!$C$3:$C$3000=H556,"#no matching result in Checklist.loc DATA")=""),
            IF(_xlfn._xlws.FILTER('GAME.CHECKLIST_ Integrator'!$C$2:$C$3000,'GAME.CHECKLIST_ Integrator'!$D$2:$D$3000=H556,"#no matching result in GAME.CHECKLIST Integrator")="0","#Text found in aircraft PAGE_Integrator but no matching entry name; check that you copy-pasted entry names",
                   _xlfn._xlws.FILTER('GAME.CHECKLIST_ Integrator'!$C$2:$C$3000,'GAME.CHECKLIST_ Integrator'!$D$2:$D$3000=H556,"#no matching result in GAME.CHECKLIST Integrator")),
           _xlfn._xlws.FILTER('Checklist.loc DATA'!$D$3:$D$3000,'Checklist.loc DATA'!$C$3:$C$3000=H556,"#no matching result in Checklist.loc DATA")))</f>
        <v/>
      </c>
      <c r="J556" s="48"/>
      <c r="K556" s="46" t="str" cm="1">
        <f t="array" ref="K556">IF(OR(J556="",J556=0),"",
       IF(OR(_xlfn._xlws.FILTER('Checklist.loc DATA'!$E$3:$E$3000,'Checklist.loc DATA'!$D$3:$D$3000=J556,"#no matching result in Checklist.loc DATA")="#no matching result found in Checklist.loc DATA",_xlfn._xlws.FILTER('Checklist.loc DATA'!$E$3:$E$3000,'Checklist.loc DATA'!$D$3:$D$3000=J556,"#no matching result in Checklist.loc DATA")="MISSING",_xlfn._xlws.FILTER('Checklist.loc DATA'!$E$3:$E$3000,'Checklist.loc DATA'!$D$3:$D$3000=J556,"#no matching result in Checklist.loc DATA")=""),
          IF(_xlfn._xlws.FILTER('CLUE. Integrator'!$C$2:$C$3000,'CLUE. Integrator'!$D$2:$D$3000=J556,"#no matching result in aircraft CLUE_Integrator")="0","#Text found in aircraft CLUE_Integrator but no matching entry name; check that you copy-pasted entry names",
                   _xlfn._xlws.FILTER('CLUE. Integrator'!$C$2:$C$3000,'CLUE. Integrator'!$D$2:$D$3000=J556,"#no matching result in aircraft CLUE_Integrator")),
           _xlfn._xlws.FILTER('Checklist.loc DATA'!$E$3:$E$3000,'Checklist.loc DATA'!$D$3:$D$3000=J556,"#no matching result in Checklist.loc DATA")))</f>
        <v/>
      </c>
      <c r="L556" s="63" t="str">
        <f>IF('Integrator tracking'!G565="","",'Integrator tracking'!G565)</f>
        <v/>
      </c>
      <c r="M556" s="14" t="str">
        <f t="shared" si="16"/>
        <v/>
      </c>
      <c r="N556" s="14" t="str">
        <f>IF(F556="","",
_xlfn.CONCAT('Resource Checklist generator'!$A$2,UPPER('Resource Checklist generator'!$O$1),SUBSTITUTE(_xlfn.CONCAT(G556,"_",I556),"GAME.CHECKLIST_",""),"_",T556,'Resource Checklist generator'!$M$2,L556,'Resource Checklist generator'!$K$2,CHAR(10),
    'Resource Checklist generator'!$L$1,'Resource Checklist generator'!$N$2,'Resource Checklist generator'!$K$1,CHAR(10),
    'Resource Checklist generator'!$N$1
))</f>
        <v/>
      </c>
      <c r="O556" s="14" t="str">
        <f>IF(NOT(OR(U556=0,U556="")),_xlfn.CONCAT('Resource Checklist generator'!$G$2,U556,'Resource Checklist generator'!$H$2,CHAR(10),'Resource Checklist generator'!$I$2),"")</f>
        <v/>
      </c>
      <c r="P556" s="14" t="str">
        <f>IF(NOT(OR(V556=0,V556="")),_xlfn.CONCAT('Resource Checklist generator'!$J$2,V556,'Resource Checklist generator'!$H$2,CHAR(10),'Resource Checklist generator'!$L$2),"")</f>
        <v/>
      </c>
      <c r="Q556" s="14" t="str">
        <f>IF(F556="","",
    _xlfn.CONCAT('Resource Checklist generator'!$A$1,UPPER('Resource Checklist generator'!$O$1),SUBSTITUTE(_xlfn.CONCAT(G556,"_",I556),"GAME.CHECKLIST_",""),'Resource Checklist generator'!$B$1,CHAR(10),
    'Resource Checklist generator'!$C$1,G556,'Resource Checklist generator'!$D$1,I556,'Resource Checklist generator'!$E$1,CHAR(10),
    IF(K556="","",_xlfn.CONCAT('Resource Checklist generator'!$F$1,K556,'Resource Checklist generator'!$G$1,CHAR(10))),
    'Resource Checklist generator'!$J$1,'Resource Checklist generator'!$K$1,CHAR(10),
    'Resource Checklist generator'!$N$1)
)</f>
        <v/>
      </c>
      <c r="R556" s="14"/>
      <c r="S556" s="14" t="str">
        <f t="shared" si="17"/>
        <v/>
      </c>
      <c r="T556" s="14" t="str" cm="1">
        <f t="array" ref="T556">IF(Q556="","",MATCH(MID(Q556,1,255),MID($R$3:$R$999,1,255),0))</f>
        <v/>
      </c>
      <c r="U556" s="14"/>
      <c r="V556" s="14"/>
    </row>
    <row r="557" spans="2:22">
      <c r="B557" s="9"/>
      <c r="C557" s="46" t="str" cm="1">
        <f t="array" ref="C557">IF(B557="","",
       IF(OR(_xlfn._xlws.FILTER('Checklist.loc DATA'!$D$3:$D$3000,'Checklist.loc DATA'!$C$3:$C$3000=B557,"#no matching result in Checklist.loc DATA")="#no matching result found in Checklist.loc DATA",_xlfn._xlws.FILTER('Checklist.loc DATA'!$D$3:$D$3000,'Checklist.loc DATA'!$C$3:$C$3000=B557,"#no matching result in Checklist.loc DATA")="MISSING",_xlfn._xlws.FILTER('Checklist.loc DATA'!$D$3:$D$3000,'Checklist.loc DATA'!$C$3:$C$3000=B557,"#no matching result in Checklist.loc DATA")=""),
            IF(_xlfn._xlws.FILTER('GAME.CHECKLIST_ Integrator'!$C$2:$C$3000,'GAME.CHECKLIST_ Integrator'!$D$2:$D$3000=B557,"#no matching result in GAME.CHECKLIST Integrator")="0","#Text found in aircraft PAGE_Integrator but no matching entry name; check that you copy-pasted entry names",
                   _xlfn._xlws.FILTER('GAME.CHECKLIST_ Integrator'!$C$2:$C$3000,'GAME.CHECKLIST_ Integrator'!$D$2:$D$3000=B557,"#no matching result in GAME.CHECKLIST Integrator")),
           _xlfn._xlws.FILTER('Checklist.loc DATA'!$D$3:$D$3000,'Checklist.loc DATA'!$C$3:$C$3000=B557,"#no matching result in Checklist.loc DATA")))</f>
        <v/>
      </c>
      <c r="D557" s="54"/>
      <c r="E557" s="46" t="str" cm="1">
        <f t="array" ref="E557">IF(D557="","",
       IF(OR(_xlfn._xlws.FILTER('Checklist.loc DATA'!$D$3:$D$3000,'Checklist.loc DATA'!$C$3:$C$3000=D557,"#no matching result in Checklist.loc DATA")="#no matching result found in Checklist.loc DATA",_xlfn._xlws.FILTER('Checklist.loc DATA'!$D$3:$D$3000,'Checklist.loc DATA'!$C$3:$C$3000=D557,"#no matching result in Checklist.loc DATA")="MISSING",_xlfn._xlws.FILTER('Checklist.loc DATA'!$D$3:$D$3000,'Checklist.loc DATA'!$C$3:$C$3000=D557,"#no matching result in Checklist.loc DATA")=""),
            IF(_xlfn._xlws.FILTER('GAME.CHECKLIST_ Integrator'!$C$2:$C$3000,'GAME.CHECKLIST_ Integrator'!$D$2:$D$3000=D557,"#no matching result in GAME.CHECKLIST Integrator")="0","#Text found in aircraft PAGE_Integrator but no matching entry name; check that you copy-pasted entry names",
                   _xlfn._xlws.FILTER('GAME.CHECKLIST_ Integrator'!$C$2:$C$3000,'GAME.CHECKLIST_ Integrator'!$D$2:$D$3000=D557,"#no matching result in GAME.CHECKLIST Integrator")),
           _xlfn._xlws.FILTER('Checklist.loc DATA'!$D$3:$D$3000,'Checklist.loc DATA'!$C$3:$C$3000=D557,"#no matching result in Checklist.loc DATA")))</f>
        <v/>
      </c>
      <c r="F557" s="52"/>
      <c r="G557" s="46" t="str" cm="1">
        <f t="array" ref="G557">IF(F557="","",
       IF(OR(_xlfn._xlws.FILTER('Checklist.loc DATA'!$D$3:$D$3000,'Checklist.loc DATA'!$C$3:$C$3000=F557,"#no matching result in Checklist.loc DATA")="#no matching result found in Checklist.loc DATA",_xlfn._xlws.FILTER('Checklist.loc DATA'!$D$3:$D$3000,'Checklist.loc DATA'!$C$3:$C$3000=F557,"#no matching result in Checklist.loc DATA")="MISSING",_xlfn._xlws.FILTER('Checklist.loc DATA'!$D$3:$D$3000,'Checklist.loc DATA'!$C$3:$C$3000=F557,"#no matching result in Checklist.loc DATA")=""),
            IF(_xlfn._xlws.FILTER('GAME.CHECKLIST_ Integrator'!$C$2:$C$3000,'GAME.CHECKLIST_ Integrator'!$D$2:$D$3000=F557,"#no matching result in GAME.CHECKLIST Integrator")="0","#Text found in aircraft PAGE_Integrator but no matching entry name; check that you copy-pasted entry names",
                   _xlfn._xlws.FILTER('GAME.CHECKLIST_ Integrator'!$C$2:$C$3000,'GAME.CHECKLIST_ Integrator'!$D$2:$D$3000=F557,"#no matching result in GAME.CHECKLIST Integrator")),
           _xlfn._xlws.FILTER('Checklist.loc DATA'!$D$3:$D$3000,'Checklist.loc DATA'!$C$3:$C$3000=F557,"#no matching result in Checklist.loc DATA")))</f>
        <v/>
      </c>
      <c r="H557" s="61"/>
      <c r="I557" s="46" t="str" cm="1">
        <f t="array" ref="I557">IF(H557="","",
       IF(OR(_xlfn._xlws.FILTER('Checklist.loc DATA'!$D$3:$D$3000,'Checklist.loc DATA'!$C$3:$C$3000=H557,"#no matching result in Checklist.loc DATA")="#no matching result found in Checklist.loc DATA",_xlfn._xlws.FILTER('Checklist.loc DATA'!$D$3:$D$3000,'Checklist.loc DATA'!$C$3:$C$3000=H557,"#no matching result in Checklist.loc DATA")="MISSING",_xlfn._xlws.FILTER('Checklist.loc DATA'!$D$3:$D$3000,'Checklist.loc DATA'!$C$3:$C$3000=H557,"#no matching result in Checklist.loc DATA")=""),
            IF(_xlfn._xlws.FILTER('GAME.CHECKLIST_ Integrator'!$C$2:$C$3000,'GAME.CHECKLIST_ Integrator'!$D$2:$D$3000=H557,"#no matching result in GAME.CHECKLIST Integrator")="0","#Text found in aircraft PAGE_Integrator but no matching entry name; check that you copy-pasted entry names",
                   _xlfn._xlws.FILTER('GAME.CHECKLIST_ Integrator'!$C$2:$C$3000,'GAME.CHECKLIST_ Integrator'!$D$2:$D$3000=H557,"#no matching result in GAME.CHECKLIST Integrator")),
           _xlfn._xlws.FILTER('Checklist.loc DATA'!$D$3:$D$3000,'Checklist.loc DATA'!$C$3:$C$3000=H557,"#no matching result in Checklist.loc DATA")))</f>
        <v/>
      </c>
      <c r="J557" s="48"/>
      <c r="K557" s="46" t="str" cm="1">
        <f t="array" ref="K557">IF(OR(J557="",J557=0),"",
       IF(OR(_xlfn._xlws.FILTER('Checklist.loc DATA'!$E$3:$E$3000,'Checklist.loc DATA'!$D$3:$D$3000=J557,"#no matching result in Checklist.loc DATA")="#no matching result found in Checklist.loc DATA",_xlfn._xlws.FILTER('Checklist.loc DATA'!$E$3:$E$3000,'Checklist.loc DATA'!$D$3:$D$3000=J557,"#no matching result in Checklist.loc DATA")="MISSING",_xlfn._xlws.FILTER('Checklist.loc DATA'!$E$3:$E$3000,'Checklist.loc DATA'!$D$3:$D$3000=J557,"#no matching result in Checklist.loc DATA")=""),
          IF(_xlfn._xlws.FILTER('CLUE. Integrator'!$C$2:$C$3000,'CLUE. Integrator'!$D$2:$D$3000=J557,"#no matching result in aircraft CLUE_Integrator")="0","#Text found in aircraft CLUE_Integrator but no matching entry name; check that you copy-pasted entry names",
                   _xlfn._xlws.FILTER('CLUE. Integrator'!$C$2:$C$3000,'CLUE. Integrator'!$D$2:$D$3000=J557,"#no matching result in aircraft CLUE_Integrator")),
           _xlfn._xlws.FILTER('Checklist.loc DATA'!$E$3:$E$3000,'Checklist.loc DATA'!$D$3:$D$3000=J557,"#no matching result in Checklist.loc DATA")))</f>
        <v/>
      </c>
      <c r="L557" s="63" t="str">
        <f>IF('Integrator tracking'!G566="","",'Integrator tracking'!G566)</f>
        <v/>
      </c>
      <c r="M557" s="14" t="str">
        <f t="shared" si="16"/>
        <v/>
      </c>
      <c r="N557" s="14" t="str">
        <f>IF(F557="","",
_xlfn.CONCAT('Resource Checklist generator'!$A$2,UPPER('Resource Checklist generator'!$O$1),SUBSTITUTE(_xlfn.CONCAT(G557,"_",I557),"GAME.CHECKLIST_",""),"_",T557,'Resource Checklist generator'!$M$2,L557,'Resource Checklist generator'!$K$2,CHAR(10),
    'Resource Checklist generator'!$L$1,'Resource Checklist generator'!$N$2,'Resource Checklist generator'!$K$1,CHAR(10),
    'Resource Checklist generator'!$N$1
))</f>
        <v/>
      </c>
      <c r="O557" s="14" t="str">
        <f>IF(NOT(OR(U557=0,U557="")),_xlfn.CONCAT('Resource Checklist generator'!$G$2,U557,'Resource Checklist generator'!$H$2,CHAR(10),'Resource Checklist generator'!$I$2),"")</f>
        <v/>
      </c>
      <c r="P557" s="14" t="str">
        <f>IF(NOT(OR(V557=0,V557="")),_xlfn.CONCAT('Resource Checklist generator'!$J$2,V557,'Resource Checklist generator'!$H$2,CHAR(10),'Resource Checklist generator'!$L$2),"")</f>
        <v/>
      </c>
      <c r="Q557" s="14" t="str">
        <f>IF(F557="","",
    _xlfn.CONCAT('Resource Checklist generator'!$A$1,UPPER('Resource Checklist generator'!$O$1),SUBSTITUTE(_xlfn.CONCAT(G557,"_",I557),"GAME.CHECKLIST_",""),'Resource Checklist generator'!$B$1,CHAR(10),
    'Resource Checklist generator'!$C$1,G557,'Resource Checklist generator'!$D$1,I557,'Resource Checklist generator'!$E$1,CHAR(10),
    IF(K557="","",_xlfn.CONCAT('Resource Checklist generator'!$F$1,K557,'Resource Checklist generator'!$G$1,CHAR(10))),
    'Resource Checklist generator'!$J$1,'Resource Checklist generator'!$K$1,CHAR(10),
    'Resource Checklist generator'!$N$1)
)</f>
        <v/>
      </c>
      <c r="R557" s="14"/>
      <c r="S557" s="14" t="str">
        <f t="shared" si="17"/>
        <v/>
      </c>
      <c r="T557" s="14" t="str" cm="1">
        <f t="array" ref="T557">IF(Q557="","",MATCH(MID(Q557,1,255),MID($R$3:$R$999,1,255),0))</f>
        <v/>
      </c>
      <c r="U557" s="14"/>
      <c r="V557" s="14"/>
    </row>
    <row r="558" spans="2:22">
      <c r="B558" s="9"/>
      <c r="C558" s="46" t="str" cm="1">
        <f t="array" ref="C558">IF(B558="","",
       IF(OR(_xlfn._xlws.FILTER('Checklist.loc DATA'!$D$3:$D$3000,'Checklist.loc DATA'!$C$3:$C$3000=B558,"#no matching result in Checklist.loc DATA")="#no matching result found in Checklist.loc DATA",_xlfn._xlws.FILTER('Checklist.loc DATA'!$D$3:$D$3000,'Checklist.loc DATA'!$C$3:$C$3000=B558,"#no matching result in Checklist.loc DATA")="MISSING",_xlfn._xlws.FILTER('Checklist.loc DATA'!$D$3:$D$3000,'Checklist.loc DATA'!$C$3:$C$3000=B558,"#no matching result in Checklist.loc DATA")=""),
            IF(_xlfn._xlws.FILTER('GAME.CHECKLIST_ Integrator'!$C$2:$C$3000,'GAME.CHECKLIST_ Integrator'!$D$2:$D$3000=B558,"#no matching result in GAME.CHECKLIST Integrator")="0","#Text found in aircraft PAGE_Integrator but no matching entry name; check that you copy-pasted entry names",
                   _xlfn._xlws.FILTER('GAME.CHECKLIST_ Integrator'!$C$2:$C$3000,'GAME.CHECKLIST_ Integrator'!$D$2:$D$3000=B558,"#no matching result in GAME.CHECKLIST Integrator")),
           _xlfn._xlws.FILTER('Checklist.loc DATA'!$D$3:$D$3000,'Checklist.loc DATA'!$C$3:$C$3000=B558,"#no matching result in Checklist.loc DATA")))</f>
        <v/>
      </c>
      <c r="D558" s="54"/>
      <c r="E558" s="46" t="str" cm="1">
        <f t="array" ref="E558">IF(D558="","",
       IF(OR(_xlfn._xlws.FILTER('Checklist.loc DATA'!$D$3:$D$3000,'Checklist.loc DATA'!$C$3:$C$3000=D558,"#no matching result in Checklist.loc DATA")="#no matching result found in Checklist.loc DATA",_xlfn._xlws.FILTER('Checklist.loc DATA'!$D$3:$D$3000,'Checklist.loc DATA'!$C$3:$C$3000=D558,"#no matching result in Checklist.loc DATA")="MISSING",_xlfn._xlws.FILTER('Checklist.loc DATA'!$D$3:$D$3000,'Checklist.loc DATA'!$C$3:$C$3000=D558,"#no matching result in Checklist.loc DATA")=""),
            IF(_xlfn._xlws.FILTER('GAME.CHECKLIST_ Integrator'!$C$2:$C$3000,'GAME.CHECKLIST_ Integrator'!$D$2:$D$3000=D558,"#no matching result in GAME.CHECKLIST Integrator")="0","#Text found in aircraft PAGE_Integrator but no matching entry name; check that you copy-pasted entry names",
                   _xlfn._xlws.FILTER('GAME.CHECKLIST_ Integrator'!$C$2:$C$3000,'GAME.CHECKLIST_ Integrator'!$D$2:$D$3000=D558,"#no matching result in GAME.CHECKLIST Integrator")),
           _xlfn._xlws.FILTER('Checklist.loc DATA'!$D$3:$D$3000,'Checklist.loc DATA'!$C$3:$C$3000=D558,"#no matching result in Checklist.loc DATA")))</f>
        <v/>
      </c>
      <c r="F558" s="52"/>
      <c r="G558" s="46" t="str" cm="1">
        <f t="array" ref="G558">IF(F558="","",
       IF(OR(_xlfn._xlws.FILTER('Checklist.loc DATA'!$D$3:$D$3000,'Checklist.loc DATA'!$C$3:$C$3000=F558,"#no matching result in Checklist.loc DATA")="#no matching result found in Checklist.loc DATA",_xlfn._xlws.FILTER('Checklist.loc DATA'!$D$3:$D$3000,'Checklist.loc DATA'!$C$3:$C$3000=F558,"#no matching result in Checklist.loc DATA")="MISSING",_xlfn._xlws.FILTER('Checklist.loc DATA'!$D$3:$D$3000,'Checklist.loc DATA'!$C$3:$C$3000=F558,"#no matching result in Checklist.loc DATA")=""),
            IF(_xlfn._xlws.FILTER('GAME.CHECKLIST_ Integrator'!$C$2:$C$3000,'GAME.CHECKLIST_ Integrator'!$D$2:$D$3000=F558,"#no matching result in GAME.CHECKLIST Integrator")="0","#Text found in aircraft PAGE_Integrator but no matching entry name; check that you copy-pasted entry names",
                   _xlfn._xlws.FILTER('GAME.CHECKLIST_ Integrator'!$C$2:$C$3000,'GAME.CHECKLIST_ Integrator'!$D$2:$D$3000=F558,"#no matching result in GAME.CHECKLIST Integrator")),
           _xlfn._xlws.FILTER('Checklist.loc DATA'!$D$3:$D$3000,'Checklist.loc DATA'!$C$3:$C$3000=F558,"#no matching result in Checklist.loc DATA")))</f>
        <v/>
      </c>
      <c r="H558" s="61"/>
      <c r="I558" s="46" t="str" cm="1">
        <f t="array" ref="I558">IF(H558="","",
       IF(OR(_xlfn._xlws.FILTER('Checklist.loc DATA'!$D$3:$D$3000,'Checklist.loc DATA'!$C$3:$C$3000=H558,"#no matching result in Checklist.loc DATA")="#no matching result found in Checklist.loc DATA",_xlfn._xlws.FILTER('Checklist.loc DATA'!$D$3:$D$3000,'Checklist.loc DATA'!$C$3:$C$3000=H558,"#no matching result in Checklist.loc DATA")="MISSING",_xlfn._xlws.FILTER('Checklist.loc DATA'!$D$3:$D$3000,'Checklist.loc DATA'!$C$3:$C$3000=H558,"#no matching result in Checklist.loc DATA")=""),
            IF(_xlfn._xlws.FILTER('GAME.CHECKLIST_ Integrator'!$C$2:$C$3000,'GAME.CHECKLIST_ Integrator'!$D$2:$D$3000=H558,"#no matching result in GAME.CHECKLIST Integrator")="0","#Text found in aircraft PAGE_Integrator but no matching entry name; check that you copy-pasted entry names",
                   _xlfn._xlws.FILTER('GAME.CHECKLIST_ Integrator'!$C$2:$C$3000,'GAME.CHECKLIST_ Integrator'!$D$2:$D$3000=H558,"#no matching result in GAME.CHECKLIST Integrator")),
           _xlfn._xlws.FILTER('Checklist.loc DATA'!$D$3:$D$3000,'Checklist.loc DATA'!$C$3:$C$3000=H558,"#no matching result in Checklist.loc DATA")))</f>
        <v/>
      </c>
      <c r="J558" s="48"/>
      <c r="K558" s="46" t="str" cm="1">
        <f t="array" ref="K558">IF(OR(J558="",J558=0),"",
       IF(OR(_xlfn._xlws.FILTER('Checklist.loc DATA'!$E$3:$E$3000,'Checklist.loc DATA'!$D$3:$D$3000=J558,"#no matching result in Checklist.loc DATA")="#no matching result found in Checklist.loc DATA",_xlfn._xlws.FILTER('Checklist.loc DATA'!$E$3:$E$3000,'Checklist.loc DATA'!$D$3:$D$3000=J558,"#no matching result in Checklist.loc DATA")="MISSING",_xlfn._xlws.FILTER('Checklist.loc DATA'!$E$3:$E$3000,'Checklist.loc DATA'!$D$3:$D$3000=J558,"#no matching result in Checklist.loc DATA")=""),
          IF(_xlfn._xlws.FILTER('CLUE. Integrator'!$C$2:$C$3000,'CLUE. Integrator'!$D$2:$D$3000=J558,"#no matching result in aircraft CLUE_Integrator")="0","#Text found in aircraft CLUE_Integrator but no matching entry name; check that you copy-pasted entry names",
                   _xlfn._xlws.FILTER('CLUE. Integrator'!$C$2:$C$3000,'CLUE. Integrator'!$D$2:$D$3000=J558,"#no matching result in aircraft CLUE_Integrator")),
           _xlfn._xlws.FILTER('Checklist.loc DATA'!$E$3:$E$3000,'Checklist.loc DATA'!$D$3:$D$3000=J558,"#no matching result in Checklist.loc DATA")))</f>
        <v/>
      </c>
      <c r="L558" s="63" t="str">
        <f>IF('Integrator tracking'!G567="","",'Integrator tracking'!G567)</f>
        <v/>
      </c>
      <c r="M558" s="14" t="str">
        <f t="shared" si="16"/>
        <v/>
      </c>
      <c r="N558" s="14" t="str">
        <f>IF(F558="","",
_xlfn.CONCAT('Resource Checklist generator'!$A$2,UPPER('Resource Checklist generator'!$O$1),SUBSTITUTE(_xlfn.CONCAT(G558,"_",I558),"GAME.CHECKLIST_",""),"_",T558,'Resource Checklist generator'!$M$2,L558,'Resource Checklist generator'!$K$2,CHAR(10),
    'Resource Checklist generator'!$L$1,'Resource Checklist generator'!$N$2,'Resource Checklist generator'!$K$1,CHAR(10),
    'Resource Checklist generator'!$N$1
))</f>
        <v/>
      </c>
      <c r="O558" s="14" t="str">
        <f>IF(NOT(OR(U558=0,U558="")),_xlfn.CONCAT('Resource Checklist generator'!$G$2,U558,'Resource Checklist generator'!$H$2,CHAR(10),'Resource Checklist generator'!$I$2),"")</f>
        <v/>
      </c>
      <c r="P558" s="14" t="str">
        <f>IF(NOT(OR(V558=0,V558="")),_xlfn.CONCAT('Resource Checklist generator'!$J$2,V558,'Resource Checklist generator'!$H$2,CHAR(10),'Resource Checklist generator'!$L$2),"")</f>
        <v/>
      </c>
      <c r="Q558" s="14" t="str">
        <f>IF(F558="","",
    _xlfn.CONCAT('Resource Checklist generator'!$A$1,UPPER('Resource Checklist generator'!$O$1),SUBSTITUTE(_xlfn.CONCAT(G558,"_",I558),"GAME.CHECKLIST_",""),'Resource Checklist generator'!$B$1,CHAR(10),
    'Resource Checklist generator'!$C$1,G558,'Resource Checklist generator'!$D$1,I558,'Resource Checklist generator'!$E$1,CHAR(10),
    IF(K558="","",_xlfn.CONCAT('Resource Checklist generator'!$F$1,K558,'Resource Checklist generator'!$G$1,CHAR(10))),
    'Resource Checklist generator'!$J$1,'Resource Checklist generator'!$K$1,CHAR(10),
    'Resource Checklist generator'!$N$1)
)</f>
        <v/>
      </c>
      <c r="R558" s="14"/>
      <c r="S558" s="14" t="str">
        <f t="shared" si="17"/>
        <v/>
      </c>
      <c r="T558" s="14" t="str" cm="1">
        <f t="array" ref="T558">IF(Q558="","",MATCH(MID(Q558,1,255),MID($R$3:$R$999,1,255),0))</f>
        <v/>
      </c>
      <c r="U558" s="14"/>
      <c r="V558" s="14"/>
    </row>
    <row r="559" spans="2:22">
      <c r="B559" s="9"/>
      <c r="C559" s="46" t="str" cm="1">
        <f t="array" ref="C559">IF(B559="","",
       IF(OR(_xlfn._xlws.FILTER('Checklist.loc DATA'!$D$3:$D$3000,'Checklist.loc DATA'!$C$3:$C$3000=B559,"#no matching result in Checklist.loc DATA")="#no matching result found in Checklist.loc DATA",_xlfn._xlws.FILTER('Checklist.loc DATA'!$D$3:$D$3000,'Checklist.loc DATA'!$C$3:$C$3000=B559,"#no matching result in Checklist.loc DATA")="MISSING",_xlfn._xlws.FILTER('Checklist.loc DATA'!$D$3:$D$3000,'Checklist.loc DATA'!$C$3:$C$3000=B559,"#no matching result in Checklist.loc DATA")=""),
            IF(_xlfn._xlws.FILTER('GAME.CHECKLIST_ Integrator'!$C$2:$C$3000,'GAME.CHECKLIST_ Integrator'!$D$2:$D$3000=B559,"#no matching result in GAME.CHECKLIST Integrator")="0","#Text found in aircraft PAGE_Integrator but no matching entry name; check that you copy-pasted entry names",
                   _xlfn._xlws.FILTER('GAME.CHECKLIST_ Integrator'!$C$2:$C$3000,'GAME.CHECKLIST_ Integrator'!$D$2:$D$3000=B559,"#no matching result in GAME.CHECKLIST Integrator")),
           _xlfn._xlws.FILTER('Checklist.loc DATA'!$D$3:$D$3000,'Checklist.loc DATA'!$C$3:$C$3000=B559,"#no matching result in Checklist.loc DATA")))</f>
        <v/>
      </c>
      <c r="D559" s="54"/>
      <c r="E559" s="46" t="str" cm="1">
        <f t="array" ref="E559">IF(D559="","",
       IF(OR(_xlfn._xlws.FILTER('Checklist.loc DATA'!$D$3:$D$3000,'Checklist.loc DATA'!$C$3:$C$3000=D559,"#no matching result in Checklist.loc DATA")="#no matching result found in Checklist.loc DATA",_xlfn._xlws.FILTER('Checklist.loc DATA'!$D$3:$D$3000,'Checklist.loc DATA'!$C$3:$C$3000=D559,"#no matching result in Checklist.loc DATA")="MISSING",_xlfn._xlws.FILTER('Checklist.loc DATA'!$D$3:$D$3000,'Checklist.loc DATA'!$C$3:$C$3000=D559,"#no matching result in Checklist.loc DATA")=""),
            IF(_xlfn._xlws.FILTER('GAME.CHECKLIST_ Integrator'!$C$2:$C$3000,'GAME.CHECKLIST_ Integrator'!$D$2:$D$3000=D559,"#no matching result in GAME.CHECKLIST Integrator")="0","#Text found in aircraft PAGE_Integrator but no matching entry name; check that you copy-pasted entry names",
                   _xlfn._xlws.FILTER('GAME.CHECKLIST_ Integrator'!$C$2:$C$3000,'GAME.CHECKLIST_ Integrator'!$D$2:$D$3000=D559,"#no matching result in GAME.CHECKLIST Integrator")),
           _xlfn._xlws.FILTER('Checklist.loc DATA'!$D$3:$D$3000,'Checklist.loc DATA'!$C$3:$C$3000=D559,"#no matching result in Checklist.loc DATA")))</f>
        <v/>
      </c>
      <c r="F559" s="52"/>
      <c r="G559" s="46" t="str" cm="1">
        <f t="array" ref="G559">IF(F559="","",
       IF(OR(_xlfn._xlws.FILTER('Checklist.loc DATA'!$D$3:$D$3000,'Checklist.loc DATA'!$C$3:$C$3000=F559,"#no matching result in Checklist.loc DATA")="#no matching result found in Checklist.loc DATA",_xlfn._xlws.FILTER('Checklist.loc DATA'!$D$3:$D$3000,'Checklist.loc DATA'!$C$3:$C$3000=F559,"#no matching result in Checklist.loc DATA")="MISSING",_xlfn._xlws.FILTER('Checklist.loc DATA'!$D$3:$D$3000,'Checklist.loc DATA'!$C$3:$C$3000=F559,"#no matching result in Checklist.loc DATA")=""),
            IF(_xlfn._xlws.FILTER('GAME.CHECKLIST_ Integrator'!$C$2:$C$3000,'GAME.CHECKLIST_ Integrator'!$D$2:$D$3000=F559,"#no matching result in GAME.CHECKLIST Integrator")="0","#Text found in aircraft PAGE_Integrator but no matching entry name; check that you copy-pasted entry names",
                   _xlfn._xlws.FILTER('GAME.CHECKLIST_ Integrator'!$C$2:$C$3000,'GAME.CHECKLIST_ Integrator'!$D$2:$D$3000=F559,"#no matching result in GAME.CHECKLIST Integrator")),
           _xlfn._xlws.FILTER('Checklist.loc DATA'!$D$3:$D$3000,'Checklist.loc DATA'!$C$3:$C$3000=F559,"#no matching result in Checklist.loc DATA")))</f>
        <v/>
      </c>
      <c r="H559" s="61"/>
      <c r="I559" s="46" t="str" cm="1">
        <f t="array" ref="I559">IF(H559="","",
       IF(OR(_xlfn._xlws.FILTER('Checklist.loc DATA'!$D$3:$D$3000,'Checklist.loc DATA'!$C$3:$C$3000=H559,"#no matching result in Checklist.loc DATA")="#no matching result found in Checklist.loc DATA",_xlfn._xlws.FILTER('Checklist.loc DATA'!$D$3:$D$3000,'Checklist.loc DATA'!$C$3:$C$3000=H559,"#no matching result in Checklist.loc DATA")="MISSING",_xlfn._xlws.FILTER('Checklist.loc DATA'!$D$3:$D$3000,'Checklist.loc DATA'!$C$3:$C$3000=H559,"#no matching result in Checklist.loc DATA")=""),
            IF(_xlfn._xlws.FILTER('GAME.CHECKLIST_ Integrator'!$C$2:$C$3000,'GAME.CHECKLIST_ Integrator'!$D$2:$D$3000=H559,"#no matching result in GAME.CHECKLIST Integrator")="0","#Text found in aircraft PAGE_Integrator but no matching entry name; check that you copy-pasted entry names",
                   _xlfn._xlws.FILTER('GAME.CHECKLIST_ Integrator'!$C$2:$C$3000,'GAME.CHECKLIST_ Integrator'!$D$2:$D$3000=H559,"#no matching result in GAME.CHECKLIST Integrator")),
           _xlfn._xlws.FILTER('Checklist.loc DATA'!$D$3:$D$3000,'Checklist.loc DATA'!$C$3:$C$3000=H559,"#no matching result in Checklist.loc DATA")))</f>
        <v/>
      </c>
      <c r="J559" s="48"/>
      <c r="K559" s="46" t="str" cm="1">
        <f t="array" ref="K559">IF(OR(J559="",J559=0),"",
       IF(OR(_xlfn._xlws.FILTER('Checklist.loc DATA'!$E$3:$E$3000,'Checklist.loc DATA'!$D$3:$D$3000=J559,"#no matching result in Checklist.loc DATA")="#no matching result found in Checklist.loc DATA",_xlfn._xlws.FILTER('Checklist.loc DATA'!$E$3:$E$3000,'Checklist.loc DATA'!$D$3:$D$3000=J559,"#no matching result in Checklist.loc DATA")="MISSING",_xlfn._xlws.FILTER('Checklist.loc DATA'!$E$3:$E$3000,'Checklist.loc DATA'!$D$3:$D$3000=J559,"#no matching result in Checklist.loc DATA")=""),
          IF(_xlfn._xlws.FILTER('CLUE. Integrator'!$C$2:$C$3000,'CLUE. Integrator'!$D$2:$D$3000=J559,"#no matching result in aircraft CLUE_Integrator")="0","#Text found in aircraft CLUE_Integrator but no matching entry name; check that you copy-pasted entry names",
                   _xlfn._xlws.FILTER('CLUE. Integrator'!$C$2:$C$3000,'CLUE. Integrator'!$D$2:$D$3000=J559,"#no matching result in aircraft CLUE_Integrator")),
           _xlfn._xlws.FILTER('Checklist.loc DATA'!$E$3:$E$3000,'Checklist.loc DATA'!$D$3:$D$3000=J559,"#no matching result in Checklist.loc DATA")))</f>
        <v/>
      </c>
      <c r="L559" s="63" t="str">
        <f>IF('Integrator tracking'!G568="","",'Integrator tracking'!G568)</f>
        <v/>
      </c>
      <c r="M559" s="14" t="str">
        <f t="shared" si="16"/>
        <v/>
      </c>
      <c r="N559" s="14" t="str">
        <f>IF(F559="","",
_xlfn.CONCAT('Resource Checklist generator'!$A$2,UPPER('Resource Checklist generator'!$O$1),SUBSTITUTE(_xlfn.CONCAT(G559,"_",I559),"GAME.CHECKLIST_",""),"_",T559,'Resource Checklist generator'!$M$2,L559,'Resource Checklist generator'!$K$2,CHAR(10),
    'Resource Checklist generator'!$L$1,'Resource Checklist generator'!$N$2,'Resource Checklist generator'!$K$1,CHAR(10),
    'Resource Checklist generator'!$N$1
))</f>
        <v/>
      </c>
      <c r="O559" s="14" t="str">
        <f>IF(NOT(OR(U559=0,U559="")),_xlfn.CONCAT('Resource Checklist generator'!$G$2,U559,'Resource Checklist generator'!$H$2,CHAR(10),'Resource Checklist generator'!$I$2),"")</f>
        <v/>
      </c>
      <c r="P559" s="14" t="str">
        <f>IF(NOT(OR(V559=0,V559="")),_xlfn.CONCAT('Resource Checklist generator'!$J$2,V559,'Resource Checklist generator'!$H$2,CHAR(10),'Resource Checklist generator'!$L$2),"")</f>
        <v/>
      </c>
      <c r="Q559" s="14" t="str">
        <f>IF(F559="","",
    _xlfn.CONCAT('Resource Checklist generator'!$A$1,UPPER('Resource Checklist generator'!$O$1),SUBSTITUTE(_xlfn.CONCAT(G559,"_",I559),"GAME.CHECKLIST_",""),'Resource Checklist generator'!$B$1,CHAR(10),
    'Resource Checklist generator'!$C$1,G559,'Resource Checklist generator'!$D$1,I559,'Resource Checklist generator'!$E$1,CHAR(10),
    IF(K559="","",_xlfn.CONCAT('Resource Checklist generator'!$F$1,K559,'Resource Checklist generator'!$G$1,CHAR(10))),
    'Resource Checklist generator'!$J$1,'Resource Checklist generator'!$K$1,CHAR(10),
    'Resource Checklist generator'!$N$1)
)</f>
        <v/>
      </c>
      <c r="R559" s="14"/>
      <c r="S559" s="14" t="str">
        <f t="shared" si="17"/>
        <v/>
      </c>
      <c r="T559" s="14" t="str" cm="1">
        <f t="array" ref="T559">IF(Q559="","",MATCH(MID(Q559,1,255),MID($R$3:$R$999,1,255),0))</f>
        <v/>
      </c>
      <c r="U559" s="14"/>
      <c r="V559" s="14"/>
    </row>
    <row r="560" spans="2:22">
      <c r="B560" s="9"/>
      <c r="C560" s="46" t="str" cm="1">
        <f t="array" ref="C560">IF(B560="","",
       IF(OR(_xlfn._xlws.FILTER('Checklist.loc DATA'!$D$3:$D$3000,'Checklist.loc DATA'!$C$3:$C$3000=B560,"#no matching result in Checklist.loc DATA")="#no matching result found in Checklist.loc DATA",_xlfn._xlws.FILTER('Checklist.loc DATA'!$D$3:$D$3000,'Checklist.loc DATA'!$C$3:$C$3000=B560,"#no matching result in Checklist.loc DATA")="MISSING",_xlfn._xlws.FILTER('Checklist.loc DATA'!$D$3:$D$3000,'Checklist.loc DATA'!$C$3:$C$3000=B560,"#no matching result in Checklist.loc DATA")=""),
            IF(_xlfn._xlws.FILTER('GAME.CHECKLIST_ Integrator'!$C$2:$C$3000,'GAME.CHECKLIST_ Integrator'!$D$2:$D$3000=B560,"#no matching result in GAME.CHECKLIST Integrator")="0","#Text found in aircraft PAGE_Integrator but no matching entry name; check that you copy-pasted entry names",
                   _xlfn._xlws.FILTER('GAME.CHECKLIST_ Integrator'!$C$2:$C$3000,'GAME.CHECKLIST_ Integrator'!$D$2:$D$3000=B560,"#no matching result in GAME.CHECKLIST Integrator")),
           _xlfn._xlws.FILTER('Checklist.loc DATA'!$D$3:$D$3000,'Checklist.loc DATA'!$C$3:$C$3000=B560,"#no matching result in Checklist.loc DATA")))</f>
        <v/>
      </c>
      <c r="D560" s="54"/>
      <c r="E560" s="46" t="str" cm="1">
        <f t="array" ref="E560">IF(D560="","",
       IF(OR(_xlfn._xlws.FILTER('Checklist.loc DATA'!$D$3:$D$3000,'Checklist.loc DATA'!$C$3:$C$3000=D560,"#no matching result in Checklist.loc DATA")="#no matching result found in Checklist.loc DATA",_xlfn._xlws.FILTER('Checklist.loc DATA'!$D$3:$D$3000,'Checklist.loc DATA'!$C$3:$C$3000=D560,"#no matching result in Checklist.loc DATA")="MISSING",_xlfn._xlws.FILTER('Checklist.loc DATA'!$D$3:$D$3000,'Checklist.loc DATA'!$C$3:$C$3000=D560,"#no matching result in Checklist.loc DATA")=""),
            IF(_xlfn._xlws.FILTER('GAME.CHECKLIST_ Integrator'!$C$2:$C$3000,'GAME.CHECKLIST_ Integrator'!$D$2:$D$3000=D560,"#no matching result in GAME.CHECKLIST Integrator")="0","#Text found in aircraft PAGE_Integrator but no matching entry name; check that you copy-pasted entry names",
                   _xlfn._xlws.FILTER('GAME.CHECKLIST_ Integrator'!$C$2:$C$3000,'GAME.CHECKLIST_ Integrator'!$D$2:$D$3000=D560,"#no matching result in GAME.CHECKLIST Integrator")),
           _xlfn._xlws.FILTER('Checklist.loc DATA'!$D$3:$D$3000,'Checklist.loc DATA'!$C$3:$C$3000=D560,"#no matching result in Checklist.loc DATA")))</f>
        <v/>
      </c>
      <c r="F560" s="52"/>
      <c r="G560" s="46" t="str" cm="1">
        <f t="array" ref="G560">IF(F560="","",
       IF(OR(_xlfn._xlws.FILTER('Checklist.loc DATA'!$D$3:$D$3000,'Checklist.loc DATA'!$C$3:$C$3000=F560,"#no matching result in Checklist.loc DATA")="#no matching result found in Checklist.loc DATA",_xlfn._xlws.FILTER('Checklist.loc DATA'!$D$3:$D$3000,'Checklist.loc DATA'!$C$3:$C$3000=F560,"#no matching result in Checklist.loc DATA")="MISSING",_xlfn._xlws.FILTER('Checklist.loc DATA'!$D$3:$D$3000,'Checklist.loc DATA'!$C$3:$C$3000=F560,"#no matching result in Checklist.loc DATA")=""),
            IF(_xlfn._xlws.FILTER('GAME.CHECKLIST_ Integrator'!$C$2:$C$3000,'GAME.CHECKLIST_ Integrator'!$D$2:$D$3000=F560,"#no matching result in GAME.CHECKLIST Integrator")="0","#Text found in aircraft PAGE_Integrator but no matching entry name; check that you copy-pasted entry names",
                   _xlfn._xlws.FILTER('GAME.CHECKLIST_ Integrator'!$C$2:$C$3000,'GAME.CHECKLIST_ Integrator'!$D$2:$D$3000=F560,"#no matching result in GAME.CHECKLIST Integrator")),
           _xlfn._xlws.FILTER('Checklist.loc DATA'!$D$3:$D$3000,'Checklist.loc DATA'!$C$3:$C$3000=F560,"#no matching result in Checklist.loc DATA")))</f>
        <v/>
      </c>
      <c r="H560" s="61"/>
      <c r="I560" s="46" t="str" cm="1">
        <f t="array" ref="I560">IF(H560="","",
       IF(OR(_xlfn._xlws.FILTER('Checklist.loc DATA'!$D$3:$D$3000,'Checklist.loc DATA'!$C$3:$C$3000=H560,"#no matching result in Checklist.loc DATA")="#no matching result found in Checklist.loc DATA",_xlfn._xlws.FILTER('Checklist.loc DATA'!$D$3:$D$3000,'Checklist.loc DATA'!$C$3:$C$3000=H560,"#no matching result in Checklist.loc DATA")="MISSING",_xlfn._xlws.FILTER('Checklist.loc DATA'!$D$3:$D$3000,'Checklist.loc DATA'!$C$3:$C$3000=H560,"#no matching result in Checklist.loc DATA")=""),
            IF(_xlfn._xlws.FILTER('GAME.CHECKLIST_ Integrator'!$C$2:$C$3000,'GAME.CHECKLIST_ Integrator'!$D$2:$D$3000=H560,"#no matching result in GAME.CHECKLIST Integrator")="0","#Text found in aircraft PAGE_Integrator but no matching entry name; check that you copy-pasted entry names",
                   _xlfn._xlws.FILTER('GAME.CHECKLIST_ Integrator'!$C$2:$C$3000,'GAME.CHECKLIST_ Integrator'!$D$2:$D$3000=H560,"#no matching result in GAME.CHECKLIST Integrator")),
           _xlfn._xlws.FILTER('Checklist.loc DATA'!$D$3:$D$3000,'Checklist.loc DATA'!$C$3:$C$3000=H560,"#no matching result in Checklist.loc DATA")))</f>
        <v/>
      </c>
      <c r="J560" s="48"/>
      <c r="K560" s="46" t="str" cm="1">
        <f t="array" ref="K560">IF(OR(J560="",J560=0),"",
       IF(OR(_xlfn._xlws.FILTER('Checklist.loc DATA'!$E$3:$E$3000,'Checklist.loc DATA'!$D$3:$D$3000=J560,"#no matching result in Checklist.loc DATA")="#no matching result found in Checklist.loc DATA",_xlfn._xlws.FILTER('Checklist.loc DATA'!$E$3:$E$3000,'Checklist.loc DATA'!$D$3:$D$3000=J560,"#no matching result in Checklist.loc DATA")="MISSING",_xlfn._xlws.FILTER('Checklist.loc DATA'!$E$3:$E$3000,'Checklist.loc DATA'!$D$3:$D$3000=J560,"#no matching result in Checklist.loc DATA")=""),
          IF(_xlfn._xlws.FILTER('CLUE. Integrator'!$C$2:$C$3000,'CLUE. Integrator'!$D$2:$D$3000=J560,"#no matching result in aircraft CLUE_Integrator")="0","#Text found in aircraft CLUE_Integrator but no matching entry name; check that you copy-pasted entry names",
                   _xlfn._xlws.FILTER('CLUE. Integrator'!$C$2:$C$3000,'CLUE. Integrator'!$D$2:$D$3000=J560,"#no matching result in aircraft CLUE_Integrator")),
           _xlfn._xlws.FILTER('Checklist.loc DATA'!$E$3:$E$3000,'Checklist.loc DATA'!$D$3:$D$3000=J560,"#no matching result in Checklist.loc DATA")))</f>
        <v/>
      </c>
      <c r="L560" s="63" t="str">
        <f>IF('Integrator tracking'!G569="","",'Integrator tracking'!G569)</f>
        <v/>
      </c>
      <c r="M560" s="14" t="str">
        <f t="shared" si="16"/>
        <v/>
      </c>
      <c r="N560" s="14" t="str">
        <f>IF(F560="","",
_xlfn.CONCAT('Resource Checklist generator'!$A$2,UPPER('Resource Checklist generator'!$O$1),SUBSTITUTE(_xlfn.CONCAT(G560,"_",I560),"GAME.CHECKLIST_",""),"_",T560,'Resource Checklist generator'!$M$2,L560,'Resource Checklist generator'!$K$2,CHAR(10),
    'Resource Checklist generator'!$L$1,'Resource Checklist generator'!$N$2,'Resource Checklist generator'!$K$1,CHAR(10),
    'Resource Checklist generator'!$N$1
))</f>
        <v/>
      </c>
      <c r="O560" s="14" t="str">
        <f>IF(NOT(OR(U560=0,U560="")),_xlfn.CONCAT('Resource Checklist generator'!$G$2,U560,'Resource Checklist generator'!$H$2,CHAR(10),'Resource Checklist generator'!$I$2),"")</f>
        <v/>
      </c>
      <c r="P560" s="14" t="str">
        <f>IF(NOT(OR(V560=0,V560="")),_xlfn.CONCAT('Resource Checklist generator'!$J$2,V560,'Resource Checklist generator'!$H$2,CHAR(10),'Resource Checklist generator'!$L$2),"")</f>
        <v/>
      </c>
      <c r="Q560" s="14" t="str">
        <f>IF(F560="","",
    _xlfn.CONCAT('Resource Checklist generator'!$A$1,UPPER('Resource Checklist generator'!$O$1),SUBSTITUTE(_xlfn.CONCAT(G560,"_",I560),"GAME.CHECKLIST_",""),'Resource Checklist generator'!$B$1,CHAR(10),
    'Resource Checklist generator'!$C$1,G560,'Resource Checklist generator'!$D$1,I560,'Resource Checklist generator'!$E$1,CHAR(10),
    IF(K560="","",_xlfn.CONCAT('Resource Checklist generator'!$F$1,K560,'Resource Checklist generator'!$G$1,CHAR(10))),
    'Resource Checklist generator'!$J$1,'Resource Checklist generator'!$K$1,CHAR(10),
    'Resource Checklist generator'!$N$1)
)</f>
        <v/>
      </c>
      <c r="R560" s="14"/>
      <c r="S560" s="14" t="str">
        <f t="shared" si="17"/>
        <v/>
      </c>
      <c r="T560" s="14" t="str" cm="1">
        <f t="array" ref="T560">IF(Q560="","",MATCH(MID(Q560,1,255),MID($R$3:$R$999,1,255),0))</f>
        <v/>
      </c>
      <c r="U560" s="14"/>
      <c r="V560" s="14"/>
    </row>
    <row r="561" spans="2:22">
      <c r="B561" s="9"/>
      <c r="C561" s="46" t="str" cm="1">
        <f t="array" ref="C561">IF(B561="","",
       IF(OR(_xlfn._xlws.FILTER('Checklist.loc DATA'!$D$3:$D$3000,'Checklist.loc DATA'!$C$3:$C$3000=B561,"#no matching result in Checklist.loc DATA")="#no matching result found in Checklist.loc DATA",_xlfn._xlws.FILTER('Checklist.loc DATA'!$D$3:$D$3000,'Checklist.loc DATA'!$C$3:$C$3000=B561,"#no matching result in Checklist.loc DATA")="MISSING",_xlfn._xlws.FILTER('Checklist.loc DATA'!$D$3:$D$3000,'Checklist.loc DATA'!$C$3:$C$3000=B561,"#no matching result in Checklist.loc DATA")=""),
            IF(_xlfn._xlws.FILTER('GAME.CHECKLIST_ Integrator'!$C$2:$C$3000,'GAME.CHECKLIST_ Integrator'!$D$2:$D$3000=B561,"#no matching result in GAME.CHECKLIST Integrator")="0","#Text found in aircraft PAGE_Integrator but no matching entry name; check that you copy-pasted entry names",
                   _xlfn._xlws.FILTER('GAME.CHECKLIST_ Integrator'!$C$2:$C$3000,'GAME.CHECKLIST_ Integrator'!$D$2:$D$3000=B561,"#no matching result in GAME.CHECKLIST Integrator")),
           _xlfn._xlws.FILTER('Checklist.loc DATA'!$D$3:$D$3000,'Checklist.loc DATA'!$C$3:$C$3000=B561,"#no matching result in Checklist.loc DATA")))</f>
        <v/>
      </c>
      <c r="D561" s="54"/>
      <c r="E561" s="46" t="str" cm="1">
        <f t="array" ref="E561">IF(D561="","",
       IF(OR(_xlfn._xlws.FILTER('Checklist.loc DATA'!$D$3:$D$3000,'Checklist.loc DATA'!$C$3:$C$3000=D561,"#no matching result in Checklist.loc DATA")="#no matching result found in Checklist.loc DATA",_xlfn._xlws.FILTER('Checklist.loc DATA'!$D$3:$D$3000,'Checklist.loc DATA'!$C$3:$C$3000=D561,"#no matching result in Checklist.loc DATA")="MISSING",_xlfn._xlws.FILTER('Checklist.loc DATA'!$D$3:$D$3000,'Checklist.loc DATA'!$C$3:$C$3000=D561,"#no matching result in Checklist.loc DATA")=""),
            IF(_xlfn._xlws.FILTER('GAME.CHECKLIST_ Integrator'!$C$2:$C$3000,'GAME.CHECKLIST_ Integrator'!$D$2:$D$3000=D561,"#no matching result in GAME.CHECKLIST Integrator")="0","#Text found in aircraft PAGE_Integrator but no matching entry name; check that you copy-pasted entry names",
                   _xlfn._xlws.FILTER('GAME.CHECKLIST_ Integrator'!$C$2:$C$3000,'GAME.CHECKLIST_ Integrator'!$D$2:$D$3000=D561,"#no matching result in GAME.CHECKLIST Integrator")),
           _xlfn._xlws.FILTER('Checklist.loc DATA'!$D$3:$D$3000,'Checklist.loc DATA'!$C$3:$C$3000=D561,"#no matching result in Checklist.loc DATA")))</f>
        <v/>
      </c>
      <c r="F561" s="52"/>
      <c r="G561" s="46" t="str" cm="1">
        <f t="array" ref="G561">IF(F561="","",
       IF(OR(_xlfn._xlws.FILTER('Checklist.loc DATA'!$D$3:$D$3000,'Checklist.loc DATA'!$C$3:$C$3000=F561,"#no matching result in Checklist.loc DATA")="#no matching result found in Checklist.loc DATA",_xlfn._xlws.FILTER('Checklist.loc DATA'!$D$3:$D$3000,'Checklist.loc DATA'!$C$3:$C$3000=F561,"#no matching result in Checklist.loc DATA")="MISSING",_xlfn._xlws.FILTER('Checklist.loc DATA'!$D$3:$D$3000,'Checklist.loc DATA'!$C$3:$C$3000=F561,"#no matching result in Checklist.loc DATA")=""),
            IF(_xlfn._xlws.FILTER('GAME.CHECKLIST_ Integrator'!$C$2:$C$3000,'GAME.CHECKLIST_ Integrator'!$D$2:$D$3000=F561,"#no matching result in GAME.CHECKLIST Integrator")="0","#Text found in aircraft PAGE_Integrator but no matching entry name; check that you copy-pasted entry names",
                   _xlfn._xlws.FILTER('GAME.CHECKLIST_ Integrator'!$C$2:$C$3000,'GAME.CHECKLIST_ Integrator'!$D$2:$D$3000=F561,"#no matching result in GAME.CHECKLIST Integrator")),
           _xlfn._xlws.FILTER('Checklist.loc DATA'!$D$3:$D$3000,'Checklist.loc DATA'!$C$3:$C$3000=F561,"#no matching result in Checklist.loc DATA")))</f>
        <v/>
      </c>
      <c r="H561" s="61"/>
      <c r="I561" s="46" t="str" cm="1">
        <f t="array" ref="I561">IF(H561="","",
       IF(OR(_xlfn._xlws.FILTER('Checklist.loc DATA'!$D$3:$D$3000,'Checklist.loc DATA'!$C$3:$C$3000=H561,"#no matching result in Checklist.loc DATA")="#no matching result found in Checklist.loc DATA",_xlfn._xlws.FILTER('Checklist.loc DATA'!$D$3:$D$3000,'Checklist.loc DATA'!$C$3:$C$3000=H561,"#no matching result in Checklist.loc DATA")="MISSING",_xlfn._xlws.FILTER('Checklist.loc DATA'!$D$3:$D$3000,'Checklist.loc DATA'!$C$3:$C$3000=H561,"#no matching result in Checklist.loc DATA")=""),
            IF(_xlfn._xlws.FILTER('GAME.CHECKLIST_ Integrator'!$C$2:$C$3000,'GAME.CHECKLIST_ Integrator'!$D$2:$D$3000=H561,"#no matching result in GAME.CHECKLIST Integrator")="0","#Text found in aircraft PAGE_Integrator but no matching entry name; check that you copy-pasted entry names",
                   _xlfn._xlws.FILTER('GAME.CHECKLIST_ Integrator'!$C$2:$C$3000,'GAME.CHECKLIST_ Integrator'!$D$2:$D$3000=H561,"#no matching result in GAME.CHECKLIST Integrator")),
           _xlfn._xlws.FILTER('Checklist.loc DATA'!$D$3:$D$3000,'Checklist.loc DATA'!$C$3:$C$3000=H561,"#no matching result in Checklist.loc DATA")))</f>
        <v/>
      </c>
      <c r="J561" s="48"/>
      <c r="K561" s="46" t="str" cm="1">
        <f t="array" ref="K561">IF(OR(J561="",J561=0),"",
       IF(OR(_xlfn._xlws.FILTER('Checklist.loc DATA'!$E$3:$E$3000,'Checklist.loc DATA'!$D$3:$D$3000=J561,"#no matching result in Checklist.loc DATA")="#no matching result found in Checklist.loc DATA",_xlfn._xlws.FILTER('Checklist.loc DATA'!$E$3:$E$3000,'Checklist.loc DATA'!$D$3:$D$3000=J561,"#no matching result in Checklist.loc DATA")="MISSING",_xlfn._xlws.FILTER('Checklist.loc DATA'!$E$3:$E$3000,'Checklist.loc DATA'!$D$3:$D$3000=J561,"#no matching result in Checklist.loc DATA")=""),
          IF(_xlfn._xlws.FILTER('CLUE. Integrator'!$C$2:$C$3000,'CLUE. Integrator'!$D$2:$D$3000=J561,"#no matching result in aircraft CLUE_Integrator")="0","#Text found in aircraft CLUE_Integrator but no matching entry name; check that you copy-pasted entry names",
                   _xlfn._xlws.FILTER('CLUE. Integrator'!$C$2:$C$3000,'CLUE. Integrator'!$D$2:$D$3000=J561,"#no matching result in aircraft CLUE_Integrator")),
           _xlfn._xlws.FILTER('Checklist.loc DATA'!$E$3:$E$3000,'Checklist.loc DATA'!$D$3:$D$3000=J561,"#no matching result in Checklist.loc DATA")))</f>
        <v/>
      </c>
      <c r="L561" s="63" t="str">
        <f>IF('Integrator tracking'!G570="","",'Integrator tracking'!G570)</f>
        <v/>
      </c>
      <c r="M561" s="14" t="str">
        <f t="shared" si="16"/>
        <v/>
      </c>
      <c r="N561" s="14" t="str">
        <f>IF(F561="","",
_xlfn.CONCAT('Resource Checklist generator'!$A$2,UPPER('Resource Checklist generator'!$O$1),SUBSTITUTE(_xlfn.CONCAT(G561,"_",I561),"GAME.CHECKLIST_",""),"_",T561,'Resource Checklist generator'!$M$2,L561,'Resource Checklist generator'!$K$2,CHAR(10),
    'Resource Checklist generator'!$L$1,'Resource Checklist generator'!$N$2,'Resource Checklist generator'!$K$1,CHAR(10),
    'Resource Checklist generator'!$N$1
))</f>
        <v/>
      </c>
      <c r="O561" s="14" t="str">
        <f>IF(NOT(OR(U561=0,U561="")),_xlfn.CONCAT('Resource Checklist generator'!$G$2,U561,'Resource Checklist generator'!$H$2,CHAR(10),'Resource Checklist generator'!$I$2),"")</f>
        <v/>
      </c>
      <c r="P561" s="14" t="str">
        <f>IF(NOT(OR(V561=0,V561="")),_xlfn.CONCAT('Resource Checklist generator'!$J$2,V561,'Resource Checklist generator'!$H$2,CHAR(10),'Resource Checklist generator'!$L$2),"")</f>
        <v/>
      </c>
      <c r="Q561" s="14" t="str">
        <f>IF(F561="","",
    _xlfn.CONCAT('Resource Checklist generator'!$A$1,UPPER('Resource Checklist generator'!$O$1),SUBSTITUTE(_xlfn.CONCAT(G561,"_",I561),"GAME.CHECKLIST_",""),'Resource Checklist generator'!$B$1,CHAR(10),
    'Resource Checklist generator'!$C$1,G561,'Resource Checklist generator'!$D$1,I561,'Resource Checklist generator'!$E$1,CHAR(10),
    IF(K561="","",_xlfn.CONCAT('Resource Checklist generator'!$F$1,K561,'Resource Checklist generator'!$G$1,CHAR(10))),
    'Resource Checklist generator'!$J$1,'Resource Checklist generator'!$K$1,CHAR(10),
    'Resource Checklist generator'!$N$1)
)</f>
        <v/>
      </c>
      <c r="R561" s="14"/>
      <c r="S561" s="14" t="str">
        <f t="shared" si="17"/>
        <v/>
      </c>
      <c r="T561" s="14" t="str" cm="1">
        <f t="array" ref="T561">IF(Q561="","",MATCH(MID(Q561,1,255),MID($R$3:$R$999,1,255),0))</f>
        <v/>
      </c>
      <c r="U561" s="14"/>
      <c r="V561" s="14"/>
    </row>
    <row r="562" spans="2:22">
      <c r="B562" s="9"/>
      <c r="C562" s="46" t="str" cm="1">
        <f t="array" ref="C562">IF(B562="","",
       IF(OR(_xlfn._xlws.FILTER('Checklist.loc DATA'!$D$3:$D$3000,'Checklist.loc DATA'!$C$3:$C$3000=B562,"#no matching result in Checklist.loc DATA")="#no matching result found in Checklist.loc DATA",_xlfn._xlws.FILTER('Checklist.loc DATA'!$D$3:$D$3000,'Checklist.loc DATA'!$C$3:$C$3000=B562,"#no matching result in Checklist.loc DATA")="MISSING",_xlfn._xlws.FILTER('Checklist.loc DATA'!$D$3:$D$3000,'Checklist.loc DATA'!$C$3:$C$3000=B562,"#no matching result in Checklist.loc DATA")=""),
            IF(_xlfn._xlws.FILTER('GAME.CHECKLIST_ Integrator'!$C$2:$C$3000,'GAME.CHECKLIST_ Integrator'!$D$2:$D$3000=B562,"#no matching result in GAME.CHECKLIST Integrator")="0","#Text found in aircraft PAGE_Integrator but no matching entry name; check that you copy-pasted entry names",
                   _xlfn._xlws.FILTER('GAME.CHECKLIST_ Integrator'!$C$2:$C$3000,'GAME.CHECKLIST_ Integrator'!$D$2:$D$3000=B562,"#no matching result in GAME.CHECKLIST Integrator")),
           _xlfn._xlws.FILTER('Checklist.loc DATA'!$D$3:$D$3000,'Checklist.loc DATA'!$C$3:$C$3000=B562,"#no matching result in Checklist.loc DATA")))</f>
        <v/>
      </c>
      <c r="D562" s="54"/>
      <c r="E562" s="46" t="str" cm="1">
        <f t="array" ref="E562">IF(D562="","",
       IF(OR(_xlfn._xlws.FILTER('Checklist.loc DATA'!$D$3:$D$3000,'Checklist.loc DATA'!$C$3:$C$3000=D562,"#no matching result in Checklist.loc DATA")="#no matching result found in Checklist.loc DATA",_xlfn._xlws.FILTER('Checklist.loc DATA'!$D$3:$D$3000,'Checklist.loc DATA'!$C$3:$C$3000=D562,"#no matching result in Checklist.loc DATA")="MISSING",_xlfn._xlws.FILTER('Checklist.loc DATA'!$D$3:$D$3000,'Checklist.loc DATA'!$C$3:$C$3000=D562,"#no matching result in Checklist.loc DATA")=""),
            IF(_xlfn._xlws.FILTER('GAME.CHECKLIST_ Integrator'!$C$2:$C$3000,'GAME.CHECKLIST_ Integrator'!$D$2:$D$3000=D562,"#no matching result in GAME.CHECKLIST Integrator")="0","#Text found in aircraft PAGE_Integrator but no matching entry name; check that you copy-pasted entry names",
                   _xlfn._xlws.FILTER('GAME.CHECKLIST_ Integrator'!$C$2:$C$3000,'GAME.CHECKLIST_ Integrator'!$D$2:$D$3000=D562,"#no matching result in GAME.CHECKLIST Integrator")),
           _xlfn._xlws.FILTER('Checklist.loc DATA'!$D$3:$D$3000,'Checklist.loc DATA'!$C$3:$C$3000=D562,"#no matching result in Checklist.loc DATA")))</f>
        <v/>
      </c>
      <c r="F562" s="52"/>
      <c r="G562" s="46" t="str" cm="1">
        <f t="array" ref="G562">IF(F562="","",
       IF(OR(_xlfn._xlws.FILTER('Checklist.loc DATA'!$D$3:$D$3000,'Checklist.loc DATA'!$C$3:$C$3000=F562,"#no matching result in Checklist.loc DATA")="#no matching result found in Checklist.loc DATA",_xlfn._xlws.FILTER('Checklist.loc DATA'!$D$3:$D$3000,'Checklist.loc DATA'!$C$3:$C$3000=F562,"#no matching result in Checklist.loc DATA")="MISSING",_xlfn._xlws.FILTER('Checklist.loc DATA'!$D$3:$D$3000,'Checklist.loc DATA'!$C$3:$C$3000=F562,"#no matching result in Checklist.loc DATA")=""),
            IF(_xlfn._xlws.FILTER('GAME.CHECKLIST_ Integrator'!$C$2:$C$3000,'GAME.CHECKLIST_ Integrator'!$D$2:$D$3000=F562,"#no matching result in GAME.CHECKLIST Integrator")="0","#Text found in aircraft PAGE_Integrator but no matching entry name; check that you copy-pasted entry names",
                   _xlfn._xlws.FILTER('GAME.CHECKLIST_ Integrator'!$C$2:$C$3000,'GAME.CHECKLIST_ Integrator'!$D$2:$D$3000=F562,"#no matching result in GAME.CHECKLIST Integrator")),
           _xlfn._xlws.FILTER('Checklist.loc DATA'!$D$3:$D$3000,'Checklist.loc DATA'!$C$3:$C$3000=F562,"#no matching result in Checklist.loc DATA")))</f>
        <v/>
      </c>
      <c r="H562" s="61"/>
      <c r="I562" s="46" t="str" cm="1">
        <f t="array" ref="I562">IF(H562="","",
       IF(OR(_xlfn._xlws.FILTER('Checklist.loc DATA'!$D$3:$D$3000,'Checklist.loc DATA'!$C$3:$C$3000=H562,"#no matching result in Checklist.loc DATA")="#no matching result found in Checklist.loc DATA",_xlfn._xlws.FILTER('Checklist.loc DATA'!$D$3:$D$3000,'Checklist.loc DATA'!$C$3:$C$3000=H562,"#no matching result in Checklist.loc DATA")="MISSING",_xlfn._xlws.FILTER('Checklist.loc DATA'!$D$3:$D$3000,'Checklist.loc DATA'!$C$3:$C$3000=H562,"#no matching result in Checklist.loc DATA")=""),
            IF(_xlfn._xlws.FILTER('GAME.CHECKLIST_ Integrator'!$C$2:$C$3000,'GAME.CHECKLIST_ Integrator'!$D$2:$D$3000=H562,"#no matching result in GAME.CHECKLIST Integrator")="0","#Text found in aircraft PAGE_Integrator but no matching entry name; check that you copy-pasted entry names",
                   _xlfn._xlws.FILTER('GAME.CHECKLIST_ Integrator'!$C$2:$C$3000,'GAME.CHECKLIST_ Integrator'!$D$2:$D$3000=H562,"#no matching result in GAME.CHECKLIST Integrator")),
           _xlfn._xlws.FILTER('Checklist.loc DATA'!$D$3:$D$3000,'Checklist.loc DATA'!$C$3:$C$3000=H562,"#no matching result in Checklist.loc DATA")))</f>
        <v/>
      </c>
      <c r="J562" s="48"/>
      <c r="K562" s="46" t="str" cm="1">
        <f t="array" ref="K562">IF(OR(J562="",J562=0),"",
       IF(OR(_xlfn._xlws.FILTER('Checklist.loc DATA'!$E$3:$E$3000,'Checklist.loc DATA'!$D$3:$D$3000=J562,"#no matching result in Checklist.loc DATA")="#no matching result found in Checklist.loc DATA",_xlfn._xlws.FILTER('Checklist.loc DATA'!$E$3:$E$3000,'Checklist.loc DATA'!$D$3:$D$3000=J562,"#no matching result in Checklist.loc DATA")="MISSING",_xlfn._xlws.FILTER('Checklist.loc DATA'!$E$3:$E$3000,'Checklist.loc DATA'!$D$3:$D$3000=J562,"#no matching result in Checklist.loc DATA")=""),
          IF(_xlfn._xlws.FILTER('CLUE. Integrator'!$C$2:$C$3000,'CLUE. Integrator'!$D$2:$D$3000=J562,"#no matching result in aircraft CLUE_Integrator")="0","#Text found in aircraft CLUE_Integrator but no matching entry name; check that you copy-pasted entry names",
                   _xlfn._xlws.FILTER('CLUE. Integrator'!$C$2:$C$3000,'CLUE. Integrator'!$D$2:$D$3000=J562,"#no matching result in aircraft CLUE_Integrator")),
           _xlfn._xlws.FILTER('Checklist.loc DATA'!$E$3:$E$3000,'Checklist.loc DATA'!$D$3:$D$3000=J562,"#no matching result in Checklist.loc DATA")))</f>
        <v/>
      </c>
      <c r="L562" s="63" t="str">
        <f>IF('Integrator tracking'!G571="","",'Integrator tracking'!G571)</f>
        <v/>
      </c>
      <c r="M562" s="14" t="str">
        <f t="shared" si="16"/>
        <v/>
      </c>
      <c r="N562" s="14" t="str">
        <f>IF(F562="","",
_xlfn.CONCAT('Resource Checklist generator'!$A$2,UPPER('Resource Checklist generator'!$O$1),SUBSTITUTE(_xlfn.CONCAT(G562,"_",I562),"GAME.CHECKLIST_",""),"_",T562,'Resource Checklist generator'!$M$2,L562,'Resource Checklist generator'!$K$2,CHAR(10),
    'Resource Checklist generator'!$L$1,'Resource Checklist generator'!$N$2,'Resource Checklist generator'!$K$1,CHAR(10),
    'Resource Checklist generator'!$N$1
))</f>
        <v/>
      </c>
      <c r="O562" s="14" t="str">
        <f>IF(NOT(OR(U562=0,U562="")),_xlfn.CONCAT('Resource Checklist generator'!$G$2,U562,'Resource Checklist generator'!$H$2,CHAR(10),'Resource Checklist generator'!$I$2),"")</f>
        <v/>
      </c>
      <c r="P562" s="14" t="str">
        <f>IF(NOT(OR(V562=0,V562="")),_xlfn.CONCAT('Resource Checklist generator'!$J$2,V562,'Resource Checklist generator'!$H$2,CHAR(10),'Resource Checklist generator'!$L$2),"")</f>
        <v/>
      </c>
      <c r="Q562" s="14" t="str">
        <f>IF(F562="","",
    _xlfn.CONCAT('Resource Checklist generator'!$A$1,UPPER('Resource Checklist generator'!$O$1),SUBSTITUTE(_xlfn.CONCAT(G562,"_",I562),"GAME.CHECKLIST_",""),'Resource Checklist generator'!$B$1,CHAR(10),
    'Resource Checklist generator'!$C$1,G562,'Resource Checklist generator'!$D$1,I562,'Resource Checklist generator'!$E$1,CHAR(10),
    IF(K562="","",_xlfn.CONCAT('Resource Checklist generator'!$F$1,K562,'Resource Checklist generator'!$G$1,CHAR(10))),
    'Resource Checklist generator'!$J$1,'Resource Checklist generator'!$K$1,CHAR(10),
    'Resource Checklist generator'!$N$1)
)</f>
        <v/>
      </c>
      <c r="R562" s="14"/>
      <c r="S562" s="14" t="str">
        <f t="shared" si="17"/>
        <v/>
      </c>
      <c r="T562" s="14" t="str" cm="1">
        <f t="array" ref="T562">IF(Q562="","",MATCH(MID(Q562,1,255),MID($R$3:$R$999,1,255),0))</f>
        <v/>
      </c>
      <c r="U562" s="14"/>
      <c r="V562" s="14"/>
    </row>
    <row r="563" spans="2:22">
      <c r="B563" s="9"/>
      <c r="C563" s="46" t="str" cm="1">
        <f t="array" ref="C563">IF(B563="","",
       IF(OR(_xlfn._xlws.FILTER('Checklist.loc DATA'!$D$3:$D$3000,'Checklist.loc DATA'!$C$3:$C$3000=B563,"#no matching result in Checklist.loc DATA")="#no matching result found in Checklist.loc DATA",_xlfn._xlws.FILTER('Checklist.loc DATA'!$D$3:$D$3000,'Checklist.loc DATA'!$C$3:$C$3000=B563,"#no matching result in Checklist.loc DATA")="MISSING",_xlfn._xlws.FILTER('Checklist.loc DATA'!$D$3:$D$3000,'Checklist.loc DATA'!$C$3:$C$3000=B563,"#no matching result in Checklist.loc DATA")=""),
            IF(_xlfn._xlws.FILTER('GAME.CHECKLIST_ Integrator'!$C$2:$C$3000,'GAME.CHECKLIST_ Integrator'!$D$2:$D$3000=B563,"#no matching result in GAME.CHECKLIST Integrator")="0","#Text found in aircraft PAGE_Integrator but no matching entry name; check that you copy-pasted entry names",
                   _xlfn._xlws.FILTER('GAME.CHECKLIST_ Integrator'!$C$2:$C$3000,'GAME.CHECKLIST_ Integrator'!$D$2:$D$3000=B563,"#no matching result in GAME.CHECKLIST Integrator")),
           _xlfn._xlws.FILTER('Checklist.loc DATA'!$D$3:$D$3000,'Checklist.loc DATA'!$C$3:$C$3000=B563,"#no matching result in Checklist.loc DATA")))</f>
        <v/>
      </c>
      <c r="D563" s="54"/>
      <c r="E563" s="46" t="str" cm="1">
        <f t="array" ref="E563">IF(D563="","",
       IF(OR(_xlfn._xlws.FILTER('Checklist.loc DATA'!$D$3:$D$3000,'Checklist.loc DATA'!$C$3:$C$3000=D563,"#no matching result in Checklist.loc DATA")="#no matching result found in Checklist.loc DATA",_xlfn._xlws.FILTER('Checklist.loc DATA'!$D$3:$D$3000,'Checklist.loc DATA'!$C$3:$C$3000=D563,"#no matching result in Checklist.loc DATA")="MISSING",_xlfn._xlws.FILTER('Checklist.loc DATA'!$D$3:$D$3000,'Checklist.loc DATA'!$C$3:$C$3000=D563,"#no matching result in Checklist.loc DATA")=""),
            IF(_xlfn._xlws.FILTER('GAME.CHECKLIST_ Integrator'!$C$2:$C$3000,'GAME.CHECKLIST_ Integrator'!$D$2:$D$3000=D563,"#no matching result in GAME.CHECKLIST Integrator")="0","#Text found in aircraft PAGE_Integrator but no matching entry name; check that you copy-pasted entry names",
                   _xlfn._xlws.FILTER('GAME.CHECKLIST_ Integrator'!$C$2:$C$3000,'GAME.CHECKLIST_ Integrator'!$D$2:$D$3000=D563,"#no matching result in GAME.CHECKLIST Integrator")),
           _xlfn._xlws.FILTER('Checklist.loc DATA'!$D$3:$D$3000,'Checklist.loc DATA'!$C$3:$C$3000=D563,"#no matching result in Checklist.loc DATA")))</f>
        <v/>
      </c>
      <c r="F563" s="52"/>
      <c r="G563" s="46" t="str" cm="1">
        <f t="array" ref="G563">IF(F563="","",
       IF(OR(_xlfn._xlws.FILTER('Checklist.loc DATA'!$D$3:$D$3000,'Checklist.loc DATA'!$C$3:$C$3000=F563,"#no matching result in Checklist.loc DATA")="#no matching result found in Checklist.loc DATA",_xlfn._xlws.FILTER('Checklist.loc DATA'!$D$3:$D$3000,'Checklist.loc DATA'!$C$3:$C$3000=F563,"#no matching result in Checklist.loc DATA")="MISSING",_xlfn._xlws.FILTER('Checklist.loc DATA'!$D$3:$D$3000,'Checklist.loc DATA'!$C$3:$C$3000=F563,"#no matching result in Checklist.loc DATA")=""),
            IF(_xlfn._xlws.FILTER('GAME.CHECKLIST_ Integrator'!$C$2:$C$3000,'GAME.CHECKLIST_ Integrator'!$D$2:$D$3000=F563,"#no matching result in GAME.CHECKLIST Integrator")="0","#Text found in aircraft PAGE_Integrator but no matching entry name; check that you copy-pasted entry names",
                   _xlfn._xlws.FILTER('GAME.CHECKLIST_ Integrator'!$C$2:$C$3000,'GAME.CHECKLIST_ Integrator'!$D$2:$D$3000=F563,"#no matching result in GAME.CHECKLIST Integrator")),
           _xlfn._xlws.FILTER('Checklist.loc DATA'!$D$3:$D$3000,'Checklist.loc DATA'!$C$3:$C$3000=F563,"#no matching result in Checklist.loc DATA")))</f>
        <v/>
      </c>
      <c r="H563" s="61"/>
      <c r="I563" s="46" t="str" cm="1">
        <f t="array" ref="I563">IF(H563="","",
       IF(OR(_xlfn._xlws.FILTER('Checklist.loc DATA'!$D$3:$D$3000,'Checklist.loc DATA'!$C$3:$C$3000=H563,"#no matching result in Checklist.loc DATA")="#no matching result found in Checklist.loc DATA",_xlfn._xlws.FILTER('Checklist.loc DATA'!$D$3:$D$3000,'Checklist.loc DATA'!$C$3:$C$3000=H563,"#no matching result in Checklist.loc DATA")="MISSING",_xlfn._xlws.FILTER('Checklist.loc DATA'!$D$3:$D$3000,'Checklist.loc DATA'!$C$3:$C$3000=H563,"#no matching result in Checklist.loc DATA")=""),
            IF(_xlfn._xlws.FILTER('GAME.CHECKLIST_ Integrator'!$C$2:$C$3000,'GAME.CHECKLIST_ Integrator'!$D$2:$D$3000=H563,"#no matching result in GAME.CHECKLIST Integrator")="0","#Text found in aircraft PAGE_Integrator but no matching entry name; check that you copy-pasted entry names",
                   _xlfn._xlws.FILTER('GAME.CHECKLIST_ Integrator'!$C$2:$C$3000,'GAME.CHECKLIST_ Integrator'!$D$2:$D$3000=H563,"#no matching result in GAME.CHECKLIST Integrator")),
           _xlfn._xlws.FILTER('Checklist.loc DATA'!$D$3:$D$3000,'Checklist.loc DATA'!$C$3:$C$3000=H563,"#no matching result in Checklist.loc DATA")))</f>
        <v/>
      </c>
      <c r="J563" s="48"/>
      <c r="K563" s="46" t="str" cm="1">
        <f t="array" ref="K563">IF(OR(J563="",J563=0),"",
       IF(OR(_xlfn._xlws.FILTER('Checklist.loc DATA'!$E$3:$E$3000,'Checklist.loc DATA'!$D$3:$D$3000=J563,"#no matching result in Checklist.loc DATA")="#no matching result found in Checklist.loc DATA",_xlfn._xlws.FILTER('Checklist.loc DATA'!$E$3:$E$3000,'Checklist.loc DATA'!$D$3:$D$3000=J563,"#no matching result in Checklist.loc DATA")="MISSING",_xlfn._xlws.FILTER('Checklist.loc DATA'!$E$3:$E$3000,'Checklist.loc DATA'!$D$3:$D$3000=J563,"#no matching result in Checklist.loc DATA")=""),
          IF(_xlfn._xlws.FILTER('CLUE. Integrator'!$C$2:$C$3000,'CLUE. Integrator'!$D$2:$D$3000=J563,"#no matching result in aircraft CLUE_Integrator")="0","#Text found in aircraft CLUE_Integrator but no matching entry name; check that you copy-pasted entry names",
                   _xlfn._xlws.FILTER('CLUE. Integrator'!$C$2:$C$3000,'CLUE. Integrator'!$D$2:$D$3000=J563,"#no matching result in aircraft CLUE_Integrator")),
           _xlfn._xlws.FILTER('Checklist.loc DATA'!$E$3:$E$3000,'Checklist.loc DATA'!$D$3:$D$3000=J563,"#no matching result in Checklist.loc DATA")))</f>
        <v/>
      </c>
      <c r="L563" s="63" t="str">
        <f>IF('Integrator tracking'!G572="","",'Integrator tracking'!G572)</f>
        <v/>
      </c>
      <c r="M563" s="14" t="str">
        <f t="shared" si="16"/>
        <v/>
      </c>
      <c r="N563" s="14" t="str">
        <f>IF(F563="","",
_xlfn.CONCAT('Resource Checklist generator'!$A$2,UPPER('Resource Checklist generator'!$O$1),SUBSTITUTE(_xlfn.CONCAT(G563,"_",I563),"GAME.CHECKLIST_",""),"_",T563,'Resource Checklist generator'!$M$2,L563,'Resource Checklist generator'!$K$2,CHAR(10),
    'Resource Checklist generator'!$L$1,'Resource Checklist generator'!$N$2,'Resource Checklist generator'!$K$1,CHAR(10),
    'Resource Checklist generator'!$N$1
))</f>
        <v/>
      </c>
      <c r="O563" s="14" t="str">
        <f>IF(NOT(OR(U563=0,U563="")),_xlfn.CONCAT('Resource Checklist generator'!$G$2,U563,'Resource Checklist generator'!$H$2,CHAR(10),'Resource Checklist generator'!$I$2),"")</f>
        <v/>
      </c>
      <c r="P563" s="14" t="str">
        <f>IF(NOT(OR(V563=0,V563="")),_xlfn.CONCAT('Resource Checklist generator'!$J$2,V563,'Resource Checklist generator'!$H$2,CHAR(10),'Resource Checklist generator'!$L$2),"")</f>
        <v/>
      </c>
      <c r="Q563" s="14" t="str">
        <f>IF(F563="","",
    _xlfn.CONCAT('Resource Checklist generator'!$A$1,UPPER('Resource Checklist generator'!$O$1),SUBSTITUTE(_xlfn.CONCAT(G563,"_",I563),"GAME.CHECKLIST_",""),'Resource Checklist generator'!$B$1,CHAR(10),
    'Resource Checklist generator'!$C$1,G563,'Resource Checklist generator'!$D$1,I563,'Resource Checklist generator'!$E$1,CHAR(10),
    IF(K563="","",_xlfn.CONCAT('Resource Checklist generator'!$F$1,K563,'Resource Checklist generator'!$G$1,CHAR(10))),
    'Resource Checklist generator'!$J$1,'Resource Checklist generator'!$K$1,CHAR(10),
    'Resource Checklist generator'!$N$1)
)</f>
        <v/>
      </c>
      <c r="R563" s="14"/>
      <c r="S563" s="14" t="str">
        <f t="shared" si="17"/>
        <v/>
      </c>
      <c r="T563" s="14" t="str" cm="1">
        <f t="array" ref="T563">IF(Q563="","",MATCH(MID(Q563,1,255),MID($R$3:$R$999,1,255),0))</f>
        <v/>
      </c>
      <c r="U563" s="14"/>
      <c r="V563" s="14"/>
    </row>
    <row r="564" spans="2:22">
      <c r="B564" s="9"/>
      <c r="C564" s="46" t="str" cm="1">
        <f t="array" ref="C564">IF(B564="","",
       IF(OR(_xlfn._xlws.FILTER('Checklist.loc DATA'!$D$3:$D$3000,'Checklist.loc DATA'!$C$3:$C$3000=B564,"#no matching result in Checklist.loc DATA")="#no matching result found in Checklist.loc DATA",_xlfn._xlws.FILTER('Checklist.loc DATA'!$D$3:$D$3000,'Checklist.loc DATA'!$C$3:$C$3000=B564,"#no matching result in Checklist.loc DATA")="MISSING",_xlfn._xlws.FILTER('Checklist.loc DATA'!$D$3:$D$3000,'Checklist.loc DATA'!$C$3:$C$3000=B564,"#no matching result in Checklist.loc DATA")=""),
            IF(_xlfn._xlws.FILTER('GAME.CHECKLIST_ Integrator'!$C$2:$C$3000,'GAME.CHECKLIST_ Integrator'!$D$2:$D$3000=B564,"#no matching result in GAME.CHECKLIST Integrator")="0","#Text found in aircraft PAGE_Integrator but no matching entry name; check that you copy-pasted entry names",
                   _xlfn._xlws.FILTER('GAME.CHECKLIST_ Integrator'!$C$2:$C$3000,'GAME.CHECKLIST_ Integrator'!$D$2:$D$3000=B564,"#no matching result in GAME.CHECKLIST Integrator")),
           _xlfn._xlws.FILTER('Checklist.loc DATA'!$D$3:$D$3000,'Checklist.loc DATA'!$C$3:$C$3000=B564,"#no matching result in Checklist.loc DATA")))</f>
        <v/>
      </c>
      <c r="D564" s="54"/>
      <c r="E564" s="46" t="str" cm="1">
        <f t="array" ref="E564">IF(D564="","",
       IF(OR(_xlfn._xlws.FILTER('Checklist.loc DATA'!$D$3:$D$3000,'Checklist.loc DATA'!$C$3:$C$3000=D564,"#no matching result in Checklist.loc DATA")="#no matching result found in Checklist.loc DATA",_xlfn._xlws.FILTER('Checklist.loc DATA'!$D$3:$D$3000,'Checklist.loc DATA'!$C$3:$C$3000=D564,"#no matching result in Checklist.loc DATA")="MISSING",_xlfn._xlws.FILTER('Checklist.loc DATA'!$D$3:$D$3000,'Checklist.loc DATA'!$C$3:$C$3000=D564,"#no matching result in Checklist.loc DATA")=""),
            IF(_xlfn._xlws.FILTER('GAME.CHECKLIST_ Integrator'!$C$2:$C$3000,'GAME.CHECKLIST_ Integrator'!$D$2:$D$3000=D564,"#no matching result in GAME.CHECKLIST Integrator")="0","#Text found in aircraft PAGE_Integrator but no matching entry name; check that you copy-pasted entry names",
                   _xlfn._xlws.FILTER('GAME.CHECKLIST_ Integrator'!$C$2:$C$3000,'GAME.CHECKLIST_ Integrator'!$D$2:$D$3000=D564,"#no matching result in GAME.CHECKLIST Integrator")),
           _xlfn._xlws.FILTER('Checklist.loc DATA'!$D$3:$D$3000,'Checklist.loc DATA'!$C$3:$C$3000=D564,"#no matching result in Checklist.loc DATA")))</f>
        <v/>
      </c>
      <c r="F564" s="52"/>
      <c r="G564" s="46" t="str" cm="1">
        <f t="array" ref="G564">IF(F564="","",
       IF(OR(_xlfn._xlws.FILTER('Checklist.loc DATA'!$D$3:$D$3000,'Checklist.loc DATA'!$C$3:$C$3000=F564,"#no matching result in Checklist.loc DATA")="#no matching result found in Checklist.loc DATA",_xlfn._xlws.FILTER('Checklist.loc DATA'!$D$3:$D$3000,'Checklist.loc DATA'!$C$3:$C$3000=F564,"#no matching result in Checklist.loc DATA")="MISSING",_xlfn._xlws.FILTER('Checklist.loc DATA'!$D$3:$D$3000,'Checklist.loc DATA'!$C$3:$C$3000=F564,"#no matching result in Checklist.loc DATA")=""),
            IF(_xlfn._xlws.FILTER('GAME.CHECKLIST_ Integrator'!$C$2:$C$3000,'GAME.CHECKLIST_ Integrator'!$D$2:$D$3000=F564,"#no matching result in GAME.CHECKLIST Integrator")="0","#Text found in aircraft PAGE_Integrator but no matching entry name; check that you copy-pasted entry names",
                   _xlfn._xlws.FILTER('GAME.CHECKLIST_ Integrator'!$C$2:$C$3000,'GAME.CHECKLIST_ Integrator'!$D$2:$D$3000=F564,"#no matching result in GAME.CHECKLIST Integrator")),
           _xlfn._xlws.FILTER('Checklist.loc DATA'!$D$3:$D$3000,'Checklist.loc DATA'!$C$3:$C$3000=F564,"#no matching result in Checklist.loc DATA")))</f>
        <v/>
      </c>
      <c r="H564" s="61"/>
      <c r="I564" s="46" t="str" cm="1">
        <f t="array" ref="I564">IF(H564="","",
       IF(OR(_xlfn._xlws.FILTER('Checklist.loc DATA'!$D$3:$D$3000,'Checklist.loc DATA'!$C$3:$C$3000=H564,"#no matching result in Checklist.loc DATA")="#no matching result found in Checklist.loc DATA",_xlfn._xlws.FILTER('Checklist.loc DATA'!$D$3:$D$3000,'Checklist.loc DATA'!$C$3:$C$3000=H564,"#no matching result in Checklist.loc DATA")="MISSING",_xlfn._xlws.FILTER('Checklist.loc DATA'!$D$3:$D$3000,'Checklist.loc DATA'!$C$3:$C$3000=H564,"#no matching result in Checklist.loc DATA")=""),
            IF(_xlfn._xlws.FILTER('GAME.CHECKLIST_ Integrator'!$C$2:$C$3000,'GAME.CHECKLIST_ Integrator'!$D$2:$D$3000=H564,"#no matching result in GAME.CHECKLIST Integrator")="0","#Text found in aircraft PAGE_Integrator but no matching entry name; check that you copy-pasted entry names",
                   _xlfn._xlws.FILTER('GAME.CHECKLIST_ Integrator'!$C$2:$C$3000,'GAME.CHECKLIST_ Integrator'!$D$2:$D$3000=H564,"#no matching result in GAME.CHECKLIST Integrator")),
           _xlfn._xlws.FILTER('Checklist.loc DATA'!$D$3:$D$3000,'Checklist.loc DATA'!$C$3:$C$3000=H564,"#no matching result in Checklist.loc DATA")))</f>
        <v/>
      </c>
      <c r="J564" s="48"/>
      <c r="K564" s="46" t="str" cm="1">
        <f t="array" ref="K564">IF(OR(J564="",J564=0),"",
       IF(OR(_xlfn._xlws.FILTER('Checklist.loc DATA'!$E$3:$E$3000,'Checklist.loc DATA'!$D$3:$D$3000=J564,"#no matching result in Checklist.loc DATA")="#no matching result found in Checklist.loc DATA",_xlfn._xlws.FILTER('Checklist.loc DATA'!$E$3:$E$3000,'Checklist.loc DATA'!$D$3:$D$3000=J564,"#no matching result in Checklist.loc DATA")="MISSING",_xlfn._xlws.FILTER('Checklist.loc DATA'!$E$3:$E$3000,'Checklist.loc DATA'!$D$3:$D$3000=J564,"#no matching result in Checklist.loc DATA")=""),
          IF(_xlfn._xlws.FILTER('CLUE. Integrator'!$C$2:$C$3000,'CLUE. Integrator'!$D$2:$D$3000=J564,"#no matching result in aircraft CLUE_Integrator")="0","#Text found in aircraft CLUE_Integrator but no matching entry name; check that you copy-pasted entry names",
                   _xlfn._xlws.FILTER('CLUE. Integrator'!$C$2:$C$3000,'CLUE. Integrator'!$D$2:$D$3000=J564,"#no matching result in aircraft CLUE_Integrator")),
           _xlfn._xlws.FILTER('Checklist.loc DATA'!$E$3:$E$3000,'Checklist.loc DATA'!$D$3:$D$3000=J564,"#no matching result in Checklist.loc DATA")))</f>
        <v/>
      </c>
      <c r="L564" s="63" t="str">
        <f>IF('Integrator tracking'!G573="","",'Integrator tracking'!G573)</f>
        <v/>
      </c>
      <c r="M564" s="14" t="str">
        <f t="shared" si="16"/>
        <v/>
      </c>
      <c r="N564" s="14" t="str">
        <f>IF(F564="","",
_xlfn.CONCAT('Resource Checklist generator'!$A$2,UPPER('Resource Checklist generator'!$O$1),SUBSTITUTE(_xlfn.CONCAT(G564,"_",I564),"GAME.CHECKLIST_",""),"_",T564,'Resource Checklist generator'!$M$2,L564,'Resource Checklist generator'!$K$2,CHAR(10),
    'Resource Checklist generator'!$L$1,'Resource Checklist generator'!$N$2,'Resource Checklist generator'!$K$1,CHAR(10),
    'Resource Checklist generator'!$N$1
))</f>
        <v/>
      </c>
      <c r="O564" s="14" t="str">
        <f>IF(NOT(OR(U564=0,U564="")),_xlfn.CONCAT('Resource Checklist generator'!$G$2,U564,'Resource Checklist generator'!$H$2,CHAR(10),'Resource Checklist generator'!$I$2),"")</f>
        <v/>
      </c>
      <c r="P564" s="14" t="str">
        <f>IF(NOT(OR(V564=0,V564="")),_xlfn.CONCAT('Resource Checklist generator'!$J$2,V564,'Resource Checklist generator'!$H$2,CHAR(10),'Resource Checklist generator'!$L$2),"")</f>
        <v/>
      </c>
      <c r="Q564" s="14" t="str">
        <f>IF(F564="","",
    _xlfn.CONCAT('Resource Checklist generator'!$A$1,UPPER('Resource Checklist generator'!$O$1),SUBSTITUTE(_xlfn.CONCAT(G564,"_",I564),"GAME.CHECKLIST_",""),'Resource Checklist generator'!$B$1,CHAR(10),
    'Resource Checklist generator'!$C$1,G564,'Resource Checklist generator'!$D$1,I564,'Resource Checklist generator'!$E$1,CHAR(10),
    IF(K564="","",_xlfn.CONCAT('Resource Checklist generator'!$F$1,K564,'Resource Checklist generator'!$G$1,CHAR(10))),
    'Resource Checklist generator'!$J$1,'Resource Checklist generator'!$K$1,CHAR(10),
    'Resource Checklist generator'!$N$1)
)</f>
        <v/>
      </c>
      <c r="R564" s="14"/>
      <c r="S564" s="14" t="str">
        <f t="shared" si="17"/>
        <v/>
      </c>
      <c r="T564" s="14" t="str" cm="1">
        <f t="array" ref="T564">IF(Q564="","",MATCH(MID(Q564,1,255),MID($R$3:$R$999,1,255),0))</f>
        <v/>
      </c>
      <c r="U564" s="14"/>
      <c r="V564" s="14"/>
    </row>
    <row r="565" spans="2:22">
      <c r="B565" s="9"/>
      <c r="C565" s="46" t="str" cm="1">
        <f t="array" ref="C565">IF(B565="","",
       IF(OR(_xlfn._xlws.FILTER('Checklist.loc DATA'!$D$3:$D$3000,'Checklist.loc DATA'!$C$3:$C$3000=B565,"#no matching result in Checklist.loc DATA")="#no matching result found in Checklist.loc DATA",_xlfn._xlws.FILTER('Checklist.loc DATA'!$D$3:$D$3000,'Checklist.loc DATA'!$C$3:$C$3000=B565,"#no matching result in Checklist.loc DATA")="MISSING",_xlfn._xlws.FILTER('Checklist.loc DATA'!$D$3:$D$3000,'Checklist.loc DATA'!$C$3:$C$3000=B565,"#no matching result in Checklist.loc DATA")=""),
            IF(_xlfn._xlws.FILTER('GAME.CHECKLIST_ Integrator'!$C$2:$C$3000,'GAME.CHECKLIST_ Integrator'!$D$2:$D$3000=B565,"#no matching result in GAME.CHECKLIST Integrator")="0","#Text found in aircraft PAGE_Integrator but no matching entry name; check that you copy-pasted entry names",
                   _xlfn._xlws.FILTER('GAME.CHECKLIST_ Integrator'!$C$2:$C$3000,'GAME.CHECKLIST_ Integrator'!$D$2:$D$3000=B565,"#no matching result in GAME.CHECKLIST Integrator")),
           _xlfn._xlws.FILTER('Checklist.loc DATA'!$D$3:$D$3000,'Checklist.loc DATA'!$C$3:$C$3000=B565,"#no matching result in Checklist.loc DATA")))</f>
        <v/>
      </c>
      <c r="D565" s="54"/>
      <c r="E565" s="46" t="str" cm="1">
        <f t="array" ref="E565">IF(D565="","",
       IF(OR(_xlfn._xlws.FILTER('Checklist.loc DATA'!$D$3:$D$3000,'Checklist.loc DATA'!$C$3:$C$3000=D565,"#no matching result in Checklist.loc DATA")="#no matching result found in Checklist.loc DATA",_xlfn._xlws.FILTER('Checklist.loc DATA'!$D$3:$D$3000,'Checklist.loc DATA'!$C$3:$C$3000=D565,"#no matching result in Checklist.loc DATA")="MISSING",_xlfn._xlws.FILTER('Checklist.loc DATA'!$D$3:$D$3000,'Checklist.loc DATA'!$C$3:$C$3000=D565,"#no matching result in Checklist.loc DATA")=""),
            IF(_xlfn._xlws.FILTER('GAME.CHECKLIST_ Integrator'!$C$2:$C$3000,'GAME.CHECKLIST_ Integrator'!$D$2:$D$3000=D565,"#no matching result in GAME.CHECKLIST Integrator")="0","#Text found in aircraft PAGE_Integrator but no matching entry name; check that you copy-pasted entry names",
                   _xlfn._xlws.FILTER('GAME.CHECKLIST_ Integrator'!$C$2:$C$3000,'GAME.CHECKLIST_ Integrator'!$D$2:$D$3000=D565,"#no matching result in GAME.CHECKLIST Integrator")),
           _xlfn._xlws.FILTER('Checklist.loc DATA'!$D$3:$D$3000,'Checklist.loc DATA'!$C$3:$C$3000=D565,"#no matching result in Checklist.loc DATA")))</f>
        <v/>
      </c>
      <c r="F565" s="52"/>
      <c r="G565" s="46" t="str" cm="1">
        <f t="array" ref="G565">IF(F565="","",
       IF(OR(_xlfn._xlws.FILTER('Checklist.loc DATA'!$D$3:$D$3000,'Checklist.loc DATA'!$C$3:$C$3000=F565,"#no matching result in Checklist.loc DATA")="#no matching result found in Checklist.loc DATA",_xlfn._xlws.FILTER('Checklist.loc DATA'!$D$3:$D$3000,'Checklist.loc DATA'!$C$3:$C$3000=F565,"#no matching result in Checklist.loc DATA")="MISSING",_xlfn._xlws.FILTER('Checklist.loc DATA'!$D$3:$D$3000,'Checklist.loc DATA'!$C$3:$C$3000=F565,"#no matching result in Checklist.loc DATA")=""),
            IF(_xlfn._xlws.FILTER('GAME.CHECKLIST_ Integrator'!$C$2:$C$3000,'GAME.CHECKLIST_ Integrator'!$D$2:$D$3000=F565,"#no matching result in GAME.CHECKLIST Integrator")="0","#Text found in aircraft PAGE_Integrator but no matching entry name; check that you copy-pasted entry names",
                   _xlfn._xlws.FILTER('GAME.CHECKLIST_ Integrator'!$C$2:$C$3000,'GAME.CHECKLIST_ Integrator'!$D$2:$D$3000=F565,"#no matching result in GAME.CHECKLIST Integrator")),
           _xlfn._xlws.FILTER('Checklist.loc DATA'!$D$3:$D$3000,'Checklist.loc DATA'!$C$3:$C$3000=F565,"#no matching result in Checklist.loc DATA")))</f>
        <v/>
      </c>
      <c r="H565" s="61"/>
      <c r="I565" s="46" t="str" cm="1">
        <f t="array" ref="I565">IF(H565="","",
       IF(OR(_xlfn._xlws.FILTER('Checklist.loc DATA'!$D$3:$D$3000,'Checklist.loc DATA'!$C$3:$C$3000=H565,"#no matching result in Checklist.loc DATA")="#no matching result found in Checklist.loc DATA",_xlfn._xlws.FILTER('Checklist.loc DATA'!$D$3:$D$3000,'Checklist.loc DATA'!$C$3:$C$3000=H565,"#no matching result in Checklist.loc DATA")="MISSING",_xlfn._xlws.FILTER('Checklist.loc DATA'!$D$3:$D$3000,'Checklist.loc DATA'!$C$3:$C$3000=H565,"#no matching result in Checklist.loc DATA")=""),
            IF(_xlfn._xlws.FILTER('GAME.CHECKLIST_ Integrator'!$C$2:$C$3000,'GAME.CHECKLIST_ Integrator'!$D$2:$D$3000=H565,"#no matching result in GAME.CHECKLIST Integrator")="0","#Text found in aircraft PAGE_Integrator but no matching entry name; check that you copy-pasted entry names",
                   _xlfn._xlws.FILTER('GAME.CHECKLIST_ Integrator'!$C$2:$C$3000,'GAME.CHECKLIST_ Integrator'!$D$2:$D$3000=H565,"#no matching result in GAME.CHECKLIST Integrator")),
           _xlfn._xlws.FILTER('Checklist.loc DATA'!$D$3:$D$3000,'Checklist.loc DATA'!$C$3:$C$3000=H565,"#no matching result in Checklist.loc DATA")))</f>
        <v/>
      </c>
      <c r="J565" s="48"/>
      <c r="K565" s="46" t="str" cm="1">
        <f t="array" ref="K565">IF(OR(J565="",J565=0),"",
       IF(OR(_xlfn._xlws.FILTER('Checklist.loc DATA'!$E$3:$E$3000,'Checklist.loc DATA'!$D$3:$D$3000=J565,"#no matching result in Checklist.loc DATA")="#no matching result found in Checklist.loc DATA",_xlfn._xlws.FILTER('Checklist.loc DATA'!$E$3:$E$3000,'Checklist.loc DATA'!$D$3:$D$3000=J565,"#no matching result in Checklist.loc DATA")="MISSING",_xlfn._xlws.FILTER('Checklist.loc DATA'!$E$3:$E$3000,'Checklist.loc DATA'!$D$3:$D$3000=J565,"#no matching result in Checklist.loc DATA")=""),
          IF(_xlfn._xlws.FILTER('CLUE. Integrator'!$C$2:$C$3000,'CLUE. Integrator'!$D$2:$D$3000=J565,"#no matching result in aircraft CLUE_Integrator")="0","#Text found in aircraft CLUE_Integrator but no matching entry name; check that you copy-pasted entry names",
                   _xlfn._xlws.FILTER('CLUE. Integrator'!$C$2:$C$3000,'CLUE. Integrator'!$D$2:$D$3000=J565,"#no matching result in aircraft CLUE_Integrator")),
           _xlfn._xlws.FILTER('Checklist.loc DATA'!$E$3:$E$3000,'Checklist.loc DATA'!$D$3:$D$3000=J565,"#no matching result in Checklist.loc DATA")))</f>
        <v/>
      </c>
      <c r="L565" s="63" t="str">
        <f>IF('Integrator tracking'!G574="","",'Integrator tracking'!G574)</f>
        <v/>
      </c>
      <c r="M565" s="14" t="str">
        <f t="shared" si="16"/>
        <v/>
      </c>
      <c r="N565" s="14" t="str">
        <f>IF(F565="","",
_xlfn.CONCAT('Resource Checklist generator'!$A$2,UPPER('Resource Checklist generator'!$O$1),SUBSTITUTE(_xlfn.CONCAT(G565,"_",I565),"GAME.CHECKLIST_",""),"_",T565,'Resource Checklist generator'!$M$2,L565,'Resource Checklist generator'!$K$2,CHAR(10),
    'Resource Checklist generator'!$L$1,'Resource Checklist generator'!$N$2,'Resource Checklist generator'!$K$1,CHAR(10),
    'Resource Checklist generator'!$N$1
))</f>
        <v/>
      </c>
      <c r="O565" s="14" t="str">
        <f>IF(NOT(OR(U565=0,U565="")),_xlfn.CONCAT('Resource Checklist generator'!$G$2,U565,'Resource Checklist generator'!$H$2,CHAR(10),'Resource Checklist generator'!$I$2),"")</f>
        <v/>
      </c>
      <c r="P565" s="14" t="str">
        <f>IF(NOT(OR(V565=0,V565="")),_xlfn.CONCAT('Resource Checklist generator'!$J$2,V565,'Resource Checklist generator'!$H$2,CHAR(10),'Resource Checklist generator'!$L$2),"")</f>
        <v/>
      </c>
      <c r="Q565" s="14" t="str">
        <f>IF(F565="","",
    _xlfn.CONCAT('Resource Checklist generator'!$A$1,UPPER('Resource Checklist generator'!$O$1),SUBSTITUTE(_xlfn.CONCAT(G565,"_",I565),"GAME.CHECKLIST_",""),'Resource Checklist generator'!$B$1,CHAR(10),
    'Resource Checklist generator'!$C$1,G565,'Resource Checklist generator'!$D$1,I565,'Resource Checklist generator'!$E$1,CHAR(10),
    IF(K565="","",_xlfn.CONCAT('Resource Checklist generator'!$F$1,K565,'Resource Checklist generator'!$G$1,CHAR(10))),
    'Resource Checklist generator'!$J$1,'Resource Checklist generator'!$K$1,CHAR(10),
    'Resource Checklist generator'!$N$1)
)</f>
        <v/>
      </c>
      <c r="R565" s="14"/>
      <c r="S565" s="14" t="str">
        <f t="shared" si="17"/>
        <v/>
      </c>
      <c r="T565" s="14" t="str" cm="1">
        <f t="array" ref="T565">IF(Q565="","",MATCH(MID(Q565,1,255),MID($R$3:$R$999,1,255),0))</f>
        <v/>
      </c>
      <c r="U565" s="14"/>
      <c r="V565" s="14"/>
    </row>
    <row r="566" spans="2:22">
      <c r="B566" s="9"/>
      <c r="C566" s="46" t="str" cm="1">
        <f t="array" ref="C566">IF(B566="","",
       IF(OR(_xlfn._xlws.FILTER('Checklist.loc DATA'!$D$3:$D$3000,'Checklist.loc DATA'!$C$3:$C$3000=B566,"#no matching result in Checklist.loc DATA")="#no matching result found in Checklist.loc DATA",_xlfn._xlws.FILTER('Checklist.loc DATA'!$D$3:$D$3000,'Checklist.loc DATA'!$C$3:$C$3000=B566,"#no matching result in Checklist.loc DATA")="MISSING",_xlfn._xlws.FILTER('Checklist.loc DATA'!$D$3:$D$3000,'Checklist.loc DATA'!$C$3:$C$3000=B566,"#no matching result in Checklist.loc DATA")=""),
            IF(_xlfn._xlws.FILTER('GAME.CHECKLIST_ Integrator'!$C$2:$C$3000,'GAME.CHECKLIST_ Integrator'!$D$2:$D$3000=B566,"#no matching result in GAME.CHECKLIST Integrator")="0","#Text found in aircraft PAGE_Integrator but no matching entry name; check that you copy-pasted entry names",
                   _xlfn._xlws.FILTER('GAME.CHECKLIST_ Integrator'!$C$2:$C$3000,'GAME.CHECKLIST_ Integrator'!$D$2:$D$3000=B566,"#no matching result in GAME.CHECKLIST Integrator")),
           _xlfn._xlws.FILTER('Checklist.loc DATA'!$D$3:$D$3000,'Checklist.loc DATA'!$C$3:$C$3000=B566,"#no matching result in Checklist.loc DATA")))</f>
        <v/>
      </c>
      <c r="D566" s="54"/>
      <c r="E566" s="46" t="str" cm="1">
        <f t="array" ref="E566">IF(D566="","",
       IF(OR(_xlfn._xlws.FILTER('Checklist.loc DATA'!$D$3:$D$3000,'Checklist.loc DATA'!$C$3:$C$3000=D566,"#no matching result in Checklist.loc DATA")="#no matching result found in Checklist.loc DATA",_xlfn._xlws.FILTER('Checklist.loc DATA'!$D$3:$D$3000,'Checklist.loc DATA'!$C$3:$C$3000=D566,"#no matching result in Checklist.loc DATA")="MISSING",_xlfn._xlws.FILTER('Checklist.loc DATA'!$D$3:$D$3000,'Checklist.loc DATA'!$C$3:$C$3000=D566,"#no matching result in Checklist.loc DATA")=""),
            IF(_xlfn._xlws.FILTER('GAME.CHECKLIST_ Integrator'!$C$2:$C$3000,'GAME.CHECKLIST_ Integrator'!$D$2:$D$3000=D566,"#no matching result in GAME.CHECKLIST Integrator")="0","#Text found in aircraft PAGE_Integrator but no matching entry name; check that you copy-pasted entry names",
                   _xlfn._xlws.FILTER('GAME.CHECKLIST_ Integrator'!$C$2:$C$3000,'GAME.CHECKLIST_ Integrator'!$D$2:$D$3000=D566,"#no matching result in GAME.CHECKLIST Integrator")),
           _xlfn._xlws.FILTER('Checklist.loc DATA'!$D$3:$D$3000,'Checklist.loc DATA'!$C$3:$C$3000=D566,"#no matching result in Checklist.loc DATA")))</f>
        <v/>
      </c>
      <c r="F566" s="52"/>
      <c r="G566" s="46" t="str" cm="1">
        <f t="array" ref="G566">IF(F566="","",
       IF(OR(_xlfn._xlws.FILTER('Checklist.loc DATA'!$D$3:$D$3000,'Checklist.loc DATA'!$C$3:$C$3000=F566,"#no matching result in Checklist.loc DATA")="#no matching result found in Checklist.loc DATA",_xlfn._xlws.FILTER('Checklist.loc DATA'!$D$3:$D$3000,'Checklist.loc DATA'!$C$3:$C$3000=F566,"#no matching result in Checklist.loc DATA")="MISSING",_xlfn._xlws.FILTER('Checklist.loc DATA'!$D$3:$D$3000,'Checklist.loc DATA'!$C$3:$C$3000=F566,"#no matching result in Checklist.loc DATA")=""),
            IF(_xlfn._xlws.FILTER('GAME.CHECKLIST_ Integrator'!$C$2:$C$3000,'GAME.CHECKLIST_ Integrator'!$D$2:$D$3000=F566,"#no matching result in GAME.CHECKLIST Integrator")="0","#Text found in aircraft PAGE_Integrator but no matching entry name; check that you copy-pasted entry names",
                   _xlfn._xlws.FILTER('GAME.CHECKLIST_ Integrator'!$C$2:$C$3000,'GAME.CHECKLIST_ Integrator'!$D$2:$D$3000=F566,"#no matching result in GAME.CHECKLIST Integrator")),
           _xlfn._xlws.FILTER('Checklist.loc DATA'!$D$3:$D$3000,'Checklist.loc DATA'!$C$3:$C$3000=F566,"#no matching result in Checklist.loc DATA")))</f>
        <v/>
      </c>
      <c r="H566" s="61"/>
      <c r="I566" s="46" t="str" cm="1">
        <f t="array" ref="I566">IF(H566="","",
       IF(OR(_xlfn._xlws.FILTER('Checklist.loc DATA'!$D$3:$D$3000,'Checklist.loc DATA'!$C$3:$C$3000=H566,"#no matching result in Checklist.loc DATA")="#no matching result found in Checklist.loc DATA",_xlfn._xlws.FILTER('Checklist.loc DATA'!$D$3:$D$3000,'Checklist.loc DATA'!$C$3:$C$3000=H566,"#no matching result in Checklist.loc DATA")="MISSING",_xlfn._xlws.FILTER('Checklist.loc DATA'!$D$3:$D$3000,'Checklist.loc DATA'!$C$3:$C$3000=H566,"#no matching result in Checklist.loc DATA")=""),
            IF(_xlfn._xlws.FILTER('GAME.CHECKLIST_ Integrator'!$C$2:$C$3000,'GAME.CHECKLIST_ Integrator'!$D$2:$D$3000=H566,"#no matching result in GAME.CHECKLIST Integrator")="0","#Text found in aircraft PAGE_Integrator but no matching entry name; check that you copy-pasted entry names",
                   _xlfn._xlws.FILTER('GAME.CHECKLIST_ Integrator'!$C$2:$C$3000,'GAME.CHECKLIST_ Integrator'!$D$2:$D$3000=H566,"#no matching result in GAME.CHECKLIST Integrator")),
           _xlfn._xlws.FILTER('Checklist.loc DATA'!$D$3:$D$3000,'Checklist.loc DATA'!$C$3:$C$3000=H566,"#no matching result in Checklist.loc DATA")))</f>
        <v/>
      </c>
      <c r="J566" s="48"/>
      <c r="K566" s="46" t="str" cm="1">
        <f t="array" ref="K566">IF(OR(J566="",J566=0),"",
       IF(OR(_xlfn._xlws.FILTER('Checklist.loc DATA'!$E$3:$E$3000,'Checklist.loc DATA'!$D$3:$D$3000=J566,"#no matching result in Checklist.loc DATA")="#no matching result found in Checklist.loc DATA",_xlfn._xlws.FILTER('Checklist.loc DATA'!$E$3:$E$3000,'Checklist.loc DATA'!$D$3:$D$3000=J566,"#no matching result in Checklist.loc DATA")="MISSING",_xlfn._xlws.FILTER('Checklist.loc DATA'!$E$3:$E$3000,'Checklist.loc DATA'!$D$3:$D$3000=J566,"#no matching result in Checklist.loc DATA")=""),
          IF(_xlfn._xlws.FILTER('CLUE. Integrator'!$C$2:$C$3000,'CLUE. Integrator'!$D$2:$D$3000=J566,"#no matching result in aircraft CLUE_Integrator")="0","#Text found in aircraft CLUE_Integrator but no matching entry name; check that you copy-pasted entry names",
                   _xlfn._xlws.FILTER('CLUE. Integrator'!$C$2:$C$3000,'CLUE. Integrator'!$D$2:$D$3000=J566,"#no matching result in aircraft CLUE_Integrator")),
           _xlfn._xlws.FILTER('Checklist.loc DATA'!$E$3:$E$3000,'Checklist.loc DATA'!$D$3:$D$3000=J566,"#no matching result in Checklist.loc DATA")))</f>
        <v/>
      </c>
      <c r="L566" s="63" t="str">
        <f>IF('Integrator tracking'!G575="","",'Integrator tracking'!G575)</f>
        <v/>
      </c>
      <c r="M566" s="14" t="str">
        <f t="shared" si="16"/>
        <v/>
      </c>
      <c r="N566" s="14" t="str">
        <f>IF(F566="","",
_xlfn.CONCAT('Resource Checklist generator'!$A$2,UPPER('Resource Checklist generator'!$O$1),SUBSTITUTE(_xlfn.CONCAT(G566,"_",I566),"GAME.CHECKLIST_",""),"_",T566,'Resource Checklist generator'!$M$2,L566,'Resource Checklist generator'!$K$2,CHAR(10),
    'Resource Checklist generator'!$L$1,'Resource Checklist generator'!$N$2,'Resource Checklist generator'!$K$1,CHAR(10),
    'Resource Checklist generator'!$N$1
))</f>
        <v/>
      </c>
      <c r="O566" s="14" t="str">
        <f>IF(NOT(OR(U566=0,U566="")),_xlfn.CONCAT('Resource Checklist generator'!$G$2,U566,'Resource Checklist generator'!$H$2,CHAR(10),'Resource Checklist generator'!$I$2),"")</f>
        <v/>
      </c>
      <c r="P566" s="14" t="str">
        <f>IF(NOT(OR(V566=0,V566="")),_xlfn.CONCAT('Resource Checklist generator'!$J$2,V566,'Resource Checklist generator'!$H$2,CHAR(10),'Resource Checklist generator'!$L$2),"")</f>
        <v/>
      </c>
      <c r="Q566" s="14" t="str">
        <f>IF(F566="","",
    _xlfn.CONCAT('Resource Checklist generator'!$A$1,UPPER('Resource Checklist generator'!$O$1),SUBSTITUTE(_xlfn.CONCAT(G566,"_",I566),"GAME.CHECKLIST_",""),'Resource Checklist generator'!$B$1,CHAR(10),
    'Resource Checklist generator'!$C$1,G566,'Resource Checklist generator'!$D$1,I566,'Resource Checklist generator'!$E$1,CHAR(10),
    IF(K566="","",_xlfn.CONCAT('Resource Checklist generator'!$F$1,K566,'Resource Checklist generator'!$G$1,CHAR(10))),
    'Resource Checklist generator'!$J$1,'Resource Checklist generator'!$K$1,CHAR(10),
    'Resource Checklist generator'!$N$1)
)</f>
        <v/>
      </c>
      <c r="R566" s="14"/>
      <c r="S566" s="14" t="str">
        <f t="shared" si="17"/>
        <v/>
      </c>
      <c r="T566" s="14" t="str" cm="1">
        <f t="array" ref="T566">IF(Q566="","",MATCH(MID(Q566,1,255),MID($R$3:$R$999,1,255),0))</f>
        <v/>
      </c>
      <c r="U566" s="14"/>
      <c r="V566" s="14"/>
    </row>
    <row r="567" spans="2:22">
      <c r="B567" s="9"/>
      <c r="C567" s="46" t="str" cm="1">
        <f t="array" ref="C567">IF(B567="","",
       IF(OR(_xlfn._xlws.FILTER('Checklist.loc DATA'!$D$3:$D$3000,'Checklist.loc DATA'!$C$3:$C$3000=B567,"#no matching result in Checklist.loc DATA")="#no matching result found in Checklist.loc DATA",_xlfn._xlws.FILTER('Checklist.loc DATA'!$D$3:$D$3000,'Checklist.loc DATA'!$C$3:$C$3000=B567,"#no matching result in Checklist.loc DATA")="MISSING",_xlfn._xlws.FILTER('Checklist.loc DATA'!$D$3:$D$3000,'Checklist.loc DATA'!$C$3:$C$3000=B567,"#no matching result in Checklist.loc DATA")=""),
            IF(_xlfn._xlws.FILTER('GAME.CHECKLIST_ Integrator'!$C$2:$C$3000,'GAME.CHECKLIST_ Integrator'!$D$2:$D$3000=B567,"#no matching result in GAME.CHECKLIST Integrator")="0","#Text found in aircraft PAGE_Integrator but no matching entry name; check that you copy-pasted entry names",
                   _xlfn._xlws.FILTER('GAME.CHECKLIST_ Integrator'!$C$2:$C$3000,'GAME.CHECKLIST_ Integrator'!$D$2:$D$3000=B567,"#no matching result in GAME.CHECKLIST Integrator")),
           _xlfn._xlws.FILTER('Checklist.loc DATA'!$D$3:$D$3000,'Checklist.loc DATA'!$C$3:$C$3000=B567,"#no matching result in Checklist.loc DATA")))</f>
        <v/>
      </c>
      <c r="D567" s="54"/>
      <c r="E567" s="46" t="str" cm="1">
        <f t="array" ref="E567">IF(D567="","",
       IF(OR(_xlfn._xlws.FILTER('Checklist.loc DATA'!$D$3:$D$3000,'Checklist.loc DATA'!$C$3:$C$3000=D567,"#no matching result in Checklist.loc DATA")="#no matching result found in Checklist.loc DATA",_xlfn._xlws.FILTER('Checklist.loc DATA'!$D$3:$D$3000,'Checklist.loc DATA'!$C$3:$C$3000=D567,"#no matching result in Checklist.loc DATA")="MISSING",_xlfn._xlws.FILTER('Checklist.loc DATA'!$D$3:$D$3000,'Checklist.loc DATA'!$C$3:$C$3000=D567,"#no matching result in Checklist.loc DATA")=""),
            IF(_xlfn._xlws.FILTER('GAME.CHECKLIST_ Integrator'!$C$2:$C$3000,'GAME.CHECKLIST_ Integrator'!$D$2:$D$3000=D567,"#no matching result in GAME.CHECKLIST Integrator")="0","#Text found in aircraft PAGE_Integrator but no matching entry name; check that you copy-pasted entry names",
                   _xlfn._xlws.FILTER('GAME.CHECKLIST_ Integrator'!$C$2:$C$3000,'GAME.CHECKLIST_ Integrator'!$D$2:$D$3000=D567,"#no matching result in GAME.CHECKLIST Integrator")),
           _xlfn._xlws.FILTER('Checklist.loc DATA'!$D$3:$D$3000,'Checklist.loc DATA'!$C$3:$C$3000=D567,"#no matching result in Checklist.loc DATA")))</f>
        <v/>
      </c>
      <c r="F567" s="52"/>
      <c r="G567" s="46" t="str" cm="1">
        <f t="array" ref="G567">IF(F567="","",
       IF(OR(_xlfn._xlws.FILTER('Checklist.loc DATA'!$D$3:$D$3000,'Checklist.loc DATA'!$C$3:$C$3000=F567,"#no matching result in Checklist.loc DATA")="#no matching result found in Checklist.loc DATA",_xlfn._xlws.FILTER('Checklist.loc DATA'!$D$3:$D$3000,'Checklist.loc DATA'!$C$3:$C$3000=F567,"#no matching result in Checklist.loc DATA")="MISSING",_xlfn._xlws.FILTER('Checklist.loc DATA'!$D$3:$D$3000,'Checklist.loc DATA'!$C$3:$C$3000=F567,"#no matching result in Checklist.loc DATA")=""),
            IF(_xlfn._xlws.FILTER('GAME.CHECKLIST_ Integrator'!$C$2:$C$3000,'GAME.CHECKLIST_ Integrator'!$D$2:$D$3000=F567,"#no matching result in GAME.CHECKLIST Integrator")="0","#Text found in aircraft PAGE_Integrator but no matching entry name; check that you copy-pasted entry names",
                   _xlfn._xlws.FILTER('GAME.CHECKLIST_ Integrator'!$C$2:$C$3000,'GAME.CHECKLIST_ Integrator'!$D$2:$D$3000=F567,"#no matching result in GAME.CHECKLIST Integrator")),
           _xlfn._xlws.FILTER('Checklist.loc DATA'!$D$3:$D$3000,'Checklist.loc DATA'!$C$3:$C$3000=F567,"#no matching result in Checklist.loc DATA")))</f>
        <v/>
      </c>
      <c r="H567" s="61"/>
      <c r="I567" s="46" t="str" cm="1">
        <f t="array" ref="I567">IF(H567="","",
       IF(OR(_xlfn._xlws.FILTER('Checklist.loc DATA'!$D$3:$D$3000,'Checklist.loc DATA'!$C$3:$C$3000=H567,"#no matching result in Checklist.loc DATA")="#no matching result found in Checklist.loc DATA",_xlfn._xlws.FILTER('Checklist.loc DATA'!$D$3:$D$3000,'Checklist.loc DATA'!$C$3:$C$3000=H567,"#no matching result in Checklist.loc DATA")="MISSING",_xlfn._xlws.FILTER('Checklist.loc DATA'!$D$3:$D$3000,'Checklist.loc DATA'!$C$3:$C$3000=H567,"#no matching result in Checklist.loc DATA")=""),
            IF(_xlfn._xlws.FILTER('GAME.CHECKLIST_ Integrator'!$C$2:$C$3000,'GAME.CHECKLIST_ Integrator'!$D$2:$D$3000=H567,"#no matching result in GAME.CHECKLIST Integrator")="0","#Text found in aircraft PAGE_Integrator but no matching entry name; check that you copy-pasted entry names",
                   _xlfn._xlws.FILTER('GAME.CHECKLIST_ Integrator'!$C$2:$C$3000,'GAME.CHECKLIST_ Integrator'!$D$2:$D$3000=H567,"#no matching result in GAME.CHECKLIST Integrator")),
           _xlfn._xlws.FILTER('Checklist.loc DATA'!$D$3:$D$3000,'Checklist.loc DATA'!$C$3:$C$3000=H567,"#no matching result in Checklist.loc DATA")))</f>
        <v/>
      </c>
      <c r="J567" s="48"/>
      <c r="K567" s="46" t="str" cm="1">
        <f t="array" ref="K567">IF(OR(J567="",J567=0),"",
       IF(OR(_xlfn._xlws.FILTER('Checklist.loc DATA'!$E$3:$E$3000,'Checklist.loc DATA'!$D$3:$D$3000=J567,"#no matching result in Checklist.loc DATA")="#no matching result found in Checklist.loc DATA",_xlfn._xlws.FILTER('Checklist.loc DATA'!$E$3:$E$3000,'Checklist.loc DATA'!$D$3:$D$3000=J567,"#no matching result in Checklist.loc DATA")="MISSING",_xlfn._xlws.FILTER('Checklist.loc DATA'!$E$3:$E$3000,'Checklist.loc DATA'!$D$3:$D$3000=J567,"#no matching result in Checklist.loc DATA")=""),
          IF(_xlfn._xlws.FILTER('CLUE. Integrator'!$C$2:$C$3000,'CLUE. Integrator'!$D$2:$D$3000=J567,"#no matching result in aircraft CLUE_Integrator")="0","#Text found in aircraft CLUE_Integrator but no matching entry name; check that you copy-pasted entry names",
                   _xlfn._xlws.FILTER('CLUE. Integrator'!$C$2:$C$3000,'CLUE. Integrator'!$D$2:$D$3000=J567,"#no matching result in aircraft CLUE_Integrator")),
           _xlfn._xlws.FILTER('Checklist.loc DATA'!$E$3:$E$3000,'Checklist.loc DATA'!$D$3:$D$3000=J567,"#no matching result in Checklist.loc DATA")))</f>
        <v/>
      </c>
      <c r="L567" s="63" t="str">
        <f>IF('Integrator tracking'!G576="","",'Integrator tracking'!G576)</f>
        <v/>
      </c>
      <c r="M567" s="14" t="str">
        <f t="shared" si="16"/>
        <v/>
      </c>
      <c r="N567" s="14" t="str">
        <f>IF(F567="","",
_xlfn.CONCAT('Resource Checklist generator'!$A$2,UPPER('Resource Checklist generator'!$O$1),SUBSTITUTE(_xlfn.CONCAT(G567,"_",I567),"GAME.CHECKLIST_",""),"_",T567,'Resource Checklist generator'!$M$2,L567,'Resource Checklist generator'!$K$2,CHAR(10),
    'Resource Checklist generator'!$L$1,'Resource Checklist generator'!$N$2,'Resource Checklist generator'!$K$1,CHAR(10),
    'Resource Checklist generator'!$N$1
))</f>
        <v/>
      </c>
      <c r="O567" s="14" t="str">
        <f>IF(NOT(OR(U567=0,U567="")),_xlfn.CONCAT('Resource Checklist generator'!$G$2,U567,'Resource Checklist generator'!$H$2,CHAR(10),'Resource Checklist generator'!$I$2),"")</f>
        <v/>
      </c>
      <c r="P567" s="14" t="str">
        <f>IF(NOT(OR(V567=0,V567="")),_xlfn.CONCAT('Resource Checklist generator'!$J$2,V567,'Resource Checklist generator'!$H$2,CHAR(10),'Resource Checklist generator'!$L$2),"")</f>
        <v/>
      </c>
      <c r="Q567" s="14" t="str">
        <f>IF(F567="","",
    _xlfn.CONCAT('Resource Checklist generator'!$A$1,UPPER('Resource Checklist generator'!$O$1),SUBSTITUTE(_xlfn.CONCAT(G567,"_",I567),"GAME.CHECKLIST_",""),'Resource Checklist generator'!$B$1,CHAR(10),
    'Resource Checklist generator'!$C$1,G567,'Resource Checklist generator'!$D$1,I567,'Resource Checklist generator'!$E$1,CHAR(10),
    IF(K567="","",_xlfn.CONCAT('Resource Checklist generator'!$F$1,K567,'Resource Checklist generator'!$G$1,CHAR(10))),
    'Resource Checklist generator'!$J$1,'Resource Checklist generator'!$K$1,CHAR(10),
    'Resource Checklist generator'!$N$1)
)</f>
        <v/>
      </c>
      <c r="R567" s="14"/>
      <c r="S567" s="14" t="str">
        <f t="shared" si="17"/>
        <v/>
      </c>
      <c r="T567" s="14" t="str" cm="1">
        <f t="array" ref="T567">IF(Q567="","",MATCH(MID(Q567,1,255),MID($R$3:$R$999,1,255),0))</f>
        <v/>
      </c>
      <c r="U567" s="14"/>
      <c r="V567" s="14"/>
    </row>
    <row r="568" spans="2:22">
      <c r="B568" s="9"/>
      <c r="C568" s="46" t="str" cm="1">
        <f t="array" ref="C568">IF(B568="","",
       IF(OR(_xlfn._xlws.FILTER('Checklist.loc DATA'!$D$3:$D$3000,'Checklist.loc DATA'!$C$3:$C$3000=B568,"#no matching result in Checklist.loc DATA")="#no matching result found in Checklist.loc DATA",_xlfn._xlws.FILTER('Checklist.loc DATA'!$D$3:$D$3000,'Checklist.loc DATA'!$C$3:$C$3000=B568,"#no matching result in Checklist.loc DATA")="MISSING",_xlfn._xlws.FILTER('Checklist.loc DATA'!$D$3:$D$3000,'Checklist.loc DATA'!$C$3:$C$3000=B568,"#no matching result in Checklist.loc DATA")=""),
            IF(_xlfn._xlws.FILTER('GAME.CHECKLIST_ Integrator'!$C$2:$C$3000,'GAME.CHECKLIST_ Integrator'!$D$2:$D$3000=B568,"#no matching result in GAME.CHECKLIST Integrator")="0","#Text found in aircraft PAGE_Integrator but no matching entry name; check that you copy-pasted entry names",
                   _xlfn._xlws.FILTER('GAME.CHECKLIST_ Integrator'!$C$2:$C$3000,'GAME.CHECKLIST_ Integrator'!$D$2:$D$3000=B568,"#no matching result in GAME.CHECKLIST Integrator")),
           _xlfn._xlws.FILTER('Checklist.loc DATA'!$D$3:$D$3000,'Checklist.loc DATA'!$C$3:$C$3000=B568,"#no matching result in Checklist.loc DATA")))</f>
        <v/>
      </c>
      <c r="D568" s="54"/>
      <c r="E568" s="46" t="str" cm="1">
        <f t="array" ref="E568">IF(D568="","",
       IF(OR(_xlfn._xlws.FILTER('Checklist.loc DATA'!$D$3:$D$3000,'Checklist.loc DATA'!$C$3:$C$3000=D568,"#no matching result in Checklist.loc DATA")="#no matching result found in Checklist.loc DATA",_xlfn._xlws.FILTER('Checklist.loc DATA'!$D$3:$D$3000,'Checklist.loc DATA'!$C$3:$C$3000=D568,"#no matching result in Checklist.loc DATA")="MISSING",_xlfn._xlws.FILTER('Checklist.loc DATA'!$D$3:$D$3000,'Checklist.loc DATA'!$C$3:$C$3000=D568,"#no matching result in Checklist.loc DATA")=""),
            IF(_xlfn._xlws.FILTER('GAME.CHECKLIST_ Integrator'!$C$2:$C$3000,'GAME.CHECKLIST_ Integrator'!$D$2:$D$3000=D568,"#no matching result in GAME.CHECKLIST Integrator")="0","#Text found in aircraft PAGE_Integrator but no matching entry name; check that you copy-pasted entry names",
                   _xlfn._xlws.FILTER('GAME.CHECKLIST_ Integrator'!$C$2:$C$3000,'GAME.CHECKLIST_ Integrator'!$D$2:$D$3000=D568,"#no matching result in GAME.CHECKLIST Integrator")),
           _xlfn._xlws.FILTER('Checklist.loc DATA'!$D$3:$D$3000,'Checklist.loc DATA'!$C$3:$C$3000=D568,"#no matching result in Checklist.loc DATA")))</f>
        <v/>
      </c>
      <c r="F568" s="52"/>
      <c r="G568" s="46" t="str" cm="1">
        <f t="array" ref="G568">IF(F568="","",
       IF(OR(_xlfn._xlws.FILTER('Checklist.loc DATA'!$D$3:$D$3000,'Checklist.loc DATA'!$C$3:$C$3000=F568,"#no matching result in Checklist.loc DATA")="#no matching result found in Checklist.loc DATA",_xlfn._xlws.FILTER('Checklist.loc DATA'!$D$3:$D$3000,'Checklist.loc DATA'!$C$3:$C$3000=F568,"#no matching result in Checklist.loc DATA")="MISSING",_xlfn._xlws.FILTER('Checklist.loc DATA'!$D$3:$D$3000,'Checklist.loc DATA'!$C$3:$C$3000=F568,"#no matching result in Checklist.loc DATA")=""),
            IF(_xlfn._xlws.FILTER('GAME.CHECKLIST_ Integrator'!$C$2:$C$3000,'GAME.CHECKLIST_ Integrator'!$D$2:$D$3000=F568,"#no matching result in GAME.CHECKLIST Integrator")="0","#Text found in aircraft PAGE_Integrator but no matching entry name; check that you copy-pasted entry names",
                   _xlfn._xlws.FILTER('GAME.CHECKLIST_ Integrator'!$C$2:$C$3000,'GAME.CHECKLIST_ Integrator'!$D$2:$D$3000=F568,"#no matching result in GAME.CHECKLIST Integrator")),
           _xlfn._xlws.FILTER('Checklist.loc DATA'!$D$3:$D$3000,'Checklist.loc DATA'!$C$3:$C$3000=F568,"#no matching result in Checklist.loc DATA")))</f>
        <v/>
      </c>
      <c r="H568" s="61"/>
      <c r="I568" s="46" t="str" cm="1">
        <f t="array" ref="I568">IF(H568="","",
       IF(OR(_xlfn._xlws.FILTER('Checklist.loc DATA'!$D$3:$D$3000,'Checklist.loc DATA'!$C$3:$C$3000=H568,"#no matching result in Checklist.loc DATA")="#no matching result found in Checklist.loc DATA",_xlfn._xlws.FILTER('Checklist.loc DATA'!$D$3:$D$3000,'Checklist.loc DATA'!$C$3:$C$3000=H568,"#no matching result in Checklist.loc DATA")="MISSING",_xlfn._xlws.FILTER('Checklist.loc DATA'!$D$3:$D$3000,'Checklist.loc DATA'!$C$3:$C$3000=H568,"#no matching result in Checklist.loc DATA")=""),
            IF(_xlfn._xlws.FILTER('GAME.CHECKLIST_ Integrator'!$C$2:$C$3000,'GAME.CHECKLIST_ Integrator'!$D$2:$D$3000=H568,"#no matching result in GAME.CHECKLIST Integrator")="0","#Text found in aircraft PAGE_Integrator but no matching entry name; check that you copy-pasted entry names",
                   _xlfn._xlws.FILTER('GAME.CHECKLIST_ Integrator'!$C$2:$C$3000,'GAME.CHECKLIST_ Integrator'!$D$2:$D$3000=H568,"#no matching result in GAME.CHECKLIST Integrator")),
           _xlfn._xlws.FILTER('Checklist.loc DATA'!$D$3:$D$3000,'Checklist.loc DATA'!$C$3:$C$3000=H568,"#no matching result in Checklist.loc DATA")))</f>
        <v/>
      </c>
      <c r="J568" s="48"/>
      <c r="K568" s="46" t="str" cm="1">
        <f t="array" ref="K568">IF(OR(J568="",J568=0),"",
       IF(OR(_xlfn._xlws.FILTER('Checklist.loc DATA'!$E$3:$E$3000,'Checklist.loc DATA'!$D$3:$D$3000=J568,"#no matching result in Checklist.loc DATA")="#no matching result found in Checklist.loc DATA",_xlfn._xlws.FILTER('Checklist.loc DATA'!$E$3:$E$3000,'Checklist.loc DATA'!$D$3:$D$3000=J568,"#no matching result in Checklist.loc DATA")="MISSING",_xlfn._xlws.FILTER('Checklist.loc DATA'!$E$3:$E$3000,'Checklist.loc DATA'!$D$3:$D$3000=J568,"#no matching result in Checklist.loc DATA")=""),
          IF(_xlfn._xlws.FILTER('CLUE. Integrator'!$C$2:$C$3000,'CLUE. Integrator'!$D$2:$D$3000=J568,"#no matching result in aircraft CLUE_Integrator")="0","#Text found in aircraft CLUE_Integrator but no matching entry name; check that you copy-pasted entry names",
                   _xlfn._xlws.FILTER('CLUE. Integrator'!$C$2:$C$3000,'CLUE. Integrator'!$D$2:$D$3000=J568,"#no matching result in aircraft CLUE_Integrator")),
           _xlfn._xlws.FILTER('Checklist.loc DATA'!$E$3:$E$3000,'Checklist.loc DATA'!$D$3:$D$3000=J568,"#no matching result in Checklist.loc DATA")))</f>
        <v/>
      </c>
      <c r="L568" s="63" t="str">
        <f>IF('Integrator tracking'!G577="","",'Integrator tracking'!G577)</f>
        <v/>
      </c>
      <c r="M568" s="14" t="str">
        <f t="shared" si="16"/>
        <v/>
      </c>
      <c r="N568" s="14" t="str">
        <f>IF(F568="","",
_xlfn.CONCAT('Resource Checklist generator'!$A$2,UPPER('Resource Checklist generator'!$O$1),SUBSTITUTE(_xlfn.CONCAT(G568,"_",I568),"GAME.CHECKLIST_",""),"_",T568,'Resource Checklist generator'!$M$2,L568,'Resource Checklist generator'!$K$2,CHAR(10),
    'Resource Checklist generator'!$L$1,'Resource Checklist generator'!$N$2,'Resource Checklist generator'!$K$1,CHAR(10),
    'Resource Checklist generator'!$N$1
))</f>
        <v/>
      </c>
      <c r="O568" s="14" t="str">
        <f>IF(NOT(OR(U568=0,U568="")),_xlfn.CONCAT('Resource Checklist generator'!$G$2,U568,'Resource Checklist generator'!$H$2,CHAR(10),'Resource Checklist generator'!$I$2),"")</f>
        <v/>
      </c>
      <c r="P568" s="14" t="str">
        <f>IF(NOT(OR(V568=0,V568="")),_xlfn.CONCAT('Resource Checklist generator'!$J$2,V568,'Resource Checklist generator'!$H$2,CHAR(10),'Resource Checklist generator'!$L$2),"")</f>
        <v/>
      </c>
      <c r="Q568" s="14" t="str">
        <f>IF(F568="","",
    _xlfn.CONCAT('Resource Checklist generator'!$A$1,UPPER('Resource Checklist generator'!$O$1),SUBSTITUTE(_xlfn.CONCAT(G568,"_",I568),"GAME.CHECKLIST_",""),'Resource Checklist generator'!$B$1,CHAR(10),
    'Resource Checklist generator'!$C$1,G568,'Resource Checklist generator'!$D$1,I568,'Resource Checklist generator'!$E$1,CHAR(10),
    IF(K568="","",_xlfn.CONCAT('Resource Checklist generator'!$F$1,K568,'Resource Checklist generator'!$G$1,CHAR(10))),
    'Resource Checklist generator'!$J$1,'Resource Checklist generator'!$K$1,CHAR(10),
    'Resource Checklist generator'!$N$1)
)</f>
        <v/>
      </c>
      <c r="R568" s="14"/>
      <c r="S568" s="14" t="str">
        <f t="shared" si="17"/>
        <v/>
      </c>
      <c r="T568" s="14" t="str" cm="1">
        <f t="array" ref="T568">IF(Q568="","",MATCH(MID(Q568,1,255),MID($R$3:$R$999,1,255),0))</f>
        <v/>
      </c>
      <c r="U568" s="14"/>
      <c r="V568" s="14"/>
    </row>
    <row r="569" spans="2:22">
      <c r="B569" s="9"/>
      <c r="C569" s="46" t="str" cm="1">
        <f t="array" ref="C569">IF(B569="","",
       IF(OR(_xlfn._xlws.FILTER('Checklist.loc DATA'!$D$3:$D$3000,'Checklist.loc DATA'!$C$3:$C$3000=B569,"#no matching result in Checklist.loc DATA")="#no matching result found in Checklist.loc DATA",_xlfn._xlws.FILTER('Checklist.loc DATA'!$D$3:$D$3000,'Checklist.loc DATA'!$C$3:$C$3000=B569,"#no matching result in Checklist.loc DATA")="MISSING",_xlfn._xlws.FILTER('Checklist.loc DATA'!$D$3:$D$3000,'Checklist.loc DATA'!$C$3:$C$3000=B569,"#no matching result in Checklist.loc DATA")=""),
            IF(_xlfn._xlws.FILTER('GAME.CHECKLIST_ Integrator'!$C$2:$C$3000,'GAME.CHECKLIST_ Integrator'!$D$2:$D$3000=B569,"#no matching result in GAME.CHECKLIST Integrator")="0","#Text found in aircraft PAGE_Integrator but no matching entry name; check that you copy-pasted entry names",
                   _xlfn._xlws.FILTER('GAME.CHECKLIST_ Integrator'!$C$2:$C$3000,'GAME.CHECKLIST_ Integrator'!$D$2:$D$3000=B569,"#no matching result in GAME.CHECKLIST Integrator")),
           _xlfn._xlws.FILTER('Checklist.loc DATA'!$D$3:$D$3000,'Checklist.loc DATA'!$C$3:$C$3000=B569,"#no matching result in Checklist.loc DATA")))</f>
        <v/>
      </c>
      <c r="D569" s="54"/>
      <c r="E569" s="46" t="str" cm="1">
        <f t="array" ref="E569">IF(D569="","",
       IF(OR(_xlfn._xlws.FILTER('Checklist.loc DATA'!$D$3:$D$3000,'Checklist.loc DATA'!$C$3:$C$3000=D569,"#no matching result in Checklist.loc DATA")="#no matching result found in Checklist.loc DATA",_xlfn._xlws.FILTER('Checklist.loc DATA'!$D$3:$D$3000,'Checklist.loc DATA'!$C$3:$C$3000=D569,"#no matching result in Checklist.loc DATA")="MISSING",_xlfn._xlws.FILTER('Checklist.loc DATA'!$D$3:$D$3000,'Checklist.loc DATA'!$C$3:$C$3000=D569,"#no matching result in Checklist.loc DATA")=""),
            IF(_xlfn._xlws.FILTER('GAME.CHECKLIST_ Integrator'!$C$2:$C$3000,'GAME.CHECKLIST_ Integrator'!$D$2:$D$3000=D569,"#no matching result in GAME.CHECKLIST Integrator")="0","#Text found in aircraft PAGE_Integrator but no matching entry name; check that you copy-pasted entry names",
                   _xlfn._xlws.FILTER('GAME.CHECKLIST_ Integrator'!$C$2:$C$3000,'GAME.CHECKLIST_ Integrator'!$D$2:$D$3000=D569,"#no matching result in GAME.CHECKLIST Integrator")),
           _xlfn._xlws.FILTER('Checklist.loc DATA'!$D$3:$D$3000,'Checklist.loc DATA'!$C$3:$C$3000=D569,"#no matching result in Checklist.loc DATA")))</f>
        <v/>
      </c>
      <c r="F569" s="52"/>
      <c r="G569" s="46" t="str" cm="1">
        <f t="array" ref="G569">IF(F569="","",
       IF(OR(_xlfn._xlws.FILTER('Checklist.loc DATA'!$D$3:$D$3000,'Checklist.loc DATA'!$C$3:$C$3000=F569,"#no matching result in Checklist.loc DATA")="#no matching result found in Checklist.loc DATA",_xlfn._xlws.FILTER('Checklist.loc DATA'!$D$3:$D$3000,'Checklist.loc DATA'!$C$3:$C$3000=F569,"#no matching result in Checklist.loc DATA")="MISSING",_xlfn._xlws.FILTER('Checklist.loc DATA'!$D$3:$D$3000,'Checklist.loc DATA'!$C$3:$C$3000=F569,"#no matching result in Checklist.loc DATA")=""),
            IF(_xlfn._xlws.FILTER('GAME.CHECKLIST_ Integrator'!$C$2:$C$3000,'GAME.CHECKLIST_ Integrator'!$D$2:$D$3000=F569,"#no matching result in GAME.CHECKLIST Integrator")="0","#Text found in aircraft PAGE_Integrator but no matching entry name; check that you copy-pasted entry names",
                   _xlfn._xlws.FILTER('GAME.CHECKLIST_ Integrator'!$C$2:$C$3000,'GAME.CHECKLIST_ Integrator'!$D$2:$D$3000=F569,"#no matching result in GAME.CHECKLIST Integrator")),
           _xlfn._xlws.FILTER('Checklist.loc DATA'!$D$3:$D$3000,'Checklist.loc DATA'!$C$3:$C$3000=F569,"#no matching result in Checklist.loc DATA")))</f>
        <v/>
      </c>
      <c r="H569" s="61"/>
      <c r="I569" s="46" t="str" cm="1">
        <f t="array" ref="I569">IF(H569="","",
       IF(OR(_xlfn._xlws.FILTER('Checklist.loc DATA'!$D$3:$D$3000,'Checklist.loc DATA'!$C$3:$C$3000=H569,"#no matching result in Checklist.loc DATA")="#no matching result found in Checklist.loc DATA",_xlfn._xlws.FILTER('Checklist.loc DATA'!$D$3:$D$3000,'Checklist.loc DATA'!$C$3:$C$3000=H569,"#no matching result in Checklist.loc DATA")="MISSING",_xlfn._xlws.FILTER('Checklist.loc DATA'!$D$3:$D$3000,'Checklist.loc DATA'!$C$3:$C$3000=H569,"#no matching result in Checklist.loc DATA")=""),
            IF(_xlfn._xlws.FILTER('GAME.CHECKLIST_ Integrator'!$C$2:$C$3000,'GAME.CHECKLIST_ Integrator'!$D$2:$D$3000=H569,"#no matching result in GAME.CHECKLIST Integrator")="0","#Text found in aircraft PAGE_Integrator but no matching entry name; check that you copy-pasted entry names",
                   _xlfn._xlws.FILTER('GAME.CHECKLIST_ Integrator'!$C$2:$C$3000,'GAME.CHECKLIST_ Integrator'!$D$2:$D$3000=H569,"#no matching result in GAME.CHECKLIST Integrator")),
           _xlfn._xlws.FILTER('Checklist.loc DATA'!$D$3:$D$3000,'Checklist.loc DATA'!$C$3:$C$3000=H569,"#no matching result in Checklist.loc DATA")))</f>
        <v/>
      </c>
      <c r="J569" s="48"/>
      <c r="K569" s="46" t="str" cm="1">
        <f t="array" ref="K569">IF(OR(J569="",J569=0),"",
       IF(OR(_xlfn._xlws.FILTER('Checklist.loc DATA'!$E$3:$E$3000,'Checklist.loc DATA'!$D$3:$D$3000=J569,"#no matching result in Checklist.loc DATA")="#no matching result found in Checklist.loc DATA",_xlfn._xlws.FILTER('Checklist.loc DATA'!$E$3:$E$3000,'Checklist.loc DATA'!$D$3:$D$3000=J569,"#no matching result in Checklist.loc DATA")="MISSING",_xlfn._xlws.FILTER('Checklist.loc DATA'!$E$3:$E$3000,'Checklist.loc DATA'!$D$3:$D$3000=J569,"#no matching result in Checklist.loc DATA")=""),
          IF(_xlfn._xlws.FILTER('CLUE. Integrator'!$C$2:$C$3000,'CLUE. Integrator'!$D$2:$D$3000=J569,"#no matching result in aircraft CLUE_Integrator")="0","#Text found in aircraft CLUE_Integrator but no matching entry name; check that you copy-pasted entry names",
                   _xlfn._xlws.FILTER('CLUE. Integrator'!$C$2:$C$3000,'CLUE. Integrator'!$D$2:$D$3000=J569,"#no matching result in aircraft CLUE_Integrator")),
           _xlfn._xlws.FILTER('Checklist.loc DATA'!$E$3:$E$3000,'Checklist.loc DATA'!$D$3:$D$3000=J569,"#no matching result in Checklist.loc DATA")))</f>
        <v/>
      </c>
      <c r="L569" s="63" t="str">
        <f>IF('Integrator tracking'!G578="","",'Integrator tracking'!G578)</f>
        <v/>
      </c>
      <c r="M569" s="14" t="str">
        <f t="shared" si="16"/>
        <v/>
      </c>
      <c r="N569" s="14" t="str">
        <f>IF(F569="","",
_xlfn.CONCAT('Resource Checklist generator'!$A$2,UPPER('Resource Checklist generator'!$O$1),SUBSTITUTE(_xlfn.CONCAT(G569,"_",I569),"GAME.CHECKLIST_",""),"_",T569,'Resource Checklist generator'!$M$2,L569,'Resource Checklist generator'!$K$2,CHAR(10),
    'Resource Checklist generator'!$L$1,'Resource Checklist generator'!$N$2,'Resource Checklist generator'!$K$1,CHAR(10),
    'Resource Checklist generator'!$N$1
))</f>
        <v/>
      </c>
      <c r="O569" s="14" t="str">
        <f>IF(NOT(OR(U569=0,U569="")),_xlfn.CONCAT('Resource Checklist generator'!$G$2,U569,'Resource Checklist generator'!$H$2,CHAR(10),'Resource Checklist generator'!$I$2),"")</f>
        <v/>
      </c>
      <c r="P569" s="14" t="str">
        <f>IF(NOT(OR(V569=0,V569="")),_xlfn.CONCAT('Resource Checklist generator'!$J$2,V569,'Resource Checklist generator'!$H$2,CHAR(10),'Resource Checklist generator'!$L$2),"")</f>
        <v/>
      </c>
      <c r="Q569" s="14" t="str">
        <f>IF(F569="","",
    _xlfn.CONCAT('Resource Checklist generator'!$A$1,UPPER('Resource Checklist generator'!$O$1),SUBSTITUTE(_xlfn.CONCAT(G569,"_",I569),"GAME.CHECKLIST_",""),'Resource Checklist generator'!$B$1,CHAR(10),
    'Resource Checklist generator'!$C$1,G569,'Resource Checklist generator'!$D$1,I569,'Resource Checklist generator'!$E$1,CHAR(10),
    IF(K569="","",_xlfn.CONCAT('Resource Checklist generator'!$F$1,K569,'Resource Checklist generator'!$G$1,CHAR(10))),
    'Resource Checklist generator'!$J$1,'Resource Checklist generator'!$K$1,CHAR(10),
    'Resource Checklist generator'!$N$1)
)</f>
        <v/>
      </c>
      <c r="R569" s="14"/>
      <c r="S569" s="14" t="str">
        <f t="shared" si="17"/>
        <v/>
      </c>
      <c r="T569" s="14" t="str" cm="1">
        <f t="array" ref="T569">IF(Q569="","",MATCH(MID(Q569,1,255),MID($R$3:$R$999,1,255),0))</f>
        <v/>
      </c>
      <c r="U569" s="14"/>
      <c r="V569" s="14"/>
    </row>
    <row r="570" spans="2:22">
      <c r="B570" s="9"/>
      <c r="C570" s="46" t="str" cm="1">
        <f t="array" ref="C570">IF(B570="","",
       IF(OR(_xlfn._xlws.FILTER('Checklist.loc DATA'!$D$3:$D$3000,'Checklist.loc DATA'!$C$3:$C$3000=B570,"#no matching result in Checklist.loc DATA")="#no matching result found in Checklist.loc DATA",_xlfn._xlws.FILTER('Checklist.loc DATA'!$D$3:$D$3000,'Checklist.loc DATA'!$C$3:$C$3000=B570,"#no matching result in Checklist.loc DATA")="MISSING",_xlfn._xlws.FILTER('Checklist.loc DATA'!$D$3:$D$3000,'Checklist.loc DATA'!$C$3:$C$3000=B570,"#no matching result in Checklist.loc DATA")=""),
            IF(_xlfn._xlws.FILTER('GAME.CHECKLIST_ Integrator'!$C$2:$C$3000,'GAME.CHECKLIST_ Integrator'!$D$2:$D$3000=B570,"#no matching result in GAME.CHECKLIST Integrator")="0","#Text found in aircraft PAGE_Integrator but no matching entry name; check that you copy-pasted entry names",
                   _xlfn._xlws.FILTER('GAME.CHECKLIST_ Integrator'!$C$2:$C$3000,'GAME.CHECKLIST_ Integrator'!$D$2:$D$3000=B570,"#no matching result in GAME.CHECKLIST Integrator")),
           _xlfn._xlws.FILTER('Checklist.loc DATA'!$D$3:$D$3000,'Checklist.loc DATA'!$C$3:$C$3000=B570,"#no matching result in Checklist.loc DATA")))</f>
        <v/>
      </c>
      <c r="D570" s="54"/>
      <c r="E570" s="46" t="str" cm="1">
        <f t="array" ref="E570">IF(D570="","",
       IF(OR(_xlfn._xlws.FILTER('Checklist.loc DATA'!$D$3:$D$3000,'Checklist.loc DATA'!$C$3:$C$3000=D570,"#no matching result in Checklist.loc DATA")="#no matching result found in Checklist.loc DATA",_xlfn._xlws.FILTER('Checklist.loc DATA'!$D$3:$D$3000,'Checklist.loc DATA'!$C$3:$C$3000=D570,"#no matching result in Checklist.loc DATA")="MISSING",_xlfn._xlws.FILTER('Checklist.loc DATA'!$D$3:$D$3000,'Checklist.loc DATA'!$C$3:$C$3000=D570,"#no matching result in Checklist.loc DATA")=""),
            IF(_xlfn._xlws.FILTER('GAME.CHECKLIST_ Integrator'!$C$2:$C$3000,'GAME.CHECKLIST_ Integrator'!$D$2:$D$3000=D570,"#no matching result in GAME.CHECKLIST Integrator")="0","#Text found in aircraft PAGE_Integrator but no matching entry name; check that you copy-pasted entry names",
                   _xlfn._xlws.FILTER('GAME.CHECKLIST_ Integrator'!$C$2:$C$3000,'GAME.CHECKLIST_ Integrator'!$D$2:$D$3000=D570,"#no matching result in GAME.CHECKLIST Integrator")),
           _xlfn._xlws.FILTER('Checklist.loc DATA'!$D$3:$D$3000,'Checklist.loc DATA'!$C$3:$C$3000=D570,"#no matching result in Checklist.loc DATA")))</f>
        <v/>
      </c>
      <c r="F570" s="52"/>
      <c r="G570" s="46" t="str" cm="1">
        <f t="array" ref="G570">IF(F570="","",
       IF(OR(_xlfn._xlws.FILTER('Checklist.loc DATA'!$D$3:$D$3000,'Checklist.loc DATA'!$C$3:$C$3000=F570,"#no matching result in Checklist.loc DATA")="#no matching result found in Checklist.loc DATA",_xlfn._xlws.FILTER('Checklist.loc DATA'!$D$3:$D$3000,'Checklist.loc DATA'!$C$3:$C$3000=F570,"#no matching result in Checklist.loc DATA")="MISSING",_xlfn._xlws.FILTER('Checklist.loc DATA'!$D$3:$D$3000,'Checklist.loc DATA'!$C$3:$C$3000=F570,"#no matching result in Checklist.loc DATA")=""),
            IF(_xlfn._xlws.FILTER('GAME.CHECKLIST_ Integrator'!$C$2:$C$3000,'GAME.CHECKLIST_ Integrator'!$D$2:$D$3000=F570,"#no matching result in GAME.CHECKLIST Integrator")="0","#Text found in aircraft PAGE_Integrator but no matching entry name; check that you copy-pasted entry names",
                   _xlfn._xlws.FILTER('GAME.CHECKLIST_ Integrator'!$C$2:$C$3000,'GAME.CHECKLIST_ Integrator'!$D$2:$D$3000=F570,"#no matching result in GAME.CHECKLIST Integrator")),
           _xlfn._xlws.FILTER('Checklist.loc DATA'!$D$3:$D$3000,'Checklist.loc DATA'!$C$3:$C$3000=F570,"#no matching result in Checklist.loc DATA")))</f>
        <v/>
      </c>
      <c r="H570" s="61"/>
      <c r="I570" s="46" t="str" cm="1">
        <f t="array" ref="I570">IF(H570="","",
       IF(OR(_xlfn._xlws.FILTER('Checklist.loc DATA'!$D$3:$D$3000,'Checklist.loc DATA'!$C$3:$C$3000=H570,"#no matching result in Checklist.loc DATA")="#no matching result found in Checklist.loc DATA",_xlfn._xlws.FILTER('Checklist.loc DATA'!$D$3:$D$3000,'Checklist.loc DATA'!$C$3:$C$3000=H570,"#no matching result in Checklist.loc DATA")="MISSING",_xlfn._xlws.FILTER('Checklist.loc DATA'!$D$3:$D$3000,'Checklist.loc DATA'!$C$3:$C$3000=H570,"#no matching result in Checklist.loc DATA")=""),
            IF(_xlfn._xlws.FILTER('GAME.CHECKLIST_ Integrator'!$C$2:$C$3000,'GAME.CHECKLIST_ Integrator'!$D$2:$D$3000=H570,"#no matching result in GAME.CHECKLIST Integrator")="0","#Text found in aircraft PAGE_Integrator but no matching entry name; check that you copy-pasted entry names",
                   _xlfn._xlws.FILTER('GAME.CHECKLIST_ Integrator'!$C$2:$C$3000,'GAME.CHECKLIST_ Integrator'!$D$2:$D$3000=H570,"#no matching result in GAME.CHECKLIST Integrator")),
           _xlfn._xlws.FILTER('Checklist.loc DATA'!$D$3:$D$3000,'Checklist.loc DATA'!$C$3:$C$3000=H570,"#no matching result in Checklist.loc DATA")))</f>
        <v/>
      </c>
      <c r="J570" s="48"/>
      <c r="K570" s="46" t="str" cm="1">
        <f t="array" ref="K570">IF(OR(J570="",J570=0),"",
       IF(OR(_xlfn._xlws.FILTER('Checklist.loc DATA'!$E$3:$E$3000,'Checklist.loc DATA'!$D$3:$D$3000=J570,"#no matching result in Checklist.loc DATA")="#no matching result found in Checklist.loc DATA",_xlfn._xlws.FILTER('Checklist.loc DATA'!$E$3:$E$3000,'Checklist.loc DATA'!$D$3:$D$3000=J570,"#no matching result in Checklist.loc DATA")="MISSING",_xlfn._xlws.FILTER('Checklist.loc DATA'!$E$3:$E$3000,'Checklist.loc DATA'!$D$3:$D$3000=J570,"#no matching result in Checklist.loc DATA")=""),
          IF(_xlfn._xlws.FILTER('CLUE. Integrator'!$C$2:$C$3000,'CLUE. Integrator'!$D$2:$D$3000=J570,"#no matching result in aircraft CLUE_Integrator")="0","#Text found in aircraft CLUE_Integrator but no matching entry name; check that you copy-pasted entry names",
                   _xlfn._xlws.FILTER('CLUE. Integrator'!$C$2:$C$3000,'CLUE. Integrator'!$D$2:$D$3000=J570,"#no matching result in aircraft CLUE_Integrator")),
           _xlfn._xlws.FILTER('Checklist.loc DATA'!$E$3:$E$3000,'Checklist.loc DATA'!$D$3:$D$3000=J570,"#no matching result in Checklist.loc DATA")))</f>
        <v/>
      </c>
      <c r="L570" s="63" t="str">
        <f>IF('Integrator tracking'!G579="","",'Integrator tracking'!G579)</f>
        <v/>
      </c>
      <c r="M570" s="14" t="str">
        <f t="shared" si="16"/>
        <v/>
      </c>
      <c r="N570" s="14" t="str">
        <f>IF(F570="","",
_xlfn.CONCAT('Resource Checklist generator'!$A$2,UPPER('Resource Checklist generator'!$O$1),SUBSTITUTE(_xlfn.CONCAT(G570,"_",I570),"GAME.CHECKLIST_",""),"_",T570,'Resource Checklist generator'!$M$2,L570,'Resource Checklist generator'!$K$2,CHAR(10),
    'Resource Checklist generator'!$L$1,'Resource Checklist generator'!$N$2,'Resource Checklist generator'!$K$1,CHAR(10),
    'Resource Checklist generator'!$N$1
))</f>
        <v/>
      </c>
      <c r="O570" s="14" t="str">
        <f>IF(NOT(OR(U570=0,U570="")),_xlfn.CONCAT('Resource Checklist generator'!$G$2,U570,'Resource Checklist generator'!$H$2,CHAR(10),'Resource Checklist generator'!$I$2),"")</f>
        <v/>
      </c>
      <c r="P570" s="14" t="str">
        <f>IF(NOT(OR(V570=0,V570="")),_xlfn.CONCAT('Resource Checklist generator'!$J$2,V570,'Resource Checklist generator'!$H$2,CHAR(10),'Resource Checklist generator'!$L$2),"")</f>
        <v/>
      </c>
      <c r="Q570" s="14" t="str">
        <f>IF(F570="","",
    _xlfn.CONCAT('Resource Checklist generator'!$A$1,UPPER('Resource Checklist generator'!$O$1),SUBSTITUTE(_xlfn.CONCAT(G570,"_",I570),"GAME.CHECKLIST_",""),'Resource Checklist generator'!$B$1,CHAR(10),
    'Resource Checklist generator'!$C$1,G570,'Resource Checklist generator'!$D$1,I570,'Resource Checklist generator'!$E$1,CHAR(10),
    IF(K570="","",_xlfn.CONCAT('Resource Checklist generator'!$F$1,K570,'Resource Checklist generator'!$G$1,CHAR(10))),
    'Resource Checklist generator'!$J$1,'Resource Checklist generator'!$K$1,CHAR(10),
    'Resource Checklist generator'!$N$1)
)</f>
        <v/>
      </c>
      <c r="R570" s="14"/>
      <c r="S570" s="14" t="str">
        <f t="shared" si="17"/>
        <v/>
      </c>
      <c r="T570" s="14" t="str" cm="1">
        <f t="array" ref="T570">IF(Q570="","",MATCH(MID(Q570,1,255),MID($R$3:$R$999,1,255),0))</f>
        <v/>
      </c>
      <c r="U570" s="14"/>
      <c r="V570" s="14"/>
    </row>
    <row r="571" spans="2:22">
      <c r="B571" s="9"/>
      <c r="C571" s="46" t="str" cm="1">
        <f t="array" ref="C571">IF(B571="","",
       IF(OR(_xlfn._xlws.FILTER('Checklist.loc DATA'!$D$3:$D$3000,'Checklist.loc DATA'!$C$3:$C$3000=B571,"#no matching result in Checklist.loc DATA")="#no matching result found in Checklist.loc DATA",_xlfn._xlws.FILTER('Checklist.loc DATA'!$D$3:$D$3000,'Checklist.loc DATA'!$C$3:$C$3000=B571,"#no matching result in Checklist.loc DATA")="MISSING",_xlfn._xlws.FILTER('Checklist.loc DATA'!$D$3:$D$3000,'Checklist.loc DATA'!$C$3:$C$3000=B571,"#no matching result in Checklist.loc DATA")=""),
            IF(_xlfn._xlws.FILTER('GAME.CHECKLIST_ Integrator'!$C$2:$C$3000,'GAME.CHECKLIST_ Integrator'!$D$2:$D$3000=B571,"#no matching result in GAME.CHECKLIST Integrator")="0","#Text found in aircraft PAGE_Integrator but no matching entry name; check that you copy-pasted entry names",
                   _xlfn._xlws.FILTER('GAME.CHECKLIST_ Integrator'!$C$2:$C$3000,'GAME.CHECKLIST_ Integrator'!$D$2:$D$3000=B571,"#no matching result in GAME.CHECKLIST Integrator")),
           _xlfn._xlws.FILTER('Checklist.loc DATA'!$D$3:$D$3000,'Checklist.loc DATA'!$C$3:$C$3000=B571,"#no matching result in Checklist.loc DATA")))</f>
        <v/>
      </c>
      <c r="D571" s="54"/>
      <c r="E571" s="46" t="str" cm="1">
        <f t="array" ref="E571">IF(D571="","",
       IF(OR(_xlfn._xlws.FILTER('Checklist.loc DATA'!$D$3:$D$3000,'Checklist.loc DATA'!$C$3:$C$3000=D571,"#no matching result in Checklist.loc DATA")="#no matching result found in Checklist.loc DATA",_xlfn._xlws.FILTER('Checklist.loc DATA'!$D$3:$D$3000,'Checklist.loc DATA'!$C$3:$C$3000=D571,"#no matching result in Checklist.loc DATA")="MISSING",_xlfn._xlws.FILTER('Checklist.loc DATA'!$D$3:$D$3000,'Checklist.loc DATA'!$C$3:$C$3000=D571,"#no matching result in Checklist.loc DATA")=""),
            IF(_xlfn._xlws.FILTER('GAME.CHECKLIST_ Integrator'!$C$2:$C$3000,'GAME.CHECKLIST_ Integrator'!$D$2:$D$3000=D571,"#no matching result in GAME.CHECKLIST Integrator")="0","#Text found in aircraft PAGE_Integrator but no matching entry name; check that you copy-pasted entry names",
                   _xlfn._xlws.FILTER('GAME.CHECKLIST_ Integrator'!$C$2:$C$3000,'GAME.CHECKLIST_ Integrator'!$D$2:$D$3000=D571,"#no matching result in GAME.CHECKLIST Integrator")),
           _xlfn._xlws.FILTER('Checklist.loc DATA'!$D$3:$D$3000,'Checklist.loc DATA'!$C$3:$C$3000=D571,"#no matching result in Checklist.loc DATA")))</f>
        <v/>
      </c>
      <c r="F571" s="52"/>
      <c r="G571" s="46" t="str" cm="1">
        <f t="array" ref="G571">IF(F571="","",
       IF(OR(_xlfn._xlws.FILTER('Checklist.loc DATA'!$D$3:$D$3000,'Checklist.loc DATA'!$C$3:$C$3000=F571,"#no matching result in Checklist.loc DATA")="#no matching result found in Checklist.loc DATA",_xlfn._xlws.FILTER('Checklist.loc DATA'!$D$3:$D$3000,'Checklist.loc DATA'!$C$3:$C$3000=F571,"#no matching result in Checklist.loc DATA")="MISSING",_xlfn._xlws.FILTER('Checklist.loc DATA'!$D$3:$D$3000,'Checklist.loc DATA'!$C$3:$C$3000=F571,"#no matching result in Checklist.loc DATA")=""),
            IF(_xlfn._xlws.FILTER('GAME.CHECKLIST_ Integrator'!$C$2:$C$3000,'GAME.CHECKLIST_ Integrator'!$D$2:$D$3000=F571,"#no matching result in GAME.CHECKLIST Integrator")="0","#Text found in aircraft PAGE_Integrator but no matching entry name; check that you copy-pasted entry names",
                   _xlfn._xlws.FILTER('GAME.CHECKLIST_ Integrator'!$C$2:$C$3000,'GAME.CHECKLIST_ Integrator'!$D$2:$D$3000=F571,"#no matching result in GAME.CHECKLIST Integrator")),
           _xlfn._xlws.FILTER('Checklist.loc DATA'!$D$3:$D$3000,'Checklist.loc DATA'!$C$3:$C$3000=F571,"#no matching result in Checklist.loc DATA")))</f>
        <v/>
      </c>
      <c r="H571" s="61"/>
      <c r="I571" s="46" t="str" cm="1">
        <f t="array" ref="I571">IF(H571="","",
       IF(OR(_xlfn._xlws.FILTER('Checklist.loc DATA'!$D$3:$D$3000,'Checklist.loc DATA'!$C$3:$C$3000=H571,"#no matching result in Checklist.loc DATA")="#no matching result found in Checklist.loc DATA",_xlfn._xlws.FILTER('Checklist.loc DATA'!$D$3:$D$3000,'Checklist.loc DATA'!$C$3:$C$3000=H571,"#no matching result in Checklist.loc DATA")="MISSING",_xlfn._xlws.FILTER('Checklist.loc DATA'!$D$3:$D$3000,'Checklist.loc DATA'!$C$3:$C$3000=H571,"#no matching result in Checklist.loc DATA")=""),
            IF(_xlfn._xlws.FILTER('GAME.CHECKLIST_ Integrator'!$C$2:$C$3000,'GAME.CHECKLIST_ Integrator'!$D$2:$D$3000=H571,"#no matching result in GAME.CHECKLIST Integrator")="0","#Text found in aircraft PAGE_Integrator but no matching entry name; check that you copy-pasted entry names",
                   _xlfn._xlws.FILTER('GAME.CHECKLIST_ Integrator'!$C$2:$C$3000,'GAME.CHECKLIST_ Integrator'!$D$2:$D$3000=H571,"#no matching result in GAME.CHECKLIST Integrator")),
           _xlfn._xlws.FILTER('Checklist.loc DATA'!$D$3:$D$3000,'Checklist.loc DATA'!$C$3:$C$3000=H571,"#no matching result in Checklist.loc DATA")))</f>
        <v/>
      </c>
      <c r="J571" s="48"/>
      <c r="K571" s="46" t="str" cm="1">
        <f t="array" ref="K571">IF(OR(J571="",J571=0),"",
       IF(OR(_xlfn._xlws.FILTER('Checklist.loc DATA'!$E$3:$E$3000,'Checklist.loc DATA'!$D$3:$D$3000=J571,"#no matching result in Checklist.loc DATA")="#no matching result found in Checklist.loc DATA",_xlfn._xlws.FILTER('Checklist.loc DATA'!$E$3:$E$3000,'Checklist.loc DATA'!$D$3:$D$3000=J571,"#no matching result in Checklist.loc DATA")="MISSING",_xlfn._xlws.FILTER('Checklist.loc DATA'!$E$3:$E$3000,'Checklist.loc DATA'!$D$3:$D$3000=J571,"#no matching result in Checklist.loc DATA")=""),
          IF(_xlfn._xlws.FILTER('CLUE. Integrator'!$C$2:$C$3000,'CLUE. Integrator'!$D$2:$D$3000=J571,"#no matching result in aircraft CLUE_Integrator")="0","#Text found in aircraft CLUE_Integrator but no matching entry name; check that you copy-pasted entry names",
                   _xlfn._xlws.FILTER('CLUE. Integrator'!$C$2:$C$3000,'CLUE. Integrator'!$D$2:$D$3000=J571,"#no matching result in aircraft CLUE_Integrator")),
           _xlfn._xlws.FILTER('Checklist.loc DATA'!$E$3:$E$3000,'Checklist.loc DATA'!$D$3:$D$3000=J571,"#no matching result in Checklist.loc DATA")))</f>
        <v/>
      </c>
      <c r="L571" s="63" t="str">
        <f>IF('Integrator tracking'!G580="","",'Integrator tracking'!G580)</f>
        <v/>
      </c>
      <c r="M571" s="14" t="str">
        <f t="shared" si="16"/>
        <v/>
      </c>
      <c r="N571" s="14" t="str">
        <f>IF(F571="","",
_xlfn.CONCAT('Resource Checklist generator'!$A$2,UPPER('Resource Checklist generator'!$O$1),SUBSTITUTE(_xlfn.CONCAT(G571,"_",I571),"GAME.CHECKLIST_",""),"_",T571,'Resource Checklist generator'!$M$2,L571,'Resource Checklist generator'!$K$2,CHAR(10),
    'Resource Checklist generator'!$L$1,'Resource Checklist generator'!$N$2,'Resource Checklist generator'!$K$1,CHAR(10),
    'Resource Checklist generator'!$N$1
))</f>
        <v/>
      </c>
      <c r="O571" s="14" t="str">
        <f>IF(NOT(OR(U571=0,U571="")),_xlfn.CONCAT('Resource Checklist generator'!$G$2,U571,'Resource Checklist generator'!$H$2,CHAR(10),'Resource Checklist generator'!$I$2),"")</f>
        <v/>
      </c>
      <c r="P571" s="14" t="str">
        <f>IF(NOT(OR(V571=0,V571="")),_xlfn.CONCAT('Resource Checklist generator'!$J$2,V571,'Resource Checklist generator'!$H$2,CHAR(10),'Resource Checklist generator'!$L$2),"")</f>
        <v/>
      </c>
      <c r="Q571" s="14" t="str">
        <f>IF(F571="","",
    _xlfn.CONCAT('Resource Checklist generator'!$A$1,UPPER('Resource Checklist generator'!$O$1),SUBSTITUTE(_xlfn.CONCAT(G571,"_",I571),"GAME.CHECKLIST_",""),'Resource Checklist generator'!$B$1,CHAR(10),
    'Resource Checklist generator'!$C$1,G571,'Resource Checklist generator'!$D$1,I571,'Resource Checklist generator'!$E$1,CHAR(10),
    IF(K571="","",_xlfn.CONCAT('Resource Checklist generator'!$F$1,K571,'Resource Checklist generator'!$G$1,CHAR(10))),
    'Resource Checklist generator'!$J$1,'Resource Checklist generator'!$K$1,CHAR(10),
    'Resource Checklist generator'!$N$1)
)</f>
        <v/>
      </c>
      <c r="R571" s="14"/>
      <c r="S571" s="14" t="str">
        <f t="shared" si="17"/>
        <v/>
      </c>
      <c r="T571" s="14" t="str" cm="1">
        <f t="array" ref="T571">IF(Q571="","",MATCH(MID(Q571,1,255),MID($R$3:$R$999,1,255),0))</f>
        <v/>
      </c>
      <c r="U571" s="14"/>
      <c r="V571" s="14"/>
    </row>
    <row r="572" spans="2:22">
      <c r="B572" s="9"/>
      <c r="C572" s="46" t="str" cm="1">
        <f t="array" ref="C572">IF(B572="","",
       IF(OR(_xlfn._xlws.FILTER('Checklist.loc DATA'!$D$3:$D$3000,'Checklist.loc DATA'!$C$3:$C$3000=B572,"#no matching result in Checklist.loc DATA")="#no matching result found in Checklist.loc DATA",_xlfn._xlws.FILTER('Checklist.loc DATA'!$D$3:$D$3000,'Checklist.loc DATA'!$C$3:$C$3000=B572,"#no matching result in Checklist.loc DATA")="MISSING",_xlfn._xlws.FILTER('Checklist.loc DATA'!$D$3:$D$3000,'Checklist.loc DATA'!$C$3:$C$3000=B572,"#no matching result in Checklist.loc DATA")=""),
            IF(_xlfn._xlws.FILTER('GAME.CHECKLIST_ Integrator'!$C$2:$C$3000,'GAME.CHECKLIST_ Integrator'!$D$2:$D$3000=B572,"#no matching result in GAME.CHECKLIST Integrator")="0","#Text found in aircraft PAGE_Integrator but no matching entry name; check that you copy-pasted entry names",
                   _xlfn._xlws.FILTER('GAME.CHECKLIST_ Integrator'!$C$2:$C$3000,'GAME.CHECKLIST_ Integrator'!$D$2:$D$3000=B572,"#no matching result in GAME.CHECKLIST Integrator")),
           _xlfn._xlws.FILTER('Checklist.loc DATA'!$D$3:$D$3000,'Checklist.loc DATA'!$C$3:$C$3000=B572,"#no matching result in Checklist.loc DATA")))</f>
        <v/>
      </c>
      <c r="D572" s="54"/>
      <c r="E572" s="46" t="str" cm="1">
        <f t="array" ref="E572">IF(D572="","",
       IF(OR(_xlfn._xlws.FILTER('Checklist.loc DATA'!$D$3:$D$3000,'Checklist.loc DATA'!$C$3:$C$3000=D572,"#no matching result in Checklist.loc DATA")="#no matching result found in Checklist.loc DATA",_xlfn._xlws.FILTER('Checklist.loc DATA'!$D$3:$D$3000,'Checklist.loc DATA'!$C$3:$C$3000=D572,"#no matching result in Checklist.loc DATA")="MISSING",_xlfn._xlws.FILTER('Checklist.loc DATA'!$D$3:$D$3000,'Checklist.loc DATA'!$C$3:$C$3000=D572,"#no matching result in Checklist.loc DATA")=""),
            IF(_xlfn._xlws.FILTER('GAME.CHECKLIST_ Integrator'!$C$2:$C$3000,'GAME.CHECKLIST_ Integrator'!$D$2:$D$3000=D572,"#no matching result in GAME.CHECKLIST Integrator")="0","#Text found in aircraft PAGE_Integrator but no matching entry name; check that you copy-pasted entry names",
                   _xlfn._xlws.FILTER('GAME.CHECKLIST_ Integrator'!$C$2:$C$3000,'GAME.CHECKLIST_ Integrator'!$D$2:$D$3000=D572,"#no matching result in GAME.CHECKLIST Integrator")),
           _xlfn._xlws.FILTER('Checklist.loc DATA'!$D$3:$D$3000,'Checklist.loc DATA'!$C$3:$C$3000=D572,"#no matching result in Checklist.loc DATA")))</f>
        <v/>
      </c>
      <c r="F572" s="52"/>
      <c r="G572" s="46" t="str" cm="1">
        <f t="array" ref="G572">IF(F572="","",
       IF(OR(_xlfn._xlws.FILTER('Checklist.loc DATA'!$D$3:$D$3000,'Checklist.loc DATA'!$C$3:$C$3000=F572,"#no matching result in Checklist.loc DATA")="#no matching result found in Checklist.loc DATA",_xlfn._xlws.FILTER('Checklist.loc DATA'!$D$3:$D$3000,'Checklist.loc DATA'!$C$3:$C$3000=F572,"#no matching result in Checklist.loc DATA")="MISSING",_xlfn._xlws.FILTER('Checklist.loc DATA'!$D$3:$D$3000,'Checklist.loc DATA'!$C$3:$C$3000=F572,"#no matching result in Checklist.loc DATA")=""),
            IF(_xlfn._xlws.FILTER('GAME.CHECKLIST_ Integrator'!$C$2:$C$3000,'GAME.CHECKLIST_ Integrator'!$D$2:$D$3000=F572,"#no matching result in GAME.CHECKLIST Integrator")="0","#Text found in aircraft PAGE_Integrator but no matching entry name; check that you copy-pasted entry names",
                   _xlfn._xlws.FILTER('GAME.CHECKLIST_ Integrator'!$C$2:$C$3000,'GAME.CHECKLIST_ Integrator'!$D$2:$D$3000=F572,"#no matching result in GAME.CHECKLIST Integrator")),
           _xlfn._xlws.FILTER('Checklist.loc DATA'!$D$3:$D$3000,'Checklist.loc DATA'!$C$3:$C$3000=F572,"#no matching result in Checklist.loc DATA")))</f>
        <v/>
      </c>
      <c r="H572" s="61"/>
      <c r="I572" s="46" t="str" cm="1">
        <f t="array" ref="I572">IF(H572="","",
       IF(OR(_xlfn._xlws.FILTER('Checklist.loc DATA'!$D$3:$D$3000,'Checklist.loc DATA'!$C$3:$C$3000=H572,"#no matching result in Checklist.loc DATA")="#no matching result found in Checklist.loc DATA",_xlfn._xlws.FILTER('Checklist.loc DATA'!$D$3:$D$3000,'Checklist.loc DATA'!$C$3:$C$3000=H572,"#no matching result in Checklist.loc DATA")="MISSING",_xlfn._xlws.FILTER('Checklist.loc DATA'!$D$3:$D$3000,'Checklist.loc DATA'!$C$3:$C$3000=H572,"#no matching result in Checklist.loc DATA")=""),
            IF(_xlfn._xlws.FILTER('GAME.CHECKLIST_ Integrator'!$C$2:$C$3000,'GAME.CHECKLIST_ Integrator'!$D$2:$D$3000=H572,"#no matching result in GAME.CHECKLIST Integrator")="0","#Text found in aircraft PAGE_Integrator but no matching entry name; check that you copy-pasted entry names",
                   _xlfn._xlws.FILTER('GAME.CHECKLIST_ Integrator'!$C$2:$C$3000,'GAME.CHECKLIST_ Integrator'!$D$2:$D$3000=H572,"#no matching result in GAME.CHECKLIST Integrator")),
           _xlfn._xlws.FILTER('Checklist.loc DATA'!$D$3:$D$3000,'Checklist.loc DATA'!$C$3:$C$3000=H572,"#no matching result in Checklist.loc DATA")))</f>
        <v/>
      </c>
      <c r="J572" s="48"/>
      <c r="K572" s="46" t="str" cm="1">
        <f t="array" ref="K572">IF(OR(J572="",J572=0),"",
       IF(OR(_xlfn._xlws.FILTER('Checklist.loc DATA'!$E$3:$E$3000,'Checklist.loc DATA'!$D$3:$D$3000=J572,"#no matching result in Checklist.loc DATA")="#no matching result found in Checklist.loc DATA",_xlfn._xlws.FILTER('Checklist.loc DATA'!$E$3:$E$3000,'Checklist.loc DATA'!$D$3:$D$3000=J572,"#no matching result in Checklist.loc DATA")="MISSING",_xlfn._xlws.FILTER('Checklist.loc DATA'!$E$3:$E$3000,'Checklist.loc DATA'!$D$3:$D$3000=J572,"#no matching result in Checklist.loc DATA")=""),
          IF(_xlfn._xlws.FILTER('CLUE. Integrator'!$C$2:$C$3000,'CLUE. Integrator'!$D$2:$D$3000=J572,"#no matching result in aircraft CLUE_Integrator")="0","#Text found in aircraft CLUE_Integrator but no matching entry name; check that you copy-pasted entry names",
                   _xlfn._xlws.FILTER('CLUE. Integrator'!$C$2:$C$3000,'CLUE. Integrator'!$D$2:$D$3000=J572,"#no matching result in aircraft CLUE_Integrator")),
           _xlfn._xlws.FILTER('Checklist.loc DATA'!$E$3:$E$3000,'Checklist.loc DATA'!$D$3:$D$3000=J572,"#no matching result in Checklist.loc DATA")))</f>
        <v/>
      </c>
      <c r="L572" s="63" t="str">
        <f>IF('Integrator tracking'!G581="","",'Integrator tracking'!G581)</f>
        <v/>
      </c>
      <c r="M572" s="14" t="str">
        <f t="shared" si="16"/>
        <v/>
      </c>
      <c r="N572" s="14" t="str">
        <f>IF(F572="","",
_xlfn.CONCAT('Resource Checklist generator'!$A$2,UPPER('Resource Checklist generator'!$O$1),SUBSTITUTE(_xlfn.CONCAT(G572,"_",I572),"GAME.CHECKLIST_",""),"_",T572,'Resource Checklist generator'!$M$2,L572,'Resource Checklist generator'!$K$2,CHAR(10),
    'Resource Checklist generator'!$L$1,'Resource Checklist generator'!$N$2,'Resource Checklist generator'!$K$1,CHAR(10),
    'Resource Checklist generator'!$N$1
))</f>
        <v/>
      </c>
      <c r="O572" s="14" t="str">
        <f>IF(NOT(OR(U572=0,U572="")),_xlfn.CONCAT('Resource Checklist generator'!$G$2,U572,'Resource Checklist generator'!$H$2,CHAR(10),'Resource Checklist generator'!$I$2),"")</f>
        <v/>
      </c>
      <c r="P572" s="14" t="str">
        <f>IF(NOT(OR(V572=0,V572="")),_xlfn.CONCAT('Resource Checklist generator'!$J$2,V572,'Resource Checklist generator'!$H$2,CHAR(10),'Resource Checklist generator'!$L$2),"")</f>
        <v/>
      </c>
      <c r="Q572" s="14" t="str">
        <f>IF(F572="","",
    _xlfn.CONCAT('Resource Checklist generator'!$A$1,UPPER('Resource Checklist generator'!$O$1),SUBSTITUTE(_xlfn.CONCAT(G572,"_",I572),"GAME.CHECKLIST_",""),'Resource Checklist generator'!$B$1,CHAR(10),
    'Resource Checklist generator'!$C$1,G572,'Resource Checklist generator'!$D$1,I572,'Resource Checklist generator'!$E$1,CHAR(10),
    IF(K572="","",_xlfn.CONCAT('Resource Checklist generator'!$F$1,K572,'Resource Checklist generator'!$G$1,CHAR(10))),
    'Resource Checklist generator'!$J$1,'Resource Checklist generator'!$K$1,CHAR(10),
    'Resource Checklist generator'!$N$1)
)</f>
        <v/>
      </c>
      <c r="R572" s="14"/>
      <c r="S572" s="14" t="str">
        <f t="shared" si="17"/>
        <v/>
      </c>
      <c r="T572" s="14" t="str" cm="1">
        <f t="array" ref="T572">IF(Q572="","",MATCH(MID(Q572,1,255),MID($R$3:$R$999,1,255),0))</f>
        <v/>
      </c>
      <c r="U572" s="14"/>
      <c r="V572" s="14"/>
    </row>
    <row r="573" spans="2:22">
      <c r="B573" s="9"/>
      <c r="C573" s="46" t="str" cm="1">
        <f t="array" ref="C573">IF(B573="","",
       IF(OR(_xlfn._xlws.FILTER('Checklist.loc DATA'!$D$3:$D$3000,'Checklist.loc DATA'!$C$3:$C$3000=B573,"#no matching result in Checklist.loc DATA")="#no matching result found in Checklist.loc DATA",_xlfn._xlws.FILTER('Checklist.loc DATA'!$D$3:$D$3000,'Checklist.loc DATA'!$C$3:$C$3000=B573,"#no matching result in Checklist.loc DATA")="MISSING",_xlfn._xlws.FILTER('Checklist.loc DATA'!$D$3:$D$3000,'Checklist.loc DATA'!$C$3:$C$3000=B573,"#no matching result in Checklist.loc DATA")=""),
            IF(_xlfn._xlws.FILTER('GAME.CHECKLIST_ Integrator'!$C$2:$C$3000,'GAME.CHECKLIST_ Integrator'!$D$2:$D$3000=B573,"#no matching result in GAME.CHECKLIST Integrator")="0","#Text found in aircraft PAGE_Integrator but no matching entry name; check that you copy-pasted entry names",
                   _xlfn._xlws.FILTER('GAME.CHECKLIST_ Integrator'!$C$2:$C$3000,'GAME.CHECKLIST_ Integrator'!$D$2:$D$3000=B573,"#no matching result in GAME.CHECKLIST Integrator")),
           _xlfn._xlws.FILTER('Checklist.loc DATA'!$D$3:$D$3000,'Checklist.loc DATA'!$C$3:$C$3000=B573,"#no matching result in Checklist.loc DATA")))</f>
        <v/>
      </c>
      <c r="D573" s="54"/>
      <c r="E573" s="46" t="str" cm="1">
        <f t="array" ref="E573">IF(D573="","",
       IF(OR(_xlfn._xlws.FILTER('Checklist.loc DATA'!$D$3:$D$3000,'Checklist.loc DATA'!$C$3:$C$3000=D573,"#no matching result in Checklist.loc DATA")="#no matching result found in Checklist.loc DATA",_xlfn._xlws.FILTER('Checklist.loc DATA'!$D$3:$D$3000,'Checklist.loc DATA'!$C$3:$C$3000=D573,"#no matching result in Checklist.loc DATA")="MISSING",_xlfn._xlws.FILTER('Checklist.loc DATA'!$D$3:$D$3000,'Checklist.loc DATA'!$C$3:$C$3000=D573,"#no matching result in Checklist.loc DATA")=""),
            IF(_xlfn._xlws.FILTER('GAME.CHECKLIST_ Integrator'!$C$2:$C$3000,'GAME.CHECKLIST_ Integrator'!$D$2:$D$3000=D573,"#no matching result in GAME.CHECKLIST Integrator")="0","#Text found in aircraft PAGE_Integrator but no matching entry name; check that you copy-pasted entry names",
                   _xlfn._xlws.FILTER('GAME.CHECKLIST_ Integrator'!$C$2:$C$3000,'GAME.CHECKLIST_ Integrator'!$D$2:$D$3000=D573,"#no matching result in GAME.CHECKLIST Integrator")),
           _xlfn._xlws.FILTER('Checklist.loc DATA'!$D$3:$D$3000,'Checklist.loc DATA'!$C$3:$C$3000=D573,"#no matching result in Checklist.loc DATA")))</f>
        <v/>
      </c>
      <c r="F573" s="52"/>
      <c r="G573" s="46" t="str" cm="1">
        <f t="array" ref="G573">IF(F573="","",
       IF(OR(_xlfn._xlws.FILTER('Checklist.loc DATA'!$D$3:$D$3000,'Checklist.loc DATA'!$C$3:$C$3000=F573,"#no matching result in Checklist.loc DATA")="#no matching result found in Checklist.loc DATA",_xlfn._xlws.FILTER('Checklist.loc DATA'!$D$3:$D$3000,'Checklist.loc DATA'!$C$3:$C$3000=F573,"#no matching result in Checklist.loc DATA")="MISSING",_xlfn._xlws.FILTER('Checklist.loc DATA'!$D$3:$D$3000,'Checklist.loc DATA'!$C$3:$C$3000=F573,"#no matching result in Checklist.loc DATA")=""),
            IF(_xlfn._xlws.FILTER('GAME.CHECKLIST_ Integrator'!$C$2:$C$3000,'GAME.CHECKLIST_ Integrator'!$D$2:$D$3000=F573,"#no matching result in GAME.CHECKLIST Integrator")="0","#Text found in aircraft PAGE_Integrator but no matching entry name; check that you copy-pasted entry names",
                   _xlfn._xlws.FILTER('GAME.CHECKLIST_ Integrator'!$C$2:$C$3000,'GAME.CHECKLIST_ Integrator'!$D$2:$D$3000=F573,"#no matching result in GAME.CHECKLIST Integrator")),
           _xlfn._xlws.FILTER('Checklist.loc DATA'!$D$3:$D$3000,'Checklist.loc DATA'!$C$3:$C$3000=F573,"#no matching result in Checklist.loc DATA")))</f>
        <v/>
      </c>
      <c r="H573" s="61"/>
      <c r="I573" s="46" t="str" cm="1">
        <f t="array" ref="I573">IF(H573="","",
       IF(OR(_xlfn._xlws.FILTER('Checklist.loc DATA'!$D$3:$D$3000,'Checklist.loc DATA'!$C$3:$C$3000=H573,"#no matching result in Checklist.loc DATA")="#no matching result found in Checklist.loc DATA",_xlfn._xlws.FILTER('Checklist.loc DATA'!$D$3:$D$3000,'Checklist.loc DATA'!$C$3:$C$3000=H573,"#no matching result in Checklist.loc DATA")="MISSING",_xlfn._xlws.FILTER('Checklist.loc DATA'!$D$3:$D$3000,'Checklist.loc DATA'!$C$3:$C$3000=H573,"#no matching result in Checklist.loc DATA")=""),
            IF(_xlfn._xlws.FILTER('GAME.CHECKLIST_ Integrator'!$C$2:$C$3000,'GAME.CHECKLIST_ Integrator'!$D$2:$D$3000=H573,"#no matching result in GAME.CHECKLIST Integrator")="0","#Text found in aircraft PAGE_Integrator but no matching entry name; check that you copy-pasted entry names",
                   _xlfn._xlws.FILTER('GAME.CHECKLIST_ Integrator'!$C$2:$C$3000,'GAME.CHECKLIST_ Integrator'!$D$2:$D$3000=H573,"#no matching result in GAME.CHECKLIST Integrator")),
           _xlfn._xlws.FILTER('Checklist.loc DATA'!$D$3:$D$3000,'Checklist.loc DATA'!$C$3:$C$3000=H573,"#no matching result in Checklist.loc DATA")))</f>
        <v/>
      </c>
      <c r="J573" s="48"/>
      <c r="K573" s="46" t="str" cm="1">
        <f t="array" ref="K573">IF(OR(J573="",J573=0),"",
       IF(OR(_xlfn._xlws.FILTER('Checklist.loc DATA'!$E$3:$E$3000,'Checklist.loc DATA'!$D$3:$D$3000=J573,"#no matching result in Checklist.loc DATA")="#no matching result found in Checklist.loc DATA",_xlfn._xlws.FILTER('Checklist.loc DATA'!$E$3:$E$3000,'Checklist.loc DATA'!$D$3:$D$3000=J573,"#no matching result in Checklist.loc DATA")="MISSING",_xlfn._xlws.FILTER('Checklist.loc DATA'!$E$3:$E$3000,'Checklist.loc DATA'!$D$3:$D$3000=J573,"#no matching result in Checklist.loc DATA")=""),
          IF(_xlfn._xlws.FILTER('CLUE. Integrator'!$C$2:$C$3000,'CLUE. Integrator'!$D$2:$D$3000=J573,"#no matching result in aircraft CLUE_Integrator")="0","#Text found in aircraft CLUE_Integrator but no matching entry name; check that you copy-pasted entry names",
                   _xlfn._xlws.FILTER('CLUE. Integrator'!$C$2:$C$3000,'CLUE. Integrator'!$D$2:$D$3000=J573,"#no matching result in aircraft CLUE_Integrator")),
           _xlfn._xlws.FILTER('Checklist.loc DATA'!$E$3:$E$3000,'Checklist.loc DATA'!$D$3:$D$3000=J573,"#no matching result in Checklist.loc DATA")))</f>
        <v/>
      </c>
      <c r="L573" s="63" t="str">
        <f>IF('Integrator tracking'!G582="","",'Integrator tracking'!G582)</f>
        <v/>
      </c>
      <c r="M573" s="14" t="str">
        <f t="shared" si="16"/>
        <v/>
      </c>
      <c r="N573" s="14" t="str">
        <f>IF(F573="","",
_xlfn.CONCAT('Resource Checklist generator'!$A$2,UPPER('Resource Checklist generator'!$O$1),SUBSTITUTE(_xlfn.CONCAT(G573,"_",I573),"GAME.CHECKLIST_",""),"_",T573,'Resource Checklist generator'!$M$2,L573,'Resource Checklist generator'!$K$2,CHAR(10),
    'Resource Checklist generator'!$L$1,'Resource Checklist generator'!$N$2,'Resource Checklist generator'!$K$1,CHAR(10),
    'Resource Checklist generator'!$N$1
))</f>
        <v/>
      </c>
      <c r="O573" s="14" t="str">
        <f>IF(NOT(OR(U573=0,U573="")),_xlfn.CONCAT('Resource Checklist generator'!$G$2,U573,'Resource Checklist generator'!$H$2,CHAR(10),'Resource Checklist generator'!$I$2),"")</f>
        <v/>
      </c>
      <c r="P573" s="14" t="str">
        <f>IF(NOT(OR(V573=0,V573="")),_xlfn.CONCAT('Resource Checklist generator'!$J$2,V573,'Resource Checklist generator'!$H$2,CHAR(10),'Resource Checklist generator'!$L$2),"")</f>
        <v/>
      </c>
      <c r="Q573" s="14" t="str">
        <f>IF(F573="","",
    _xlfn.CONCAT('Resource Checklist generator'!$A$1,UPPER('Resource Checklist generator'!$O$1),SUBSTITUTE(_xlfn.CONCAT(G573,"_",I573),"GAME.CHECKLIST_",""),'Resource Checklist generator'!$B$1,CHAR(10),
    'Resource Checklist generator'!$C$1,G573,'Resource Checklist generator'!$D$1,I573,'Resource Checklist generator'!$E$1,CHAR(10),
    IF(K573="","",_xlfn.CONCAT('Resource Checklist generator'!$F$1,K573,'Resource Checklist generator'!$G$1,CHAR(10))),
    'Resource Checklist generator'!$J$1,'Resource Checklist generator'!$K$1,CHAR(10),
    'Resource Checklist generator'!$N$1)
)</f>
        <v/>
      </c>
      <c r="R573" s="14"/>
      <c r="S573" s="14" t="str">
        <f t="shared" si="17"/>
        <v/>
      </c>
      <c r="T573" s="14" t="str" cm="1">
        <f t="array" ref="T573">IF(Q573="","",MATCH(MID(Q573,1,255),MID($R$3:$R$999,1,255),0))</f>
        <v/>
      </c>
      <c r="U573" s="14"/>
      <c r="V573" s="14"/>
    </row>
    <row r="574" spans="2:22">
      <c r="B574" s="9"/>
      <c r="C574" s="46" t="str" cm="1">
        <f t="array" ref="C574">IF(B574="","",
       IF(OR(_xlfn._xlws.FILTER('Checklist.loc DATA'!$D$3:$D$3000,'Checklist.loc DATA'!$C$3:$C$3000=B574,"#no matching result in Checklist.loc DATA")="#no matching result found in Checklist.loc DATA",_xlfn._xlws.FILTER('Checklist.loc DATA'!$D$3:$D$3000,'Checklist.loc DATA'!$C$3:$C$3000=B574,"#no matching result in Checklist.loc DATA")="MISSING",_xlfn._xlws.FILTER('Checklist.loc DATA'!$D$3:$D$3000,'Checklist.loc DATA'!$C$3:$C$3000=B574,"#no matching result in Checklist.loc DATA")=""),
            IF(_xlfn._xlws.FILTER('GAME.CHECKLIST_ Integrator'!$C$2:$C$3000,'GAME.CHECKLIST_ Integrator'!$D$2:$D$3000=B574,"#no matching result in GAME.CHECKLIST Integrator")="0","#Text found in aircraft PAGE_Integrator but no matching entry name; check that you copy-pasted entry names",
                   _xlfn._xlws.FILTER('GAME.CHECKLIST_ Integrator'!$C$2:$C$3000,'GAME.CHECKLIST_ Integrator'!$D$2:$D$3000=B574,"#no matching result in GAME.CHECKLIST Integrator")),
           _xlfn._xlws.FILTER('Checklist.loc DATA'!$D$3:$D$3000,'Checklist.loc DATA'!$C$3:$C$3000=B574,"#no matching result in Checklist.loc DATA")))</f>
        <v/>
      </c>
      <c r="D574" s="54"/>
      <c r="E574" s="46" t="str" cm="1">
        <f t="array" ref="E574">IF(D574="","",
       IF(OR(_xlfn._xlws.FILTER('Checklist.loc DATA'!$D$3:$D$3000,'Checklist.loc DATA'!$C$3:$C$3000=D574,"#no matching result in Checklist.loc DATA")="#no matching result found in Checklist.loc DATA",_xlfn._xlws.FILTER('Checklist.loc DATA'!$D$3:$D$3000,'Checklist.loc DATA'!$C$3:$C$3000=D574,"#no matching result in Checklist.loc DATA")="MISSING",_xlfn._xlws.FILTER('Checklist.loc DATA'!$D$3:$D$3000,'Checklist.loc DATA'!$C$3:$C$3000=D574,"#no matching result in Checklist.loc DATA")=""),
            IF(_xlfn._xlws.FILTER('GAME.CHECKLIST_ Integrator'!$C$2:$C$3000,'GAME.CHECKLIST_ Integrator'!$D$2:$D$3000=D574,"#no matching result in GAME.CHECKLIST Integrator")="0","#Text found in aircraft PAGE_Integrator but no matching entry name; check that you copy-pasted entry names",
                   _xlfn._xlws.FILTER('GAME.CHECKLIST_ Integrator'!$C$2:$C$3000,'GAME.CHECKLIST_ Integrator'!$D$2:$D$3000=D574,"#no matching result in GAME.CHECKLIST Integrator")),
           _xlfn._xlws.FILTER('Checklist.loc DATA'!$D$3:$D$3000,'Checklist.loc DATA'!$C$3:$C$3000=D574,"#no matching result in Checklist.loc DATA")))</f>
        <v/>
      </c>
      <c r="F574" s="52"/>
      <c r="G574" s="46" t="str" cm="1">
        <f t="array" ref="G574">IF(F574="","",
       IF(OR(_xlfn._xlws.FILTER('Checklist.loc DATA'!$D$3:$D$3000,'Checklist.loc DATA'!$C$3:$C$3000=F574,"#no matching result in Checklist.loc DATA")="#no matching result found in Checklist.loc DATA",_xlfn._xlws.FILTER('Checklist.loc DATA'!$D$3:$D$3000,'Checklist.loc DATA'!$C$3:$C$3000=F574,"#no matching result in Checklist.loc DATA")="MISSING",_xlfn._xlws.FILTER('Checklist.loc DATA'!$D$3:$D$3000,'Checklist.loc DATA'!$C$3:$C$3000=F574,"#no matching result in Checklist.loc DATA")=""),
            IF(_xlfn._xlws.FILTER('GAME.CHECKLIST_ Integrator'!$C$2:$C$3000,'GAME.CHECKLIST_ Integrator'!$D$2:$D$3000=F574,"#no matching result in GAME.CHECKLIST Integrator")="0","#Text found in aircraft PAGE_Integrator but no matching entry name; check that you copy-pasted entry names",
                   _xlfn._xlws.FILTER('GAME.CHECKLIST_ Integrator'!$C$2:$C$3000,'GAME.CHECKLIST_ Integrator'!$D$2:$D$3000=F574,"#no matching result in GAME.CHECKLIST Integrator")),
           _xlfn._xlws.FILTER('Checklist.loc DATA'!$D$3:$D$3000,'Checklist.loc DATA'!$C$3:$C$3000=F574,"#no matching result in Checklist.loc DATA")))</f>
        <v/>
      </c>
      <c r="H574" s="61"/>
      <c r="I574" s="46" t="str" cm="1">
        <f t="array" ref="I574">IF(H574="","",
       IF(OR(_xlfn._xlws.FILTER('Checklist.loc DATA'!$D$3:$D$3000,'Checklist.loc DATA'!$C$3:$C$3000=H574,"#no matching result in Checklist.loc DATA")="#no matching result found in Checklist.loc DATA",_xlfn._xlws.FILTER('Checklist.loc DATA'!$D$3:$D$3000,'Checklist.loc DATA'!$C$3:$C$3000=H574,"#no matching result in Checklist.loc DATA")="MISSING",_xlfn._xlws.FILTER('Checklist.loc DATA'!$D$3:$D$3000,'Checklist.loc DATA'!$C$3:$C$3000=H574,"#no matching result in Checklist.loc DATA")=""),
            IF(_xlfn._xlws.FILTER('GAME.CHECKLIST_ Integrator'!$C$2:$C$3000,'GAME.CHECKLIST_ Integrator'!$D$2:$D$3000=H574,"#no matching result in GAME.CHECKLIST Integrator")="0","#Text found in aircraft PAGE_Integrator but no matching entry name; check that you copy-pasted entry names",
                   _xlfn._xlws.FILTER('GAME.CHECKLIST_ Integrator'!$C$2:$C$3000,'GAME.CHECKLIST_ Integrator'!$D$2:$D$3000=H574,"#no matching result in GAME.CHECKLIST Integrator")),
           _xlfn._xlws.FILTER('Checklist.loc DATA'!$D$3:$D$3000,'Checklist.loc DATA'!$C$3:$C$3000=H574,"#no matching result in Checklist.loc DATA")))</f>
        <v/>
      </c>
      <c r="J574" s="48"/>
      <c r="K574" s="46" t="str" cm="1">
        <f t="array" ref="K574">IF(OR(J574="",J574=0),"",
       IF(OR(_xlfn._xlws.FILTER('Checklist.loc DATA'!$E$3:$E$3000,'Checklist.loc DATA'!$D$3:$D$3000=J574,"#no matching result in Checklist.loc DATA")="#no matching result found in Checklist.loc DATA",_xlfn._xlws.FILTER('Checklist.loc DATA'!$E$3:$E$3000,'Checklist.loc DATA'!$D$3:$D$3000=J574,"#no matching result in Checklist.loc DATA")="MISSING",_xlfn._xlws.FILTER('Checklist.loc DATA'!$E$3:$E$3000,'Checklist.loc DATA'!$D$3:$D$3000=J574,"#no matching result in Checklist.loc DATA")=""),
          IF(_xlfn._xlws.FILTER('CLUE. Integrator'!$C$2:$C$3000,'CLUE. Integrator'!$D$2:$D$3000=J574,"#no matching result in aircraft CLUE_Integrator")="0","#Text found in aircraft CLUE_Integrator but no matching entry name; check that you copy-pasted entry names",
                   _xlfn._xlws.FILTER('CLUE. Integrator'!$C$2:$C$3000,'CLUE. Integrator'!$D$2:$D$3000=J574,"#no matching result in aircraft CLUE_Integrator")),
           _xlfn._xlws.FILTER('Checklist.loc DATA'!$E$3:$E$3000,'Checklist.loc DATA'!$D$3:$D$3000=J574,"#no matching result in Checklist.loc DATA")))</f>
        <v/>
      </c>
      <c r="L574" s="63" t="str">
        <f>IF('Integrator tracking'!G583="","",'Integrator tracking'!G583)</f>
        <v/>
      </c>
      <c r="M574" s="14" t="str">
        <f t="shared" si="16"/>
        <v/>
      </c>
      <c r="N574" s="14" t="str">
        <f>IF(F574="","",
_xlfn.CONCAT('Resource Checklist generator'!$A$2,UPPER('Resource Checklist generator'!$O$1),SUBSTITUTE(_xlfn.CONCAT(G574,"_",I574),"GAME.CHECKLIST_",""),"_",T574,'Resource Checklist generator'!$M$2,L574,'Resource Checklist generator'!$K$2,CHAR(10),
    'Resource Checklist generator'!$L$1,'Resource Checklist generator'!$N$2,'Resource Checklist generator'!$K$1,CHAR(10),
    'Resource Checklist generator'!$N$1
))</f>
        <v/>
      </c>
      <c r="O574" s="14" t="str">
        <f>IF(NOT(OR(U574=0,U574="")),_xlfn.CONCAT('Resource Checklist generator'!$G$2,U574,'Resource Checklist generator'!$H$2,CHAR(10),'Resource Checklist generator'!$I$2),"")</f>
        <v/>
      </c>
      <c r="P574" s="14" t="str">
        <f>IF(NOT(OR(V574=0,V574="")),_xlfn.CONCAT('Resource Checklist generator'!$J$2,V574,'Resource Checklist generator'!$H$2,CHAR(10),'Resource Checklist generator'!$L$2),"")</f>
        <v/>
      </c>
      <c r="Q574" s="14" t="str">
        <f>IF(F574="","",
    _xlfn.CONCAT('Resource Checklist generator'!$A$1,UPPER('Resource Checklist generator'!$O$1),SUBSTITUTE(_xlfn.CONCAT(G574,"_",I574),"GAME.CHECKLIST_",""),'Resource Checklist generator'!$B$1,CHAR(10),
    'Resource Checklist generator'!$C$1,G574,'Resource Checklist generator'!$D$1,I574,'Resource Checklist generator'!$E$1,CHAR(10),
    IF(K574="","",_xlfn.CONCAT('Resource Checklist generator'!$F$1,K574,'Resource Checklist generator'!$G$1,CHAR(10))),
    'Resource Checklist generator'!$J$1,'Resource Checklist generator'!$K$1,CHAR(10),
    'Resource Checklist generator'!$N$1)
)</f>
        <v/>
      </c>
      <c r="R574" s="14"/>
      <c r="S574" s="14" t="str">
        <f t="shared" si="17"/>
        <v/>
      </c>
      <c r="T574" s="14" t="str" cm="1">
        <f t="array" ref="T574">IF(Q574="","",MATCH(MID(Q574,1,255),MID($R$3:$R$999,1,255),0))</f>
        <v/>
      </c>
      <c r="U574" s="14"/>
      <c r="V574" s="14"/>
    </row>
    <row r="575" spans="2:22">
      <c r="B575" s="9"/>
      <c r="C575" s="46" t="str" cm="1">
        <f t="array" ref="C575">IF(B575="","",
       IF(OR(_xlfn._xlws.FILTER('Checklist.loc DATA'!$D$3:$D$3000,'Checklist.loc DATA'!$C$3:$C$3000=B575,"#no matching result in Checklist.loc DATA")="#no matching result found in Checklist.loc DATA",_xlfn._xlws.FILTER('Checklist.loc DATA'!$D$3:$D$3000,'Checklist.loc DATA'!$C$3:$C$3000=B575,"#no matching result in Checklist.loc DATA")="MISSING",_xlfn._xlws.FILTER('Checklist.loc DATA'!$D$3:$D$3000,'Checklist.loc DATA'!$C$3:$C$3000=B575,"#no matching result in Checklist.loc DATA")=""),
            IF(_xlfn._xlws.FILTER('GAME.CHECKLIST_ Integrator'!$C$2:$C$3000,'GAME.CHECKLIST_ Integrator'!$D$2:$D$3000=B575,"#no matching result in GAME.CHECKLIST Integrator")="0","#Text found in aircraft PAGE_Integrator but no matching entry name; check that you copy-pasted entry names",
                   _xlfn._xlws.FILTER('GAME.CHECKLIST_ Integrator'!$C$2:$C$3000,'GAME.CHECKLIST_ Integrator'!$D$2:$D$3000=B575,"#no matching result in GAME.CHECKLIST Integrator")),
           _xlfn._xlws.FILTER('Checklist.loc DATA'!$D$3:$D$3000,'Checklist.loc DATA'!$C$3:$C$3000=B575,"#no matching result in Checklist.loc DATA")))</f>
        <v/>
      </c>
      <c r="D575" s="54"/>
      <c r="E575" s="46" t="str" cm="1">
        <f t="array" ref="E575">IF(D575="","",
       IF(OR(_xlfn._xlws.FILTER('Checklist.loc DATA'!$D$3:$D$3000,'Checklist.loc DATA'!$C$3:$C$3000=D575,"#no matching result in Checklist.loc DATA")="#no matching result found in Checklist.loc DATA",_xlfn._xlws.FILTER('Checklist.loc DATA'!$D$3:$D$3000,'Checklist.loc DATA'!$C$3:$C$3000=D575,"#no matching result in Checklist.loc DATA")="MISSING",_xlfn._xlws.FILTER('Checklist.loc DATA'!$D$3:$D$3000,'Checklist.loc DATA'!$C$3:$C$3000=D575,"#no matching result in Checklist.loc DATA")=""),
            IF(_xlfn._xlws.FILTER('GAME.CHECKLIST_ Integrator'!$C$2:$C$3000,'GAME.CHECKLIST_ Integrator'!$D$2:$D$3000=D575,"#no matching result in GAME.CHECKLIST Integrator")="0","#Text found in aircraft PAGE_Integrator but no matching entry name; check that you copy-pasted entry names",
                   _xlfn._xlws.FILTER('GAME.CHECKLIST_ Integrator'!$C$2:$C$3000,'GAME.CHECKLIST_ Integrator'!$D$2:$D$3000=D575,"#no matching result in GAME.CHECKLIST Integrator")),
           _xlfn._xlws.FILTER('Checklist.loc DATA'!$D$3:$D$3000,'Checklist.loc DATA'!$C$3:$C$3000=D575,"#no matching result in Checklist.loc DATA")))</f>
        <v/>
      </c>
      <c r="F575" s="52"/>
      <c r="G575" s="46" t="str" cm="1">
        <f t="array" ref="G575">IF(F575="","",
       IF(OR(_xlfn._xlws.FILTER('Checklist.loc DATA'!$D$3:$D$3000,'Checklist.loc DATA'!$C$3:$C$3000=F575,"#no matching result in Checklist.loc DATA")="#no matching result found in Checklist.loc DATA",_xlfn._xlws.FILTER('Checklist.loc DATA'!$D$3:$D$3000,'Checklist.loc DATA'!$C$3:$C$3000=F575,"#no matching result in Checklist.loc DATA")="MISSING",_xlfn._xlws.FILTER('Checklist.loc DATA'!$D$3:$D$3000,'Checklist.loc DATA'!$C$3:$C$3000=F575,"#no matching result in Checklist.loc DATA")=""),
            IF(_xlfn._xlws.FILTER('GAME.CHECKLIST_ Integrator'!$C$2:$C$3000,'GAME.CHECKLIST_ Integrator'!$D$2:$D$3000=F575,"#no matching result in GAME.CHECKLIST Integrator")="0","#Text found in aircraft PAGE_Integrator but no matching entry name; check that you copy-pasted entry names",
                   _xlfn._xlws.FILTER('GAME.CHECKLIST_ Integrator'!$C$2:$C$3000,'GAME.CHECKLIST_ Integrator'!$D$2:$D$3000=F575,"#no matching result in GAME.CHECKLIST Integrator")),
           _xlfn._xlws.FILTER('Checklist.loc DATA'!$D$3:$D$3000,'Checklist.loc DATA'!$C$3:$C$3000=F575,"#no matching result in Checklist.loc DATA")))</f>
        <v/>
      </c>
      <c r="H575" s="61"/>
      <c r="I575" s="46" t="str" cm="1">
        <f t="array" ref="I575">IF(H575="","",
       IF(OR(_xlfn._xlws.FILTER('Checklist.loc DATA'!$D$3:$D$3000,'Checklist.loc DATA'!$C$3:$C$3000=H575,"#no matching result in Checklist.loc DATA")="#no matching result found in Checklist.loc DATA",_xlfn._xlws.FILTER('Checklist.loc DATA'!$D$3:$D$3000,'Checklist.loc DATA'!$C$3:$C$3000=H575,"#no matching result in Checklist.loc DATA")="MISSING",_xlfn._xlws.FILTER('Checklist.loc DATA'!$D$3:$D$3000,'Checklist.loc DATA'!$C$3:$C$3000=H575,"#no matching result in Checklist.loc DATA")=""),
            IF(_xlfn._xlws.FILTER('GAME.CHECKLIST_ Integrator'!$C$2:$C$3000,'GAME.CHECKLIST_ Integrator'!$D$2:$D$3000=H575,"#no matching result in GAME.CHECKLIST Integrator")="0","#Text found in aircraft PAGE_Integrator but no matching entry name; check that you copy-pasted entry names",
                   _xlfn._xlws.FILTER('GAME.CHECKLIST_ Integrator'!$C$2:$C$3000,'GAME.CHECKLIST_ Integrator'!$D$2:$D$3000=H575,"#no matching result in GAME.CHECKLIST Integrator")),
           _xlfn._xlws.FILTER('Checklist.loc DATA'!$D$3:$D$3000,'Checklist.loc DATA'!$C$3:$C$3000=H575,"#no matching result in Checklist.loc DATA")))</f>
        <v/>
      </c>
      <c r="J575" s="48"/>
      <c r="K575" s="46" t="str" cm="1">
        <f t="array" ref="K575">IF(OR(J575="",J575=0),"",
       IF(OR(_xlfn._xlws.FILTER('Checklist.loc DATA'!$E$3:$E$3000,'Checklist.loc DATA'!$D$3:$D$3000=J575,"#no matching result in Checklist.loc DATA")="#no matching result found in Checklist.loc DATA",_xlfn._xlws.FILTER('Checklist.loc DATA'!$E$3:$E$3000,'Checklist.loc DATA'!$D$3:$D$3000=J575,"#no matching result in Checklist.loc DATA")="MISSING",_xlfn._xlws.FILTER('Checklist.loc DATA'!$E$3:$E$3000,'Checklist.loc DATA'!$D$3:$D$3000=J575,"#no matching result in Checklist.loc DATA")=""),
          IF(_xlfn._xlws.FILTER('CLUE. Integrator'!$C$2:$C$3000,'CLUE. Integrator'!$D$2:$D$3000=J575,"#no matching result in aircraft CLUE_Integrator")="0","#Text found in aircraft CLUE_Integrator but no matching entry name; check that you copy-pasted entry names",
                   _xlfn._xlws.FILTER('CLUE. Integrator'!$C$2:$C$3000,'CLUE. Integrator'!$D$2:$D$3000=J575,"#no matching result in aircraft CLUE_Integrator")),
           _xlfn._xlws.FILTER('Checklist.loc DATA'!$E$3:$E$3000,'Checklist.loc DATA'!$D$3:$D$3000=J575,"#no matching result in Checklist.loc DATA")))</f>
        <v/>
      </c>
      <c r="L575" s="63" t="str">
        <f>IF('Integrator tracking'!G584="","",'Integrator tracking'!G584)</f>
        <v/>
      </c>
      <c r="M575" s="14" t="str">
        <f t="shared" si="16"/>
        <v/>
      </c>
      <c r="N575" s="14" t="str">
        <f>IF(F575="","",
_xlfn.CONCAT('Resource Checklist generator'!$A$2,UPPER('Resource Checklist generator'!$O$1),SUBSTITUTE(_xlfn.CONCAT(G575,"_",I575),"GAME.CHECKLIST_",""),"_",T575,'Resource Checklist generator'!$M$2,L575,'Resource Checklist generator'!$K$2,CHAR(10),
    'Resource Checklist generator'!$L$1,'Resource Checklist generator'!$N$2,'Resource Checklist generator'!$K$1,CHAR(10),
    'Resource Checklist generator'!$N$1
))</f>
        <v/>
      </c>
      <c r="O575" s="14" t="str">
        <f>IF(NOT(OR(U575=0,U575="")),_xlfn.CONCAT('Resource Checklist generator'!$G$2,U575,'Resource Checklist generator'!$H$2,CHAR(10),'Resource Checklist generator'!$I$2),"")</f>
        <v/>
      </c>
      <c r="P575" s="14" t="str">
        <f>IF(NOT(OR(V575=0,V575="")),_xlfn.CONCAT('Resource Checklist generator'!$J$2,V575,'Resource Checklist generator'!$H$2,CHAR(10),'Resource Checklist generator'!$L$2),"")</f>
        <v/>
      </c>
      <c r="Q575" s="14" t="str">
        <f>IF(F575="","",
    _xlfn.CONCAT('Resource Checklist generator'!$A$1,UPPER('Resource Checklist generator'!$O$1),SUBSTITUTE(_xlfn.CONCAT(G575,"_",I575),"GAME.CHECKLIST_",""),'Resource Checklist generator'!$B$1,CHAR(10),
    'Resource Checklist generator'!$C$1,G575,'Resource Checklist generator'!$D$1,I575,'Resource Checklist generator'!$E$1,CHAR(10),
    IF(K575="","",_xlfn.CONCAT('Resource Checklist generator'!$F$1,K575,'Resource Checklist generator'!$G$1,CHAR(10))),
    'Resource Checklist generator'!$J$1,'Resource Checklist generator'!$K$1,CHAR(10),
    'Resource Checklist generator'!$N$1)
)</f>
        <v/>
      </c>
      <c r="R575" s="14"/>
      <c r="S575" s="14" t="str">
        <f t="shared" si="17"/>
        <v/>
      </c>
      <c r="T575" s="14" t="str" cm="1">
        <f t="array" ref="T575">IF(Q575="","",MATCH(MID(Q575,1,255),MID($R$3:$R$999,1,255),0))</f>
        <v/>
      </c>
      <c r="U575" s="14"/>
      <c r="V575" s="14"/>
    </row>
    <row r="576" spans="2:22">
      <c r="B576" s="9"/>
      <c r="C576" s="46" t="str" cm="1">
        <f t="array" ref="C576">IF(B576="","",
       IF(OR(_xlfn._xlws.FILTER('Checklist.loc DATA'!$D$3:$D$3000,'Checklist.loc DATA'!$C$3:$C$3000=B576,"#no matching result in Checklist.loc DATA")="#no matching result found in Checklist.loc DATA",_xlfn._xlws.FILTER('Checklist.loc DATA'!$D$3:$D$3000,'Checklist.loc DATA'!$C$3:$C$3000=B576,"#no matching result in Checklist.loc DATA")="MISSING",_xlfn._xlws.FILTER('Checklist.loc DATA'!$D$3:$D$3000,'Checklist.loc DATA'!$C$3:$C$3000=B576,"#no matching result in Checklist.loc DATA")=""),
            IF(_xlfn._xlws.FILTER('GAME.CHECKLIST_ Integrator'!$C$2:$C$3000,'GAME.CHECKLIST_ Integrator'!$D$2:$D$3000=B576,"#no matching result in GAME.CHECKLIST Integrator")="0","#Text found in aircraft PAGE_Integrator but no matching entry name; check that you copy-pasted entry names",
                   _xlfn._xlws.FILTER('GAME.CHECKLIST_ Integrator'!$C$2:$C$3000,'GAME.CHECKLIST_ Integrator'!$D$2:$D$3000=B576,"#no matching result in GAME.CHECKLIST Integrator")),
           _xlfn._xlws.FILTER('Checklist.loc DATA'!$D$3:$D$3000,'Checklist.loc DATA'!$C$3:$C$3000=B576,"#no matching result in Checklist.loc DATA")))</f>
        <v/>
      </c>
      <c r="D576" s="54"/>
      <c r="E576" s="46" t="str" cm="1">
        <f t="array" ref="E576">IF(D576="","",
       IF(OR(_xlfn._xlws.FILTER('Checklist.loc DATA'!$D$3:$D$3000,'Checklist.loc DATA'!$C$3:$C$3000=D576,"#no matching result in Checklist.loc DATA")="#no matching result found in Checklist.loc DATA",_xlfn._xlws.FILTER('Checklist.loc DATA'!$D$3:$D$3000,'Checklist.loc DATA'!$C$3:$C$3000=D576,"#no matching result in Checklist.loc DATA")="MISSING",_xlfn._xlws.FILTER('Checklist.loc DATA'!$D$3:$D$3000,'Checklist.loc DATA'!$C$3:$C$3000=D576,"#no matching result in Checklist.loc DATA")=""),
            IF(_xlfn._xlws.FILTER('GAME.CHECKLIST_ Integrator'!$C$2:$C$3000,'GAME.CHECKLIST_ Integrator'!$D$2:$D$3000=D576,"#no matching result in GAME.CHECKLIST Integrator")="0","#Text found in aircraft PAGE_Integrator but no matching entry name; check that you copy-pasted entry names",
                   _xlfn._xlws.FILTER('GAME.CHECKLIST_ Integrator'!$C$2:$C$3000,'GAME.CHECKLIST_ Integrator'!$D$2:$D$3000=D576,"#no matching result in GAME.CHECKLIST Integrator")),
           _xlfn._xlws.FILTER('Checklist.loc DATA'!$D$3:$D$3000,'Checklist.loc DATA'!$C$3:$C$3000=D576,"#no matching result in Checklist.loc DATA")))</f>
        <v/>
      </c>
      <c r="F576" s="52"/>
      <c r="G576" s="46" t="str" cm="1">
        <f t="array" ref="G576">IF(F576="","",
       IF(OR(_xlfn._xlws.FILTER('Checklist.loc DATA'!$D$3:$D$3000,'Checklist.loc DATA'!$C$3:$C$3000=F576,"#no matching result in Checklist.loc DATA")="#no matching result found in Checklist.loc DATA",_xlfn._xlws.FILTER('Checklist.loc DATA'!$D$3:$D$3000,'Checklist.loc DATA'!$C$3:$C$3000=F576,"#no matching result in Checklist.loc DATA")="MISSING",_xlfn._xlws.FILTER('Checklist.loc DATA'!$D$3:$D$3000,'Checklist.loc DATA'!$C$3:$C$3000=F576,"#no matching result in Checklist.loc DATA")=""),
            IF(_xlfn._xlws.FILTER('GAME.CHECKLIST_ Integrator'!$C$2:$C$3000,'GAME.CHECKLIST_ Integrator'!$D$2:$D$3000=F576,"#no matching result in GAME.CHECKLIST Integrator")="0","#Text found in aircraft PAGE_Integrator but no matching entry name; check that you copy-pasted entry names",
                   _xlfn._xlws.FILTER('GAME.CHECKLIST_ Integrator'!$C$2:$C$3000,'GAME.CHECKLIST_ Integrator'!$D$2:$D$3000=F576,"#no matching result in GAME.CHECKLIST Integrator")),
           _xlfn._xlws.FILTER('Checklist.loc DATA'!$D$3:$D$3000,'Checklist.loc DATA'!$C$3:$C$3000=F576,"#no matching result in Checklist.loc DATA")))</f>
        <v/>
      </c>
      <c r="H576" s="61"/>
      <c r="I576" s="46" t="str" cm="1">
        <f t="array" ref="I576">IF(H576="","",
       IF(OR(_xlfn._xlws.FILTER('Checklist.loc DATA'!$D$3:$D$3000,'Checklist.loc DATA'!$C$3:$C$3000=H576,"#no matching result in Checklist.loc DATA")="#no matching result found in Checklist.loc DATA",_xlfn._xlws.FILTER('Checklist.loc DATA'!$D$3:$D$3000,'Checklist.loc DATA'!$C$3:$C$3000=H576,"#no matching result in Checklist.loc DATA")="MISSING",_xlfn._xlws.FILTER('Checklist.loc DATA'!$D$3:$D$3000,'Checklist.loc DATA'!$C$3:$C$3000=H576,"#no matching result in Checklist.loc DATA")=""),
            IF(_xlfn._xlws.FILTER('GAME.CHECKLIST_ Integrator'!$C$2:$C$3000,'GAME.CHECKLIST_ Integrator'!$D$2:$D$3000=H576,"#no matching result in GAME.CHECKLIST Integrator")="0","#Text found in aircraft PAGE_Integrator but no matching entry name; check that you copy-pasted entry names",
                   _xlfn._xlws.FILTER('GAME.CHECKLIST_ Integrator'!$C$2:$C$3000,'GAME.CHECKLIST_ Integrator'!$D$2:$D$3000=H576,"#no matching result in GAME.CHECKLIST Integrator")),
           _xlfn._xlws.FILTER('Checklist.loc DATA'!$D$3:$D$3000,'Checklist.loc DATA'!$C$3:$C$3000=H576,"#no matching result in Checklist.loc DATA")))</f>
        <v/>
      </c>
      <c r="J576" s="48"/>
      <c r="K576" s="46" t="str" cm="1">
        <f t="array" ref="K576">IF(OR(J576="",J576=0),"",
       IF(OR(_xlfn._xlws.FILTER('Checklist.loc DATA'!$E$3:$E$3000,'Checklist.loc DATA'!$D$3:$D$3000=J576,"#no matching result in Checklist.loc DATA")="#no matching result found in Checklist.loc DATA",_xlfn._xlws.FILTER('Checklist.loc DATA'!$E$3:$E$3000,'Checklist.loc DATA'!$D$3:$D$3000=J576,"#no matching result in Checklist.loc DATA")="MISSING",_xlfn._xlws.FILTER('Checklist.loc DATA'!$E$3:$E$3000,'Checklist.loc DATA'!$D$3:$D$3000=J576,"#no matching result in Checklist.loc DATA")=""),
          IF(_xlfn._xlws.FILTER('CLUE. Integrator'!$C$2:$C$3000,'CLUE. Integrator'!$D$2:$D$3000=J576,"#no matching result in aircraft CLUE_Integrator")="0","#Text found in aircraft CLUE_Integrator but no matching entry name; check that you copy-pasted entry names",
                   _xlfn._xlws.FILTER('CLUE. Integrator'!$C$2:$C$3000,'CLUE. Integrator'!$D$2:$D$3000=J576,"#no matching result in aircraft CLUE_Integrator")),
           _xlfn._xlws.FILTER('Checklist.loc DATA'!$E$3:$E$3000,'Checklist.loc DATA'!$D$3:$D$3000=J576,"#no matching result in Checklist.loc DATA")))</f>
        <v/>
      </c>
      <c r="L576" s="63" t="str">
        <f>IF('Integrator tracking'!G585="","",'Integrator tracking'!G585)</f>
        <v/>
      </c>
      <c r="M576" s="14" t="str">
        <f t="shared" si="16"/>
        <v/>
      </c>
      <c r="N576" s="14" t="str">
        <f>IF(F576="","",
_xlfn.CONCAT('Resource Checklist generator'!$A$2,UPPER('Resource Checklist generator'!$O$1),SUBSTITUTE(_xlfn.CONCAT(G576,"_",I576),"GAME.CHECKLIST_",""),"_",T576,'Resource Checklist generator'!$M$2,L576,'Resource Checklist generator'!$K$2,CHAR(10),
    'Resource Checklist generator'!$L$1,'Resource Checklist generator'!$N$2,'Resource Checklist generator'!$K$1,CHAR(10),
    'Resource Checklist generator'!$N$1
))</f>
        <v/>
      </c>
      <c r="O576" s="14" t="str">
        <f>IF(NOT(OR(U576=0,U576="")),_xlfn.CONCAT('Resource Checklist generator'!$G$2,U576,'Resource Checklist generator'!$H$2,CHAR(10),'Resource Checklist generator'!$I$2),"")</f>
        <v/>
      </c>
      <c r="P576" s="14" t="str">
        <f>IF(NOT(OR(V576=0,V576="")),_xlfn.CONCAT('Resource Checklist generator'!$J$2,V576,'Resource Checklist generator'!$H$2,CHAR(10),'Resource Checklist generator'!$L$2),"")</f>
        <v/>
      </c>
      <c r="Q576" s="14" t="str">
        <f>IF(F576="","",
    _xlfn.CONCAT('Resource Checklist generator'!$A$1,UPPER('Resource Checklist generator'!$O$1),SUBSTITUTE(_xlfn.CONCAT(G576,"_",I576),"GAME.CHECKLIST_",""),'Resource Checklist generator'!$B$1,CHAR(10),
    'Resource Checklist generator'!$C$1,G576,'Resource Checklist generator'!$D$1,I576,'Resource Checklist generator'!$E$1,CHAR(10),
    IF(K576="","",_xlfn.CONCAT('Resource Checklist generator'!$F$1,K576,'Resource Checklist generator'!$G$1,CHAR(10))),
    'Resource Checklist generator'!$J$1,'Resource Checklist generator'!$K$1,CHAR(10),
    'Resource Checklist generator'!$N$1)
)</f>
        <v/>
      </c>
      <c r="R576" s="14"/>
      <c r="S576" s="14" t="str">
        <f t="shared" si="17"/>
        <v/>
      </c>
      <c r="T576" s="14" t="str" cm="1">
        <f t="array" ref="T576">IF(Q576="","",MATCH(MID(Q576,1,255),MID($R$3:$R$999,1,255),0))</f>
        <v/>
      </c>
      <c r="U576" s="14"/>
      <c r="V576" s="14"/>
    </row>
    <row r="577" spans="2:22">
      <c r="B577" s="9"/>
      <c r="C577" s="46" t="str" cm="1">
        <f t="array" ref="C577">IF(B577="","",
       IF(OR(_xlfn._xlws.FILTER('Checklist.loc DATA'!$D$3:$D$3000,'Checklist.loc DATA'!$C$3:$C$3000=B577,"#no matching result in Checklist.loc DATA")="#no matching result found in Checklist.loc DATA",_xlfn._xlws.FILTER('Checklist.loc DATA'!$D$3:$D$3000,'Checklist.loc DATA'!$C$3:$C$3000=B577,"#no matching result in Checklist.loc DATA")="MISSING",_xlfn._xlws.FILTER('Checklist.loc DATA'!$D$3:$D$3000,'Checklist.loc DATA'!$C$3:$C$3000=B577,"#no matching result in Checklist.loc DATA")=""),
            IF(_xlfn._xlws.FILTER('GAME.CHECKLIST_ Integrator'!$C$2:$C$3000,'GAME.CHECKLIST_ Integrator'!$D$2:$D$3000=B577,"#no matching result in GAME.CHECKLIST Integrator")="0","#Text found in aircraft PAGE_Integrator but no matching entry name; check that you copy-pasted entry names",
                   _xlfn._xlws.FILTER('GAME.CHECKLIST_ Integrator'!$C$2:$C$3000,'GAME.CHECKLIST_ Integrator'!$D$2:$D$3000=B577,"#no matching result in GAME.CHECKLIST Integrator")),
           _xlfn._xlws.FILTER('Checklist.loc DATA'!$D$3:$D$3000,'Checklist.loc DATA'!$C$3:$C$3000=B577,"#no matching result in Checklist.loc DATA")))</f>
        <v/>
      </c>
      <c r="D577" s="54"/>
      <c r="E577" s="46" t="str" cm="1">
        <f t="array" ref="E577">IF(D577="","",
       IF(OR(_xlfn._xlws.FILTER('Checklist.loc DATA'!$D$3:$D$3000,'Checklist.loc DATA'!$C$3:$C$3000=D577,"#no matching result in Checklist.loc DATA")="#no matching result found in Checklist.loc DATA",_xlfn._xlws.FILTER('Checklist.loc DATA'!$D$3:$D$3000,'Checklist.loc DATA'!$C$3:$C$3000=D577,"#no matching result in Checklist.loc DATA")="MISSING",_xlfn._xlws.FILTER('Checklist.loc DATA'!$D$3:$D$3000,'Checklist.loc DATA'!$C$3:$C$3000=D577,"#no matching result in Checklist.loc DATA")=""),
            IF(_xlfn._xlws.FILTER('GAME.CHECKLIST_ Integrator'!$C$2:$C$3000,'GAME.CHECKLIST_ Integrator'!$D$2:$D$3000=D577,"#no matching result in GAME.CHECKLIST Integrator")="0","#Text found in aircraft PAGE_Integrator but no matching entry name; check that you copy-pasted entry names",
                   _xlfn._xlws.FILTER('GAME.CHECKLIST_ Integrator'!$C$2:$C$3000,'GAME.CHECKLIST_ Integrator'!$D$2:$D$3000=D577,"#no matching result in GAME.CHECKLIST Integrator")),
           _xlfn._xlws.FILTER('Checklist.loc DATA'!$D$3:$D$3000,'Checklist.loc DATA'!$C$3:$C$3000=D577,"#no matching result in Checklist.loc DATA")))</f>
        <v/>
      </c>
      <c r="F577" s="52"/>
      <c r="G577" s="46" t="str" cm="1">
        <f t="array" ref="G577">IF(F577="","",
       IF(OR(_xlfn._xlws.FILTER('Checklist.loc DATA'!$D$3:$D$3000,'Checklist.loc DATA'!$C$3:$C$3000=F577,"#no matching result in Checklist.loc DATA")="#no matching result found in Checklist.loc DATA",_xlfn._xlws.FILTER('Checklist.loc DATA'!$D$3:$D$3000,'Checklist.loc DATA'!$C$3:$C$3000=F577,"#no matching result in Checklist.loc DATA")="MISSING",_xlfn._xlws.FILTER('Checklist.loc DATA'!$D$3:$D$3000,'Checklist.loc DATA'!$C$3:$C$3000=F577,"#no matching result in Checklist.loc DATA")=""),
            IF(_xlfn._xlws.FILTER('GAME.CHECKLIST_ Integrator'!$C$2:$C$3000,'GAME.CHECKLIST_ Integrator'!$D$2:$D$3000=F577,"#no matching result in GAME.CHECKLIST Integrator")="0","#Text found in aircraft PAGE_Integrator but no matching entry name; check that you copy-pasted entry names",
                   _xlfn._xlws.FILTER('GAME.CHECKLIST_ Integrator'!$C$2:$C$3000,'GAME.CHECKLIST_ Integrator'!$D$2:$D$3000=F577,"#no matching result in GAME.CHECKLIST Integrator")),
           _xlfn._xlws.FILTER('Checklist.loc DATA'!$D$3:$D$3000,'Checklist.loc DATA'!$C$3:$C$3000=F577,"#no matching result in Checklist.loc DATA")))</f>
        <v/>
      </c>
      <c r="H577" s="61"/>
      <c r="I577" s="46" t="str" cm="1">
        <f t="array" ref="I577">IF(H577="","",
       IF(OR(_xlfn._xlws.FILTER('Checklist.loc DATA'!$D$3:$D$3000,'Checklist.loc DATA'!$C$3:$C$3000=H577,"#no matching result in Checklist.loc DATA")="#no matching result found in Checklist.loc DATA",_xlfn._xlws.FILTER('Checklist.loc DATA'!$D$3:$D$3000,'Checklist.loc DATA'!$C$3:$C$3000=H577,"#no matching result in Checklist.loc DATA")="MISSING",_xlfn._xlws.FILTER('Checklist.loc DATA'!$D$3:$D$3000,'Checklist.loc DATA'!$C$3:$C$3000=H577,"#no matching result in Checklist.loc DATA")=""),
            IF(_xlfn._xlws.FILTER('GAME.CHECKLIST_ Integrator'!$C$2:$C$3000,'GAME.CHECKLIST_ Integrator'!$D$2:$D$3000=H577,"#no matching result in GAME.CHECKLIST Integrator")="0","#Text found in aircraft PAGE_Integrator but no matching entry name; check that you copy-pasted entry names",
                   _xlfn._xlws.FILTER('GAME.CHECKLIST_ Integrator'!$C$2:$C$3000,'GAME.CHECKLIST_ Integrator'!$D$2:$D$3000=H577,"#no matching result in GAME.CHECKLIST Integrator")),
           _xlfn._xlws.FILTER('Checklist.loc DATA'!$D$3:$D$3000,'Checklist.loc DATA'!$C$3:$C$3000=H577,"#no matching result in Checklist.loc DATA")))</f>
        <v/>
      </c>
      <c r="J577" s="48"/>
      <c r="K577" s="46" t="str" cm="1">
        <f t="array" ref="K577">IF(OR(J577="",J577=0),"",
       IF(OR(_xlfn._xlws.FILTER('Checklist.loc DATA'!$E$3:$E$3000,'Checklist.loc DATA'!$D$3:$D$3000=J577,"#no matching result in Checklist.loc DATA")="#no matching result found in Checklist.loc DATA",_xlfn._xlws.FILTER('Checklist.loc DATA'!$E$3:$E$3000,'Checklist.loc DATA'!$D$3:$D$3000=J577,"#no matching result in Checklist.loc DATA")="MISSING",_xlfn._xlws.FILTER('Checklist.loc DATA'!$E$3:$E$3000,'Checklist.loc DATA'!$D$3:$D$3000=J577,"#no matching result in Checklist.loc DATA")=""),
          IF(_xlfn._xlws.FILTER('CLUE. Integrator'!$C$2:$C$3000,'CLUE. Integrator'!$D$2:$D$3000=J577,"#no matching result in aircraft CLUE_Integrator")="0","#Text found in aircraft CLUE_Integrator but no matching entry name; check that you copy-pasted entry names",
                   _xlfn._xlws.FILTER('CLUE. Integrator'!$C$2:$C$3000,'CLUE. Integrator'!$D$2:$D$3000=J577,"#no matching result in aircraft CLUE_Integrator")),
           _xlfn._xlws.FILTER('Checklist.loc DATA'!$E$3:$E$3000,'Checklist.loc DATA'!$D$3:$D$3000=J577,"#no matching result in Checklist.loc DATA")))</f>
        <v/>
      </c>
      <c r="L577" s="63" t="str">
        <f>IF('Integrator tracking'!G586="","",'Integrator tracking'!G586)</f>
        <v/>
      </c>
      <c r="M577" s="14" t="str">
        <f t="shared" si="16"/>
        <v/>
      </c>
      <c r="N577" s="14" t="str">
        <f>IF(F577="","",
_xlfn.CONCAT('Resource Checklist generator'!$A$2,UPPER('Resource Checklist generator'!$O$1),SUBSTITUTE(_xlfn.CONCAT(G577,"_",I577),"GAME.CHECKLIST_",""),"_",T577,'Resource Checklist generator'!$M$2,L577,'Resource Checklist generator'!$K$2,CHAR(10),
    'Resource Checklist generator'!$L$1,'Resource Checklist generator'!$N$2,'Resource Checklist generator'!$K$1,CHAR(10),
    'Resource Checklist generator'!$N$1
))</f>
        <v/>
      </c>
      <c r="O577" s="14" t="str">
        <f>IF(NOT(OR(U577=0,U577="")),_xlfn.CONCAT('Resource Checklist generator'!$G$2,U577,'Resource Checklist generator'!$H$2,CHAR(10),'Resource Checklist generator'!$I$2),"")</f>
        <v/>
      </c>
      <c r="P577" s="14" t="str">
        <f>IF(NOT(OR(V577=0,V577="")),_xlfn.CONCAT('Resource Checklist generator'!$J$2,V577,'Resource Checklist generator'!$H$2,CHAR(10),'Resource Checklist generator'!$L$2),"")</f>
        <v/>
      </c>
      <c r="Q577" s="14" t="str">
        <f>IF(F577="","",
    _xlfn.CONCAT('Resource Checklist generator'!$A$1,UPPER('Resource Checklist generator'!$O$1),SUBSTITUTE(_xlfn.CONCAT(G577,"_",I577),"GAME.CHECKLIST_",""),'Resource Checklist generator'!$B$1,CHAR(10),
    'Resource Checklist generator'!$C$1,G577,'Resource Checklist generator'!$D$1,I577,'Resource Checklist generator'!$E$1,CHAR(10),
    IF(K577="","",_xlfn.CONCAT('Resource Checklist generator'!$F$1,K577,'Resource Checklist generator'!$G$1,CHAR(10))),
    'Resource Checklist generator'!$J$1,'Resource Checklist generator'!$K$1,CHAR(10),
    'Resource Checklist generator'!$N$1)
)</f>
        <v/>
      </c>
      <c r="R577" s="14"/>
      <c r="S577" s="14" t="str">
        <f t="shared" si="17"/>
        <v/>
      </c>
      <c r="T577" s="14" t="str" cm="1">
        <f t="array" ref="T577">IF(Q577="","",MATCH(MID(Q577,1,255),MID($R$3:$R$999,1,255),0))</f>
        <v/>
      </c>
      <c r="U577" s="14"/>
      <c r="V577" s="14"/>
    </row>
    <row r="578" spans="2:22">
      <c r="B578" s="9"/>
      <c r="C578" s="46" t="str" cm="1">
        <f t="array" ref="C578">IF(B578="","",
       IF(OR(_xlfn._xlws.FILTER('Checklist.loc DATA'!$D$3:$D$3000,'Checklist.loc DATA'!$C$3:$C$3000=B578,"#no matching result in Checklist.loc DATA")="#no matching result found in Checklist.loc DATA",_xlfn._xlws.FILTER('Checklist.loc DATA'!$D$3:$D$3000,'Checklist.loc DATA'!$C$3:$C$3000=B578,"#no matching result in Checklist.loc DATA")="MISSING",_xlfn._xlws.FILTER('Checklist.loc DATA'!$D$3:$D$3000,'Checklist.loc DATA'!$C$3:$C$3000=B578,"#no matching result in Checklist.loc DATA")=""),
            IF(_xlfn._xlws.FILTER('GAME.CHECKLIST_ Integrator'!$C$2:$C$3000,'GAME.CHECKLIST_ Integrator'!$D$2:$D$3000=B578,"#no matching result in GAME.CHECKLIST Integrator")="0","#Text found in aircraft PAGE_Integrator but no matching entry name; check that you copy-pasted entry names",
                   _xlfn._xlws.FILTER('GAME.CHECKLIST_ Integrator'!$C$2:$C$3000,'GAME.CHECKLIST_ Integrator'!$D$2:$D$3000=B578,"#no matching result in GAME.CHECKLIST Integrator")),
           _xlfn._xlws.FILTER('Checklist.loc DATA'!$D$3:$D$3000,'Checklist.loc DATA'!$C$3:$C$3000=B578,"#no matching result in Checklist.loc DATA")))</f>
        <v/>
      </c>
      <c r="D578" s="54"/>
      <c r="E578" s="46" t="str" cm="1">
        <f t="array" ref="E578">IF(D578="","",
       IF(OR(_xlfn._xlws.FILTER('Checklist.loc DATA'!$D$3:$D$3000,'Checklist.loc DATA'!$C$3:$C$3000=D578,"#no matching result in Checklist.loc DATA")="#no matching result found in Checklist.loc DATA",_xlfn._xlws.FILTER('Checklist.loc DATA'!$D$3:$D$3000,'Checklist.loc DATA'!$C$3:$C$3000=D578,"#no matching result in Checklist.loc DATA")="MISSING",_xlfn._xlws.FILTER('Checklist.loc DATA'!$D$3:$D$3000,'Checklist.loc DATA'!$C$3:$C$3000=D578,"#no matching result in Checklist.loc DATA")=""),
            IF(_xlfn._xlws.FILTER('GAME.CHECKLIST_ Integrator'!$C$2:$C$3000,'GAME.CHECKLIST_ Integrator'!$D$2:$D$3000=D578,"#no matching result in GAME.CHECKLIST Integrator")="0","#Text found in aircraft PAGE_Integrator but no matching entry name; check that you copy-pasted entry names",
                   _xlfn._xlws.FILTER('GAME.CHECKLIST_ Integrator'!$C$2:$C$3000,'GAME.CHECKLIST_ Integrator'!$D$2:$D$3000=D578,"#no matching result in GAME.CHECKLIST Integrator")),
           _xlfn._xlws.FILTER('Checklist.loc DATA'!$D$3:$D$3000,'Checklist.loc DATA'!$C$3:$C$3000=D578,"#no matching result in Checklist.loc DATA")))</f>
        <v/>
      </c>
      <c r="F578" s="52"/>
      <c r="G578" s="46" t="str" cm="1">
        <f t="array" ref="G578">IF(F578="","",
       IF(OR(_xlfn._xlws.FILTER('Checklist.loc DATA'!$D$3:$D$3000,'Checklist.loc DATA'!$C$3:$C$3000=F578,"#no matching result in Checklist.loc DATA")="#no matching result found in Checklist.loc DATA",_xlfn._xlws.FILTER('Checklist.loc DATA'!$D$3:$D$3000,'Checklist.loc DATA'!$C$3:$C$3000=F578,"#no matching result in Checklist.loc DATA")="MISSING",_xlfn._xlws.FILTER('Checklist.loc DATA'!$D$3:$D$3000,'Checklist.loc DATA'!$C$3:$C$3000=F578,"#no matching result in Checklist.loc DATA")=""),
            IF(_xlfn._xlws.FILTER('GAME.CHECKLIST_ Integrator'!$C$2:$C$3000,'GAME.CHECKLIST_ Integrator'!$D$2:$D$3000=F578,"#no matching result in GAME.CHECKLIST Integrator")="0","#Text found in aircraft PAGE_Integrator but no matching entry name; check that you copy-pasted entry names",
                   _xlfn._xlws.FILTER('GAME.CHECKLIST_ Integrator'!$C$2:$C$3000,'GAME.CHECKLIST_ Integrator'!$D$2:$D$3000=F578,"#no matching result in GAME.CHECKLIST Integrator")),
           _xlfn._xlws.FILTER('Checklist.loc DATA'!$D$3:$D$3000,'Checklist.loc DATA'!$C$3:$C$3000=F578,"#no matching result in Checklist.loc DATA")))</f>
        <v/>
      </c>
      <c r="H578" s="61"/>
      <c r="I578" s="46" t="str" cm="1">
        <f t="array" ref="I578">IF(H578="","",
       IF(OR(_xlfn._xlws.FILTER('Checklist.loc DATA'!$D$3:$D$3000,'Checklist.loc DATA'!$C$3:$C$3000=H578,"#no matching result in Checklist.loc DATA")="#no matching result found in Checklist.loc DATA",_xlfn._xlws.FILTER('Checklist.loc DATA'!$D$3:$D$3000,'Checklist.loc DATA'!$C$3:$C$3000=H578,"#no matching result in Checklist.loc DATA")="MISSING",_xlfn._xlws.FILTER('Checklist.loc DATA'!$D$3:$D$3000,'Checklist.loc DATA'!$C$3:$C$3000=H578,"#no matching result in Checklist.loc DATA")=""),
            IF(_xlfn._xlws.FILTER('GAME.CHECKLIST_ Integrator'!$C$2:$C$3000,'GAME.CHECKLIST_ Integrator'!$D$2:$D$3000=H578,"#no matching result in GAME.CHECKLIST Integrator")="0","#Text found in aircraft PAGE_Integrator but no matching entry name; check that you copy-pasted entry names",
                   _xlfn._xlws.FILTER('GAME.CHECKLIST_ Integrator'!$C$2:$C$3000,'GAME.CHECKLIST_ Integrator'!$D$2:$D$3000=H578,"#no matching result in GAME.CHECKLIST Integrator")),
           _xlfn._xlws.FILTER('Checklist.loc DATA'!$D$3:$D$3000,'Checklist.loc DATA'!$C$3:$C$3000=H578,"#no matching result in Checklist.loc DATA")))</f>
        <v/>
      </c>
      <c r="J578" s="48"/>
      <c r="K578" s="46" t="str" cm="1">
        <f t="array" ref="K578">IF(OR(J578="",J578=0),"",
       IF(OR(_xlfn._xlws.FILTER('Checklist.loc DATA'!$E$3:$E$3000,'Checklist.loc DATA'!$D$3:$D$3000=J578,"#no matching result in Checklist.loc DATA")="#no matching result found in Checklist.loc DATA",_xlfn._xlws.FILTER('Checklist.loc DATA'!$E$3:$E$3000,'Checklist.loc DATA'!$D$3:$D$3000=J578,"#no matching result in Checklist.loc DATA")="MISSING",_xlfn._xlws.FILTER('Checklist.loc DATA'!$E$3:$E$3000,'Checklist.loc DATA'!$D$3:$D$3000=J578,"#no matching result in Checklist.loc DATA")=""),
          IF(_xlfn._xlws.FILTER('CLUE. Integrator'!$C$2:$C$3000,'CLUE. Integrator'!$D$2:$D$3000=J578,"#no matching result in aircraft CLUE_Integrator")="0","#Text found in aircraft CLUE_Integrator but no matching entry name; check that you copy-pasted entry names",
                   _xlfn._xlws.FILTER('CLUE. Integrator'!$C$2:$C$3000,'CLUE. Integrator'!$D$2:$D$3000=J578,"#no matching result in aircraft CLUE_Integrator")),
           _xlfn._xlws.FILTER('Checklist.loc DATA'!$E$3:$E$3000,'Checklist.loc DATA'!$D$3:$D$3000=J578,"#no matching result in Checklist.loc DATA")))</f>
        <v/>
      </c>
      <c r="L578" s="63" t="str">
        <f>IF('Integrator tracking'!G587="","",'Integrator tracking'!G587)</f>
        <v/>
      </c>
      <c r="M578" s="14" t="str">
        <f t="shared" si="16"/>
        <v/>
      </c>
      <c r="N578" s="14" t="str">
        <f>IF(F578="","",
_xlfn.CONCAT('Resource Checklist generator'!$A$2,UPPER('Resource Checklist generator'!$O$1),SUBSTITUTE(_xlfn.CONCAT(G578,"_",I578),"GAME.CHECKLIST_",""),"_",T578,'Resource Checklist generator'!$M$2,L578,'Resource Checklist generator'!$K$2,CHAR(10),
    'Resource Checklist generator'!$L$1,'Resource Checklist generator'!$N$2,'Resource Checklist generator'!$K$1,CHAR(10),
    'Resource Checklist generator'!$N$1
))</f>
        <v/>
      </c>
      <c r="O578" s="14" t="str">
        <f>IF(NOT(OR(U578=0,U578="")),_xlfn.CONCAT('Resource Checklist generator'!$G$2,U578,'Resource Checklist generator'!$H$2,CHAR(10),'Resource Checklist generator'!$I$2),"")</f>
        <v/>
      </c>
      <c r="P578" s="14" t="str">
        <f>IF(NOT(OR(V578=0,V578="")),_xlfn.CONCAT('Resource Checklist generator'!$J$2,V578,'Resource Checklist generator'!$H$2,CHAR(10),'Resource Checklist generator'!$L$2),"")</f>
        <v/>
      </c>
      <c r="Q578" s="14" t="str">
        <f>IF(F578="","",
    _xlfn.CONCAT('Resource Checklist generator'!$A$1,UPPER('Resource Checklist generator'!$O$1),SUBSTITUTE(_xlfn.CONCAT(G578,"_",I578),"GAME.CHECKLIST_",""),'Resource Checklist generator'!$B$1,CHAR(10),
    'Resource Checklist generator'!$C$1,G578,'Resource Checklist generator'!$D$1,I578,'Resource Checklist generator'!$E$1,CHAR(10),
    IF(K578="","",_xlfn.CONCAT('Resource Checklist generator'!$F$1,K578,'Resource Checklist generator'!$G$1,CHAR(10))),
    'Resource Checklist generator'!$J$1,'Resource Checklist generator'!$K$1,CHAR(10),
    'Resource Checklist generator'!$N$1)
)</f>
        <v/>
      </c>
      <c r="R578" s="14"/>
      <c r="S578" s="14" t="str">
        <f t="shared" si="17"/>
        <v/>
      </c>
      <c r="T578" s="14" t="str" cm="1">
        <f t="array" ref="T578">IF(Q578="","",MATCH(MID(Q578,1,255),MID($R$3:$R$999,1,255),0))</f>
        <v/>
      </c>
      <c r="U578" s="14"/>
      <c r="V578" s="14"/>
    </row>
    <row r="579" spans="2:22">
      <c r="B579" s="9"/>
      <c r="C579" s="46" t="str" cm="1">
        <f t="array" ref="C579">IF(B579="","",
       IF(OR(_xlfn._xlws.FILTER('Checklist.loc DATA'!$D$3:$D$3000,'Checklist.loc DATA'!$C$3:$C$3000=B579,"#no matching result in Checklist.loc DATA")="#no matching result found in Checklist.loc DATA",_xlfn._xlws.FILTER('Checklist.loc DATA'!$D$3:$D$3000,'Checklist.loc DATA'!$C$3:$C$3000=B579,"#no matching result in Checklist.loc DATA")="MISSING",_xlfn._xlws.FILTER('Checklist.loc DATA'!$D$3:$D$3000,'Checklist.loc DATA'!$C$3:$C$3000=B579,"#no matching result in Checklist.loc DATA")=""),
            IF(_xlfn._xlws.FILTER('GAME.CHECKLIST_ Integrator'!$C$2:$C$3000,'GAME.CHECKLIST_ Integrator'!$D$2:$D$3000=B579,"#no matching result in GAME.CHECKLIST Integrator")="0","#Text found in aircraft PAGE_Integrator but no matching entry name; check that you copy-pasted entry names",
                   _xlfn._xlws.FILTER('GAME.CHECKLIST_ Integrator'!$C$2:$C$3000,'GAME.CHECKLIST_ Integrator'!$D$2:$D$3000=B579,"#no matching result in GAME.CHECKLIST Integrator")),
           _xlfn._xlws.FILTER('Checklist.loc DATA'!$D$3:$D$3000,'Checklist.loc DATA'!$C$3:$C$3000=B579,"#no matching result in Checklist.loc DATA")))</f>
        <v/>
      </c>
      <c r="D579" s="54"/>
      <c r="E579" s="46" t="str" cm="1">
        <f t="array" ref="E579">IF(D579="","",
       IF(OR(_xlfn._xlws.FILTER('Checklist.loc DATA'!$D$3:$D$3000,'Checklist.loc DATA'!$C$3:$C$3000=D579,"#no matching result in Checklist.loc DATA")="#no matching result found in Checklist.loc DATA",_xlfn._xlws.FILTER('Checklist.loc DATA'!$D$3:$D$3000,'Checklist.loc DATA'!$C$3:$C$3000=D579,"#no matching result in Checklist.loc DATA")="MISSING",_xlfn._xlws.FILTER('Checklist.loc DATA'!$D$3:$D$3000,'Checklist.loc DATA'!$C$3:$C$3000=D579,"#no matching result in Checklist.loc DATA")=""),
            IF(_xlfn._xlws.FILTER('GAME.CHECKLIST_ Integrator'!$C$2:$C$3000,'GAME.CHECKLIST_ Integrator'!$D$2:$D$3000=D579,"#no matching result in GAME.CHECKLIST Integrator")="0","#Text found in aircraft PAGE_Integrator but no matching entry name; check that you copy-pasted entry names",
                   _xlfn._xlws.FILTER('GAME.CHECKLIST_ Integrator'!$C$2:$C$3000,'GAME.CHECKLIST_ Integrator'!$D$2:$D$3000=D579,"#no matching result in GAME.CHECKLIST Integrator")),
           _xlfn._xlws.FILTER('Checklist.loc DATA'!$D$3:$D$3000,'Checklist.loc DATA'!$C$3:$C$3000=D579,"#no matching result in Checklist.loc DATA")))</f>
        <v/>
      </c>
      <c r="F579" s="52"/>
      <c r="G579" s="46" t="str" cm="1">
        <f t="array" ref="G579">IF(F579="","",
       IF(OR(_xlfn._xlws.FILTER('Checklist.loc DATA'!$D$3:$D$3000,'Checklist.loc DATA'!$C$3:$C$3000=F579,"#no matching result in Checklist.loc DATA")="#no matching result found in Checklist.loc DATA",_xlfn._xlws.FILTER('Checklist.loc DATA'!$D$3:$D$3000,'Checklist.loc DATA'!$C$3:$C$3000=F579,"#no matching result in Checklist.loc DATA")="MISSING",_xlfn._xlws.FILTER('Checklist.loc DATA'!$D$3:$D$3000,'Checklist.loc DATA'!$C$3:$C$3000=F579,"#no matching result in Checklist.loc DATA")=""),
            IF(_xlfn._xlws.FILTER('GAME.CHECKLIST_ Integrator'!$C$2:$C$3000,'GAME.CHECKLIST_ Integrator'!$D$2:$D$3000=F579,"#no matching result in GAME.CHECKLIST Integrator")="0","#Text found in aircraft PAGE_Integrator but no matching entry name; check that you copy-pasted entry names",
                   _xlfn._xlws.FILTER('GAME.CHECKLIST_ Integrator'!$C$2:$C$3000,'GAME.CHECKLIST_ Integrator'!$D$2:$D$3000=F579,"#no matching result in GAME.CHECKLIST Integrator")),
           _xlfn._xlws.FILTER('Checklist.loc DATA'!$D$3:$D$3000,'Checklist.loc DATA'!$C$3:$C$3000=F579,"#no matching result in Checklist.loc DATA")))</f>
        <v/>
      </c>
      <c r="H579" s="61"/>
      <c r="I579" s="46" t="str" cm="1">
        <f t="array" ref="I579">IF(H579="","",
       IF(OR(_xlfn._xlws.FILTER('Checklist.loc DATA'!$D$3:$D$3000,'Checklist.loc DATA'!$C$3:$C$3000=H579,"#no matching result in Checklist.loc DATA")="#no matching result found in Checklist.loc DATA",_xlfn._xlws.FILTER('Checklist.loc DATA'!$D$3:$D$3000,'Checklist.loc DATA'!$C$3:$C$3000=H579,"#no matching result in Checklist.loc DATA")="MISSING",_xlfn._xlws.FILTER('Checklist.loc DATA'!$D$3:$D$3000,'Checklist.loc DATA'!$C$3:$C$3000=H579,"#no matching result in Checklist.loc DATA")=""),
            IF(_xlfn._xlws.FILTER('GAME.CHECKLIST_ Integrator'!$C$2:$C$3000,'GAME.CHECKLIST_ Integrator'!$D$2:$D$3000=H579,"#no matching result in GAME.CHECKLIST Integrator")="0","#Text found in aircraft PAGE_Integrator but no matching entry name; check that you copy-pasted entry names",
                   _xlfn._xlws.FILTER('GAME.CHECKLIST_ Integrator'!$C$2:$C$3000,'GAME.CHECKLIST_ Integrator'!$D$2:$D$3000=H579,"#no matching result in GAME.CHECKLIST Integrator")),
           _xlfn._xlws.FILTER('Checklist.loc DATA'!$D$3:$D$3000,'Checklist.loc DATA'!$C$3:$C$3000=H579,"#no matching result in Checklist.loc DATA")))</f>
        <v/>
      </c>
      <c r="J579" s="48"/>
      <c r="K579" s="46" t="str" cm="1">
        <f t="array" ref="K579">IF(OR(J579="",J579=0),"",
       IF(OR(_xlfn._xlws.FILTER('Checklist.loc DATA'!$E$3:$E$3000,'Checklist.loc DATA'!$D$3:$D$3000=J579,"#no matching result in Checklist.loc DATA")="#no matching result found in Checklist.loc DATA",_xlfn._xlws.FILTER('Checklist.loc DATA'!$E$3:$E$3000,'Checklist.loc DATA'!$D$3:$D$3000=J579,"#no matching result in Checklist.loc DATA")="MISSING",_xlfn._xlws.FILTER('Checklist.loc DATA'!$E$3:$E$3000,'Checklist.loc DATA'!$D$3:$D$3000=J579,"#no matching result in Checklist.loc DATA")=""),
          IF(_xlfn._xlws.FILTER('CLUE. Integrator'!$C$2:$C$3000,'CLUE. Integrator'!$D$2:$D$3000=J579,"#no matching result in aircraft CLUE_Integrator")="0","#Text found in aircraft CLUE_Integrator but no matching entry name; check that you copy-pasted entry names",
                   _xlfn._xlws.FILTER('CLUE. Integrator'!$C$2:$C$3000,'CLUE. Integrator'!$D$2:$D$3000=J579,"#no matching result in aircraft CLUE_Integrator")),
           _xlfn._xlws.FILTER('Checklist.loc DATA'!$E$3:$E$3000,'Checklist.loc DATA'!$D$3:$D$3000=J579,"#no matching result in Checklist.loc DATA")))</f>
        <v/>
      </c>
      <c r="L579" s="63" t="str">
        <f>IF('Integrator tracking'!G588="","",'Integrator tracking'!G588)</f>
        <v/>
      </c>
      <c r="M579" s="14" t="str">
        <f t="shared" si="16"/>
        <v/>
      </c>
      <c r="N579" s="14" t="str">
        <f>IF(F579="","",
_xlfn.CONCAT('Resource Checklist generator'!$A$2,UPPER('Resource Checklist generator'!$O$1),SUBSTITUTE(_xlfn.CONCAT(G579,"_",I579),"GAME.CHECKLIST_",""),"_",T579,'Resource Checklist generator'!$M$2,L579,'Resource Checklist generator'!$K$2,CHAR(10),
    'Resource Checklist generator'!$L$1,'Resource Checklist generator'!$N$2,'Resource Checklist generator'!$K$1,CHAR(10),
    'Resource Checklist generator'!$N$1
))</f>
        <v/>
      </c>
      <c r="O579" s="14" t="str">
        <f>IF(NOT(OR(U579=0,U579="")),_xlfn.CONCAT('Resource Checklist generator'!$G$2,U579,'Resource Checklist generator'!$H$2,CHAR(10),'Resource Checklist generator'!$I$2),"")</f>
        <v/>
      </c>
      <c r="P579" s="14" t="str">
        <f>IF(NOT(OR(V579=0,V579="")),_xlfn.CONCAT('Resource Checklist generator'!$J$2,V579,'Resource Checklist generator'!$H$2,CHAR(10),'Resource Checklist generator'!$L$2),"")</f>
        <v/>
      </c>
      <c r="Q579" s="14" t="str">
        <f>IF(F579="","",
    _xlfn.CONCAT('Resource Checklist generator'!$A$1,UPPER('Resource Checklist generator'!$O$1),SUBSTITUTE(_xlfn.CONCAT(G579,"_",I579),"GAME.CHECKLIST_",""),'Resource Checklist generator'!$B$1,CHAR(10),
    'Resource Checklist generator'!$C$1,G579,'Resource Checklist generator'!$D$1,I579,'Resource Checklist generator'!$E$1,CHAR(10),
    IF(K579="","",_xlfn.CONCAT('Resource Checklist generator'!$F$1,K579,'Resource Checklist generator'!$G$1,CHAR(10))),
    'Resource Checklist generator'!$J$1,'Resource Checklist generator'!$K$1,CHAR(10),
    'Resource Checklist generator'!$N$1)
)</f>
        <v/>
      </c>
      <c r="R579" s="14"/>
      <c r="S579" s="14" t="str">
        <f t="shared" si="17"/>
        <v/>
      </c>
      <c r="T579" s="14" t="str" cm="1">
        <f t="array" ref="T579">IF(Q579="","",MATCH(MID(Q579,1,255),MID($R$3:$R$999,1,255),0))</f>
        <v/>
      </c>
      <c r="U579" s="14"/>
      <c r="V579" s="14"/>
    </row>
    <row r="580" spans="2:22">
      <c r="B580" s="9"/>
      <c r="C580" s="46" t="str" cm="1">
        <f t="array" ref="C580">IF(B580="","",
       IF(OR(_xlfn._xlws.FILTER('Checklist.loc DATA'!$D$3:$D$3000,'Checklist.loc DATA'!$C$3:$C$3000=B580,"#no matching result in Checklist.loc DATA")="#no matching result found in Checklist.loc DATA",_xlfn._xlws.FILTER('Checklist.loc DATA'!$D$3:$D$3000,'Checklist.loc DATA'!$C$3:$C$3000=B580,"#no matching result in Checklist.loc DATA")="MISSING",_xlfn._xlws.FILTER('Checklist.loc DATA'!$D$3:$D$3000,'Checklist.loc DATA'!$C$3:$C$3000=B580,"#no matching result in Checklist.loc DATA")=""),
            IF(_xlfn._xlws.FILTER('GAME.CHECKLIST_ Integrator'!$C$2:$C$3000,'GAME.CHECKLIST_ Integrator'!$D$2:$D$3000=B580,"#no matching result in GAME.CHECKLIST Integrator")="0","#Text found in aircraft PAGE_Integrator but no matching entry name; check that you copy-pasted entry names",
                   _xlfn._xlws.FILTER('GAME.CHECKLIST_ Integrator'!$C$2:$C$3000,'GAME.CHECKLIST_ Integrator'!$D$2:$D$3000=B580,"#no matching result in GAME.CHECKLIST Integrator")),
           _xlfn._xlws.FILTER('Checklist.loc DATA'!$D$3:$D$3000,'Checklist.loc DATA'!$C$3:$C$3000=B580,"#no matching result in Checklist.loc DATA")))</f>
        <v/>
      </c>
      <c r="D580" s="54"/>
      <c r="E580" s="46" t="str" cm="1">
        <f t="array" ref="E580">IF(D580="","",
       IF(OR(_xlfn._xlws.FILTER('Checklist.loc DATA'!$D$3:$D$3000,'Checklist.loc DATA'!$C$3:$C$3000=D580,"#no matching result in Checklist.loc DATA")="#no matching result found in Checklist.loc DATA",_xlfn._xlws.FILTER('Checklist.loc DATA'!$D$3:$D$3000,'Checklist.loc DATA'!$C$3:$C$3000=D580,"#no matching result in Checklist.loc DATA")="MISSING",_xlfn._xlws.FILTER('Checklist.loc DATA'!$D$3:$D$3000,'Checklist.loc DATA'!$C$3:$C$3000=D580,"#no matching result in Checklist.loc DATA")=""),
            IF(_xlfn._xlws.FILTER('GAME.CHECKLIST_ Integrator'!$C$2:$C$3000,'GAME.CHECKLIST_ Integrator'!$D$2:$D$3000=D580,"#no matching result in GAME.CHECKLIST Integrator")="0","#Text found in aircraft PAGE_Integrator but no matching entry name; check that you copy-pasted entry names",
                   _xlfn._xlws.FILTER('GAME.CHECKLIST_ Integrator'!$C$2:$C$3000,'GAME.CHECKLIST_ Integrator'!$D$2:$D$3000=D580,"#no matching result in GAME.CHECKLIST Integrator")),
           _xlfn._xlws.FILTER('Checklist.loc DATA'!$D$3:$D$3000,'Checklist.loc DATA'!$C$3:$C$3000=D580,"#no matching result in Checklist.loc DATA")))</f>
        <v/>
      </c>
      <c r="F580" s="52"/>
      <c r="G580" s="46" t="str" cm="1">
        <f t="array" ref="G580">IF(F580="","",
       IF(OR(_xlfn._xlws.FILTER('Checklist.loc DATA'!$D$3:$D$3000,'Checklist.loc DATA'!$C$3:$C$3000=F580,"#no matching result in Checklist.loc DATA")="#no matching result found in Checklist.loc DATA",_xlfn._xlws.FILTER('Checklist.loc DATA'!$D$3:$D$3000,'Checklist.loc DATA'!$C$3:$C$3000=F580,"#no matching result in Checklist.loc DATA")="MISSING",_xlfn._xlws.FILTER('Checklist.loc DATA'!$D$3:$D$3000,'Checklist.loc DATA'!$C$3:$C$3000=F580,"#no matching result in Checklist.loc DATA")=""),
            IF(_xlfn._xlws.FILTER('GAME.CHECKLIST_ Integrator'!$C$2:$C$3000,'GAME.CHECKLIST_ Integrator'!$D$2:$D$3000=F580,"#no matching result in GAME.CHECKLIST Integrator")="0","#Text found in aircraft PAGE_Integrator but no matching entry name; check that you copy-pasted entry names",
                   _xlfn._xlws.FILTER('GAME.CHECKLIST_ Integrator'!$C$2:$C$3000,'GAME.CHECKLIST_ Integrator'!$D$2:$D$3000=F580,"#no matching result in GAME.CHECKLIST Integrator")),
           _xlfn._xlws.FILTER('Checklist.loc DATA'!$D$3:$D$3000,'Checklist.loc DATA'!$C$3:$C$3000=F580,"#no matching result in Checklist.loc DATA")))</f>
        <v/>
      </c>
      <c r="H580" s="61"/>
      <c r="I580" s="46" t="str" cm="1">
        <f t="array" ref="I580">IF(H580="","",
       IF(OR(_xlfn._xlws.FILTER('Checklist.loc DATA'!$D$3:$D$3000,'Checklist.loc DATA'!$C$3:$C$3000=H580,"#no matching result in Checklist.loc DATA")="#no matching result found in Checklist.loc DATA",_xlfn._xlws.FILTER('Checklist.loc DATA'!$D$3:$D$3000,'Checklist.loc DATA'!$C$3:$C$3000=H580,"#no matching result in Checklist.loc DATA")="MISSING",_xlfn._xlws.FILTER('Checklist.loc DATA'!$D$3:$D$3000,'Checklist.loc DATA'!$C$3:$C$3000=H580,"#no matching result in Checklist.loc DATA")=""),
            IF(_xlfn._xlws.FILTER('GAME.CHECKLIST_ Integrator'!$C$2:$C$3000,'GAME.CHECKLIST_ Integrator'!$D$2:$D$3000=H580,"#no matching result in GAME.CHECKLIST Integrator")="0","#Text found in aircraft PAGE_Integrator but no matching entry name; check that you copy-pasted entry names",
                   _xlfn._xlws.FILTER('GAME.CHECKLIST_ Integrator'!$C$2:$C$3000,'GAME.CHECKLIST_ Integrator'!$D$2:$D$3000=H580,"#no matching result in GAME.CHECKLIST Integrator")),
           _xlfn._xlws.FILTER('Checklist.loc DATA'!$D$3:$D$3000,'Checklist.loc DATA'!$C$3:$C$3000=H580,"#no matching result in Checklist.loc DATA")))</f>
        <v/>
      </c>
      <c r="J580" s="48"/>
      <c r="K580" s="46" t="str" cm="1">
        <f t="array" ref="K580">IF(OR(J580="",J580=0),"",
       IF(OR(_xlfn._xlws.FILTER('Checklist.loc DATA'!$E$3:$E$3000,'Checklist.loc DATA'!$D$3:$D$3000=J580,"#no matching result in Checklist.loc DATA")="#no matching result found in Checklist.loc DATA",_xlfn._xlws.FILTER('Checklist.loc DATA'!$E$3:$E$3000,'Checklist.loc DATA'!$D$3:$D$3000=J580,"#no matching result in Checklist.loc DATA")="MISSING",_xlfn._xlws.FILTER('Checklist.loc DATA'!$E$3:$E$3000,'Checklist.loc DATA'!$D$3:$D$3000=J580,"#no matching result in Checklist.loc DATA")=""),
          IF(_xlfn._xlws.FILTER('CLUE. Integrator'!$C$2:$C$3000,'CLUE. Integrator'!$D$2:$D$3000=J580,"#no matching result in aircraft CLUE_Integrator")="0","#Text found in aircraft CLUE_Integrator but no matching entry name; check that you copy-pasted entry names",
                   _xlfn._xlws.FILTER('CLUE. Integrator'!$C$2:$C$3000,'CLUE. Integrator'!$D$2:$D$3000=J580,"#no matching result in aircraft CLUE_Integrator")),
           _xlfn._xlws.FILTER('Checklist.loc DATA'!$E$3:$E$3000,'Checklist.loc DATA'!$D$3:$D$3000=J580,"#no matching result in Checklist.loc DATA")))</f>
        <v/>
      </c>
      <c r="L580" s="63" t="str">
        <f>IF('Integrator tracking'!G589="","",'Integrator tracking'!G589)</f>
        <v/>
      </c>
      <c r="M580" s="14" t="str">
        <f t="shared" ref="M580:M643" si="18">IF(NOT(OR(R580=0,R580="")),SUBSTITUTE(R580,_xlfn.CONCAT("""&gt;",CHAR(10),"&lt;CheckpointDesc"),_xlfn.CONCAT("_",S580,"""&gt;",CHAR(10),"&lt;CheckpointDesc")),"")</f>
        <v/>
      </c>
      <c r="N580" s="14" t="str">
        <f>IF(F580="","",
_xlfn.CONCAT('Resource Checklist generator'!$A$2,UPPER('Resource Checklist generator'!$O$1),SUBSTITUTE(_xlfn.CONCAT(G580,"_",I580),"GAME.CHECKLIST_",""),"_",T580,'Resource Checklist generator'!$M$2,L580,'Resource Checklist generator'!$K$2,CHAR(10),
    'Resource Checklist generator'!$L$1,'Resource Checklist generator'!$N$2,'Resource Checklist generator'!$K$1,CHAR(10),
    'Resource Checklist generator'!$N$1
))</f>
        <v/>
      </c>
      <c r="O580" s="14" t="str">
        <f>IF(NOT(OR(U580=0,U580="")),_xlfn.CONCAT('Resource Checklist generator'!$G$2,U580,'Resource Checklist generator'!$H$2,CHAR(10),'Resource Checklist generator'!$I$2),"")</f>
        <v/>
      </c>
      <c r="P580" s="14" t="str">
        <f>IF(NOT(OR(V580=0,V580="")),_xlfn.CONCAT('Resource Checklist generator'!$J$2,V580,'Resource Checklist generator'!$H$2,CHAR(10),'Resource Checklist generator'!$L$2),"")</f>
        <v/>
      </c>
      <c r="Q580" s="14" t="str">
        <f>IF(F580="","",
    _xlfn.CONCAT('Resource Checklist generator'!$A$1,UPPER('Resource Checklist generator'!$O$1),SUBSTITUTE(_xlfn.CONCAT(G580,"_",I580),"GAME.CHECKLIST_",""),'Resource Checklist generator'!$B$1,CHAR(10),
    'Resource Checklist generator'!$C$1,G580,'Resource Checklist generator'!$D$1,I580,'Resource Checklist generator'!$E$1,CHAR(10),
    IF(K580="","",_xlfn.CONCAT('Resource Checklist generator'!$F$1,K580,'Resource Checklist generator'!$G$1,CHAR(10))),
    'Resource Checklist generator'!$J$1,'Resource Checklist generator'!$K$1,CHAR(10),
    'Resource Checklist generator'!$N$1)
)</f>
        <v/>
      </c>
      <c r="R580" s="14"/>
      <c r="S580" s="14" t="str">
        <f t="shared" ref="S580:S643" si="19">IF(R580="","",ROW()-2)</f>
        <v/>
      </c>
      <c r="T580" s="14" t="str" cm="1">
        <f t="array" ref="T580">IF(Q580="","",MATCH(MID(Q580,1,255),MID($R$3:$R$999,1,255),0))</f>
        <v/>
      </c>
      <c r="U580" s="14"/>
      <c r="V580" s="14"/>
    </row>
    <row r="581" spans="2:22">
      <c r="B581" s="9"/>
      <c r="C581" s="46" t="str" cm="1">
        <f t="array" ref="C581">IF(B581="","",
       IF(OR(_xlfn._xlws.FILTER('Checklist.loc DATA'!$D$3:$D$3000,'Checklist.loc DATA'!$C$3:$C$3000=B581,"#no matching result in Checklist.loc DATA")="#no matching result found in Checklist.loc DATA",_xlfn._xlws.FILTER('Checklist.loc DATA'!$D$3:$D$3000,'Checklist.loc DATA'!$C$3:$C$3000=B581,"#no matching result in Checklist.loc DATA")="MISSING",_xlfn._xlws.FILTER('Checklist.loc DATA'!$D$3:$D$3000,'Checklist.loc DATA'!$C$3:$C$3000=B581,"#no matching result in Checklist.loc DATA")=""),
            IF(_xlfn._xlws.FILTER('GAME.CHECKLIST_ Integrator'!$C$2:$C$3000,'GAME.CHECKLIST_ Integrator'!$D$2:$D$3000=B581,"#no matching result in GAME.CHECKLIST Integrator")="0","#Text found in aircraft PAGE_Integrator but no matching entry name; check that you copy-pasted entry names",
                   _xlfn._xlws.FILTER('GAME.CHECKLIST_ Integrator'!$C$2:$C$3000,'GAME.CHECKLIST_ Integrator'!$D$2:$D$3000=B581,"#no matching result in GAME.CHECKLIST Integrator")),
           _xlfn._xlws.FILTER('Checklist.loc DATA'!$D$3:$D$3000,'Checklist.loc DATA'!$C$3:$C$3000=B581,"#no matching result in Checklist.loc DATA")))</f>
        <v/>
      </c>
      <c r="D581" s="54"/>
      <c r="E581" s="46" t="str" cm="1">
        <f t="array" ref="E581">IF(D581="","",
       IF(OR(_xlfn._xlws.FILTER('Checklist.loc DATA'!$D$3:$D$3000,'Checklist.loc DATA'!$C$3:$C$3000=D581,"#no matching result in Checklist.loc DATA")="#no matching result found in Checklist.loc DATA",_xlfn._xlws.FILTER('Checklist.loc DATA'!$D$3:$D$3000,'Checklist.loc DATA'!$C$3:$C$3000=D581,"#no matching result in Checklist.loc DATA")="MISSING",_xlfn._xlws.FILTER('Checklist.loc DATA'!$D$3:$D$3000,'Checklist.loc DATA'!$C$3:$C$3000=D581,"#no matching result in Checklist.loc DATA")=""),
            IF(_xlfn._xlws.FILTER('GAME.CHECKLIST_ Integrator'!$C$2:$C$3000,'GAME.CHECKLIST_ Integrator'!$D$2:$D$3000=D581,"#no matching result in GAME.CHECKLIST Integrator")="0","#Text found in aircraft PAGE_Integrator but no matching entry name; check that you copy-pasted entry names",
                   _xlfn._xlws.FILTER('GAME.CHECKLIST_ Integrator'!$C$2:$C$3000,'GAME.CHECKLIST_ Integrator'!$D$2:$D$3000=D581,"#no matching result in GAME.CHECKLIST Integrator")),
           _xlfn._xlws.FILTER('Checklist.loc DATA'!$D$3:$D$3000,'Checklist.loc DATA'!$C$3:$C$3000=D581,"#no matching result in Checklist.loc DATA")))</f>
        <v/>
      </c>
      <c r="F581" s="52"/>
      <c r="G581" s="46" t="str" cm="1">
        <f t="array" ref="G581">IF(F581="","",
       IF(OR(_xlfn._xlws.FILTER('Checklist.loc DATA'!$D$3:$D$3000,'Checklist.loc DATA'!$C$3:$C$3000=F581,"#no matching result in Checklist.loc DATA")="#no matching result found in Checklist.loc DATA",_xlfn._xlws.FILTER('Checklist.loc DATA'!$D$3:$D$3000,'Checklist.loc DATA'!$C$3:$C$3000=F581,"#no matching result in Checklist.loc DATA")="MISSING",_xlfn._xlws.FILTER('Checklist.loc DATA'!$D$3:$D$3000,'Checklist.loc DATA'!$C$3:$C$3000=F581,"#no matching result in Checklist.loc DATA")=""),
            IF(_xlfn._xlws.FILTER('GAME.CHECKLIST_ Integrator'!$C$2:$C$3000,'GAME.CHECKLIST_ Integrator'!$D$2:$D$3000=F581,"#no matching result in GAME.CHECKLIST Integrator")="0","#Text found in aircraft PAGE_Integrator but no matching entry name; check that you copy-pasted entry names",
                   _xlfn._xlws.FILTER('GAME.CHECKLIST_ Integrator'!$C$2:$C$3000,'GAME.CHECKLIST_ Integrator'!$D$2:$D$3000=F581,"#no matching result in GAME.CHECKLIST Integrator")),
           _xlfn._xlws.FILTER('Checklist.loc DATA'!$D$3:$D$3000,'Checklist.loc DATA'!$C$3:$C$3000=F581,"#no matching result in Checklist.loc DATA")))</f>
        <v/>
      </c>
      <c r="H581" s="61"/>
      <c r="I581" s="46" t="str" cm="1">
        <f t="array" ref="I581">IF(H581="","",
       IF(OR(_xlfn._xlws.FILTER('Checklist.loc DATA'!$D$3:$D$3000,'Checklist.loc DATA'!$C$3:$C$3000=H581,"#no matching result in Checklist.loc DATA")="#no matching result found in Checklist.loc DATA",_xlfn._xlws.FILTER('Checklist.loc DATA'!$D$3:$D$3000,'Checklist.loc DATA'!$C$3:$C$3000=H581,"#no matching result in Checklist.loc DATA")="MISSING",_xlfn._xlws.FILTER('Checklist.loc DATA'!$D$3:$D$3000,'Checklist.loc DATA'!$C$3:$C$3000=H581,"#no matching result in Checklist.loc DATA")=""),
            IF(_xlfn._xlws.FILTER('GAME.CHECKLIST_ Integrator'!$C$2:$C$3000,'GAME.CHECKLIST_ Integrator'!$D$2:$D$3000=H581,"#no matching result in GAME.CHECKLIST Integrator")="0","#Text found in aircraft PAGE_Integrator but no matching entry name; check that you copy-pasted entry names",
                   _xlfn._xlws.FILTER('GAME.CHECKLIST_ Integrator'!$C$2:$C$3000,'GAME.CHECKLIST_ Integrator'!$D$2:$D$3000=H581,"#no matching result in GAME.CHECKLIST Integrator")),
           _xlfn._xlws.FILTER('Checklist.loc DATA'!$D$3:$D$3000,'Checklist.loc DATA'!$C$3:$C$3000=H581,"#no matching result in Checklist.loc DATA")))</f>
        <v/>
      </c>
      <c r="J581" s="48"/>
      <c r="K581" s="46" t="str" cm="1">
        <f t="array" ref="K581">IF(OR(J581="",J581=0),"",
       IF(OR(_xlfn._xlws.FILTER('Checklist.loc DATA'!$E$3:$E$3000,'Checklist.loc DATA'!$D$3:$D$3000=J581,"#no matching result in Checklist.loc DATA")="#no matching result found in Checklist.loc DATA",_xlfn._xlws.FILTER('Checklist.loc DATA'!$E$3:$E$3000,'Checklist.loc DATA'!$D$3:$D$3000=J581,"#no matching result in Checklist.loc DATA")="MISSING",_xlfn._xlws.FILTER('Checklist.loc DATA'!$E$3:$E$3000,'Checklist.loc DATA'!$D$3:$D$3000=J581,"#no matching result in Checklist.loc DATA")=""),
          IF(_xlfn._xlws.FILTER('CLUE. Integrator'!$C$2:$C$3000,'CLUE. Integrator'!$D$2:$D$3000=J581,"#no matching result in aircraft CLUE_Integrator")="0","#Text found in aircraft CLUE_Integrator but no matching entry name; check that you copy-pasted entry names",
                   _xlfn._xlws.FILTER('CLUE. Integrator'!$C$2:$C$3000,'CLUE. Integrator'!$D$2:$D$3000=J581,"#no matching result in aircraft CLUE_Integrator")),
           _xlfn._xlws.FILTER('Checklist.loc DATA'!$E$3:$E$3000,'Checklist.loc DATA'!$D$3:$D$3000=J581,"#no matching result in Checklist.loc DATA")))</f>
        <v/>
      </c>
      <c r="L581" s="63" t="str">
        <f>IF('Integrator tracking'!G590="","",'Integrator tracking'!G590)</f>
        <v/>
      </c>
      <c r="M581" s="14" t="str">
        <f t="shared" si="18"/>
        <v/>
      </c>
      <c r="N581" s="14" t="str">
        <f>IF(F581="","",
_xlfn.CONCAT('Resource Checklist generator'!$A$2,UPPER('Resource Checklist generator'!$O$1),SUBSTITUTE(_xlfn.CONCAT(G581,"_",I581),"GAME.CHECKLIST_",""),"_",T581,'Resource Checklist generator'!$M$2,L581,'Resource Checklist generator'!$K$2,CHAR(10),
    'Resource Checklist generator'!$L$1,'Resource Checklist generator'!$N$2,'Resource Checklist generator'!$K$1,CHAR(10),
    'Resource Checklist generator'!$N$1
))</f>
        <v/>
      </c>
      <c r="O581" s="14" t="str">
        <f>IF(NOT(OR(U581=0,U581="")),_xlfn.CONCAT('Resource Checklist generator'!$G$2,U581,'Resource Checklist generator'!$H$2,CHAR(10),'Resource Checklist generator'!$I$2),"")</f>
        <v/>
      </c>
      <c r="P581" s="14" t="str">
        <f>IF(NOT(OR(V581=0,V581="")),_xlfn.CONCAT('Resource Checklist generator'!$J$2,V581,'Resource Checklist generator'!$H$2,CHAR(10),'Resource Checklist generator'!$L$2),"")</f>
        <v/>
      </c>
      <c r="Q581" s="14" t="str">
        <f>IF(F581="","",
    _xlfn.CONCAT('Resource Checklist generator'!$A$1,UPPER('Resource Checklist generator'!$O$1),SUBSTITUTE(_xlfn.CONCAT(G581,"_",I581),"GAME.CHECKLIST_",""),'Resource Checklist generator'!$B$1,CHAR(10),
    'Resource Checklist generator'!$C$1,G581,'Resource Checklist generator'!$D$1,I581,'Resource Checklist generator'!$E$1,CHAR(10),
    IF(K581="","",_xlfn.CONCAT('Resource Checklist generator'!$F$1,K581,'Resource Checklist generator'!$G$1,CHAR(10))),
    'Resource Checklist generator'!$J$1,'Resource Checklist generator'!$K$1,CHAR(10),
    'Resource Checklist generator'!$N$1)
)</f>
        <v/>
      </c>
      <c r="R581" s="14"/>
      <c r="S581" s="14" t="str">
        <f t="shared" si="19"/>
        <v/>
      </c>
      <c r="T581" s="14" t="str" cm="1">
        <f t="array" ref="T581">IF(Q581="","",MATCH(MID(Q581,1,255),MID($R$3:$R$999,1,255),0))</f>
        <v/>
      </c>
      <c r="U581" s="14"/>
      <c r="V581" s="14"/>
    </row>
    <row r="582" spans="2:22">
      <c r="B582" s="9"/>
      <c r="C582" s="46" t="str" cm="1">
        <f t="array" ref="C582">IF(B582="","",
       IF(OR(_xlfn._xlws.FILTER('Checklist.loc DATA'!$D$3:$D$3000,'Checklist.loc DATA'!$C$3:$C$3000=B582,"#no matching result in Checklist.loc DATA")="#no matching result found in Checklist.loc DATA",_xlfn._xlws.FILTER('Checklist.loc DATA'!$D$3:$D$3000,'Checklist.loc DATA'!$C$3:$C$3000=B582,"#no matching result in Checklist.loc DATA")="MISSING",_xlfn._xlws.FILTER('Checklist.loc DATA'!$D$3:$D$3000,'Checklist.loc DATA'!$C$3:$C$3000=B582,"#no matching result in Checklist.loc DATA")=""),
            IF(_xlfn._xlws.FILTER('GAME.CHECKLIST_ Integrator'!$C$2:$C$3000,'GAME.CHECKLIST_ Integrator'!$D$2:$D$3000=B582,"#no matching result in GAME.CHECKLIST Integrator")="0","#Text found in aircraft PAGE_Integrator but no matching entry name; check that you copy-pasted entry names",
                   _xlfn._xlws.FILTER('GAME.CHECKLIST_ Integrator'!$C$2:$C$3000,'GAME.CHECKLIST_ Integrator'!$D$2:$D$3000=B582,"#no matching result in GAME.CHECKLIST Integrator")),
           _xlfn._xlws.FILTER('Checklist.loc DATA'!$D$3:$D$3000,'Checklist.loc DATA'!$C$3:$C$3000=B582,"#no matching result in Checklist.loc DATA")))</f>
        <v/>
      </c>
      <c r="D582" s="54"/>
      <c r="E582" s="46" t="str" cm="1">
        <f t="array" ref="E582">IF(D582="","",
       IF(OR(_xlfn._xlws.FILTER('Checklist.loc DATA'!$D$3:$D$3000,'Checklist.loc DATA'!$C$3:$C$3000=D582,"#no matching result in Checklist.loc DATA")="#no matching result found in Checklist.loc DATA",_xlfn._xlws.FILTER('Checklist.loc DATA'!$D$3:$D$3000,'Checklist.loc DATA'!$C$3:$C$3000=D582,"#no matching result in Checklist.loc DATA")="MISSING",_xlfn._xlws.FILTER('Checklist.loc DATA'!$D$3:$D$3000,'Checklist.loc DATA'!$C$3:$C$3000=D582,"#no matching result in Checklist.loc DATA")=""),
            IF(_xlfn._xlws.FILTER('GAME.CHECKLIST_ Integrator'!$C$2:$C$3000,'GAME.CHECKLIST_ Integrator'!$D$2:$D$3000=D582,"#no matching result in GAME.CHECKLIST Integrator")="0","#Text found in aircraft PAGE_Integrator but no matching entry name; check that you copy-pasted entry names",
                   _xlfn._xlws.FILTER('GAME.CHECKLIST_ Integrator'!$C$2:$C$3000,'GAME.CHECKLIST_ Integrator'!$D$2:$D$3000=D582,"#no matching result in GAME.CHECKLIST Integrator")),
           _xlfn._xlws.FILTER('Checklist.loc DATA'!$D$3:$D$3000,'Checklist.loc DATA'!$C$3:$C$3000=D582,"#no matching result in Checklist.loc DATA")))</f>
        <v/>
      </c>
      <c r="F582" s="52"/>
      <c r="G582" s="46" t="str" cm="1">
        <f t="array" ref="G582">IF(F582="","",
       IF(OR(_xlfn._xlws.FILTER('Checklist.loc DATA'!$D$3:$D$3000,'Checklist.loc DATA'!$C$3:$C$3000=F582,"#no matching result in Checklist.loc DATA")="#no matching result found in Checklist.loc DATA",_xlfn._xlws.FILTER('Checklist.loc DATA'!$D$3:$D$3000,'Checklist.loc DATA'!$C$3:$C$3000=F582,"#no matching result in Checklist.loc DATA")="MISSING",_xlfn._xlws.FILTER('Checklist.loc DATA'!$D$3:$D$3000,'Checklist.loc DATA'!$C$3:$C$3000=F582,"#no matching result in Checklist.loc DATA")=""),
            IF(_xlfn._xlws.FILTER('GAME.CHECKLIST_ Integrator'!$C$2:$C$3000,'GAME.CHECKLIST_ Integrator'!$D$2:$D$3000=F582,"#no matching result in GAME.CHECKLIST Integrator")="0","#Text found in aircraft PAGE_Integrator but no matching entry name; check that you copy-pasted entry names",
                   _xlfn._xlws.FILTER('GAME.CHECKLIST_ Integrator'!$C$2:$C$3000,'GAME.CHECKLIST_ Integrator'!$D$2:$D$3000=F582,"#no matching result in GAME.CHECKLIST Integrator")),
           _xlfn._xlws.FILTER('Checklist.loc DATA'!$D$3:$D$3000,'Checklist.loc DATA'!$C$3:$C$3000=F582,"#no matching result in Checklist.loc DATA")))</f>
        <v/>
      </c>
      <c r="H582" s="61"/>
      <c r="I582" s="46" t="str" cm="1">
        <f t="array" ref="I582">IF(H582="","",
       IF(OR(_xlfn._xlws.FILTER('Checklist.loc DATA'!$D$3:$D$3000,'Checklist.loc DATA'!$C$3:$C$3000=H582,"#no matching result in Checklist.loc DATA")="#no matching result found in Checklist.loc DATA",_xlfn._xlws.FILTER('Checklist.loc DATA'!$D$3:$D$3000,'Checklist.loc DATA'!$C$3:$C$3000=H582,"#no matching result in Checklist.loc DATA")="MISSING",_xlfn._xlws.FILTER('Checklist.loc DATA'!$D$3:$D$3000,'Checklist.loc DATA'!$C$3:$C$3000=H582,"#no matching result in Checklist.loc DATA")=""),
            IF(_xlfn._xlws.FILTER('GAME.CHECKLIST_ Integrator'!$C$2:$C$3000,'GAME.CHECKLIST_ Integrator'!$D$2:$D$3000=H582,"#no matching result in GAME.CHECKLIST Integrator")="0","#Text found in aircraft PAGE_Integrator but no matching entry name; check that you copy-pasted entry names",
                   _xlfn._xlws.FILTER('GAME.CHECKLIST_ Integrator'!$C$2:$C$3000,'GAME.CHECKLIST_ Integrator'!$D$2:$D$3000=H582,"#no matching result in GAME.CHECKLIST Integrator")),
           _xlfn._xlws.FILTER('Checklist.loc DATA'!$D$3:$D$3000,'Checklist.loc DATA'!$C$3:$C$3000=H582,"#no matching result in Checklist.loc DATA")))</f>
        <v/>
      </c>
      <c r="J582" s="48"/>
      <c r="K582" s="46" t="str" cm="1">
        <f t="array" ref="K582">IF(OR(J582="",J582=0),"",
       IF(OR(_xlfn._xlws.FILTER('Checklist.loc DATA'!$E$3:$E$3000,'Checklist.loc DATA'!$D$3:$D$3000=J582,"#no matching result in Checklist.loc DATA")="#no matching result found in Checklist.loc DATA",_xlfn._xlws.FILTER('Checklist.loc DATA'!$E$3:$E$3000,'Checklist.loc DATA'!$D$3:$D$3000=J582,"#no matching result in Checklist.loc DATA")="MISSING",_xlfn._xlws.FILTER('Checklist.loc DATA'!$E$3:$E$3000,'Checklist.loc DATA'!$D$3:$D$3000=J582,"#no matching result in Checklist.loc DATA")=""),
          IF(_xlfn._xlws.FILTER('CLUE. Integrator'!$C$2:$C$3000,'CLUE. Integrator'!$D$2:$D$3000=J582,"#no matching result in aircraft CLUE_Integrator")="0","#Text found in aircraft CLUE_Integrator but no matching entry name; check that you copy-pasted entry names",
                   _xlfn._xlws.FILTER('CLUE. Integrator'!$C$2:$C$3000,'CLUE. Integrator'!$D$2:$D$3000=J582,"#no matching result in aircraft CLUE_Integrator")),
           _xlfn._xlws.FILTER('Checklist.loc DATA'!$E$3:$E$3000,'Checklist.loc DATA'!$D$3:$D$3000=J582,"#no matching result in Checklist.loc DATA")))</f>
        <v/>
      </c>
      <c r="L582" s="63" t="str">
        <f>IF('Integrator tracking'!G591="","",'Integrator tracking'!G591)</f>
        <v/>
      </c>
      <c r="M582" s="14" t="str">
        <f t="shared" si="18"/>
        <v/>
      </c>
      <c r="N582" s="14" t="str">
        <f>IF(F582="","",
_xlfn.CONCAT('Resource Checklist generator'!$A$2,UPPER('Resource Checklist generator'!$O$1),SUBSTITUTE(_xlfn.CONCAT(G582,"_",I582),"GAME.CHECKLIST_",""),"_",T582,'Resource Checklist generator'!$M$2,L582,'Resource Checklist generator'!$K$2,CHAR(10),
    'Resource Checklist generator'!$L$1,'Resource Checklist generator'!$N$2,'Resource Checklist generator'!$K$1,CHAR(10),
    'Resource Checklist generator'!$N$1
))</f>
        <v/>
      </c>
      <c r="O582" s="14" t="str">
        <f>IF(NOT(OR(U582=0,U582="")),_xlfn.CONCAT('Resource Checklist generator'!$G$2,U582,'Resource Checklist generator'!$H$2,CHAR(10),'Resource Checklist generator'!$I$2),"")</f>
        <v/>
      </c>
      <c r="P582" s="14" t="str">
        <f>IF(NOT(OR(V582=0,V582="")),_xlfn.CONCAT('Resource Checklist generator'!$J$2,V582,'Resource Checklist generator'!$H$2,CHAR(10),'Resource Checklist generator'!$L$2),"")</f>
        <v/>
      </c>
      <c r="Q582" s="14" t="str">
        <f>IF(F582="","",
    _xlfn.CONCAT('Resource Checklist generator'!$A$1,UPPER('Resource Checklist generator'!$O$1),SUBSTITUTE(_xlfn.CONCAT(G582,"_",I582),"GAME.CHECKLIST_",""),'Resource Checklist generator'!$B$1,CHAR(10),
    'Resource Checklist generator'!$C$1,G582,'Resource Checklist generator'!$D$1,I582,'Resource Checklist generator'!$E$1,CHAR(10),
    IF(K582="","",_xlfn.CONCAT('Resource Checklist generator'!$F$1,K582,'Resource Checklist generator'!$G$1,CHAR(10))),
    'Resource Checklist generator'!$J$1,'Resource Checklist generator'!$K$1,CHAR(10),
    'Resource Checklist generator'!$N$1)
)</f>
        <v/>
      </c>
      <c r="R582" s="14"/>
      <c r="S582" s="14" t="str">
        <f t="shared" si="19"/>
        <v/>
      </c>
      <c r="T582" s="14" t="str" cm="1">
        <f t="array" ref="T582">IF(Q582="","",MATCH(MID(Q582,1,255),MID($R$3:$R$999,1,255),0))</f>
        <v/>
      </c>
      <c r="U582" s="14"/>
      <c r="V582" s="14"/>
    </row>
    <row r="583" spans="2:22">
      <c r="B583" s="9"/>
      <c r="C583" s="46" t="str" cm="1">
        <f t="array" ref="C583">IF(B583="","",
       IF(OR(_xlfn._xlws.FILTER('Checklist.loc DATA'!$D$3:$D$3000,'Checklist.loc DATA'!$C$3:$C$3000=B583,"#no matching result in Checklist.loc DATA")="#no matching result found in Checklist.loc DATA",_xlfn._xlws.FILTER('Checklist.loc DATA'!$D$3:$D$3000,'Checklist.loc DATA'!$C$3:$C$3000=B583,"#no matching result in Checklist.loc DATA")="MISSING",_xlfn._xlws.FILTER('Checklist.loc DATA'!$D$3:$D$3000,'Checklist.loc DATA'!$C$3:$C$3000=B583,"#no matching result in Checklist.loc DATA")=""),
            IF(_xlfn._xlws.FILTER('GAME.CHECKLIST_ Integrator'!$C$2:$C$3000,'GAME.CHECKLIST_ Integrator'!$D$2:$D$3000=B583,"#no matching result in GAME.CHECKLIST Integrator")="0","#Text found in aircraft PAGE_Integrator but no matching entry name; check that you copy-pasted entry names",
                   _xlfn._xlws.FILTER('GAME.CHECKLIST_ Integrator'!$C$2:$C$3000,'GAME.CHECKLIST_ Integrator'!$D$2:$D$3000=B583,"#no matching result in GAME.CHECKLIST Integrator")),
           _xlfn._xlws.FILTER('Checklist.loc DATA'!$D$3:$D$3000,'Checklist.loc DATA'!$C$3:$C$3000=B583,"#no matching result in Checklist.loc DATA")))</f>
        <v/>
      </c>
      <c r="D583" s="54"/>
      <c r="E583" s="46" t="str" cm="1">
        <f t="array" ref="E583">IF(D583="","",
       IF(OR(_xlfn._xlws.FILTER('Checklist.loc DATA'!$D$3:$D$3000,'Checklist.loc DATA'!$C$3:$C$3000=D583,"#no matching result in Checklist.loc DATA")="#no matching result found in Checklist.loc DATA",_xlfn._xlws.FILTER('Checklist.loc DATA'!$D$3:$D$3000,'Checklist.loc DATA'!$C$3:$C$3000=D583,"#no matching result in Checklist.loc DATA")="MISSING",_xlfn._xlws.FILTER('Checklist.loc DATA'!$D$3:$D$3000,'Checklist.loc DATA'!$C$3:$C$3000=D583,"#no matching result in Checklist.loc DATA")=""),
            IF(_xlfn._xlws.FILTER('GAME.CHECKLIST_ Integrator'!$C$2:$C$3000,'GAME.CHECKLIST_ Integrator'!$D$2:$D$3000=D583,"#no matching result in GAME.CHECKLIST Integrator")="0","#Text found in aircraft PAGE_Integrator but no matching entry name; check that you copy-pasted entry names",
                   _xlfn._xlws.FILTER('GAME.CHECKLIST_ Integrator'!$C$2:$C$3000,'GAME.CHECKLIST_ Integrator'!$D$2:$D$3000=D583,"#no matching result in GAME.CHECKLIST Integrator")),
           _xlfn._xlws.FILTER('Checklist.loc DATA'!$D$3:$D$3000,'Checklist.loc DATA'!$C$3:$C$3000=D583,"#no matching result in Checklist.loc DATA")))</f>
        <v/>
      </c>
      <c r="F583" s="52"/>
      <c r="G583" s="46" t="str" cm="1">
        <f t="array" ref="G583">IF(F583="","",
       IF(OR(_xlfn._xlws.FILTER('Checklist.loc DATA'!$D$3:$D$3000,'Checklist.loc DATA'!$C$3:$C$3000=F583,"#no matching result in Checklist.loc DATA")="#no matching result found in Checklist.loc DATA",_xlfn._xlws.FILTER('Checklist.loc DATA'!$D$3:$D$3000,'Checklist.loc DATA'!$C$3:$C$3000=F583,"#no matching result in Checklist.loc DATA")="MISSING",_xlfn._xlws.FILTER('Checklist.loc DATA'!$D$3:$D$3000,'Checklist.loc DATA'!$C$3:$C$3000=F583,"#no matching result in Checklist.loc DATA")=""),
            IF(_xlfn._xlws.FILTER('GAME.CHECKLIST_ Integrator'!$C$2:$C$3000,'GAME.CHECKLIST_ Integrator'!$D$2:$D$3000=F583,"#no matching result in GAME.CHECKLIST Integrator")="0","#Text found in aircraft PAGE_Integrator but no matching entry name; check that you copy-pasted entry names",
                   _xlfn._xlws.FILTER('GAME.CHECKLIST_ Integrator'!$C$2:$C$3000,'GAME.CHECKLIST_ Integrator'!$D$2:$D$3000=F583,"#no matching result in GAME.CHECKLIST Integrator")),
           _xlfn._xlws.FILTER('Checklist.loc DATA'!$D$3:$D$3000,'Checklist.loc DATA'!$C$3:$C$3000=F583,"#no matching result in Checklist.loc DATA")))</f>
        <v/>
      </c>
      <c r="H583" s="61"/>
      <c r="I583" s="46" t="str" cm="1">
        <f t="array" ref="I583">IF(H583="","",
       IF(OR(_xlfn._xlws.FILTER('Checklist.loc DATA'!$D$3:$D$3000,'Checklist.loc DATA'!$C$3:$C$3000=H583,"#no matching result in Checklist.loc DATA")="#no matching result found in Checklist.loc DATA",_xlfn._xlws.FILTER('Checklist.loc DATA'!$D$3:$D$3000,'Checklist.loc DATA'!$C$3:$C$3000=H583,"#no matching result in Checklist.loc DATA")="MISSING",_xlfn._xlws.FILTER('Checklist.loc DATA'!$D$3:$D$3000,'Checklist.loc DATA'!$C$3:$C$3000=H583,"#no matching result in Checklist.loc DATA")=""),
            IF(_xlfn._xlws.FILTER('GAME.CHECKLIST_ Integrator'!$C$2:$C$3000,'GAME.CHECKLIST_ Integrator'!$D$2:$D$3000=H583,"#no matching result in GAME.CHECKLIST Integrator")="0","#Text found in aircraft PAGE_Integrator but no matching entry name; check that you copy-pasted entry names",
                   _xlfn._xlws.FILTER('GAME.CHECKLIST_ Integrator'!$C$2:$C$3000,'GAME.CHECKLIST_ Integrator'!$D$2:$D$3000=H583,"#no matching result in GAME.CHECKLIST Integrator")),
           _xlfn._xlws.FILTER('Checklist.loc DATA'!$D$3:$D$3000,'Checklist.loc DATA'!$C$3:$C$3000=H583,"#no matching result in Checklist.loc DATA")))</f>
        <v/>
      </c>
      <c r="J583" s="48"/>
      <c r="K583" s="46" t="str" cm="1">
        <f t="array" ref="K583">IF(OR(J583="",J583=0),"",
       IF(OR(_xlfn._xlws.FILTER('Checklist.loc DATA'!$E$3:$E$3000,'Checklist.loc DATA'!$D$3:$D$3000=J583,"#no matching result in Checklist.loc DATA")="#no matching result found in Checklist.loc DATA",_xlfn._xlws.FILTER('Checklist.loc DATA'!$E$3:$E$3000,'Checklist.loc DATA'!$D$3:$D$3000=J583,"#no matching result in Checklist.loc DATA")="MISSING",_xlfn._xlws.FILTER('Checklist.loc DATA'!$E$3:$E$3000,'Checklist.loc DATA'!$D$3:$D$3000=J583,"#no matching result in Checklist.loc DATA")=""),
          IF(_xlfn._xlws.FILTER('CLUE. Integrator'!$C$2:$C$3000,'CLUE. Integrator'!$D$2:$D$3000=J583,"#no matching result in aircraft CLUE_Integrator")="0","#Text found in aircraft CLUE_Integrator but no matching entry name; check that you copy-pasted entry names",
                   _xlfn._xlws.FILTER('CLUE. Integrator'!$C$2:$C$3000,'CLUE. Integrator'!$D$2:$D$3000=J583,"#no matching result in aircraft CLUE_Integrator")),
           _xlfn._xlws.FILTER('Checklist.loc DATA'!$E$3:$E$3000,'Checklist.loc DATA'!$D$3:$D$3000=J583,"#no matching result in Checklist.loc DATA")))</f>
        <v/>
      </c>
      <c r="L583" s="63" t="str">
        <f>IF('Integrator tracking'!G592="","",'Integrator tracking'!G592)</f>
        <v/>
      </c>
      <c r="M583" s="14" t="str">
        <f t="shared" si="18"/>
        <v/>
      </c>
      <c r="N583" s="14" t="str">
        <f>IF(F583="","",
_xlfn.CONCAT('Resource Checklist generator'!$A$2,UPPER('Resource Checklist generator'!$O$1),SUBSTITUTE(_xlfn.CONCAT(G583,"_",I583),"GAME.CHECKLIST_",""),"_",T583,'Resource Checklist generator'!$M$2,L583,'Resource Checklist generator'!$K$2,CHAR(10),
    'Resource Checklist generator'!$L$1,'Resource Checklist generator'!$N$2,'Resource Checklist generator'!$K$1,CHAR(10),
    'Resource Checklist generator'!$N$1
))</f>
        <v/>
      </c>
      <c r="O583" s="14" t="str">
        <f>IF(NOT(OR(U583=0,U583="")),_xlfn.CONCAT('Resource Checklist generator'!$G$2,U583,'Resource Checklist generator'!$H$2,CHAR(10),'Resource Checklist generator'!$I$2),"")</f>
        <v/>
      </c>
      <c r="P583" s="14" t="str">
        <f>IF(NOT(OR(V583=0,V583="")),_xlfn.CONCAT('Resource Checklist generator'!$J$2,V583,'Resource Checklist generator'!$H$2,CHAR(10),'Resource Checklist generator'!$L$2),"")</f>
        <v/>
      </c>
      <c r="Q583" s="14" t="str">
        <f>IF(F583="","",
    _xlfn.CONCAT('Resource Checklist generator'!$A$1,UPPER('Resource Checklist generator'!$O$1),SUBSTITUTE(_xlfn.CONCAT(G583,"_",I583),"GAME.CHECKLIST_",""),'Resource Checklist generator'!$B$1,CHAR(10),
    'Resource Checklist generator'!$C$1,G583,'Resource Checklist generator'!$D$1,I583,'Resource Checklist generator'!$E$1,CHAR(10),
    IF(K583="","",_xlfn.CONCAT('Resource Checklist generator'!$F$1,K583,'Resource Checklist generator'!$G$1,CHAR(10))),
    'Resource Checklist generator'!$J$1,'Resource Checklist generator'!$K$1,CHAR(10),
    'Resource Checklist generator'!$N$1)
)</f>
        <v/>
      </c>
      <c r="R583" s="14"/>
      <c r="S583" s="14" t="str">
        <f t="shared" si="19"/>
        <v/>
      </c>
      <c r="T583" s="14" t="str" cm="1">
        <f t="array" ref="T583">IF(Q583="","",MATCH(MID(Q583,1,255),MID($R$3:$R$999,1,255),0))</f>
        <v/>
      </c>
      <c r="U583" s="14"/>
      <c r="V583" s="14"/>
    </row>
    <row r="584" spans="2:22">
      <c r="B584" s="9"/>
      <c r="C584" s="46" t="str" cm="1">
        <f t="array" ref="C584">IF(B584="","",
       IF(OR(_xlfn._xlws.FILTER('Checklist.loc DATA'!$D$3:$D$3000,'Checklist.loc DATA'!$C$3:$C$3000=B584,"#no matching result in Checklist.loc DATA")="#no matching result found in Checklist.loc DATA",_xlfn._xlws.FILTER('Checklist.loc DATA'!$D$3:$D$3000,'Checklist.loc DATA'!$C$3:$C$3000=B584,"#no matching result in Checklist.loc DATA")="MISSING",_xlfn._xlws.FILTER('Checklist.loc DATA'!$D$3:$D$3000,'Checklist.loc DATA'!$C$3:$C$3000=B584,"#no matching result in Checklist.loc DATA")=""),
            IF(_xlfn._xlws.FILTER('GAME.CHECKLIST_ Integrator'!$C$2:$C$3000,'GAME.CHECKLIST_ Integrator'!$D$2:$D$3000=B584,"#no matching result in GAME.CHECKLIST Integrator")="0","#Text found in aircraft PAGE_Integrator but no matching entry name; check that you copy-pasted entry names",
                   _xlfn._xlws.FILTER('GAME.CHECKLIST_ Integrator'!$C$2:$C$3000,'GAME.CHECKLIST_ Integrator'!$D$2:$D$3000=B584,"#no matching result in GAME.CHECKLIST Integrator")),
           _xlfn._xlws.FILTER('Checklist.loc DATA'!$D$3:$D$3000,'Checklist.loc DATA'!$C$3:$C$3000=B584,"#no matching result in Checklist.loc DATA")))</f>
        <v/>
      </c>
      <c r="D584" s="54"/>
      <c r="E584" s="46" t="str" cm="1">
        <f t="array" ref="E584">IF(D584="","",
       IF(OR(_xlfn._xlws.FILTER('Checklist.loc DATA'!$D$3:$D$3000,'Checklist.loc DATA'!$C$3:$C$3000=D584,"#no matching result in Checklist.loc DATA")="#no matching result found in Checklist.loc DATA",_xlfn._xlws.FILTER('Checklist.loc DATA'!$D$3:$D$3000,'Checklist.loc DATA'!$C$3:$C$3000=D584,"#no matching result in Checklist.loc DATA")="MISSING",_xlfn._xlws.FILTER('Checklist.loc DATA'!$D$3:$D$3000,'Checklist.loc DATA'!$C$3:$C$3000=D584,"#no matching result in Checklist.loc DATA")=""),
            IF(_xlfn._xlws.FILTER('GAME.CHECKLIST_ Integrator'!$C$2:$C$3000,'GAME.CHECKLIST_ Integrator'!$D$2:$D$3000=D584,"#no matching result in GAME.CHECKLIST Integrator")="0","#Text found in aircraft PAGE_Integrator but no matching entry name; check that you copy-pasted entry names",
                   _xlfn._xlws.FILTER('GAME.CHECKLIST_ Integrator'!$C$2:$C$3000,'GAME.CHECKLIST_ Integrator'!$D$2:$D$3000=D584,"#no matching result in GAME.CHECKLIST Integrator")),
           _xlfn._xlws.FILTER('Checklist.loc DATA'!$D$3:$D$3000,'Checklist.loc DATA'!$C$3:$C$3000=D584,"#no matching result in Checklist.loc DATA")))</f>
        <v/>
      </c>
      <c r="F584" s="52"/>
      <c r="G584" s="46" t="str" cm="1">
        <f t="array" ref="G584">IF(F584="","",
       IF(OR(_xlfn._xlws.FILTER('Checklist.loc DATA'!$D$3:$D$3000,'Checklist.loc DATA'!$C$3:$C$3000=F584,"#no matching result in Checklist.loc DATA")="#no matching result found in Checklist.loc DATA",_xlfn._xlws.FILTER('Checklist.loc DATA'!$D$3:$D$3000,'Checklist.loc DATA'!$C$3:$C$3000=F584,"#no matching result in Checklist.loc DATA")="MISSING",_xlfn._xlws.FILTER('Checklist.loc DATA'!$D$3:$D$3000,'Checklist.loc DATA'!$C$3:$C$3000=F584,"#no matching result in Checklist.loc DATA")=""),
            IF(_xlfn._xlws.FILTER('GAME.CHECKLIST_ Integrator'!$C$2:$C$3000,'GAME.CHECKLIST_ Integrator'!$D$2:$D$3000=F584,"#no matching result in GAME.CHECKLIST Integrator")="0","#Text found in aircraft PAGE_Integrator but no matching entry name; check that you copy-pasted entry names",
                   _xlfn._xlws.FILTER('GAME.CHECKLIST_ Integrator'!$C$2:$C$3000,'GAME.CHECKLIST_ Integrator'!$D$2:$D$3000=F584,"#no matching result in GAME.CHECKLIST Integrator")),
           _xlfn._xlws.FILTER('Checklist.loc DATA'!$D$3:$D$3000,'Checklist.loc DATA'!$C$3:$C$3000=F584,"#no matching result in Checklist.loc DATA")))</f>
        <v/>
      </c>
      <c r="H584" s="61"/>
      <c r="I584" s="46" t="str" cm="1">
        <f t="array" ref="I584">IF(H584="","",
       IF(OR(_xlfn._xlws.FILTER('Checklist.loc DATA'!$D$3:$D$3000,'Checklist.loc DATA'!$C$3:$C$3000=H584,"#no matching result in Checklist.loc DATA")="#no matching result found in Checklist.loc DATA",_xlfn._xlws.FILTER('Checklist.loc DATA'!$D$3:$D$3000,'Checklist.loc DATA'!$C$3:$C$3000=H584,"#no matching result in Checklist.loc DATA")="MISSING",_xlfn._xlws.FILTER('Checklist.loc DATA'!$D$3:$D$3000,'Checklist.loc DATA'!$C$3:$C$3000=H584,"#no matching result in Checklist.loc DATA")=""),
            IF(_xlfn._xlws.FILTER('GAME.CHECKLIST_ Integrator'!$C$2:$C$3000,'GAME.CHECKLIST_ Integrator'!$D$2:$D$3000=H584,"#no matching result in GAME.CHECKLIST Integrator")="0","#Text found in aircraft PAGE_Integrator but no matching entry name; check that you copy-pasted entry names",
                   _xlfn._xlws.FILTER('GAME.CHECKLIST_ Integrator'!$C$2:$C$3000,'GAME.CHECKLIST_ Integrator'!$D$2:$D$3000=H584,"#no matching result in GAME.CHECKLIST Integrator")),
           _xlfn._xlws.FILTER('Checklist.loc DATA'!$D$3:$D$3000,'Checklist.loc DATA'!$C$3:$C$3000=H584,"#no matching result in Checklist.loc DATA")))</f>
        <v/>
      </c>
      <c r="J584" s="48"/>
      <c r="K584" s="46" t="str" cm="1">
        <f t="array" ref="K584">IF(OR(J584="",J584=0),"",
       IF(OR(_xlfn._xlws.FILTER('Checklist.loc DATA'!$E$3:$E$3000,'Checklist.loc DATA'!$D$3:$D$3000=J584,"#no matching result in Checklist.loc DATA")="#no matching result found in Checklist.loc DATA",_xlfn._xlws.FILTER('Checklist.loc DATA'!$E$3:$E$3000,'Checklist.loc DATA'!$D$3:$D$3000=J584,"#no matching result in Checklist.loc DATA")="MISSING",_xlfn._xlws.FILTER('Checklist.loc DATA'!$E$3:$E$3000,'Checklist.loc DATA'!$D$3:$D$3000=J584,"#no matching result in Checklist.loc DATA")=""),
          IF(_xlfn._xlws.FILTER('CLUE. Integrator'!$C$2:$C$3000,'CLUE. Integrator'!$D$2:$D$3000=J584,"#no matching result in aircraft CLUE_Integrator")="0","#Text found in aircraft CLUE_Integrator but no matching entry name; check that you copy-pasted entry names",
                   _xlfn._xlws.FILTER('CLUE. Integrator'!$C$2:$C$3000,'CLUE. Integrator'!$D$2:$D$3000=J584,"#no matching result in aircraft CLUE_Integrator")),
           _xlfn._xlws.FILTER('Checklist.loc DATA'!$E$3:$E$3000,'Checklist.loc DATA'!$D$3:$D$3000=J584,"#no matching result in Checklist.loc DATA")))</f>
        <v/>
      </c>
      <c r="L584" s="63" t="str">
        <f>IF('Integrator tracking'!G593="","",'Integrator tracking'!G593)</f>
        <v/>
      </c>
      <c r="M584" s="14" t="str">
        <f t="shared" si="18"/>
        <v/>
      </c>
      <c r="N584" s="14" t="str">
        <f>IF(F584="","",
_xlfn.CONCAT('Resource Checklist generator'!$A$2,UPPER('Resource Checklist generator'!$O$1),SUBSTITUTE(_xlfn.CONCAT(G584,"_",I584),"GAME.CHECKLIST_",""),"_",T584,'Resource Checklist generator'!$M$2,L584,'Resource Checklist generator'!$K$2,CHAR(10),
    'Resource Checklist generator'!$L$1,'Resource Checklist generator'!$N$2,'Resource Checklist generator'!$K$1,CHAR(10),
    'Resource Checklist generator'!$N$1
))</f>
        <v/>
      </c>
      <c r="O584" s="14" t="str">
        <f>IF(NOT(OR(U584=0,U584="")),_xlfn.CONCAT('Resource Checklist generator'!$G$2,U584,'Resource Checklist generator'!$H$2,CHAR(10),'Resource Checklist generator'!$I$2),"")</f>
        <v/>
      </c>
      <c r="P584" s="14" t="str">
        <f>IF(NOT(OR(V584=0,V584="")),_xlfn.CONCAT('Resource Checklist generator'!$J$2,V584,'Resource Checklist generator'!$H$2,CHAR(10),'Resource Checklist generator'!$L$2),"")</f>
        <v/>
      </c>
      <c r="Q584" s="14" t="str">
        <f>IF(F584="","",
    _xlfn.CONCAT('Resource Checklist generator'!$A$1,UPPER('Resource Checklist generator'!$O$1),SUBSTITUTE(_xlfn.CONCAT(G584,"_",I584),"GAME.CHECKLIST_",""),'Resource Checklist generator'!$B$1,CHAR(10),
    'Resource Checklist generator'!$C$1,G584,'Resource Checklist generator'!$D$1,I584,'Resource Checklist generator'!$E$1,CHAR(10),
    IF(K584="","",_xlfn.CONCAT('Resource Checklist generator'!$F$1,K584,'Resource Checklist generator'!$G$1,CHAR(10))),
    'Resource Checklist generator'!$J$1,'Resource Checklist generator'!$K$1,CHAR(10),
    'Resource Checklist generator'!$N$1)
)</f>
        <v/>
      </c>
      <c r="R584" s="14"/>
      <c r="S584" s="14" t="str">
        <f t="shared" si="19"/>
        <v/>
      </c>
      <c r="T584" s="14" t="str" cm="1">
        <f t="array" ref="T584">IF(Q584="","",MATCH(MID(Q584,1,255),MID($R$3:$R$999,1,255),0))</f>
        <v/>
      </c>
      <c r="U584" s="14"/>
      <c r="V584" s="14"/>
    </row>
    <row r="585" spans="2:22">
      <c r="B585" s="9"/>
      <c r="C585" s="46" t="str" cm="1">
        <f t="array" ref="C585">IF(B585="","",
       IF(OR(_xlfn._xlws.FILTER('Checklist.loc DATA'!$D$3:$D$3000,'Checklist.loc DATA'!$C$3:$C$3000=B585,"#no matching result in Checklist.loc DATA")="#no matching result found in Checklist.loc DATA",_xlfn._xlws.FILTER('Checklist.loc DATA'!$D$3:$D$3000,'Checklist.loc DATA'!$C$3:$C$3000=B585,"#no matching result in Checklist.loc DATA")="MISSING",_xlfn._xlws.FILTER('Checklist.loc DATA'!$D$3:$D$3000,'Checklist.loc DATA'!$C$3:$C$3000=B585,"#no matching result in Checklist.loc DATA")=""),
            IF(_xlfn._xlws.FILTER('GAME.CHECKLIST_ Integrator'!$C$2:$C$3000,'GAME.CHECKLIST_ Integrator'!$D$2:$D$3000=B585,"#no matching result in GAME.CHECKLIST Integrator")="0","#Text found in aircraft PAGE_Integrator but no matching entry name; check that you copy-pasted entry names",
                   _xlfn._xlws.FILTER('GAME.CHECKLIST_ Integrator'!$C$2:$C$3000,'GAME.CHECKLIST_ Integrator'!$D$2:$D$3000=B585,"#no matching result in GAME.CHECKLIST Integrator")),
           _xlfn._xlws.FILTER('Checklist.loc DATA'!$D$3:$D$3000,'Checklist.loc DATA'!$C$3:$C$3000=B585,"#no matching result in Checklist.loc DATA")))</f>
        <v/>
      </c>
      <c r="D585" s="54"/>
      <c r="E585" s="46" t="str" cm="1">
        <f t="array" ref="E585">IF(D585="","",
       IF(OR(_xlfn._xlws.FILTER('Checklist.loc DATA'!$D$3:$D$3000,'Checklist.loc DATA'!$C$3:$C$3000=D585,"#no matching result in Checklist.loc DATA")="#no matching result found in Checklist.loc DATA",_xlfn._xlws.FILTER('Checklist.loc DATA'!$D$3:$D$3000,'Checklist.loc DATA'!$C$3:$C$3000=D585,"#no matching result in Checklist.loc DATA")="MISSING",_xlfn._xlws.FILTER('Checklist.loc DATA'!$D$3:$D$3000,'Checklist.loc DATA'!$C$3:$C$3000=D585,"#no matching result in Checklist.loc DATA")=""),
            IF(_xlfn._xlws.FILTER('GAME.CHECKLIST_ Integrator'!$C$2:$C$3000,'GAME.CHECKLIST_ Integrator'!$D$2:$D$3000=D585,"#no matching result in GAME.CHECKLIST Integrator")="0","#Text found in aircraft PAGE_Integrator but no matching entry name; check that you copy-pasted entry names",
                   _xlfn._xlws.FILTER('GAME.CHECKLIST_ Integrator'!$C$2:$C$3000,'GAME.CHECKLIST_ Integrator'!$D$2:$D$3000=D585,"#no matching result in GAME.CHECKLIST Integrator")),
           _xlfn._xlws.FILTER('Checklist.loc DATA'!$D$3:$D$3000,'Checklist.loc DATA'!$C$3:$C$3000=D585,"#no matching result in Checklist.loc DATA")))</f>
        <v/>
      </c>
      <c r="F585" s="52"/>
      <c r="G585" s="46" t="str" cm="1">
        <f t="array" ref="G585">IF(F585="","",
       IF(OR(_xlfn._xlws.FILTER('Checklist.loc DATA'!$D$3:$D$3000,'Checklist.loc DATA'!$C$3:$C$3000=F585,"#no matching result in Checklist.loc DATA")="#no matching result found in Checklist.loc DATA",_xlfn._xlws.FILTER('Checklist.loc DATA'!$D$3:$D$3000,'Checklist.loc DATA'!$C$3:$C$3000=F585,"#no matching result in Checklist.loc DATA")="MISSING",_xlfn._xlws.FILTER('Checklist.loc DATA'!$D$3:$D$3000,'Checklist.loc DATA'!$C$3:$C$3000=F585,"#no matching result in Checklist.loc DATA")=""),
            IF(_xlfn._xlws.FILTER('GAME.CHECKLIST_ Integrator'!$C$2:$C$3000,'GAME.CHECKLIST_ Integrator'!$D$2:$D$3000=F585,"#no matching result in GAME.CHECKLIST Integrator")="0","#Text found in aircraft PAGE_Integrator but no matching entry name; check that you copy-pasted entry names",
                   _xlfn._xlws.FILTER('GAME.CHECKLIST_ Integrator'!$C$2:$C$3000,'GAME.CHECKLIST_ Integrator'!$D$2:$D$3000=F585,"#no matching result in GAME.CHECKLIST Integrator")),
           _xlfn._xlws.FILTER('Checklist.loc DATA'!$D$3:$D$3000,'Checklist.loc DATA'!$C$3:$C$3000=F585,"#no matching result in Checklist.loc DATA")))</f>
        <v/>
      </c>
      <c r="H585" s="61"/>
      <c r="I585" s="46" t="str" cm="1">
        <f t="array" ref="I585">IF(H585="","",
       IF(OR(_xlfn._xlws.FILTER('Checklist.loc DATA'!$D$3:$D$3000,'Checklist.loc DATA'!$C$3:$C$3000=H585,"#no matching result in Checklist.loc DATA")="#no matching result found in Checklist.loc DATA",_xlfn._xlws.FILTER('Checklist.loc DATA'!$D$3:$D$3000,'Checklist.loc DATA'!$C$3:$C$3000=H585,"#no matching result in Checklist.loc DATA")="MISSING",_xlfn._xlws.FILTER('Checklist.loc DATA'!$D$3:$D$3000,'Checklist.loc DATA'!$C$3:$C$3000=H585,"#no matching result in Checklist.loc DATA")=""),
            IF(_xlfn._xlws.FILTER('GAME.CHECKLIST_ Integrator'!$C$2:$C$3000,'GAME.CHECKLIST_ Integrator'!$D$2:$D$3000=H585,"#no matching result in GAME.CHECKLIST Integrator")="0","#Text found in aircraft PAGE_Integrator but no matching entry name; check that you copy-pasted entry names",
                   _xlfn._xlws.FILTER('GAME.CHECKLIST_ Integrator'!$C$2:$C$3000,'GAME.CHECKLIST_ Integrator'!$D$2:$D$3000=H585,"#no matching result in GAME.CHECKLIST Integrator")),
           _xlfn._xlws.FILTER('Checklist.loc DATA'!$D$3:$D$3000,'Checklist.loc DATA'!$C$3:$C$3000=H585,"#no matching result in Checklist.loc DATA")))</f>
        <v/>
      </c>
      <c r="J585" s="48"/>
      <c r="K585" s="46" t="str" cm="1">
        <f t="array" ref="K585">IF(OR(J585="",J585=0),"",
       IF(OR(_xlfn._xlws.FILTER('Checklist.loc DATA'!$E$3:$E$3000,'Checklist.loc DATA'!$D$3:$D$3000=J585,"#no matching result in Checklist.loc DATA")="#no matching result found in Checklist.loc DATA",_xlfn._xlws.FILTER('Checklist.loc DATA'!$E$3:$E$3000,'Checklist.loc DATA'!$D$3:$D$3000=J585,"#no matching result in Checklist.loc DATA")="MISSING",_xlfn._xlws.FILTER('Checklist.loc DATA'!$E$3:$E$3000,'Checklist.loc DATA'!$D$3:$D$3000=J585,"#no matching result in Checklist.loc DATA")=""),
          IF(_xlfn._xlws.FILTER('CLUE. Integrator'!$C$2:$C$3000,'CLUE. Integrator'!$D$2:$D$3000=J585,"#no matching result in aircraft CLUE_Integrator")="0","#Text found in aircraft CLUE_Integrator but no matching entry name; check that you copy-pasted entry names",
                   _xlfn._xlws.FILTER('CLUE. Integrator'!$C$2:$C$3000,'CLUE. Integrator'!$D$2:$D$3000=J585,"#no matching result in aircraft CLUE_Integrator")),
           _xlfn._xlws.FILTER('Checklist.loc DATA'!$E$3:$E$3000,'Checklist.loc DATA'!$D$3:$D$3000=J585,"#no matching result in Checklist.loc DATA")))</f>
        <v/>
      </c>
      <c r="L585" s="63" t="str">
        <f>IF('Integrator tracking'!G594="","",'Integrator tracking'!G594)</f>
        <v/>
      </c>
      <c r="M585" s="14" t="str">
        <f t="shared" si="18"/>
        <v/>
      </c>
      <c r="N585" s="14" t="str">
        <f>IF(F585="","",
_xlfn.CONCAT('Resource Checklist generator'!$A$2,UPPER('Resource Checklist generator'!$O$1),SUBSTITUTE(_xlfn.CONCAT(G585,"_",I585),"GAME.CHECKLIST_",""),"_",T585,'Resource Checklist generator'!$M$2,L585,'Resource Checklist generator'!$K$2,CHAR(10),
    'Resource Checklist generator'!$L$1,'Resource Checklist generator'!$N$2,'Resource Checklist generator'!$K$1,CHAR(10),
    'Resource Checklist generator'!$N$1
))</f>
        <v/>
      </c>
      <c r="O585" s="14" t="str">
        <f>IF(NOT(OR(U585=0,U585="")),_xlfn.CONCAT('Resource Checklist generator'!$G$2,U585,'Resource Checklist generator'!$H$2,CHAR(10),'Resource Checklist generator'!$I$2),"")</f>
        <v/>
      </c>
      <c r="P585" s="14" t="str">
        <f>IF(NOT(OR(V585=0,V585="")),_xlfn.CONCAT('Resource Checklist generator'!$J$2,V585,'Resource Checklist generator'!$H$2,CHAR(10),'Resource Checklist generator'!$L$2),"")</f>
        <v/>
      </c>
      <c r="Q585" s="14" t="str">
        <f>IF(F585="","",
    _xlfn.CONCAT('Resource Checklist generator'!$A$1,UPPER('Resource Checklist generator'!$O$1),SUBSTITUTE(_xlfn.CONCAT(G585,"_",I585),"GAME.CHECKLIST_",""),'Resource Checklist generator'!$B$1,CHAR(10),
    'Resource Checklist generator'!$C$1,G585,'Resource Checklist generator'!$D$1,I585,'Resource Checklist generator'!$E$1,CHAR(10),
    IF(K585="","",_xlfn.CONCAT('Resource Checklist generator'!$F$1,K585,'Resource Checklist generator'!$G$1,CHAR(10))),
    'Resource Checklist generator'!$J$1,'Resource Checklist generator'!$K$1,CHAR(10),
    'Resource Checklist generator'!$N$1)
)</f>
        <v/>
      </c>
      <c r="R585" s="14"/>
      <c r="S585" s="14" t="str">
        <f t="shared" si="19"/>
        <v/>
      </c>
      <c r="T585" s="14" t="str" cm="1">
        <f t="array" ref="T585">IF(Q585="","",MATCH(MID(Q585,1,255),MID($R$3:$R$999,1,255),0))</f>
        <v/>
      </c>
      <c r="U585" s="14"/>
      <c r="V585" s="14"/>
    </row>
    <row r="586" spans="2:22">
      <c r="B586" s="9"/>
      <c r="C586" s="46" t="str" cm="1">
        <f t="array" ref="C586">IF(B586="","",
       IF(OR(_xlfn._xlws.FILTER('Checklist.loc DATA'!$D$3:$D$3000,'Checklist.loc DATA'!$C$3:$C$3000=B586,"#no matching result in Checklist.loc DATA")="#no matching result found in Checklist.loc DATA",_xlfn._xlws.FILTER('Checklist.loc DATA'!$D$3:$D$3000,'Checklist.loc DATA'!$C$3:$C$3000=B586,"#no matching result in Checklist.loc DATA")="MISSING",_xlfn._xlws.FILTER('Checklist.loc DATA'!$D$3:$D$3000,'Checklist.loc DATA'!$C$3:$C$3000=B586,"#no matching result in Checklist.loc DATA")=""),
            IF(_xlfn._xlws.FILTER('GAME.CHECKLIST_ Integrator'!$C$2:$C$3000,'GAME.CHECKLIST_ Integrator'!$D$2:$D$3000=B586,"#no matching result in GAME.CHECKLIST Integrator")="0","#Text found in aircraft PAGE_Integrator but no matching entry name; check that you copy-pasted entry names",
                   _xlfn._xlws.FILTER('GAME.CHECKLIST_ Integrator'!$C$2:$C$3000,'GAME.CHECKLIST_ Integrator'!$D$2:$D$3000=B586,"#no matching result in GAME.CHECKLIST Integrator")),
           _xlfn._xlws.FILTER('Checklist.loc DATA'!$D$3:$D$3000,'Checklist.loc DATA'!$C$3:$C$3000=B586,"#no matching result in Checklist.loc DATA")))</f>
        <v/>
      </c>
      <c r="D586" s="54"/>
      <c r="E586" s="46" t="str" cm="1">
        <f t="array" ref="E586">IF(D586="","",
       IF(OR(_xlfn._xlws.FILTER('Checklist.loc DATA'!$D$3:$D$3000,'Checklist.loc DATA'!$C$3:$C$3000=D586,"#no matching result in Checklist.loc DATA")="#no matching result found in Checklist.loc DATA",_xlfn._xlws.FILTER('Checklist.loc DATA'!$D$3:$D$3000,'Checklist.loc DATA'!$C$3:$C$3000=D586,"#no matching result in Checklist.loc DATA")="MISSING",_xlfn._xlws.FILTER('Checklist.loc DATA'!$D$3:$D$3000,'Checklist.loc DATA'!$C$3:$C$3000=D586,"#no matching result in Checklist.loc DATA")=""),
            IF(_xlfn._xlws.FILTER('GAME.CHECKLIST_ Integrator'!$C$2:$C$3000,'GAME.CHECKLIST_ Integrator'!$D$2:$D$3000=D586,"#no matching result in GAME.CHECKLIST Integrator")="0","#Text found in aircraft PAGE_Integrator but no matching entry name; check that you copy-pasted entry names",
                   _xlfn._xlws.FILTER('GAME.CHECKLIST_ Integrator'!$C$2:$C$3000,'GAME.CHECKLIST_ Integrator'!$D$2:$D$3000=D586,"#no matching result in GAME.CHECKLIST Integrator")),
           _xlfn._xlws.FILTER('Checklist.loc DATA'!$D$3:$D$3000,'Checklist.loc DATA'!$C$3:$C$3000=D586,"#no matching result in Checklist.loc DATA")))</f>
        <v/>
      </c>
      <c r="F586" s="52"/>
      <c r="G586" s="46" t="str" cm="1">
        <f t="array" ref="G586">IF(F586="","",
       IF(OR(_xlfn._xlws.FILTER('Checklist.loc DATA'!$D$3:$D$3000,'Checklist.loc DATA'!$C$3:$C$3000=F586,"#no matching result in Checklist.loc DATA")="#no matching result found in Checklist.loc DATA",_xlfn._xlws.FILTER('Checklist.loc DATA'!$D$3:$D$3000,'Checklist.loc DATA'!$C$3:$C$3000=F586,"#no matching result in Checklist.loc DATA")="MISSING",_xlfn._xlws.FILTER('Checklist.loc DATA'!$D$3:$D$3000,'Checklist.loc DATA'!$C$3:$C$3000=F586,"#no matching result in Checklist.loc DATA")=""),
            IF(_xlfn._xlws.FILTER('GAME.CHECKLIST_ Integrator'!$C$2:$C$3000,'GAME.CHECKLIST_ Integrator'!$D$2:$D$3000=F586,"#no matching result in GAME.CHECKLIST Integrator")="0","#Text found in aircraft PAGE_Integrator but no matching entry name; check that you copy-pasted entry names",
                   _xlfn._xlws.FILTER('GAME.CHECKLIST_ Integrator'!$C$2:$C$3000,'GAME.CHECKLIST_ Integrator'!$D$2:$D$3000=F586,"#no matching result in GAME.CHECKLIST Integrator")),
           _xlfn._xlws.FILTER('Checklist.loc DATA'!$D$3:$D$3000,'Checklist.loc DATA'!$C$3:$C$3000=F586,"#no matching result in Checklist.loc DATA")))</f>
        <v/>
      </c>
      <c r="H586" s="61"/>
      <c r="I586" s="46" t="str" cm="1">
        <f t="array" ref="I586">IF(H586="","",
       IF(OR(_xlfn._xlws.FILTER('Checklist.loc DATA'!$D$3:$D$3000,'Checklist.loc DATA'!$C$3:$C$3000=H586,"#no matching result in Checklist.loc DATA")="#no matching result found in Checklist.loc DATA",_xlfn._xlws.FILTER('Checklist.loc DATA'!$D$3:$D$3000,'Checklist.loc DATA'!$C$3:$C$3000=H586,"#no matching result in Checklist.loc DATA")="MISSING",_xlfn._xlws.FILTER('Checklist.loc DATA'!$D$3:$D$3000,'Checklist.loc DATA'!$C$3:$C$3000=H586,"#no matching result in Checklist.loc DATA")=""),
            IF(_xlfn._xlws.FILTER('GAME.CHECKLIST_ Integrator'!$C$2:$C$3000,'GAME.CHECKLIST_ Integrator'!$D$2:$D$3000=H586,"#no matching result in GAME.CHECKLIST Integrator")="0","#Text found in aircraft PAGE_Integrator but no matching entry name; check that you copy-pasted entry names",
                   _xlfn._xlws.FILTER('GAME.CHECKLIST_ Integrator'!$C$2:$C$3000,'GAME.CHECKLIST_ Integrator'!$D$2:$D$3000=H586,"#no matching result in GAME.CHECKLIST Integrator")),
           _xlfn._xlws.FILTER('Checklist.loc DATA'!$D$3:$D$3000,'Checklist.loc DATA'!$C$3:$C$3000=H586,"#no matching result in Checklist.loc DATA")))</f>
        <v/>
      </c>
      <c r="J586" s="48"/>
      <c r="K586" s="46" t="str" cm="1">
        <f t="array" ref="K586">IF(OR(J586="",J586=0),"",
       IF(OR(_xlfn._xlws.FILTER('Checklist.loc DATA'!$E$3:$E$3000,'Checklist.loc DATA'!$D$3:$D$3000=J586,"#no matching result in Checklist.loc DATA")="#no matching result found in Checklist.loc DATA",_xlfn._xlws.FILTER('Checklist.loc DATA'!$E$3:$E$3000,'Checklist.loc DATA'!$D$3:$D$3000=J586,"#no matching result in Checklist.loc DATA")="MISSING",_xlfn._xlws.FILTER('Checklist.loc DATA'!$E$3:$E$3000,'Checklist.loc DATA'!$D$3:$D$3000=J586,"#no matching result in Checklist.loc DATA")=""),
          IF(_xlfn._xlws.FILTER('CLUE. Integrator'!$C$2:$C$3000,'CLUE. Integrator'!$D$2:$D$3000=J586,"#no matching result in aircraft CLUE_Integrator")="0","#Text found in aircraft CLUE_Integrator but no matching entry name; check that you copy-pasted entry names",
                   _xlfn._xlws.FILTER('CLUE. Integrator'!$C$2:$C$3000,'CLUE. Integrator'!$D$2:$D$3000=J586,"#no matching result in aircraft CLUE_Integrator")),
           _xlfn._xlws.FILTER('Checklist.loc DATA'!$E$3:$E$3000,'Checklist.loc DATA'!$D$3:$D$3000=J586,"#no matching result in Checklist.loc DATA")))</f>
        <v/>
      </c>
      <c r="L586" s="63" t="str">
        <f>IF('Integrator tracking'!G595="","",'Integrator tracking'!G595)</f>
        <v/>
      </c>
      <c r="M586" s="14" t="str">
        <f t="shared" si="18"/>
        <v/>
      </c>
      <c r="N586" s="14" t="str">
        <f>IF(F586="","",
_xlfn.CONCAT('Resource Checklist generator'!$A$2,UPPER('Resource Checklist generator'!$O$1),SUBSTITUTE(_xlfn.CONCAT(G586,"_",I586),"GAME.CHECKLIST_",""),"_",T586,'Resource Checklist generator'!$M$2,L586,'Resource Checklist generator'!$K$2,CHAR(10),
    'Resource Checklist generator'!$L$1,'Resource Checklist generator'!$N$2,'Resource Checklist generator'!$K$1,CHAR(10),
    'Resource Checklist generator'!$N$1
))</f>
        <v/>
      </c>
      <c r="O586" s="14" t="str">
        <f>IF(NOT(OR(U586=0,U586="")),_xlfn.CONCAT('Resource Checklist generator'!$G$2,U586,'Resource Checklist generator'!$H$2,CHAR(10),'Resource Checklist generator'!$I$2),"")</f>
        <v/>
      </c>
      <c r="P586" s="14" t="str">
        <f>IF(NOT(OR(V586=0,V586="")),_xlfn.CONCAT('Resource Checklist generator'!$J$2,V586,'Resource Checklist generator'!$H$2,CHAR(10),'Resource Checklist generator'!$L$2),"")</f>
        <v/>
      </c>
      <c r="Q586" s="14" t="str">
        <f>IF(F586="","",
    _xlfn.CONCAT('Resource Checklist generator'!$A$1,UPPER('Resource Checklist generator'!$O$1),SUBSTITUTE(_xlfn.CONCAT(G586,"_",I586),"GAME.CHECKLIST_",""),'Resource Checklist generator'!$B$1,CHAR(10),
    'Resource Checklist generator'!$C$1,G586,'Resource Checklist generator'!$D$1,I586,'Resource Checklist generator'!$E$1,CHAR(10),
    IF(K586="","",_xlfn.CONCAT('Resource Checklist generator'!$F$1,K586,'Resource Checklist generator'!$G$1,CHAR(10))),
    'Resource Checklist generator'!$J$1,'Resource Checklist generator'!$K$1,CHAR(10),
    'Resource Checklist generator'!$N$1)
)</f>
        <v/>
      </c>
      <c r="R586" s="14"/>
      <c r="S586" s="14" t="str">
        <f t="shared" si="19"/>
        <v/>
      </c>
      <c r="T586" s="14" t="str" cm="1">
        <f t="array" ref="T586">IF(Q586="","",MATCH(MID(Q586,1,255),MID($R$3:$R$999,1,255),0))</f>
        <v/>
      </c>
      <c r="U586" s="14"/>
      <c r="V586" s="14"/>
    </row>
    <row r="587" spans="2:22">
      <c r="B587" s="9"/>
      <c r="C587" s="46" t="str" cm="1">
        <f t="array" ref="C587">IF(B587="","",
       IF(OR(_xlfn._xlws.FILTER('Checklist.loc DATA'!$D$3:$D$3000,'Checklist.loc DATA'!$C$3:$C$3000=B587,"#no matching result in Checklist.loc DATA")="#no matching result found in Checklist.loc DATA",_xlfn._xlws.FILTER('Checklist.loc DATA'!$D$3:$D$3000,'Checklist.loc DATA'!$C$3:$C$3000=B587,"#no matching result in Checklist.loc DATA")="MISSING",_xlfn._xlws.FILTER('Checklist.loc DATA'!$D$3:$D$3000,'Checklist.loc DATA'!$C$3:$C$3000=B587,"#no matching result in Checklist.loc DATA")=""),
            IF(_xlfn._xlws.FILTER('GAME.CHECKLIST_ Integrator'!$C$2:$C$3000,'GAME.CHECKLIST_ Integrator'!$D$2:$D$3000=B587,"#no matching result in GAME.CHECKLIST Integrator")="0","#Text found in aircraft PAGE_Integrator but no matching entry name; check that you copy-pasted entry names",
                   _xlfn._xlws.FILTER('GAME.CHECKLIST_ Integrator'!$C$2:$C$3000,'GAME.CHECKLIST_ Integrator'!$D$2:$D$3000=B587,"#no matching result in GAME.CHECKLIST Integrator")),
           _xlfn._xlws.FILTER('Checklist.loc DATA'!$D$3:$D$3000,'Checklist.loc DATA'!$C$3:$C$3000=B587,"#no matching result in Checklist.loc DATA")))</f>
        <v/>
      </c>
      <c r="D587" s="54"/>
      <c r="E587" s="46" t="str" cm="1">
        <f t="array" ref="E587">IF(D587="","",
       IF(OR(_xlfn._xlws.FILTER('Checklist.loc DATA'!$D$3:$D$3000,'Checklist.loc DATA'!$C$3:$C$3000=D587,"#no matching result in Checklist.loc DATA")="#no matching result found in Checklist.loc DATA",_xlfn._xlws.FILTER('Checklist.loc DATA'!$D$3:$D$3000,'Checklist.loc DATA'!$C$3:$C$3000=D587,"#no matching result in Checklist.loc DATA")="MISSING",_xlfn._xlws.FILTER('Checklist.loc DATA'!$D$3:$D$3000,'Checklist.loc DATA'!$C$3:$C$3000=D587,"#no matching result in Checklist.loc DATA")=""),
            IF(_xlfn._xlws.FILTER('GAME.CHECKLIST_ Integrator'!$C$2:$C$3000,'GAME.CHECKLIST_ Integrator'!$D$2:$D$3000=D587,"#no matching result in GAME.CHECKLIST Integrator")="0","#Text found in aircraft PAGE_Integrator but no matching entry name; check that you copy-pasted entry names",
                   _xlfn._xlws.FILTER('GAME.CHECKLIST_ Integrator'!$C$2:$C$3000,'GAME.CHECKLIST_ Integrator'!$D$2:$D$3000=D587,"#no matching result in GAME.CHECKLIST Integrator")),
           _xlfn._xlws.FILTER('Checklist.loc DATA'!$D$3:$D$3000,'Checklist.loc DATA'!$C$3:$C$3000=D587,"#no matching result in Checklist.loc DATA")))</f>
        <v/>
      </c>
      <c r="F587" s="52"/>
      <c r="G587" s="46" t="str" cm="1">
        <f t="array" ref="G587">IF(F587="","",
       IF(OR(_xlfn._xlws.FILTER('Checklist.loc DATA'!$D$3:$D$3000,'Checklist.loc DATA'!$C$3:$C$3000=F587,"#no matching result in Checklist.loc DATA")="#no matching result found in Checklist.loc DATA",_xlfn._xlws.FILTER('Checklist.loc DATA'!$D$3:$D$3000,'Checklist.loc DATA'!$C$3:$C$3000=F587,"#no matching result in Checklist.loc DATA")="MISSING",_xlfn._xlws.FILTER('Checklist.loc DATA'!$D$3:$D$3000,'Checklist.loc DATA'!$C$3:$C$3000=F587,"#no matching result in Checklist.loc DATA")=""),
            IF(_xlfn._xlws.FILTER('GAME.CHECKLIST_ Integrator'!$C$2:$C$3000,'GAME.CHECKLIST_ Integrator'!$D$2:$D$3000=F587,"#no matching result in GAME.CHECKLIST Integrator")="0","#Text found in aircraft PAGE_Integrator but no matching entry name; check that you copy-pasted entry names",
                   _xlfn._xlws.FILTER('GAME.CHECKLIST_ Integrator'!$C$2:$C$3000,'GAME.CHECKLIST_ Integrator'!$D$2:$D$3000=F587,"#no matching result in GAME.CHECKLIST Integrator")),
           _xlfn._xlws.FILTER('Checklist.loc DATA'!$D$3:$D$3000,'Checklist.loc DATA'!$C$3:$C$3000=F587,"#no matching result in Checklist.loc DATA")))</f>
        <v/>
      </c>
      <c r="H587" s="61"/>
      <c r="I587" s="46" t="str" cm="1">
        <f t="array" ref="I587">IF(H587="","",
       IF(OR(_xlfn._xlws.FILTER('Checklist.loc DATA'!$D$3:$D$3000,'Checklist.loc DATA'!$C$3:$C$3000=H587,"#no matching result in Checklist.loc DATA")="#no matching result found in Checklist.loc DATA",_xlfn._xlws.FILTER('Checklist.loc DATA'!$D$3:$D$3000,'Checklist.loc DATA'!$C$3:$C$3000=H587,"#no matching result in Checklist.loc DATA")="MISSING",_xlfn._xlws.FILTER('Checklist.loc DATA'!$D$3:$D$3000,'Checklist.loc DATA'!$C$3:$C$3000=H587,"#no matching result in Checklist.loc DATA")=""),
            IF(_xlfn._xlws.FILTER('GAME.CHECKLIST_ Integrator'!$C$2:$C$3000,'GAME.CHECKLIST_ Integrator'!$D$2:$D$3000=H587,"#no matching result in GAME.CHECKLIST Integrator")="0","#Text found in aircraft PAGE_Integrator but no matching entry name; check that you copy-pasted entry names",
                   _xlfn._xlws.FILTER('GAME.CHECKLIST_ Integrator'!$C$2:$C$3000,'GAME.CHECKLIST_ Integrator'!$D$2:$D$3000=H587,"#no matching result in GAME.CHECKLIST Integrator")),
           _xlfn._xlws.FILTER('Checklist.loc DATA'!$D$3:$D$3000,'Checklist.loc DATA'!$C$3:$C$3000=H587,"#no matching result in Checklist.loc DATA")))</f>
        <v/>
      </c>
      <c r="J587" s="48"/>
      <c r="K587" s="46" t="str" cm="1">
        <f t="array" ref="K587">IF(OR(J587="",J587=0),"",
       IF(OR(_xlfn._xlws.FILTER('Checklist.loc DATA'!$E$3:$E$3000,'Checklist.loc DATA'!$D$3:$D$3000=J587,"#no matching result in Checklist.loc DATA")="#no matching result found in Checklist.loc DATA",_xlfn._xlws.FILTER('Checklist.loc DATA'!$E$3:$E$3000,'Checklist.loc DATA'!$D$3:$D$3000=J587,"#no matching result in Checklist.loc DATA")="MISSING",_xlfn._xlws.FILTER('Checklist.loc DATA'!$E$3:$E$3000,'Checklist.loc DATA'!$D$3:$D$3000=J587,"#no matching result in Checklist.loc DATA")=""),
          IF(_xlfn._xlws.FILTER('CLUE. Integrator'!$C$2:$C$3000,'CLUE. Integrator'!$D$2:$D$3000=J587,"#no matching result in aircraft CLUE_Integrator")="0","#Text found in aircraft CLUE_Integrator but no matching entry name; check that you copy-pasted entry names",
                   _xlfn._xlws.FILTER('CLUE. Integrator'!$C$2:$C$3000,'CLUE. Integrator'!$D$2:$D$3000=J587,"#no matching result in aircraft CLUE_Integrator")),
           _xlfn._xlws.FILTER('Checklist.loc DATA'!$E$3:$E$3000,'Checklist.loc DATA'!$D$3:$D$3000=J587,"#no matching result in Checklist.loc DATA")))</f>
        <v/>
      </c>
      <c r="L587" s="63" t="str">
        <f>IF('Integrator tracking'!G596="","",'Integrator tracking'!G596)</f>
        <v/>
      </c>
      <c r="M587" s="14" t="str">
        <f t="shared" si="18"/>
        <v/>
      </c>
      <c r="N587" s="14" t="str">
        <f>IF(F587="","",
_xlfn.CONCAT('Resource Checklist generator'!$A$2,UPPER('Resource Checklist generator'!$O$1),SUBSTITUTE(_xlfn.CONCAT(G587,"_",I587),"GAME.CHECKLIST_",""),"_",T587,'Resource Checklist generator'!$M$2,L587,'Resource Checklist generator'!$K$2,CHAR(10),
    'Resource Checklist generator'!$L$1,'Resource Checklist generator'!$N$2,'Resource Checklist generator'!$K$1,CHAR(10),
    'Resource Checklist generator'!$N$1
))</f>
        <v/>
      </c>
      <c r="O587" s="14" t="str">
        <f>IF(NOT(OR(U587=0,U587="")),_xlfn.CONCAT('Resource Checklist generator'!$G$2,U587,'Resource Checklist generator'!$H$2,CHAR(10),'Resource Checklist generator'!$I$2),"")</f>
        <v/>
      </c>
      <c r="P587" s="14" t="str">
        <f>IF(NOT(OR(V587=0,V587="")),_xlfn.CONCAT('Resource Checklist generator'!$J$2,V587,'Resource Checklist generator'!$H$2,CHAR(10),'Resource Checklist generator'!$L$2),"")</f>
        <v/>
      </c>
      <c r="Q587" s="14" t="str">
        <f>IF(F587="","",
    _xlfn.CONCAT('Resource Checklist generator'!$A$1,UPPER('Resource Checklist generator'!$O$1),SUBSTITUTE(_xlfn.CONCAT(G587,"_",I587),"GAME.CHECKLIST_",""),'Resource Checklist generator'!$B$1,CHAR(10),
    'Resource Checklist generator'!$C$1,G587,'Resource Checklist generator'!$D$1,I587,'Resource Checklist generator'!$E$1,CHAR(10),
    IF(K587="","",_xlfn.CONCAT('Resource Checklist generator'!$F$1,K587,'Resource Checklist generator'!$G$1,CHAR(10))),
    'Resource Checklist generator'!$J$1,'Resource Checklist generator'!$K$1,CHAR(10),
    'Resource Checklist generator'!$N$1)
)</f>
        <v/>
      </c>
      <c r="R587" s="14"/>
      <c r="S587" s="14" t="str">
        <f t="shared" si="19"/>
        <v/>
      </c>
      <c r="T587" s="14" t="str" cm="1">
        <f t="array" ref="T587">IF(Q587="","",MATCH(MID(Q587,1,255),MID($R$3:$R$999,1,255),0))</f>
        <v/>
      </c>
      <c r="U587" s="14"/>
      <c r="V587" s="14"/>
    </row>
    <row r="588" spans="2:22">
      <c r="B588" s="9"/>
      <c r="C588" s="46" t="str" cm="1">
        <f t="array" ref="C588">IF(B588="","",
       IF(OR(_xlfn._xlws.FILTER('Checklist.loc DATA'!$D$3:$D$3000,'Checklist.loc DATA'!$C$3:$C$3000=B588,"#no matching result in Checklist.loc DATA")="#no matching result found in Checklist.loc DATA",_xlfn._xlws.FILTER('Checklist.loc DATA'!$D$3:$D$3000,'Checklist.loc DATA'!$C$3:$C$3000=B588,"#no matching result in Checklist.loc DATA")="MISSING",_xlfn._xlws.FILTER('Checklist.loc DATA'!$D$3:$D$3000,'Checklist.loc DATA'!$C$3:$C$3000=B588,"#no matching result in Checklist.loc DATA")=""),
            IF(_xlfn._xlws.FILTER('GAME.CHECKLIST_ Integrator'!$C$2:$C$3000,'GAME.CHECKLIST_ Integrator'!$D$2:$D$3000=B588,"#no matching result in GAME.CHECKLIST Integrator")="0","#Text found in aircraft PAGE_Integrator but no matching entry name; check that you copy-pasted entry names",
                   _xlfn._xlws.FILTER('GAME.CHECKLIST_ Integrator'!$C$2:$C$3000,'GAME.CHECKLIST_ Integrator'!$D$2:$D$3000=B588,"#no matching result in GAME.CHECKLIST Integrator")),
           _xlfn._xlws.FILTER('Checklist.loc DATA'!$D$3:$D$3000,'Checklist.loc DATA'!$C$3:$C$3000=B588,"#no matching result in Checklist.loc DATA")))</f>
        <v/>
      </c>
      <c r="D588" s="54"/>
      <c r="E588" s="46" t="str" cm="1">
        <f t="array" ref="E588">IF(D588="","",
       IF(OR(_xlfn._xlws.FILTER('Checklist.loc DATA'!$D$3:$D$3000,'Checklist.loc DATA'!$C$3:$C$3000=D588,"#no matching result in Checklist.loc DATA")="#no matching result found in Checklist.loc DATA",_xlfn._xlws.FILTER('Checklist.loc DATA'!$D$3:$D$3000,'Checklist.loc DATA'!$C$3:$C$3000=D588,"#no matching result in Checklist.loc DATA")="MISSING",_xlfn._xlws.FILTER('Checklist.loc DATA'!$D$3:$D$3000,'Checklist.loc DATA'!$C$3:$C$3000=D588,"#no matching result in Checklist.loc DATA")=""),
            IF(_xlfn._xlws.FILTER('GAME.CHECKLIST_ Integrator'!$C$2:$C$3000,'GAME.CHECKLIST_ Integrator'!$D$2:$D$3000=D588,"#no matching result in GAME.CHECKLIST Integrator")="0","#Text found in aircraft PAGE_Integrator but no matching entry name; check that you copy-pasted entry names",
                   _xlfn._xlws.FILTER('GAME.CHECKLIST_ Integrator'!$C$2:$C$3000,'GAME.CHECKLIST_ Integrator'!$D$2:$D$3000=D588,"#no matching result in GAME.CHECKLIST Integrator")),
           _xlfn._xlws.FILTER('Checklist.loc DATA'!$D$3:$D$3000,'Checklist.loc DATA'!$C$3:$C$3000=D588,"#no matching result in Checklist.loc DATA")))</f>
        <v/>
      </c>
      <c r="F588" s="52"/>
      <c r="G588" s="46" t="str" cm="1">
        <f t="array" ref="G588">IF(F588="","",
       IF(OR(_xlfn._xlws.FILTER('Checklist.loc DATA'!$D$3:$D$3000,'Checklist.loc DATA'!$C$3:$C$3000=F588,"#no matching result in Checklist.loc DATA")="#no matching result found in Checklist.loc DATA",_xlfn._xlws.FILTER('Checklist.loc DATA'!$D$3:$D$3000,'Checklist.loc DATA'!$C$3:$C$3000=F588,"#no matching result in Checklist.loc DATA")="MISSING",_xlfn._xlws.FILTER('Checklist.loc DATA'!$D$3:$D$3000,'Checklist.loc DATA'!$C$3:$C$3000=F588,"#no matching result in Checklist.loc DATA")=""),
            IF(_xlfn._xlws.FILTER('GAME.CHECKLIST_ Integrator'!$C$2:$C$3000,'GAME.CHECKLIST_ Integrator'!$D$2:$D$3000=F588,"#no matching result in GAME.CHECKLIST Integrator")="0","#Text found in aircraft PAGE_Integrator but no matching entry name; check that you copy-pasted entry names",
                   _xlfn._xlws.FILTER('GAME.CHECKLIST_ Integrator'!$C$2:$C$3000,'GAME.CHECKLIST_ Integrator'!$D$2:$D$3000=F588,"#no matching result in GAME.CHECKLIST Integrator")),
           _xlfn._xlws.FILTER('Checklist.loc DATA'!$D$3:$D$3000,'Checklist.loc DATA'!$C$3:$C$3000=F588,"#no matching result in Checklist.loc DATA")))</f>
        <v/>
      </c>
      <c r="H588" s="61"/>
      <c r="I588" s="46" t="str" cm="1">
        <f t="array" ref="I588">IF(H588="","",
       IF(OR(_xlfn._xlws.FILTER('Checklist.loc DATA'!$D$3:$D$3000,'Checklist.loc DATA'!$C$3:$C$3000=H588,"#no matching result in Checklist.loc DATA")="#no matching result found in Checklist.loc DATA",_xlfn._xlws.FILTER('Checklist.loc DATA'!$D$3:$D$3000,'Checklist.loc DATA'!$C$3:$C$3000=H588,"#no matching result in Checklist.loc DATA")="MISSING",_xlfn._xlws.FILTER('Checklist.loc DATA'!$D$3:$D$3000,'Checklist.loc DATA'!$C$3:$C$3000=H588,"#no matching result in Checklist.loc DATA")=""),
            IF(_xlfn._xlws.FILTER('GAME.CHECKLIST_ Integrator'!$C$2:$C$3000,'GAME.CHECKLIST_ Integrator'!$D$2:$D$3000=H588,"#no matching result in GAME.CHECKLIST Integrator")="0","#Text found in aircraft PAGE_Integrator but no matching entry name; check that you copy-pasted entry names",
                   _xlfn._xlws.FILTER('GAME.CHECKLIST_ Integrator'!$C$2:$C$3000,'GAME.CHECKLIST_ Integrator'!$D$2:$D$3000=H588,"#no matching result in GAME.CHECKLIST Integrator")),
           _xlfn._xlws.FILTER('Checklist.loc DATA'!$D$3:$D$3000,'Checklist.loc DATA'!$C$3:$C$3000=H588,"#no matching result in Checklist.loc DATA")))</f>
        <v/>
      </c>
      <c r="J588" s="48"/>
      <c r="K588" s="46" t="str" cm="1">
        <f t="array" ref="K588">IF(OR(J588="",J588=0),"",
       IF(OR(_xlfn._xlws.FILTER('Checklist.loc DATA'!$E$3:$E$3000,'Checklist.loc DATA'!$D$3:$D$3000=J588,"#no matching result in Checklist.loc DATA")="#no matching result found in Checklist.loc DATA",_xlfn._xlws.FILTER('Checklist.loc DATA'!$E$3:$E$3000,'Checklist.loc DATA'!$D$3:$D$3000=J588,"#no matching result in Checklist.loc DATA")="MISSING",_xlfn._xlws.FILTER('Checklist.loc DATA'!$E$3:$E$3000,'Checklist.loc DATA'!$D$3:$D$3000=J588,"#no matching result in Checklist.loc DATA")=""),
          IF(_xlfn._xlws.FILTER('CLUE. Integrator'!$C$2:$C$3000,'CLUE. Integrator'!$D$2:$D$3000=J588,"#no matching result in aircraft CLUE_Integrator")="0","#Text found in aircraft CLUE_Integrator but no matching entry name; check that you copy-pasted entry names",
                   _xlfn._xlws.FILTER('CLUE. Integrator'!$C$2:$C$3000,'CLUE. Integrator'!$D$2:$D$3000=J588,"#no matching result in aircraft CLUE_Integrator")),
           _xlfn._xlws.FILTER('Checklist.loc DATA'!$E$3:$E$3000,'Checklist.loc DATA'!$D$3:$D$3000=J588,"#no matching result in Checklist.loc DATA")))</f>
        <v/>
      </c>
      <c r="L588" s="63" t="str">
        <f>IF('Integrator tracking'!G597="","",'Integrator tracking'!G597)</f>
        <v/>
      </c>
      <c r="M588" s="14" t="str">
        <f t="shared" si="18"/>
        <v/>
      </c>
      <c r="N588" s="14" t="str">
        <f>IF(F588="","",
_xlfn.CONCAT('Resource Checklist generator'!$A$2,UPPER('Resource Checklist generator'!$O$1),SUBSTITUTE(_xlfn.CONCAT(G588,"_",I588),"GAME.CHECKLIST_",""),"_",T588,'Resource Checklist generator'!$M$2,L588,'Resource Checklist generator'!$K$2,CHAR(10),
    'Resource Checklist generator'!$L$1,'Resource Checklist generator'!$N$2,'Resource Checklist generator'!$K$1,CHAR(10),
    'Resource Checklist generator'!$N$1
))</f>
        <v/>
      </c>
      <c r="O588" s="14" t="str">
        <f>IF(NOT(OR(U588=0,U588="")),_xlfn.CONCAT('Resource Checklist generator'!$G$2,U588,'Resource Checklist generator'!$H$2,CHAR(10),'Resource Checklist generator'!$I$2),"")</f>
        <v/>
      </c>
      <c r="P588" s="14" t="str">
        <f>IF(NOT(OR(V588=0,V588="")),_xlfn.CONCAT('Resource Checklist generator'!$J$2,V588,'Resource Checklist generator'!$H$2,CHAR(10),'Resource Checklist generator'!$L$2),"")</f>
        <v/>
      </c>
      <c r="Q588" s="14" t="str">
        <f>IF(F588="","",
    _xlfn.CONCAT('Resource Checklist generator'!$A$1,UPPER('Resource Checklist generator'!$O$1),SUBSTITUTE(_xlfn.CONCAT(G588,"_",I588),"GAME.CHECKLIST_",""),'Resource Checklist generator'!$B$1,CHAR(10),
    'Resource Checklist generator'!$C$1,G588,'Resource Checklist generator'!$D$1,I588,'Resource Checklist generator'!$E$1,CHAR(10),
    IF(K588="","",_xlfn.CONCAT('Resource Checklist generator'!$F$1,K588,'Resource Checklist generator'!$G$1,CHAR(10))),
    'Resource Checklist generator'!$J$1,'Resource Checklist generator'!$K$1,CHAR(10),
    'Resource Checklist generator'!$N$1)
)</f>
        <v/>
      </c>
      <c r="R588" s="14"/>
      <c r="S588" s="14" t="str">
        <f t="shared" si="19"/>
        <v/>
      </c>
      <c r="T588" s="14" t="str" cm="1">
        <f t="array" ref="T588">IF(Q588="","",MATCH(MID(Q588,1,255),MID($R$3:$R$999,1,255),0))</f>
        <v/>
      </c>
      <c r="U588" s="14"/>
      <c r="V588" s="14"/>
    </row>
    <row r="589" spans="2:22">
      <c r="B589" s="9"/>
      <c r="C589" s="46" t="str" cm="1">
        <f t="array" ref="C589">IF(B589="","",
       IF(OR(_xlfn._xlws.FILTER('Checklist.loc DATA'!$D$3:$D$3000,'Checklist.loc DATA'!$C$3:$C$3000=B589,"#no matching result in Checklist.loc DATA")="#no matching result found in Checklist.loc DATA",_xlfn._xlws.FILTER('Checklist.loc DATA'!$D$3:$D$3000,'Checklist.loc DATA'!$C$3:$C$3000=B589,"#no matching result in Checklist.loc DATA")="MISSING",_xlfn._xlws.FILTER('Checklist.loc DATA'!$D$3:$D$3000,'Checklist.loc DATA'!$C$3:$C$3000=B589,"#no matching result in Checklist.loc DATA")=""),
            IF(_xlfn._xlws.FILTER('GAME.CHECKLIST_ Integrator'!$C$2:$C$3000,'GAME.CHECKLIST_ Integrator'!$D$2:$D$3000=B589,"#no matching result in GAME.CHECKLIST Integrator")="0","#Text found in aircraft PAGE_Integrator but no matching entry name; check that you copy-pasted entry names",
                   _xlfn._xlws.FILTER('GAME.CHECKLIST_ Integrator'!$C$2:$C$3000,'GAME.CHECKLIST_ Integrator'!$D$2:$D$3000=B589,"#no matching result in GAME.CHECKLIST Integrator")),
           _xlfn._xlws.FILTER('Checklist.loc DATA'!$D$3:$D$3000,'Checklist.loc DATA'!$C$3:$C$3000=B589,"#no matching result in Checklist.loc DATA")))</f>
        <v/>
      </c>
      <c r="D589" s="54"/>
      <c r="E589" s="46" t="str" cm="1">
        <f t="array" ref="E589">IF(D589="","",
       IF(OR(_xlfn._xlws.FILTER('Checklist.loc DATA'!$D$3:$D$3000,'Checklist.loc DATA'!$C$3:$C$3000=D589,"#no matching result in Checklist.loc DATA")="#no matching result found in Checklist.loc DATA",_xlfn._xlws.FILTER('Checklist.loc DATA'!$D$3:$D$3000,'Checklist.loc DATA'!$C$3:$C$3000=D589,"#no matching result in Checklist.loc DATA")="MISSING",_xlfn._xlws.FILTER('Checklist.loc DATA'!$D$3:$D$3000,'Checklist.loc DATA'!$C$3:$C$3000=D589,"#no matching result in Checklist.loc DATA")=""),
            IF(_xlfn._xlws.FILTER('GAME.CHECKLIST_ Integrator'!$C$2:$C$3000,'GAME.CHECKLIST_ Integrator'!$D$2:$D$3000=D589,"#no matching result in GAME.CHECKLIST Integrator")="0","#Text found in aircraft PAGE_Integrator but no matching entry name; check that you copy-pasted entry names",
                   _xlfn._xlws.FILTER('GAME.CHECKLIST_ Integrator'!$C$2:$C$3000,'GAME.CHECKLIST_ Integrator'!$D$2:$D$3000=D589,"#no matching result in GAME.CHECKLIST Integrator")),
           _xlfn._xlws.FILTER('Checklist.loc DATA'!$D$3:$D$3000,'Checklist.loc DATA'!$C$3:$C$3000=D589,"#no matching result in Checklist.loc DATA")))</f>
        <v/>
      </c>
      <c r="F589" s="52"/>
      <c r="G589" s="46" t="str" cm="1">
        <f t="array" ref="G589">IF(F589="","",
       IF(OR(_xlfn._xlws.FILTER('Checklist.loc DATA'!$D$3:$D$3000,'Checklist.loc DATA'!$C$3:$C$3000=F589,"#no matching result in Checklist.loc DATA")="#no matching result found in Checklist.loc DATA",_xlfn._xlws.FILTER('Checklist.loc DATA'!$D$3:$D$3000,'Checklist.loc DATA'!$C$3:$C$3000=F589,"#no matching result in Checklist.loc DATA")="MISSING",_xlfn._xlws.FILTER('Checklist.loc DATA'!$D$3:$D$3000,'Checklist.loc DATA'!$C$3:$C$3000=F589,"#no matching result in Checklist.loc DATA")=""),
            IF(_xlfn._xlws.FILTER('GAME.CHECKLIST_ Integrator'!$C$2:$C$3000,'GAME.CHECKLIST_ Integrator'!$D$2:$D$3000=F589,"#no matching result in GAME.CHECKLIST Integrator")="0","#Text found in aircraft PAGE_Integrator but no matching entry name; check that you copy-pasted entry names",
                   _xlfn._xlws.FILTER('GAME.CHECKLIST_ Integrator'!$C$2:$C$3000,'GAME.CHECKLIST_ Integrator'!$D$2:$D$3000=F589,"#no matching result in GAME.CHECKLIST Integrator")),
           _xlfn._xlws.FILTER('Checklist.loc DATA'!$D$3:$D$3000,'Checklist.loc DATA'!$C$3:$C$3000=F589,"#no matching result in Checklist.loc DATA")))</f>
        <v/>
      </c>
      <c r="H589" s="61"/>
      <c r="I589" s="46" t="str" cm="1">
        <f t="array" ref="I589">IF(H589="","",
       IF(OR(_xlfn._xlws.FILTER('Checklist.loc DATA'!$D$3:$D$3000,'Checklist.loc DATA'!$C$3:$C$3000=H589,"#no matching result in Checklist.loc DATA")="#no matching result found in Checklist.loc DATA",_xlfn._xlws.FILTER('Checklist.loc DATA'!$D$3:$D$3000,'Checklist.loc DATA'!$C$3:$C$3000=H589,"#no matching result in Checklist.loc DATA")="MISSING",_xlfn._xlws.FILTER('Checklist.loc DATA'!$D$3:$D$3000,'Checklist.loc DATA'!$C$3:$C$3000=H589,"#no matching result in Checklist.loc DATA")=""),
            IF(_xlfn._xlws.FILTER('GAME.CHECKLIST_ Integrator'!$C$2:$C$3000,'GAME.CHECKLIST_ Integrator'!$D$2:$D$3000=H589,"#no matching result in GAME.CHECKLIST Integrator")="0","#Text found in aircraft PAGE_Integrator but no matching entry name; check that you copy-pasted entry names",
                   _xlfn._xlws.FILTER('GAME.CHECKLIST_ Integrator'!$C$2:$C$3000,'GAME.CHECKLIST_ Integrator'!$D$2:$D$3000=H589,"#no matching result in GAME.CHECKLIST Integrator")),
           _xlfn._xlws.FILTER('Checklist.loc DATA'!$D$3:$D$3000,'Checklist.loc DATA'!$C$3:$C$3000=H589,"#no matching result in Checklist.loc DATA")))</f>
        <v/>
      </c>
      <c r="J589" s="48"/>
      <c r="K589" s="46" t="str" cm="1">
        <f t="array" ref="K589">IF(OR(J589="",J589=0),"",
       IF(OR(_xlfn._xlws.FILTER('Checklist.loc DATA'!$E$3:$E$3000,'Checklist.loc DATA'!$D$3:$D$3000=J589,"#no matching result in Checklist.loc DATA")="#no matching result found in Checklist.loc DATA",_xlfn._xlws.FILTER('Checklist.loc DATA'!$E$3:$E$3000,'Checklist.loc DATA'!$D$3:$D$3000=J589,"#no matching result in Checklist.loc DATA")="MISSING",_xlfn._xlws.FILTER('Checklist.loc DATA'!$E$3:$E$3000,'Checklist.loc DATA'!$D$3:$D$3000=J589,"#no matching result in Checklist.loc DATA")=""),
          IF(_xlfn._xlws.FILTER('CLUE. Integrator'!$C$2:$C$3000,'CLUE. Integrator'!$D$2:$D$3000=J589,"#no matching result in aircraft CLUE_Integrator")="0","#Text found in aircraft CLUE_Integrator but no matching entry name; check that you copy-pasted entry names",
                   _xlfn._xlws.FILTER('CLUE. Integrator'!$C$2:$C$3000,'CLUE. Integrator'!$D$2:$D$3000=J589,"#no matching result in aircraft CLUE_Integrator")),
           _xlfn._xlws.FILTER('Checklist.loc DATA'!$E$3:$E$3000,'Checklist.loc DATA'!$D$3:$D$3000=J589,"#no matching result in Checklist.loc DATA")))</f>
        <v/>
      </c>
      <c r="L589" s="63" t="str">
        <f>IF('Integrator tracking'!G598="","",'Integrator tracking'!G598)</f>
        <v/>
      </c>
      <c r="M589" s="14" t="str">
        <f t="shared" si="18"/>
        <v/>
      </c>
      <c r="N589" s="14" t="str">
        <f>IF(F589="","",
_xlfn.CONCAT('Resource Checklist generator'!$A$2,UPPER('Resource Checklist generator'!$O$1),SUBSTITUTE(_xlfn.CONCAT(G589,"_",I589),"GAME.CHECKLIST_",""),"_",T589,'Resource Checklist generator'!$M$2,L589,'Resource Checklist generator'!$K$2,CHAR(10),
    'Resource Checklist generator'!$L$1,'Resource Checklist generator'!$N$2,'Resource Checklist generator'!$K$1,CHAR(10),
    'Resource Checklist generator'!$N$1
))</f>
        <v/>
      </c>
      <c r="O589" s="14" t="str">
        <f>IF(NOT(OR(U589=0,U589="")),_xlfn.CONCAT('Resource Checklist generator'!$G$2,U589,'Resource Checklist generator'!$H$2,CHAR(10),'Resource Checklist generator'!$I$2),"")</f>
        <v/>
      </c>
      <c r="P589" s="14" t="str">
        <f>IF(NOT(OR(V589=0,V589="")),_xlfn.CONCAT('Resource Checklist generator'!$J$2,V589,'Resource Checklist generator'!$H$2,CHAR(10),'Resource Checklist generator'!$L$2),"")</f>
        <v/>
      </c>
      <c r="Q589" s="14" t="str">
        <f>IF(F589="","",
    _xlfn.CONCAT('Resource Checklist generator'!$A$1,UPPER('Resource Checklist generator'!$O$1),SUBSTITUTE(_xlfn.CONCAT(G589,"_",I589),"GAME.CHECKLIST_",""),'Resource Checklist generator'!$B$1,CHAR(10),
    'Resource Checklist generator'!$C$1,G589,'Resource Checklist generator'!$D$1,I589,'Resource Checklist generator'!$E$1,CHAR(10),
    IF(K589="","",_xlfn.CONCAT('Resource Checklist generator'!$F$1,K589,'Resource Checklist generator'!$G$1,CHAR(10))),
    'Resource Checklist generator'!$J$1,'Resource Checklist generator'!$K$1,CHAR(10),
    'Resource Checklist generator'!$N$1)
)</f>
        <v/>
      </c>
      <c r="R589" s="14"/>
      <c r="S589" s="14" t="str">
        <f t="shared" si="19"/>
        <v/>
      </c>
      <c r="T589" s="14" t="str" cm="1">
        <f t="array" ref="T589">IF(Q589="","",MATCH(MID(Q589,1,255),MID($R$3:$R$999,1,255),0))</f>
        <v/>
      </c>
      <c r="U589" s="14"/>
      <c r="V589" s="14"/>
    </row>
    <row r="590" spans="2:22">
      <c r="B590" s="9"/>
      <c r="C590" s="46" t="str" cm="1">
        <f t="array" ref="C590">IF(B590="","",
       IF(OR(_xlfn._xlws.FILTER('Checklist.loc DATA'!$D$3:$D$3000,'Checklist.loc DATA'!$C$3:$C$3000=B590,"#no matching result in Checklist.loc DATA")="#no matching result found in Checklist.loc DATA",_xlfn._xlws.FILTER('Checklist.loc DATA'!$D$3:$D$3000,'Checklist.loc DATA'!$C$3:$C$3000=B590,"#no matching result in Checklist.loc DATA")="MISSING",_xlfn._xlws.FILTER('Checklist.loc DATA'!$D$3:$D$3000,'Checklist.loc DATA'!$C$3:$C$3000=B590,"#no matching result in Checklist.loc DATA")=""),
            IF(_xlfn._xlws.FILTER('GAME.CHECKLIST_ Integrator'!$C$2:$C$3000,'GAME.CHECKLIST_ Integrator'!$D$2:$D$3000=B590,"#no matching result in GAME.CHECKLIST Integrator")="0","#Text found in aircraft PAGE_Integrator but no matching entry name; check that you copy-pasted entry names",
                   _xlfn._xlws.FILTER('GAME.CHECKLIST_ Integrator'!$C$2:$C$3000,'GAME.CHECKLIST_ Integrator'!$D$2:$D$3000=B590,"#no matching result in GAME.CHECKLIST Integrator")),
           _xlfn._xlws.FILTER('Checklist.loc DATA'!$D$3:$D$3000,'Checklist.loc DATA'!$C$3:$C$3000=B590,"#no matching result in Checklist.loc DATA")))</f>
        <v/>
      </c>
      <c r="D590" s="54"/>
      <c r="E590" s="46" t="str" cm="1">
        <f t="array" ref="E590">IF(D590="","",
       IF(OR(_xlfn._xlws.FILTER('Checklist.loc DATA'!$D$3:$D$3000,'Checklist.loc DATA'!$C$3:$C$3000=D590,"#no matching result in Checklist.loc DATA")="#no matching result found in Checklist.loc DATA",_xlfn._xlws.FILTER('Checklist.loc DATA'!$D$3:$D$3000,'Checklist.loc DATA'!$C$3:$C$3000=D590,"#no matching result in Checklist.loc DATA")="MISSING",_xlfn._xlws.FILTER('Checklist.loc DATA'!$D$3:$D$3000,'Checklist.loc DATA'!$C$3:$C$3000=D590,"#no matching result in Checklist.loc DATA")=""),
            IF(_xlfn._xlws.FILTER('GAME.CHECKLIST_ Integrator'!$C$2:$C$3000,'GAME.CHECKLIST_ Integrator'!$D$2:$D$3000=D590,"#no matching result in GAME.CHECKLIST Integrator")="0","#Text found in aircraft PAGE_Integrator but no matching entry name; check that you copy-pasted entry names",
                   _xlfn._xlws.FILTER('GAME.CHECKLIST_ Integrator'!$C$2:$C$3000,'GAME.CHECKLIST_ Integrator'!$D$2:$D$3000=D590,"#no matching result in GAME.CHECKLIST Integrator")),
           _xlfn._xlws.FILTER('Checklist.loc DATA'!$D$3:$D$3000,'Checklist.loc DATA'!$C$3:$C$3000=D590,"#no matching result in Checklist.loc DATA")))</f>
        <v/>
      </c>
      <c r="F590" s="52"/>
      <c r="G590" s="46" t="str" cm="1">
        <f t="array" ref="G590">IF(F590="","",
       IF(OR(_xlfn._xlws.FILTER('Checklist.loc DATA'!$D$3:$D$3000,'Checklist.loc DATA'!$C$3:$C$3000=F590,"#no matching result in Checklist.loc DATA")="#no matching result found in Checklist.loc DATA",_xlfn._xlws.FILTER('Checklist.loc DATA'!$D$3:$D$3000,'Checklist.loc DATA'!$C$3:$C$3000=F590,"#no matching result in Checklist.loc DATA")="MISSING",_xlfn._xlws.FILTER('Checklist.loc DATA'!$D$3:$D$3000,'Checklist.loc DATA'!$C$3:$C$3000=F590,"#no matching result in Checklist.loc DATA")=""),
            IF(_xlfn._xlws.FILTER('GAME.CHECKLIST_ Integrator'!$C$2:$C$3000,'GAME.CHECKLIST_ Integrator'!$D$2:$D$3000=F590,"#no matching result in GAME.CHECKLIST Integrator")="0","#Text found in aircraft PAGE_Integrator but no matching entry name; check that you copy-pasted entry names",
                   _xlfn._xlws.FILTER('GAME.CHECKLIST_ Integrator'!$C$2:$C$3000,'GAME.CHECKLIST_ Integrator'!$D$2:$D$3000=F590,"#no matching result in GAME.CHECKLIST Integrator")),
           _xlfn._xlws.FILTER('Checklist.loc DATA'!$D$3:$D$3000,'Checklist.loc DATA'!$C$3:$C$3000=F590,"#no matching result in Checklist.loc DATA")))</f>
        <v/>
      </c>
      <c r="H590" s="61"/>
      <c r="I590" s="46" t="str" cm="1">
        <f t="array" ref="I590">IF(H590="","",
       IF(OR(_xlfn._xlws.FILTER('Checklist.loc DATA'!$D$3:$D$3000,'Checklist.loc DATA'!$C$3:$C$3000=H590,"#no matching result in Checklist.loc DATA")="#no matching result found in Checklist.loc DATA",_xlfn._xlws.FILTER('Checklist.loc DATA'!$D$3:$D$3000,'Checklist.loc DATA'!$C$3:$C$3000=H590,"#no matching result in Checklist.loc DATA")="MISSING",_xlfn._xlws.FILTER('Checklist.loc DATA'!$D$3:$D$3000,'Checklist.loc DATA'!$C$3:$C$3000=H590,"#no matching result in Checklist.loc DATA")=""),
            IF(_xlfn._xlws.FILTER('GAME.CHECKLIST_ Integrator'!$C$2:$C$3000,'GAME.CHECKLIST_ Integrator'!$D$2:$D$3000=H590,"#no matching result in GAME.CHECKLIST Integrator")="0","#Text found in aircraft PAGE_Integrator but no matching entry name; check that you copy-pasted entry names",
                   _xlfn._xlws.FILTER('GAME.CHECKLIST_ Integrator'!$C$2:$C$3000,'GAME.CHECKLIST_ Integrator'!$D$2:$D$3000=H590,"#no matching result in GAME.CHECKLIST Integrator")),
           _xlfn._xlws.FILTER('Checklist.loc DATA'!$D$3:$D$3000,'Checklist.loc DATA'!$C$3:$C$3000=H590,"#no matching result in Checklist.loc DATA")))</f>
        <v/>
      </c>
      <c r="J590" s="48"/>
      <c r="K590" s="46" t="str" cm="1">
        <f t="array" ref="K590">IF(OR(J590="",J590=0),"",
       IF(OR(_xlfn._xlws.FILTER('Checklist.loc DATA'!$E$3:$E$3000,'Checklist.loc DATA'!$D$3:$D$3000=J590,"#no matching result in Checklist.loc DATA")="#no matching result found in Checklist.loc DATA",_xlfn._xlws.FILTER('Checklist.loc DATA'!$E$3:$E$3000,'Checklist.loc DATA'!$D$3:$D$3000=J590,"#no matching result in Checklist.loc DATA")="MISSING",_xlfn._xlws.FILTER('Checklist.loc DATA'!$E$3:$E$3000,'Checklist.loc DATA'!$D$3:$D$3000=J590,"#no matching result in Checklist.loc DATA")=""),
          IF(_xlfn._xlws.FILTER('CLUE. Integrator'!$C$2:$C$3000,'CLUE. Integrator'!$D$2:$D$3000=J590,"#no matching result in aircraft CLUE_Integrator")="0","#Text found in aircraft CLUE_Integrator but no matching entry name; check that you copy-pasted entry names",
                   _xlfn._xlws.FILTER('CLUE. Integrator'!$C$2:$C$3000,'CLUE. Integrator'!$D$2:$D$3000=J590,"#no matching result in aircraft CLUE_Integrator")),
           _xlfn._xlws.FILTER('Checklist.loc DATA'!$E$3:$E$3000,'Checklist.loc DATA'!$D$3:$D$3000=J590,"#no matching result in Checklist.loc DATA")))</f>
        <v/>
      </c>
      <c r="L590" s="63" t="str">
        <f>IF('Integrator tracking'!G599="","",'Integrator tracking'!G599)</f>
        <v/>
      </c>
      <c r="M590" s="14" t="str">
        <f t="shared" si="18"/>
        <v/>
      </c>
      <c r="N590" s="14" t="str">
        <f>IF(F590="","",
_xlfn.CONCAT('Resource Checklist generator'!$A$2,UPPER('Resource Checklist generator'!$O$1),SUBSTITUTE(_xlfn.CONCAT(G590,"_",I590),"GAME.CHECKLIST_",""),"_",T590,'Resource Checklist generator'!$M$2,L590,'Resource Checklist generator'!$K$2,CHAR(10),
    'Resource Checklist generator'!$L$1,'Resource Checklist generator'!$N$2,'Resource Checklist generator'!$K$1,CHAR(10),
    'Resource Checklist generator'!$N$1
))</f>
        <v/>
      </c>
      <c r="O590" s="14" t="str">
        <f>IF(NOT(OR(U590=0,U590="")),_xlfn.CONCAT('Resource Checklist generator'!$G$2,U590,'Resource Checklist generator'!$H$2,CHAR(10),'Resource Checklist generator'!$I$2),"")</f>
        <v/>
      </c>
      <c r="P590" s="14" t="str">
        <f>IF(NOT(OR(V590=0,V590="")),_xlfn.CONCAT('Resource Checklist generator'!$J$2,V590,'Resource Checklist generator'!$H$2,CHAR(10),'Resource Checklist generator'!$L$2),"")</f>
        <v/>
      </c>
      <c r="Q590" s="14" t="str">
        <f>IF(F590="","",
    _xlfn.CONCAT('Resource Checklist generator'!$A$1,UPPER('Resource Checklist generator'!$O$1),SUBSTITUTE(_xlfn.CONCAT(G590,"_",I590),"GAME.CHECKLIST_",""),'Resource Checklist generator'!$B$1,CHAR(10),
    'Resource Checklist generator'!$C$1,G590,'Resource Checklist generator'!$D$1,I590,'Resource Checklist generator'!$E$1,CHAR(10),
    IF(K590="","",_xlfn.CONCAT('Resource Checklist generator'!$F$1,K590,'Resource Checklist generator'!$G$1,CHAR(10))),
    'Resource Checklist generator'!$J$1,'Resource Checklist generator'!$K$1,CHAR(10),
    'Resource Checklist generator'!$N$1)
)</f>
        <v/>
      </c>
      <c r="R590" s="14"/>
      <c r="S590" s="14" t="str">
        <f t="shared" si="19"/>
        <v/>
      </c>
      <c r="T590" s="14" t="str" cm="1">
        <f t="array" ref="T590">IF(Q590="","",MATCH(MID(Q590,1,255),MID($R$3:$R$999,1,255),0))</f>
        <v/>
      </c>
      <c r="U590" s="14"/>
      <c r="V590" s="14"/>
    </row>
    <row r="591" spans="2:22">
      <c r="B591" s="9"/>
      <c r="C591" s="46" t="str" cm="1">
        <f t="array" ref="C591">IF(B591="","",
       IF(OR(_xlfn._xlws.FILTER('Checklist.loc DATA'!$D$3:$D$3000,'Checklist.loc DATA'!$C$3:$C$3000=B591,"#no matching result in Checklist.loc DATA")="#no matching result found in Checklist.loc DATA",_xlfn._xlws.FILTER('Checklist.loc DATA'!$D$3:$D$3000,'Checklist.loc DATA'!$C$3:$C$3000=B591,"#no matching result in Checklist.loc DATA")="MISSING",_xlfn._xlws.FILTER('Checklist.loc DATA'!$D$3:$D$3000,'Checklist.loc DATA'!$C$3:$C$3000=B591,"#no matching result in Checklist.loc DATA")=""),
            IF(_xlfn._xlws.FILTER('GAME.CHECKLIST_ Integrator'!$C$2:$C$3000,'GAME.CHECKLIST_ Integrator'!$D$2:$D$3000=B591,"#no matching result in GAME.CHECKLIST Integrator")="0","#Text found in aircraft PAGE_Integrator but no matching entry name; check that you copy-pasted entry names",
                   _xlfn._xlws.FILTER('GAME.CHECKLIST_ Integrator'!$C$2:$C$3000,'GAME.CHECKLIST_ Integrator'!$D$2:$D$3000=B591,"#no matching result in GAME.CHECKLIST Integrator")),
           _xlfn._xlws.FILTER('Checklist.loc DATA'!$D$3:$D$3000,'Checklist.loc DATA'!$C$3:$C$3000=B591,"#no matching result in Checklist.loc DATA")))</f>
        <v/>
      </c>
      <c r="D591" s="54"/>
      <c r="E591" s="46" t="str" cm="1">
        <f t="array" ref="E591">IF(D591="","",
       IF(OR(_xlfn._xlws.FILTER('Checklist.loc DATA'!$D$3:$D$3000,'Checklist.loc DATA'!$C$3:$C$3000=D591,"#no matching result in Checklist.loc DATA")="#no matching result found in Checklist.loc DATA",_xlfn._xlws.FILTER('Checklist.loc DATA'!$D$3:$D$3000,'Checklist.loc DATA'!$C$3:$C$3000=D591,"#no matching result in Checklist.loc DATA")="MISSING",_xlfn._xlws.FILTER('Checklist.loc DATA'!$D$3:$D$3000,'Checklist.loc DATA'!$C$3:$C$3000=D591,"#no matching result in Checklist.loc DATA")=""),
            IF(_xlfn._xlws.FILTER('GAME.CHECKLIST_ Integrator'!$C$2:$C$3000,'GAME.CHECKLIST_ Integrator'!$D$2:$D$3000=D591,"#no matching result in GAME.CHECKLIST Integrator")="0","#Text found in aircraft PAGE_Integrator but no matching entry name; check that you copy-pasted entry names",
                   _xlfn._xlws.FILTER('GAME.CHECKLIST_ Integrator'!$C$2:$C$3000,'GAME.CHECKLIST_ Integrator'!$D$2:$D$3000=D591,"#no matching result in GAME.CHECKLIST Integrator")),
           _xlfn._xlws.FILTER('Checklist.loc DATA'!$D$3:$D$3000,'Checklist.loc DATA'!$C$3:$C$3000=D591,"#no matching result in Checklist.loc DATA")))</f>
        <v/>
      </c>
      <c r="F591" s="52"/>
      <c r="G591" s="46" t="str" cm="1">
        <f t="array" ref="G591">IF(F591="","",
       IF(OR(_xlfn._xlws.FILTER('Checklist.loc DATA'!$D$3:$D$3000,'Checklist.loc DATA'!$C$3:$C$3000=F591,"#no matching result in Checklist.loc DATA")="#no matching result found in Checklist.loc DATA",_xlfn._xlws.FILTER('Checklist.loc DATA'!$D$3:$D$3000,'Checklist.loc DATA'!$C$3:$C$3000=F591,"#no matching result in Checklist.loc DATA")="MISSING",_xlfn._xlws.FILTER('Checklist.loc DATA'!$D$3:$D$3000,'Checklist.loc DATA'!$C$3:$C$3000=F591,"#no matching result in Checklist.loc DATA")=""),
            IF(_xlfn._xlws.FILTER('GAME.CHECKLIST_ Integrator'!$C$2:$C$3000,'GAME.CHECKLIST_ Integrator'!$D$2:$D$3000=F591,"#no matching result in GAME.CHECKLIST Integrator")="0","#Text found in aircraft PAGE_Integrator but no matching entry name; check that you copy-pasted entry names",
                   _xlfn._xlws.FILTER('GAME.CHECKLIST_ Integrator'!$C$2:$C$3000,'GAME.CHECKLIST_ Integrator'!$D$2:$D$3000=F591,"#no matching result in GAME.CHECKLIST Integrator")),
           _xlfn._xlws.FILTER('Checklist.loc DATA'!$D$3:$D$3000,'Checklist.loc DATA'!$C$3:$C$3000=F591,"#no matching result in Checklist.loc DATA")))</f>
        <v/>
      </c>
      <c r="H591" s="61"/>
      <c r="I591" s="46" t="str" cm="1">
        <f t="array" ref="I591">IF(H591="","",
       IF(OR(_xlfn._xlws.FILTER('Checklist.loc DATA'!$D$3:$D$3000,'Checklist.loc DATA'!$C$3:$C$3000=H591,"#no matching result in Checklist.loc DATA")="#no matching result found in Checklist.loc DATA",_xlfn._xlws.FILTER('Checklist.loc DATA'!$D$3:$D$3000,'Checklist.loc DATA'!$C$3:$C$3000=H591,"#no matching result in Checklist.loc DATA")="MISSING",_xlfn._xlws.FILTER('Checklist.loc DATA'!$D$3:$D$3000,'Checklist.loc DATA'!$C$3:$C$3000=H591,"#no matching result in Checklist.loc DATA")=""),
            IF(_xlfn._xlws.FILTER('GAME.CHECKLIST_ Integrator'!$C$2:$C$3000,'GAME.CHECKLIST_ Integrator'!$D$2:$D$3000=H591,"#no matching result in GAME.CHECKLIST Integrator")="0","#Text found in aircraft PAGE_Integrator but no matching entry name; check that you copy-pasted entry names",
                   _xlfn._xlws.FILTER('GAME.CHECKLIST_ Integrator'!$C$2:$C$3000,'GAME.CHECKLIST_ Integrator'!$D$2:$D$3000=H591,"#no matching result in GAME.CHECKLIST Integrator")),
           _xlfn._xlws.FILTER('Checklist.loc DATA'!$D$3:$D$3000,'Checklist.loc DATA'!$C$3:$C$3000=H591,"#no matching result in Checklist.loc DATA")))</f>
        <v/>
      </c>
      <c r="J591" s="48"/>
      <c r="K591" s="46" t="str" cm="1">
        <f t="array" ref="K591">IF(OR(J591="",J591=0),"",
       IF(OR(_xlfn._xlws.FILTER('Checklist.loc DATA'!$E$3:$E$3000,'Checklist.loc DATA'!$D$3:$D$3000=J591,"#no matching result in Checklist.loc DATA")="#no matching result found in Checklist.loc DATA",_xlfn._xlws.FILTER('Checklist.loc DATA'!$E$3:$E$3000,'Checklist.loc DATA'!$D$3:$D$3000=J591,"#no matching result in Checklist.loc DATA")="MISSING",_xlfn._xlws.FILTER('Checklist.loc DATA'!$E$3:$E$3000,'Checklist.loc DATA'!$D$3:$D$3000=J591,"#no matching result in Checklist.loc DATA")=""),
          IF(_xlfn._xlws.FILTER('CLUE. Integrator'!$C$2:$C$3000,'CLUE. Integrator'!$D$2:$D$3000=J591,"#no matching result in aircraft CLUE_Integrator")="0","#Text found in aircraft CLUE_Integrator but no matching entry name; check that you copy-pasted entry names",
                   _xlfn._xlws.FILTER('CLUE. Integrator'!$C$2:$C$3000,'CLUE. Integrator'!$D$2:$D$3000=J591,"#no matching result in aircraft CLUE_Integrator")),
           _xlfn._xlws.FILTER('Checklist.loc DATA'!$E$3:$E$3000,'Checklist.loc DATA'!$D$3:$D$3000=J591,"#no matching result in Checklist.loc DATA")))</f>
        <v/>
      </c>
      <c r="L591" s="63" t="str">
        <f>IF('Integrator tracking'!G600="","",'Integrator tracking'!G600)</f>
        <v/>
      </c>
      <c r="M591" s="14" t="str">
        <f t="shared" si="18"/>
        <v/>
      </c>
      <c r="N591" s="14" t="str">
        <f>IF(F591="","",
_xlfn.CONCAT('Resource Checklist generator'!$A$2,UPPER('Resource Checklist generator'!$O$1),SUBSTITUTE(_xlfn.CONCAT(G591,"_",I591),"GAME.CHECKLIST_",""),"_",T591,'Resource Checklist generator'!$M$2,L591,'Resource Checklist generator'!$K$2,CHAR(10),
    'Resource Checklist generator'!$L$1,'Resource Checklist generator'!$N$2,'Resource Checklist generator'!$K$1,CHAR(10),
    'Resource Checklist generator'!$N$1
))</f>
        <v/>
      </c>
      <c r="O591" s="14" t="str">
        <f>IF(NOT(OR(U591=0,U591="")),_xlfn.CONCAT('Resource Checklist generator'!$G$2,U591,'Resource Checklist generator'!$H$2,CHAR(10),'Resource Checklist generator'!$I$2),"")</f>
        <v/>
      </c>
      <c r="P591" s="14" t="str">
        <f>IF(NOT(OR(V591=0,V591="")),_xlfn.CONCAT('Resource Checklist generator'!$J$2,V591,'Resource Checklist generator'!$H$2,CHAR(10),'Resource Checklist generator'!$L$2),"")</f>
        <v/>
      </c>
      <c r="Q591" s="14" t="str">
        <f>IF(F591="","",
    _xlfn.CONCAT('Resource Checklist generator'!$A$1,UPPER('Resource Checklist generator'!$O$1),SUBSTITUTE(_xlfn.CONCAT(G591,"_",I591),"GAME.CHECKLIST_",""),'Resource Checklist generator'!$B$1,CHAR(10),
    'Resource Checklist generator'!$C$1,G591,'Resource Checklist generator'!$D$1,I591,'Resource Checklist generator'!$E$1,CHAR(10),
    IF(K591="","",_xlfn.CONCAT('Resource Checklist generator'!$F$1,K591,'Resource Checklist generator'!$G$1,CHAR(10))),
    'Resource Checklist generator'!$J$1,'Resource Checklist generator'!$K$1,CHAR(10),
    'Resource Checklist generator'!$N$1)
)</f>
        <v/>
      </c>
      <c r="R591" s="14"/>
      <c r="S591" s="14" t="str">
        <f t="shared" si="19"/>
        <v/>
      </c>
      <c r="T591" s="14" t="str" cm="1">
        <f t="array" ref="T591">IF(Q591="","",MATCH(MID(Q591,1,255),MID($R$3:$R$999,1,255),0))</f>
        <v/>
      </c>
      <c r="U591" s="14"/>
      <c r="V591" s="14"/>
    </row>
    <row r="592" spans="2:22">
      <c r="B592" s="9"/>
      <c r="C592" s="46" t="str" cm="1">
        <f t="array" ref="C592">IF(B592="","",
       IF(OR(_xlfn._xlws.FILTER('Checklist.loc DATA'!$D$3:$D$3000,'Checklist.loc DATA'!$C$3:$C$3000=B592,"#no matching result in Checklist.loc DATA")="#no matching result found in Checklist.loc DATA",_xlfn._xlws.FILTER('Checklist.loc DATA'!$D$3:$D$3000,'Checklist.loc DATA'!$C$3:$C$3000=B592,"#no matching result in Checklist.loc DATA")="MISSING",_xlfn._xlws.FILTER('Checklist.loc DATA'!$D$3:$D$3000,'Checklist.loc DATA'!$C$3:$C$3000=B592,"#no matching result in Checklist.loc DATA")=""),
            IF(_xlfn._xlws.FILTER('GAME.CHECKLIST_ Integrator'!$C$2:$C$3000,'GAME.CHECKLIST_ Integrator'!$D$2:$D$3000=B592,"#no matching result in GAME.CHECKLIST Integrator")="0","#Text found in aircraft PAGE_Integrator but no matching entry name; check that you copy-pasted entry names",
                   _xlfn._xlws.FILTER('GAME.CHECKLIST_ Integrator'!$C$2:$C$3000,'GAME.CHECKLIST_ Integrator'!$D$2:$D$3000=B592,"#no matching result in GAME.CHECKLIST Integrator")),
           _xlfn._xlws.FILTER('Checklist.loc DATA'!$D$3:$D$3000,'Checklist.loc DATA'!$C$3:$C$3000=B592,"#no matching result in Checklist.loc DATA")))</f>
        <v/>
      </c>
      <c r="D592" s="54"/>
      <c r="E592" s="46" t="str" cm="1">
        <f t="array" ref="E592">IF(D592="","",
       IF(OR(_xlfn._xlws.FILTER('Checklist.loc DATA'!$D$3:$D$3000,'Checklist.loc DATA'!$C$3:$C$3000=D592,"#no matching result in Checklist.loc DATA")="#no matching result found in Checklist.loc DATA",_xlfn._xlws.FILTER('Checklist.loc DATA'!$D$3:$D$3000,'Checklist.loc DATA'!$C$3:$C$3000=D592,"#no matching result in Checklist.loc DATA")="MISSING",_xlfn._xlws.FILTER('Checklist.loc DATA'!$D$3:$D$3000,'Checklist.loc DATA'!$C$3:$C$3000=D592,"#no matching result in Checklist.loc DATA")=""),
            IF(_xlfn._xlws.FILTER('GAME.CHECKLIST_ Integrator'!$C$2:$C$3000,'GAME.CHECKLIST_ Integrator'!$D$2:$D$3000=D592,"#no matching result in GAME.CHECKLIST Integrator")="0","#Text found in aircraft PAGE_Integrator but no matching entry name; check that you copy-pasted entry names",
                   _xlfn._xlws.FILTER('GAME.CHECKLIST_ Integrator'!$C$2:$C$3000,'GAME.CHECKLIST_ Integrator'!$D$2:$D$3000=D592,"#no matching result in GAME.CHECKLIST Integrator")),
           _xlfn._xlws.FILTER('Checklist.loc DATA'!$D$3:$D$3000,'Checklist.loc DATA'!$C$3:$C$3000=D592,"#no matching result in Checklist.loc DATA")))</f>
        <v/>
      </c>
      <c r="F592" s="52"/>
      <c r="G592" s="46" t="str" cm="1">
        <f t="array" ref="G592">IF(F592="","",
       IF(OR(_xlfn._xlws.FILTER('Checklist.loc DATA'!$D$3:$D$3000,'Checklist.loc DATA'!$C$3:$C$3000=F592,"#no matching result in Checklist.loc DATA")="#no matching result found in Checklist.loc DATA",_xlfn._xlws.FILTER('Checklist.loc DATA'!$D$3:$D$3000,'Checklist.loc DATA'!$C$3:$C$3000=F592,"#no matching result in Checklist.loc DATA")="MISSING",_xlfn._xlws.FILTER('Checklist.loc DATA'!$D$3:$D$3000,'Checklist.loc DATA'!$C$3:$C$3000=F592,"#no matching result in Checklist.loc DATA")=""),
            IF(_xlfn._xlws.FILTER('GAME.CHECKLIST_ Integrator'!$C$2:$C$3000,'GAME.CHECKLIST_ Integrator'!$D$2:$D$3000=F592,"#no matching result in GAME.CHECKLIST Integrator")="0","#Text found in aircraft PAGE_Integrator but no matching entry name; check that you copy-pasted entry names",
                   _xlfn._xlws.FILTER('GAME.CHECKLIST_ Integrator'!$C$2:$C$3000,'GAME.CHECKLIST_ Integrator'!$D$2:$D$3000=F592,"#no matching result in GAME.CHECKLIST Integrator")),
           _xlfn._xlws.FILTER('Checklist.loc DATA'!$D$3:$D$3000,'Checklist.loc DATA'!$C$3:$C$3000=F592,"#no matching result in Checklist.loc DATA")))</f>
        <v/>
      </c>
      <c r="H592" s="61"/>
      <c r="I592" s="46" t="str" cm="1">
        <f t="array" ref="I592">IF(H592="","",
       IF(OR(_xlfn._xlws.FILTER('Checklist.loc DATA'!$D$3:$D$3000,'Checklist.loc DATA'!$C$3:$C$3000=H592,"#no matching result in Checklist.loc DATA")="#no matching result found in Checklist.loc DATA",_xlfn._xlws.FILTER('Checklist.loc DATA'!$D$3:$D$3000,'Checklist.loc DATA'!$C$3:$C$3000=H592,"#no matching result in Checklist.loc DATA")="MISSING",_xlfn._xlws.FILTER('Checklist.loc DATA'!$D$3:$D$3000,'Checklist.loc DATA'!$C$3:$C$3000=H592,"#no matching result in Checklist.loc DATA")=""),
            IF(_xlfn._xlws.FILTER('GAME.CHECKLIST_ Integrator'!$C$2:$C$3000,'GAME.CHECKLIST_ Integrator'!$D$2:$D$3000=H592,"#no matching result in GAME.CHECKLIST Integrator")="0","#Text found in aircraft PAGE_Integrator but no matching entry name; check that you copy-pasted entry names",
                   _xlfn._xlws.FILTER('GAME.CHECKLIST_ Integrator'!$C$2:$C$3000,'GAME.CHECKLIST_ Integrator'!$D$2:$D$3000=H592,"#no matching result in GAME.CHECKLIST Integrator")),
           _xlfn._xlws.FILTER('Checklist.loc DATA'!$D$3:$D$3000,'Checklist.loc DATA'!$C$3:$C$3000=H592,"#no matching result in Checklist.loc DATA")))</f>
        <v/>
      </c>
      <c r="J592" s="48"/>
      <c r="K592" s="46" t="str" cm="1">
        <f t="array" ref="K592">IF(OR(J592="",J592=0),"",
       IF(OR(_xlfn._xlws.FILTER('Checklist.loc DATA'!$E$3:$E$3000,'Checklist.loc DATA'!$D$3:$D$3000=J592,"#no matching result in Checklist.loc DATA")="#no matching result found in Checklist.loc DATA",_xlfn._xlws.FILTER('Checklist.loc DATA'!$E$3:$E$3000,'Checklist.loc DATA'!$D$3:$D$3000=J592,"#no matching result in Checklist.loc DATA")="MISSING",_xlfn._xlws.FILTER('Checklist.loc DATA'!$E$3:$E$3000,'Checklist.loc DATA'!$D$3:$D$3000=J592,"#no matching result in Checklist.loc DATA")=""),
          IF(_xlfn._xlws.FILTER('CLUE. Integrator'!$C$2:$C$3000,'CLUE. Integrator'!$D$2:$D$3000=J592,"#no matching result in aircraft CLUE_Integrator")="0","#Text found in aircraft CLUE_Integrator but no matching entry name; check that you copy-pasted entry names",
                   _xlfn._xlws.FILTER('CLUE. Integrator'!$C$2:$C$3000,'CLUE. Integrator'!$D$2:$D$3000=J592,"#no matching result in aircraft CLUE_Integrator")),
           _xlfn._xlws.FILTER('Checklist.loc DATA'!$E$3:$E$3000,'Checklist.loc DATA'!$D$3:$D$3000=J592,"#no matching result in Checklist.loc DATA")))</f>
        <v/>
      </c>
      <c r="L592" s="63" t="str">
        <f>IF('Integrator tracking'!G601="","",'Integrator tracking'!G601)</f>
        <v/>
      </c>
      <c r="M592" s="14" t="str">
        <f t="shared" si="18"/>
        <v/>
      </c>
      <c r="N592" s="14" t="str">
        <f>IF(F592="","",
_xlfn.CONCAT('Resource Checklist generator'!$A$2,UPPER('Resource Checklist generator'!$O$1),SUBSTITUTE(_xlfn.CONCAT(G592,"_",I592),"GAME.CHECKLIST_",""),"_",T592,'Resource Checklist generator'!$M$2,L592,'Resource Checklist generator'!$K$2,CHAR(10),
    'Resource Checklist generator'!$L$1,'Resource Checklist generator'!$N$2,'Resource Checklist generator'!$K$1,CHAR(10),
    'Resource Checklist generator'!$N$1
))</f>
        <v/>
      </c>
      <c r="O592" s="14" t="str">
        <f>IF(NOT(OR(U592=0,U592="")),_xlfn.CONCAT('Resource Checklist generator'!$G$2,U592,'Resource Checklist generator'!$H$2,CHAR(10),'Resource Checklist generator'!$I$2),"")</f>
        <v/>
      </c>
      <c r="P592" s="14" t="str">
        <f>IF(NOT(OR(V592=0,V592="")),_xlfn.CONCAT('Resource Checklist generator'!$J$2,V592,'Resource Checklist generator'!$H$2,CHAR(10),'Resource Checklist generator'!$L$2),"")</f>
        <v/>
      </c>
      <c r="Q592" s="14" t="str">
        <f>IF(F592="","",
    _xlfn.CONCAT('Resource Checklist generator'!$A$1,UPPER('Resource Checklist generator'!$O$1),SUBSTITUTE(_xlfn.CONCAT(G592,"_",I592),"GAME.CHECKLIST_",""),'Resource Checklist generator'!$B$1,CHAR(10),
    'Resource Checklist generator'!$C$1,G592,'Resource Checklist generator'!$D$1,I592,'Resource Checklist generator'!$E$1,CHAR(10),
    IF(K592="","",_xlfn.CONCAT('Resource Checklist generator'!$F$1,K592,'Resource Checklist generator'!$G$1,CHAR(10))),
    'Resource Checklist generator'!$J$1,'Resource Checklist generator'!$K$1,CHAR(10),
    'Resource Checklist generator'!$N$1)
)</f>
        <v/>
      </c>
      <c r="R592" s="14"/>
      <c r="S592" s="14" t="str">
        <f t="shared" si="19"/>
        <v/>
      </c>
      <c r="T592" s="14" t="str" cm="1">
        <f t="array" ref="T592">IF(Q592="","",MATCH(MID(Q592,1,255),MID($R$3:$R$999,1,255),0))</f>
        <v/>
      </c>
      <c r="U592" s="14"/>
      <c r="V592" s="14"/>
    </row>
    <row r="593" spans="2:22">
      <c r="B593" s="9"/>
      <c r="C593" s="46" t="str" cm="1">
        <f t="array" ref="C593">IF(B593="","",
       IF(OR(_xlfn._xlws.FILTER('Checklist.loc DATA'!$D$3:$D$3000,'Checklist.loc DATA'!$C$3:$C$3000=B593,"#no matching result in Checklist.loc DATA")="#no matching result found in Checklist.loc DATA",_xlfn._xlws.FILTER('Checklist.loc DATA'!$D$3:$D$3000,'Checklist.loc DATA'!$C$3:$C$3000=B593,"#no matching result in Checklist.loc DATA")="MISSING",_xlfn._xlws.FILTER('Checklist.loc DATA'!$D$3:$D$3000,'Checklist.loc DATA'!$C$3:$C$3000=B593,"#no matching result in Checklist.loc DATA")=""),
            IF(_xlfn._xlws.FILTER('GAME.CHECKLIST_ Integrator'!$C$2:$C$3000,'GAME.CHECKLIST_ Integrator'!$D$2:$D$3000=B593,"#no matching result in GAME.CHECKLIST Integrator")="0","#Text found in aircraft PAGE_Integrator but no matching entry name; check that you copy-pasted entry names",
                   _xlfn._xlws.FILTER('GAME.CHECKLIST_ Integrator'!$C$2:$C$3000,'GAME.CHECKLIST_ Integrator'!$D$2:$D$3000=B593,"#no matching result in GAME.CHECKLIST Integrator")),
           _xlfn._xlws.FILTER('Checklist.loc DATA'!$D$3:$D$3000,'Checklist.loc DATA'!$C$3:$C$3000=B593,"#no matching result in Checklist.loc DATA")))</f>
        <v/>
      </c>
      <c r="D593" s="54"/>
      <c r="E593" s="46" t="str" cm="1">
        <f t="array" ref="E593">IF(D593="","",
       IF(OR(_xlfn._xlws.FILTER('Checklist.loc DATA'!$D$3:$D$3000,'Checklist.loc DATA'!$C$3:$C$3000=D593,"#no matching result in Checklist.loc DATA")="#no matching result found in Checklist.loc DATA",_xlfn._xlws.FILTER('Checklist.loc DATA'!$D$3:$D$3000,'Checklist.loc DATA'!$C$3:$C$3000=D593,"#no matching result in Checklist.loc DATA")="MISSING",_xlfn._xlws.FILTER('Checklist.loc DATA'!$D$3:$D$3000,'Checklist.loc DATA'!$C$3:$C$3000=D593,"#no matching result in Checklist.loc DATA")=""),
            IF(_xlfn._xlws.FILTER('GAME.CHECKLIST_ Integrator'!$C$2:$C$3000,'GAME.CHECKLIST_ Integrator'!$D$2:$D$3000=D593,"#no matching result in GAME.CHECKLIST Integrator")="0","#Text found in aircraft PAGE_Integrator but no matching entry name; check that you copy-pasted entry names",
                   _xlfn._xlws.FILTER('GAME.CHECKLIST_ Integrator'!$C$2:$C$3000,'GAME.CHECKLIST_ Integrator'!$D$2:$D$3000=D593,"#no matching result in GAME.CHECKLIST Integrator")),
           _xlfn._xlws.FILTER('Checklist.loc DATA'!$D$3:$D$3000,'Checklist.loc DATA'!$C$3:$C$3000=D593,"#no matching result in Checklist.loc DATA")))</f>
        <v/>
      </c>
      <c r="F593" s="52"/>
      <c r="G593" s="46" t="str" cm="1">
        <f t="array" ref="G593">IF(F593="","",
       IF(OR(_xlfn._xlws.FILTER('Checklist.loc DATA'!$D$3:$D$3000,'Checklist.loc DATA'!$C$3:$C$3000=F593,"#no matching result in Checklist.loc DATA")="#no matching result found in Checklist.loc DATA",_xlfn._xlws.FILTER('Checklist.loc DATA'!$D$3:$D$3000,'Checklist.loc DATA'!$C$3:$C$3000=F593,"#no matching result in Checklist.loc DATA")="MISSING",_xlfn._xlws.FILTER('Checklist.loc DATA'!$D$3:$D$3000,'Checklist.loc DATA'!$C$3:$C$3000=F593,"#no matching result in Checklist.loc DATA")=""),
            IF(_xlfn._xlws.FILTER('GAME.CHECKLIST_ Integrator'!$C$2:$C$3000,'GAME.CHECKLIST_ Integrator'!$D$2:$D$3000=F593,"#no matching result in GAME.CHECKLIST Integrator")="0","#Text found in aircraft PAGE_Integrator but no matching entry name; check that you copy-pasted entry names",
                   _xlfn._xlws.FILTER('GAME.CHECKLIST_ Integrator'!$C$2:$C$3000,'GAME.CHECKLIST_ Integrator'!$D$2:$D$3000=F593,"#no matching result in GAME.CHECKLIST Integrator")),
           _xlfn._xlws.FILTER('Checklist.loc DATA'!$D$3:$D$3000,'Checklist.loc DATA'!$C$3:$C$3000=F593,"#no matching result in Checklist.loc DATA")))</f>
        <v/>
      </c>
      <c r="H593" s="61"/>
      <c r="I593" s="46" t="str" cm="1">
        <f t="array" ref="I593">IF(H593="","",
       IF(OR(_xlfn._xlws.FILTER('Checklist.loc DATA'!$D$3:$D$3000,'Checklist.loc DATA'!$C$3:$C$3000=H593,"#no matching result in Checklist.loc DATA")="#no matching result found in Checklist.loc DATA",_xlfn._xlws.FILTER('Checklist.loc DATA'!$D$3:$D$3000,'Checklist.loc DATA'!$C$3:$C$3000=H593,"#no matching result in Checklist.loc DATA")="MISSING",_xlfn._xlws.FILTER('Checklist.loc DATA'!$D$3:$D$3000,'Checklist.loc DATA'!$C$3:$C$3000=H593,"#no matching result in Checklist.loc DATA")=""),
            IF(_xlfn._xlws.FILTER('GAME.CHECKLIST_ Integrator'!$C$2:$C$3000,'GAME.CHECKLIST_ Integrator'!$D$2:$D$3000=H593,"#no matching result in GAME.CHECKLIST Integrator")="0","#Text found in aircraft PAGE_Integrator but no matching entry name; check that you copy-pasted entry names",
                   _xlfn._xlws.FILTER('GAME.CHECKLIST_ Integrator'!$C$2:$C$3000,'GAME.CHECKLIST_ Integrator'!$D$2:$D$3000=H593,"#no matching result in GAME.CHECKLIST Integrator")),
           _xlfn._xlws.FILTER('Checklist.loc DATA'!$D$3:$D$3000,'Checklist.loc DATA'!$C$3:$C$3000=H593,"#no matching result in Checklist.loc DATA")))</f>
        <v/>
      </c>
      <c r="J593" s="48"/>
      <c r="K593" s="46" t="str" cm="1">
        <f t="array" ref="K593">IF(OR(J593="",J593=0),"",
       IF(OR(_xlfn._xlws.FILTER('Checklist.loc DATA'!$E$3:$E$3000,'Checklist.loc DATA'!$D$3:$D$3000=J593,"#no matching result in Checklist.loc DATA")="#no matching result found in Checklist.loc DATA",_xlfn._xlws.FILTER('Checklist.loc DATA'!$E$3:$E$3000,'Checklist.loc DATA'!$D$3:$D$3000=J593,"#no matching result in Checklist.loc DATA")="MISSING",_xlfn._xlws.FILTER('Checklist.loc DATA'!$E$3:$E$3000,'Checklist.loc DATA'!$D$3:$D$3000=J593,"#no matching result in Checklist.loc DATA")=""),
          IF(_xlfn._xlws.FILTER('CLUE. Integrator'!$C$2:$C$3000,'CLUE. Integrator'!$D$2:$D$3000=J593,"#no matching result in aircraft CLUE_Integrator")="0","#Text found in aircraft CLUE_Integrator but no matching entry name; check that you copy-pasted entry names",
                   _xlfn._xlws.FILTER('CLUE. Integrator'!$C$2:$C$3000,'CLUE. Integrator'!$D$2:$D$3000=J593,"#no matching result in aircraft CLUE_Integrator")),
           _xlfn._xlws.FILTER('Checklist.loc DATA'!$E$3:$E$3000,'Checklist.loc DATA'!$D$3:$D$3000=J593,"#no matching result in Checklist.loc DATA")))</f>
        <v/>
      </c>
      <c r="L593" s="63" t="str">
        <f>IF('Integrator tracking'!G602="","",'Integrator tracking'!G602)</f>
        <v/>
      </c>
      <c r="M593" s="14" t="str">
        <f t="shared" si="18"/>
        <v/>
      </c>
      <c r="N593" s="14" t="str">
        <f>IF(F593="","",
_xlfn.CONCAT('Resource Checklist generator'!$A$2,UPPER('Resource Checklist generator'!$O$1),SUBSTITUTE(_xlfn.CONCAT(G593,"_",I593),"GAME.CHECKLIST_",""),"_",T593,'Resource Checklist generator'!$M$2,L593,'Resource Checklist generator'!$K$2,CHAR(10),
    'Resource Checklist generator'!$L$1,'Resource Checklist generator'!$N$2,'Resource Checklist generator'!$K$1,CHAR(10),
    'Resource Checklist generator'!$N$1
))</f>
        <v/>
      </c>
      <c r="O593" s="14" t="str">
        <f>IF(NOT(OR(U593=0,U593="")),_xlfn.CONCAT('Resource Checklist generator'!$G$2,U593,'Resource Checklist generator'!$H$2,CHAR(10),'Resource Checklist generator'!$I$2),"")</f>
        <v/>
      </c>
      <c r="P593" s="14" t="str">
        <f>IF(NOT(OR(V593=0,V593="")),_xlfn.CONCAT('Resource Checklist generator'!$J$2,V593,'Resource Checklist generator'!$H$2,CHAR(10),'Resource Checklist generator'!$L$2),"")</f>
        <v/>
      </c>
      <c r="Q593" s="14" t="str">
        <f>IF(F593="","",
    _xlfn.CONCAT('Resource Checklist generator'!$A$1,UPPER('Resource Checklist generator'!$O$1),SUBSTITUTE(_xlfn.CONCAT(G593,"_",I593),"GAME.CHECKLIST_",""),'Resource Checklist generator'!$B$1,CHAR(10),
    'Resource Checklist generator'!$C$1,G593,'Resource Checklist generator'!$D$1,I593,'Resource Checklist generator'!$E$1,CHAR(10),
    IF(K593="","",_xlfn.CONCAT('Resource Checklist generator'!$F$1,K593,'Resource Checklist generator'!$G$1,CHAR(10))),
    'Resource Checklist generator'!$J$1,'Resource Checklist generator'!$K$1,CHAR(10),
    'Resource Checklist generator'!$N$1)
)</f>
        <v/>
      </c>
      <c r="R593" s="14"/>
      <c r="S593" s="14" t="str">
        <f t="shared" si="19"/>
        <v/>
      </c>
      <c r="T593" s="14" t="str" cm="1">
        <f t="array" ref="T593">IF(Q593="","",MATCH(MID(Q593,1,255),MID($R$3:$R$999,1,255),0))</f>
        <v/>
      </c>
      <c r="U593" s="14"/>
      <c r="V593" s="14"/>
    </row>
    <row r="594" spans="2:22">
      <c r="B594" s="9"/>
      <c r="C594" s="46" t="str" cm="1">
        <f t="array" ref="C594">IF(B594="","",
       IF(OR(_xlfn._xlws.FILTER('Checklist.loc DATA'!$D$3:$D$3000,'Checklist.loc DATA'!$C$3:$C$3000=B594,"#no matching result in Checklist.loc DATA")="#no matching result found in Checklist.loc DATA",_xlfn._xlws.FILTER('Checklist.loc DATA'!$D$3:$D$3000,'Checklist.loc DATA'!$C$3:$C$3000=B594,"#no matching result in Checklist.loc DATA")="MISSING",_xlfn._xlws.FILTER('Checklist.loc DATA'!$D$3:$D$3000,'Checklist.loc DATA'!$C$3:$C$3000=B594,"#no matching result in Checklist.loc DATA")=""),
            IF(_xlfn._xlws.FILTER('GAME.CHECKLIST_ Integrator'!$C$2:$C$3000,'GAME.CHECKLIST_ Integrator'!$D$2:$D$3000=B594,"#no matching result in GAME.CHECKLIST Integrator")="0","#Text found in aircraft PAGE_Integrator but no matching entry name; check that you copy-pasted entry names",
                   _xlfn._xlws.FILTER('GAME.CHECKLIST_ Integrator'!$C$2:$C$3000,'GAME.CHECKLIST_ Integrator'!$D$2:$D$3000=B594,"#no matching result in GAME.CHECKLIST Integrator")),
           _xlfn._xlws.FILTER('Checklist.loc DATA'!$D$3:$D$3000,'Checklist.loc DATA'!$C$3:$C$3000=B594,"#no matching result in Checklist.loc DATA")))</f>
        <v/>
      </c>
      <c r="D594" s="54"/>
      <c r="E594" s="46" t="str" cm="1">
        <f t="array" ref="E594">IF(D594="","",
       IF(OR(_xlfn._xlws.FILTER('Checklist.loc DATA'!$D$3:$D$3000,'Checklist.loc DATA'!$C$3:$C$3000=D594,"#no matching result in Checklist.loc DATA")="#no matching result found in Checklist.loc DATA",_xlfn._xlws.FILTER('Checklist.loc DATA'!$D$3:$D$3000,'Checklist.loc DATA'!$C$3:$C$3000=D594,"#no matching result in Checklist.loc DATA")="MISSING",_xlfn._xlws.FILTER('Checklist.loc DATA'!$D$3:$D$3000,'Checklist.loc DATA'!$C$3:$C$3000=D594,"#no matching result in Checklist.loc DATA")=""),
            IF(_xlfn._xlws.FILTER('GAME.CHECKLIST_ Integrator'!$C$2:$C$3000,'GAME.CHECKLIST_ Integrator'!$D$2:$D$3000=D594,"#no matching result in GAME.CHECKLIST Integrator")="0","#Text found in aircraft PAGE_Integrator but no matching entry name; check that you copy-pasted entry names",
                   _xlfn._xlws.FILTER('GAME.CHECKLIST_ Integrator'!$C$2:$C$3000,'GAME.CHECKLIST_ Integrator'!$D$2:$D$3000=D594,"#no matching result in GAME.CHECKLIST Integrator")),
           _xlfn._xlws.FILTER('Checklist.loc DATA'!$D$3:$D$3000,'Checklist.loc DATA'!$C$3:$C$3000=D594,"#no matching result in Checklist.loc DATA")))</f>
        <v/>
      </c>
      <c r="F594" s="52"/>
      <c r="G594" s="46" t="str" cm="1">
        <f t="array" ref="G594">IF(F594="","",
       IF(OR(_xlfn._xlws.FILTER('Checklist.loc DATA'!$D$3:$D$3000,'Checklist.loc DATA'!$C$3:$C$3000=F594,"#no matching result in Checklist.loc DATA")="#no matching result found in Checklist.loc DATA",_xlfn._xlws.FILTER('Checklist.loc DATA'!$D$3:$D$3000,'Checklist.loc DATA'!$C$3:$C$3000=F594,"#no matching result in Checklist.loc DATA")="MISSING",_xlfn._xlws.FILTER('Checklist.loc DATA'!$D$3:$D$3000,'Checklist.loc DATA'!$C$3:$C$3000=F594,"#no matching result in Checklist.loc DATA")=""),
            IF(_xlfn._xlws.FILTER('GAME.CHECKLIST_ Integrator'!$C$2:$C$3000,'GAME.CHECKLIST_ Integrator'!$D$2:$D$3000=F594,"#no matching result in GAME.CHECKLIST Integrator")="0","#Text found in aircraft PAGE_Integrator but no matching entry name; check that you copy-pasted entry names",
                   _xlfn._xlws.FILTER('GAME.CHECKLIST_ Integrator'!$C$2:$C$3000,'GAME.CHECKLIST_ Integrator'!$D$2:$D$3000=F594,"#no matching result in GAME.CHECKLIST Integrator")),
           _xlfn._xlws.FILTER('Checklist.loc DATA'!$D$3:$D$3000,'Checklist.loc DATA'!$C$3:$C$3000=F594,"#no matching result in Checklist.loc DATA")))</f>
        <v/>
      </c>
      <c r="H594" s="61"/>
      <c r="I594" s="46" t="str" cm="1">
        <f t="array" ref="I594">IF(H594="","",
       IF(OR(_xlfn._xlws.FILTER('Checklist.loc DATA'!$D$3:$D$3000,'Checklist.loc DATA'!$C$3:$C$3000=H594,"#no matching result in Checklist.loc DATA")="#no matching result found in Checklist.loc DATA",_xlfn._xlws.FILTER('Checklist.loc DATA'!$D$3:$D$3000,'Checklist.loc DATA'!$C$3:$C$3000=H594,"#no matching result in Checklist.loc DATA")="MISSING",_xlfn._xlws.FILTER('Checklist.loc DATA'!$D$3:$D$3000,'Checklist.loc DATA'!$C$3:$C$3000=H594,"#no matching result in Checklist.loc DATA")=""),
            IF(_xlfn._xlws.FILTER('GAME.CHECKLIST_ Integrator'!$C$2:$C$3000,'GAME.CHECKLIST_ Integrator'!$D$2:$D$3000=H594,"#no matching result in GAME.CHECKLIST Integrator")="0","#Text found in aircraft PAGE_Integrator but no matching entry name; check that you copy-pasted entry names",
                   _xlfn._xlws.FILTER('GAME.CHECKLIST_ Integrator'!$C$2:$C$3000,'GAME.CHECKLIST_ Integrator'!$D$2:$D$3000=H594,"#no matching result in GAME.CHECKLIST Integrator")),
           _xlfn._xlws.FILTER('Checklist.loc DATA'!$D$3:$D$3000,'Checklist.loc DATA'!$C$3:$C$3000=H594,"#no matching result in Checklist.loc DATA")))</f>
        <v/>
      </c>
      <c r="J594" s="48"/>
      <c r="K594" s="46" t="str" cm="1">
        <f t="array" ref="K594">IF(OR(J594="",J594=0),"",
       IF(OR(_xlfn._xlws.FILTER('Checklist.loc DATA'!$E$3:$E$3000,'Checklist.loc DATA'!$D$3:$D$3000=J594,"#no matching result in Checklist.loc DATA")="#no matching result found in Checklist.loc DATA",_xlfn._xlws.FILTER('Checklist.loc DATA'!$E$3:$E$3000,'Checklist.loc DATA'!$D$3:$D$3000=J594,"#no matching result in Checklist.loc DATA")="MISSING",_xlfn._xlws.FILTER('Checklist.loc DATA'!$E$3:$E$3000,'Checklist.loc DATA'!$D$3:$D$3000=J594,"#no matching result in Checklist.loc DATA")=""),
          IF(_xlfn._xlws.FILTER('CLUE. Integrator'!$C$2:$C$3000,'CLUE. Integrator'!$D$2:$D$3000=J594,"#no matching result in aircraft CLUE_Integrator")="0","#Text found in aircraft CLUE_Integrator but no matching entry name; check that you copy-pasted entry names",
                   _xlfn._xlws.FILTER('CLUE. Integrator'!$C$2:$C$3000,'CLUE. Integrator'!$D$2:$D$3000=J594,"#no matching result in aircraft CLUE_Integrator")),
           _xlfn._xlws.FILTER('Checklist.loc DATA'!$E$3:$E$3000,'Checklist.loc DATA'!$D$3:$D$3000=J594,"#no matching result in Checklist.loc DATA")))</f>
        <v/>
      </c>
      <c r="L594" s="63" t="str">
        <f>IF('Integrator tracking'!G603="","",'Integrator tracking'!G603)</f>
        <v/>
      </c>
      <c r="M594" s="14" t="str">
        <f t="shared" si="18"/>
        <v/>
      </c>
      <c r="N594" s="14" t="str">
        <f>IF(F594="","",
_xlfn.CONCAT('Resource Checklist generator'!$A$2,UPPER('Resource Checklist generator'!$O$1),SUBSTITUTE(_xlfn.CONCAT(G594,"_",I594),"GAME.CHECKLIST_",""),"_",T594,'Resource Checklist generator'!$M$2,L594,'Resource Checklist generator'!$K$2,CHAR(10),
    'Resource Checklist generator'!$L$1,'Resource Checklist generator'!$N$2,'Resource Checklist generator'!$K$1,CHAR(10),
    'Resource Checklist generator'!$N$1
))</f>
        <v/>
      </c>
      <c r="O594" s="14" t="str">
        <f>IF(NOT(OR(U594=0,U594="")),_xlfn.CONCAT('Resource Checklist generator'!$G$2,U594,'Resource Checklist generator'!$H$2,CHAR(10),'Resource Checklist generator'!$I$2),"")</f>
        <v/>
      </c>
      <c r="P594" s="14" t="str">
        <f>IF(NOT(OR(V594=0,V594="")),_xlfn.CONCAT('Resource Checklist generator'!$J$2,V594,'Resource Checklist generator'!$H$2,CHAR(10),'Resource Checklist generator'!$L$2),"")</f>
        <v/>
      </c>
      <c r="Q594" s="14" t="str">
        <f>IF(F594="","",
    _xlfn.CONCAT('Resource Checklist generator'!$A$1,UPPER('Resource Checklist generator'!$O$1),SUBSTITUTE(_xlfn.CONCAT(G594,"_",I594),"GAME.CHECKLIST_",""),'Resource Checklist generator'!$B$1,CHAR(10),
    'Resource Checklist generator'!$C$1,G594,'Resource Checklist generator'!$D$1,I594,'Resource Checklist generator'!$E$1,CHAR(10),
    IF(K594="","",_xlfn.CONCAT('Resource Checklist generator'!$F$1,K594,'Resource Checklist generator'!$G$1,CHAR(10))),
    'Resource Checklist generator'!$J$1,'Resource Checklist generator'!$K$1,CHAR(10),
    'Resource Checklist generator'!$N$1)
)</f>
        <v/>
      </c>
      <c r="R594" s="14"/>
      <c r="S594" s="14" t="str">
        <f t="shared" si="19"/>
        <v/>
      </c>
      <c r="T594" s="14" t="str" cm="1">
        <f t="array" ref="T594">IF(Q594="","",MATCH(MID(Q594,1,255),MID($R$3:$R$999,1,255),0))</f>
        <v/>
      </c>
      <c r="U594" s="14"/>
      <c r="V594" s="14"/>
    </row>
    <row r="595" spans="2:22">
      <c r="B595" s="9"/>
      <c r="C595" s="46" t="str" cm="1">
        <f t="array" ref="C595">IF(B595="","",
       IF(OR(_xlfn._xlws.FILTER('Checklist.loc DATA'!$D$3:$D$3000,'Checklist.loc DATA'!$C$3:$C$3000=B595,"#no matching result in Checklist.loc DATA")="#no matching result found in Checklist.loc DATA",_xlfn._xlws.FILTER('Checklist.loc DATA'!$D$3:$D$3000,'Checklist.loc DATA'!$C$3:$C$3000=B595,"#no matching result in Checklist.loc DATA")="MISSING",_xlfn._xlws.FILTER('Checklist.loc DATA'!$D$3:$D$3000,'Checklist.loc DATA'!$C$3:$C$3000=B595,"#no matching result in Checklist.loc DATA")=""),
            IF(_xlfn._xlws.FILTER('GAME.CHECKLIST_ Integrator'!$C$2:$C$3000,'GAME.CHECKLIST_ Integrator'!$D$2:$D$3000=B595,"#no matching result in GAME.CHECKLIST Integrator")="0","#Text found in aircraft PAGE_Integrator but no matching entry name; check that you copy-pasted entry names",
                   _xlfn._xlws.FILTER('GAME.CHECKLIST_ Integrator'!$C$2:$C$3000,'GAME.CHECKLIST_ Integrator'!$D$2:$D$3000=B595,"#no matching result in GAME.CHECKLIST Integrator")),
           _xlfn._xlws.FILTER('Checklist.loc DATA'!$D$3:$D$3000,'Checklist.loc DATA'!$C$3:$C$3000=B595,"#no matching result in Checklist.loc DATA")))</f>
        <v/>
      </c>
      <c r="D595" s="54"/>
      <c r="E595" s="46" t="str" cm="1">
        <f t="array" ref="E595">IF(D595="","",
       IF(OR(_xlfn._xlws.FILTER('Checklist.loc DATA'!$D$3:$D$3000,'Checklist.loc DATA'!$C$3:$C$3000=D595,"#no matching result in Checklist.loc DATA")="#no matching result found in Checklist.loc DATA",_xlfn._xlws.FILTER('Checklist.loc DATA'!$D$3:$D$3000,'Checklist.loc DATA'!$C$3:$C$3000=D595,"#no matching result in Checklist.loc DATA")="MISSING",_xlfn._xlws.FILTER('Checklist.loc DATA'!$D$3:$D$3000,'Checklist.loc DATA'!$C$3:$C$3000=D595,"#no matching result in Checklist.loc DATA")=""),
            IF(_xlfn._xlws.FILTER('GAME.CHECKLIST_ Integrator'!$C$2:$C$3000,'GAME.CHECKLIST_ Integrator'!$D$2:$D$3000=D595,"#no matching result in GAME.CHECKLIST Integrator")="0","#Text found in aircraft PAGE_Integrator but no matching entry name; check that you copy-pasted entry names",
                   _xlfn._xlws.FILTER('GAME.CHECKLIST_ Integrator'!$C$2:$C$3000,'GAME.CHECKLIST_ Integrator'!$D$2:$D$3000=D595,"#no matching result in GAME.CHECKLIST Integrator")),
           _xlfn._xlws.FILTER('Checklist.loc DATA'!$D$3:$D$3000,'Checklist.loc DATA'!$C$3:$C$3000=D595,"#no matching result in Checklist.loc DATA")))</f>
        <v/>
      </c>
      <c r="F595" s="52"/>
      <c r="G595" s="46" t="str" cm="1">
        <f t="array" ref="G595">IF(F595="","",
       IF(OR(_xlfn._xlws.FILTER('Checklist.loc DATA'!$D$3:$D$3000,'Checklist.loc DATA'!$C$3:$C$3000=F595,"#no matching result in Checklist.loc DATA")="#no matching result found in Checklist.loc DATA",_xlfn._xlws.FILTER('Checklist.loc DATA'!$D$3:$D$3000,'Checklist.loc DATA'!$C$3:$C$3000=F595,"#no matching result in Checklist.loc DATA")="MISSING",_xlfn._xlws.FILTER('Checklist.loc DATA'!$D$3:$D$3000,'Checklist.loc DATA'!$C$3:$C$3000=F595,"#no matching result in Checklist.loc DATA")=""),
            IF(_xlfn._xlws.FILTER('GAME.CHECKLIST_ Integrator'!$C$2:$C$3000,'GAME.CHECKLIST_ Integrator'!$D$2:$D$3000=F595,"#no matching result in GAME.CHECKLIST Integrator")="0","#Text found in aircraft PAGE_Integrator but no matching entry name; check that you copy-pasted entry names",
                   _xlfn._xlws.FILTER('GAME.CHECKLIST_ Integrator'!$C$2:$C$3000,'GAME.CHECKLIST_ Integrator'!$D$2:$D$3000=F595,"#no matching result in GAME.CHECKLIST Integrator")),
           _xlfn._xlws.FILTER('Checklist.loc DATA'!$D$3:$D$3000,'Checklist.loc DATA'!$C$3:$C$3000=F595,"#no matching result in Checklist.loc DATA")))</f>
        <v/>
      </c>
      <c r="H595" s="61"/>
      <c r="I595" s="46" t="str" cm="1">
        <f t="array" ref="I595">IF(H595="","",
       IF(OR(_xlfn._xlws.FILTER('Checklist.loc DATA'!$D$3:$D$3000,'Checklist.loc DATA'!$C$3:$C$3000=H595,"#no matching result in Checklist.loc DATA")="#no matching result found in Checklist.loc DATA",_xlfn._xlws.FILTER('Checklist.loc DATA'!$D$3:$D$3000,'Checklist.loc DATA'!$C$3:$C$3000=H595,"#no matching result in Checklist.loc DATA")="MISSING",_xlfn._xlws.FILTER('Checklist.loc DATA'!$D$3:$D$3000,'Checklist.loc DATA'!$C$3:$C$3000=H595,"#no matching result in Checklist.loc DATA")=""),
            IF(_xlfn._xlws.FILTER('GAME.CHECKLIST_ Integrator'!$C$2:$C$3000,'GAME.CHECKLIST_ Integrator'!$D$2:$D$3000=H595,"#no matching result in GAME.CHECKLIST Integrator")="0","#Text found in aircraft PAGE_Integrator but no matching entry name; check that you copy-pasted entry names",
                   _xlfn._xlws.FILTER('GAME.CHECKLIST_ Integrator'!$C$2:$C$3000,'GAME.CHECKLIST_ Integrator'!$D$2:$D$3000=H595,"#no matching result in GAME.CHECKLIST Integrator")),
           _xlfn._xlws.FILTER('Checklist.loc DATA'!$D$3:$D$3000,'Checklist.loc DATA'!$C$3:$C$3000=H595,"#no matching result in Checklist.loc DATA")))</f>
        <v/>
      </c>
      <c r="J595" s="48"/>
      <c r="K595" s="46" t="str" cm="1">
        <f t="array" ref="K595">IF(OR(J595="",J595=0),"",
       IF(OR(_xlfn._xlws.FILTER('Checklist.loc DATA'!$E$3:$E$3000,'Checklist.loc DATA'!$D$3:$D$3000=J595,"#no matching result in Checklist.loc DATA")="#no matching result found in Checklist.loc DATA",_xlfn._xlws.FILTER('Checklist.loc DATA'!$E$3:$E$3000,'Checklist.loc DATA'!$D$3:$D$3000=J595,"#no matching result in Checklist.loc DATA")="MISSING",_xlfn._xlws.FILTER('Checklist.loc DATA'!$E$3:$E$3000,'Checklist.loc DATA'!$D$3:$D$3000=J595,"#no matching result in Checklist.loc DATA")=""),
          IF(_xlfn._xlws.FILTER('CLUE. Integrator'!$C$2:$C$3000,'CLUE. Integrator'!$D$2:$D$3000=J595,"#no matching result in aircraft CLUE_Integrator")="0","#Text found in aircraft CLUE_Integrator but no matching entry name; check that you copy-pasted entry names",
                   _xlfn._xlws.FILTER('CLUE. Integrator'!$C$2:$C$3000,'CLUE. Integrator'!$D$2:$D$3000=J595,"#no matching result in aircraft CLUE_Integrator")),
           _xlfn._xlws.FILTER('Checklist.loc DATA'!$E$3:$E$3000,'Checklist.loc DATA'!$D$3:$D$3000=J595,"#no matching result in Checklist.loc DATA")))</f>
        <v/>
      </c>
      <c r="L595" s="63" t="str">
        <f>IF('Integrator tracking'!G604="","",'Integrator tracking'!G604)</f>
        <v/>
      </c>
      <c r="M595" s="14" t="str">
        <f t="shared" si="18"/>
        <v/>
      </c>
      <c r="N595" s="14" t="str">
        <f>IF(F595="","",
_xlfn.CONCAT('Resource Checklist generator'!$A$2,UPPER('Resource Checklist generator'!$O$1),SUBSTITUTE(_xlfn.CONCAT(G595,"_",I595),"GAME.CHECKLIST_",""),"_",T595,'Resource Checklist generator'!$M$2,L595,'Resource Checklist generator'!$K$2,CHAR(10),
    'Resource Checklist generator'!$L$1,'Resource Checklist generator'!$N$2,'Resource Checklist generator'!$K$1,CHAR(10),
    'Resource Checklist generator'!$N$1
))</f>
        <v/>
      </c>
      <c r="O595" s="14" t="str">
        <f>IF(NOT(OR(U595=0,U595="")),_xlfn.CONCAT('Resource Checklist generator'!$G$2,U595,'Resource Checklist generator'!$H$2,CHAR(10),'Resource Checklist generator'!$I$2),"")</f>
        <v/>
      </c>
      <c r="P595" s="14" t="str">
        <f>IF(NOT(OR(V595=0,V595="")),_xlfn.CONCAT('Resource Checklist generator'!$J$2,V595,'Resource Checklist generator'!$H$2,CHAR(10),'Resource Checklist generator'!$L$2),"")</f>
        <v/>
      </c>
      <c r="Q595" s="14" t="str">
        <f>IF(F595="","",
    _xlfn.CONCAT('Resource Checklist generator'!$A$1,UPPER('Resource Checklist generator'!$O$1),SUBSTITUTE(_xlfn.CONCAT(G595,"_",I595),"GAME.CHECKLIST_",""),'Resource Checklist generator'!$B$1,CHAR(10),
    'Resource Checklist generator'!$C$1,G595,'Resource Checklist generator'!$D$1,I595,'Resource Checklist generator'!$E$1,CHAR(10),
    IF(K595="","",_xlfn.CONCAT('Resource Checklist generator'!$F$1,K595,'Resource Checklist generator'!$G$1,CHAR(10))),
    'Resource Checklist generator'!$J$1,'Resource Checklist generator'!$K$1,CHAR(10),
    'Resource Checklist generator'!$N$1)
)</f>
        <v/>
      </c>
      <c r="R595" s="14"/>
      <c r="S595" s="14" t="str">
        <f t="shared" si="19"/>
        <v/>
      </c>
      <c r="T595" s="14" t="str" cm="1">
        <f t="array" ref="T595">IF(Q595="","",MATCH(MID(Q595,1,255),MID($R$3:$R$999,1,255),0))</f>
        <v/>
      </c>
      <c r="U595" s="14"/>
      <c r="V595" s="14"/>
    </row>
    <row r="596" spans="2:22">
      <c r="B596" s="9"/>
      <c r="C596" s="46" t="str" cm="1">
        <f t="array" ref="C596">IF(B596="","",
       IF(OR(_xlfn._xlws.FILTER('Checklist.loc DATA'!$D$3:$D$3000,'Checklist.loc DATA'!$C$3:$C$3000=B596,"#no matching result in Checklist.loc DATA")="#no matching result found in Checklist.loc DATA",_xlfn._xlws.FILTER('Checklist.loc DATA'!$D$3:$D$3000,'Checklist.loc DATA'!$C$3:$C$3000=B596,"#no matching result in Checklist.loc DATA")="MISSING",_xlfn._xlws.FILTER('Checklist.loc DATA'!$D$3:$D$3000,'Checklist.loc DATA'!$C$3:$C$3000=B596,"#no matching result in Checklist.loc DATA")=""),
            IF(_xlfn._xlws.FILTER('GAME.CHECKLIST_ Integrator'!$C$2:$C$3000,'GAME.CHECKLIST_ Integrator'!$D$2:$D$3000=B596,"#no matching result in GAME.CHECKLIST Integrator")="0","#Text found in aircraft PAGE_Integrator but no matching entry name; check that you copy-pasted entry names",
                   _xlfn._xlws.FILTER('GAME.CHECKLIST_ Integrator'!$C$2:$C$3000,'GAME.CHECKLIST_ Integrator'!$D$2:$D$3000=B596,"#no matching result in GAME.CHECKLIST Integrator")),
           _xlfn._xlws.FILTER('Checklist.loc DATA'!$D$3:$D$3000,'Checklist.loc DATA'!$C$3:$C$3000=B596,"#no matching result in Checklist.loc DATA")))</f>
        <v/>
      </c>
      <c r="D596" s="54"/>
      <c r="E596" s="46" t="str" cm="1">
        <f t="array" ref="E596">IF(D596="","",
       IF(OR(_xlfn._xlws.FILTER('Checklist.loc DATA'!$D$3:$D$3000,'Checklist.loc DATA'!$C$3:$C$3000=D596,"#no matching result in Checklist.loc DATA")="#no matching result found in Checklist.loc DATA",_xlfn._xlws.FILTER('Checklist.loc DATA'!$D$3:$D$3000,'Checklist.loc DATA'!$C$3:$C$3000=D596,"#no matching result in Checklist.loc DATA")="MISSING",_xlfn._xlws.FILTER('Checklist.loc DATA'!$D$3:$D$3000,'Checklist.loc DATA'!$C$3:$C$3000=D596,"#no matching result in Checklist.loc DATA")=""),
            IF(_xlfn._xlws.FILTER('GAME.CHECKLIST_ Integrator'!$C$2:$C$3000,'GAME.CHECKLIST_ Integrator'!$D$2:$D$3000=D596,"#no matching result in GAME.CHECKLIST Integrator")="0","#Text found in aircraft PAGE_Integrator but no matching entry name; check that you copy-pasted entry names",
                   _xlfn._xlws.FILTER('GAME.CHECKLIST_ Integrator'!$C$2:$C$3000,'GAME.CHECKLIST_ Integrator'!$D$2:$D$3000=D596,"#no matching result in GAME.CHECKLIST Integrator")),
           _xlfn._xlws.FILTER('Checklist.loc DATA'!$D$3:$D$3000,'Checklist.loc DATA'!$C$3:$C$3000=D596,"#no matching result in Checklist.loc DATA")))</f>
        <v/>
      </c>
      <c r="F596" s="52"/>
      <c r="G596" s="46" t="str" cm="1">
        <f t="array" ref="G596">IF(F596="","",
       IF(OR(_xlfn._xlws.FILTER('Checklist.loc DATA'!$D$3:$D$3000,'Checklist.loc DATA'!$C$3:$C$3000=F596,"#no matching result in Checklist.loc DATA")="#no matching result found in Checklist.loc DATA",_xlfn._xlws.FILTER('Checklist.loc DATA'!$D$3:$D$3000,'Checklist.loc DATA'!$C$3:$C$3000=F596,"#no matching result in Checklist.loc DATA")="MISSING",_xlfn._xlws.FILTER('Checklist.loc DATA'!$D$3:$D$3000,'Checklist.loc DATA'!$C$3:$C$3000=F596,"#no matching result in Checklist.loc DATA")=""),
            IF(_xlfn._xlws.FILTER('GAME.CHECKLIST_ Integrator'!$C$2:$C$3000,'GAME.CHECKLIST_ Integrator'!$D$2:$D$3000=F596,"#no matching result in GAME.CHECKLIST Integrator")="0","#Text found in aircraft PAGE_Integrator but no matching entry name; check that you copy-pasted entry names",
                   _xlfn._xlws.FILTER('GAME.CHECKLIST_ Integrator'!$C$2:$C$3000,'GAME.CHECKLIST_ Integrator'!$D$2:$D$3000=F596,"#no matching result in GAME.CHECKLIST Integrator")),
           _xlfn._xlws.FILTER('Checklist.loc DATA'!$D$3:$D$3000,'Checklist.loc DATA'!$C$3:$C$3000=F596,"#no matching result in Checklist.loc DATA")))</f>
        <v/>
      </c>
      <c r="H596" s="61"/>
      <c r="I596" s="46" t="str" cm="1">
        <f t="array" ref="I596">IF(H596="","",
       IF(OR(_xlfn._xlws.FILTER('Checklist.loc DATA'!$D$3:$D$3000,'Checklist.loc DATA'!$C$3:$C$3000=H596,"#no matching result in Checklist.loc DATA")="#no matching result found in Checklist.loc DATA",_xlfn._xlws.FILTER('Checklist.loc DATA'!$D$3:$D$3000,'Checklist.loc DATA'!$C$3:$C$3000=H596,"#no matching result in Checklist.loc DATA")="MISSING",_xlfn._xlws.FILTER('Checklist.loc DATA'!$D$3:$D$3000,'Checklist.loc DATA'!$C$3:$C$3000=H596,"#no matching result in Checklist.loc DATA")=""),
            IF(_xlfn._xlws.FILTER('GAME.CHECKLIST_ Integrator'!$C$2:$C$3000,'GAME.CHECKLIST_ Integrator'!$D$2:$D$3000=H596,"#no matching result in GAME.CHECKLIST Integrator")="0","#Text found in aircraft PAGE_Integrator but no matching entry name; check that you copy-pasted entry names",
                   _xlfn._xlws.FILTER('GAME.CHECKLIST_ Integrator'!$C$2:$C$3000,'GAME.CHECKLIST_ Integrator'!$D$2:$D$3000=H596,"#no matching result in GAME.CHECKLIST Integrator")),
           _xlfn._xlws.FILTER('Checklist.loc DATA'!$D$3:$D$3000,'Checklist.loc DATA'!$C$3:$C$3000=H596,"#no matching result in Checklist.loc DATA")))</f>
        <v/>
      </c>
      <c r="J596" s="48"/>
      <c r="K596" s="46" t="str" cm="1">
        <f t="array" ref="K596">IF(OR(J596="",J596=0),"",
       IF(OR(_xlfn._xlws.FILTER('Checklist.loc DATA'!$E$3:$E$3000,'Checklist.loc DATA'!$D$3:$D$3000=J596,"#no matching result in Checklist.loc DATA")="#no matching result found in Checklist.loc DATA",_xlfn._xlws.FILTER('Checklist.loc DATA'!$E$3:$E$3000,'Checklist.loc DATA'!$D$3:$D$3000=J596,"#no matching result in Checklist.loc DATA")="MISSING",_xlfn._xlws.FILTER('Checklist.loc DATA'!$E$3:$E$3000,'Checklist.loc DATA'!$D$3:$D$3000=J596,"#no matching result in Checklist.loc DATA")=""),
          IF(_xlfn._xlws.FILTER('CLUE. Integrator'!$C$2:$C$3000,'CLUE. Integrator'!$D$2:$D$3000=J596,"#no matching result in aircraft CLUE_Integrator")="0","#Text found in aircraft CLUE_Integrator but no matching entry name; check that you copy-pasted entry names",
                   _xlfn._xlws.FILTER('CLUE. Integrator'!$C$2:$C$3000,'CLUE. Integrator'!$D$2:$D$3000=J596,"#no matching result in aircraft CLUE_Integrator")),
           _xlfn._xlws.FILTER('Checklist.loc DATA'!$E$3:$E$3000,'Checklist.loc DATA'!$D$3:$D$3000=J596,"#no matching result in Checklist.loc DATA")))</f>
        <v/>
      </c>
      <c r="L596" s="63" t="str">
        <f>IF('Integrator tracking'!G605="","",'Integrator tracking'!G605)</f>
        <v/>
      </c>
      <c r="M596" s="14" t="str">
        <f t="shared" si="18"/>
        <v/>
      </c>
      <c r="N596" s="14" t="str">
        <f>IF(F596="","",
_xlfn.CONCAT('Resource Checklist generator'!$A$2,UPPER('Resource Checklist generator'!$O$1),SUBSTITUTE(_xlfn.CONCAT(G596,"_",I596),"GAME.CHECKLIST_",""),"_",T596,'Resource Checklist generator'!$M$2,L596,'Resource Checklist generator'!$K$2,CHAR(10),
    'Resource Checklist generator'!$L$1,'Resource Checklist generator'!$N$2,'Resource Checklist generator'!$K$1,CHAR(10),
    'Resource Checklist generator'!$N$1
))</f>
        <v/>
      </c>
      <c r="O596" s="14" t="str">
        <f>IF(NOT(OR(U596=0,U596="")),_xlfn.CONCAT('Resource Checklist generator'!$G$2,U596,'Resource Checklist generator'!$H$2,CHAR(10),'Resource Checklist generator'!$I$2),"")</f>
        <v/>
      </c>
      <c r="P596" s="14" t="str">
        <f>IF(NOT(OR(V596=0,V596="")),_xlfn.CONCAT('Resource Checklist generator'!$J$2,V596,'Resource Checklist generator'!$H$2,CHAR(10),'Resource Checklist generator'!$L$2),"")</f>
        <v/>
      </c>
      <c r="Q596" s="14" t="str">
        <f>IF(F596="","",
    _xlfn.CONCAT('Resource Checklist generator'!$A$1,UPPER('Resource Checklist generator'!$O$1),SUBSTITUTE(_xlfn.CONCAT(G596,"_",I596),"GAME.CHECKLIST_",""),'Resource Checklist generator'!$B$1,CHAR(10),
    'Resource Checklist generator'!$C$1,G596,'Resource Checklist generator'!$D$1,I596,'Resource Checklist generator'!$E$1,CHAR(10),
    IF(K596="","",_xlfn.CONCAT('Resource Checklist generator'!$F$1,K596,'Resource Checklist generator'!$G$1,CHAR(10))),
    'Resource Checklist generator'!$J$1,'Resource Checklist generator'!$K$1,CHAR(10),
    'Resource Checklist generator'!$N$1)
)</f>
        <v/>
      </c>
      <c r="R596" s="14"/>
      <c r="S596" s="14" t="str">
        <f t="shared" si="19"/>
        <v/>
      </c>
      <c r="T596" s="14" t="str" cm="1">
        <f t="array" ref="T596">IF(Q596="","",MATCH(MID(Q596,1,255),MID($R$3:$R$999,1,255),0))</f>
        <v/>
      </c>
      <c r="U596" s="14"/>
      <c r="V596" s="14"/>
    </row>
    <row r="597" spans="2:22">
      <c r="B597" s="9"/>
      <c r="C597" s="46" t="str" cm="1">
        <f t="array" ref="C597">IF(B597="","",
       IF(OR(_xlfn._xlws.FILTER('Checklist.loc DATA'!$D$3:$D$3000,'Checklist.loc DATA'!$C$3:$C$3000=B597,"#no matching result in Checklist.loc DATA")="#no matching result found in Checklist.loc DATA",_xlfn._xlws.FILTER('Checklist.loc DATA'!$D$3:$D$3000,'Checklist.loc DATA'!$C$3:$C$3000=B597,"#no matching result in Checklist.loc DATA")="MISSING",_xlfn._xlws.FILTER('Checklist.loc DATA'!$D$3:$D$3000,'Checklist.loc DATA'!$C$3:$C$3000=B597,"#no matching result in Checklist.loc DATA")=""),
            IF(_xlfn._xlws.FILTER('GAME.CHECKLIST_ Integrator'!$C$2:$C$3000,'GAME.CHECKLIST_ Integrator'!$D$2:$D$3000=B597,"#no matching result in GAME.CHECKLIST Integrator")="0","#Text found in aircraft PAGE_Integrator but no matching entry name; check that you copy-pasted entry names",
                   _xlfn._xlws.FILTER('GAME.CHECKLIST_ Integrator'!$C$2:$C$3000,'GAME.CHECKLIST_ Integrator'!$D$2:$D$3000=B597,"#no matching result in GAME.CHECKLIST Integrator")),
           _xlfn._xlws.FILTER('Checklist.loc DATA'!$D$3:$D$3000,'Checklist.loc DATA'!$C$3:$C$3000=B597,"#no matching result in Checklist.loc DATA")))</f>
        <v/>
      </c>
      <c r="D597" s="54"/>
      <c r="E597" s="46" t="str" cm="1">
        <f t="array" ref="E597">IF(D597="","",
       IF(OR(_xlfn._xlws.FILTER('Checklist.loc DATA'!$D$3:$D$3000,'Checklist.loc DATA'!$C$3:$C$3000=D597,"#no matching result in Checklist.loc DATA")="#no matching result found in Checklist.loc DATA",_xlfn._xlws.FILTER('Checklist.loc DATA'!$D$3:$D$3000,'Checklist.loc DATA'!$C$3:$C$3000=D597,"#no matching result in Checklist.loc DATA")="MISSING",_xlfn._xlws.FILTER('Checklist.loc DATA'!$D$3:$D$3000,'Checklist.loc DATA'!$C$3:$C$3000=D597,"#no matching result in Checklist.loc DATA")=""),
            IF(_xlfn._xlws.FILTER('GAME.CHECKLIST_ Integrator'!$C$2:$C$3000,'GAME.CHECKLIST_ Integrator'!$D$2:$D$3000=D597,"#no matching result in GAME.CHECKLIST Integrator")="0","#Text found in aircraft PAGE_Integrator but no matching entry name; check that you copy-pasted entry names",
                   _xlfn._xlws.FILTER('GAME.CHECKLIST_ Integrator'!$C$2:$C$3000,'GAME.CHECKLIST_ Integrator'!$D$2:$D$3000=D597,"#no matching result in GAME.CHECKLIST Integrator")),
           _xlfn._xlws.FILTER('Checklist.loc DATA'!$D$3:$D$3000,'Checklist.loc DATA'!$C$3:$C$3000=D597,"#no matching result in Checklist.loc DATA")))</f>
        <v/>
      </c>
      <c r="F597" s="52"/>
      <c r="G597" s="46" t="str" cm="1">
        <f t="array" ref="G597">IF(F597="","",
       IF(OR(_xlfn._xlws.FILTER('Checklist.loc DATA'!$D$3:$D$3000,'Checklist.loc DATA'!$C$3:$C$3000=F597,"#no matching result in Checklist.loc DATA")="#no matching result found in Checklist.loc DATA",_xlfn._xlws.FILTER('Checklist.loc DATA'!$D$3:$D$3000,'Checklist.loc DATA'!$C$3:$C$3000=F597,"#no matching result in Checklist.loc DATA")="MISSING",_xlfn._xlws.FILTER('Checklist.loc DATA'!$D$3:$D$3000,'Checklist.loc DATA'!$C$3:$C$3000=F597,"#no matching result in Checklist.loc DATA")=""),
            IF(_xlfn._xlws.FILTER('GAME.CHECKLIST_ Integrator'!$C$2:$C$3000,'GAME.CHECKLIST_ Integrator'!$D$2:$D$3000=F597,"#no matching result in GAME.CHECKLIST Integrator")="0","#Text found in aircraft PAGE_Integrator but no matching entry name; check that you copy-pasted entry names",
                   _xlfn._xlws.FILTER('GAME.CHECKLIST_ Integrator'!$C$2:$C$3000,'GAME.CHECKLIST_ Integrator'!$D$2:$D$3000=F597,"#no matching result in GAME.CHECKLIST Integrator")),
           _xlfn._xlws.FILTER('Checklist.loc DATA'!$D$3:$D$3000,'Checklist.loc DATA'!$C$3:$C$3000=F597,"#no matching result in Checklist.loc DATA")))</f>
        <v/>
      </c>
      <c r="H597" s="61"/>
      <c r="I597" s="46" t="str" cm="1">
        <f t="array" ref="I597">IF(H597="","",
       IF(OR(_xlfn._xlws.FILTER('Checklist.loc DATA'!$D$3:$D$3000,'Checklist.loc DATA'!$C$3:$C$3000=H597,"#no matching result in Checklist.loc DATA")="#no matching result found in Checklist.loc DATA",_xlfn._xlws.FILTER('Checklist.loc DATA'!$D$3:$D$3000,'Checklist.loc DATA'!$C$3:$C$3000=H597,"#no matching result in Checklist.loc DATA")="MISSING",_xlfn._xlws.FILTER('Checklist.loc DATA'!$D$3:$D$3000,'Checklist.loc DATA'!$C$3:$C$3000=H597,"#no matching result in Checklist.loc DATA")=""),
            IF(_xlfn._xlws.FILTER('GAME.CHECKLIST_ Integrator'!$C$2:$C$3000,'GAME.CHECKLIST_ Integrator'!$D$2:$D$3000=H597,"#no matching result in GAME.CHECKLIST Integrator")="0","#Text found in aircraft PAGE_Integrator but no matching entry name; check that you copy-pasted entry names",
                   _xlfn._xlws.FILTER('GAME.CHECKLIST_ Integrator'!$C$2:$C$3000,'GAME.CHECKLIST_ Integrator'!$D$2:$D$3000=H597,"#no matching result in GAME.CHECKLIST Integrator")),
           _xlfn._xlws.FILTER('Checklist.loc DATA'!$D$3:$D$3000,'Checklist.loc DATA'!$C$3:$C$3000=H597,"#no matching result in Checklist.loc DATA")))</f>
        <v/>
      </c>
      <c r="J597" s="48"/>
      <c r="K597" s="46" t="str" cm="1">
        <f t="array" ref="K597">IF(OR(J597="",J597=0),"",
       IF(OR(_xlfn._xlws.FILTER('Checklist.loc DATA'!$E$3:$E$3000,'Checklist.loc DATA'!$D$3:$D$3000=J597,"#no matching result in Checklist.loc DATA")="#no matching result found in Checklist.loc DATA",_xlfn._xlws.FILTER('Checklist.loc DATA'!$E$3:$E$3000,'Checklist.loc DATA'!$D$3:$D$3000=J597,"#no matching result in Checklist.loc DATA")="MISSING",_xlfn._xlws.FILTER('Checklist.loc DATA'!$E$3:$E$3000,'Checklist.loc DATA'!$D$3:$D$3000=J597,"#no matching result in Checklist.loc DATA")=""),
          IF(_xlfn._xlws.FILTER('CLUE. Integrator'!$C$2:$C$3000,'CLUE. Integrator'!$D$2:$D$3000=J597,"#no matching result in aircraft CLUE_Integrator")="0","#Text found in aircraft CLUE_Integrator but no matching entry name; check that you copy-pasted entry names",
                   _xlfn._xlws.FILTER('CLUE. Integrator'!$C$2:$C$3000,'CLUE. Integrator'!$D$2:$D$3000=J597,"#no matching result in aircraft CLUE_Integrator")),
           _xlfn._xlws.FILTER('Checklist.loc DATA'!$E$3:$E$3000,'Checklist.loc DATA'!$D$3:$D$3000=J597,"#no matching result in Checklist.loc DATA")))</f>
        <v/>
      </c>
      <c r="L597" s="63" t="str">
        <f>IF('Integrator tracking'!G606="","",'Integrator tracking'!G606)</f>
        <v/>
      </c>
      <c r="M597" s="14" t="str">
        <f t="shared" si="18"/>
        <v/>
      </c>
      <c r="N597" s="14" t="str">
        <f>IF(F597="","",
_xlfn.CONCAT('Resource Checklist generator'!$A$2,UPPER('Resource Checklist generator'!$O$1),SUBSTITUTE(_xlfn.CONCAT(G597,"_",I597),"GAME.CHECKLIST_",""),"_",T597,'Resource Checklist generator'!$M$2,L597,'Resource Checklist generator'!$K$2,CHAR(10),
    'Resource Checklist generator'!$L$1,'Resource Checklist generator'!$N$2,'Resource Checklist generator'!$K$1,CHAR(10),
    'Resource Checklist generator'!$N$1
))</f>
        <v/>
      </c>
      <c r="O597" s="14" t="str">
        <f>IF(NOT(OR(U597=0,U597="")),_xlfn.CONCAT('Resource Checklist generator'!$G$2,U597,'Resource Checklist generator'!$H$2,CHAR(10),'Resource Checklist generator'!$I$2),"")</f>
        <v/>
      </c>
      <c r="P597" s="14" t="str">
        <f>IF(NOT(OR(V597=0,V597="")),_xlfn.CONCAT('Resource Checklist generator'!$J$2,V597,'Resource Checklist generator'!$H$2,CHAR(10),'Resource Checklist generator'!$L$2),"")</f>
        <v/>
      </c>
      <c r="Q597" s="14" t="str">
        <f>IF(F597="","",
    _xlfn.CONCAT('Resource Checklist generator'!$A$1,UPPER('Resource Checklist generator'!$O$1),SUBSTITUTE(_xlfn.CONCAT(G597,"_",I597),"GAME.CHECKLIST_",""),'Resource Checklist generator'!$B$1,CHAR(10),
    'Resource Checklist generator'!$C$1,G597,'Resource Checklist generator'!$D$1,I597,'Resource Checklist generator'!$E$1,CHAR(10),
    IF(K597="","",_xlfn.CONCAT('Resource Checklist generator'!$F$1,K597,'Resource Checklist generator'!$G$1,CHAR(10))),
    'Resource Checklist generator'!$J$1,'Resource Checklist generator'!$K$1,CHAR(10),
    'Resource Checklist generator'!$N$1)
)</f>
        <v/>
      </c>
      <c r="R597" s="14"/>
      <c r="S597" s="14" t="str">
        <f t="shared" si="19"/>
        <v/>
      </c>
      <c r="T597" s="14" t="str" cm="1">
        <f t="array" ref="T597">IF(Q597="","",MATCH(MID(Q597,1,255),MID($R$3:$R$999,1,255),0))</f>
        <v/>
      </c>
      <c r="U597" s="14"/>
      <c r="V597" s="14"/>
    </row>
    <row r="598" spans="2:22">
      <c r="B598" s="9"/>
      <c r="C598" s="46" t="str" cm="1">
        <f t="array" ref="C598">IF(B598="","",
       IF(OR(_xlfn._xlws.FILTER('Checklist.loc DATA'!$D$3:$D$3000,'Checklist.loc DATA'!$C$3:$C$3000=B598,"#no matching result in Checklist.loc DATA")="#no matching result found in Checklist.loc DATA",_xlfn._xlws.FILTER('Checklist.loc DATA'!$D$3:$D$3000,'Checklist.loc DATA'!$C$3:$C$3000=B598,"#no matching result in Checklist.loc DATA")="MISSING",_xlfn._xlws.FILTER('Checklist.loc DATA'!$D$3:$D$3000,'Checklist.loc DATA'!$C$3:$C$3000=B598,"#no matching result in Checklist.loc DATA")=""),
            IF(_xlfn._xlws.FILTER('GAME.CHECKLIST_ Integrator'!$C$2:$C$3000,'GAME.CHECKLIST_ Integrator'!$D$2:$D$3000=B598,"#no matching result in GAME.CHECKLIST Integrator")="0","#Text found in aircraft PAGE_Integrator but no matching entry name; check that you copy-pasted entry names",
                   _xlfn._xlws.FILTER('GAME.CHECKLIST_ Integrator'!$C$2:$C$3000,'GAME.CHECKLIST_ Integrator'!$D$2:$D$3000=B598,"#no matching result in GAME.CHECKLIST Integrator")),
           _xlfn._xlws.FILTER('Checklist.loc DATA'!$D$3:$D$3000,'Checklist.loc DATA'!$C$3:$C$3000=B598,"#no matching result in Checklist.loc DATA")))</f>
        <v/>
      </c>
      <c r="D598" s="54"/>
      <c r="E598" s="46" t="str" cm="1">
        <f t="array" ref="E598">IF(D598="","",
       IF(OR(_xlfn._xlws.FILTER('Checklist.loc DATA'!$D$3:$D$3000,'Checklist.loc DATA'!$C$3:$C$3000=D598,"#no matching result in Checklist.loc DATA")="#no matching result found in Checklist.loc DATA",_xlfn._xlws.FILTER('Checklist.loc DATA'!$D$3:$D$3000,'Checklist.loc DATA'!$C$3:$C$3000=D598,"#no matching result in Checklist.loc DATA")="MISSING",_xlfn._xlws.FILTER('Checklist.loc DATA'!$D$3:$D$3000,'Checklist.loc DATA'!$C$3:$C$3000=D598,"#no matching result in Checklist.loc DATA")=""),
            IF(_xlfn._xlws.FILTER('GAME.CHECKLIST_ Integrator'!$C$2:$C$3000,'GAME.CHECKLIST_ Integrator'!$D$2:$D$3000=D598,"#no matching result in GAME.CHECKLIST Integrator")="0","#Text found in aircraft PAGE_Integrator but no matching entry name; check that you copy-pasted entry names",
                   _xlfn._xlws.FILTER('GAME.CHECKLIST_ Integrator'!$C$2:$C$3000,'GAME.CHECKLIST_ Integrator'!$D$2:$D$3000=D598,"#no matching result in GAME.CHECKLIST Integrator")),
           _xlfn._xlws.FILTER('Checklist.loc DATA'!$D$3:$D$3000,'Checklist.loc DATA'!$C$3:$C$3000=D598,"#no matching result in Checklist.loc DATA")))</f>
        <v/>
      </c>
      <c r="F598" s="52"/>
      <c r="G598" s="46" t="str" cm="1">
        <f t="array" ref="G598">IF(F598="","",
       IF(OR(_xlfn._xlws.FILTER('Checklist.loc DATA'!$D$3:$D$3000,'Checklist.loc DATA'!$C$3:$C$3000=F598,"#no matching result in Checklist.loc DATA")="#no matching result found in Checklist.loc DATA",_xlfn._xlws.FILTER('Checklist.loc DATA'!$D$3:$D$3000,'Checklist.loc DATA'!$C$3:$C$3000=F598,"#no matching result in Checklist.loc DATA")="MISSING",_xlfn._xlws.FILTER('Checklist.loc DATA'!$D$3:$D$3000,'Checklist.loc DATA'!$C$3:$C$3000=F598,"#no matching result in Checklist.loc DATA")=""),
            IF(_xlfn._xlws.FILTER('GAME.CHECKLIST_ Integrator'!$C$2:$C$3000,'GAME.CHECKLIST_ Integrator'!$D$2:$D$3000=F598,"#no matching result in GAME.CHECKLIST Integrator")="0","#Text found in aircraft PAGE_Integrator but no matching entry name; check that you copy-pasted entry names",
                   _xlfn._xlws.FILTER('GAME.CHECKLIST_ Integrator'!$C$2:$C$3000,'GAME.CHECKLIST_ Integrator'!$D$2:$D$3000=F598,"#no matching result in GAME.CHECKLIST Integrator")),
           _xlfn._xlws.FILTER('Checklist.loc DATA'!$D$3:$D$3000,'Checklist.loc DATA'!$C$3:$C$3000=F598,"#no matching result in Checklist.loc DATA")))</f>
        <v/>
      </c>
      <c r="H598" s="61"/>
      <c r="I598" s="46" t="str" cm="1">
        <f t="array" ref="I598">IF(H598="","",
       IF(OR(_xlfn._xlws.FILTER('Checklist.loc DATA'!$D$3:$D$3000,'Checklist.loc DATA'!$C$3:$C$3000=H598,"#no matching result in Checklist.loc DATA")="#no matching result found in Checklist.loc DATA",_xlfn._xlws.FILTER('Checklist.loc DATA'!$D$3:$D$3000,'Checklist.loc DATA'!$C$3:$C$3000=H598,"#no matching result in Checklist.loc DATA")="MISSING",_xlfn._xlws.FILTER('Checklist.loc DATA'!$D$3:$D$3000,'Checklist.loc DATA'!$C$3:$C$3000=H598,"#no matching result in Checklist.loc DATA")=""),
            IF(_xlfn._xlws.FILTER('GAME.CHECKLIST_ Integrator'!$C$2:$C$3000,'GAME.CHECKLIST_ Integrator'!$D$2:$D$3000=H598,"#no matching result in GAME.CHECKLIST Integrator")="0","#Text found in aircraft PAGE_Integrator but no matching entry name; check that you copy-pasted entry names",
                   _xlfn._xlws.FILTER('GAME.CHECKLIST_ Integrator'!$C$2:$C$3000,'GAME.CHECKLIST_ Integrator'!$D$2:$D$3000=H598,"#no matching result in GAME.CHECKLIST Integrator")),
           _xlfn._xlws.FILTER('Checklist.loc DATA'!$D$3:$D$3000,'Checklist.loc DATA'!$C$3:$C$3000=H598,"#no matching result in Checklist.loc DATA")))</f>
        <v/>
      </c>
      <c r="J598" s="48"/>
      <c r="K598" s="46" t="str" cm="1">
        <f t="array" ref="K598">IF(OR(J598="",J598=0),"",
       IF(OR(_xlfn._xlws.FILTER('Checklist.loc DATA'!$E$3:$E$3000,'Checklist.loc DATA'!$D$3:$D$3000=J598,"#no matching result in Checklist.loc DATA")="#no matching result found in Checklist.loc DATA",_xlfn._xlws.FILTER('Checklist.loc DATA'!$E$3:$E$3000,'Checklist.loc DATA'!$D$3:$D$3000=J598,"#no matching result in Checklist.loc DATA")="MISSING",_xlfn._xlws.FILTER('Checklist.loc DATA'!$E$3:$E$3000,'Checklist.loc DATA'!$D$3:$D$3000=J598,"#no matching result in Checklist.loc DATA")=""),
          IF(_xlfn._xlws.FILTER('CLUE. Integrator'!$C$2:$C$3000,'CLUE. Integrator'!$D$2:$D$3000=J598,"#no matching result in aircraft CLUE_Integrator")="0","#Text found in aircraft CLUE_Integrator but no matching entry name; check that you copy-pasted entry names",
                   _xlfn._xlws.FILTER('CLUE. Integrator'!$C$2:$C$3000,'CLUE. Integrator'!$D$2:$D$3000=J598,"#no matching result in aircraft CLUE_Integrator")),
           _xlfn._xlws.FILTER('Checklist.loc DATA'!$E$3:$E$3000,'Checklist.loc DATA'!$D$3:$D$3000=J598,"#no matching result in Checklist.loc DATA")))</f>
        <v/>
      </c>
      <c r="L598" s="63" t="str">
        <f>IF('Integrator tracking'!G607="","",'Integrator tracking'!G607)</f>
        <v/>
      </c>
      <c r="M598" s="14" t="str">
        <f t="shared" si="18"/>
        <v/>
      </c>
      <c r="N598" s="14" t="str">
        <f>IF(F598="","",
_xlfn.CONCAT('Resource Checklist generator'!$A$2,UPPER('Resource Checklist generator'!$O$1),SUBSTITUTE(_xlfn.CONCAT(G598,"_",I598),"GAME.CHECKLIST_",""),"_",T598,'Resource Checklist generator'!$M$2,L598,'Resource Checklist generator'!$K$2,CHAR(10),
    'Resource Checklist generator'!$L$1,'Resource Checklist generator'!$N$2,'Resource Checklist generator'!$K$1,CHAR(10),
    'Resource Checklist generator'!$N$1
))</f>
        <v/>
      </c>
      <c r="O598" s="14" t="str">
        <f>IF(NOT(OR(U598=0,U598="")),_xlfn.CONCAT('Resource Checklist generator'!$G$2,U598,'Resource Checklist generator'!$H$2,CHAR(10),'Resource Checklist generator'!$I$2),"")</f>
        <v/>
      </c>
      <c r="P598" s="14" t="str">
        <f>IF(NOT(OR(V598=0,V598="")),_xlfn.CONCAT('Resource Checklist generator'!$J$2,V598,'Resource Checklist generator'!$H$2,CHAR(10),'Resource Checklist generator'!$L$2),"")</f>
        <v/>
      </c>
      <c r="Q598" s="14" t="str">
        <f>IF(F598="","",
    _xlfn.CONCAT('Resource Checklist generator'!$A$1,UPPER('Resource Checklist generator'!$O$1),SUBSTITUTE(_xlfn.CONCAT(G598,"_",I598),"GAME.CHECKLIST_",""),'Resource Checklist generator'!$B$1,CHAR(10),
    'Resource Checklist generator'!$C$1,G598,'Resource Checklist generator'!$D$1,I598,'Resource Checklist generator'!$E$1,CHAR(10),
    IF(K598="","",_xlfn.CONCAT('Resource Checklist generator'!$F$1,K598,'Resource Checklist generator'!$G$1,CHAR(10))),
    'Resource Checklist generator'!$J$1,'Resource Checklist generator'!$K$1,CHAR(10),
    'Resource Checklist generator'!$N$1)
)</f>
        <v/>
      </c>
      <c r="R598" s="14"/>
      <c r="S598" s="14" t="str">
        <f t="shared" si="19"/>
        <v/>
      </c>
      <c r="T598" s="14" t="str" cm="1">
        <f t="array" ref="T598">IF(Q598="","",MATCH(MID(Q598,1,255),MID($R$3:$R$999,1,255),0))</f>
        <v/>
      </c>
      <c r="U598" s="14"/>
      <c r="V598" s="14"/>
    </row>
    <row r="599" spans="2:22">
      <c r="B599" s="9"/>
      <c r="C599" s="46" t="str" cm="1">
        <f t="array" ref="C599">IF(B599="","",
       IF(OR(_xlfn._xlws.FILTER('Checklist.loc DATA'!$D$3:$D$3000,'Checklist.loc DATA'!$C$3:$C$3000=B599,"#no matching result in Checklist.loc DATA")="#no matching result found in Checklist.loc DATA",_xlfn._xlws.FILTER('Checklist.loc DATA'!$D$3:$D$3000,'Checklist.loc DATA'!$C$3:$C$3000=B599,"#no matching result in Checklist.loc DATA")="MISSING",_xlfn._xlws.FILTER('Checklist.loc DATA'!$D$3:$D$3000,'Checklist.loc DATA'!$C$3:$C$3000=B599,"#no matching result in Checklist.loc DATA")=""),
            IF(_xlfn._xlws.FILTER('GAME.CHECKLIST_ Integrator'!$C$2:$C$3000,'GAME.CHECKLIST_ Integrator'!$D$2:$D$3000=B599,"#no matching result in GAME.CHECKLIST Integrator")="0","#Text found in aircraft PAGE_Integrator but no matching entry name; check that you copy-pasted entry names",
                   _xlfn._xlws.FILTER('GAME.CHECKLIST_ Integrator'!$C$2:$C$3000,'GAME.CHECKLIST_ Integrator'!$D$2:$D$3000=B599,"#no matching result in GAME.CHECKLIST Integrator")),
           _xlfn._xlws.FILTER('Checklist.loc DATA'!$D$3:$D$3000,'Checklist.loc DATA'!$C$3:$C$3000=B599,"#no matching result in Checklist.loc DATA")))</f>
        <v/>
      </c>
      <c r="D599" s="54"/>
      <c r="E599" s="46" t="str" cm="1">
        <f t="array" ref="E599">IF(D599="","",
       IF(OR(_xlfn._xlws.FILTER('Checklist.loc DATA'!$D$3:$D$3000,'Checklist.loc DATA'!$C$3:$C$3000=D599,"#no matching result in Checklist.loc DATA")="#no matching result found in Checklist.loc DATA",_xlfn._xlws.FILTER('Checklist.loc DATA'!$D$3:$D$3000,'Checklist.loc DATA'!$C$3:$C$3000=D599,"#no matching result in Checklist.loc DATA")="MISSING",_xlfn._xlws.FILTER('Checklist.loc DATA'!$D$3:$D$3000,'Checklist.loc DATA'!$C$3:$C$3000=D599,"#no matching result in Checklist.loc DATA")=""),
            IF(_xlfn._xlws.FILTER('GAME.CHECKLIST_ Integrator'!$C$2:$C$3000,'GAME.CHECKLIST_ Integrator'!$D$2:$D$3000=D599,"#no matching result in GAME.CHECKLIST Integrator")="0","#Text found in aircraft PAGE_Integrator but no matching entry name; check that you copy-pasted entry names",
                   _xlfn._xlws.FILTER('GAME.CHECKLIST_ Integrator'!$C$2:$C$3000,'GAME.CHECKLIST_ Integrator'!$D$2:$D$3000=D599,"#no matching result in GAME.CHECKLIST Integrator")),
           _xlfn._xlws.FILTER('Checklist.loc DATA'!$D$3:$D$3000,'Checklist.loc DATA'!$C$3:$C$3000=D599,"#no matching result in Checklist.loc DATA")))</f>
        <v/>
      </c>
      <c r="F599" s="52"/>
      <c r="G599" s="46" t="str" cm="1">
        <f t="array" ref="G599">IF(F599="","",
       IF(OR(_xlfn._xlws.FILTER('Checklist.loc DATA'!$D$3:$D$3000,'Checklist.loc DATA'!$C$3:$C$3000=F599,"#no matching result in Checklist.loc DATA")="#no matching result found in Checklist.loc DATA",_xlfn._xlws.FILTER('Checklist.loc DATA'!$D$3:$D$3000,'Checklist.loc DATA'!$C$3:$C$3000=F599,"#no matching result in Checklist.loc DATA")="MISSING",_xlfn._xlws.FILTER('Checklist.loc DATA'!$D$3:$D$3000,'Checklist.loc DATA'!$C$3:$C$3000=F599,"#no matching result in Checklist.loc DATA")=""),
            IF(_xlfn._xlws.FILTER('GAME.CHECKLIST_ Integrator'!$C$2:$C$3000,'GAME.CHECKLIST_ Integrator'!$D$2:$D$3000=F599,"#no matching result in GAME.CHECKLIST Integrator")="0","#Text found in aircraft PAGE_Integrator but no matching entry name; check that you copy-pasted entry names",
                   _xlfn._xlws.FILTER('GAME.CHECKLIST_ Integrator'!$C$2:$C$3000,'GAME.CHECKLIST_ Integrator'!$D$2:$D$3000=F599,"#no matching result in GAME.CHECKLIST Integrator")),
           _xlfn._xlws.FILTER('Checklist.loc DATA'!$D$3:$D$3000,'Checklist.loc DATA'!$C$3:$C$3000=F599,"#no matching result in Checklist.loc DATA")))</f>
        <v/>
      </c>
      <c r="H599" s="61"/>
      <c r="I599" s="46" t="str" cm="1">
        <f t="array" ref="I599">IF(H599="","",
       IF(OR(_xlfn._xlws.FILTER('Checklist.loc DATA'!$D$3:$D$3000,'Checklist.loc DATA'!$C$3:$C$3000=H599,"#no matching result in Checklist.loc DATA")="#no matching result found in Checklist.loc DATA",_xlfn._xlws.FILTER('Checklist.loc DATA'!$D$3:$D$3000,'Checklist.loc DATA'!$C$3:$C$3000=H599,"#no matching result in Checklist.loc DATA")="MISSING",_xlfn._xlws.FILTER('Checklist.loc DATA'!$D$3:$D$3000,'Checklist.loc DATA'!$C$3:$C$3000=H599,"#no matching result in Checklist.loc DATA")=""),
            IF(_xlfn._xlws.FILTER('GAME.CHECKLIST_ Integrator'!$C$2:$C$3000,'GAME.CHECKLIST_ Integrator'!$D$2:$D$3000=H599,"#no matching result in GAME.CHECKLIST Integrator")="0","#Text found in aircraft PAGE_Integrator but no matching entry name; check that you copy-pasted entry names",
                   _xlfn._xlws.FILTER('GAME.CHECKLIST_ Integrator'!$C$2:$C$3000,'GAME.CHECKLIST_ Integrator'!$D$2:$D$3000=H599,"#no matching result in GAME.CHECKLIST Integrator")),
           _xlfn._xlws.FILTER('Checklist.loc DATA'!$D$3:$D$3000,'Checklist.loc DATA'!$C$3:$C$3000=H599,"#no matching result in Checklist.loc DATA")))</f>
        <v/>
      </c>
      <c r="J599" s="48"/>
      <c r="K599" s="46" t="str" cm="1">
        <f t="array" ref="K599">IF(OR(J599="",J599=0),"",
       IF(OR(_xlfn._xlws.FILTER('Checklist.loc DATA'!$E$3:$E$3000,'Checklist.loc DATA'!$D$3:$D$3000=J599,"#no matching result in Checklist.loc DATA")="#no matching result found in Checklist.loc DATA",_xlfn._xlws.FILTER('Checklist.loc DATA'!$E$3:$E$3000,'Checklist.loc DATA'!$D$3:$D$3000=J599,"#no matching result in Checklist.loc DATA")="MISSING",_xlfn._xlws.FILTER('Checklist.loc DATA'!$E$3:$E$3000,'Checklist.loc DATA'!$D$3:$D$3000=J599,"#no matching result in Checklist.loc DATA")=""),
          IF(_xlfn._xlws.FILTER('CLUE. Integrator'!$C$2:$C$3000,'CLUE. Integrator'!$D$2:$D$3000=J599,"#no matching result in aircraft CLUE_Integrator")="0","#Text found in aircraft CLUE_Integrator but no matching entry name; check that you copy-pasted entry names",
                   _xlfn._xlws.FILTER('CLUE. Integrator'!$C$2:$C$3000,'CLUE. Integrator'!$D$2:$D$3000=J599,"#no matching result in aircraft CLUE_Integrator")),
           _xlfn._xlws.FILTER('Checklist.loc DATA'!$E$3:$E$3000,'Checklist.loc DATA'!$D$3:$D$3000=J599,"#no matching result in Checklist.loc DATA")))</f>
        <v/>
      </c>
      <c r="L599" s="63" t="str">
        <f>IF('Integrator tracking'!G608="","",'Integrator tracking'!G608)</f>
        <v/>
      </c>
      <c r="M599" s="14" t="str">
        <f t="shared" si="18"/>
        <v/>
      </c>
      <c r="N599" s="14" t="str">
        <f>IF(F599="","",
_xlfn.CONCAT('Resource Checklist generator'!$A$2,UPPER('Resource Checklist generator'!$O$1),SUBSTITUTE(_xlfn.CONCAT(G599,"_",I599),"GAME.CHECKLIST_",""),"_",T599,'Resource Checklist generator'!$M$2,L599,'Resource Checklist generator'!$K$2,CHAR(10),
    'Resource Checklist generator'!$L$1,'Resource Checklist generator'!$N$2,'Resource Checklist generator'!$K$1,CHAR(10),
    'Resource Checklist generator'!$N$1
))</f>
        <v/>
      </c>
      <c r="O599" s="14" t="str">
        <f>IF(NOT(OR(U599=0,U599="")),_xlfn.CONCAT('Resource Checklist generator'!$G$2,U599,'Resource Checklist generator'!$H$2,CHAR(10),'Resource Checklist generator'!$I$2),"")</f>
        <v/>
      </c>
      <c r="P599" s="14" t="str">
        <f>IF(NOT(OR(V599=0,V599="")),_xlfn.CONCAT('Resource Checklist generator'!$J$2,V599,'Resource Checklist generator'!$H$2,CHAR(10),'Resource Checklist generator'!$L$2),"")</f>
        <v/>
      </c>
      <c r="Q599" s="14" t="str">
        <f>IF(F599="","",
    _xlfn.CONCAT('Resource Checklist generator'!$A$1,UPPER('Resource Checklist generator'!$O$1),SUBSTITUTE(_xlfn.CONCAT(G599,"_",I599),"GAME.CHECKLIST_",""),'Resource Checklist generator'!$B$1,CHAR(10),
    'Resource Checklist generator'!$C$1,G599,'Resource Checklist generator'!$D$1,I599,'Resource Checklist generator'!$E$1,CHAR(10),
    IF(K599="","",_xlfn.CONCAT('Resource Checklist generator'!$F$1,K599,'Resource Checklist generator'!$G$1,CHAR(10))),
    'Resource Checklist generator'!$J$1,'Resource Checklist generator'!$K$1,CHAR(10),
    'Resource Checklist generator'!$N$1)
)</f>
        <v/>
      </c>
      <c r="R599" s="14"/>
      <c r="S599" s="14" t="str">
        <f t="shared" si="19"/>
        <v/>
      </c>
      <c r="T599" s="14" t="str" cm="1">
        <f t="array" ref="T599">IF(Q599="","",MATCH(MID(Q599,1,255),MID($R$3:$R$999,1,255),0))</f>
        <v/>
      </c>
      <c r="U599" s="14"/>
      <c r="V599" s="14"/>
    </row>
    <row r="600" spans="2:22">
      <c r="B600" s="9"/>
      <c r="C600" s="46" t="str" cm="1">
        <f t="array" ref="C600">IF(B600="","",
       IF(OR(_xlfn._xlws.FILTER('Checklist.loc DATA'!$D$3:$D$3000,'Checklist.loc DATA'!$C$3:$C$3000=B600,"#no matching result in Checklist.loc DATA")="#no matching result found in Checklist.loc DATA",_xlfn._xlws.FILTER('Checklist.loc DATA'!$D$3:$D$3000,'Checklist.loc DATA'!$C$3:$C$3000=B600,"#no matching result in Checklist.loc DATA")="MISSING",_xlfn._xlws.FILTER('Checklist.loc DATA'!$D$3:$D$3000,'Checklist.loc DATA'!$C$3:$C$3000=B600,"#no matching result in Checklist.loc DATA")=""),
            IF(_xlfn._xlws.FILTER('GAME.CHECKLIST_ Integrator'!$C$2:$C$3000,'GAME.CHECKLIST_ Integrator'!$D$2:$D$3000=B600,"#no matching result in GAME.CHECKLIST Integrator")="0","#Text found in aircraft PAGE_Integrator but no matching entry name; check that you copy-pasted entry names",
                   _xlfn._xlws.FILTER('GAME.CHECKLIST_ Integrator'!$C$2:$C$3000,'GAME.CHECKLIST_ Integrator'!$D$2:$D$3000=B600,"#no matching result in GAME.CHECKLIST Integrator")),
           _xlfn._xlws.FILTER('Checklist.loc DATA'!$D$3:$D$3000,'Checklist.loc DATA'!$C$3:$C$3000=B600,"#no matching result in Checklist.loc DATA")))</f>
        <v/>
      </c>
      <c r="D600" s="54"/>
      <c r="E600" s="46" t="str" cm="1">
        <f t="array" ref="E600">IF(D600="","",
       IF(OR(_xlfn._xlws.FILTER('Checklist.loc DATA'!$D$3:$D$3000,'Checklist.loc DATA'!$C$3:$C$3000=D600,"#no matching result in Checklist.loc DATA")="#no matching result found in Checklist.loc DATA",_xlfn._xlws.FILTER('Checklist.loc DATA'!$D$3:$D$3000,'Checklist.loc DATA'!$C$3:$C$3000=D600,"#no matching result in Checklist.loc DATA")="MISSING",_xlfn._xlws.FILTER('Checklist.loc DATA'!$D$3:$D$3000,'Checklist.loc DATA'!$C$3:$C$3000=D600,"#no matching result in Checklist.loc DATA")=""),
            IF(_xlfn._xlws.FILTER('GAME.CHECKLIST_ Integrator'!$C$2:$C$3000,'GAME.CHECKLIST_ Integrator'!$D$2:$D$3000=D600,"#no matching result in GAME.CHECKLIST Integrator")="0","#Text found in aircraft PAGE_Integrator but no matching entry name; check that you copy-pasted entry names",
                   _xlfn._xlws.FILTER('GAME.CHECKLIST_ Integrator'!$C$2:$C$3000,'GAME.CHECKLIST_ Integrator'!$D$2:$D$3000=D600,"#no matching result in GAME.CHECKLIST Integrator")),
           _xlfn._xlws.FILTER('Checklist.loc DATA'!$D$3:$D$3000,'Checklist.loc DATA'!$C$3:$C$3000=D600,"#no matching result in Checklist.loc DATA")))</f>
        <v/>
      </c>
      <c r="F600" s="52"/>
      <c r="G600" s="46" t="str" cm="1">
        <f t="array" ref="G600">IF(F600="","",
       IF(OR(_xlfn._xlws.FILTER('Checklist.loc DATA'!$D$3:$D$3000,'Checklist.loc DATA'!$C$3:$C$3000=F600,"#no matching result in Checklist.loc DATA")="#no matching result found in Checklist.loc DATA",_xlfn._xlws.FILTER('Checklist.loc DATA'!$D$3:$D$3000,'Checklist.loc DATA'!$C$3:$C$3000=F600,"#no matching result in Checklist.loc DATA")="MISSING",_xlfn._xlws.FILTER('Checklist.loc DATA'!$D$3:$D$3000,'Checklist.loc DATA'!$C$3:$C$3000=F600,"#no matching result in Checklist.loc DATA")=""),
            IF(_xlfn._xlws.FILTER('GAME.CHECKLIST_ Integrator'!$C$2:$C$3000,'GAME.CHECKLIST_ Integrator'!$D$2:$D$3000=F600,"#no matching result in GAME.CHECKLIST Integrator")="0","#Text found in aircraft PAGE_Integrator but no matching entry name; check that you copy-pasted entry names",
                   _xlfn._xlws.FILTER('GAME.CHECKLIST_ Integrator'!$C$2:$C$3000,'GAME.CHECKLIST_ Integrator'!$D$2:$D$3000=F600,"#no matching result in GAME.CHECKLIST Integrator")),
           _xlfn._xlws.FILTER('Checklist.loc DATA'!$D$3:$D$3000,'Checklist.loc DATA'!$C$3:$C$3000=F600,"#no matching result in Checklist.loc DATA")))</f>
        <v/>
      </c>
      <c r="H600" s="61"/>
      <c r="I600" s="46" t="str" cm="1">
        <f t="array" ref="I600">IF(H600="","",
       IF(OR(_xlfn._xlws.FILTER('Checklist.loc DATA'!$D$3:$D$3000,'Checklist.loc DATA'!$C$3:$C$3000=H600,"#no matching result in Checklist.loc DATA")="#no matching result found in Checklist.loc DATA",_xlfn._xlws.FILTER('Checklist.loc DATA'!$D$3:$D$3000,'Checklist.loc DATA'!$C$3:$C$3000=H600,"#no matching result in Checklist.loc DATA")="MISSING",_xlfn._xlws.FILTER('Checklist.loc DATA'!$D$3:$D$3000,'Checklist.loc DATA'!$C$3:$C$3000=H600,"#no matching result in Checklist.loc DATA")=""),
            IF(_xlfn._xlws.FILTER('GAME.CHECKLIST_ Integrator'!$C$2:$C$3000,'GAME.CHECKLIST_ Integrator'!$D$2:$D$3000=H600,"#no matching result in GAME.CHECKLIST Integrator")="0","#Text found in aircraft PAGE_Integrator but no matching entry name; check that you copy-pasted entry names",
                   _xlfn._xlws.FILTER('GAME.CHECKLIST_ Integrator'!$C$2:$C$3000,'GAME.CHECKLIST_ Integrator'!$D$2:$D$3000=H600,"#no matching result in GAME.CHECKLIST Integrator")),
           _xlfn._xlws.FILTER('Checklist.loc DATA'!$D$3:$D$3000,'Checklist.loc DATA'!$C$3:$C$3000=H600,"#no matching result in Checklist.loc DATA")))</f>
        <v/>
      </c>
      <c r="J600" s="48"/>
      <c r="K600" s="46" t="str" cm="1">
        <f t="array" ref="K600">IF(OR(J600="",J600=0),"",
       IF(OR(_xlfn._xlws.FILTER('Checklist.loc DATA'!$E$3:$E$3000,'Checklist.loc DATA'!$D$3:$D$3000=J600,"#no matching result in Checklist.loc DATA")="#no matching result found in Checklist.loc DATA",_xlfn._xlws.FILTER('Checklist.loc DATA'!$E$3:$E$3000,'Checklist.loc DATA'!$D$3:$D$3000=J600,"#no matching result in Checklist.loc DATA")="MISSING",_xlfn._xlws.FILTER('Checklist.loc DATA'!$E$3:$E$3000,'Checklist.loc DATA'!$D$3:$D$3000=J600,"#no matching result in Checklist.loc DATA")=""),
          IF(_xlfn._xlws.FILTER('CLUE. Integrator'!$C$2:$C$3000,'CLUE. Integrator'!$D$2:$D$3000=J600,"#no matching result in aircraft CLUE_Integrator")="0","#Text found in aircraft CLUE_Integrator but no matching entry name; check that you copy-pasted entry names",
                   _xlfn._xlws.FILTER('CLUE. Integrator'!$C$2:$C$3000,'CLUE. Integrator'!$D$2:$D$3000=J600,"#no matching result in aircraft CLUE_Integrator")),
           _xlfn._xlws.FILTER('Checklist.loc DATA'!$E$3:$E$3000,'Checklist.loc DATA'!$D$3:$D$3000=J600,"#no matching result in Checklist.loc DATA")))</f>
        <v/>
      </c>
      <c r="L600" s="63" t="str">
        <f>IF('Integrator tracking'!G609="","",'Integrator tracking'!G609)</f>
        <v/>
      </c>
      <c r="M600" s="14" t="str">
        <f t="shared" si="18"/>
        <v/>
      </c>
      <c r="N600" s="14" t="str">
        <f>IF(F600="","",
_xlfn.CONCAT('Resource Checklist generator'!$A$2,UPPER('Resource Checklist generator'!$O$1),SUBSTITUTE(_xlfn.CONCAT(G600,"_",I600),"GAME.CHECKLIST_",""),"_",T600,'Resource Checklist generator'!$M$2,L600,'Resource Checklist generator'!$K$2,CHAR(10),
    'Resource Checklist generator'!$L$1,'Resource Checklist generator'!$N$2,'Resource Checklist generator'!$K$1,CHAR(10),
    'Resource Checklist generator'!$N$1
))</f>
        <v/>
      </c>
      <c r="O600" s="14" t="str">
        <f>IF(NOT(OR(U600=0,U600="")),_xlfn.CONCAT('Resource Checklist generator'!$G$2,U600,'Resource Checklist generator'!$H$2,CHAR(10),'Resource Checklist generator'!$I$2),"")</f>
        <v/>
      </c>
      <c r="P600" s="14" t="str">
        <f>IF(NOT(OR(V600=0,V600="")),_xlfn.CONCAT('Resource Checklist generator'!$J$2,V600,'Resource Checklist generator'!$H$2,CHAR(10),'Resource Checklist generator'!$L$2),"")</f>
        <v/>
      </c>
      <c r="Q600" s="14" t="str">
        <f>IF(F600="","",
    _xlfn.CONCAT('Resource Checklist generator'!$A$1,UPPER('Resource Checklist generator'!$O$1),SUBSTITUTE(_xlfn.CONCAT(G600,"_",I600),"GAME.CHECKLIST_",""),'Resource Checklist generator'!$B$1,CHAR(10),
    'Resource Checklist generator'!$C$1,G600,'Resource Checklist generator'!$D$1,I600,'Resource Checklist generator'!$E$1,CHAR(10),
    IF(K600="","",_xlfn.CONCAT('Resource Checklist generator'!$F$1,K600,'Resource Checklist generator'!$G$1,CHAR(10))),
    'Resource Checklist generator'!$J$1,'Resource Checklist generator'!$K$1,CHAR(10),
    'Resource Checklist generator'!$N$1)
)</f>
        <v/>
      </c>
      <c r="R600" s="14"/>
      <c r="S600" s="14" t="str">
        <f t="shared" si="19"/>
        <v/>
      </c>
      <c r="T600" s="14" t="str" cm="1">
        <f t="array" ref="T600">IF(Q600="","",MATCH(MID(Q600,1,255),MID($R$3:$R$999,1,255),0))</f>
        <v/>
      </c>
      <c r="U600" s="14"/>
      <c r="V600" s="14"/>
    </row>
    <row r="601" spans="2:22">
      <c r="B601" s="9"/>
      <c r="C601" s="46" t="str" cm="1">
        <f t="array" ref="C601">IF(B601="","",
       IF(OR(_xlfn._xlws.FILTER('Checklist.loc DATA'!$D$3:$D$3000,'Checklist.loc DATA'!$C$3:$C$3000=B601,"#no matching result in Checklist.loc DATA")="#no matching result found in Checklist.loc DATA",_xlfn._xlws.FILTER('Checklist.loc DATA'!$D$3:$D$3000,'Checklist.loc DATA'!$C$3:$C$3000=B601,"#no matching result in Checklist.loc DATA")="MISSING",_xlfn._xlws.FILTER('Checklist.loc DATA'!$D$3:$D$3000,'Checklist.loc DATA'!$C$3:$C$3000=B601,"#no matching result in Checklist.loc DATA")=""),
            IF(_xlfn._xlws.FILTER('GAME.CHECKLIST_ Integrator'!$C$2:$C$3000,'GAME.CHECKLIST_ Integrator'!$D$2:$D$3000=B601,"#no matching result in GAME.CHECKLIST Integrator")="0","#Text found in aircraft PAGE_Integrator but no matching entry name; check that you copy-pasted entry names",
                   _xlfn._xlws.FILTER('GAME.CHECKLIST_ Integrator'!$C$2:$C$3000,'GAME.CHECKLIST_ Integrator'!$D$2:$D$3000=B601,"#no matching result in GAME.CHECKLIST Integrator")),
           _xlfn._xlws.FILTER('Checklist.loc DATA'!$D$3:$D$3000,'Checklist.loc DATA'!$C$3:$C$3000=B601,"#no matching result in Checklist.loc DATA")))</f>
        <v/>
      </c>
      <c r="D601" s="54"/>
      <c r="E601" s="46" t="str" cm="1">
        <f t="array" ref="E601">IF(D601="","",
       IF(OR(_xlfn._xlws.FILTER('Checklist.loc DATA'!$D$3:$D$3000,'Checklist.loc DATA'!$C$3:$C$3000=D601,"#no matching result in Checklist.loc DATA")="#no matching result found in Checklist.loc DATA",_xlfn._xlws.FILTER('Checklist.loc DATA'!$D$3:$D$3000,'Checklist.loc DATA'!$C$3:$C$3000=D601,"#no matching result in Checklist.loc DATA")="MISSING",_xlfn._xlws.FILTER('Checklist.loc DATA'!$D$3:$D$3000,'Checklist.loc DATA'!$C$3:$C$3000=D601,"#no matching result in Checklist.loc DATA")=""),
            IF(_xlfn._xlws.FILTER('GAME.CHECKLIST_ Integrator'!$C$2:$C$3000,'GAME.CHECKLIST_ Integrator'!$D$2:$D$3000=D601,"#no matching result in GAME.CHECKLIST Integrator")="0","#Text found in aircraft PAGE_Integrator but no matching entry name; check that you copy-pasted entry names",
                   _xlfn._xlws.FILTER('GAME.CHECKLIST_ Integrator'!$C$2:$C$3000,'GAME.CHECKLIST_ Integrator'!$D$2:$D$3000=D601,"#no matching result in GAME.CHECKLIST Integrator")),
           _xlfn._xlws.FILTER('Checklist.loc DATA'!$D$3:$D$3000,'Checklist.loc DATA'!$C$3:$C$3000=D601,"#no matching result in Checklist.loc DATA")))</f>
        <v/>
      </c>
      <c r="F601" s="52"/>
      <c r="G601" s="46" t="str" cm="1">
        <f t="array" ref="G601">IF(F601="","",
       IF(OR(_xlfn._xlws.FILTER('Checklist.loc DATA'!$D$3:$D$3000,'Checklist.loc DATA'!$C$3:$C$3000=F601,"#no matching result in Checklist.loc DATA")="#no matching result found in Checklist.loc DATA",_xlfn._xlws.FILTER('Checklist.loc DATA'!$D$3:$D$3000,'Checklist.loc DATA'!$C$3:$C$3000=F601,"#no matching result in Checklist.loc DATA")="MISSING",_xlfn._xlws.FILTER('Checklist.loc DATA'!$D$3:$D$3000,'Checklist.loc DATA'!$C$3:$C$3000=F601,"#no matching result in Checklist.loc DATA")=""),
            IF(_xlfn._xlws.FILTER('GAME.CHECKLIST_ Integrator'!$C$2:$C$3000,'GAME.CHECKLIST_ Integrator'!$D$2:$D$3000=F601,"#no matching result in GAME.CHECKLIST Integrator")="0","#Text found in aircraft PAGE_Integrator but no matching entry name; check that you copy-pasted entry names",
                   _xlfn._xlws.FILTER('GAME.CHECKLIST_ Integrator'!$C$2:$C$3000,'GAME.CHECKLIST_ Integrator'!$D$2:$D$3000=F601,"#no matching result in GAME.CHECKLIST Integrator")),
           _xlfn._xlws.FILTER('Checklist.loc DATA'!$D$3:$D$3000,'Checklist.loc DATA'!$C$3:$C$3000=F601,"#no matching result in Checklist.loc DATA")))</f>
        <v/>
      </c>
      <c r="H601" s="61"/>
      <c r="I601" s="46" t="str" cm="1">
        <f t="array" ref="I601">IF(H601="","",
       IF(OR(_xlfn._xlws.FILTER('Checklist.loc DATA'!$D$3:$D$3000,'Checklist.loc DATA'!$C$3:$C$3000=H601,"#no matching result in Checklist.loc DATA")="#no matching result found in Checklist.loc DATA",_xlfn._xlws.FILTER('Checklist.loc DATA'!$D$3:$D$3000,'Checklist.loc DATA'!$C$3:$C$3000=H601,"#no matching result in Checklist.loc DATA")="MISSING",_xlfn._xlws.FILTER('Checklist.loc DATA'!$D$3:$D$3000,'Checklist.loc DATA'!$C$3:$C$3000=H601,"#no matching result in Checklist.loc DATA")=""),
            IF(_xlfn._xlws.FILTER('GAME.CHECKLIST_ Integrator'!$C$2:$C$3000,'GAME.CHECKLIST_ Integrator'!$D$2:$D$3000=H601,"#no matching result in GAME.CHECKLIST Integrator")="0","#Text found in aircraft PAGE_Integrator but no matching entry name; check that you copy-pasted entry names",
                   _xlfn._xlws.FILTER('GAME.CHECKLIST_ Integrator'!$C$2:$C$3000,'GAME.CHECKLIST_ Integrator'!$D$2:$D$3000=H601,"#no matching result in GAME.CHECKLIST Integrator")),
           _xlfn._xlws.FILTER('Checklist.loc DATA'!$D$3:$D$3000,'Checklist.loc DATA'!$C$3:$C$3000=H601,"#no matching result in Checklist.loc DATA")))</f>
        <v/>
      </c>
      <c r="J601" s="48"/>
      <c r="K601" s="46" t="str" cm="1">
        <f t="array" ref="K601">IF(OR(J601="",J601=0),"",
       IF(OR(_xlfn._xlws.FILTER('Checklist.loc DATA'!$E$3:$E$3000,'Checklist.loc DATA'!$D$3:$D$3000=J601,"#no matching result in Checklist.loc DATA")="#no matching result found in Checklist.loc DATA",_xlfn._xlws.FILTER('Checklist.loc DATA'!$E$3:$E$3000,'Checklist.loc DATA'!$D$3:$D$3000=J601,"#no matching result in Checklist.loc DATA")="MISSING",_xlfn._xlws.FILTER('Checklist.loc DATA'!$E$3:$E$3000,'Checklist.loc DATA'!$D$3:$D$3000=J601,"#no matching result in Checklist.loc DATA")=""),
          IF(_xlfn._xlws.FILTER('CLUE. Integrator'!$C$2:$C$3000,'CLUE. Integrator'!$D$2:$D$3000=J601,"#no matching result in aircraft CLUE_Integrator")="0","#Text found in aircraft CLUE_Integrator but no matching entry name; check that you copy-pasted entry names",
                   _xlfn._xlws.FILTER('CLUE. Integrator'!$C$2:$C$3000,'CLUE. Integrator'!$D$2:$D$3000=J601,"#no matching result in aircraft CLUE_Integrator")),
           _xlfn._xlws.FILTER('Checklist.loc DATA'!$E$3:$E$3000,'Checklist.loc DATA'!$D$3:$D$3000=J601,"#no matching result in Checklist.loc DATA")))</f>
        <v/>
      </c>
      <c r="L601" s="63" t="str">
        <f>IF('Integrator tracking'!G610="","",'Integrator tracking'!G610)</f>
        <v/>
      </c>
      <c r="M601" s="14" t="str">
        <f t="shared" si="18"/>
        <v/>
      </c>
      <c r="N601" s="14" t="str">
        <f>IF(F601="","",
_xlfn.CONCAT('Resource Checklist generator'!$A$2,UPPER('Resource Checklist generator'!$O$1),SUBSTITUTE(_xlfn.CONCAT(G601,"_",I601),"GAME.CHECKLIST_",""),"_",T601,'Resource Checklist generator'!$M$2,L601,'Resource Checklist generator'!$K$2,CHAR(10),
    'Resource Checklist generator'!$L$1,'Resource Checklist generator'!$N$2,'Resource Checklist generator'!$K$1,CHAR(10),
    'Resource Checklist generator'!$N$1
))</f>
        <v/>
      </c>
      <c r="O601" s="14" t="str">
        <f>IF(NOT(OR(U601=0,U601="")),_xlfn.CONCAT('Resource Checklist generator'!$G$2,U601,'Resource Checklist generator'!$H$2,CHAR(10),'Resource Checklist generator'!$I$2),"")</f>
        <v/>
      </c>
      <c r="P601" s="14" t="str">
        <f>IF(NOT(OR(V601=0,V601="")),_xlfn.CONCAT('Resource Checklist generator'!$J$2,V601,'Resource Checklist generator'!$H$2,CHAR(10),'Resource Checklist generator'!$L$2),"")</f>
        <v/>
      </c>
      <c r="Q601" s="14" t="str">
        <f>IF(F601="","",
    _xlfn.CONCAT('Resource Checklist generator'!$A$1,UPPER('Resource Checklist generator'!$O$1),SUBSTITUTE(_xlfn.CONCAT(G601,"_",I601),"GAME.CHECKLIST_",""),'Resource Checklist generator'!$B$1,CHAR(10),
    'Resource Checklist generator'!$C$1,G601,'Resource Checklist generator'!$D$1,I601,'Resource Checklist generator'!$E$1,CHAR(10),
    IF(K601="","",_xlfn.CONCAT('Resource Checklist generator'!$F$1,K601,'Resource Checklist generator'!$G$1,CHAR(10))),
    'Resource Checklist generator'!$J$1,'Resource Checklist generator'!$K$1,CHAR(10),
    'Resource Checklist generator'!$N$1)
)</f>
        <v/>
      </c>
      <c r="R601" s="14"/>
      <c r="S601" s="14" t="str">
        <f t="shared" si="19"/>
        <v/>
      </c>
      <c r="T601" s="14" t="str" cm="1">
        <f t="array" ref="T601">IF(Q601="","",MATCH(MID(Q601,1,255),MID($R$3:$R$999,1,255),0))</f>
        <v/>
      </c>
      <c r="U601" s="14"/>
      <c r="V601" s="14"/>
    </row>
    <row r="602" spans="2:22">
      <c r="B602" s="9"/>
      <c r="C602" s="46" t="str" cm="1">
        <f t="array" ref="C602">IF(B602="","",
       IF(OR(_xlfn._xlws.FILTER('Checklist.loc DATA'!$D$3:$D$3000,'Checklist.loc DATA'!$C$3:$C$3000=B602,"#no matching result in Checklist.loc DATA")="#no matching result found in Checklist.loc DATA",_xlfn._xlws.FILTER('Checklist.loc DATA'!$D$3:$D$3000,'Checklist.loc DATA'!$C$3:$C$3000=B602,"#no matching result in Checklist.loc DATA")="MISSING",_xlfn._xlws.FILTER('Checklist.loc DATA'!$D$3:$D$3000,'Checklist.loc DATA'!$C$3:$C$3000=B602,"#no matching result in Checklist.loc DATA")=""),
            IF(_xlfn._xlws.FILTER('GAME.CHECKLIST_ Integrator'!$C$2:$C$3000,'GAME.CHECKLIST_ Integrator'!$D$2:$D$3000=B602,"#no matching result in GAME.CHECKLIST Integrator")="0","#Text found in aircraft PAGE_Integrator but no matching entry name; check that you copy-pasted entry names",
                   _xlfn._xlws.FILTER('GAME.CHECKLIST_ Integrator'!$C$2:$C$3000,'GAME.CHECKLIST_ Integrator'!$D$2:$D$3000=B602,"#no matching result in GAME.CHECKLIST Integrator")),
           _xlfn._xlws.FILTER('Checklist.loc DATA'!$D$3:$D$3000,'Checklist.loc DATA'!$C$3:$C$3000=B602,"#no matching result in Checklist.loc DATA")))</f>
        <v/>
      </c>
      <c r="D602" s="54"/>
      <c r="E602" s="46" t="str" cm="1">
        <f t="array" ref="E602">IF(D602="","",
       IF(OR(_xlfn._xlws.FILTER('Checklist.loc DATA'!$D$3:$D$3000,'Checklist.loc DATA'!$C$3:$C$3000=D602,"#no matching result in Checklist.loc DATA")="#no matching result found in Checklist.loc DATA",_xlfn._xlws.FILTER('Checklist.loc DATA'!$D$3:$D$3000,'Checklist.loc DATA'!$C$3:$C$3000=D602,"#no matching result in Checklist.loc DATA")="MISSING",_xlfn._xlws.FILTER('Checklist.loc DATA'!$D$3:$D$3000,'Checklist.loc DATA'!$C$3:$C$3000=D602,"#no matching result in Checklist.loc DATA")=""),
            IF(_xlfn._xlws.FILTER('GAME.CHECKLIST_ Integrator'!$C$2:$C$3000,'GAME.CHECKLIST_ Integrator'!$D$2:$D$3000=D602,"#no matching result in GAME.CHECKLIST Integrator")="0","#Text found in aircraft PAGE_Integrator but no matching entry name; check that you copy-pasted entry names",
                   _xlfn._xlws.FILTER('GAME.CHECKLIST_ Integrator'!$C$2:$C$3000,'GAME.CHECKLIST_ Integrator'!$D$2:$D$3000=D602,"#no matching result in GAME.CHECKLIST Integrator")),
           _xlfn._xlws.FILTER('Checklist.loc DATA'!$D$3:$D$3000,'Checklist.loc DATA'!$C$3:$C$3000=D602,"#no matching result in Checklist.loc DATA")))</f>
        <v/>
      </c>
      <c r="F602" s="52"/>
      <c r="G602" s="46" t="str" cm="1">
        <f t="array" ref="G602">IF(F602="","",
       IF(OR(_xlfn._xlws.FILTER('Checklist.loc DATA'!$D$3:$D$3000,'Checklist.loc DATA'!$C$3:$C$3000=F602,"#no matching result in Checklist.loc DATA")="#no matching result found in Checklist.loc DATA",_xlfn._xlws.FILTER('Checklist.loc DATA'!$D$3:$D$3000,'Checklist.loc DATA'!$C$3:$C$3000=F602,"#no matching result in Checklist.loc DATA")="MISSING",_xlfn._xlws.FILTER('Checklist.loc DATA'!$D$3:$D$3000,'Checklist.loc DATA'!$C$3:$C$3000=F602,"#no matching result in Checklist.loc DATA")=""),
            IF(_xlfn._xlws.FILTER('GAME.CHECKLIST_ Integrator'!$C$2:$C$3000,'GAME.CHECKLIST_ Integrator'!$D$2:$D$3000=F602,"#no matching result in GAME.CHECKLIST Integrator")="0","#Text found in aircraft PAGE_Integrator but no matching entry name; check that you copy-pasted entry names",
                   _xlfn._xlws.FILTER('GAME.CHECKLIST_ Integrator'!$C$2:$C$3000,'GAME.CHECKLIST_ Integrator'!$D$2:$D$3000=F602,"#no matching result in GAME.CHECKLIST Integrator")),
           _xlfn._xlws.FILTER('Checklist.loc DATA'!$D$3:$D$3000,'Checklist.loc DATA'!$C$3:$C$3000=F602,"#no matching result in Checklist.loc DATA")))</f>
        <v/>
      </c>
      <c r="H602" s="61"/>
      <c r="I602" s="46" t="str" cm="1">
        <f t="array" ref="I602">IF(H602="","",
       IF(OR(_xlfn._xlws.FILTER('Checklist.loc DATA'!$D$3:$D$3000,'Checklist.loc DATA'!$C$3:$C$3000=H602,"#no matching result in Checklist.loc DATA")="#no matching result found in Checklist.loc DATA",_xlfn._xlws.FILTER('Checklist.loc DATA'!$D$3:$D$3000,'Checklist.loc DATA'!$C$3:$C$3000=H602,"#no matching result in Checklist.loc DATA")="MISSING",_xlfn._xlws.FILTER('Checklist.loc DATA'!$D$3:$D$3000,'Checklist.loc DATA'!$C$3:$C$3000=H602,"#no matching result in Checklist.loc DATA")=""),
            IF(_xlfn._xlws.FILTER('GAME.CHECKLIST_ Integrator'!$C$2:$C$3000,'GAME.CHECKLIST_ Integrator'!$D$2:$D$3000=H602,"#no matching result in GAME.CHECKLIST Integrator")="0","#Text found in aircraft PAGE_Integrator but no matching entry name; check that you copy-pasted entry names",
                   _xlfn._xlws.FILTER('GAME.CHECKLIST_ Integrator'!$C$2:$C$3000,'GAME.CHECKLIST_ Integrator'!$D$2:$D$3000=H602,"#no matching result in GAME.CHECKLIST Integrator")),
           _xlfn._xlws.FILTER('Checklist.loc DATA'!$D$3:$D$3000,'Checklist.loc DATA'!$C$3:$C$3000=H602,"#no matching result in Checklist.loc DATA")))</f>
        <v/>
      </c>
      <c r="J602" s="48"/>
      <c r="K602" s="46" t="str" cm="1">
        <f t="array" ref="K602">IF(OR(J602="",J602=0),"",
       IF(OR(_xlfn._xlws.FILTER('Checklist.loc DATA'!$E$3:$E$3000,'Checklist.loc DATA'!$D$3:$D$3000=J602,"#no matching result in Checklist.loc DATA")="#no matching result found in Checklist.loc DATA",_xlfn._xlws.FILTER('Checklist.loc DATA'!$E$3:$E$3000,'Checklist.loc DATA'!$D$3:$D$3000=J602,"#no matching result in Checklist.loc DATA")="MISSING",_xlfn._xlws.FILTER('Checklist.loc DATA'!$E$3:$E$3000,'Checklist.loc DATA'!$D$3:$D$3000=J602,"#no matching result in Checklist.loc DATA")=""),
          IF(_xlfn._xlws.FILTER('CLUE. Integrator'!$C$2:$C$3000,'CLUE. Integrator'!$D$2:$D$3000=J602,"#no matching result in aircraft CLUE_Integrator")="0","#Text found in aircraft CLUE_Integrator but no matching entry name; check that you copy-pasted entry names",
                   _xlfn._xlws.FILTER('CLUE. Integrator'!$C$2:$C$3000,'CLUE. Integrator'!$D$2:$D$3000=J602,"#no matching result in aircraft CLUE_Integrator")),
           _xlfn._xlws.FILTER('Checklist.loc DATA'!$E$3:$E$3000,'Checklist.loc DATA'!$D$3:$D$3000=J602,"#no matching result in Checklist.loc DATA")))</f>
        <v/>
      </c>
      <c r="L602" s="63" t="str">
        <f>IF('Integrator tracking'!G611="","",'Integrator tracking'!G611)</f>
        <v/>
      </c>
      <c r="M602" s="14" t="str">
        <f t="shared" si="18"/>
        <v/>
      </c>
      <c r="N602" s="14" t="str">
        <f>IF(F602="","",
_xlfn.CONCAT('Resource Checklist generator'!$A$2,UPPER('Resource Checklist generator'!$O$1),SUBSTITUTE(_xlfn.CONCAT(G602,"_",I602),"GAME.CHECKLIST_",""),"_",T602,'Resource Checklist generator'!$M$2,L602,'Resource Checklist generator'!$K$2,CHAR(10),
    'Resource Checklist generator'!$L$1,'Resource Checklist generator'!$N$2,'Resource Checklist generator'!$K$1,CHAR(10),
    'Resource Checklist generator'!$N$1
))</f>
        <v/>
      </c>
      <c r="O602" s="14" t="str">
        <f>IF(NOT(OR(U602=0,U602="")),_xlfn.CONCAT('Resource Checklist generator'!$G$2,U602,'Resource Checklist generator'!$H$2,CHAR(10),'Resource Checklist generator'!$I$2),"")</f>
        <v/>
      </c>
      <c r="P602" s="14" t="str">
        <f>IF(NOT(OR(V602=0,V602="")),_xlfn.CONCAT('Resource Checklist generator'!$J$2,V602,'Resource Checklist generator'!$H$2,CHAR(10),'Resource Checklist generator'!$L$2),"")</f>
        <v/>
      </c>
      <c r="Q602" s="14" t="str">
        <f>IF(F602="","",
    _xlfn.CONCAT('Resource Checklist generator'!$A$1,UPPER('Resource Checklist generator'!$O$1),SUBSTITUTE(_xlfn.CONCAT(G602,"_",I602),"GAME.CHECKLIST_",""),'Resource Checklist generator'!$B$1,CHAR(10),
    'Resource Checklist generator'!$C$1,G602,'Resource Checklist generator'!$D$1,I602,'Resource Checklist generator'!$E$1,CHAR(10),
    IF(K602="","",_xlfn.CONCAT('Resource Checklist generator'!$F$1,K602,'Resource Checklist generator'!$G$1,CHAR(10))),
    'Resource Checklist generator'!$J$1,'Resource Checklist generator'!$K$1,CHAR(10),
    'Resource Checklist generator'!$N$1)
)</f>
        <v/>
      </c>
      <c r="R602" s="14"/>
      <c r="S602" s="14" t="str">
        <f t="shared" si="19"/>
        <v/>
      </c>
      <c r="T602" s="14" t="str" cm="1">
        <f t="array" ref="T602">IF(Q602="","",MATCH(MID(Q602,1,255),MID($R$3:$R$999,1,255),0))</f>
        <v/>
      </c>
      <c r="U602" s="14"/>
      <c r="V602" s="14"/>
    </row>
    <row r="603" spans="2:22">
      <c r="B603" s="9"/>
      <c r="C603" s="46" t="str" cm="1">
        <f t="array" ref="C603">IF(B603="","",
       IF(OR(_xlfn._xlws.FILTER('Checklist.loc DATA'!$D$3:$D$3000,'Checklist.loc DATA'!$C$3:$C$3000=B603,"#no matching result in Checklist.loc DATA")="#no matching result found in Checklist.loc DATA",_xlfn._xlws.FILTER('Checklist.loc DATA'!$D$3:$D$3000,'Checklist.loc DATA'!$C$3:$C$3000=B603,"#no matching result in Checklist.loc DATA")="MISSING",_xlfn._xlws.FILTER('Checklist.loc DATA'!$D$3:$D$3000,'Checklist.loc DATA'!$C$3:$C$3000=B603,"#no matching result in Checklist.loc DATA")=""),
            IF(_xlfn._xlws.FILTER('GAME.CHECKLIST_ Integrator'!$C$2:$C$3000,'GAME.CHECKLIST_ Integrator'!$D$2:$D$3000=B603,"#no matching result in GAME.CHECKLIST Integrator")="0","#Text found in aircraft PAGE_Integrator but no matching entry name; check that you copy-pasted entry names",
                   _xlfn._xlws.FILTER('GAME.CHECKLIST_ Integrator'!$C$2:$C$3000,'GAME.CHECKLIST_ Integrator'!$D$2:$D$3000=B603,"#no matching result in GAME.CHECKLIST Integrator")),
           _xlfn._xlws.FILTER('Checklist.loc DATA'!$D$3:$D$3000,'Checklist.loc DATA'!$C$3:$C$3000=B603,"#no matching result in Checklist.loc DATA")))</f>
        <v/>
      </c>
      <c r="D603" s="54"/>
      <c r="E603" s="46" t="str" cm="1">
        <f t="array" ref="E603">IF(D603="","",
       IF(OR(_xlfn._xlws.FILTER('Checklist.loc DATA'!$D$3:$D$3000,'Checklist.loc DATA'!$C$3:$C$3000=D603,"#no matching result in Checklist.loc DATA")="#no matching result found in Checklist.loc DATA",_xlfn._xlws.FILTER('Checklist.loc DATA'!$D$3:$D$3000,'Checklist.loc DATA'!$C$3:$C$3000=D603,"#no matching result in Checklist.loc DATA")="MISSING",_xlfn._xlws.FILTER('Checklist.loc DATA'!$D$3:$D$3000,'Checklist.loc DATA'!$C$3:$C$3000=D603,"#no matching result in Checklist.loc DATA")=""),
            IF(_xlfn._xlws.FILTER('GAME.CHECKLIST_ Integrator'!$C$2:$C$3000,'GAME.CHECKLIST_ Integrator'!$D$2:$D$3000=D603,"#no matching result in GAME.CHECKLIST Integrator")="0","#Text found in aircraft PAGE_Integrator but no matching entry name; check that you copy-pasted entry names",
                   _xlfn._xlws.FILTER('GAME.CHECKLIST_ Integrator'!$C$2:$C$3000,'GAME.CHECKLIST_ Integrator'!$D$2:$D$3000=D603,"#no matching result in GAME.CHECKLIST Integrator")),
           _xlfn._xlws.FILTER('Checklist.loc DATA'!$D$3:$D$3000,'Checklist.loc DATA'!$C$3:$C$3000=D603,"#no matching result in Checklist.loc DATA")))</f>
        <v/>
      </c>
      <c r="F603" s="52"/>
      <c r="G603" s="46" t="str" cm="1">
        <f t="array" ref="G603">IF(F603="","",
       IF(OR(_xlfn._xlws.FILTER('Checklist.loc DATA'!$D$3:$D$3000,'Checklist.loc DATA'!$C$3:$C$3000=F603,"#no matching result in Checklist.loc DATA")="#no matching result found in Checklist.loc DATA",_xlfn._xlws.FILTER('Checklist.loc DATA'!$D$3:$D$3000,'Checklist.loc DATA'!$C$3:$C$3000=F603,"#no matching result in Checklist.loc DATA")="MISSING",_xlfn._xlws.FILTER('Checklist.loc DATA'!$D$3:$D$3000,'Checklist.loc DATA'!$C$3:$C$3000=F603,"#no matching result in Checklist.loc DATA")=""),
            IF(_xlfn._xlws.FILTER('GAME.CHECKLIST_ Integrator'!$C$2:$C$3000,'GAME.CHECKLIST_ Integrator'!$D$2:$D$3000=F603,"#no matching result in GAME.CHECKLIST Integrator")="0","#Text found in aircraft PAGE_Integrator but no matching entry name; check that you copy-pasted entry names",
                   _xlfn._xlws.FILTER('GAME.CHECKLIST_ Integrator'!$C$2:$C$3000,'GAME.CHECKLIST_ Integrator'!$D$2:$D$3000=F603,"#no matching result in GAME.CHECKLIST Integrator")),
           _xlfn._xlws.FILTER('Checklist.loc DATA'!$D$3:$D$3000,'Checklist.loc DATA'!$C$3:$C$3000=F603,"#no matching result in Checklist.loc DATA")))</f>
        <v/>
      </c>
      <c r="H603" s="61"/>
      <c r="I603" s="46" t="str" cm="1">
        <f t="array" ref="I603">IF(H603="","",
       IF(OR(_xlfn._xlws.FILTER('Checklist.loc DATA'!$D$3:$D$3000,'Checklist.loc DATA'!$C$3:$C$3000=H603,"#no matching result in Checklist.loc DATA")="#no matching result found in Checklist.loc DATA",_xlfn._xlws.FILTER('Checklist.loc DATA'!$D$3:$D$3000,'Checklist.loc DATA'!$C$3:$C$3000=H603,"#no matching result in Checklist.loc DATA")="MISSING",_xlfn._xlws.FILTER('Checklist.loc DATA'!$D$3:$D$3000,'Checklist.loc DATA'!$C$3:$C$3000=H603,"#no matching result in Checklist.loc DATA")=""),
            IF(_xlfn._xlws.FILTER('GAME.CHECKLIST_ Integrator'!$C$2:$C$3000,'GAME.CHECKLIST_ Integrator'!$D$2:$D$3000=H603,"#no matching result in GAME.CHECKLIST Integrator")="0","#Text found in aircraft PAGE_Integrator but no matching entry name; check that you copy-pasted entry names",
                   _xlfn._xlws.FILTER('GAME.CHECKLIST_ Integrator'!$C$2:$C$3000,'GAME.CHECKLIST_ Integrator'!$D$2:$D$3000=H603,"#no matching result in GAME.CHECKLIST Integrator")),
           _xlfn._xlws.FILTER('Checklist.loc DATA'!$D$3:$D$3000,'Checklist.loc DATA'!$C$3:$C$3000=H603,"#no matching result in Checklist.loc DATA")))</f>
        <v/>
      </c>
      <c r="J603" s="48"/>
      <c r="K603" s="46" t="str" cm="1">
        <f t="array" ref="K603">IF(OR(J603="",J603=0),"",
       IF(OR(_xlfn._xlws.FILTER('Checklist.loc DATA'!$E$3:$E$3000,'Checklist.loc DATA'!$D$3:$D$3000=J603,"#no matching result in Checklist.loc DATA")="#no matching result found in Checklist.loc DATA",_xlfn._xlws.FILTER('Checklist.loc DATA'!$E$3:$E$3000,'Checklist.loc DATA'!$D$3:$D$3000=J603,"#no matching result in Checklist.loc DATA")="MISSING",_xlfn._xlws.FILTER('Checklist.loc DATA'!$E$3:$E$3000,'Checklist.loc DATA'!$D$3:$D$3000=J603,"#no matching result in Checklist.loc DATA")=""),
          IF(_xlfn._xlws.FILTER('CLUE. Integrator'!$C$2:$C$3000,'CLUE. Integrator'!$D$2:$D$3000=J603,"#no matching result in aircraft CLUE_Integrator")="0","#Text found in aircraft CLUE_Integrator but no matching entry name; check that you copy-pasted entry names",
                   _xlfn._xlws.FILTER('CLUE. Integrator'!$C$2:$C$3000,'CLUE. Integrator'!$D$2:$D$3000=J603,"#no matching result in aircraft CLUE_Integrator")),
           _xlfn._xlws.FILTER('Checklist.loc DATA'!$E$3:$E$3000,'Checklist.loc DATA'!$D$3:$D$3000=J603,"#no matching result in Checklist.loc DATA")))</f>
        <v/>
      </c>
      <c r="L603" s="63" t="str">
        <f>IF('Integrator tracking'!G612="","",'Integrator tracking'!G612)</f>
        <v/>
      </c>
      <c r="M603" s="14" t="str">
        <f t="shared" si="18"/>
        <v/>
      </c>
      <c r="N603" s="14" t="str">
        <f>IF(F603="","",
_xlfn.CONCAT('Resource Checklist generator'!$A$2,UPPER('Resource Checklist generator'!$O$1),SUBSTITUTE(_xlfn.CONCAT(G603,"_",I603),"GAME.CHECKLIST_",""),"_",T603,'Resource Checklist generator'!$M$2,L603,'Resource Checklist generator'!$K$2,CHAR(10),
    'Resource Checklist generator'!$L$1,'Resource Checklist generator'!$N$2,'Resource Checklist generator'!$K$1,CHAR(10),
    'Resource Checklist generator'!$N$1
))</f>
        <v/>
      </c>
      <c r="O603" s="14" t="str">
        <f>IF(NOT(OR(U603=0,U603="")),_xlfn.CONCAT('Resource Checklist generator'!$G$2,U603,'Resource Checklist generator'!$H$2,CHAR(10),'Resource Checklist generator'!$I$2),"")</f>
        <v/>
      </c>
      <c r="P603" s="14" t="str">
        <f>IF(NOT(OR(V603=0,V603="")),_xlfn.CONCAT('Resource Checklist generator'!$J$2,V603,'Resource Checklist generator'!$H$2,CHAR(10),'Resource Checklist generator'!$L$2),"")</f>
        <v/>
      </c>
      <c r="Q603" s="14" t="str">
        <f>IF(F603="","",
    _xlfn.CONCAT('Resource Checklist generator'!$A$1,UPPER('Resource Checklist generator'!$O$1),SUBSTITUTE(_xlfn.CONCAT(G603,"_",I603),"GAME.CHECKLIST_",""),'Resource Checklist generator'!$B$1,CHAR(10),
    'Resource Checklist generator'!$C$1,G603,'Resource Checklist generator'!$D$1,I603,'Resource Checklist generator'!$E$1,CHAR(10),
    IF(K603="","",_xlfn.CONCAT('Resource Checklist generator'!$F$1,K603,'Resource Checklist generator'!$G$1,CHAR(10))),
    'Resource Checklist generator'!$J$1,'Resource Checklist generator'!$K$1,CHAR(10),
    'Resource Checklist generator'!$N$1)
)</f>
        <v/>
      </c>
      <c r="R603" s="14"/>
      <c r="S603" s="14" t="str">
        <f t="shared" si="19"/>
        <v/>
      </c>
      <c r="T603" s="14" t="str" cm="1">
        <f t="array" ref="T603">IF(Q603="","",MATCH(MID(Q603,1,255),MID($R$3:$R$999,1,255),0))</f>
        <v/>
      </c>
      <c r="U603" s="14"/>
      <c r="V603" s="14"/>
    </row>
    <row r="604" spans="2:22">
      <c r="B604" s="9"/>
      <c r="C604" s="46" t="str" cm="1">
        <f t="array" ref="C604">IF(B604="","",
       IF(OR(_xlfn._xlws.FILTER('Checklist.loc DATA'!$D$3:$D$3000,'Checklist.loc DATA'!$C$3:$C$3000=B604,"#no matching result in Checklist.loc DATA")="#no matching result found in Checklist.loc DATA",_xlfn._xlws.FILTER('Checklist.loc DATA'!$D$3:$D$3000,'Checklist.loc DATA'!$C$3:$C$3000=B604,"#no matching result in Checklist.loc DATA")="MISSING",_xlfn._xlws.FILTER('Checklist.loc DATA'!$D$3:$D$3000,'Checklist.loc DATA'!$C$3:$C$3000=B604,"#no matching result in Checklist.loc DATA")=""),
            IF(_xlfn._xlws.FILTER('GAME.CHECKLIST_ Integrator'!$C$2:$C$3000,'GAME.CHECKLIST_ Integrator'!$D$2:$D$3000=B604,"#no matching result in GAME.CHECKLIST Integrator")="0","#Text found in aircraft PAGE_Integrator but no matching entry name; check that you copy-pasted entry names",
                   _xlfn._xlws.FILTER('GAME.CHECKLIST_ Integrator'!$C$2:$C$3000,'GAME.CHECKLIST_ Integrator'!$D$2:$D$3000=B604,"#no matching result in GAME.CHECKLIST Integrator")),
           _xlfn._xlws.FILTER('Checklist.loc DATA'!$D$3:$D$3000,'Checklist.loc DATA'!$C$3:$C$3000=B604,"#no matching result in Checklist.loc DATA")))</f>
        <v/>
      </c>
      <c r="D604" s="54"/>
      <c r="E604" s="46" t="str" cm="1">
        <f t="array" ref="E604">IF(D604="","",
       IF(OR(_xlfn._xlws.FILTER('Checklist.loc DATA'!$D$3:$D$3000,'Checklist.loc DATA'!$C$3:$C$3000=D604,"#no matching result in Checklist.loc DATA")="#no matching result found in Checklist.loc DATA",_xlfn._xlws.FILTER('Checklist.loc DATA'!$D$3:$D$3000,'Checklist.loc DATA'!$C$3:$C$3000=D604,"#no matching result in Checklist.loc DATA")="MISSING",_xlfn._xlws.FILTER('Checklist.loc DATA'!$D$3:$D$3000,'Checklist.loc DATA'!$C$3:$C$3000=D604,"#no matching result in Checklist.loc DATA")=""),
            IF(_xlfn._xlws.FILTER('GAME.CHECKLIST_ Integrator'!$C$2:$C$3000,'GAME.CHECKLIST_ Integrator'!$D$2:$D$3000=D604,"#no matching result in GAME.CHECKLIST Integrator")="0","#Text found in aircraft PAGE_Integrator but no matching entry name; check that you copy-pasted entry names",
                   _xlfn._xlws.FILTER('GAME.CHECKLIST_ Integrator'!$C$2:$C$3000,'GAME.CHECKLIST_ Integrator'!$D$2:$D$3000=D604,"#no matching result in GAME.CHECKLIST Integrator")),
           _xlfn._xlws.FILTER('Checklist.loc DATA'!$D$3:$D$3000,'Checklist.loc DATA'!$C$3:$C$3000=D604,"#no matching result in Checklist.loc DATA")))</f>
        <v/>
      </c>
      <c r="F604" s="52"/>
      <c r="G604" s="46" t="str" cm="1">
        <f t="array" ref="G604">IF(F604="","",
       IF(OR(_xlfn._xlws.FILTER('Checklist.loc DATA'!$D$3:$D$3000,'Checklist.loc DATA'!$C$3:$C$3000=F604,"#no matching result in Checklist.loc DATA")="#no matching result found in Checklist.loc DATA",_xlfn._xlws.FILTER('Checklist.loc DATA'!$D$3:$D$3000,'Checklist.loc DATA'!$C$3:$C$3000=F604,"#no matching result in Checklist.loc DATA")="MISSING",_xlfn._xlws.FILTER('Checklist.loc DATA'!$D$3:$D$3000,'Checklist.loc DATA'!$C$3:$C$3000=F604,"#no matching result in Checklist.loc DATA")=""),
            IF(_xlfn._xlws.FILTER('GAME.CHECKLIST_ Integrator'!$C$2:$C$3000,'GAME.CHECKLIST_ Integrator'!$D$2:$D$3000=F604,"#no matching result in GAME.CHECKLIST Integrator")="0","#Text found in aircraft PAGE_Integrator but no matching entry name; check that you copy-pasted entry names",
                   _xlfn._xlws.FILTER('GAME.CHECKLIST_ Integrator'!$C$2:$C$3000,'GAME.CHECKLIST_ Integrator'!$D$2:$D$3000=F604,"#no matching result in GAME.CHECKLIST Integrator")),
           _xlfn._xlws.FILTER('Checklist.loc DATA'!$D$3:$D$3000,'Checklist.loc DATA'!$C$3:$C$3000=F604,"#no matching result in Checklist.loc DATA")))</f>
        <v/>
      </c>
      <c r="H604" s="61"/>
      <c r="I604" s="46" t="str" cm="1">
        <f t="array" ref="I604">IF(H604="","",
       IF(OR(_xlfn._xlws.FILTER('Checklist.loc DATA'!$D$3:$D$3000,'Checklist.loc DATA'!$C$3:$C$3000=H604,"#no matching result in Checklist.loc DATA")="#no matching result found in Checklist.loc DATA",_xlfn._xlws.FILTER('Checklist.loc DATA'!$D$3:$D$3000,'Checklist.loc DATA'!$C$3:$C$3000=H604,"#no matching result in Checklist.loc DATA")="MISSING",_xlfn._xlws.FILTER('Checklist.loc DATA'!$D$3:$D$3000,'Checklist.loc DATA'!$C$3:$C$3000=H604,"#no matching result in Checklist.loc DATA")=""),
            IF(_xlfn._xlws.FILTER('GAME.CHECKLIST_ Integrator'!$C$2:$C$3000,'GAME.CHECKLIST_ Integrator'!$D$2:$D$3000=H604,"#no matching result in GAME.CHECKLIST Integrator")="0","#Text found in aircraft PAGE_Integrator but no matching entry name; check that you copy-pasted entry names",
                   _xlfn._xlws.FILTER('GAME.CHECKLIST_ Integrator'!$C$2:$C$3000,'GAME.CHECKLIST_ Integrator'!$D$2:$D$3000=H604,"#no matching result in GAME.CHECKLIST Integrator")),
           _xlfn._xlws.FILTER('Checklist.loc DATA'!$D$3:$D$3000,'Checklist.loc DATA'!$C$3:$C$3000=H604,"#no matching result in Checklist.loc DATA")))</f>
        <v/>
      </c>
      <c r="J604" s="48"/>
      <c r="K604" s="46" t="str" cm="1">
        <f t="array" ref="K604">IF(OR(J604="",J604=0),"",
       IF(OR(_xlfn._xlws.FILTER('Checklist.loc DATA'!$E$3:$E$3000,'Checklist.loc DATA'!$D$3:$D$3000=J604,"#no matching result in Checklist.loc DATA")="#no matching result found in Checklist.loc DATA",_xlfn._xlws.FILTER('Checklist.loc DATA'!$E$3:$E$3000,'Checklist.loc DATA'!$D$3:$D$3000=J604,"#no matching result in Checklist.loc DATA")="MISSING",_xlfn._xlws.FILTER('Checklist.loc DATA'!$E$3:$E$3000,'Checklist.loc DATA'!$D$3:$D$3000=J604,"#no matching result in Checklist.loc DATA")=""),
          IF(_xlfn._xlws.FILTER('CLUE. Integrator'!$C$2:$C$3000,'CLUE. Integrator'!$D$2:$D$3000=J604,"#no matching result in aircraft CLUE_Integrator")="0","#Text found in aircraft CLUE_Integrator but no matching entry name; check that you copy-pasted entry names",
                   _xlfn._xlws.FILTER('CLUE. Integrator'!$C$2:$C$3000,'CLUE. Integrator'!$D$2:$D$3000=J604,"#no matching result in aircraft CLUE_Integrator")),
           _xlfn._xlws.FILTER('Checklist.loc DATA'!$E$3:$E$3000,'Checklist.loc DATA'!$D$3:$D$3000=J604,"#no matching result in Checklist.loc DATA")))</f>
        <v/>
      </c>
      <c r="L604" s="63" t="str">
        <f>IF('Integrator tracking'!G613="","",'Integrator tracking'!G613)</f>
        <v/>
      </c>
      <c r="M604" s="14" t="str">
        <f t="shared" si="18"/>
        <v/>
      </c>
      <c r="N604" s="14" t="str">
        <f>IF(F604="","",
_xlfn.CONCAT('Resource Checklist generator'!$A$2,UPPER('Resource Checklist generator'!$O$1),SUBSTITUTE(_xlfn.CONCAT(G604,"_",I604),"GAME.CHECKLIST_",""),"_",T604,'Resource Checklist generator'!$M$2,L604,'Resource Checklist generator'!$K$2,CHAR(10),
    'Resource Checklist generator'!$L$1,'Resource Checklist generator'!$N$2,'Resource Checklist generator'!$K$1,CHAR(10),
    'Resource Checklist generator'!$N$1
))</f>
        <v/>
      </c>
      <c r="O604" s="14" t="str">
        <f>IF(NOT(OR(U604=0,U604="")),_xlfn.CONCAT('Resource Checklist generator'!$G$2,U604,'Resource Checklist generator'!$H$2,CHAR(10),'Resource Checklist generator'!$I$2),"")</f>
        <v/>
      </c>
      <c r="P604" s="14" t="str">
        <f>IF(NOT(OR(V604=0,V604="")),_xlfn.CONCAT('Resource Checklist generator'!$J$2,V604,'Resource Checklist generator'!$H$2,CHAR(10),'Resource Checklist generator'!$L$2),"")</f>
        <v/>
      </c>
      <c r="Q604" s="14" t="str">
        <f>IF(F604="","",
    _xlfn.CONCAT('Resource Checklist generator'!$A$1,UPPER('Resource Checklist generator'!$O$1),SUBSTITUTE(_xlfn.CONCAT(G604,"_",I604),"GAME.CHECKLIST_",""),'Resource Checklist generator'!$B$1,CHAR(10),
    'Resource Checklist generator'!$C$1,G604,'Resource Checklist generator'!$D$1,I604,'Resource Checklist generator'!$E$1,CHAR(10),
    IF(K604="","",_xlfn.CONCAT('Resource Checklist generator'!$F$1,K604,'Resource Checklist generator'!$G$1,CHAR(10))),
    'Resource Checklist generator'!$J$1,'Resource Checklist generator'!$K$1,CHAR(10),
    'Resource Checklist generator'!$N$1)
)</f>
        <v/>
      </c>
      <c r="R604" s="14"/>
      <c r="S604" s="14" t="str">
        <f t="shared" si="19"/>
        <v/>
      </c>
      <c r="T604" s="14" t="str" cm="1">
        <f t="array" ref="T604">IF(Q604="","",MATCH(MID(Q604,1,255),MID($R$3:$R$999,1,255),0))</f>
        <v/>
      </c>
      <c r="U604" s="14"/>
      <c r="V604" s="14"/>
    </row>
    <row r="605" spans="2:22">
      <c r="B605" s="9"/>
      <c r="C605" s="46" t="str" cm="1">
        <f t="array" ref="C605">IF(B605="","",
       IF(OR(_xlfn._xlws.FILTER('Checklist.loc DATA'!$D$3:$D$3000,'Checklist.loc DATA'!$C$3:$C$3000=B605,"#no matching result in Checklist.loc DATA")="#no matching result found in Checklist.loc DATA",_xlfn._xlws.FILTER('Checklist.loc DATA'!$D$3:$D$3000,'Checklist.loc DATA'!$C$3:$C$3000=B605,"#no matching result in Checklist.loc DATA")="MISSING",_xlfn._xlws.FILTER('Checklist.loc DATA'!$D$3:$D$3000,'Checklist.loc DATA'!$C$3:$C$3000=B605,"#no matching result in Checklist.loc DATA")=""),
            IF(_xlfn._xlws.FILTER('GAME.CHECKLIST_ Integrator'!$C$2:$C$3000,'GAME.CHECKLIST_ Integrator'!$D$2:$D$3000=B605,"#no matching result in GAME.CHECKLIST Integrator")="0","#Text found in aircraft PAGE_Integrator but no matching entry name; check that you copy-pasted entry names",
                   _xlfn._xlws.FILTER('GAME.CHECKLIST_ Integrator'!$C$2:$C$3000,'GAME.CHECKLIST_ Integrator'!$D$2:$D$3000=B605,"#no matching result in GAME.CHECKLIST Integrator")),
           _xlfn._xlws.FILTER('Checklist.loc DATA'!$D$3:$D$3000,'Checklist.loc DATA'!$C$3:$C$3000=B605,"#no matching result in Checklist.loc DATA")))</f>
        <v/>
      </c>
      <c r="D605" s="54"/>
      <c r="E605" s="46" t="str" cm="1">
        <f t="array" ref="E605">IF(D605="","",
       IF(OR(_xlfn._xlws.FILTER('Checklist.loc DATA'!$D$3:$D$3000,'Checklist.loc DATA'!$C$3:$C$3000=D605,"#no matching result in Checklist.loc DATA")="#no matching result found in Checklist.loc DATA",_xlfn._xlws.FILTER('Checklist.loc DATA'!$D$3:$D$3000,'Checklist.loc DATA'!$C$3:$C$3000=D605,"#no matching result in Checklist.loc DATA")="MISSING",_xlfn._xlws.FILTER('Checklist.loc DATA'!$D$3:$D$3000,'Checklist.loc DATA'!$C$3:$C$3000=D605,"#no matching result in Checklist.loc DATA")=""),
            IF(_xlfn._xlws.FILTER('GAME.CHECKLIST_ Integrator'!$C$2:$C$3000,'GAME.CHECKLIST_ Integrator'!$D$2:$D$3000=D605,"#no matching result in GAME.CHECKLIST Integrator")="0","#Text found in aircraft PAGE_Integrator but no matching entry name; check that you copy-pasted entry names",
                   _xlfn._xlws.FILTER('GAME.CHECKLIST_ Integrator'!$C$2:$C$3000,'GAME.CHECKLIST_ Integrator'!$D$2:$D$3000=D605,"#no matching result in GAME.CHECKLIST Integrator")),
           _xlfn._xlws.FILTER('Checklist.loc DATA'!$D$3:$D$3000,'Checklist.loc DATA'!$C$3:$C$3000=D605,"#no matching result in Checklist.loc DATA")))</f>
        <v/>
      </c>
      <c r="F605" s="52"/>
      <c r="G605" s="46" t="str" cm="1">
        <f t="array" ref="G605">IF(F605="","",
       IF(OR(_xlfn._xlws.FILTER('Checklist.loc DATA'!$D$3:$D$3000,'Checklist.loc DATA'!$C$3:$C$3000=F605,"#no matching result in Checklist.loc DATA")="#no matching result found in Checklist.loc DATA",_xlfn._xlws.FILTER('Checklist.loc DATA'!$D$3:$D$3000,'Checklist.loc DATA'!$C$3:$C$3000=F605,"#no matching result in Checklist.loc DATA")="MISSING",_xlfn._xlws.FILTER('Checklist.loc DATA'!$D$3:$D$3000,'Checklist.loc DATA'!$C$3:$C$3000=F605,"#no matching result in Checklist.loc DATA")=""),
            IF(_xlfn._xlws.FILTER('GAME.CHECKLIST_ Integrator'!$C$2:$C$3000,'GAME.CHECKLIST_ Integrator'!$D$2:$D$3000=F605,"#no matching result in GAME.CHECKLIST Integrator")="0","#Text found in aircraft PAGE_Integrator but no matching entry name; check that you copy-pasted entry names",
                   _xlfn._xlws.FILTER('GAME.CHECKLIST_ Integrator'!$C$2:$C$3000,'GAME.CHECKLIST_ Integrator'!$D$2:$D$3000=F605,"#no matching result in GAME.CHECKLIST Integrator")),
           _xlfn._xlws.FILTER('Checklist.loc DATA'!$D$3:$D$3000,'Checklist.loc DATA'!$C$3:$C$3000=F605,"#no matching result in Checklist.loc DATA")))</f>
        <v/>
      </c>
      <c r="H605" s="61"/>
      <c r="I605" s="46" t="str" cm="1">
        <f t="array" ref="I605">IF(H605="","",
       IF(OR(_xlfn._xlws.FILTER('Checklist.loc DATA'!$D$3:$D$3000,'Checklist.loc DATA'!$C$3:$C$3000=H605,"#no matching result in Checklist.loc DATA")="#no matching result found in Checklist.loc DATA",_xlfn._xlws.FILTER('Checklist.loc DATA'!$D$3:$D$3000,'Checklist.loc DATA'!$C$3:$C$3000=H605,"#no matching result in Checklist.loc DATA")="MISSING",_xlfn._xlws.FILTER('Checklist.loc DATA'!$D$3:$D$3000,'Checklist.loc DATA'!$C$3:$C$3000=H605,"#no matching result in Checklist.loc DATA")=""),
            IF(_xlfn._xlws.FILTER('GAME.CHECKLIST_ Integrator'!$C$2:$C$3000,'GAME.CHECKLIST_ Integrator'!$D$2:$D$3000=H605,"#no matching result in GAME.CHECKLIST Integrator")="0","#Text found in aircraft PAGE_Integrator but no matching entry name; check that you copy-pasted entry names",
                   _xlfn._xlws.FILTER('GAME.CHECKLIST_ Integrator'!$C$2:$C$3000,'GAME.CHECKLIST_ Integrator'!$D$2:$D$3000=H605,"#no matching result in GAME.CHECKLIST Integrator")),
           _xlfn._xlws.FILTER('Checklist.loc DATA'!$D$3:$D$3000,'Checklist.loc DATA'!$C$3:$C$3000=H605,"#no matching result in Checklist.loc DATA")))</f>
        <v/>
      </c>
      <c r="J605" s="48"/>
      <c r="K605" s="46" t="str" cm="1">
        <f t="array" ref="K605">IF(OR(J605="",J605=0),"",
       IF(OR(_xlfn._xlws.FILTER('Checklist.loc DATA'!$E$3:$E$3000,'Checklist.loc DATA'!$D$3:$D$3000=J605,"#no matching result in Checklist.loc DATA")="#no matching result found in Checklist.loc DATA",_xlfn._xlws.FILTER('Checklist.loc DATA'!$E$3:$E$3000,'Checklist.loc DATA'!$D$3:$D$3000=J605,"#no matching result in Checklist.loc DATA")="MISSING",_xlfn._xlws.FILTER('Checklist.loc DATA'!$E$3:$E$3000,'Checklist.loc DATA'!$D$3:$D$3000=J605,"#no matching result in Checklist.loc DATA")=""),
          IF(_xlfn._xlws.FILTER('CLUE. Integrator'!$C$2:$C$3000,'CLUE. Integrator'!$D$2:$D$3000=J605,"#no matching result in aircraft CLUE_Integrator")="0","#Text found in aircraft CLUE_Integrator but no matching entry name; check that you copy-pasted entry names",
                   _xlfn._xlws.FILTER('CLUE. Integrator'!$C$2:$C$3000,'CLUE. Integrator'!$D$2:$D$3000=J605,"#no matching result in aircraft CLUE_Integrator")),
           _xlfn._xlws.FILTER('Checklist.loc DATA'!$E$3:$E$3000,'Checklist.loc DATA'!$D$3:$D$3000=J605,"#no matching result in Checklist.loc DATA")))</f>
        <v/>
      </c>
      <c r="L605" s="63" t="str">
        <f>IF('Integrator tracking'!G614="","",'Integrator tracking'!G614)</f>
        <v/>
      </c>
      <c r="M605" s="14" t="str">
        <f t="shared" si="18"/>
        <v/>
      </c>
      <c r="N605" s="14" t="str">
        <f>IF(F605="","",
_xlfn.CONCAT('Resource Checklist generator'!$A$2,UPPER('Resource Checklist generator'!$O$1),SUBSTITUTE(_xlfn.CONCAT(G605,"_",I605),"GAME.CHECKLIST_",""),"_",T605,'Resource Checklist generator'!$M$2,L605,'Resource Checklist generator'!$K$2,CHAR(10),
    'Resource Checklist generator'!$L$1,'Resource Checklist generator'!$N$2,'Resource Checklist generator'!$K$1,CHAR(10),
    'Resource Checklist generator'!$N$1
))</f>
        <v/>
      </c>
      <c r="O605" s="14" t="str">
        <f>IF(NOT(OR(U605=0,U605="")),_xlfn.CONCAT('Resource Checklist generator'!$G$2,U605,'Resource Checklist generator'!$H$2,CHAR(10),'Resource Checklist generator'!$I$2),"")</f>
        <v/>
      </c>
      <c r="P605" s="14" t="str">
        <f>IF(NOT(OR(V605=0,V605="")),_xlfn.CONCAT('Resource Checklist generator'!$J$2,V605,'Resource Checklist generator'!$H$2,CHAR(10),'Resource Checklist generator'!$L$2),"")</f>
        <v/>
      </c>
      <c r="Q605" s="14" t="str">
        <f>IF(F605="","",
    _xlfn.CONCAT('Resource Checklist generator'!$A$1,UPPER('Resource Checklist generator'!$O$1),SUBSTITUTE(_xlfn.CONCAT(G605,"_",I605),"GAME.CHECKLIST_",""),'Resource Checklist generator'!$B$1,CHAR(10),
    'Resource Checklist generator'!$C$1,G605,'Resource Checklist generator'!$D$1,I605,'Resource Checklist generator'!$E$1,CHAR(10),
    IF(K605="","",_xlfn.CONCAT('Resource Checklist generator'!$F$1,K605,'Resource Checklist generator'!$G$1,CHAR(10))),
    'Resource Checklist generator'!$J$1,'Resource Checklist generator'!$K$1,CHAR(10),
    'Resource Checklist generator'!$N$1)
)</f>
        <v/>
      </c>
      <c r="R605" s="14"/>
      <c r="S605" s="14" t="str">
        <f t="shared" si="19"/>
        <v/>
      </c>
      <c r="T605" s="14" t="str" cm="1">
        <f t="array" ref="T605">IF(Q605="","",MATCH(MID(Q605,1,255),MID($R$3:$R$999,1,255),0))</f>
        <v/>
      </c>
      <c r="U605" s="14"/>
      <c r="V605" s="14"/>
    </row>
    <row r="606" spans="2:22">
      <c r="B606" s="9"/>
      <c r="C606" s="46" t="str" cm="1">
        <f t="array" ref="C606">IF(B606="","",
       IF(OR(_xlfn._xlws.FILTER('Checklist.loc DATA'!$D$3:$D$3000,'Checklist.loc DATA'!$C$3:$C$3000=B606,"#no matching result in Checklist.loc DATA")="#no matching result found in Checklist.loc DATA",_xlfn._xlws.FILTER('Checklist.loc DATA'!$D$3:$D$3000,'Checklist.loc DATA'!$C$3:$C$3000=B606,"#no matching result in Checklist.loc DATA")="MISSING",_xlfn._xlws.FILTER('Checklist.loc DATA'!$D$3:$D$3000,'Checklist.loc DATA'!$C$3:$C$3000=B606,"#no matching result in Checklist.loc DATA")=""),
            IF(_xlfn._xlws.FILTER('GAME.CHECKLIST_ Integrator'!$C$2:$C$3000,'GAME.CHECKLIST_ Integrator'!$D$2:$D$3000=B606,"#no matching result in GAME.CHECKLIST Integrator")="0","#Text found in aircraft PAGE_Integrator but no matching entry name; check that you copy-pasted entry names",
                   _xlfn._xlws.FILTER('GAME.CHECKLIST_ Integrator'!$C$2:$C$3000,'GAME.CHECKLIST_ Integrator'!$D$2:$D$3000=B606,"#no matching result in GAME.CHECKLIST Integrator")),
           _xlfn._xlws.FILTER('Checklist.loc DATA'!$D$3:$D$3000,'Checklist.loc DATA'!$C$3:$C$3000=B606,"#no matching result in Checklist.loc DATA")))</f>
        <v/>
      </c>
      <c r="D606" s="54"/>
      <c r="E606" s="46" t="str" cm="1">
        <f t="array" ref="E606">IF(D606="","",
       IF(OR(_xlfn._xlws.FILTER('Checklist.loc DATA'!$D$3:$D$3000,'Checklist.loc DATA'!$C$3:$C$3000=D606,"#no matching result in Checklist.loc DATA")="#no matching result found in Checklist.loc DATA",_xlfn._xlws.FILTER('Checklist.loc DATA'!$D$3:$D$3000,'Checklist.loc DATA'!$C$3:$C$3000=D606,"#no matching result in Checklist.loc DATA")="MISSING",_xlfn._xlws.FILTER('Checklist.loc DATA'!$D$3:$D$3000,'Checklist.loc DATA'!$C$3:$C$3000=D606,"#no matching result in Checklist.loc DATA")=""),
            IF(_xlfn._xlws.FILTER('GAME.CHECKLIST_ Integrator'!$C$2:$C$3000,'GAME.CHECKLIST_ Integrator'!$D$2:$D$3000=D606,"#no matching result in GAME.CHECKLIST Integrator")="0","#Text found in aircraft PAGE_Integrator but no matching entry name; check that you copy-pasted entry names",
                   _xlfn._xlws.FILTER('GAME.CHECKLIST_ Integrator'!$C$2:$C$3000,'GAME.CHECKLIST_ Integrator'!$D$2:$D$3000=D606,"#no matching result in GAME.CHECKLIST Integrator")),
           _xlfn._xlws.FILTER('Checklist.loc DATA'!$D$3:$D$3000,'Checklist.loc DATA'!$C$3:$C$3000=D606,"#no matching result in Checklist.loc DATA")))</f>
        <v/>
      </c>
      <c r="F606" s="52"/>
      <c r="G606" s="46" t="str" cm="1">
        <f t="array" ref="G606">IF(F606="","",
       IF(OR(_xlfn._xlws.FILTER('Checklist.loc DATA'!$D$3:$D$3000,'Checklist.loc DATA'!$C$3:$C$3000=F606,"#no matching result in Checklist.loc DATA")="#no matching result found in Checklist.loc DATA",_xlfn._xlws.FILTER('Checklist.loc DATA'!$D$3:$D$3000,'Checklist.loc DATA'!$C$3:$C$3000=F606,"#no matching result in Checklist.loc DATA")="MISSING",_xlfn._xlws.FILTER('Checklist.loc DATA'!$D$3:$D$3000,'Checklist.loc DATA'!$C$3:$C$3000=F606,"#no matching result in Checklist.loc DATA")=""),
            IF(_xlfn._xlws.FILTER('GAME.CHECKLIST_ Integrator'!$C$2:$C$3000,'GAME.CHECKLIST_ Integrator'!$D$2:$D$3000=F606,"#no matching result in GAME.CHECKLIST Integrator")="0","#Text found in aircraft PAGE_Integrator but no matching entry name; check that you copy-pasted entry names",
                   _xlfn._xlws.FILTER('GAME.CHECKLIST_ Integrator'!$C$2:$C$3000,'GAME.CHECKLIST_ Integrator'!$D$2:$D$3000=F606,"#no matching result in GAME.CHECKLIST Integrator")),
           _xlfn._xlws.FILTER('Checklist.loc DATA'!$D$3:$D$3000,'Checklist.loc DATA'!$C$3:$C$3000=F606,"#no matching result in Checklist.loc DATA")))</f>
        <v/>
      </c>
      <c r="H606" s="61"/>
      <c r="I606" s="46" t="str" cm="1">
        <f t="array" ref="I606">IF(H606="","",
       IF(OR(_xlfn._xlws.FILTER('Checklist.loc DATA'!$D$3:$D$3000,'Checklist.loc DATA'!$C$3:$C$3000=H606,"#no matching result in Checklist.loc DATA")="#no matching result found in Checklist.loc DATA",_xlfn._xlws.FILTER('Checklist.loc DATA'!$D$3:$D$3000,'Checklist.loc DATA'!$C$3:$C$3000=H606,"#no matching result in Checklist.loc DATA")="MISSING",_xlfn._xlws.FILTER('Checklist.loc DATA'!$D$3:$D$3000,'Checklist.loc DATA'!$C$3:$C$3000=H606,"#no matching result in Checklist.loc DATA")=""),
            IF(_xlfn._xlws.FILTER('GAME.CHECKLIST_ Integrator'!$C$2:$C$3000,'GAME.CHECKLIST_ Integrator'!$D$2:$D$3000=H606,"#no matching result in GAME.CHECKLIST Integrator")="0","#Text found in aircraft PAGE_Integrator but no matching entry name; check that you copy-pasted entry names",
                   _xlfn._xlws.FILTER('GAME.CHECKLIST_ Integrator'!$C$2:$C$3000,'GAME.CHECKLIST_ Integrator'!$D$2:$D$3000=H606,"#no matching result in GAME.CHECKLIST Integrator")),
           _xlfn._xlws.FILTER('Checklist.loc DATA'!$D$3:$D$3000,'Checklist.loc DATA'!$C$3:$C$3000=H606,"#no matching result in Checklist.loc DATA")))</f>
        <v/>
      </c>
      <c r="J606" s="48"/>
      <c r="K606" s="46" t="str" cm="1">
        <f t="array" ref="K606">IF(OR(J606="",J606=0),"",
       IF(OR(_xlfn._xlws.FILTER('Checklist.loc DATA'!$E$3:$E$3000,'Checklist.loc DATA'!$D$3:$D$3000=J606,"#no matching result in Checklist.loc DATA")="#no matching result found in Checklist.loc DATA",_xlfn._xlws.FILTER('Checklist.loc DATA'!$E$3:$E$3000,'Checklist.loc DATA'!$D$3:$D$3000=J606,"#no matching result in Checklist.loc DATA")="MISSING",_xlfn._xlws.FILTER('Checklist.loc DATA'!$E$3:$E$3000,'Checklist.loc DATA'!$D$3:$D$3000=J606,"#no matching result in Checklist.loc DATA")=""),
          IF(_xlfn._xlws.FILTER('CLUE. Integrator'!$C$2:$C$3000,'CLUE. Integrator'!$D$2:$D$3000=J606,"#no matching result in aircraft CLUE_Integrator")="0","#Text found in aircraft CLUE_Integrator but no matching entry name; check that you copy-pasted entry names",
                   _xlfn._xlws.FILTER('CLUE. Integrator'!$C$2:$C$3000,'CLUE. Integrator'!$D$2:$D$3000=J606,"#no matching result in aircraft CLUE_Integrator")),
           _xlfn._xlws.FILTER('Checklist.loc DATA'!$E$3:$E$3000,'Checklist.loc DATA'!$D$3:$D$3000=J606,"#no matching result in Checklist.loc DATA")))</f>
        <v/>
      </c>
      <c r="L606" s="63" t="str">
        <f>IF('Integrator tracking'!G615="","",'Integrator tracking'!G615)</f>
        <v/>
      </c>
      <c r="M606" s="14" t="str">
        <f t="shared" si="18"/>
        <v/>
      </c>
      <c r="N606" s="14" t="str">
        <f>IF(F606="","",
_xlfn.CONCAT('Resource Checklist generator'!$A$2,UPPER('Resource Checklist generator'!$O$1),SUBSTITUTE(_xlfn.CONCAT(G606,"_",I606),"GAME.CHECKLIST_",""),"_",T606,'Resource Checklist generator'!$M$2,L606,'Resource Checklist generator'!$K$2,CHAR(10),
    'Resource Checklist generator'!$L$1,'Resource Checklist generator'!$N$2,'Resource Checklist generator'!$K$1,CHAR(10),
    'Resource Checklist generator'!$N$1
))</f>
        <v/>
      </c>
      <c r="O606" s="14" t="str">
        <f>IF(NOT(OR(U606=0,U606="")),_xlfn.CONCAT('Resource Checklist generator'!$G$2,U606,'Resource Checklist generator'!$H$2,CHAR(10),'Resource Checklist generator'!$I$2),"")</f>
        <v/>
      </c>
      <c r="P606" s="14" t="str">
        <f>IF(NOT(OR(V606=0,V606="")),_xlfn.CONCAT('Resource Checklist generator'!$J$2,V606,'Resource Checklist generator'!$H$2,CHAR(10),'Resource Checklist generator'!$L$2),"")</f>
        <v/>
      </c>
      <c r="Q606" s="14" t="str">
        <f>IF(F606="","",
    _xlfn.CONCAT('Resource Checklist generator'!$A$1,UPPER('Resource Checklist generator'!$O$1),SUBSTITUTE(_xlfn.CONCAT(G606,"_",I606),"GAME.CHECKLIST_",""),'Resource Checklist generator'!$B$1,CHAR(10),
    'Resource Checklist generator'!$C$1,G606,'Resource Checklist generator'!$D$1,I606,'Resource Checklist generator'!$E$1,CHAR(10),
    IF(K606="","",_xlfn.CONCAT('Resource Checklist generator'!$F$1,K606,'Resource Checklist generator'!$G$1,CHAR(10))),
    'Resource Checklist generator'!$J$1,'Resource Checklist generator'!$K$1,CHAR(10),
    'Resource Checklist generator'!$N$1)
)</f>
        <v/>
      </c>
      <c r="R606" s="14"/>
      <c r="S606" s="14" t="str">
        <f t="shared" si="19"/>
        <v/>
      </c>
      <c r="T606" s="14" t="str" cm="1">
        <f t="array" ref="T606">IF(Q606="","",MATCH(MID(Q606,1,255),MID($R$3:$R$999,1,255),0))</f>
        <v/>
      </c>
      <c r="U606" s="14"/>
      <c r="V606" s="14"/>
    </row>
    <row r="607" spans="2:22">
      <c r="B607" s="9"/>
      <c r="C607" s="46" t="str" cm="1">
        <f t="array" ref="C607">IF(B607="","",
       IF(OR(_xlfn._xlws.FILTER('Checklist.loc DATA'!$D$3:$D$3000,'Checklist.loc DATA'!$C$3:$C$3000=B607,"#no matching result in Checklist.loc DATA")="#no matching result found in Checklist.loc DATA",_xlfn._xlws.FILTER('Checklist.loc DATA'!$D$3:$D$3000,'Checklist.loc DATA'!$C$3:$C$3000=B607,"#no matching result in Checklist.loc DATA")="MISSING",_xlfn._xlws.FILTER('Checklist.loc DATA'!$D$3:$D$3000,'Checklist.loc DATA'!$C$3:$C$3000=B607,"#no matching result in Checklist.loc DATA")=""),
            IF(_xlfn._xlws.FILTER('GAME.CHECKLIST_ Integrator'!$C$2:$C$3000,'GAME.CHECKLIST_ Integrator'!$D$2:$D$3000=B607,"#no matching result in GAME.CHECKLIST Integrator")="0","#Text found in aircraft PAGE_Integrator but no matching entry name; check that you copy-pasted entry names",
                   _xlfn._xlws.FILTER('GAME.CHECKLIST_ Integrator'!$C$2:$C$3000,'GAME.CHECKLIST_ Integrator'!$D$2:$D$3000=B607,"#no matching result in GAME.CHECKLIST Integrator")),
           _xlfn._xlws.FILTER('Checklist.loc DATA'!$D$3:$D$3000,'Checklist.loc DATA'!$C$3:$C$3000=B607,"#no matching result in Checklist.loc DATA")))</f>
        <v/>
      </c>
      <c r="D607" s="54"/>
      <c r="E607" s="46" t="str" cm="1">
        <f t="array" ref="E607">IF(D607="","",
       IF(OR(_xlfn._xlws.FILTER('Checklist.loc DATA'!$D$3:$D$3000,'Checklist.loc DATA'!$C$3:$C$3000=D607,"#no matching result in Checklist.loc DATA")="#no matching result found in Checklist.loc DATA",_xlfn._xlws.FILTER('Checklist.loc DATA'!$D$3:$D$3000,'Checklist.loc DATA'!$C$3:$C$3000=D607,"#no matching result in Checklist.loc DATA")="MISSING",_xlfn._xlws.FILTER('Checklist.loc DATA'!$D$3:$D$3000,'Checklist.loc DATA'!$C$3:$C$3000=D607,"#no matching result in Checklist.loc DATA")=""),
            IF(_xlfn._xlws.FILTER('GAME.CHECKLIST_ Integrator'!$C$2:$C$3000,'GAME.CHECKLIST_ Integrator'!$D$2:$D$3000=D607,"#no matching result in GAME.CHECKLIST Integrator")="0","#Text found in aircraft PAGE_Integrator but no matching entry name; check that you copy-pasted entry names",
                   _xlfn._xlws.FILTER('GAME.CHECKLIST_ Integrator'!$C$2:$C$3000,'GAME.CHECKLIST_ Integrator'!$D$2:$D$3000=D607,"#no matching result in GAME.CHECKLIST Integrator")),
           _xlfn._xlws.FILTER('Checklist.loc DATA'!$D$3:$D$3000,'Checklist.loc DATA'!$C$3:$C$3000=D607,"#no matching result in Checklist.loc DATA")))</f>
        <v/>
      </c>
      <c r="F607" s="52"/>
      <c r="G607" s="46" t="str" cm="1">
        <f t="array" ref="G607">IF(F607="","",
       IF(OR(_xlfn._xlws.FILTER('Checklist.loc DATA'!$D$3:$D$3000,'Checklist.loc DATA'!$C$3:$C$3000=F607,"#no matching result in Checklist.loc DATA")="#no matching result found in Checklist.loc DATA",_xlfn._xlws.FILTER('Checklist.loc DATA'!$D$3:$D$3000,'Checklist.loc DATA'!$C$3:$C$3000=F607,"#no matching result in Checklist.loc DATA")="MISSING",_xlfn._xlws.FILTER('Checklist.loc DATA'!$D$3:$D$3000,'Checklist.loc DATA'!$C$3:$C$3000=F607,"#no matching result in Checklist.loc DATA")=""),
            IF(_xlfn._xlws.FILTER('GAME.CHECKLIST_ Integrator'!$C$2:$C$3000,'GAME.CHECKLIST_ Integrator'!$D$2:$D$3000=F607,"#no matching result in GAME.CHECKLIST Integrator")="0","#Text found in aircraft PAGE_Integrator but no matching entry name; check that you copy-pasted entry names",
                   _xlfn._xlws.FILTER('GAME.CHECKLIST_ Integrator'!$C$2:$C$3000,'GAME.CHECKLIST_ Integrator'!$D$2:$D$3000=F607,"#no matching result in GAME.CHECKLIST Integrator")),
           _xlfn._xlws.FILTER('Checklist.loc DATA'!$D$3:$D$3000,'Checklist.loc DATA'!$C$3:$C$3000=F607,"#no matching result in Checklist.loc DATA")))</f>
        <v/>
      </c>
      <c r="H607" s="61"/>
      <c r="I607" s="46" t="str" cm="1">
        <f t="array" ref="I607">IF(H607="","",
       IF(OR(_xlfn._xlws.FILTER('Checklist.loc DATA'!$D$3:$D$3000,'Checklist.loc DATA'!$C$3:$C$3000=H607,"#no matching result in Checklist.loc DATA")="#no matching result found in Checklist.loc DATA",_xlfn._xlws.FILTER('Checklist.loc DATA'!$D$3:$D$3000,'Checklist.loc DATA'!$C$3:$C$3000=H607,"#no matching result in Checklist.loc DATA")="MISSING",_xlfn._xlws.FILTER('Checklist.loc DATA'!$D$3:$D$3000,'Checklist.loc DATA'!$C$3:$C$3000=H607,"#no matching result in Checklist.loc DATA")=""),
            IF(_xlfn._xlws.FILTER('GAME.CHECKLIST_ Integrator'!$C$2:$C$3000,'GAME.CHECKLIST_ Integrator'!$D$2:$D$3000=H607,"#no matching result in GAME.CHECKLIST Integrator")="0","#Text found in aircraft PAGE_Integrator but no matching entry name; check that you copy-pasted entry names",
                   _xlfn._xlws.FILTER('GAME.CHECKLIST_ Integrator'!$C$2:$C$3000,'GAME.CHECKLIST_ Integrator'!$D$2:$D$3000=H607,"#no matching result in GAME.CHECKLIST Integrator")),
           _xlfn._xlws.FILTER('Checklist.loc DATA'!$D$3:$D$3000,'Checklist.loc DATA'!$C$3:$C$3000=H607,"#no matching result in Checklist.loc DATA")))</f>
        <v/>
      </c>
      <c r="J607" s="48"/>
      <c r="K607" s="46" t="str" cm="1">
        <f t="array" ref="K607">IF(OR(J607="",J607=0),"",
       IF(OR(_xlfn._xlws.FILTER('Checklist.loc DATA'!$E$3:$E$3000,'Checklist.loc DATA'!$D$3:$D$3000=J607,"#no matching result in Checklist.loc DATA")="#no matching result found in Checklist.loc DATA",_xlfn._xlws.FILTER('Checklist.loc DATA'!$E$3:$E$3000,'Checklist.loc DATA'!$D$3:$D$3000=J607,"#no matching result in Checklist.loc DATA")="MISSING",_xlfn._xlws.FILTER('Checklist.loc DATA'!$E$3:$E$3000,'Checklist.loc DATA'!$D$3:$D$3000=J607,"#no matching result in Checklist.loc DATA")=""),
          IF(_xlfn._xlws.FILTER('CLUE. Integrator'!$C$2:$C$3000,'CLUE. Integrator'!$D$2:$D$3000=J607,"#no matching result in aircraft CLUE_Integrator")="0","#Text found in aircraft CLUE_Integrator but no matching entry name; check that you copy-pasted entry names",
                   _xlfn._xlws.FILTER('CLUE. Integrator'!$C$2:$C$3000,'CLUE. Integrator'!$D$2:$D$3000=J607,"#no matching result in aircraft CLUE_Integrator")),
           _xlfn._xlws.FILTER('Checklist.loc DATA'!$E$3:$E$3000,'Checklist.loc DATA'!$D$3:$D$3000=J607,"#no matching result in Checklist.loc DATA")))</f>
        <v/>
      </c>
      <c r="L607" s="63" t="str">
        <f>IF('Integrator tracking'!G616="","",'Integrator tracking'!G616)</f>
        <v/>
      </c>
      <c r="M607" s="14" t="str">
        <f t="shared" si="18"/>
        <v/>
      </c>
      <c r="N607" s="14" t="str">
        <f>IF(F607="","",
_xlfn.CONCAT('Resource Checklist generator'!$A$2,UPPER('Resource Checklist generator'!$O$1),SUBSTITUTE(_xlfn.CONCAT(G607,"_",I607),"GAME.CHECKLIST_",""),"_",T607,'Resource Checklist generator'!$M$2,L607,'Resource Checklist generator'!$K$2,CHAR(10),
    'Resource Checklist generator'!$L$1,'Resource Checklist generator'!$N$2,'Resource Checklist generator'!$K$1,CHAR(10),
    'Resource Checklist generator'!$N$1
))</f>
        <v/>
      </c>
      <c r="O607" s="14" t="str">
        <f>IF(NOT(OR(U607=0,U607="")),_xlfn.CONCAT('Resource Checklist generator'!$G$2,U607,'Resource Checklist generator'!$H$2,CHAR(10),'Resource Checklist generator'!$I$2),"")</f>
        <v/>
      </c>
      <c r="P607" s="14" t="str">
        <f>IF(NOT(OR(V607=0,V607="")),_xlfn.CONCAT('Resource Checklist generator'!$J$2,V607,'Resource Checklist generator'!$H$2,CHAR(10),'Resource Checklist generator'!$L$2),"")</f>
        <v/>
      </c>
      <c r="Q607" s="14" t="str">
        <f>IF(F607="","",
    _xlfn.CONCAT('Resource Checklist generator'!$A$1,UPPER('Resource Checklist generator'!$O$1),SUBSTITUTE(_xlfn.CONCAT(G607,"_",I607),"GAME.CHECKLIST_",""),'Resource Checklist generator'!$B$1,CHAR(10),
    'Resource Checklist generator'!$C$1,G607,'Resource Checklist generator'!$D$1,I607,'Resource Checklist generator'!$E$1,CHAR(10),
    IF(K607="","",_xlfn.CONCAT('Resource Checklist generator'!$F$1,K607,'Resource Checklist generator'!$G$1,CHAR(10))),
    'Resource Checklist generator'!$J$1,'Resource Checklist generator'!$K$1,CHAR(10),
    'Resource Checklist generator'!$N$1)
)</f>
        <v/>
      </c>
      <c r="R607" s="14"/>
      <c r="S607" s="14" t="str">
        <f t="shared" si="19"/>
        <v/>
      </c>
      <c r="T607" s="14" t="str" cm="1">
        <f t="array" ref="T607">IF(Q607="","",MATCH(MID(Q607,1,255),MID($R$3:$R$999,1,255),0))</f>
        <v/>
      </c>
      <c r="U607" s="14"/>
      <c r="V607" s="14"/>
    </row>
    <row r="608" spans="2:22">
      <c r="B608" s="9"/>
      <c r="C608" s="46" t="str" cm="1">
        <f t="array" ref="C608">IF(B608="","",
       IF(OR(_xlfn._xlws.FILTER('Checklist.loc DATA'!$D$3:$D$3000,'Checklist.loc DATA'!$C$3:$C$3000=B608,"#no matching result in Checklist.loc DATA")="#no matching result found in Checklist.loc DATA",_xlfn._xlws.FILTER('Checklist.loc DATA'!$D$3:$D$3000,'Checklist.loc DATA'!$C$3:$C$3000=B608,"#no matching result in Checklist.loc DATA")="MISSING",_xlfn._xlws.FILTER('Checklist.loc DATA'!$D$3:$D$3000,'Checklist.loc DATA'!$C$3:$C$3000=B608,"#no matching result in Checklist.loc DATA")=""),
            IF(_xlfn._xlws.FILTER('GAME.CHECKLIST_ Integrator'!$C$2:$C$3000,'GAME.CHECKLIST_ Integrator'!$D$2:$D$3000=B608,"#no matching result in GAME.CHECKLIST Integrator")="0","#Text found in aircraft PAGE_Integrator but no matching entry name; check that you copy-pasted entry names",
                   _xlfn._xlws.FILTER('GAME.CHECKLIST_ Integrator'!$C$2:$C$3000,'GAME.CHECKLIST_ Integrator'!$D$2:$D$3000=B608,"#no matching result in GAME.CHECKLIST Integrator")),
           _xlfn._xlws.FILTER('Checklist.loc DATA'!$D$3:$D$3000,'Checklist.loc DATA'!$C$3:$C$3000=B608,"#no matching result in Checklist.loc DATA")))</f>
        <v/>
      </c>
      <c r="D608" s="54"/>
      <c r="E608" s="46" t="str" cm="1">
        <f t="array" ref="E608">IF(D608="","",
       IF(OR(_xlfn._xlws.FILTER('Checklist.loc DATA'!$D$3:$D$3000,'Checklist.loc DATA'!$C$3:$C$3000=D608,"#no matching result in Checklist.loc DATA")="#no matching result found in Checklist.loc DATA",_xlfn._xlws.FILTER('Checklist.loc DATA'!$D$3:$D$3000,'Checklist.loc DATA'!$C$3:$C$3000=D608,"#no matching result in Checklist.loc DATA")="MISSING",_xlfn._xlws.FILTER('Checklist.loc DATA'!$D$3:$D$3000,'Checklist.loc DATA'!$C$3:$C$3000=D608,"#no matching result in Checklist.loc DATA")=""),
            IF(_xlfn._xlws.FILTER('GAME.CHECKLIST_ Integrator'!$C$2:$C$3000,'GAME.CHECKLIST_ Integrator'!$D$2:$D$3000=D608,"#no matching result in GAME.CHECKLIST Integrator")="0","#Text found in aircraft PAGE_Integrator but no matching entry name; check that you copy-pasted entry names",
                   _xlfn._xlws.FILTER('GAME.CHECKLIST_ Integrator'!$C$2:$C$3000,'GAME.CHECKLIST_ Integrator'!$D$2:$D$3000=D608,"#no matching result in GAME.CHECKLIST Integrator")),
           _xlfn._xlws.FILTER('Checklist.loc DATA'!$D$3:$D$3000,'Checklist.loc DATA'!$C$3:$C$3000=D608,"#no matching result in Checklist.loc DATA")))</f>
        <v/>
      </c>
      <c r="F608" s="52"/>
      <c r="G608" s="46" t="str" cm="1">
        <f t="array" ref="G608">IF(F608="","",
       IF(OR(_xlfn._xlws.FILTER('Checklist.loc DATA'!$D$3:$D$3000,'Checklist.loc DATA'!$C$3:$C$3000=F608,"#no matching result in Checklist.loc DATA")="#no matching result found in Checklist.loc DATA",_xlfn._xlws.FILTER('Checklist.loc DATA'!$D$3:$D$3000,'Checklist.loc DATA'!$C$3:$C$3000=F608,"#no matching result in Checklist.loc DATA")="MISSING",_xlfn._xlws.FILTER('Checklist.loc DATA'!$D$3:$D$3000,'Checklist.loc DATA'!$C$3:$C$3000=F608,"#no matching result in Checklist.loc DATA")=""),
            IF(_xlfn._xlws.FILTER('GAME.CHECKLIST_ Integrator'!$C$2:$C$3000,'GAME.CHECKLIST_ Integrator'!$D$2:$D$3000=F608,"#no matching result in GAME.CHECKLIST Integrator")="0","#Text found in aircraft PAGE_Integrator but no matching entry name; check that you copy-pasted entry names",
                   _xlfn._xlws.FILTER('GAME.CHECKLIST_ Integrator'!$C$2:$C$3000,'GAME.CHECKLIST_ Integrator'!$D$2:$D$3000=F608,"#no matching result in GAME.CHECKLIST Integrator")),
           _xlfn._xlws.FILTER('Checklist.loc DATA'!$D$3:$D$3000,'Checklist.loc DATA'!$C$3:$C$3000=F608,"#no matching result in Checklist.loc DATA")))</f>
        <v/>
      </c>
      <c r="H608" s="61"/>
      <c r="I608" s="46" t="str" cm="1">
        <f t="array" ref="I608">IF(H608="","",
       IF(OR(_xlfn._xlws.FILTER('Checklist.loc DATA'!$D$3:$D$3000,'Checklist.loc DATA'!$C$3:$C$3000=H608,"#no matching result in Checklist.loc DATA")="#no matching result found in Checklist.loc DATA",_xlfn._xlws.FILTER('Checklist.loc DATA'!$D$3:$D$3000,'Checklist.loc DATA'!$C$3:$C$3000=H608,"#no matching result in Checklist.loc DATA")="MISSING",_xlfn._xlws.FILTER('Checklist.loc DATA'!$D$3:$D$3000,'Checklist.loc DATA'!$C$3:$C$3000=H608,"#no matching result in Checklist.loc DATA")=""),
            IF(_xlfn._xlws.FILTER('GAME.CHECKLIST_ Integrator'!$C$2:$C$3000,'GAME.CHECKLIST_ Integrator'!$D$2:$D$3000=H608,"#no matching result in GAME.CHECKLIST Integrator")="0","#Text found in aircraft PAGE_Integrator but no matching entry name; check that you copy-pasted entry names",
                   _xlfn._xlws.FILTER('GAME.CHECKLIST_ Integrator'!$C$2:$C$3000,'GAME.CHECKLIST_ Integrator'!$D$2:$D$3000=H608,"#no matching result in GAME.CHECKLIST Integrator")),
           _xlfn._xlws.FILTER('Checklist.loc DATA'!$D$3:$D$3000,'Checklist.loc DATA'!$C$3:$C$3000=H608,"#no matching result in Checklist.loc DATA")))</f>
        <v/>
      </c>
      <c r="J608" s="48"/>
      <c r="K608" s="46" t="str" cm="1">
        <f t="array" ref="K608">IF(OR(J608="",J608=0),"",
       IF(OR(_xlfn._xlws.FILTER('Checklist.loc DATA'!$E$3:$E$3000,'Checklist.loc DATA'!$D$3:$D$3000=J608,"#no matching result in Checklist.loc DATA")="#no matching result found in Checklist.loc DATA",_xlfn._xlws.FILTER('Checklist.loc DATA'!$E$3:$E$3000,'Checklist.loc DATA'!$D$3:$D$3000=J608,"#no matching result in Checklist.loc DATA")="MISSING",_xlfn._xlws.FILTER('Checklist.loc DATA'!$E$3:$E$3000,'Checklist.loc DATA'!$D$3:$D$3000=J608,"#no matching result in Checklist.loc DATA")=""),
          IF(_xlfn._xlws.FILTER('CLUE. Integrator'!$C$2:$C$3000,'CLUE. Integrator'!$D$2:$D$3000=J608,"#no matching result in aircraft CLUE_Integrator")="0","#Text found in aircraft CLUE_Integrator but no matching entry name; check that you copy-pasted entry names",
                   _xlfn._xlws.FILTER('CLUE. Integrator'!$C$2:$C$3000,'CLUE. Integrator'!$D$2:$D$3000=J608,"#no matching result in aircraft CLUE_Integrator")),
           _xlfn._xlws.FILTER('Checklist.loc DATA'!$E$3:$E$3000,'Checklist.loc DATA'!$D$3:$D$3000=J608,"#no matching result in Checklist.loc DATA")))</f>
        <v/>
      </c>
      <c r="L608" s="63" t="str">
        <f>IF('Integrator tracking'!G617="","",'Integrator tracking'!G617)</f>
        <v/>
      </c>
      <c r="M608" s="14" t="str">
        <f t="shared" si="18"/>
        <v/>
      </c>
      <c r="N608" s="14" t="str">
        <f>IF(F608="","",
_xlfn.CONCAT('Resource Checklist generator'!$A$2,UPPER('Resource Checklist generator'!$O$1),SUBSTITUTE(_xlfn.CONCAT(G608,"_",I608),"GAME.CHECKLIST_",""),"_",T608,'Resource Checklist generator'!$M$2,L608,'Resource Checklist generator'!$K$2,CHAR(10),
    'Resource Checklist generator'!$L$1,'Resource Checklist generator'!$N$2,'Resource Checklist generator'!$K$1,CHAR(10),
    'Resource Checklist generator'!$N$1
))</f>
        <v/>
      </c>
      <c r="O608" s="14" t="str">
        <f>IF(NOT(OR(U608=0,U608="")),_xlfn.CONCAT('Resource Checklist generator'!$G$2,U608,'Resource Checklist generator'!$H$2,CHAR(10),'Resource Checklist generator'!$I$2),"")</f>
        <v/>
      </c>
      <c r="P608" s="14" t="str">
        <f>IF(NOT(OR(V608=0,V608="")),_xlfn.CONCAT('Resource Checklist generator'!$J$2,V608,'Resource Checklist generator'!$H$2,CHAR(10),'Resource Checklist generator'!$L$2),"")</f>
        <v/>
      </c>
      <c r="Q608" s="14" t="str">
        <f>IF(F608="","",
    _xlfn.CONCAT('Resource Checklist generator'!$A$1,UPPER('Resource Checklist generator'!$O$1),SUBSTITUTE(_xlfn.CONCAT(G608,"_",I608),"GAME.CHECKLIST_",""),'Resource Checklist generator'!$B$1,CHAR(10),
    'Resource Checklist generator'!$C$1,G608,'Resource Checklist generator'!$D$1,I608,'Resource Checklist generator'!$E$1,CHAR(10),
    IF(K608="","",_xlfn.CONCAT('Resource Checklist generator'!$F$1,K608,'Resource Checklist generator'!$G$1,CHAR(10))),
    'Resource Checklist generator'!$J$1,'Resource Checklist generator'!$K$1,CHAR(10),
    'Resource Checklist generator'!$N$1)
)</f>
        <v/>
      </c>
      <c r="R608" s="14"/>
      <c r="S608" s="14" t="str">
        <f t="shared" si="19"/>
        <v/>
      </c>
      <c r="T608" s="14" t="str" cm="1">
        <f t="array" ref="T608">IF(Q608="","",MATCH(MID(Q608,1,255),MID($R$3:$R$999,1,255),0))</f>
        <v/>
      </c>
      <c r="U608" s="14"/>
      <c r="V608" s="14"/>
    </row>
    <row r="609" spans="2:22">
      <c r="B609" s="9"/>
      <c r="C609" s="46" t="str" cm="1">
        <f t="array" ref="C609">IF(B609="","",
       IF(OR(_xlfn._xlws.FILTER('Checklist.loc DATA'!$D$3:$D$3000,'Checklist.loc DATA'!$C$3:$C$3000=B609,"#no matching result in Checklist.loc DATA")="#no matching result found in Checklist.loc DATA",_xlfn._xlws.FILTER('Checklist.loc DATA'!$D$3:$D$3000,'Checklist.loc DATA'!$C$3:$C$3000=B609,"#no matching result in Checklist.loc DATA")="MISSING",_xlfn._xlws.FILTER('Checklist.loc DATA'!$D$3:$D$3000,'Checklist.loc DATA'!$C$3:$C$3000=B609,"#no matching result in Checklist.loc DATA")=""),
            IF(_xlfn._xlws.FILTER('GAME.CHECKLIST_ Integrator'!$C$2:$C$3000,'GAME.CHECKLIST_ Integrator'!$D$2:$D$3000=B609,"#no matching result in GAME.CHECKLIST Integrator")="0","#Text found in aircraft PAGE_Integrator but no matching entry name; check that you copy-pasted entry names",
                   _xlfn._xlws.FILTER('GAME.CHECKLIST_ Integrator'!$C$2:$C$3000,'GAME.CHECKLIST_ Integrator'!$D$2:$D$3000=B609,"#no matching result in GAME.CHECKLIST Integrator")),
           _xlfn._xlws.FILTER('Checklist.loc DATA'!$D$3:$D$3000,'Checklist.loc DATA'!$C$3:$C$3000=B609,"#no matching result in Checklist.loc DATA")))</f>
        <v/>
      </c>
      <c r="D609" s="54"/>
      <c r="E609" s="46" t="str" cm="1">
        <f t="array" ref="E609">IF(D609="","",
       IF(OR(_xlfn._xlws.FILTER('Checklist.loc DATA'!$D$3:$D$3000,'Checklist.loc DATA'!$C$3:$C$3000=D609,"#no matching result in Checklist.loc DATA")="#no matching result found in Checklist.loc DATA",_xlfn._xlws.FILTER('Checklist.loc DATA'!$D$3:$D$3000,'Checklist.loc DATA'!$C$3:$C$3000=D609,"#no matching result in Checklist.loc DATA")="MISSING",_xlfn._xlws.FILTER('Checklist.loc DATA'!$D$3:$D$3000,'Checklist.loc DATA'!$C$3:$C$3000=D609,"#no matching result in Checklist.loc DATA")=""),
            IF(_xlfn._xlws.FILTER('GAME.CHECKLIST_ Integrator'!$C$2:$C$3000,'GAME.CHECKLIST_ Integrator'!$D$2:$D$3000=D609,"#no matching result in GAME.CHECKLIST Integrator")="0","#Text found in aircraft PAGE_Integrator but no matching entry name; check that you copy-pasted entry names",
                   _xlfn._xlws.FILTER('GAME.CHECKLIST_ Integrator'!$C$2:$C$3000,'GAME.CHECKLIST_ Integrator'!$D$2:$D$3000=D609,"#no matching result in GAME.CHECKLIST Integrator")),
           _xlfn._xlws.FILTER('Checklist.loc DATA'!$D$3:$D$3000,'Checklist.loc DATA'!$C$3:$C$3000=D609,"#no matching result in Checklist.loc DATA")))</f>
        <v/>
      </c>
      <c r="F609" s="52"/>
      <c r="G609" s="46" t="str" cm="1">
        <f t="array" ref="G609">IF(F609="","",
       IF(OR(_xlfn._xlws.FILTER('Checklist.loc DATA'!$D$3:$D$3000,'Checklist.loc DATA'!$C$3:$C$3000=F609,"#no matching result in Checklist.loc DATA")="#no matching result found in Checklist.loc DATA",_xlfn._xlws.FILTER('Checklist.loc DATA'!$D$3:$D$3000,'Checklist.loc DATA'!$C$3:$C$3000=F609,"#no matching result in Checklist.loc DATA")="MISSING",_xlfn._xlws.FILTER('Checklist.loc DATA'!$D$3:$D$3000,'Checklist.loc DATA'!$C$3:$C$3000=F609,"#no matching result in Checklist.loc DATA")=""),
            IF(_xlfn._xlws.FILTER('GAME.CHECKLIST_ Integrator'!$C$2:$C$3000,'GAME.CHECKLIST_ Integrator'!$D$2:$D$3000=F609,"#no matching result in GAME.CHECKLIST Integrator")="0","#Text found in aircraft PAGE_Integrator but no matching entry name; check that you copy-pasted entry names",
                   _xlfn._xlws.FILTER('GAME.CHECKLIST_ Integrator'!$C$2:$C$3000,'GAME.CHECKLIST_ Integrator'!$D$2:$D$3000=F609,"#no matching result in GAME.CHECKLIST Integrator")),
           _xlfn._xlws.FILTER('Checklist.loc DATA'!$D$3:$D$3000,'Checklist.loc DATA'!$C$3:$C$3000=F609,"#no matching result in Checklist.loc DATA")))</f>
        <v/>
      </c>
      <c r="H609" s="61"/>
      <c r="I609" s="46" t="str" cm="1">
        <f t="array" ref="I609">IF(H609="","",
       IF(OR(_xlfn._xlws.FILTER('Checklist.loc DATA'!$D$3:$D$3000,'Checklist.loc DATA'!$C$3:$C$3000=H609,"#no matching result in Checklist.loc DATA")="#no matching result found in Checklist.loc DATA",_xlfn._xlws.FILTER('Checklist.loc DATA'!$D$3:$D$3000,'Checklist.loc DATA'!$C$3:$C$3000=H609,"#no matching result in Checklist.loc DATA")="MISSING",_xlfn._xlws.FILTER('Checklist.loc DATA'!$D$3:$D$3000,'Checklist.loc DATA'!$C$3:$C$3000=H609,"#no matching result in Checklist.loc DATA")=""),
            IF(_xlfn._xlws.FILTER('GAME.CHECKLIST_ Integrator'!$C$2:$C$3000,'GAME.CHECKLIST_ Integrator'!$D$2:$D$3000=H609,"#no matching result in GAME.CHECKLIST Integrator")="0","#Text found in aircraft PAGE_Integrator but no matching entry name; check that you copy-pasted entry names",
                   _xlfn._xlws.FILTER('GAME.CHECKLIST_ Integrator'!$C$2:$C$3000,'GAME.CHECKLIST_ Integrator'!$D$2:$D$3000=H609,"#no matching result in GAME.CHECKLIST Integrator")),
           _xlfn._xlws.FILTER('Checklist.loc DATA'!$D$3:$D$3000,'Checklist.loc DATA'!$C$3:$C$3000=H609,"#no matching result in Checklist.loc DATA")))</f>
        <v/>
      </c>
      <c r="J609" s="48"/>
      <c r="K609" s="46" t="str" cm="1">
        <f t="array" ref="K609">IF(OR(J609="",J609=0),"",
       IF(OR(_xlfn._xlws.FILTER('Checklist.loc DATA'!$E$3:$E$3000,'Checklist.loc DATA'!$D$3:$D$3000=J609,"#no matching result in Checklist.loc DATA")="#no matching result found in Checklist.loc DATA",_xlfn._xlws.FILTER('Checklist.loc DATA'!$E$3:$E$3000,'Checklist.loc DATA'!$D$3:$D$3000=J609,"#no matching result in Checklist.loc DATA")="MISSING",_xlfn._xlws.FILTER('Checklist.loc DATA'!$E$3:$E$3000,'Checklist.loc DATA'!$D$3:$D$3000=J609,"#no matching result in Checklist.loc DATA")=""),
          IF(_xlfn._xlws.FILTER('CLUE. Integrator'!$C$2:$C$3000,'CLUE. Integrator'!$D$2:$D$3000=J609,"#no matching result in aircraft CLUE_Integrator")="0","#Text found in aircraft CLUE_Integrator but no matching entry name; check that you copy-pasted entry names",
                   _xlfn._xlws.FILTER('CLUE. Integrator'!$C$2:$C$3000,'CLUE. Integrator'!$D$2:$D$3000=J609,"#no matching result in aircraft CLUE_Integrator")),
           _xlfn._xlws.FILTER('Checklist.loc DATA'!$E$3:$E$3000,'Checklist.loc DATA'!$D$3:$D$3000=J609,"#no matching result in Checklist.loc DATA")))</f>
        <v/>
      </c>
      <c r="L609" s="63" t="str">
        <f>IF('Integrator tracking'!G618="","",'Integrator tracking'!G618)</f>
        <v/>
      </c>
      <c r="M609" s="14" t="str">
        <f t="shared" si="18"/>
        <v/>
      </c>
      <c r="N609" s="14" t="str">
        <f>IF(F609="","",
_xlfn.CONCAT('Resource Checklist generator'!$A$2,UPPER('Resource Checklist generator'!$O$1),SUBSTITUTE(_xlfn.CONCAT(G609,"_",I609),"GAME.CHECKLIST_",""),"_",T609,'Resource Checklist generator'!$M$2,L609,'Resource Checklist generator'!$K$2,CHAR(10),
    'Resource Checklist generator'!$L$1,'Resource Checklist generator'!$N$2,'Resource Checklist generator'!$K$1,CHAR(10),
    'Resource Checklist generator'!$N$1
))</f>
        <v/>
      </c>
      <c r="O609" s="14" t="str">
        <f>IF(NOT(OR(U609=0,U609="")),_xlfn.CONCAT('Resource Checklist generator'!$G$2,U609,'Resource Checklist generator'!$H$2,CHAR(10),'Resource Checklist generator'!$I$2),"")</f>
        <v/>
      </c>
      <c r="P609" s="14" t="str">
        <f>IF(NOT(OR(V609=0,V609="")),_xlfn.CONCAT('Resource Checklist generator'!$J$2,V609,'Resource Checklist generator'!$H$2,CHAR(10),'Resource Checklist generator'!$L$2),"")</f>
        <v/>
      </c>
      <c r="Q609" s="14" t="str">
        <f>IF(F609="","",
    _xlfn.CONCAT('Resource Checklist generator'!$A$1,UPPER('Resource Checklist generator'!$O$1),SUBSTITUTE(_xlfn.CONCAT(G609,"_",I609),"GAME.CHECKLIST_",""),'Resource Checklist generator'!$B$1,CHAR(10),
    'Resource Checklist generator'!$C$1,G609,'Resource Checklist generator'!$D$1,I609,'Resource Checklist generator'!$E$1,CHAR(10),
    IF(K609="","",_xlfn.CONCAT('Resource Checklist generator'!$F$1,K609,'Resource Checklist generator'!$G$1,CHAR(10))),
    'Resource Checklist generator'!$J$1,'Resource Checklist generator'!$K$1,CHAR(10),
    'Resource Checklist generator'!$N$1)
)</f>
        <v/>
      </c>
      <c r="R609" s="14"/>
      <c r="S609" s="14" t="str">
        <f t="shared" si="19"/>
        <v/>
      </c>
      <c r="T609" s="14" t="str" cm="1">
        <f t="array" ref="T609">IF(Q609="","",MATCH(MID(Q609,1,255),MID($R$3:$R$999,1,255),0))</f>
        <v/>
      </c>
      <c r="U609" s="14"/>
      <c r="V609" s="14"/>
    </row>
    <row r="610" spans="2:22">
      <c r="B610" s="9"/>
      <c r="C610" s="46" t="str" cm="1">
        <f t="array" ref="C610">IF(B610="","",
       IF(OR(_xlfn._xlws.FILTER('Checklist.loc DATA'!$D$3:$D$3000,'Checklist.loc DATA'!$C$3:$C$3000=B610,"#no matching result in Checklist.loc DATA")="#no matching result found in Checklist.loc DATA",_xlfn._xlws.FILTER('Checklist.loc DATA'!$D$3:$D$3000,'Checklist.loc DATA'!$C$3:$C$3000=B610,"#no matching result in Checklist.loc DATA")="MISSING",_xlfn._xlws.FILTER('Checklist.loc DATA'!$D$3:$D$3000,'Checklist.loc DATA'!$C$3:$C$3000=B610,"#no matching result in Checklist.loc DATA")=""),
            IF(_xlfn._xlws.FILTER('GAME.CHECKLIST_ Integrator'!$C$2:$C$3000,'GAME.CHECKLIST_ Integrator'!$D$2:$D$3000=B610,"#no matching result in GAME.CHECKLIST Integrator")="0","#Text found in aircraft PAGE_Integrator but no matching entry name; check that you copy-pasted entry names",
                   _xlfn._xlws.FILTER('GAME.CHECKLIST_ Integrator'!$C$2:$C$3000,'GAME.CHECKLIST_ Integrator'!$D$2:$D$3000=B610,"#no matching result in GAME.CHECKLIST Integrator")),
           _xlfn._xlws.FILTER('Checklist.loc DATA'!$D$3:$D$3000,'Checklist.loc DATA'!$C$3:$C$3000=B610,"#no matching result in Checklist.loc DATA")))</f>
        <v/>
      </c>
      <c r="D610" s="54"/>
      <c r="E610" s="46" t="str" cm="1">
        <f t="array" ref="E610">IF(D610="","",
       IF(OR(_xlfn._xlws.FILTER('Checklist.loc DATA'!$D$3:$D$3000,'Checklist.loc DATA'!$C$3:$C$3000=D610,"#no matching result in Checklist.loc DATA")="#no matching result found in Checklist.loc DATA",_xlfn._xlws.FILTER('Checklist.loc DATA'!$D$3:$D$3000,'Checklist.loc DATA'!$C$3:$C$3000=D610,"#no matching result in Checklist.loc DATA")="MISSING",_xlfn._xlws.FILTER('Checklist.loc DATA'!$D$3:$D$3000,'Checklist.loc DATA'!$C$3:$C$3000=D610,"#no matching result in Checklist.loc DATA")=""),
            IF(_xlfn._xlws.FILTER('GAME.CHECKLIST_ Integrator'!$C$2:$C$3000,'GAME.CHECKLIST_ Integrator'!$D$2:$D$3000=D610,"#no matching result in GAME.CHECKLIST Integrator")="0","#Text found in aircraft PAGE_Integrator but no matching entry name; check that you copy-pasted entry names",
                   _xlfn._xlws.FILTER('GAME.CHECKLIST_ Integrator'!$C$2:$C$3000,'GAME.CHECKLIST_ Integrator'!$D$2:$D$3000=D610,"#no matching result in GAME.CHECKLIST Integrator")),
           _xlfn._xlws.FILTER('Checklist.loc DATA'!$D$3:$D$3000,'Checklist.loc DATA'!$C$3:$C$3000=D610,"#no matching result in Checklist.loc DATA")))</f>
        <v/>
      </c>
      <c r="F610" s="52"/>
      <c r="G610" s="46" t="str" cm="1">
        <f t="array" ref="G610">IF(F610="","",
       IF(OR(_xlfn._xlws.FILTER('Checklist.loc DATA'!$D$3:$D$3000,'Checklist.loc DATA'!$C$3:$C$3000=F610,"#no matching result in Checklist.loc DATA")="#no matching result found in Checklist.loc DATA",_xlfn._xlws.FILTER('Checklist.loc DATA'!$D$3:$D$3000,'Checklist.loc DATA'!$C$3:$C$3000=F610,"#no matching result in Checklist.loc DATA")="MISSING",_xlfn._xlws.FILTER('Checklist.loc DATA'!$D$3:$D$3000,'Checklist.loc DATA'!$C$3:$C$3000=F610,"#no matching result in Checklist.loc DATA")=""),
            IF(_xlfn._xlws.FILTER('GAME.CHECKLIST_ Integrator'!$C$2:$C$3000,'GAME.CHECKLIST_ Integrator'!$D$2:$D$3000=F610,"#no matching result in GAME.CHECKLIST Integrator")="0","#Text found in aircraft PAGE_Integrator but no matching entry name; check that you copy-pasted entry names",
                   _xlfn._xlws.FILTER('GAME.CHECKLIST_ Integrator'!$C$2:$C$3000,'GAME.CHECKLIST_ Integrator'!$D$2:$D$3000=F610,"#no matching result in GAME.CHECKLIST Integrator")),
           _xlfn._xlws.FILTER('Checklist.loc DATA'!$D$3:$D$3000,'Checklist.loc DATA'!$C$3:$C$3000=F610,"#no matching result in Checklist.loc DATA")))</f>
        <v/>
      </c>
      <c r="H610" s="61"/>
      <c r="I610" s="46" t="str" cm="1">
        <f t="array" ref="I610">IF(H610="","",
       IF(OR(_xlfn._xlws.FILTER('Checklist.loc DATA'!$D$3:$D$3000,'Checklist.loc DATA'!$C$3:$C$3000=H610,"#no matching result in Checklist.loc DATA")="#no matching result found in Checklist.loc DATA",_xlfn._xlws.FILTER('Checklist.loc DATA'!$D$3:$D$3000,'Checklist.loc DATA'!$C$3:$C$3000=H610,"#no matching result in Checklist.loc DATA")="MISSING",_xlfn._xlws.FILTER('Checklist.loc DATA'!$D$3:$D$3000,'Checklist.loc DATA'!$C$3:$C$3000=H610,"#no matching result in Checklist.loc DATA")=""),
            IF(_xlfn._xlws.FILTER('GAME.CHECKLIST_ Integrator'!$C$2:$C$3000,'GAME.CHECKLIST_ Integrator'!$D$2:$D$3000=H610,"#no matching result in GAME.CHECKLIST Integrator")="0","#Text found in aircraft PAGE_Integrator but no matching entry name; check that you copy-pasted entry names",
                   _xlfn._xlws.FILTER('GAME.CHECKLIST_ Integrator'!$C$2:$C$3000,'GAME.CHECKLIST_ Integrator'!$D$2:$D$3000=H610,"#no matching result in GAME.CHECKLIST Integrator")),
           _xlfn._xlws.FILTER('Checklist.loc DATA'!$D$3:$D$3000,'Checklist.loc DATA'!$C$3:$C$3000=H610,"#no matching result in Checklist.loc DATA")))</f>
        <v/>
      </c>
      <c r="J610" s="48"/>
      <c r="K610" s="46" t="str" cm="1">
        <f t="array" ref="K610">IF(OR(J610="",J610=0),"",
       IF(OR(_xlfn._xlws.FILTER('Checklist.loc DATA'!$E$3:$E$3000,'Checklist.loc DATA'!$D$3:$D$3000=J610,"#no matching result in Checklist.loc DATA")="#no matching result found in Checklist.loc DATA",_xlfn._xlws.FILTER('Checklist.loc DATA'!$E$3:$E$3000,'Checklist.loc DATA'!$D$3:$D$3000=J610,"#no matching result in Checklist.loc DATA")="MISSING",_xlfn._xlws.FILTER('Checklist.loc DATA'!$E$3:$E$3000,'Checklist.loc DATA'!$D$3:$D$3000=J610,"#no matching result in Checklist.loc DATA")=""),
          IF(_xlfn._xlws.FILTER('CLUE. Integrator'!$C$2:$C$3000,'CLUE. Integrator'!$D$2:$D$3000=J610,"#no matching result in aircraft CLUE_Integrator")="0","#Text found in aircraft CLUE_Integrator but no matching entry name; check that you copy-pasted entry names",
                   _xlfn._xlws.FILTER('CLUE. Integrator'!$C$2:$C$3000,'CLUE. Integrator'!$D$2:$D$3000=J610,"#no matching result in aircraft CLUE_Integrator")),
           _xlfn._xlws.FILTER('Checklist.loc DATA'!$E$3:$E$3000,'Checklist.loc DATA'!$D$3:$D$3000=J610,"#no matching result in Checklist.loc DATA")))</f>
        <v/>
      </c>
      <c r="L610" s="63" t="str">
        <f>IF('Integrator tracking'!G619="","",'Integrator tracking'!G619)</f>
        <v/>
      </c>
      <c r="M610" s="14" t="str">
        <f t="shared" si="18"/>
        <v/>
      </c>
      <c r="N610" s="14" t="str">
        <f>IF(F610="","",
_xlfn.CONCAT('Resource Checklist generator'!$A$2,UPPER('Resource Checklist generator'!$O$1),SUBSTITUTE(_xlfn.CONCAT(G610,"_",I610),"GAME.CHECKLIST_",""),"_",T610,'Resource Checklist generator'!$M$2,L610,'Resource Checklist generator'!$K$2,CHAR(10),
    'Resource Checklist generator'!$L$1,'Resource Checklist generator'!$N$2,'Resource Checklist generator'!$K$1,CHAR(10),
    'Resource Checklist generator'!$N$1
))</f>
        <v/>
      </c>
      <c r="O610" s="14" t="str">
        <f>IF(NOT(OR(U610=0,U610="")),_xlfn.CONCAT('Resource Checklist generator'!$G$2,U610,'Resource Checklist generator'!$H$2,CHAR(10),'Resource Checklist generator'!$I$2),"")</f>
        <v/>
      </c>
      <c r="P610" s="14" t="str">
        <f>IF(NOT(OR(V610=0,V610="")),_xlfn.CONCAT('Resource Checklist generator'!$J$2,V610,'Resource Checklist generator'!$H$2,CHAR(10),'Resource Checklist generator'!$L$2),"")</f>
        <v/>
      </c>
      <c r="Q610" s="14" t="str">
        <f>IF(F610="","",
    _xlfn.CONCAT('Resource Checklist generator'!$A$1,UPPER('Resource Checklist generator'!$O$1),SUBSTITUTE(_xlfn.CONCAT(G610,"_",I610),"GAME.CHECKLIST_",""),'Resource Checklist generator'!$B$1,CHAR(10),
    'Resource Checklist generator'!$C$1,G610,'Resource Checklist generator'!$D$1,I610,'Resource Checklist generator'!$E$1,CHAR(10),
    IF(K610="","",_xlfn.CONCAT('Resource Checklist generator'!$F$1,K610,'Resource Checklist generator'!$G$1,CHAR(10))),
    'Resource Checklist generator'!$J$1,'Resource Checklist generator'!$K$1,CHAR(10),
    'Resource Checklist generator'!$N$1)
)</f>
        <v/>
      </c>
      <c r="R610" s="14"/>
      <c r="S610" s="14" t="str">
        <f t="shared" si="19"/>
        <v/>
      </c>
      <c r="T610" s="14" t="str" cm="1">
        <f t="array" ref="T610">IF(Q610="","",MATCH(MID(Q610,1,255),MID($R$3:$R$999,1,255),0))</f>
        <v/>
      </c>
      <c r="U610" s="14"/>
      <c r="V610" s="14"/>
    </row>
    <row r="611" spans="2:22">
      <c r="B611" s="9"/>
      <c r="C611" s="46" t="str" cm="1">
        <f t="array" ref="C611">IF(B611="","",
       IF(OR(_xlfn._xlws.FILTER('Checklist.loc DATA'!$D$3:$D$3000,'Checklist.loc DATA'!$C$3:$C$3000=B611,"#no matching result in Checklist.loc DATA")="#no matching result found in Checklist.loc DATA",_xlfn._xlws.FILTER('Checklist.loc DATA'!$D$3:$D$3000,'Checklist.loc DATA'!$C$3:$C$3000=B611,"#no matching result in Checklist.loc DATA")="MISSING",_xlfn._xlws.FILTER('Checklist.loc DATA'!$D$3:$D$3000,'Checklist.loc DATA'!$C$3:$C$3000=B611,"#no matching result in Checklist.loc DATA")=""),
            IF(_xlfn._xlws.FILTER('GAME.CHECKLIST_ Integrator'!$C$2:$C$3000,'GAME.CHECKLIST_ Integrator'!$D$2:$D$3000=B611,"#no matching result in GAME.CHECKLIST Integrator")="0","#Text found in aircraft PAGE_Integrator but no matching entry name; check that you copy-pasted entry names",
                   _xlfn._xlws.FILTER('GAME.CHECKLIST_ Integrator'!$C$2:$C$3000,'GAME.CHECKLIST_ Integrator'!$D$2:$D$3000=B611,"#no matching result in GAME.CHECKLIST Integrator")),
           _xlfn._xlws.FILTER('Checklist.loc DATA'!$D$3:$D$3000,'Checklist.loc DATA'!$C$3:$C$3000=B611,"#no matching result in Checklist.loc DATA")))</f>
        <v/>
      </c>
      <c r="D611" s="54"/>
      <c r="E611" s="46" t="str" cm="1">
        <f t="array" ref="E611">IF(D611="","",
       IF(OR(_xlfn._xlws.FILTER('Checklist.loc DATA'!$D$3:$D$3000,'Checklist.loc DATA'!$C$3:$C$3000=D611,"#no matching result in Checklist.loc DATA")="#no matching result found in Checklist.loc DATA",_xlfn._xlws.FILTER('Checklist.loc DATA'!$D$3:$D$3000,'Checklist.loc DATA'!$C$3:$C$3000=D611,"#no matching result in Checklist.loc DATA")="MISSING",_xlfn._xlws.FILTER('Checklist.loc DATA'!$D$3:$D$3000,'Checklist.loc DATA'!$C$3:$C$3000=D611,"#no matching result in Checklist.loc DATA")=""),
            IF(_xlfn._xlws.FILTER('GAME.CHECKLIST_ Integrator'!$C$2:$C$3000,'GAME.CHECKLIST_ Integrator'!$D$2:$D$3000=D611,"#no matching result in GAME.CHECKLIST Integrator")="0","#Text found in aircraft PAGE_Integrator but no matching entry name; check that you copy-pasted entry names",
                   _xlfn._xlws.FILTER('GAME.CHECKLIST_ Integrator'!$C$2:$C$3000,'GAME.CHECKLIST_ Integrator'!$D$2:$D$3000=D611,"#no matching result in GAME.CHECKLIST Integrator")),
           _xlfn._xlws.FILTER('Checklist.loc DATA'!$D$3:$D$3000,'Checklist.loc DATA'!$C$3:$C$3000=D611,"#no matching result in Checklist.loc DATA")))</f>
        <v/>
      </c>
      <c r="F611" s="52"/>
      <c r="G611" s="46" t="str" cm="1">
        <f t="array" ref="G611">IF(F611="","",
       IF(OR(_xlfn._xlws.FILTER('Checklist.loc DATA'!$D$3:$D$3000,'Checklist.loc DATA'!$C$3:$C$3000=F611,"#no matching result in Checklist.loc DATA")="#no matching result found in Checklist.loc DATA",_xlfn._xlws.FILTER('Checklist.loc DATA'!$D$3:$D$3000,'Checklist.loc DATA'!$C$3:$C$3000=F611,"#no matching result in Checklist.loc DATA")="MISSING",_xlfn._xlws.FILTER('Checklist.loc DATA'!$D$3:$D$3000,'Checklist.loc DATA'!$C$3:$C$3000=F611,"#no matching result in Checklist.loc DATA")=""),
            IF(_xlfn._xlws.FILTER('GAME.CHECKLIST_ Integrator'!$C$2:$C$3000,'GAME.CHECKLIST_ Integrator'!$D$2:$D$3000=F611,"#no matching result in GAME.CHECKLIST Integrator")="0","#Text found in aircraft PAGE_Integrator but no matching entry name; check that you copy-pasted entry names",
                   _xlfn._xlws.FILTER('GAME.CHECKLIST_ Integrator'!$C$2:$C$3000,'GAME.CHECKLIST_ Integrator'!$D$2:$D$3000=F611,"#no matching result in GAME.CHECKLIST Integrator")),
           _xlfn._xlws.FILTER('Checklist.loc DATA'!$D$3:$D$3000,'Checklist.loc DATA'!$C$3:$C$3000=F611,"#no matching result in Checklist.loc DATA")))</f>
        <v/>
      </c>
      <c r="H611" s="61"/>
      <c r="I611" s="46" t="str" cm="1">
        <f t="array" ref="I611">IF(H611="","",
       IF(OR(_xlfn._xlws.FILTER('Checklist.loc DATA'!$D$3:$D$3000,'Checklist.loc DATA'!$C$3:$C$3000=H611,"#no matching result in Checklist.loc DATA")="#no matching result found in Checklist.loc DATA",_xlfn._xlws.FILTER('Checklist.loc DATA'!$D$3:$D$3000,'Checklist.loc DATA'!$C$3:$C$3000=H611,"#no matching result in Checklist.loc DATA")="MISSING",_xlfn._xlws.FILTER('Checklist.loc DATA'!$D$3:$D$3000,'Checklist.loc DATA'!$C$3:$C$3000=H611,"#no matching result in Checklist.loc DATA")=""),
            IF(_xlfn._xlws.FILTER('GAME.CHECKLIST_ Integrator'!$C$2:$C$3000,'GAME.CHECKLIST_ Integrator'!$D$2:$D$3000=H611,"#no matching result in GAME.CHECKLIST Integrator")="0","#Text found in aircraft PAGE_Integrator but no matching entry name; check that you copy-pasted entry names",
                   _xlfn._xlws.FILTER('GAME.CHECKLIST_ Integrator'!$C$2:$C$3000,'GAME.CHECKLIST_ Integrator'!$D$2:$D$3000=H611,"#no matching result in GAME.CHECKLIST Integrator")),
           _xlfn._xlws.FILTER('Checklist.loc DATA'!$D$3:$D$3000,'Checklist.loc DATA'!$C$3:$C$3000=H611,"#no matching result in Checklist.loc DATA")))</f>
        <v/>
      </c>
      <c r="J611" s="48"/>
      <c r="K611" s="46" t="str" cm="1">
        <f t="array" ref="K611">IF(OR(J611="",J611=0),"",
       IF(OR(_xlfn._xlws.FILTER('Checklist.loc DATA'!$E$3:$E$3000,'Checklist.loc DATA'!$D$3:$D$3000=J611,"#no matching result in Checklist.loc DATA")="#no matching result found in Checklist.loc DATA",_xlfn._xlws.FILTER('Checklist.loc DATA'!$E$3:$E$3000,'Checklist.loc DATA'!$D$3:$D$3000=J611,"#no matching result in Checklist.loc DATA")="MISSING",_xlfn._xlws.FILTER('Checklist.loc DATA'!$E$3:$E$3000,'Checklist.loc DATA'!$D$3:$D$3000=J611,"#no matching result in Checklist.loc DATA")=""),
          IF(_xlfn._xlws.FILTER('CLUE. Integrator'!$C$2:$C$3000,'CLUE. Integrator'!$D$2:$D$3000=J611,"#no matching result in aircraft CLUE_Integrator")="0","#Text found in aircraft CLUE_Integrator but no matching entry name; check that you copy-pasted entry names",
                   _xlfn._xlws.FILTER('CLUE. Integrator'!$C$2:$C$3000,'CLUE. Integrator'!$D$2:$D$3000=J611,"#no matching result in aircraft CLUE_Integrator")),
           _xlfn._xlws.FILTER('Checklist.loc DATA'!$E$3:$E$3000,'Checklist.loc DATA'!$D$3:$D$3000=J611,"#no matching result in Checklist.loc DATA")))</f>
        <v/>
      </c>
      <c r="L611" s="63" t="str">
        <f>IF('Integrator tracking'!G620="","",'Integrator tracking'!G620)</f>
        <v/>
      </c>
      <c r="M611" s="14" t="str">
        <f t="shared" si="18"/>
        <v/>
      </c>
      <c r="N611" s="14" t="str">
        <f>IF(F611="","",
_xlfn.CONCAT('Resource Checklist generator'!$A$2,UPPER('Resource Checklist generator'!$O$1),SUBSTITUTE(_xlfn.CONCAT(G611,"_",I611),"GAME.CHECKLIST_",""),"_",T611,'Resource Checklist generator'!$M$2,L611,'Resource Checklist generator'!$K$2,CHAR(10),
    'Resource Checklist generator'!$L$1,'Resource Checklist generator'!$N$2,'Resource Checklist generator'!$K$1,CHAR(10),
    'Resource Checklist generator'!$N$1
))</f>
        <v/>
      </c>
      <c r="O611" s="14" t="str">
        <f>IF(NOT(OR(U611=0,U611="")),_xlfn.CONCAT('Resource Checklist generator'!$G$2,U611,'Resource Checklist generator'!$H$2,CHAR(10),'Resource Checklist generator'!$I$2),"")</f>
        <v/>
      </c>
      <c r="P611" s="14" t="str">
        <f>IF(NOT(OR(V611=0,V611="")),_xlfn.CONCAT('Resource Checklist generator'!$J$2,V611,'Resource Checklist generator'!$H$2,CHAR(10),'Resource Checklist generator'!$L$2),"")</f>
        <v/>
      </c>
      <c r="Q611" s="14" t="str">
        <f>IF(F611="","",
    _xlfn.CONCAT('Resource Checklist generator'!$A$1,UPPER('Resource Checklist generator'!$O$1),SUBSTITUTE(_xlfn.CONCAT(G611,"_",I611),"GAME.CHECKLIST_",""),'Resource Checklist generator'!$B$1,CHAR(10),
    'Resource Checklist generator'!$C$1,G611,'Resource Checklist generator'!$D$1,I611,'Resource Checklist generator'!$E$1,CHAR(10),
    IF(K611="","",_xlfn.CONCAT('Resource Checklist generator'!$F$1,K611,'Resource Checklist generator'!$G$1,CHAR(10))),
    'Resource Checklist generator'!$J$1,'Resource Checklist generator'!$K$1,CHAR(10),
    'Resource Checklist generator'!$N$1)
)</f>
        <v/>
      </c>
      <c r="R611" s="14"/>
      <c r="S611" s="14" t="str">
        <f t="shared" si="19"/>
        <v/>
      </c>
      <c r="T611" s="14" t="str" cm="1">
        <f t="array" ref="T611">IF(Q611="","",MATCH(MID(Q611,1,255),MID($R$3:$R$999,1,255),0))</f>
        <v/>
      </c>
      <c r="U611" s="14"/>
      <c r="V611" s="14"/>
    </row>
    <row r="612" spans="2:22">
      <c r="B612" s="9"/>
      <c r="C612" s="46" t="str" cm="1">
        <f t="array" ref="C612">IF(B612="","",
       IF(OR(_xlfn._xlws.FILTER('Checklist.loc DATA'!$D$3:$D$3000,'Checklist.loc DATA'!$C$3:$C$3000=B612,"#no matching result in Checklist.loc DATA")="#no matching result found in Checklist.loc DATA",_xlfn._xlws.FILTER('Checklist.loc DATA'!$D$3:$D$3000,'Checklist.loc DATA'!$C$3:$C$3000=B612,"#no matching result in Checklist.loc DATA")="MISSING",_xlfn._xlws.FILTER('Checklist.loc DATA'!$D$3:$D$3000,'Checklist.loc DATA'!$C$3:$C$3000=B612,"#no matching result in Checklist.loc DATA")=""),
            IF(_xlfn._xlws.FILTER('GAME.CHECKLIST_ Integrator'!$C$2:$C$3000,'GAME.CHECKLIST_ Integrator'!$D$2:$D$3000=B612,"#no matching result in GAME.CHECKLIST Integrator")="0","#Text found in aircraft PAGE_Integrator but no matching entry name; check that you copy-pasted entry names",
                   _xlfn._xlws.FILTER('GAME.CHECKLIST_ Integrator'!$C$2:$C$3000,'GAME.CHECKLIST_ Integrator'!$D$2:$D$3000=B612,"#no matching result in GAME.CHECKLIST Integrator")),
           _xlfn._xlws.FILTER('Checklist.loc DATA'!$D$3:$D$3000,'Checklist.loc DATA'!$C$3:$C$3000=B612,"#no matching result in Checklist.loc DATA")))</f>
        <v/>
      </c>
      <c r="D612" s="54"/>
      <c r="E612" s="46" t="str" cm="1">
        <f t="array" ref="E612">IF(D612="","",
       IF(OR(_xlfn._xlws.FILTER('Checklist.loc DATA'!$D$3:$D$3000,'Checklist.loc DATA'!$C$3:$C$3000=D612,"#no matching result in Checklist.loc DATA")="#no matching result found in Checklist.loc DATA",_xlfn._xlws.FILTER('Checklist.loc DATA'!$D$3:$D$3000,'Checklist.loc DATA'!$C$3:$C$3000=D612,"#no matching result in Checklist.loc DATA")="MISSING",_xlfn._xlws.FILTER('Checklist.loc DATA'!$D$3:$D$3000,'Checklist.loc DATA'!$C$3:$C$3000=D612,"#no matching result in Checklist.loc DATA")=""),
            IF(_xlfn._xlws.FILTER('GAME.CHECKLIST_ Integrator'!$C$2:$C$3000,'GAME.CHECKLIST_ Integrator'!$D$2:$D$3000=D612,"#no matching result in GAME.CHECKLIST Integrator")="0","#Text found in aircraft PAGE_Integrator but no matching entry name; check that you copy-pasted entry names",
                   _xlfn._xlws.FILTER('GAME.CHECKLIST_ Integrator'!$C$2:$C$3000,'GAME.CHECKLIST_ Integrator'!$D$2:$D$3000=D612,"#no matching result in GAME.CHECKLIST Integrator")),
           _xlfn._xlws.FILTER('Checklist.loc DATA'!$D$3:$D$3000,'Checklist.loc DATA'!$C$3:$C$3000=D612,"#no matching result in Checklist.loc DATA")))</f>
        <v/>
      </c>
      <c r="F612" s="52"/>
      <c r="G612" s="46" t="str" cm="1">
        <f t="array" ref="G612">IF(F612="","",
       IF(OR(_xlfn._xlws.FILTER('Checklist.loc DATA'!$D$3:$D$3000,'Checklist.loc DATA'!$C$3:$C$3000=F612,"#no matching result in Checklist.loc DATA")="#no matching result found in Checklist.loc DATA",_xlfn._xlws.FILTER('Checklist.loc DATA'!$D$3:$D$3000,'Checklist.loc DATA'!$C$3:$C$3000=F612,"#no matching result in Checklist.loc DATA")="MISSING",_xlfn._xlws.FILTER('Checklist.loc DATA'!$D$3:$D$3000,'Checklist.loc DATA'!$C$3:$C$3000=F612,"#no matching result in Checklist.loc DATA")=""),
            IF(_xlfn._xlws.FILTER('GAME.CHECKLIST_ Integrator'!$C$2:$C$3000,'GAME.CHECKLIST_ Integrator'!$D$2:$D$3000=F612,"#no matching result in GAME.CHECKLIST Integrator")="0","#Text found in aircraft PAGE_Integrator but no matching entry name; check that you copy-pasted entry names",
                   _xlfn._xlws.FILTER('GAME.CHECKLIST_ Integrator'!$C$2:$C$3000,'GAME.CHECKLIST_ Integrator'!$D$2:$D$3000=F612,"#no matching result in GAME.CHECKLIST Integrator")),
           _xlfn._xlws.FILTER('Checklist.loc DATA'!$D$3:$D$3000,'Checklist.loc DATA'!$C$3:$C$3000=F612,"#no matching result in Checklist.loc DATA")))</f>
        <v/>
      </c>
      <c r="H612" s="61"/>
      <c r="I612" s="46" t="str" cm="1">
        <f t="array" ref="I612">IF(H612="","",
       IF(OR(_xlfn._xlws.FILTER('Checklist.loc DATA'!$D$3:$D$3000,'Checklist.loc DATA'!$C$3:$C$3000=H612,"#no matching result in Checklist.loc DATA")="#no matching result found in Checklist.loc DATA",_xlfn._xlws.FILTER('Checklist.loc DATA'!$D$3:$D$3000,'Checklist.loc DATA'!$C$3:$C$3000=H612,"#no matching result in Checklist.loc DATA")="MISSING",_xlfn._xlws.FILTER('Checklist.loc DATA'!$D$3:$D$3000,'Checklist.loc DATA'!$C$3:$C$3000=H612,"#no matching result in Checklist.loc DATA")=""),
            IF(_xlfn._xlws.FILTER('GAME.CHECKLIST_ Integrator'!$C$2:$C$3000,'GAME.CHECKLIST_ Integrator'!$D$2:$D$3000=H612,"#no matching result in GAME.CHECKLIST Integrator")="0","#Text found in aircraft PAGE_Integrator but no matching entry name; check that you copy-pasted entry names",
                   _xlfn._xlws.FILTER('GAME.CHECKLIST_ Integrator'!$C$2:$C$3000,'GAME.CHECKLIST_ Integrator'!$D$2:$D$3000=H612,"#no matching result in GAME.CHECKLIST Integrator")),
           _xlfn._xlws.FILTER('Checklist.loc DATA'!$D$3:$D$3000,'Checklist.loc DATA'!$C$3:$C$3000=H612,"#no matching result in Checklist.loc DATA")))</f>
        <v/>
      </c>
      <c r="J612" s="48"/>
      <c r="K612" s="46" t="str" cm="1">
        <f t="array" ref="K612">IF(OR(J612="",J612=0),"",
       IF(OR(_xlfn._xlws.FILTER('Checklist.loc DATA'!$E$3:$E$3000,'Checklist.loc DATA'!$D$3:$D$3000=J612,"#no matching result in Checklist.loc DATA")="#no matching result found in Checklist.loc DATA",_xlfn._xlws.FILTER('Checklist.loc DATA'!$E$3:$E$3000,'Checklist.loc DATA'!$D$3:$D$3000=J612,"#no matching result in Checklist.loc DATA")="MISSING",_xlfn._xlws.FILTER('Checklist.loc DATA'!$E$3:$E$3000,'Checklist.loc DATA'!$D$3:$D$3000=J612,"#no matching result in Checklist.loc DATA")=""),
          IF(_xlfn._xlws.FILTER('CLUE. Integrator'!$C$2:$C$3000,'CLUE. Integrator'!$D$2:$D$3000=J612,"#no matching result in aircraft CLUE_Integrator")="0","#Text found in aircraft CLUE_Integrator but no matching entry name; check that you copy-pasted entry names",
                   _xlfn._xlws.FILTER('CLUE. Integrator'!$C$2:$C$3000,'CLUE. Integrator'!$D$2:$D$3000=J612,"#no matching result in aircraft CLUE_Integrator")),
           _xlfn._xlws.FILTER('Checklist.loc DATA'!$E$3:$E$3000,'Checklist.loc DATA'!$D$3:$D$3000=J612,"#no matching result in Checklist.loc DATA")))</f>
        <v/>
      </c>
      <c r="L612" s="63" t="str">
        <f>IF('Integrator tracking'!G621="","",'Integrator tracking'!G621)</f>
        <v/>
      </c>
      <c r="M612" s="14" t="str">
        <f t="shared" si="18"/>
        <v/>
      </c>
      <c r="N612" s="14" t="str">
        <f>IF(F612="","",
_xlfn.CONCAT('Resource Checklist generator'!$A$2,UPPER('Resource Checklist generator'!$O$1),SUBSTITUTE(_xlfn.CONCAT(G612,"_",I612),"GAME.CHECKLIST_",""),"_",T612,'Resource Checklist generator'!$M$2,L612,'Resource Checklist generator'!$K$2,CHAR(10),
    'Resource Checklist generator'!$L$1,'Resource Checklist generator'!$N$2,'Resource Checklist generator'!$K$1,CHAR(10),
    'Resource Checklist generator'!$N$1
))</f>
        <v/>
      </c>
      <c r="O612" s="14" t="str">
        <f>IF(NOT(OR(U612=0,U612="")),_xlfn.CONCAT('Resource Checklist generator'!$G$2,U612,'Resource Checklist generator'!$H$2,CHAR(10),'Resource Checklist generator'!$I$2),"")</f>
        <v/>
      </c>
      <c r="P612" s="14" t="str">
        <f>IF(NOT(OR(V612=0,V612="")),_xlfn.CONCAT('Resource Checklist generator'!$J$2,V612,'Resource Checklist generator'!$H$2,CHAR(10),'Resource Checklist generator'!$L$2),"")</f>
        <v/>
      </c>
      <c r="Q612" s="14" t="str">
        <f>IF(F612="","",
    _xlfn.CONCAT('Resource Checklist generator'!$A$1,UPPER('Resource Checklist generator'!$O$1),SUBSTITUTE(_xlfn.CONCAT(G612,"_",I612),"GAME.CHECKLIST_",""),'Resource Checklist generator'!$B$1,CHAR(10),
    'Resource Checklist generator'!$C$1,G612,'Resource Checklist generator'!$D$1,I612,'Resource Checklist generator'!$E$1,CHAR(10),
    IF(K612="","",_xlfn.CONCAT('Resource Checklist generator'!$F$1,K612,'Resource Checklist generator'!$G$1,CHAR(10))),
    'Resource Checklist generator'!$J$1,'Resource Checklist generator'!$K$1,CHAR(10),
    'Resource Checklist generator'!$N$1)
)</f>
        <v/>
      </c>
      <c r="R612" s="14"/>
      <c r="S612" s="14" t="str">
        <f t="shared" si="19"/>
        <v/>
      </c>
      <c r="T612" s="14" t="str" cm="1">
        <f t="array" ref="T612">IF(Q612="","",MATCH(MID(Q612,1,255),MID($R$3:$R$999,1,255),0))</f>
        <v/>
      </c>
      <c r="U612" s="14"/>
      <c r="V612" s="14"/>
    </row>
    <row r="613" spans="2:22">
      <c r="B613" s="9"/>
      <c r="C613" s="46" t="str" cm="1">
        <f t="array" ref="C613">IF(B613="","",
       IF(OR(_xlfn._xlws.FILTER('Checklist.loc DATA'!$D$3:$D$3000,'Checklist.loc DATA'!$C$3:$C$3000=B613,"#no matching result in Checklist.loc DATA")="#no matching result found in Checklist.loc DATA",_xlfn._xlws.FILTER('Checklist.loc DATA'!$D$3:$D$3000,'Checklist.loc DATA'!$C$3:$C$3000=B613,"#no matching result in Checklist.loc DATA")="MISSING",_xlfn._xlws.FILTER('Checklist.loc DATA'!$D$3:$D$3000,'Checklist.loc DATA'!$C$3:$C$3000=B613,"#no matching result in Checklist.loc DATA")=""),
            IF(_xlfn._xlws.FILTER('GAME.CHECKLIST_ Integrator'!$C$2:$C$3000,'GAME.CHECKLIST_ Integrator'!$D$2:$D$3000=B613,"#no matching result in GAME.CHECKLIST Integrator")="0","#Text found in aircraft PAGE_Integrator but no matching entry name; check that you copy-pasted entry names",
                   _xlfn._xlws.FILTER('GAME.CHECKLIST_ Integrator'!$C$2:$C$3000,'GAME.CHECKLIST_ Integrator'!$D$2:$D$3000=B613,"#no matching result in GAME.CHECKLIST Integrator")),
           _xlfn._xlws.FILTER('Checklist.loc DATA'!$D$3:$D$3000,'Checklist.loc DATA'!$C$3:$C$3000=B613,"#no matching result in Checklist.loc DATA")))</f>
        <v/>
      </c>
      <c r="D613" s="54"/>
      <c r="E613" s="46" t="str" cm="1">
        <f t="array" ref="E613">IF(D613="","",
       IF(OR(_xlfn._xlws.FILTER('Checklist.loc DATA'!$D$3:$D$3000,'Checklist.loc DATA'!$C$3:$C$3000=D613,"#no matching result in Checklist.loc DATA")="#no matching result found in Checklist.loc DATA",_xlfn._xlws.FILTER('Checklist.loc DATA'!$D$3:$D$3000,'Checklist.loc DATA'!$C$3:$C$3000=D613,"#no matching result in Checklist.loc DATA")="MISSING",_xlfn._xlws.FILTER('Checklist.loc DATA'!$D$3:$D$3000,'Checklist.loc DATA'!$C$3:$C$3000=D613,"#no matching result in Checklist.loc DATA")=""),
            IF(_xlfn._xlws.FILTER('GAME.CHECKLIST_ Integrator'!$C$2:$C$3000,'GAME.CHECKLIST_ Integrator'!$D$2:$D$3000=D613,"#no matching result in GAME.CHECKLIST Integrator")="0","#Text found in aircraft PAGE_Integrator but no matching entry name; check that you copy-pasted entry names",
                   _xlfn._xlws.FILTER('GAME.CHECKLIST_ Integrator'!$C$2:$C$3000,'GAME.CHECKLIST_ Integrator'!$D$2:$D$3000=D613,"#no matching result in GAME.CHECKLIST Integrator")),
           _xlfn._xlws.FILTER('Checklist.loc DATA'!$D$3:$D$3000,'Checklist.loc DATA'!$C$3:$C$3000=D613,"#no matching result in Checklist.loc DATA")))</f>
        <v/>
      </c>
      <c r="F613" s="52"/>
      <c r="G613" s="46" t="str" cm="1">
        <f t="array" ref="G613">IF(F613="","",
       IF(OR(_xlfn._xlws.FILTER('Checklist.loc DATA'!$D$3:$D$3000,'Checklist.loc DATA'!$C$3:$C$3000=F613,"#no matching result in Checklist.loc DATA")="#no matching result found in Checklist.loc DATA",_xlfn._xlws.FILTER('Checklist.loc DATA'!$D$3:$D$3000,'Checklist.loc DATA'!$C$3:$C$3000=F613,"#no matching result in Checklist.loc DATA")="MISSING",_xlfn._xlws.FILTER('Checklist.loc DATA'!$D$3:$D$3000,'Checklist.loc DATA'!$C$3:$C$3000=F613,"#no matching result in Checklist.loc DATA")=""),
            IF(_xlfn._xlws.FILTER('GAME.CHECKLIST_ Integrator'!$C$2:$C$3000,'GAME.CHECKLIST_ Integrator'!$D$2:$D$3000=F613,"#no matching result in GAME.CHECKLIST Integrator")="0","#Text found in aircraft PAGE_Integrator but no matching entry name; check that you copy-pasted entry names",
                   _xlfn._xlws.FILTER('GAME.CHECKLIST_ Integrator'!$C$2:$C$3000,'GAME.CHECKLIST_ Integrator'!$D$2:$D$3000=F613,"#no matching result in GAME.CHECKLIST Integrator")),
           _xlfn._xlws.FILTER('Checklist.loc DATA'!$D$3:$D$3000,'Checklist.loc DATA'!$C$3:$C$3000=F613,"#no matching result in Checklist.loc DATA")))</f>
        <v/>
      </c>
      <c r="H613" s="61"/>
      <c r="I613" s="46" t="str" cm="1">
        <f t="array" ref="I613">IF(H613="","",
       IF(OR(_xlfn._xlws.FILTER('Checklist.loc DATA'!$D$3:$D$3000,'Checklist.loc DATA'!$C$3:$C$3000=H613,"#no matching result in Checklist.loc DATA")="#no matching result found in Checklist.loc DATA",_xlfn._xlws.FILTER('Checklist.loc DATA'!$D$3:$D$3000,'Checklist.loc DATA'!$C$3:$C$3000=H613,"#no matching result in Checklist.loc DATA")="MISSING",_xlfn._xlws.FILTER('Checklist.loc DATA'!$D$3:$D$3000,'Checklist.loc DATA'!$C$3:$C$3000=H613,"#no matching result in Checklist.loc DATA")=""),
            IF(_xlfn._xlws.FILTER('GAME.CHECKLIST_ Integrator'!$C$2:$C$3000,'GAME.CHECKLIST_ Integrator'!$D$2:$D$3000=H613,"#no matching result in GAME.CHECKLIST Integrator")="0","#Text found in aircraft PAGE_Integrator but no matching entry name; check that you copy-pasted entry names",
                   _xlfn._xlws.FILTER('GAME.CHECKLIST_ Integrator'!$C$2:$C$3000,'GAME.CHECKLIST_ Integrator'!$D$2:$D$3000=H613,"#no matching result in GAME.CHECKLIST Integrator")),
           _xlfn._xlws.FILTER('Checklist.loc DATA'!$D$3:$D$3000,'Checklist.loc DATA'!$C$3:$C$3000=H613,"#no matching result in Checklist.loc DATA")))</f>
        <v/>
      </c>
      <c r="J613" s="48"/>
      <c r="K613" s="46" t="str" cm="1">
        <f t="array" ref="K613">IF(OR(J613="",J613=0),"",
       IF(OR(_xlfn._xlws.FILTER('Checklist.loc DATA'!$E$3:$E$3000,'Checklist.loc DATA'!$D$3:$D$3000=J613,"#no matching result in Checklist.loc DATA")="#no matching result found in Checklist.loc DATA",_xlfn._xlws.FILTER('Checklist.loc DATA'!$E$3:$E$3000,'Checklist.loc DATA'!$D$3:$D$3000=J613,"#no matching result in Checklist.loc DATA")="MISSING",_xlfn._xlws.FILTER('Checklist.loc DATA'!$E$3:$E$3000,'Checklist.loc DATA'!$D$3:$D$3000=J613,"#no matching result in Checklist.loc DATA")=""),
          IF(_xlfn._xlws.FILTER('CLUE. Integrator'!$C$2:$C$3000,'CLUE. Integrator'!$D$2:$D$3000=J613,"#no matching result in aircraft CLUE_Integrator")="0","#Text found in aircraft CLUE_Integrator but no matching entry name; check that you copy-pasted entry names",
                   _xlfn._xlws.FILTER('CLUE. Integrator'!$C$2:$C$3000,'CLUE. Integrator'!$D$2:$D$3000=J613,"#no matching result in aircraft CLUE_Integrator")),
           _xlfn._xlws.FILTER('Checklist.loc DATA'!$E$3:$E$3000,'Checklist.loc DATA'!$D$3:$D$3000=J613,"#no matching result in Checklist.loc DATA")))</f>
        <v/>
      </c>
      <c r="L613" s="63" t="str">
        <f>IF('Integrator tracking'!G622="","",'Integrator tracking'!G622)</f>
        <v/>
      </c>
      <c r="M613" s="14" t="str">
        <f t="shared" si="18"/>
        <v/>
      </c>
      <c r="N613" s="14" t="str">
        <f>IF(F613="","",
_xlfn.CONCAT('Resource Checklist generator'!$A$2,UPPER('Resource Checklist generator'!$O$1),SUBSTITUTE(_xlfn.CONCAT(G613,"_",I613),"GAME.CHECKLIST_",""),"_",T613,'Resource Checklist generator'!$M$2,L613,'Resource Checklist generator'!$K$2,CHAR(10),
    'Resource Checklist generator'!$L$1,'Resource Checklist generator'!$N$2,'Resource Checklist generator'!$K$1,CHAR(10),
    'Resource Checklist generator'!$N$1
))</f>
        <v/>
      </c>
      <c r="O613" s="14" t="str">
        <f>IF(NOT(OR(U613=0,U613="")),_xlfn.CONCAT('Resource Checklist generator'!$G$2,U613,'Resource Checklist generator'!$H$2,CHAR(10),'Resource Checklist generator'!$I$2),"")</f>
        <v/>
      </c>
      <c r="P613" s="14" t="str">
        <f>IF(NOT(OR(V613=0,V613="")),_xlfn.CONCAT('Resource Checklist generator'!$J$2,V613,'Resource Checklist generator'!$H$2,CHAR(10),'Resource Checklist generator'!$L$2),"")</f>
        <v/>
      </c>
      <c r="Q613" s="14" t="str">
        <f>IF(F613="","",
    _xlfn.CONCAT('Resource Checklist generator'!$A$1,UPPER('Resource Checklist generator'!$O$1),SUBSTITUTE(_xlfn.CONCAT(G613,"_",I613),"GAME.CHECKLIST_",""),'Resource Checklist generator'!$B$1,CHAR(10),
    'Resource Checklist generator'!$C$1,G613,'Resource Checklist generator'!$D$1,I613,'Resource Checklist generator'!$E$1,CHAR(10),
    IF(K613="","",_xlfn.CONCAT('Resource Checklist generator'!$F$1,K613,'Resource Checklist generator'!$G$1,CHAR(10))),
    'Resource Checklist generator'!$J$1,'Resource Checklist generator'!$K$1,CHAR(10),
    'Resource Checklist generator'!$N$1)
)</f>
        <v/>
      </c>
      <c r="R613" s="14"/>
      <c r="S613" s="14" t="str">
        <f t="shared" si="19"/>
        <v/>
      </c>
      <c r="T613" s="14" t="str" cm="1">
        <f t="array" ref="T613">IF(Q613="","",MATCH(MID(Q613,1,255),MID($R$3:$R$999,1,255),0))</f>
        <v/>
      </c>
      <c r="U613" s="14"/>
      <c r="V613" s="14"/>
    </row>
    <row r="614" spans="2:22">
      <c r="B614" s="9"/>
      <c r="C614" s="46" t="str" cm="1">
        <f t="array" ref="C614">IF(B614="","",
       IF(OR(_xlfn._xlws.FILTER('Checklist.loc DATA'!$D$3:$D$3000,'Checklist.loc DATA'!$C$3:$C$3000=B614,"#no matching result in Checklist.loc DATA")="#no matching result found in Checklist.loc DATA",_xlfn._xlws.FILTER('Checklist.loc DATA'!$D$3:$D$3000,'Checklist.loc DATA'!$C$3:$C$3000=B614,"#no matching result in Checklist.loc DATA")="MISSING",_xlfn._xlws.FILTER('Checklist.loc DATA'!$D$3:$D$3000,'Checklist.loc DATA'!$C$3:$C$3000=B614,"#no matching result in Checklist.loc DATA")=""),
            IF(_xlfn._xlws.FILTER('GAME.CHECKLIST_ Integrator'!$C$2:$C$3000,'GAME.CHECKLIST_ Integrator'!$D$2:$D$3000=B614,"#no matching result in GAME.CHECKLIST Integrator")="0","#Text found in aircraft PAGE_Integrator but no matching entry name; check that you copy-pasted entry names",
                   _xlfn._xlws.FILTER('GAME.CHECKLIST_ Integrator'!$C$2:$C$3000,'GAME.CHECKLIST_ Integrator'!$D$2:$D$3000=B614,"#no matching result in GAME.CHECKLIST Integrator")),
           _xlfn._xlws.FILTER('Checklist.loc DATA'!$D$3:$D$3000,'Checklist.loc DATA'!$C$3:$C$3000=B614,"#no matching result in Checklist.loc DATA")))</f>
        <v/>
      </c>
      <c r="D614" s="54"/>
      <c r="E614" s="46" t="str" cm="1">
        <f t="array" ref="E614">IF(D614="","",
       IF(OR(_xlfn._xlws.FILTER('Checklist.loc DATA'!$D$3:$D$3000,'Checklist.loc DATA'!$C$3:$C$3000=D614,"#no matching result in Checklist.loc DATA")="#no matching result found in Checklist.loc DATA",_xlfn._xlws.FILTER('Checklist.loc DATA'!$D$3:$D$3000,'Checklist.loc DATA'!$C$3:$C$3000=D614,"#no matching result in Checklist.loc DATA")="MISSING",_xlfn._xlws.FILTER('Checklist.loc DATA'!$D$3:$D$3000,'Checklist.loc DATA'!$C$3:$C$3000=D614,"#no matching result in Checklist.loc DATA")=""),
            IF(_xlfn._xlws.FILTER('GAME.CHECKLIST_ Integrator'!$C$2:$C$3000,'GAME.CHECKLIST_ Integrator'!$D$2:$D$3000=D614,"#no matching result in GAME.CHECKLIST Integrator")="0","#Text found in aircraft PAGE_Integrator but no matching entry name; check that you copy-pasted entry names",
                   _xlfn._xlws.FILTER('GAME.CHECKLIST_ Integrator'!$C$2:$C$3000,'GAME.CHECKLIST_ Integrator'!$D$2:$D$3000=D614,"#no matching result in GAME.CHECKLIST Integrator")),
           _xlfn._xlws.FILTER('Checklist.loc DATA'!$D$3:$D$3000,'Checklist.loc DATA'!$C$3:$C$3000=D614,"#no matching result in Checklist.loc DATA")))</f>
        <v/>
      </c>
      <c r="F614" s="52"/>
      <c r="G614" s="46" t="str" cm="1">
        <f t="array" ref="G614">IF(F614="","",
       IF(OR(_xlfn._xlws.FILTER('Checklist.loc DATA'!$D$3:$D$3000,'Checklist.loc DATA'!$C$3:$C$3000=F614,"#no matching result in Checklist.loc DATA")="#no matching result found in Checklist.loc DATA",_xlfn._xlws.FILTER('Checklist.loc DATA'!$D$3:$D$3000,'Checklist.loc DATA'!$C$3:$C$3000=F614,"#no matching result in Checklist.loc DATA")="MISSING",_xlfn._xlws.FILTER('Checklist.loc DATA'!$D$3:$D$3000,'Checklist.loc DATA'!$C$3:$C$3000=F614,"#no matching result in Checklist.loc DATA")=""),
            IF(_xlfn._xlws.FILTER('GAME.CHECKLIST_ Integrator'!$C$2:$C$3000,'GAME.CHECKLIST_ Integrator'!$D$2:$D$3000=F614,"#no matching result in GAME.CHECKLIST Integrator")="0","#Text found in aircraft PAGE_Integrator but no matching entry name; check that you copy-pasted entry names",
                   _xlfn._xlws.FILTER('GAME.CHECKLIST_ Integrator'!$C$2:$C$3000,'GAME.CHECKLIST_ Integrator'!$D$2:$D$3000=F614,"#no matching result in GAME.CHECKLIST Integrator")),
           _xlfn._xlws.FILTER('Checklist.loc DATA'!$D$3:$D$3000,'Checklist.loc DATA'!$C$3:$C$3000=F614,"#no matching result in Checklist.loc DATA")))</f>
        <v/>
      </c>
      <c r="H614" s="61"/>
      <c r="I614" s="46" t="str" cm="1">
        <f t="array" ref="I614">IF(H614="","",
       IF(OR(_xlfn._xlws.FILTER('Checklist.loc DATA'!$D$3:$D$3000,'Checklist.loc DATA'!$C$3:$C$3000=H614,"#no matching result in Checklist.loc DATA")="#no matching result found in Checklist.loc DATA",_xlfn._xlws.FILTER('Checklist.loc DATA'!$D$3:$D$3000,'Checklist.loc DATA'!$C$3:$C$3000=H614,"#no matching result in Checklist.loc DATA")="MISSING",_xlfn._xlws.FILTER('Checklist.loc DATA'!$D$3:$D$3000,'Checklist.loc DATA'!$C$3:$C$3000=H614,"#no matching result in Checklist.loc DATA")=""),
            IF(_xlfn._xlws.FILTER('GAME.CHECKLIST_ Integrator'!$C$2:$C$3000,'GAME.CHECKLIST_ Integrator'!$D$2:$D$3000=H614,"#no matching result in GAME.CHECKLIST Integrator")="0","#Text found in aircraft PAGE_Integrator but no matching entry name; check that you copy-pasted entry names",
                   _xlfn._xlws.FILTER('GAME.CHECKLIST_ Integrator'!$C$2:$C$3000,'GAME.CHECKLIST_ Integrator'!$D$2:$D$3000=H614,"#no matching result in GAME.CHECKLIST Integrator")),
           _xlfn._xlws.FILTER('Checklist.loc DATA'!$D$3:$D$3000,'Checklist.loc DATA'!$C$3:$C$3000=H614,"#no matching result in Checklist.loc DATA")))</f>
        <v/>
      </c>
      <c r="J614" s="48"/>
      <c r="K614" s="46" t="str" cm="1">
        <f t="array" ref="K614">IF(OR(J614="",J614=0),"",
       IF(OR(_xlfn._xlws.FILTER('Checklist.loc DATA'!$E$3:$E$3000,'Checklist.loc DATA'!$D$3:$D$3000=J614,"#no matching result in Checklist.loc DATA")="#no matching result found in Checklist.loc DATA",_xlfn._xlws.FILTER('Checklist.loc DATA'!$E$3:$E$3000,'Checklist.loc DATA'!$D$3:$D$3000=J614,"#no matching result in Checklist.loc DATA")="MISSING",_xlfn._xlws.FILTER('Checklist.loc DATA'!$E$3:$E$3000,'Checklist.loc DATA'!$D$3:$D$3000=J614,"#no matching result in Checklist.loc DATA")=""),
          IF(_xlfn._xlws.FILTER('CLUE. Integrator'!$C$2:$C$3000,'CLUE. Integrator'!$D$2:$D$3000=J614,"#no matching result in aircraft CLUE_Integrator")="0","#Text found in aircraft CLUE_Integrator but no matching entry name; check that you copy-pasted entry names",
                   _xlfn._xlws.FILTER('CLUE. Integrator'!$C$2:$C$3000,'CLUE. Integrator'!$D$2:$D$3000=J614,"#no matching result in aircraft CLUE_Integrator")),
           _xlfn._xlws.FILTER('Checklist.loc DATA'!$E$3:$E$3000,'Checklist.loc DATA'!$D$3:$D$3000=J614,"#no matching result in Checklist.loc DATA")))</f>
        <v/>
      </c>
      <c r="L614" s="63" t="str">
        <f>IF('Integrator tracking'!G623="","",'Integrator tracking'!G623)</f>
        <v/>
      </c>
      <c r="M614" s="14" t="str">
        <f t="shared" si="18"/>
        <v/>
      </c>
      <c r="N614" s="14" t="str">
        <f>IF(F614="","",
_xlfn.CONCAT('Resource Checklist generator'!$A$2,UPPER('Resource Checklist generator'!$O$1),SUBSTITUTE(_xlfn.CONCAT(G614,"_",I614),"GAME.CHECKLIST_",""),"_",T614,'Resource Checklist generator'!$M$2,L614,'Resource Checklist generator'!$K$2,CHAR(10),
    'Resource Checklist generator'!$L$1,'Resource Checklist generator'!$N$2,'Resource Checklist generator'!$K$1,CHAR(10),
    'Resource Checklist generator'!$N$1
))</f>
        <v/>
      </c>
      <c r="O614" s="14" t="str">
        <f>IF(NOT(OR(U614=0,U614="")),_xlfn.CONCAT('Resource Checklist generator'!$G$2,U614,'Resource Checklist generator'!$H$2,CHAR(10),'Resource Checklist generator'!$I$2),"")</f>
        <v/>
      </c>
      <c r="P614" s="14" t="str">
        <f>IF(NOT(OR(V614=0,V614="")),_xlfn.CONCAT('Resource Checklist generator'!$J$2,V614,'Resource Checklist generator'!$H$2,CHAR(10),'Resource Checklist generator'!$L$2),"")</f>
        <v/>
      </c>
      <c r="Q614" s="14" t="str">
        <f>IF(F614="","",
    _xlfn.CONCAT('Resource Checklist generator'!$A$1,UPPER('Resource Checklist generator'!$O$1),SUBSTITUTE(_xlfn.CONCAT(G614,"_",I614),"GAME.CHECKLIST_",""),'Resource Checklist generator'!$B$1,CHAR(10),
    'Resource Checklist generator'!$C$1,G614,'Resource Checklist generator'!$D$1,I614,'Resource Checklist generator'!$E$1,CHAR(10),
    IF(K614="","",_xlfn.CONCAT('Resource Checklist generator'!$F$1,K614,'Resource Checklist generator'!$G$1,CHAR(10))),
    'Resource Checklist generator'!$J$1,'Resource Checklist generator'!$K$1,CHAR(10),
    'Resource Checklist generator'!$N$1)
)</f>
        <v/>
      </c>
      <c r="R614" s="14"/>
      <c r="S614" s="14" t="str">
        <f t="shared" si="19"/>
        <v/>
      </c>
      <c r="T614" s="14" t="str" cm="1">
        <f t="array" ref="T614">IF(Q614="","",MATCH(MID(Q614,1,255),MID($R$3:$R$999,1,255),0))</f>
        <v/>
      </c>
      <c r="U614" s="14"/>
      <c r="V614" s="14"/>
    </row>
    <row r="615" spans="2:22">
      <c r="B615" s="9"/>
      <c r="C615" s="46" t="str" cm="1">
        <f t="array" ref="C615">IF(B615="","",
       IF(OR(_xlfn._xlws.FILTER('Checklist.loc DATA'!$D$3:$D$3000,'Checklist.loc DATA'!$C$3:$C$3000=B615,"#no matching result in Checklist.loc DATA")="#no matching result found in Checklist.loc DATA",_xlfn._xlws.FILTER('Checklist.loc DATA'!$D$3:$D$3000,'Checklist.loc DATA'!$C$3:$C$3000=B615,"#no matching result in Checklist.loc DATA")="MISSING",_xlfn._xlws.FILTER('Checklist.loc DATA'!$D$3:$D$3000,'Checklist.loc DATA'!$C$3:$C$3000=B615,"#no matching result in Checklist.loc DATA")=""),
            IF(_xlfn._xlws.FILTER('GAME.CHECKLIST_ Integrator'!$C$2:$C$3000,'GAME.CHECKLIST_ Integrator'!$D$2:$D$3000=B615,"#no matching result in GAME.CHECKLIST Integrator")="0","#Text found in aircraft PAGE_Integrator but no matching entry name; check that you copy-pasted entry names",
                   _xlfn._xlws.FILTER('GAME.CHECKLIST_ Integrator'!$C$2:$C$3000,'GAME.CHECKLIST_ Integrator'!$D$2:$D$3000=B615,"#no matching result in GAME.CHECKLIST Integrator")),
           _xlfn._xlws.FILTER('Checklist.loc DATA'!$D$3:$D$3000,'Checklist.loc DATA'!$C$3:$C$3000=B615,"#no matching result in Checklist.loc DATA")))</f>
        <v/>
      </c>
      <c r="D615" s="54"/>
      <c r="E615" s="46" t="str" cm="1">
        <f t="array" ref="E615">IF(D615="","",
       IF(OR(_xlfn._xlws.FILTER('Checklist.loc DATA'!$D$3:$D$3000,'Checklist.loc DATA'!$C$3:$C$3000=D615,"#no matching result in Checklist.loc DATA")="#no matching result found in Checklist.loc DATA",_xlfn._xlws.FILTER('Checklist.loc DATA'!$D$3:$D$3000,'Checklist.loc DATA'!$C$3:$C$3000=D615,"#no matching result in Checklist.loc DATA")="MISSING",_xlfn._xlws.FILTER('Checklist.loc DATA'!$D$3:$D$3000,'Checklist.loc DATA'!$C$3:$C$3000=D615,"#no matching result in Checklist.loc DATA")=""),
            IF(_xlfn._xlws.FILTER('GAME.CHECKLIST_ Integrator'!$C$2:$C$3000,'GAME.CHECKLIST_ Integrator'!$D$2:$D$3000=D615,"#no matching result in GAME.CHECKLIST Integrator")="0","#Text found in aircraft PAGE_Integrator but no matching entry name; check that you copy-pasted entry names",
                   _xlfn._xlws.FILTER('GAME.CHECKLIST_ Integrator'!$C$2:$C$3000,'GAME.CHECKLIST_ Integrator'!$D$2:$D$3000=D615,"#no matching result in GAME.CHECKLIST Integrator")),
           _xlfn._xlws.FILTER('Checklist.loc DATA'!$D$3:$D$3000,'Checklist.loc DATA'!$C$3:$C$3000=D615,"#no matching result in Checklist.loc DATA")))</f>
        <v/>
      </c>
      <c r="F615" s="52"/>
      <c r="G615" s="46" t="str" cm="1">
        <f t="array" ref="G615">IF(F615="","",
       IF(OR(_xlfn._xlws.FILTER('Checklist.loc DATA'!$D$3:$D$3000,'Checklist.loc DATA'!$C$3:$C$3000=F615,"#no matching result in Checklist.loc DATA")="#no matching result found in Checklist.loc DATA",_xlfn._xlws.FILTER('Checklist.loc DATA'!$D$3:$D$3000,'Checklist.loc DATA'!$C$3:$C$3000=F615,"#no matching result in Checklist.loc DATA")="MISSING",_xlfn._xlws.FILTER('Checklist.loc DATA'!$D$3:$D$3000,'Checklist.loc DATA'!$C$3:$C$3000=F615,"#no matching result in Checklist.loc DATA")=""),
            IF(_xlfn._xlws.FILTER('GAME.CHECKLIST_ Integrator'!$C$2:$C$3000,'GAME.CHECKLIST_ Integrator'!$D$2:$D$3000=F615,"#no matching result in GAME.CHECKLIST Integrator")="0","#Text found in aircraft PAGE_Integrator but no matching entry name; check that you copy-pasted entry names",
                   _xlfn._xlws.FILTER('GAME.CHECKLIST_ Integrator'!$C$2:$C$3000,'GAME.CHECKLIST_ Integrator'!$D$2:$D$3000=F615,"#no matching result in GAME.CHECKLIST Integrator")),
           _xlfn._xlws.FILTER('Checklist.loc DATA'!$D$3:$D$3000,'Checklist.loc DATA'!$C$3:$C$3000=F615,"#no matching result in Checklist.loc DATA")))</f>
        <v/>
      </c>
      <c r="H615" s="61"/>
      <c r="I615" s="46" t="str" cm="1">
        <f t="array" ref="I615">IF(H615="","",
       IF(OR(_xlfn._xlws.FILTER('Checklist.loc DATA'!$D$3:$D$3000,'Checklist.loc DATA'!$C$3:$C$3000=H615,"#no matching result in Checklist.loc DATA")="#no matching result found in Checklist.loc DATA",_xlfn._xlws.FILTER('Checklist.loc DATA'!$D$3:$D$3000,'Checklist.loc DATA'!$C$3:$C$3000=H615,"#no matching result in Checklist.loc DATA")="MISSING",_xlfn._xlws.FILTER('Checklist.loc DATA'!$D$3:$D$3000,'Checklist.loc DATA'!$C$3:$C$3000=H615,"#no matching result in Checklist.loc DATA")=""),
            IF(_xlfn._xlws.FILTER('GAME.CHECKLIST_ Integrator'!$C$2:$C$3000,'GAME.CHECKLIST_ Integrator'!$D$2:$D$3000=H615,"#no matching result in GAME.CHECKLIST Integrator")="0","#Text found in aircraft PAGE_Integrator but no matching entry name; check that you copy-pasted entry names",
                   _xlfn._xlws.FILTER('GAME.CHECKLIST_ Integrator'!$C$2:$C$3000,'GAME.CHECKLIST_ Integrator'!$D$2:$D$3000=H615,"#no matching result in GAME.CHECKLIST Integrator")),
           _xlfn._xlws.FILTER('Checklist.loc DATA'!$D$3:$D$3000,'Checklist.loc DATA'!$C$3:$C$3000=H615,"#no matching result in Checklist.loc DATA")))</f>
        <v/>
      </c>
      <c r="J615" s="48"/>
      <c r="K615" s="46" t="str" cm="1">
        <f t="array" ref="K615">IF(OR(J615="",J615=0),"",
       IF(OR(_xlfn._xlws.FILTER('Checklist.loc DATA'!$E$3:$E$3000,'Checklist.loc DATA'!$D$3:$D$3000=J615,"#no matching result in Checklist.loc DATA")="#no matching result found in Checklist.loc DATA",_xlfn._xlws.FILTER('Checklist.loc DATA'!$E$3:$E$3000,'Checklist.loc DATA'!$D$3:$D$3000=J615,"#no matching result in Checklist.loc DATA")="MISSING",_xlfn._xlws.FILTER('Checklist.loc DATA'!$E$3:$E$3000,'Checklist.loc DATA'!$D$3:$D$3000=J615,"#no matching result in Checklist.loc DATA")=""),
          IF(_xlfn._xlws.FILTER('CLUE. Integrator'!$C$2:$C$3000,'CLUE. Integrator'!$D$2:$D$3000=J615,"#no matching result in aircraft CLUE_Integrator")="0","#Text found in aircraft CLUE_Integrator but no matching entry name; check that you copy-pasted entry names",
                   _xlfn._xlws.FILTER('CLUE. Integrator'!$C$2:$C$3000,'CLUE. Integrator'!$D$2:$D$3000=J615,"#no matching result in aircraft CLUE_Integrator")),
           _xlfn._xlws.FILTER('Checklist.loc DATA'!$E$3:$E$3000,'Checklist.loc DATA'!$D$3:$D$3000=J615,"#no matching result in Checklist.loc DATA")))</f>
        <v/>
      </c>
      <c r="L615" s="63" t="str">
        <f>IF('Integrator tracking'!G624="","",'Integrator tracking'!G624)</f>
        <v/>
      </c>
      <c r="M615" s="14" t="str">
        <f t="shared" si="18"/>
        <v/>
      </c>
      <c r="N615" s="14" t="str">
        <f>IF(F615="","",
_xlfn.CONCAT('Resource Checklist generator'!$A$2,UPPER('Resource Checklist generator'!$O$1),SUBSTITUTE(_xlfn.CONCAT(G615,"_",I615),"GAME.CHECKLIST_",""),"_",T615,'Resource Checklist generator'!$M$2,L615,'Resource Checklist generator'!$K$2,CHAR(10),
    'Resource Checklist generator'!$L$1,'Resource Checklist generator'!$N$2,'Resource Checklist generator'!$K$1,CHAR(10),
    'Resource Checklist generator'!$N$1
))</f>
        <v/>
      </c>
      <c r="O615" s="14" t="str">
        <f>IF(NOT(OR(U615=0,U615="")),_xlfn.CONCAT('Resource Checklist generator'!$G$2,U615,'Resource Checklist generator'!$H$2,CHAR(10),'Resource Checklist generator'!$I$2),"")</f>
        <v/>
      </c>
      <c r="P615" s="14" t="str">
        <f>IF(NOT(OR(V615=0,V615="")),_xlfn.CONCAT('Resource Checklist generator'!$J$2,V615,'Resource Checklist generator'!$H$2,CHAR(10),'Resource Checklist generator'!$L$2),"")</f>
        <v/>
      </c>
      <c r="Q615" s="14" t="str">
        <f>IF(F615="","",
    _xlfn.CONCAT('Resource Checklist generator'!$A$1,UPPER('Resource Checklist generator'!$O$1),SUBSTITUTE(_xlfn.CONCAT(G615,"_",I615),"GAME.CHECKLIST_",""),'Resource Checklist generator'!$B$1,CHAR(10),
    'Resource Checklist generator'!$C$1,G615,'Resource Checklist generator'!$D$1,I615,'Resource Checklist generator'!$E$1,CHAR(10),
    IF(K615="","",_xlfn.CONCAT('Resource Checklist generator'!$F$1,K615,'Resource Checklist generator'!$G$1,CHAR(10))),
    'Resource Checklist generator'!$J$1,'Resource Checklist generator'!$K$1,CHAR(10),
    'Resource Checklist generator'!$N$1)
)</f>
        <v/>
      </c>
      <c r="R615" s="14"/>
      <c r="S615" s="14" t="str">
        <f t="shared" si="19"/>
        <v/>
      </c>
      <c r="T615" s="14" t="str" cm="1">
        <f t="array" ref="T615">IF(Q615="","",MATCH(MID(Q615,1,255),MID($R$3:$R$999,1,255),0))</f>
        <v/>
      </c>
      <c r="U615" s="14"/>
      <c r="V615" s="14"/>
    </row>
    <row r="616" spans="2:22">
      <c r="B616" s="9"/>
      <c r="C616" s="46" t="str" cm="1">
        <f t="array" ref="C616">IF(B616="","",
       IF(OR(_xlfn._xlws.FILTER('Checklist.loc DATA'!$D$3:$D$3000,'Checklist.loc DATA'!$C$3:$C$3000=B616,"#no matching result in Checklist.loc DATA")="#no matching result found in Checklist.loc DATA",_xlfn._xlws.FILTER('Checklist.loc DATA'!$D$3:$D$3000,'Checklist.loc DATA'!$C$3:$C$3000=B616,"#no matching result in Checklist.loc DATA")="MISSING",_xlfn._xlws.FILTER('Checklist.loc DATA'!$D$3:$D$3000,'Checklist.loc DATA'!$C$3:$C$3000=B616,"#no matching result in Checklist.loc DATA")=""),
            IF(_xlfn._xlws.FILTER('GAME.CHECKLIST_ Integrator'!$C$2:$C$3000,'GAME.CHECKLIST_ Integrator'!$D$2:$D$3000=B616,"#no matching result in GAME.CHECKLIST Integrator")="0","#Text found in aircraft PAGE_Integrator but no matching entry name; check that you copy-pasted entry names",
                   _xlfn._xlws.FILTER('GAME.CHECKLIST_ Integrator'!$C$2:$C$3000,'GAME.CHECKLIST_ Integrator'!$D$2:$D$3000=B616,"#no matching result in GAME.CHECKLIST Integrator")),
           _xlfn._xlws.FILTER('Checklist.loc DATA'!$D$3:$D$3000,'Checklist.loc DATA'!$C$3:$C$3000=B616,"#no matching result in Checklist.loc DATA")))</f>
        <v/>
      </c>
      <c r="D616" s="54"/>
      <c r="E616" s="46" t="str" cm="1">
        <f t="array" ref="E616">IF(D616="","",
       IF(OR(_xlfn._xlws.FILTER('Checklist.loc DATA'!$D$3:$D$3000,'Checklist.loc DATA'!$C$3:$C$3000=D616,"#no matching result in Checklist.loc DATA")="#no matching result found in Checklist.loc DATA",_xlfn._xlws.FILTER('Checklist.loc DATA'!$D$3:$D$3000,'Checklist.loc DATA'!$C$3:$C$3000=D616,"#no matching result in Checklist.loc DATA")="MISSING",_xlfn._xlws.FILTER('Checklist.loc DATA'!$D$3:$D$3000,'Checklist.loc DATA'!$C$3:$C$3000=D616,"#no matching result in Checklist.loc DATA")=""),
            IF(_xlfn._xlws.FILTER('GAME.CHECKLIST_ Integrator'!$C$2:$C$3000,'GAME.CHECKLIST_ Integrator'!$D$2:$D$3000=D616,"#no matching result in GAME.CHECKLIST Integrator")="0","#Text found in aircraft PAGE_Integrator but no matching entry name; check that you copy-pasted entry names",
                   _xlfn._xlws.FILTER('GAME.CHECKLIST_ Integrator'!$C$2:$C$3000,'GAME.CHECKLIST_ Integrator'!$D$2:$D$3000=D616,"#no matching result in GAME.CHECKLIST Integrator")),
           _xlfn._xlws.FILTER('Checklist.loc DATA'!$D$3:$D$3000,'Checklist.loc DATA'!$C$3:$C$3000=D616,"#no matching result in Checklist.loc DATA")))</f>
        <v/>
      </c>
      <c r="F616" s="52"/>
      <c r="G616" s="46" t="str" cm="1">
        <f t="array" ref="G616">IF(F616="","",
       IF(OR(_xlfn._xlws.FILTER('Checklist.loc DATA'!$D$3:$D$3000,'Checklist.loc DATA'!$C$3:$C$3000=F616,"#no matching result in Checklist.loc DATA")="#no matching result found in Checklist.loc DATA",_xlfn._xlws.FILTER('Checklist.loc DATA'!$D$3:$D$3000,'Checklist.loc DATA'!$C$3:$C$3000=F616,"#no matching result in Checklist.loc DATA")="MISSING",_xlfn._xlws.FILTER('Checklist.loc DATA'!$D$3:$D$3000,'Checklist.loc DATA'!$C$3:$C$3000=F616,"#no matching result in Checklist.loc DATA")=""),
            IF(_xlfn._xlws.FILTER('GAME.CHECKLIST_ Integrator'!$C$2:$C$3000,'GAME.CHECKLIST_ Integrator'!$D$2:$D$3000=F616,"#no matching result in GAME.CHECKLIST Integrator")="0","#Text found in aircraft PAGE_Integrator but no matching entry name; check that you copy-pasted entry names",
                   _xlfn._xlws.FILTER('GAME.CHECKLIST_ Integrator'!$C$2:$C$3000,'GAME.CHECKLIST_ Integrator'!$D$2:$D$3000=F616,"#no matching result in GAME.CHECKLIST Integrator")),
           _xlfn._xlws.FILTER('Checklist.loc DATA'!$D$3:$D$3000,'Checklist.loc DATA'!$C$3:$C$3000=F616,"#no matching result in Checklist.loc DATA")))</f>
        <v/>
      </c>
      <c r="H616" s="61"/>
      <c r="I616" s="46" t="str" cm="1">
        <f t="array" ref="I616">IF(H616="","",
       IF(OR(_xlfn._xlws.FILTER('Checklist.loc DATA'!$D$3:$D$3000,'Checklist.loc DATA'!$C$3:$C$3000=H616,"#no matching result in Checklist.loc DATA")="#no matching result found in Checklist.loc DATA",_xlfn._xlws.FILTER('Checklist.loc DATA'!$D$3:$D$3000,'Checklist.loc DATA'!$C$3:$C$3000=H616,"#no matching result in Checklist.loc DATA")="MISSING",_xlfn._xlws.FILTER('Checklist.loc DATA'!$D$3:$D$3000,'Checklist.loc DATA'!$C$3:$C$3000=H616,"#no matching result in Checklist.loc DATA")=""),
            IF(_xlfn._xlws.FILTER('GAME.CHECKLIST_ Integrator'!$C$2:$C$3000,'GAME.CHECKLIST_ Integrator'!$D$2:$D$3000=H616,"#no matching result in GAME.CHECKLIST Integrator")="0","#Text found in aircraft PAGE_Integrator but no matching entry name; check that you copy-pasted entry names",
                   _xlfn._xlws.FILTER('GAME.CHECKLIST_ Integrator'!$C$2:$C$3000,'GAME.CHECKLIST_ Integrator'!$D$2:$D$3000=H616,"#no matching result in GAME.CHECKLIST Integrator")),
           _xlfn._xlws.FILTER('Checklist.loc DATA'!$D$3:$D$3000,'Checklist.loc DATA'!$C$3:$C$3000=H616,"#no matching result in Checklist.loc DATA")))</f>
        <v/>
      </c>
      <c r="J616" s="48"/>
      <c r="K616" s="46" t="str" cm="1">
        <f t="array" ref="K616">IF(OR(J616="",J616=0),"",
       IF(OR(_xlfn._xlws.FILTER('Checklist.loc DATA'!$E$3:$E$3000,'Checklist.loc DATA'!$D$3:$D$3000=J616,"#no matching result in Checklist.loc DATA")="#no matching result found in Checklist.loc DATA",_xlfn._xlws.FILTER('Checklist.loc DATA'!$E$3:$E$3000,'Checklist.loc DATA'!$D$3:$D$3000=J616,"#no matching result in Checklist.loc DATA")="MISSING",_xlfn._xlws.FILTER('Checklist.loc DATA'!$E$3:$E$3000,'Checklist.loc DATA'!$D$3:$D$3000=J616,"#no matching result in Checklist.loc DATA")=""),
          IF(_xlfn._xlws.FILTER('CLUE. Integrator'!$C$2:$C$3000,'CLUE. Integrator'!$D$2:$D$3000=J616,"#no matching result in aircraft CLUE_Integrator")="0","#Text found in aircraft CLUE_Integrator but no matching entry name; check that you copy-pasted entry names",
                   _xlfn._xlws.FILTER('CLUE. Integrator'!$C$2:$C$3000,'CLUE. Integrator'!$D$2:$D$3000=J616,"#no matching result in aircraft CLUE_Integrator")),
           _xlfn._xlws.FILTER('Checklist.loc DATA'!$E$3:$E$3000,'Checklist.loc DATA'!$D$3:$D$3000=J616,"#no matching result in Checklist.loc DATA")))</f>
        <v/>
      </c>
      <c r="L616" s="63" t="str">
        <f>IF('Integrator tracking'!G625="","",'Integrator tracking'!G625)</f>
        <v/>
      </c>
      <c r="M616" s="14" t="str">
        <f t="shared" si="18"/>
        <v/>
      </c>
      <c r="N616" s="14" t="str">
        <f>IF(F616="","",
_xlfn.CONCAT('Resource Checklist generator'!$A$2,UPPER('Resource Checklist generator'!$O$1),SUBSTITUTE(_xlfn.CONCAT(G616,"_",I616),"GAME.CHECKLIST_",""),"_",T616,'Resource Checklist generator'!$M$2,L616,'Resource Checklist generator'!$K$2,CHAR(10),
    'Resource Checklist generator'!$L$1,'Resource Checklist generator'!$N$2,'Resource Checklist generator'!$K$1,CHAR(10),
    'Resource Checklist generator'!$N$1
))</f>
        <v/>
      </c>
      <c r="O616" s="14" t="str">
        <f>IF(NOT(OR(U616=0,U616="")),_xlfn.CONCAT('Resource Checklist generator'!$G$2,U616,'Resource Checklist generator'!$H$2,CHAR(10),'Resource Checklist generator'!$I$2),"")</f>
        <v/>
      </c>
      <c r="P616" s="14" t="str">
        <f>IF(NOT(OR(V616=0,V616="")),_xlfn.CONCAT('Resource Checklist generator'!$J$2,V616,'Resource Checklist generator'!$H$2,CHAR(10),'Resource Checklist generator'!$L$2),"")</f>
        <v/>
      </c>
      <c r="Q616" s="14" t="str">
        <f>IF(F616="","",
    _xlfn.CONCAT('Resource Checklist generator'!$A$1,UPPER('Resource Checklist generator'!$O$1),SUBSTITUTE(_xlfn.CONCAT(G616,"_",I616),"GAME.CHECKLIST_",""),'Resource Checklist generator'!$B$1,CHAR(10),
    'Resource Checklist generator'!$C$1,G616,'Resource Checklist generator'!$D$1,I616,'Resource Checklist generator'!$E$1,CHAR(10),
    IF(K616="","",_xlfn.CONCAT('Resource Checklist generator'!$F$1,K616,'Resource Checklist generator'!$G$1,CHAR(10))),
    'Resource Checklist generator'!$J$1,'Resource Checklist generator'!$K$1,CHAR(10),
    'Resource Checklist generator'!$N$1)
)</f>
        <v/>
      </c>
      <c r="R616" s="14"/>
      <c r="S616" s="14" t="str">
        <f t="shared" si="19"/>
        <v/>
      </c>
      <c r="T616" s="14" t="str" cm="1">
        <f t="array" ref="T616">IF(Q616="","",MATCH(MID(Q616,1,255),MID($R$3:$R$999,1,255),0))</f>
        <v/>
      </c>
      <c r="U616" s="14"/>
      <c r="V616" s="14"/>
    </row>
    <row r="617" spans="2:22">
      <c r="B617" s="9"/>
      <c r="C617" s="46" t="str" cm="1">
        <f t="array" ref="C617">IF(B617="","",
       IF(OR(_xlfn._xlws.FILTER('Checklist.loc DATA'!$D$3:$D$3000,'Checklist.loc DATA'!$C$3:$C$3000=B617,"#no matching result in Checklist.loc DATA")="#no matching result found in Checklist.loc DATA",_xlfn._xlws.FILTER('Checklist.loc DATA'!$D$3:$D$3000,'Checklist.loc DATA'!$C$3:$C$3000=B617,"#no matching result in Checklist.loc DATA")="MISSING",_xlfn._xlws.FILTER('Checklist.loc DATA'!$D$3:$D$3000,'Checklist.loc DATA'!$C$3:$C$3000=B617,"#no matching result in Checklist.loc DATA")=""),
            IF(_xlfn._xlws.FILTER('GAME.CHECKLIST_ Integrator'!$C$2:$C$3000,'GAME.CHECKLIST_ Integrator'!$D$2:$D$3000=B617,"#no matching result in GAME.CHECKLIST Integrator")="0","#Text found in aircraft PAGE_Integrator but no matching entry name; check that you copy-pasted entry names",
                   _xlfn._xlws.FILTER('GAME.CHECKLIST_ Integrator'!$C$2:$C$3000,'GAME.CHECKLIST_ Integrator'!$D$2:$D$3000=B617,"#no matching result in GAME.CHECKLIST Integrator")),
           _xlfn._xlws.FILTER('Checklist.loc DATA'!$D$3:$D$3000,'Checklist.loc DATA'!$C$3:$C$3000=B617,"#no matching result in Checklist.loc DATA")))</f>
        <v/>
      </c>
      <c r="D617" s="54"/>
      <c r="E617" s="46" t="str" cm="1">
        <f t="array" ref="E617">IF(D617="","",
       IF(OR(_xlfn._xlws.FILTER('Checklist.loc DATA'!$D$3:$D$3000,'Checklist.loc DATA'!$C$3:$C$3000=D617,"#no matching result in Checklist.loc DATA")="#no matching result found in Checklist.loc DATA",_xlfn._xlws.FILTER('Checklist.loc DATA'!$D$3:$D$3000,'Checklist.loc DATA'!$C$3:$C$3000=D617,"#no matching result in Checklist.loc DATA")="MISSING",_xlfn._xlws.FILTER('Checklist.loc DATA'!$D$3:$D$3000,'Checklist.loc DATA'!$C$3:$C$3000=D617,"#no matching result in Checklist.loc DATA")=""),
            IF(_xlfn._xlws.FILTER('GAME.CHECKLIST_ Integrator'!$C$2:$C$3000,'GAME.CHECKLIST_ Integrator'!$D$2:$D$3000=D617,"#no matching result in GAME.CHECKLIST Integrator")="0","#Text found in aircraft PAGE_Integrator but no matching entry name; check that you copy-pasted entry names",
                   _xlfn._xlws.FILTER('GAME.CHECKLIST_ Integrator'!$C$2:$C$3000,'GAME.CHECKLIST_ Integrator'!$D$2:$D$3000=D617,"#no matching result in GAME.CHECKLIST Integrator")),
           _xlfn._xlws.FILTER('Checklist.loc DATA'!$D$3:$D$3000,'Checklist.loc DATA'!$C$3:$C$3000=D617,"#no matching result in Checklist.loc DATA")))</f>
        <v/>
      </c>
      <c r="F617" s="52"/>
      <c r="G617" s="46" t="str" cm="1">
        <f t="array" ref="G617">IF(F617="","",
       IF(OR(_xlfn._xlws.FILTER('Checklist.loc DATA'!$D$3:$D$3000,'Checklist.loc DATA'!$C$3:$C$3000=F617,"#no matching result in Checklist.loc DATA")="#no matching result found in Checklist.loc DATA",_xlfn._xlws.FILTER('Checklist.loc DATA'!$D$3:$D$3000,'Checklist.loc DATA'!$C$3:$C$3000=F617,"#no matching result in Checklist.loc DATA")="MISSING",_xlfn._xlws.FILTER('Checklist.loc DATA'!$D$3:$D$3000,'Checklist.loc DATA'!$C$3:$C$3000=F617,"#no matching result in Checklist.loc DATA")=""),
            IF(_xlfn._xlws.FILTER('GAME.CHECKLIST_ Integrator'!$C$2:$C$3000,'GAME.CHECKLIST_ Integrator'!$D$2:$D$3000=F617,"#no matching result in GAME.CHECKLIST Integrator")="0","#Text found in aircraft PAGE_Integrator but no matching entry name; check that you copy-pasted entry names",
                   _xlfn._xlws.FILTER('GAME.CHECKLIST_ Integrator'!$C$2:$C$3000,'GAME.CHECKLIST_ Integrator'!$D$2:$D$3000=F617,"#no matching result in GAME.CHECKLIST Integrator")),
           _xlfn._xlws.FILTER('Checklist.loc DATA'!$D$3:$D$3000,'Checklist.loc DATA'!$C$3:$C$3000=F617,"#no matching result in Checklist.loc DATA")))</f>
        <v/>
      </c>
      <c r="H617" s="61"/>
      <c r="I617" s="46" t="str" cm="1">
        <f t="array" ref="I617">IF(H617="","",
       IF(OR(_xlfn._xlws.FILTER('Checklist.loc DATA'!$D$3:$D$3000,'Checklist.loc DATA'!$C$3:$C$3000=H617,"#no matching result in Checklist.loc DATA")="#no matching result found in Checklist.loc DATA",_xlfn._xlws.FILTER('Checklist.loc DATA'!$D$3:$D$3000,'Checklist.loc DATA'!$C$3:$C$3000=H617,"#no matching result in Checklist.loc DATA")="MISSING",_xlfn._xlws.FILTER('Checklist.loc DATA'!$D$3:$D$3000,'Checklist.loc DATA'!$C$3:$C$3000=H617,"#no matching result in Checklist.loc DATA")=""),
            IF(_xlfn._xlws.FILTER('GAME.CHECKLIST_ Integrator'!$C$2:$C$3000,'GAME.CHECKLIST_ Integrator'!$D$2:$D$3000=H617,"#no matching result in GAME.CHECKLIST Integrator")="0","#Text found in aircraft PAGE_Integrator but no matching entry name; check that you copy-pasted entry names",
                   _xlfn._xlws.FILTER('GAME.CHECKLIST_ Integrator'!$C$2:$C$3000,'GAME.CHECKLIST_ Integrator'!$D$2:$D$3000=H617,"#no matching result in GAME.CHECKLIST Integrator")),
           _xlfn._xlws.FILTER('Checklist.loc DATA'!$D$3:$D$3000,'Checklist.loc DATA'!$C$3:$C$3000=H617,"#no matching result in Checklist.loc DATA")))</f>
        <v/>
      </c>
      <c r="J617" s="48"/>
      <c r="K617" s="46" t="str" cm="1">
        <f t="array" ref="K617">IF(OR(J617="",J617=0),"",
       IF(OR(_xlfn._xlws.FILTER('Checklist.loc DATA'!$E$3:$E$3000,'Checklist.loc DATA'!$D$3:$D$3000=J617,"#no matching result in Checklist.loc DATA")="#no matching result found in Checklist.loc DATA",_xlfn._xlws.FILTER('Checklist.loc DATA'!$E$3:$E$3000,'Checklist.loc DATA'!$D$3:$D$3000=J617,"#no matching result in Checklist.loc DATA")="MISSING",_xlfn._xlws.FILTER('Checklist.loc DATA'!$E$3:$E$3000,'Checklist.loc DATA'!$D$3:$D$3000=J617,"#no matching result in Checklist.loc DATA")=""),
          IF(_xlfn._xlws.FILTER('CLUE. Integrator'!$C$2:$C$3000,'CLUE. Integrator'!$D$2:$D$3000=J617,"#no matching result in aircraft CLUE_Integrator")="0","#Text found in aircraft CLUE_Integrator but no matching entry name; check that you copy-pasted entry names",
                   _xlfn._xlws.FILTER('CLUE. Integrator'!$C$2:$C$3000,'CLUE. Integrator'!$D$2:$D$3000=J617,"#no matching result in aircraft CLUE_Integrator")),
           _xlfn._xlws.FILTER('Checklist.loc DATA'!$E$3:$E$3000,'Checklist.loc DATA'!$D$3:$D$3000=J617,"#no matching result in Checklist.loc DATA")))</f>
        <v/>
      </c>
      <c r="L617" s="63" t="str">
        <f>IF('Integrator tracking'!G626="","",'Integrator tracking'!G626)</f>
        <v/>
      </c>
      <c r="M617" s="14" t="str">
        <f t="shared" si="18"/>
        <v/>
      </c>
      <c r="N617" s="14" t="str">
        <f>IF(F617="","",
_xlfn.CONCAT('Resource Checklist generator'!$A$2,UPPER('Resource Checklist generator'!$O$1),SUBSTITUTE(_xlfn.CONCAT(G617,"_",I617),"GAME.CHECKLIST_",""),"_",T617,'Resource Checklist generator'!$M$2,L617,'Resource Checklist generator'!$K$2,CHAR(10),
    'Resource Checklist generator'!$L$1,'Resource Checklist generator'!$N$2,'Resource Checklist generator'!$K$1,CHAR(10),
    'Resource Checklist generator'!$N$1
))</f>
        <v/>
      </c>
      <c r="O617" s="14" t="str">
        <f>IF(NOT(OR(U617=0,U617="")),_xlfn.CONCAT('Resource Checklist generator'!$G$2,U617,'Resource Checklist generator'!$H$2,CHAR(10),'Resource Checklist generator'!$I$2),"")</f>
        <v/>
      </c>
      <c r="P617" s="14" t="str">
        <f>IF(NOT(OR(V617=0,V617="")),_xlfn.CONCAT('Resource Checklist generator'!$J$2,V617,'Resource Checklist generator'!$H$2,CHAR(10),'Resource Checklist generator'!$L$2),"")</f>
        <v/>
      </c>
      <c r="Q617" s="14" t="str">
        <f>IF(F617="","",
    _xlfn.CONCAT('Resource Checklist generator'!$A$1,UPPER('Resource Checklist generator'!$O$1),SUBSTITUTE(_xlfn.CONCAT(G617,"_",I617),"GAME.CHECKLIST_",""),'Resource Checklist generator'!$B$1,CHAR(10),
    'Resource Checklist generator'!$C$1,G617,'Resource Checklist generator'!$D$1,I617,'Resource Checklist generator'!$E$1,CHAR(10),
    IF(K617="","",_xlfn.CONCAT('Resource Checklist generator'!$F$1,K617,'Resource Checklist generator'!$G$1,CHAR(10))),
    'Resource Checklist generator'!$J$1,'Resource Checklist generator'!$K$1,CHAR(10),
    'Resource Checklist generator'!$N$1)
)</f>
        <v/>
      </c>
      <c r="R617" s="14"/>
      <c r="S617" s="14" t="str">
        <f t="shared" si="19"/>
        <v/>
      </c>
      <c r="T617" s="14" t="str" cm="1">
        <f t="array" ref="T617">IF(Q617="","",MATCH(MID(Q617,1,255),MID($R$3:$R$999,1,255),0))</f>
        <v/>
      </c>
      <c r="U617" s="14"/>
      <c r="V617" s="14"/>
    </row>
    <row r="618" spans="2:22">
      <c r="B618" s="9"/>
      <c r="C618" s="46" t="str" cm="1">
        <f t="array" ref="C618">IF(B618="","",
       IF(OR(_xlfn._xlws.FILTER('Checklist.loc DATA'!$D$3:$D$3000,'Checklist.loc DATA'!$C$3:$C$3000=B618,"#no matching result in Checklist.loc DATA")="#no matching result found in Checklist.loc DATA",_xlfn._xlws.FILTER('Checklist.loc DATA'!$D$3:$D$3000,'Checklist.loc DATA'!$C$3:$C$3000=B618,"#no matching result in Checklist.loc DATA")="MISSING",_xlfn._xlws.FILTER('Checklist.loc DATA'!$D$3:$D$3000,'Checklist.loc DATA'!$C$3:$C$3000=B618,"#no matching result in Checklist.loc DATA")=""),
            IF(_xlfn._xlws.FILTER('GAME.CHECKLIST_ Integrator'!$C$2:$C$3000,'GAME.CHECKLIST_ Integrator'!$D$2:$D$3000=B618,"#no matching result in GAME.CHECKLIST Integrator")="0","#Text found in aircraft PAGE_Integrator but no matching entry name; check that you copy-pasted entry names",
                   _xlfn._xlws.FILTER('GAME.CHECKLIST_ Integrator'!$C$2:$C$3000,'GAME.CHECKLIST_ Integrator'!$D$2:$D$3000=B618,"#no matching result in GAME.CHECKLIST Integrator")),
           _xlfn._xlws.FILTER('Checklist.loc DATA'!$D$3:$D$3000,'Checklist.loc DATA'!$C$3:$C$3000=B618,"#no matching result in Checklist.loc DATA")))</f>
        <v/>
      </c>
      <c r="D618" s="54"/>
      <c r="E618" s="46" t="str" cm="1">
        <f t="array" ref="E618">IF(D618="","",
       IF(OR(_xlfn._xlws.FILTER('Checklist.loc DATA'!$D$3:$D$3000,'Checklist.loc DATA'!$C$3:$C$3000=D618,"#no matching result in Checklist.loc DATA")="#no matching result found in Checklist.loc DATA",_xlfn._xlws.FILTER('Checklist.loc DATA'!$D$3:$D$3000,'Checklist.loc DATA'!$C$3:$C$3000=D618,"#no matching result in Checklist.loc DATA")="MISSING",_xlfn._xlws.FILTER('Checklist.loc DATA'!$D$3:$D$3000,'Checklist.loc DATA'!$C$3:$C$3000=D618,"#no matching result in Checklist.loc DATA")=""),
            IF(_xlfn._xlws.FILTER('GAME.CHECKLIST_ Integrator'!$C$2:$C$3000,'GAME.CHECKLIST_ Integrator'!$D$2:$D$3000=D618,"#no matching result in GAME.CHECKLIST Integrator")="0","#Text found in aircraft PAGE_Integrator but no matching entry name; check that you copy-pasted entry names",
                   _xlfn._xlws.FILTER('GAME.CHECKLIST_ Integrator'!$C$2:$C$3000,'GAME.CHECKLIST_ Integrator'!$D$2:$D$3000=D618,"#no matching result in GAME.CHECKLIST Integrator")),
           _xlfn._xlws.FILTER('Checklist.loc DATA'!$D$3:$D$3000,'Checklist.loc DATA'!$C$3:$C$3000=D618,"#no matching result in Checklist.loc DATA")))</f>
        <v/>
      </c>
      <c r="F618" s="52"/>
      <c r="G618" s="46" t="str" cm="1">
        <f t="array" ref="G618">IF(F618="","",
       IF(OR(_xlfn._xlws.FILTER('Checklist.loc DATA'!$D$3:$D$3000,'Checklist.loc DATA'!$C$3:$C$3000=F618,"#no matching result in Checklist.loc DATA")="#no matching result found in Checklist.loc DATA",_xlfn._xlws.FILTER('Checklist.loc DATA'!$D$3:$D$3000,'Checklist.loc DATA'!$C$3:$C$3000=F618,"#no matching result in Checklist.loc DATA")="MISSING",_xlfn._xlws.FILTER('Checklist.loc DATA'!$D$3:$D$3000,'Checklist.loc DATA'!$C$3:$C$3000=F618,"#no matching result in Checklist.loc DATA")=""),
            IF(_xlfn._xlws.FILTER('GAME.CHECKLIST_ Integrator'!$C$2:$C$3000,'GAME.CHECKLIST_ Integrator'!$D$2:$D$3000=F618,"#no matching result in GAME.CHECKLIST Integrator")="0","#Text found in aircraft PAGE_Integrator but no matching entry name; check that you copy-pasted entry names",
                   _xlfn._xlws.FILTER('GAME.CHECKLIST_ Integrator'!$C$2:$C$3000,'GAME.CHECKLIST_ Integrator'!$D$2:$D$3000=F618,"#no matching result in GAME.CHECKLIST Integrator")),
           _xlfn._xlws.FILTER('Checklist.loc DATA'!$D$3:$D$3000,'Checklist.loc DATA'!$C$3:$C$3000=F618,"#no matching result in Checklist.loc DATA")))</f>
        <v/>
      </c>
      <c r="H618" s="61"/>
      <c r="I618" s="46" t="str" cm="1">
        <f t="array" ref="I618">IF(H618="","",
       IF(OR(_xlfn._xlws.FILTER('Checklist.loc DATA'!$D$3:$D$3000,'Checklist.loc DATA'!$C$3:$C$3000=H618,"#no matching result in Checklist.loc DATA")="#no matching result found in Checklist.loc DATA",_xlfn._xlws.FILTER('Checklist.loc DATA'!$D$3:$D$3000,'Checklist.loc DATA'!$C$3:$C$3000=H618,"#no matching result in Checklist.loc DATA")="MISSING",_xlfn._xlws.FILTER('Checklist.loc DATA'!$D$3:$D$3000,'Checklist.loc DATA'!$C$3:$C$3000=H618,"#no matching result in Checklist.loc DATA")=""),
            IF(_xlfn._xlws.FILTER('GAME.CHECKLIST_ Integrator'!$C$2:$C$3000,'GAME.CHECKLIST_ Integrator'!$D$2:$D$3000=H618,"#no matching result in GAME.CHECKLIST Integrator")="0","#Text found in aircraft PAGE_Integrator but no matching entry name; check that you copy-pasted entry names",
                   _xlfn._xlws.FILTER('GAME.CHECKLIST_ Integrator'!$C$2:$C$3000,'GAME.CHECKLIST_ Integrator'!$D$2:$D$3000=H618,"#no matching result in GAME.CHECKLIST Integrator")),
           _xlfn._xlws.FILTER('Checklist.loc DATA'!$D$3:$D$3000,'Checklist.loc DATA'!$C$3:$C$3000=H618,"#no matching result in Checklist.loc DATA")))</f>
        <v/>
      </c>
      <c r="J618" s="48"/>
      <c r="K618" s="46" t="str" cm="1">
        <f t="array" ref="K618">IF(OR(J618="",J618=0),"",
       IF(OR(_xlfn._xlws.FILTER('Checklist.loc DATA'!$E$3:$E$3000,'Checklist.loc DATA'!$D$3:$D$3000=J618,"#no matching result in Checklist.loc DATA")="#no matching result found in Checklist.loc DATA",_xlfn._xlws.FILTER('Checklist.loc DATA'!$E$3:$E$3000,'Checklist.loc DATA'!$D$3:$D$3000=J618,"#no matching result in Checklist.loc DATA")="MISSING",_xlfn._xlws.FILTER('Checklist.loc DATA'!$E$3:$E$3000,'Checklist.loc DATA'!$D$3:$D$3000=J618,"#no matching result in Checklist.loc DATA")=""),
          IF(_xlfn._xlws.FILTER('CLUE. Integrator'!$C$2:$C$3000,'CLUE. Integrator'!$D$2:$D$3000=J618,"#no matching result in aircraft CLUE_Integrator")="0","#Text found in aircraft CLUE_Integrator but no matching entry name; check that you copy-pasted entry names",
                   _xlfn._xlws.FILTER('CLUE. Integrator'!$C$2:$C$3000,'CLUE. Integrator'!$D$2:$D$3000=J618,"#no matching result in aircraft CLUE_Integrator")),
           _xlfn._xlws.FILTER('Checklist.loc DATA'!$E$3:$E$3000,'Checklist.loc DATA'!$D$3:$D$3000=J618,"#no matching result in Checklist.loc DATA")))</f>
        <v/>
      </c>
      <c r="L618" s="63" t="str">
        <f>IF('Integrator tracking'!G627="","",'Integrator tracking'!G627)</f>
        <v/>
      </c>
      <c r="M618" s="14" t="str">
        <f t="shared" si="18"/>
        <v/>
      </c>
      <c r="N618" s="14" t="str">
        <f>IF(F618="","",
_xlfn.CONCAT('Resource Checklist generator'!$A$2,UPPER('Resource Checklist generator'!$O$1),SUBSTITUTE(_xlfn.CONCAT(G618,"_",I618),"GAME.CHECKLIST_",""),"_",T618,'Resource Checklist generator'!$M$2,L618,'Resource Checklist generator'!$K$2,CHAR(10),
    'Resource Checklist generator'!$L$1,'Resource Checklist generator'!$N$2,'Resource Checklist generator'!$K$1,CHAR(10),
    'Resource Checklist generator'!$N$1
))</f>
        <v/>
      </c>
      <c r="O618" s="14" t="str">
        <f>IF(NOT(OR(U618=0,U618="")),_xlfn.CONCAT('Resource Checklist generator'!$G$2,U618,'Resource Checklist generator'!$H$2,CHAR(10),'Resource Checklist generator'!$I$2),"")</f>
        <v/>
      </c>
      <c r="P618" s="14" t="str">
        <f>IF(NOT(OR(V618=0,V618="")),_xlfn.CONCAT('Resource Checklist generator'!$J$2,V618,'Resource Checklist generator'!$H$2,CHAR(10),'Resource Checklist generator'!$L$2),"")</f>
        <v/>
      </c>
      <c r="Q618" s="14" t="str">
        <f>IF(F618="","",
    _xlfn.CONCAT('Resource Checklist generator'!$A$1,UPPER('Resource Checklist generator'!$O$1),SUBSTITUTE(_xlfn.CONCAT(G618,"_",I618),"GAME.CHECKLIST_",""),'Resource Checklist generator'!$B$1,CHAR(10),
    'Resource Checklist generator'!$C$1,G618,'Resource Checklist generator'!$D$1,I618,'Resource Checklist generator'!$E$1,CHAR(10),
    IF(K618="","",_xlfn.CONCAT('Resource Checklist generator'!$F$1,K618,'Resource Checklist generator'!$G$1,CHAR(10))),
    'Resource Checklist generator'!$J$1,'Resource Checklist generator'!$K$1,CHAR(10),
    'Resource Checklist generator'!$N$1)
)</f>
        <v/>
      </c>
      <c r="R618" s="14"/>
      <c r="S618" s="14" t="str">
        <f t="shared" si="19"/>
        <v/>
      </c>
      <c r="T618" s="14" t="str" cm="1">
        <f t="array" ref="T618">IF(Q618="","",MATCH(MID(Q618,1,255),MID($R$3:$R$999,1,255),0))</f>
        <v/>
      </c>
      <c r="U618" s="14"/>
      <c r="V618" s="14"/>
    </row>
    <row r="619" spans="2:22">
      <c r="B619" s="9"/>
      <c r="C619" s="46" t="str" cm="1">
        <f t="array" ref="C619">IF(B619="","",
       IF(OR(_xlfn._xlws.FILTER('Checklist.loc DATA'!$D$3:$D$3000,'Checklist.loc DATA'!$C$3:$C$3000=B619,"#no matching result in Checklist.loc DATA")="#no matching result found in Checklist.loc DATA",_xlfn._xlws.FILTER('Checklist.loc DATA'!$D$3:$D$3000,'Checklist.loc DATA'!$C$3:$C$3000=B619,"#no matching result in Checklist.loc DATA")="MISSING",_xlfn._xlws.FILTER('Checklist.loc DATA'!$D$3:$D$3000,'Checklist.loc DATA'!$C$3:$C$3000=B619,"#no matching result in Checklist.loc DATA")=""),
            IF(_xlfn._xlws.FILTER('GAME.CHECKLIST_ Integrator'!$C$2:$C$3000,'GAME.CHECKLIST_ Integrator'!$D$2:$D$3000=B619,"#no matching result in GAME.CHECKLIST Integrator")="0","#Text found in aircraft PAGE_Integrator but no matching entry name; check that you copy-pasted entry names",
                   _xlfn._xlws.FILTER('GAME.CHECKLIST_ Integrator'!$C$2:$C$3000,'GAME.CHECKLIST_ Integrator'!$D$2:$D$3000=B619,"#no matching result in GAME.CHECKLIST Integrator")),
           _xlfn._xlws.FILTER('Checklist.loc DATA'!$D$3:$D$3000,'Checklist.loc DATA'!$C$3:$C$3000=B619,"#no matching result in Checklist.loc DATA")))</f>
        <v/>
      </c>
      <c r="D619" s="54"/>
      <c r="E619" s="46" t="str" cm="1">
        <f t="array" ref="E619">IF(D619="","",
       IF(OR(_xlfn._xlws.FILTER('Checklist.loc DATA'!$D$3:$D$3000,'Checklist.loc DATA'!$C$3:$C$3000=D619,"#no matching result in Checklist.loc DATA")="#no matching result found in Checklist.loc DATA",_xlfn._xlws.FILTER('Checklist.loc DATA'!$D$3:$D$3000,'Checklist.loc DATA'!$C$3:$C$3000=D619,"#no matching result in Checklist.loc DATA")="MISSING",_xlfn._xlws.FILTER('Checklist.loc DATA'!$D$3:$D$3000,'Checklist.loc DATA'!$C$3:$C$3000=D619,"#no matching result in Checklist.loc DATA")=""),
            IF(_xlfn._xlws.FILTER('GAME.CHECKLIST_ Integrator'!$C$2:$C$3000,'GAME.CHECKLIST_ Integrator'!$D$2:$D$3000=D619,"#no matching result in GAME.CHECKLIST Integrator")="0","#Text found in aircraft PAGE_Integrator but no matching entry name; check that you copy-pasted entry names",
                   _xlfn._xlws.FILTER('GAME.CHECKLIST_ Integrator'!$C$2:$C$3000,'GAME.CHECKLIST_ Integrator'!$D$2:$D$3000=D619,"#no matching result in GAME.CHECKLIST Integrator")),
           _xlfn._xlws.FILTER('Checklist.loc DATA'!$D$3:$D$3000,'Checklist.loc DATA'!$C$3:$C$3000=D619,"#no matching result in Checklist.loc DATA")))</f>
        <v/>
      </c>
      <c r="F619" s="52"/>
      <c r="G619" s="46" t="str" cm="1">
        <f t="array" ref="G619">IF(F619="","",
       IF(OR(_xlfn._xlws.FILTER('Checklist.loc DATA'!$D$3:$D$3000,'Checklist.loc DATA'!$C$3:$C$3000=F619,"#no matching result in Checklist.loc DATA")="#no matching result found in Checklist.loc DATA",_xlfn._xlws.FILTER('Checklist.loc DATA'!$D$3:$D$3000,'Checklist.loc DATA'!$C$3:$C$3000=F619,"#no matching result in Checklist.loc DATA")="MISSING",_xlfn._xlws.FILTER('Checklist.loc DATA'!$D$3:$D$3000,'Checklist.loc DATA'!$C$3:$C$3000=F619,"#no matching result in Checklist.loc DATA")=""),
            IF(_xlfn._xlws.FILTER('GAME.CHECKLIST_ Integrator'!$C$2:$C$3000,'GAME.CHECKLIST_ Integrator'!$D$2:$D$3000=F619,"#no matching result in GAME.CHECKLIST Integrator")="0","#Text found in aircraft PAGE_Integrator but no matching entry name; check that you copy-pasted entry names",
                   _xlfn._xlws.FILTER('GAME.CHECKLIST_ Integrator'!$C$2:$C$3000,'GAME.CHECKLIST_ Integrator'!$D$2:$D$3000=F619,"#no matching result in GAME.CHECKLIST Integrator")),
           _xlfn._xlws.FILTER('Checklist.loc DATA'!$D$3:$D$3000,'Checklist.loc DATA'!$C$3:$C$3000=F619,"#no matching result in Checklist.loc DATA")))</f>
        <v/>
      </c>
      <c r="H619" s="61"/>
      <c r="I619" s="46" t="str" cm="1">
        <f t="array" ref="I619">IF(H619="","",
       IF(OR(_xlfn._xlws.FILTER('Checklist.loc DATA'!$D$3:$D$3000,'Checklist.loc DATA'!$C$3:$C$3000=H619,"#no matching result in Checklist.loc DATA")="#no matching result found in Checklist.loc DATA",_xlfn._xlws.FILTER('Checklist.loc DATA'!$D$3:$D$3000,'Checklist.loc DATA'!$C$3:$C$3000=H619,"#no matching result in Checklist.loc DATA")="MISSING",_xlfn._xlws.FILTER('Checklist.loc DATA'!$D$3:$D$3000,'Checklist.loc DATA'!$C$3:$C$3000=H619,"#no matching result in Checklist.loc DATA")=""),
            IF(_xlfn._xlws.FILTER('GAME.CHECKLIST_ Integrator'!$C$2:$C$3000,'GAME.CHECKLIST_ Integrator'!$D$2:$D$3000=H619,"#no matching result in GAME.CHECKLIST Integrator")="0","#Text found in aircraft PAGE_Integrator but no matching entry name; check that you copy-pasted entry names",
                   _xlfn._xlws.FILTER('GAME.CHECKLIST_ Integrator'!$C$2:$C$3000,'GAME.CHECKLIST_ Integrator'!$D$2:$D$3000=H619,"#no matching result in GAME.CHECKLIST Integrator")),
           _xlfn._xlws.FILTER('Checklist.loc DATA'!$D$3:$D$3000,'Checklist.loc DATA'!$C$3:$C$3000=H619,"#no matching result in Checklist.loc DATA")))</f>
        <v/>
      </c>
      <c r="J619" s="48"/>
      <c r="K619" s="46" t="str" cm="1">
        <f t="array" ref="K619">IF(OR(J619="",J619=0),"",
       IF(OR(_xlfn._xlws.FILTER('Checklist.loc DATA'!$E$3:$E$3000,'Checklist.loc DATA'!$D$3:$D$3000=J619,"#no matching result in Checklist.loc DATA")="#no matching result found in Checklist.loc DATA",_xlfn._xlws.FILTER('Checklist.loc DATA'!$E$3:$E$3000,'Checklist.loc DATA'!$D$3:$D$3000=J619,"#no matching result in Checklist.loc DATA")="MISSING",_xlfn._xlws.FILTER('Checklist.loc DATA'!$E$3:$E$3000,'Checklist.loc DATA'!$D$3:$D$3000=J619,"#no matching result in Checklist.loc DATA")=""),
          IF(_xlfn._xlws.FILTER('CLUE. Integrator'!$C$2:$C$3000,'CLUE. Integrator'!$D$2:$D$3000=J619,"#no matching result in aircraft CLUE_Integrator")="0","#Text found in aircraft CLUE_Integrator but no matching entry name; check that you copy-pasted entry names",
                   _xlfn._xlws.FILTER('CLUE. Integrator'!$C$2:$C$3000,'CLUE. Integrator'!$D$2:$D$3000=J619,"#no matching result in aircraft CLUE_Integrator")),
           _xlfn._xlws.FILTER('Checklist.loc DATA'!$E$3:$E$3000,'Checklist.loc DATA'!$D$3:$D$3000=J619,"#no matching result in Checklist.loc DATA")))</f>
        <v/>
      </c>
      <c r="L619" s="63" t="str">
        <f>IF('Integrator tracking'!G628="","",'Integrator tracking'!G628)</f>
        <v/>
      </c>
      <c r="M619" s="14" t="str">
        <f t="shared" si="18"/>
        <v/>
      </c>
      <c r="N619" s="14" t="str">
        <f>IF(F619="","",
_xlfn.CONCAT('Resource Checklist generator'!$A$2,UPPER('Resource Checklist generator'!$O$1),SUBSTITUTE(_xlfn.CONCAT(G619,"_",I619),"GAME.CHECKLIST_",""),"_",T619,'Resource Checklist generator'!$M$2,L619,'Resource Checklist generator'!$K$2,CHAR(10),
    'Resource Checklist generator'!$L$1,'Resource Checklist generator'!$N$2,'Resource Checklist generator'!$K$1,CHAR(10),
    'Resource Checklist generator'!$N$1
))</f>
        <v/>
      </c>
      <c r="O619" s="14" t="str">
        <f>IF(NOT(OR(U619=0,U619="")),_xlfn.CONCAT('Resource Checklist generator'!$G$2,U619,'Resource Checklist generator'!$H$2,CHAR(10),'Resource Checklist generator'!$I$2),"")</f>
        <v/>
      </c>
      <c r="P619" s="14" t="str">
        <f>IF(NOT(OR(V619=0,V619="")),_xlfn.CONCAT('Resource Checklist generator'!$J$2,V619,'Resource Checklist generator'!$H$2,CHAR(10),'Resource Checklist generator'!$L$2),"")</f>
        <v/>
      </c>
      <c r="Q619" s="14" t="str">
        <f>IF(F619="","",
    _xlfn.CONCAT('Resource Checklist generator'!$A$1,UPPER('Resource Checklist generator'!$O$1),SUBSTITUTE(_xlfn.CONCAT(G619,"_",I619),"GAME.CHECKLIST_",""),'Resource Checklist generator'!$B$1,CHAR(10),
    'Resource Checklist generator'!$C$1,G619,'Resource Checklist generator'!$D$1,I619,'Resource Checklist generator'!$E$1,CHAR(10),
    IF(K619="","",_xlfn.CONCAT('Resource Checklist generator'!$F$1,K619,'Resource Checklist generator'!$G$1,CHAR(10))),
    'Resource Checklist generator'!$J$1,'Resource Checklist generator'!$K$1,CHAR(10),
    'Resource Checklist generator'!$N$1)
)</f>
        <v/>
      </c>
      <c r="R619" s="14"/>
      <c r="S619" s="14" t="str">
        <f t="shared" si="19"/>
        <v/>
      </c>
      <c r="T619" s="14" t="str" cm="1">
        <f t="array" ref="T619">IF(Q619="","",MATCH(MID(Q619,1,255),MID($R$3:$R$999,1,255),0))</f>
        <v/>
      </c>
      <c r="U619" s="14"/>
      <c r="V619" s="14"/>
    </row>
    <row r="620" spans="2:22">
      <c r="B620" s="9"/>
      <c r="C620" s="46" t="str" cm="1">
        <f t="array" ref="C620">IF(B620="","",
       IF(OR(_xlfn._xlws.FILTER('Checklist.loc DATA'!$D$3:$D$3000,'Checklist.loc DATA'!$C$3:$C$3000=B620,"#no matching result in Checklist.loc DATA")="#no matching result found in Checklist.loc DATA",_xlfn._xlws.FILTER('Checklist.loc DATA'!$D$3:$D$3000,'Checklist.loc DATA'!$C$3:$C$3000=B620,"#no matching result in Checklist.loc DATA")="MISSING",_xlfn._xlws.FILTER('Checklist.loc DATA'!$D$3:$D$3000,'Checklist.loc DATA'!$C$3:$C$3000=B620,"#no matching result in Checklist.loc DATA")=""),
            IF(_xlfn._xlws.FILTER('GAME.CHECKLIST_ Integrator'!$C$2:$C$3000,'GAME.CHECKLIST_ Integrator'!$D$2:$D$3000=B620,"#no matching result in GAME.CHECKLIST Integrator")="0","#Text found in aircraft PAGE_Integrator but no matching entry name; check that you copy-pasted entry names",
                   _xlfn._xlws.FILTER('GAME.CHECKLIST_ Integrator'!$C$2:$C$3000,'GAME.CHECKLIST_ Integrator'!$D$2:$D$3000=B620,"#no matching result in GAME.CHECKLIST Integrator")),
           _xlfn._xlws.FILTER('Checklist.loc DATA'!$D$3:$D$3000,'Checklist.loc DATA'!$C$3:$C$3000=B620,"#no matching result in Checklist.loc DATA")))</f>
        <v/>
      </c>
      <c r="D620" s="54"/>
      <c r="E620" s="46" t="str" cm="1">
        <f t="array" ref="E620">IF(D620="","",
       IF(OR(_xlfn._xlws.FILTER('Checklist.loc DATA'!$D$3:$D$3000,'Checklist.loc DATA'!$C$3:$C$3000=D620,"#no matching result in Checklist.loc DATA")="#no matching result found in Checklist.loc DATA",_xlfn._xlws.FILTER('Checklist.loc DATA'!$D$3:$D$3000,'Checklist.loc DATA'!$C$3:$C$3000=D620,"#no matching result in Checklist.loc DATA")="MISSING",_xlfn._xlws.FILTER('Checklist.loc DATA'!$D$3:$D$3000,'Checklist.loc DATA'!$C$3:$C$3000=D620,"#no matching result in Checklist.loc DATA")=""),
            IF(_xlfn._xlws.FILTER('GAME.CHECKLIST_ Integrator'!$C$2:$C$3000,'GAME.CHECKLIST_ Integrator'!$D$2:$D$3000=D620,"#no matching result in GAME.CHECKLIST Integrator")="0","#Text found in aircraft PAGE_Integrator but no matching entry name; check that you copy-pasted entry names",
                   _xlfn._xlws.FILTER('GAME.CHECKLIST_ Integrator'!$C$2:$C$3000,'GAME.CHECKLIST_ Integrator'!$D$2:$D$3000=D620,"#no matching result in GAME.CHECKLIST Integrator")),
           _xlfn._xlws.FILTER('Checklist.loc DATA'!$D$3:$D$3000,'Checklist.loc DATA'!$C$3:$C$3000=D620,"#no matching result in Checklist.loc DATA")))</f>
        <v/>
      </c>
      <c r="F620" s="52"/>
      <c r="G620" s="46" t="str" cm="1">
        <f t="array" ref="G620">IF(F620="","",
       IF(OR(_xlfn._xlws.FILTER('Checklist.loc DATA'!$D$3:$D$3000,'Checklist.loc DATA'!$C$3:$C$3000=F620,"#no matching result in Checklist.loc DATA")="#no matching result found in Checklist.loc DATA",_xlfn._xlws.FILTER('Checklist.loc DATA'!$D$3:$D$3000,'Checklist.loc DATA'!$C$3:$C$3000=F620,"#no matching result in Checklist.loc DATA")="MISSING",_xlfn._xlws.FILTER('Checklist.loc DATA'!$D$3:$D$3000,'Checklist.loc DATA'!$C$3:$C$3000=F620,"#no matching result in Checklist.loc DATA")=""),
            IF(_xlfn._xlws.FILTER('GAME.CHECKLIST_ Integrator'!$C$2:$C$3000,'GAME.CHECKLIST_ Integrator'!$D$2:$D$3000=F620,"#no matching result in GAME.CHECKLIST Integrator")="0","#Text found in aircraft PAGE_Integrator but no matching entry name; check that you copy-pasted entry names",
                   _xlfn._xlws.FILTER('GAME.CHECKLIST_ Integrator'!$C$2:$C$3000,'GAME.CHECKLIST_ Integrator'!$D$2:$D$3000=F620,"#no matching result in GAME.CHECKLIST Integrator")),
           _xlfn._xlws.FILTER('Checklist.loc DATA'!$D$3:$D$3000,'Checklist.loc DATA'!$C$3:$C$3000=F620,"#no matching result in Checklist.loc DATA")))</f>
        <v/>
      </c>
      <c r="H620" s="61"/>
      <c r="I620" s="46" t="str" cm="1">
        <f t="array" ref="I620">IF(H620="","",
       IF(OR(_xlfn._xlws.FILTER('Checklist.loc DATA'!$D$3:$D$3000,'Checklist.loc DATA'!$C$3:$C$3000=H620,"#no matching result in Checklist.loc DATA")="#no matching result found in Checklist.loc DATA",_xlfn._xlws.FILTER('Checklist.loc DATA'!$D$3:$D$3000,'Checklist.loc DATA'!$C$3:$C$3000=H620,"#no matching result in Checklist.loc DATA")="MISSING",_xlfn._xlws.FILTER('Checklist.loc DATA'!$D$3:$D$3000,'Checklist.loc DATA'!$C$3:$C$3000=H620,"#no matching result in Checklist.loc DATA")=""),
            IF(_xlfn._xlws.FILTER('GAME.CHECKLIST_ Integrator'!$C$2:$C$3000,'GAME.CHECKLIST_ Integrator'!$D$2:$D$3000=H620,"#no matching result in GAME.CHECKLIST Integrator")="0","#Text found in aircraft PAGE_Integrator but no matching entry name; check that you copy-pasted entry names",
                   _xlfn._xlws.FILTER('GAME.CHECKLIST_ Integrator'!$C$2:$C$3000,'GAME.CHECKLIST_ Integrator'!$D$2:$D$3000=H620,"#no matching result in GAME.CHECKLIST Integrator")),
           _xlfn._xlws.FILTER('Checklist.loc DATA'!$D$3:$D$3000,'Checklist.loc DATA'!$C$3:$C$3000=H620,"#no matching result in Checklist.loc DATA")))</f>
        <v/>
      </c>
      <c r="J620" s="48"/>
      <c r="K620" s="46" t="str" cm="1">
        <f t="array" ref="K620">IF(OR(J620="",J620=0),"",
       IF(OR(_xlfn._xlws.FILTER('Checklist.loc DATA'!$E$3:$E$3000,'Checklist.loc DATA'!$D$3:$D$3000=J620,"#no matching result in Checklist.loc DATA")="#no matching result found in Checklist.loc DATA",_xlfn._xlws.FILTER('Checklist.loc DATA'!$E$3:$E$3000,'Checklist.loc DATA'!$D$3:$D$3000=J620,"#no matching result in Checklist.loc DATA")="MISSING",_xlfn._xlws.FILTER('Checklist.loc DATA'!$E$3:$E$3000,'Checklist.loc DATA'!$D$3:$D$3000=J620,"#no matching result in Checklist.loc DATA")=""),
          IF(_xlfn._xlws.FILTER('CLUE. Integrator'!$C$2:$C$3000,'CLUE. Integrator'!$D$2:$D$3000=J620,"#no matching result in aircraft CLUE_Integrator")="0","#Text found in aircraft CLUE_Integrator but no matching entry name; check that you copy-pasted entry names",
                   _xlfn._xlws.FILTER('CLUE. Integrator'!$C$2:$C$3000,'CLUE. Integrator'!$D$2:$D$3000=J620,"#no matching result in aircraft CLUE_Integrator")),
           _xlfn._xlws.FILTER('Checklist.loc DATA'!$E$3:$E$3000,'Checklist.loc DATA'!$D$3:$D$3000=J620,"#no matching result in Checklist.loc DATA")))</f>
        <v/>
      </c>
      <c r="L620" s="63" t="str">
        <f>IF('Integrator tracking'!G629="","",'Integrator tracking'!G629)</f>
        <v/>
      </c>
      <c r="M620" s="14" t="str">
        <f t="shared" si="18"/>
        <v/>
      </c>
      <c r="N620" s="14" t="str">
        <f>IF(F620="","",
_xlfn.CONCAT('Resource Checklist generator'!$A$2,UPPER('Resource Checklist generator'!$O$1),SUBSTITUTE(_xlfn.CONCAT(G620,"_",I620),"GAME.CHECKLIST_",""),"_",T620,'Resource Checklist generator'!$M$2,L620,'Resource Checklist generator'!$K$2,CHAR(10),
    'Resource Checklist generator'!$L$1,'Resource Checklist generator'!$N$2,'Resource Checklist generator'!$K$1,CHAR(10),
    'Resource Checklist generator'!$N$1
))</f>
        <v/>
      </c>
      <c r="O620" s="14" t="str">
        <f>IF(NOT(OR(U620=0,U620="")),_xlfn.CONCAT('Resource Checklist generator'!$G$2,U620,'Resource Checklist generator'!$H$2,CHAR(10),'Resource Checklist generator'!$I$2),"")</f>
        <v/>
      </c>
      <c r="P620" s="14" t="str">
        <f>IF(NOT(OR(V620=0,V620="")),_xlfn.CONCAT('Resource Checklist generator'!$J$2,V620,'Resource Checklist generator'!$H$2,CHAR(10),'Resource Checklist generator'!$L$2),"")</f>
        <v/>
      </c>
      <c r="Q620" s="14" t="str">
        <f>IF(F620="","",
    _xlfn.CONCAT('Resource Checklist generator'!$A$1,UPPER('Resource Checklist generator'!$O$1),SUBSTITUTE(_xlfn.CONCAT(G620,"_",I620),"GAME.CHECKLIST_",""),'Resource Checklist generator'!$B$1,CHAR(10),
    'Resource Checklist generator'!$C$1,G620,'Resource Checklist generator'!$D$1,I620,'Resource Checklist generator'!$E$1,CHAR(10),
    IF(K620="","",_xlfn.CONCAT('Resource Checklist generator'!$F$1,K620,'Resource Checklist generator'!$G$1,CHAR(10))),
    'Resource Checklist generator'!$J$1,'Resource Checklist generator'!$K$1,CHAR(10),
    'Resource Checklist generator'!$N$1)
)</f>
        <v/>
      </c>
      <c r="R620" s="14"/>
      <c r="S620" s="14" t="str">
        <f t="shared" si="19"/>
        <v/>
      </c>
      <c r="T620" s="14" t="str" cm="1">
        <f t="array" ref="T620">IF(Q620="","",MATCH(MID(Q620,1,255),MID($R$3:$R$999,1,255),0))</f>
        <v/>
      </c>
      <c r="U620" s="14"/>
      <c r="V620" s="14"/>
    </row>
    <row r="621" spans="2:22">
      <c r="B621" s="9"/>
      <c r="C621" s="46" t="str" cm="1">
        <f t="array" ref="C621">IF(B621="","",
       IF(OR(_xlfn._xlws.FILTER('Checklist.loc DATA'!$D$3:$D$3000,'Checklist.loc DATA'!$C$3:$C$3000=B621,"#no matching result in Checklist.loc DATA")="#no matching result found in Checklist.loc DATA",_xlfn._xlws.FILTER('Checklist.loc DATA'!$D$3:$D$3000,'Checklist.loc DATA'!$C$3:$C$3000=B621,"#no matching result in Checklist.loc DATA")="MISSING",_xlfn._xlws.FILTER('Checklist.loc DATA'!$D$3:$D$3000,'Checklist.loc DATA'!$C$3:$C$3000=B621,"#no matching result in Checklist.loc DATA")=""),
            IF(_xlfn._xlws.FILTER('GAME.CHECKLIST_ Integrator'!$C$2:$C$3000,'GAME.CHECKLIST_ Integrator'!$D$2:$D$3000=B621,"#no matching result in GAME.CHECKLIST Integrator")="0","#Text found in aircraft PAGE_Integrator but no matching entry name; check that you copy-pasted entry names",
                   _xlfn._xlws.FILTER('GAME.CHECKLIST_ Integrator'!$C$2:$C$3000,'GAME.CHECKLIST_ Integrator'!$D$2:$D$3000=B621,"#no matching result in GAME.CHECKLIST Integrator")),
           _xlfn._xlws.FILTER('Checklist.loc DATA'!$D$3:$D$3000,'Checklist.loc DATA'!$C$3:$C$3000=B621,"#no matching result in Checklist.loc DATA")))</f>
        <v/>
      </c>
      <c r="D621" s="54"/>
      <c r="E621" s="46" t="str" cm="1">
        <f t="array" ref="E621">IF(D621="","",
       IF(OR(_xlfn._xlws.FILTER('Checklist.loc DATA'!$D$3:$D$3000,'Checklist.loc DATA'!$C$3:$C$3000=D621,"#no matching result in Checklist.loc DATA")="#no matching result found in Checklist.loc DATA",_xlfn._xlws.FILTER('Checklist.loc DATA'!$D$3:$D$3000,'Checklist.loc DATA'!$C$3:$C$3000=D621,"#no matching result in Checklist.loc DATA")="MISSING",_xlfn._xlws.FILTER('Checklist.loc DATA'!$D$3:$D$3000,'Checklist.loc DATA'!$C$3:$C$3000=D621,"#no matching result in Checklist.loc DATA")=""),
            IF(_xlfn._xlws.FILTER('GAME.CHECKLIST_ Integrator'!$C$2:$C$3000,'GAME.CHECKLIST_ Integrator'!$D$2:$D$3000=D621,"#no matching result in GAME.CHECKLIST Integrator")="0","#Text found in aircraft PAGE_Integrator but no matching entry name; check that you copy-pasted entry names",
                   _xlfn._xlws.FILTER('GAME.CHECKLIST_ Integrator'!$C$2:$C$3000,'GAME.CHECKLIST_ Integrator'!$D$2:$D$3000=D621,"#no matching result in GAME.CHECKLIST Integrator")),
           _xlfn._xlws.FILTER('Checklist.loc DATA'!$D$3:$D$3000,'Checklist.loc DATA'!$C$3:$C$3000=D621,"#no matching result in Checklist.loc DATA")))</f>
        <v/>
      </c>
      <c r="F621" s="52"/>
      <c r="G621" s="46" t="str" cm="1">
        <f t="array" ref="G621">IF(F621="","",
       IF(OR(_xlfn._xlws.FILTER('Checklist.loc DATA'!$D$3:$D$3000,'Checklist.loc DATA'!$C$3:$C$3000=F621,"#no matching result in Checklist.loc DATA")="#no matching result found in Checklist.loc DATA",_xlfn._xlws.FILTER('Checklist.loc DATA'!$D$3:$D$3000,'Checklist.loc DATA'!$C$3:$C$3000=F621,"#no matching result in Checklist.loc DATA")="MISSING",_xlfn._xlws.FILTER('Checklist.loc DATA'!$D$3:$D$3000,'Checklist.loc DATA'!$C$3:$C$3000=F621,"#no matching result in Checklist.loc DATA")=""),
            IF(_xlfn._xlws.FILTER('GAME.CHECKLIST_ Integrator'!$C$2:$C$3000,'GAME.CHECKLIST_ Integrator'!$D$2:$D$3000=F621,"#no matching result in GAME.CHECKLIST Integrator")="0","#Text found in aircraft PAGE_Integrator but no matching entry name; check that you copy-pasted entry names",
                   _xlfn._xlws.FILTER('GAME.CHECKLIST_ Integrator'!$C$2:$C$3000,'GAME.CHECKLIST_ Integrator'!$D$2:$D$3000=F621,"#no matching result in GAME.CHECKLIST Integrator")),
           _xlfn._xlws.FILTER('Checklist.loc DATA'!$D$3:$D$3000,'Checklist.loc DATA'!$C$3:$C$3000=F621,"#no matching result in Checklist.loc DATA")))</f>
        <v/>
      </c>
      <c r="H621" s="61"/>
      <c r="I621" s="46" t="str" cm="1">
        <f t="array" ref="I621">IF(H621="","",
       IF(OR(_xlfn._xlws.FILTER('Checklist.loc DATA'!$D$3:$D$3000,'Checklist.loc DATA'!$C$3:$C$3000=H621,"#no matching result in Checklist.loc DATA")="#no matching result found in Checklist.loc DATA",_xlfn._xlws.FILTER('Checklist.loc DATA'!$D$3:$D$3000,'Checklist.loc DATA'!$C$3:$C$3000=H621,"#no matching result in Checklist.loc DATA")="MISSING",_xlfn._xlws.FILTER('Checklist.loc DATA'!$D$3:$D$3000,'Checklist.loc DATA'!$C$3:$C$3000=H621,"#no matching result in Checklist.loc DATA")=""),
            IF(_xlfn._xlws.FILTER('GAME.CHECKLIST_ Integrator'!$C$2:$C$3000,'GAME.CHECKLIST_ Integrator'!$D$2:$D$3000=H621,"#no matching result in GAME.CHECKLIST Integrator")="0","#Text found in aircraft PAGE_Integrator but no matching entry name; check that you copy-pasted entry names",
                   _xlfn._xlws.FILTER('GAME.CHECKLIST_ Integrator'!$C$2:$C$3000,'GAME.CHECKLIST_ Integrator'!$D$2:$D$3000=H621,"#no matching result in GAME.CHECKLIST Integrator")),
           _xlfn._xlws.FILTER('Checklist.loc DATA'!$D$3:$D$3000,'Checklist.loc DATA'!$C$3:$C$3000=H621,"#no matching result in Checklist.loc DATA")))</f>
        <v/>
      </c>
      <c r="J621" s="48"/>
      <c r="K621" s="46" t="str" cm="1">
        <f t="array" ref="K621">IF(OR(J621="",J621=0),"",
       IF(OR(_xlfn._xlws.FILTER('Checklist.loc DATA'!$E$3:$E$3000,'Checklist.loc DATA'!$D$3:$D$3000=J621,"#no matching result in Checklist.loc DATA")="#no matching result found in Checklist.loc DATA",_xlfn._xlws.FILTER('Checklist.loc DATA'!$E$3:$E$3000,'Checklist.loc DATA'!$D$3:$D$3000=J621,"#no matching result in Checklist.loc DATA")="MISSING",_xlfn._xlws.FILTER('Checklist.loc DATA'!$E$3:$E$3000,'Checklist.loc DATA'!$D$3:$D$3000=J621,"#no matching result in Checklist.loc DATA")=""),
          IF(_xlfn._xlws.FILTER('CLUE. Integrator'!$C$2:$C$3000,'CLUE. Integrator'!$D$2:$D$3000=J621,"#no matching result in aircraft CLUE_Integrator")="0","#Text found in aircraft CLUE_Integrator but no matching entry name; check that you copy-pasted entry names",
                   _xlfn._xlws.FILTER('CLUE. Integrator'!$C$2:$C$3000,'CLUE. Integrator'!$D$2:$D$3000=J621,"#no matching result in aircraft CLUE_Integrator")),
           _xlfn._xlws.FILTER('Checklist.loc DATA'!$E$3:$E$3000,'Checklist.loc DATA'!$D$3:$D$3000=J621,"#no matching result in Checklist.loc DATA")))</f>
        <v/>
      </c>
      <c r="L621" s="63" t="str">
        <f>IF('Integrator tracking'!G630="","",'Integrator tracking'!G630)</f>
        <v/>
      </c>
      <c r="M621" s="14" t="str">
        <f t="shared" si="18"/>
        <v/>
      </c>
      <c r="N621" s="14" t="str">
        <f>IF(F621="","",
_xlfn.CONCAT('Resource Checklist generator'!$A$2,UPPER('Resource Checklist generator'!$O$1),SUBSTITUTE(_xlfn.CONCAT(G621,"_",I621),"GAME.CHECKLIST_",""),"_",T621,'Resource Checklist generator'!$M$2,L621,'Resource Checklist generator'!$K$2,CHAR(10),
    'Resource Checklist generator'!$L$1,'Resource Checklist generator'!$N$2,'Resource Checklist generator'!$K$1,CHAR(10),
    'Resource Checklist generator'!$N$1
))</f>
        <v/>
      </c>
      <c r="O621" s="14" t="str">
        <f>IF(NOT(OR(U621=0,U621="")),_xlfn.CONCAT('Resource Checklist generator'!$G$2,U621,'Resource Checklist generator'!$H$2,CHAR(10),'Resource Checklist generator'!$I$2),"")</f>
        <v/>
      </c>
      <c r="P621" s="14" t="str">
        <f>IF(NOT(OR(V621=0,V621="")),_xlfn.CONCAT('Resource Checklist generator'!$J$2,V621,'Resource Checklist generator'!$H$2,CHAR(10),'Resource Checklist generator'!$L$2),"")</f>
        <v/>
      </c>
      <c r="Q621" s="14" t="str">
        <f>IF(F621="","",
    _xlfn.CONCAT('Resource Checklist generator'!$A$1,UPPER('Resource Checklist generator'!$O$1),SUBSTITUTE(_xlfn.CONCAT(G621,"_",I621),"GAME.CHECKLIST_",""),'Resource Checklist generator'!$B$1,CHAR(10),
    'Resource Checklist generator'!$C$1,G621,'Resource Checklist generator'!$D$1,I621,'Resource Checklist generator'!$E$1,CHAR(10),
    IF(K621="","",_xlfn.CONCAT('Resource Checklist generator'!$F$1,K621,'Resource Checklist generator'!$G$1,CHAR(10))),
    'Resource Checklist generator'!$J$1,'Resource Checklist generator'!$K$1,CHAR(10),
    'Resource Checklist generator'!$N$1)
)</f>
        <v/>
      </c>
      <c r="R621" s="14"/>
      <c r="S621" s="14" t="str">
        <f t="shared" si="19"/>
        <v/>
      </c>
      <c r="T621" s="14" t="str" cm="1">
        <f t="array" ref="T621">IF(Q621="","",MATCH(MID(Q621,1,255),MID($R$3:$R$999,1,255),0))</f>
        <v/>
      </c>
      <c r="U621" s="14"/>
      <c r="V621" s="14"/>
    </row>
    <row r="622" spans="2:22">
      <c r="B622" s="9"/>
      <c r="C622" s="46" t="str" cm="1">
        <f t="array" ref="C622">IF(B622="","",
       IF(OR(_xlfn._xlws.FILTER('Checklist.loc DATA'!$D$3:$D$3000,'Checklist.loc DATA'!$C$3:$C$3000=B622,"#no matching result in Checklist.loc DATA")="#no matching result found in Checklist.loc DATA",_xlfn._xlws.FILTER('Checklist.loc DATA'!$D$3:$D$3000,'Checklist.loc DATA'!$C$3:$C$3000=B622,"#no matching result in Checklist.loc DATA")="MISSING",_xlfn._xlws.FILTER('Checklist.loc DATA'!$D$3:$D$3000,'Checklist.loc DATA'!$C$3:$C$3000=B622,"#no matching result in Checklist.loc DATA")=""),
            IF(_xlfn._xlws.FILTER('GAME.CHECKLIST_ Integrator'!$C$2:$C$3000,'GAME.CHECKLIST_ Integrator'!$D$2:$D$3000=B622,"#no matching result in GAME.CHECKLIST Integrator")="0","#Text found in aircraft PAGE_Integrator but no matching entry name; check that you copy-pasted entry names",
                   _xlfn._xlws.FILTER('GAME.CHECKLIST_ Integrator'!$C$2:$C$3000,'GAME.CHECKLIST_ Integrator'!$D$2:$D$3000=B622,"#no matching result in GAME.CHECKLIST Integrator")),
           _xlfn._xlws.FILTER('Checklist.loc DATA'!$D$3:$D$3000,'Checklist.loc DATA'!$C$3:$C$3000=B622,"#no matching result in Checklist.loc DATA")))</f>
        <v/>
      </c>
      <c r="D622" s="54"/>
      <c r="E622" s="46" t="str" cm="1">
        <f t="array" ref="E622">IF(D622="","",
       IF(OR(_xlfn._xlws.FILTER('Checklist.loc DATA'!$D$3:$D$3000,'Checklist.loc DATA'!$C$3:$C$3000=D622,"#no matching result in Checklist.loc DATA")="#no matching result found in Checklist.loc DATA",_xlfn._xlws.FILTER('Checklist.loc DATA'!$D$3:$D$3000,'Checklist.loc DATA'!$C$3:$C$3000=D622,"#no matching result in Checklist.loc DATA")="MISSING",_xlfn._xlws.FILTER('Checklist.loc DATA'!$D$3:$D$3000,'Checklist.loc DATA'!$C$3:$C$3000=D622,"#no matching result in Checklist.loc DATA")=""),
            IF(_xlfn._xlws.FILTER('GAME.CHECKLIST_ Integrator'!$C$2:$C$3000,'GAME.CHECKLIST_ Integrator'!$D$2:$D$3000=D622,"#no matching result in GAME.CHECKLIST Integrator")="0","#Text found in aircraft PAGE_Integrator but no matching entry name; check that you copy-pasted entry names",
                   _xlfn._xlws.FILTER('GAME.CHECKLIST_ Integrator'!$C$2:$C$3000,'GAME.CHECKLIST_ Integrator'!$D$2:$D$3000=D622,"#no matching result in GAME.CHECKLIST Integrator")),
           _xlfn._xlws.FILTER('Checklist.loc DATA'!$D$3:$D$3000,'Checklist.loc DATA'!$C$3:$C$3000=D622,"#no matching result in Checklist.loc DATA")))</f>
        <v/>
      </c>
      <c r="F622" s="52"/>
      <c r="G622" s="46" t="str" cm="1">
        <f t="array" ref="G622">IF(F622="","",
       IF(OR(_xlfn._xlws.FILTER('Checklist.loc DATA'!$D$3:$D$3000,'Checklist.loc DATA'!$C$3:$C$3000=F622,"#no matching result in Checklist.loc DATA")="#no matching result found in Checklist.loc DATA",_xlfn._xlws.FILTER('Checklist.loc DATA'!$D$3:$D$3000,'Checklist.loc DATA'!$C$3:$C$3000=F622,"#no matching result in Checklist.loc DATA")="MISSING",_xlfn._xlws.FILTER('Checklist.loc DATA'!$D$3:$D$3000,'Checklist.loc DATA'!$C$3:$C$3000=F622,"#no matching result in Checklist.loc DATA")=""),
            IF(_xlfn._xlws.FILTER('GAME.CHECKLIST_ Integrator'!$C$2:$C$3000,'GAME.CHECKLIST_ Integrator'!$D$2:$D$3000=F622,"#no matching result in GAME.CHECKLIST Integrator")="0","#Text found in aircraft PAGE_Integrator but no matching entry name; check that you copy-pasted entry names",
                   _xlfn._xlws.FILTER('GAME.CHECKLIST_ Integrator'!$C$2:$C$3000,'GAME.CHECKLIST_ Integrator'!$D$2:$D$3000=F622,"#no matching result in GAME.CHECKLIST Integrator")),
           _xlfn._xlws.FILTER('Checklist.loc DATA'!$D$3:$D$3000,'Checklist.loc DATA'!$C$3:$C$3000=F622,"#no matching result in Checklist.loc DATA")))</f>
        <v/>
      </c>
      <c r="H622" s="61"/>
      <c r="I622" s="46" t="str" cm="1">
        <f t="array" ref="I622">IF(H622="","",
       IF(OR(_xlfn._xlws.FILTER('Checklist.loc DATA'!$D$3:$D$3000,'Checklist.loc DATA'!$C$3:$C$3000=H622,"#no matching result in Checklist.loc DATA")="#no matching result found in Checklist.loc DATA",_xlfn._xlws.FILTER('Checklist.loc DATA'!$D$3:$D$3000,'Checklist.loc DATA'!$C$3:$C$3000=H622,"#no matching result in Checklist.loc DATA")="MISSING",_xlfn._xlws.FILTER('Checklist.loc DATA'!$D$3:$D$3000,'Checklist.loc DATA'!$C$3:$C$3000=H622,"#no matching result in Checklist.loc DATA")=""),
            IF(_xlfn._xlws.FILTER('GAME.CHECKLIST_ Integrator'!$C$2:$C$3000,'GAME.CHECKLIST_ Integrator'!$D$2:$D$3000=H622,"#no matching result in GAME.CHECKLIST Integrator")="0","#Text found in aircraft PAGE_Integrator but no matching entry name; check that you copy-pasted entry names",
                   _xlfn._xlws.FILTER('GAME.CHECKLIST_ Integrator'!$C$2:$C$3000,'GAME.CHECKLIST_ Integrator'!$D$2:$D$3000=H622,"#no matching result in GAME.CHECKLIST Integrator")),
           _xlfn._xlws.FILTER('Checklist.loc DATA'!$D$3:$D$3000,'Checklist.loc DATA'!$C$3:$C$3000=H622,"#no matching result in Checklist.loc DATA")))</f>
        <v/>
      </c>
      <c r="J622" s="48"/>
      <c r="K622" s="46" t="str" cm="1">
        <f t="array" ref="K622">IF(OR(J622="",J622=0),"",
       IF(OR(_xlfn._xlws.FILTER('Checklist.loc DATA'!$E$3:$E$3000,'Checklist.loc DATA'!$D$3:$D$3000=J622,"#no matching result in Checklist.loc DATA")="#no matching result found in Checklist.loc DATA",_xlfn._xlws.FILTER('Checklist.loc DATA'!$E$3:$E$3000,'Checklist.loc DATA'!$D$3:$D$3000=J622,"#no matching result in Checklist.loc DATA")="MISSING",_xlfn._xlws.FILTER('Checklist.loc DATA'!$E$3:$E$3000,'Checklist.loc DATA'!$D$3:$D$3000=J622,"#no matching result in Checklist.loc DATA")=""),
          IF(_xlfn._xlws.FILTER('CLUE. Integrator'!$C$2:$C$3000,'CLUE. Integrator'!$D$2:$D$3000=J622,"#no matching result in aircraft CLUE_Integrator")="0","#Text found in aircraft CLUE_Integrator but no matching entry name; check that you copy-pasted entry names",
                   _xlfn._xlws.FILTER('CLUE. Integrator'!$C$2:$C$3000,'CLUE. Integrator'!$D$2:$D$3000=J622,"#no matching result in aircraft CLUE_Integrator")),
           _xlfn._xlws.FILTER('Checklist.loc DATA'!$E$3:$E$3000,'Checklist.loc DATA'!$D$3:$D$3000=J622,"#no matching result in Checklist.loc DATA")))</f>
        <v/>
      </c>
      <c r="L622" s="63" t="str">
        <f>IF('Integrator tracking'!G631="","",'Integrator tracking'!G631)</f>
        <v/>
      </c>
      <c r="M622" s="14" t="str">
        <f t="shared" si="18"/>
        <v/>
      </c>
      <c r="N622" s="14" t="str">
        <f>IF(F622="","",
_xlfn.CONCAT('Resource Checklist generator'!$A$2,UPPER('Resource Checklist generator'!$O$1),SUBSTITUTE(_xlfn.CONCAT(G622,"_",I622),"GAME.CHECKLIST_",""),"_",T622,'Resource Checklist generator'!$M$2,L622,'Resource Checklist generator'!$K$2,CHAR(10),
    'Resource Checklist generator'!$L$1,'Resource Checklist generator'!$N$2,'Resource Checklist generator'!$K$1,CHAR(10),
    'Resource Checklist generator'!$N$1
))</f>
        <v/>
      </c>
      <c r="O622" s="14" t="str">
        <f>IF(NOT(OR(U622=0,U622="")),_xlfn.CONCAT('Resource Checklist generator'!$G$2,U622,'Resource Checklist generator'!$H$2,CHAR(10),'Resource Checklist generator'!$I$2),"")</f>
        <v/>
      </c>
      <c r="P622" s="14" t="str">
        <f>IF(NOT(OR(V622=0,V622="")),_xlfn.CONCAT('Resource Checklist generator'!$J$2,V622,'Resource Checklist generator'!$H$2,CHAR(10),'Resource Checklist generator'!$L$2),"")</f>
        <v/>
      </c>
      <c r="Q622" s="14" t="str">
        <f>IF(F622="","",
    _xlfn.CONCAT('Resource Checklist generator'!$A$1,UPPER('Resource Checklist generator'!$O$1),SUBSTITUTE(_xlfn.CONCAT(G622,"_",I622),"GAME.CHECKLIST_",""),'Resource Checklist generator'!$B$1,CHAR(10),
    'Resource Checklist generator'!$C$1,G622,'Resource Checklist generator'!$D$1,I622,'Resource Checklist generator'!$E$1,CHAR(10),
    IF(K622="","",_xlfn.CONCAT('Resource Checklist generator'!$F$1,K622,'Resource Checklist generator'!$G$1,CHAR(10))),
    'Resource Checklist generator'!$J$1,'Resource Checklist generator'!$K$1,CHAR(10),
    'Resource Checklist generator'!$N$1)
)</f>
        <v/>
      </c>
      <c r="R622" s="14"/>
      <c r="S622" s="14" t="str">
        <f t="shared" si="19"/>
        <v/>
      </c>
      <c r="T622" s="14" t="str" cm="1">
        <f t="array" ref="T622">IF(Q622="","",MATCH(MID(Q622,1,255),MID($R$3:$R$999,1,255),0))</f>
        <v/>
      </c>
      <c r="U622" s="14"/>
      <c r="V622" s="14"/>
    </row>
    <row r="623" spans="2:22">
      <c r="B623" s="9"/>
      <c r="C623" s="46" t="str" cm="1">
        <f t="array" ref="C623">IF(B623="","",
       IF(OR(_xlfn._xlws.FILTER('Checklist.loc DATA'!$D$3:$D$3000,'Checklist.loc DATA'!$C$3:$C$3000=B623,"#no matching result in Checklist.loc DATA")="#no matching result found in Checklist.loc DATA",_xlfn._xlws.FILTER('Checklist.loc DATA'!$D$3:$D$3000,'Checklist.loc DATA'!$C$3:$C$3000=B623,"#no matching result in Checklist.loc DATA")="MISSING",_xlfn._xlws.FILTER('Checklist.loc DATA'!$D$3:$D$3000,'Checklist.loc DATA'!$C$3:$C$3000=B623,"#no matching result in Checklist.loc DATA")=""),
            IF(_xlfn._xlws.FILTER('GAME.CHECKLIST_ Integrator'!$C$2:$C$3000,'GAME.CHECKLIST_ Integrator'!$D$2:$D$3000=B623,"#no matching result in GAME.CHECKLIST Integrator")="0","#Text found in aircraft PAGE_Integrator but no matching entry name; check that you copy-pasted entry names",
                   _xlfn._xlws.FILTER('GAME.CHECKLIST_ Integrator'!$C$2:$C$3000,'GAME.CHECKLIST_ Integrator'!$D$2:$D$3000=B623,"#no matching result in GAME.CHECKLIST Integrator")),
           _xlfn._xlws.FILTER('Checklist.loc DATA'!$D$3:$D$3000,'Checklist.loc DATA'!$C$3:$C$3000=B623,"#no matching result in Checklist.loc DATA")))</f>
        <v/>
      </c>
      <c r="D623" s="54"/>
      <c r="E623" s="46" t="str" cm="1">
        <f t="array" ref="E623">IF(D623="","",
       IF(OR(_xlfn._xlws.FILTER('Checklist.loc DATA'!$D$3:$D$3000,'Checklist.loc DATA'!$C$3:$C$3000=D623,"#no matching result in Checklist.loc DATA")="#no matching result found in Checklist.loc DATA",_xlfn._xlws.FILTER('Checklist.loc DATA'!$D$3:$D$3000,'Checklist.loc DATA'!$C$3:$C$3000=D623,"#no matching result in Checklist.loc DATA")="MISSING",_xlfn._xlws.FILTER('Checklist.loc DATA'!$D$3:$D$3000,'Checklist.loc DATA'!$C$3:$C$3000=D623,"#no matching result in Checklist.loc DATA")=""),
            IF(_xlfn._xlws.FILTER('GAME.CHECKLIST_ Integrator'!$C$2:$C$3000,'GAME.CHECKLIST_ Integrator'!$D$2:$D$3000=D623,"#no matching result in GAME.CHECKLIST Integrator")="0","#Text found in aircraft PAGE_Integrator but no matching entry name; check that you copy-pasted entry names",
                   _xlfn._xlws.FILTER('GAME.CHECKLIST_ Integrator'!$C$2:$C$3000,'GAME.CHECKLIST_ Integrator'!$D$2:$D$3000=D623,"#no matching result in GAME.CHECKLIST Integrator")),
           _xlfn._xlws.FILTER('Checklist.loc DATA'!$D$3:$D$3000,'Checklist.loc DATA'!$C$3:$C$3000=D623,"#no matching result in Checklist.loc DATA")))</f>
        <v/>
      </c>
      <c r="F623" s="52"/>
      <c r="G623" s="46" t="str" cm="1">
        <f t="array" ref="G623">IF(F623="","",
       IF(OR(_xlfn._xlws.FILTER('Checklist.loc DATA'!$D$3:$D$3000,'Checklist.loc DATA'!$C$3:$C$3000=F623,"#no matching result in Checklist.loc DATA")="#no matching result found in Checklist.loc DATA",_xlfn._xlws.FILTER('Checklist.loc DATA'!$D$3:$D$3000,'Checklist.loc DATA'!$C$3:$C$3000=F623,"#no matching result in Checklist.loc DATA")="MISSING",_xlfn._xlws.FILTER('Checklist.loc DATA'!$D$3:$D$3000,'Checklist.loc DATA'!$C$3:$C$3000=F623,"#no matching result in Checklist.loc DATA")=""),
            IF(_xlfn._xlws.FILTER('GAME.CHECKLIST_ Integrator'!$C$2:$C$3000,'GAME.CHECKLIST_ Integrator'!$D$2:$D$3000=F623,"#no matching result in GAME.CHECKLIST Integrator")="0","#Text found in aircraft PAGE_Integrator but no matching entry name; check that you copy-pasted entry names",
                   _xlfn._xlws.FILTER('GAME.CHECKLIST_ Integrator'!$C$2:$C$3000,'GAME.CHECKLIST_ Integrator'!$D$2:$D$3000=F623,"#no matching result in GAME.CHECKLIST Integrator")),
           _xlfn._xlws.FILTER('Checklist.loc DATA'!$D$3:$D$3000,'Checklist.loc DATA'!$C$3:$C$3000=F623,"#no matching result in Checklist.loc DATA")))</f>
        <v/>
      </c>
      <c r="H623" s="61"/>
      <c r="I623" s="46" t="str" cm="1">
        <f t="array" ref="I623">IF(H623="","",
       IF(OR(_xlfn._xlws.FILTER('Checklist.loc DATA'!$D$3:$D$3000,'Checklist.loc DATA'!$C$3:$C$3000=H623,"#no matching result in Checklist.loc DATA")="#no matching result found in Checklist.loc DATA",_xlfn._xlws.FILTER('Checklist.loc DATA'!$D$3:$D$3000,'Checklist.loc DATA'!$C$3:$C$3000=H623,"#no matching result in Checklist.loc DATA")="MISSING",_xlfn._xlws.FILTER('Checklist.loc DATA'!$D$3:$D$3000,'Checklist.loc DATA'!$C$3:$C$3000=H623,"#no matching result in Checklist.loc DATA")=""),
            IF(_xlfn._xlws.FILTER('GAME.CHECKLIST_ Integrator'!$C$2:$C$3000,'GAME.CHECKLIST_ Integrator'!$D$2:$D$3000=H623,"#no matching result in GAME.CHECKLIST Integrator")="0","#Text found in aircraft PAGE_Integrator but no matching entry name; check that you copy-pasted entry names",
                   _xlfn._xlws.FILTER('GAME.CHECKLIST_ Integrator'!$C$2:$C$3000,'GAME.CHECKLIST_ Integrator'!$D$2:$D$3000=H623,"#no matching result in GAME.CHECKLIST Integrator")),
           _xlfn._xlws.FILTER('Checklist.loc DATA'!$D$3:$D$3000,'Checklist.loc DATA'!$C$3:$C$3000=H623,"#no matching result in Checklist.loc DATA")))</f>
        <v/>
      </c>
      <c r="J623" s="48"/>
      <c r="K623" s="46" t="str" cm="1">
        <f t="array" ref="K623">IF(OR(J623="",J623=0),"",
       IF(OR(_xlfn._xlws.FILTER('Checklist.loc DATA'!$E$3:$E$3000,'Checklist.loc DATA'!$D$3:$D$3000=J623,"#no matching result in Checklist.loc DATA")="#no matching result found in Checklist.loc DATA",_xlfn._xlws.FILTER('Checklist.loc DATA'!$E$3:$E$3000,'Checklist.loc DATA'!$D$3:$D$3000=J623,"#no matching result in Checklist.loc DATA")="MISSING",_xlfn._xlws.FILTER('Checklist.loc DATA'!$E$3:$E$3000,'Checklist.loc DATA'!$D$3:$D$3000=J623,"#no matching result in Checklist.loc DATA")=""),
          IF(_xlfn._xlws.FILTER('CLUE. Integrator'!$C$2:$C$3000,'CLUE. Integrator'!$D$2:$D$3000=J623,"#no matching result in aircraft CLUE_Integrator")="0","#Text found in aircraft CLUE_Integrator but no matching entry name; check that you copy-pasted entry names",
                   _xlfn._xlws.FILTER('CLUE. Integrator'!$C$2:$C$3000,'CLUE. Integrator'!$D$2:$D$3000=J623,"#no matching result in aircraft CLUE_Integrator")),
           _xlfn._xlws.FILTER('Checklist.loc DATA'!$E$3:$E$3000,'Checklist.loc DATA'!$D$3:$D$3000=J623,"#no matching result in Checklist.loc DATA")))</f>
        <v/>
      </c>
      <c r="L623" s="63" t="str">
        <f>IF('Integrator tracking'!G632="","",'Integrator tracking'!G632)</f>
        <v/>
      </c>
      <c r="M623" s="14" t="str">
        <f t="shared" si="18"/>
        <v/>
      </c>
      <c r="N623" s="14" t="str">
        <f>IF(F623="","",
_xlfn.CONCAT('Resource Checklist generator'!$A$2,UPPER('Resource Checklist generator'!$O$1),SUBSTITUTE(_xlfn.CONCAT(G623,"_",I623),"GAME.CHECKLIST_",""),"_",T623,'Resource Checklist generator'!$M$2,L623,'Resource Checklist generator'!$K$2,CHAR(10),
    'Resource Checklist generator'!$L$1,'Resource Checklist generator'!$N$2,'Resource Checklist generator'!$K$1,CHAR(10),
    'Resource Checklist generator'!$N$1
))</f>
        <v/>
      </c>
      <c r="O623" s="14" t="str">
        <f>IF(NOT(OR(U623=0,U623="")),_xlfn.CONCAT('Resource Checklist generator'!$G$2,U623,'Resource Checklist generator'!$H$2,CHAR(10),'Resource Checklist generator'!$I$2),"")</f>
        <v/>
      </c>
      <c r="P623" s="14" t="str">
        <f>IF(NOT(OR(V623=0,V623="")),_xlfn.CONCAT('Resource Checklist generator'!$J$2,V623,'Resource Checklist generator'!$H$2,CHAR(10),'Resource Checklist generator'!$L$2),"")</f>
        <v/>
      </c>
      <c r="Q623" s="14" t="str">
        <f>IF(F623="","",
    _xlfn.CONCAT('Resource Checklist generator'!$A$1,UPPER('Resource Checklist generator'!$O$1),SUBSTITUTE(_xlfn.CONCAT(G623,"_",I623),"GAME.CHECKLIST_",""),'Resource Checklist generator'!$B$1,CHAR(10),
    'Resource Checklist generator'!$C$1,G623,'Resource Checklist generator'!$D$1,I623,'Resource Checklist generator'!$E$1,CHAR(10),
    IF(K623="","",_xlfn.CONCAT('Resource Checklist generator'!$F$1,K623,'Resource Checklist generator'!$G$1,CHAR(10))),
    'Resource Checklist generator'!$J$1,'Resource Checklist generator'!$K$1,CHAR(10),
    'Resource Checklist generator'!$N$1)
)</f>
        <v/>
      </c>
      <c r="R623" s="14"/>
      <c r="S623" s="14" t="str">
        <f t="shared" si="19"/>
        <v/>
      </c>
      <c r="T623" s="14" t="str" cm="1">
        <f t="array" ref="T623">IF(Q623="","",MATCH(MID(Q623,1,255),MID($R$3:$R$999,1,255),0))</f>
        <v/>
      </c>
      <c r="U623" s="14"/>
      <c r="V623" s="14"/>
    </row>
    <row r="624" spans="2:22">
      <c r="B624" s="9"/>
      <c r="C624" s="46" t="str" cm="1">
        <f t="array" ref="C624">IF(B624="","",
       IF(OR(_xlfn._xlws.FILTER('Checklist.loc DATA'!$D$3:$D$3000,'Checklist.loc DATA'!$C$3:$C$3000=B624,"#no matching result in Checklist.loc DATA")="#no matching result found in Checklist.loc DATA",_xlfn._xlws.FILTER('Checklist.loc DATA'!$D$3:$D$3000,'Checklist.loc DATA'!$C$3:$C$3000=B624,"#no matching result in Checklist.loc DATA")="MISSING",_xlfn._xlws.FILTER('Checklist.loc DATA'!$D$3:$D$3000,'Checklist.loc DATA'!$C$3:$C$3000=B624,"#no matching result in Checklist.loc DATA")=""),
            IF(_xlfn._xlws.FILTER('GAME.CHECKLIST_ Integrator'!$C$2:$C$3000,'GAME.CHECKLIST_ Integrator'!$D$2:$D$3000=B624,"#no matching result in GAME.CHECKLIST Integrator")="0","#Text found in aircraft PAGE_Integrator but no matching entry name; check that you copy-pasted entry names",
                   _xlfn._xlws.FILTER('GAME.CHECKLIST_ Integrator'!$C$2:$C$3000,'GAME.CHECKLIST_ Integrator'!$D$2:$D$3000=B624,"#no matching result in GAME.CHECKLIST Integrator")),
           _xlfn._xlws.FILTER('Checklist.loc DATA'!$D$3:$D$3000,'Checklist.loc DATA'!$C$3:$C$3000=B624,"#no matching result in Checklist.loc DATA")))</f>
        <v/>
      </c>
      <c r="D624" s="54"/>
      <c r="E624" s="46" t="str" cm="1">
        <f t="array" ref="E624">IF(D624="","",
       IF(OR(_xlfn._xlws.FILTER('Checklist.loc DATA'!$D$3:$D$3000,'Checklist.loc DATA'!$C$3:$C$3000=D624,"#no matching result in Checklist.loc DATA")="#no matching result found in Checklist.loc DATA",_xlfn._xlws.FILTER('Checklist.loc DATA'!$D$3:$D$3000,'Checklist.loc DATA'!$C$3:$C$3000=D624,"#no matching result in Checklist.loc DATA")="MISSING",_xlfn._xlws.FILTER('Checklist.loc DATA'!$D$3:$D$3000,'Checklist.loc DATA'!$C$3:$C$3000=D624,"#no matching result in Checklist.loc DATA")=""),
            IF(_xlfn._xlws.FILTER('GAME.CHECKLIST_ Integrator'!$C$2:$C$3000,'GAME.CHECKLIST_ Integrator'!$D$2:$D$3000=D624,"#no matching result in GAME.CHECKLIST Integrator")="0","#Text found in aircraft PAGE_Integrator but no matching entry name; check that you copy-pasted entry names",
                   _xlfn._xlws.FILTER('GAME.CHECKLIST_ Integrator'!$C$2:$C$3000,'GAME.CHECKLIST_ Integrator'!$D$2:$D$3000=D624,"#no matching result in GAME.CHECKLIST Integrator")),
           _xlfn._xlws.FILTER('Checklist.loc DATA'!$D$3:$D$3000,'Checklist.loc DATA'!$C$3:$C$3000=D624,"#no matching result in Checklist.loc DATA")))</f>
        <v/>
      </c>
      <c r="F624" s="52"/>
      <c r="G624" s="46" t="str" cm="1">
        <f t="array" ref="G624">IF(F624="","",
       IF(OR(_xlfn._xlws.FILTER('Checklist.loc DATA'!$D$3:$D$3000,'Checklist.loc DATA'!$C$3:$C$3000=F624,"#no matching result in Checklist.loc DATA")="#no matching result found in Checklist.loc DATA",_xlfn._xlws.FILTER('Checklist.loc DATA'!$D$3:$D$3000,'Checklist.loc DATA'!$C$3:$C$3000=F624,"#no matching result in Checklist.loc DATA")="MISSING",_xlfn._xlws.FILTER('Checklist.loc DATA'!$D$3:$D$3000,'Checklist.loc DATA'!$C$3:$C$3000=F624,"#no matching result in Checklist.loc DATA")=""),
            IF(_xlfn._xlws.FILTER('GAME.CHECKLIST_ Integrator'!$C$2:$C$3000,'GAME.CHECKLIST_ Integrator'!$D$2:$D$3000=F624,"#no matching result in GAME.CHECKLIST Integrator")="0","#Text found in aircraft PAGE_Integrator but no matching entry name; check that you copy-pasted entry names",
                   _xlfn._xlws.FILTER('GAME.CHECKLIST_ Integrator'!$C$2:$C$3000,'GAME.CHECKLIST_ Integrator'!$D$2:$D$3000=F624,"#no matching result in GAME.CHECKLIST Integrator")),
           _xlfn._xlws.FILTER('Checklist.loc DATA'!$D$3:$D$3000,'Checklist.loc DATA'!$C$3:$C$3000=F624,"#no matching result in Checklist.loc DATA")))</f>
        <v/>
      </c>
      <c r="H624" s="61"/>
      <c r="I624" s="46" t="str" cm="1">
        <f t="array" ref="I624">IF(H624="","",
       IF(OR(_xlfn._xlws.FILTER('Checklist.loc DATA'!$D$3:$D$3000,'Checklist.loc DATA'!$C$3:$C$3000=H624,"#no matching result in Checklist.loc DATA")="#no matching result found in Checklist.loc DATA",_xlfn._xlws.FILTER('Checklist.loc DATA'!$D$3:$D$3000,'Checklist.loc DATA'!$C$3:$C$3000=H624,"#no matching result in Checklist.loc DATA")="MISSING",_xlfn._xlws.FILTER('Checklist.loc DATA'!$D$3:$D$3000,'Checklist.loc DATA'!$C$3:$C$3000=H624,"#no matching result in Checklist.loc DATA")=""),
            IF(_xlfn._xlws.FILTER('GAME.CHECKLIST_ Integrator'!$C$2:$C$3000,'GAME.CHECKLIST_ Integrator'!$D$2:$D$3000=H624,"#no matching result in GAME.CHECKLIST Integrator")="0","#Text found in aircraft PAGE_Integrator but no matching entry name; check that you copy-pasted entry names",
                   _xlfn._xlws.FILTER('GAME.CHECKLIST_ Integrator'!$C$2:$C$3000,'GAME.CHECKLIST_ Integrator'!$D$2:$D$3000=H624,"#no matching result in GAME.CHECKLIST Integrator")),
           _xlfn._xlws.FILTER('Checklist.loc DATA'!$D$3:$D$3000,'Checklist.loc DATA'!$C$3:$C$3000=H624,"#no matching result in Checklist.loc DATA")))</f>
        <v/>
      </c>
      <c r="J624" s="48"/>
      <c r="K624" s="46" t="str" cm="1">
        <f t="array" ref="K624">IF(OR(J624="",J624=0),"",
       IF(OR(_xlfn._xlws.FILTER('Checklist.loc DATA'!$E$3:$E$3000,'Checklist.loc DATA'!$D$3:$D$3000=J624,"#no matching result in Checklist.loc DATA")="#no matching result found in Checklist.loc DATA",_xlfn._xlws.FILTER('Checklist.loc DATA'!$E$3:$E$3000,'Checklist.loc DATA'!$D$3:$D$3000=J624,"#no matching result in Checklist.loc DATA")="MISSING",_xlfn._xlws.FILTER('Checklist.loc DATA'!$E$3:$E$3000,'Checklist.loc DATA'!$D$3:$D$3000=J624,"#no matching result in Checklist.loc DATA")=""),
          IF(_xlfn._xlws.FILTER('CLUE. Integrator'!$C$2:$C$3000,'CLUE. Integrator'!$D$2:$D$3000=J624,"#no matching result in aircraft CLUE_Integrator")="0","#Text found in aircraft CLUE_Integrator but no matching entry name; check that you copy-pasted entry names",
                   _xlfn._xlws.FILTER('CLUE. Integrator'!$C$2:$C$3000,'CLUE. Integrator'!$D$2:$D$3000=J624,"#no matching result in aircraft CLUE_Integrator")),
           _xlfn._xlws.FILTER('Checklist.loc DATA'!$E$3:$E$3000,'Checklist.loc DATA'!$D$3:$D$3000=J624,"#no matching result in Checklist.loc DATA")))</f>
        <v/>
      </c>
      <c r="L624" s="63" t="str">
        <f>IF('Integrator tracking'!G633="","",'Integrator tracking'!G633)</f>
        <v/>
      </c>
      <c r="M624" s="14" t="str">
        <f t="shared" si="18"/>
        <v/>
      </c>
      <c r="N624" s="14" t="str">
        <f>IF(F624="","",
_xlfn.CONCAT('Resource Checklist generator'!$A$2,UPPER('Resource Checklist generator'!$O$1),SUBSTITUTE(_xlfn.CONCAT(G624,"_",I624),"GAME.CHECKLIST_",""),"_",T624,'Resource Checklist generator'!$M$2,L624,'Resource Checklist generator'!$K$2,CHAR(10),
    'Resource Checklist generator'!$L$1,'Resource Checklist generator'!$N$2,'Resource Checklist generator'!$K$1,CHAR(10),
    'Resource Checklist generator'!$N$1
))</f>
        <v/>
      </c>
      <c r="O624" s="14" t="str">
        <f>IF(NOT(OR(U624=0,U624="")),_xlfn.CONCAT('Resource Checklist generator'!$G$2,U624,'Resource Checklist generator'!$H$2,CHAR(10),'Resource Checklist generator'!$I$2),"")</f>
        <v/>
      </c>
      <c r="P624" s="14" t="str">
        <f>IF(NOT(OR(V624=0,V624="")),_xlfn.CONCAT('Resource Checklist generator'!$J$2,V624,'Resource Checklist generator'!$H$2,CHAR(10),'Resource Checklist generator'!$L$2),"")</f>
        <v/>
      </c>
      <c r="Q624" s="14" t="str">
        <f>IF(F624="","",
    _xlfn.CONCAT('Resource Checklist generator'!$A$1,UPPER('Resource Checklist generator'!$O$1),SUBSTITUTE(_xlfn.CONCAT(G624,"_",I624),"GAME.CHECKLIST_",""),'Resource Checklist generator'!$B$1,CHAR(10),
    'Resource Checklist generator'!$C$1,G624,'Resource Checklist generator'!$D$1,I624,'Resource Checklist generator'!$E$1,CHAR(10),
    IF(K624="","",_xlfn.CONCAT('Resource Checklist generator'!$F$1,K624,'Resource Checklist generator'!$G$1,CHAR(10))),
    'Resource Checklist generator'!$J$1,'Resource Checklist generator'!$K$1,CHAR(10),
    'Resource Checklist generator'!$N$1)
)</f>
        <v/>
      </c>
      <c r="R624" s="14"/>
      <c r="S624" s="14" t="str">
        <f t="shared" si="19"/>
        <v/>
      </c>
      <c r="T624" s="14" t="str" cm="1">
        <f t="array" ref="T624">IF(Q624="","",MATCH(MID(Q624,1,255),MID($R$3:$R$999,1,255),0))</f>
        <v/>
      </c>
      <c r="U624" s="14"/>
      <c r="V624" s="14"/>
    </row>
    <row r="625" spans="2:22">
      <c r="B625" s="9"/>
      <c r="C625" s="46" t="str" cm="1">
        <f t="array" ref="C625">IF(B625="","",
       IF(OR(_xlfn._xlws.FILTER('Checklist.loc DATA'!$D$3:$D$3000,'Checklist.loc DATA'!$C$3:$C$3000=B625,"#no matching result in Checklist.loc DATA")="#no matching result found in Checklist.loc DATA",_xlfn._xlws.FILTER('Checklist.loc DATA'!$D$3:$D$3000,'Checklist.loc DATA'!$C$3:$C$3000=B625,"#no matching result in Checklist.loc DATA")="MISSING",_xlfn._xlws.FILTER('Checklist.loc DATA'!$D$3:$D$3000,'Checklist.loc DATA'!$C$3:$C$3000=B625,"#no matching result in Checklist.loc DATA")=""),
            IF(_xlfn._xlws.FILTER('GAME.CHECKLIST_ Integrator'!$C$2:$C$3000,'GAME.CHECKLIST_ Integrator'!$D$2:$D$3000=B625,"#no matching result in GAME.CHECKLIST Integrator")="0","#Text found in aircraft PAGE_Integrator but no matching entry name; check that you copy-pasted entry names",
                   _xlfn._xlws.FILTER('GAME.CHECKLIST_ Integrator'!$C$2:$C$3000,'GAME.CHECKLIST_ Integrator'!$D$2:$D$3000=B625,"#no matching result in GAME.CHECKLIST Integrator")),
           _xlfn._xlws.FILTER('Checklist.loc DATA'!$D$3:$D$3000,'Checklist.loc DATA'!$C$3:$C$3000=B625,"#no matching result in Checklist.loc DATA")))</f>
        <v/>
      </c>
      <c r="D625" s="54"/>
      <c r="E625" s="46" t="str" cm="1">
        <f t="array" ref="E625">IF(D625="","",
       IF(OR(_xlfn._xlws.FILTER('Checklist.loc DATA'!$D$3:$D$3000,'Checklist.loc DATA'!$C$3:$C$3000=D625,"#no matching result in Checklist.loc DATA")="#no matching result found in Checklist.loc DATA",_xlfn._xlws.FILTER('Checklist.loc DATA'!$D$3:$D$3000,'Checklist.loc DATA'!$C$3:$C$3000=D625,"#no matching result in Checklist.loc DATA")="MISSING",_xlfn._xlws.FILTER('Checklist.loc DATA'!$D$3:$D$3000,'Checklist.loc DATA'!$C$3:$C$3000=D625,"#no matching result in Checklist.loc DATA")=""),
            IF(_xlfn._xlws.FILTER('GAME.CHECKLIST_ Integrator'!$C$2:$C$3000,'GAME.CHECKLIST_ Integrator'!$D$2:$D$3000=D625,"#no matching result in GAME.CHECKLIST Integrator")="0","#Text found in aircraft PAGE_Integrator but no matching entry name; check that you copy-pasted entry names",
                   _xlfn._xlws.FILTER('GAME.CHECKLIST_ Integrator'!$C$2:$C$3000,'GAME.CHECKLIST_ Integrator'!$D$2:$D$3000=D625,"#no matching result in GAME.CHECKLIST Integrator")),
           _xlfn._xlws.FILTER('Checklist.loc DATA'!$D$3:$D$3000,'Checklist.loc DATA'!$C$3:$C$3000=D625,"#no matching result in Checklist.loc DATA")))</f>
        <v/>
      </c>
      <c r="F625" s="52"/>
      <c r="G625" s="46" t="str" cm="1">
        <f t="array" ref="G625">IF(F625="","",
       IF(OR(_xlfn._xlws.FILTER('Checklist.loc DATA'!$D$3:$D$3000,'Checklist.loc DATA'!$C$3:$C$3000=F625,"#no matching result in Checklist.loc DATA")="#no matching result found in Checklist.loc DATA",_xlfn._xlws.FILTER('Checklist.loc DATA'!$D$3:$D$3000,'Checklist.loc DATA'!$C$3:$C$3000=F625,"#no matching result in Checklist.loc DATA")="MISSING",_xlfn._xlws.FILTER('Checklist.loc DATA'!$D$3:$D$3000,'Checklist.loc DATA'!$C$3:$C$3000=F625,"#no matching result in Checklist.loc DATA")=""),
            IF(_xlfn._xlws.FILTER('GAME.CHECKLIST_ Integrator'!$C$2:$C$3000,'GAME.CHECKLIST_ Integrator'!$D$2:$D$3000=F625,"#no matching result in GAME.CHECKLIST Integrator")="0","#Text found in aircraft PAGE_Integrator but no matching entry name; check that you copy-pasted entry names",
                   _xlfn._xlws.FILTER('GAME.CHECKLIST_ Integrator'!$C$2:$C$3000,'GAME.CHECKLIST_ Integrator'!$D$2:$D$3000=F625,"#no matching result in GAME.CHECKLIST Integrator")),
           _xlfn._xlws.FILTER('Checklist.loc DATA'!$D$3:$D$3000,'Checklist.loc DATA'!$C$3:$C$3000=F625,"#no matching result in Checklist.loc DATA")))</f>
        <v/>
      </c>
      <c r="H625" s="61"/>
      <c r="I625" s="46" t="str" cm="1">
        <f t="array" ref="I625">IF(H625="","",
       IF(OR(_xlfn._xlws.FILTER('Checklist.loc DATA'!$D$3:$D$3000,'Checklist.loc DATA'!$C$3:$C$3000=H625,"#no matching result in Checklist.loc DATA")="#no matching result found in Checklist.loc DATA",_xlfn._xlws.FILTER('Checklist.loc DATA'!$D$3:$D$3000,'Checklist.loc DATA'!$C$3:$C$3000=H625,"#no matching result in Checklist.loc DATA")="MISSING",_xlfn._xlws.FILTER('Checklist.loc DATA'!$D$3:$D$3000,'Checklist.loc DATA'!$C$3:$C$3000=H625,"#no matching result in Checklist.loc DATA")=""),
            IF(_xlfn._xlws.FILTER('GAME.CHECKLIST_ Integrator'!$C$2:$C$3000,'GAME.CHECKLIST_ Integrator'!$D$2:$D$3000=H625,"#no matching result in GAME.CHECKLIST Integrator")="0","#Text found in aircraft PAGE_Integrator but no matching entry name; check that you copy-pasted entry names",
                   _xlfn._xlws.FILTER('GAME.CHECKLIST_ Integrator'!$C$2:$C$3000,'GAME.CHECKLIST_ Integrator'!$D$2:$D$3000=H625,"#no matching result in GAME.CHECKLIST Integrator")),
           _xlfn._xlws.FILTER('Checklist.loc DATA'!$D$3:$D$3000,'Checklist.loc DATA'!$C$3:$C$3000=H625,"#no matching result in Checklist.loc DATA")))</f>
        <v/>
      </c>
      <c r="J625" s="48"/>
      <c r="K625" s="46" t="str" cm="1">
        <f t="array" ref="K625">IF(OR(J625="",J625=0),"",
       IF(OR(_xlfn._xlws.FILTER('Checklist.loc DATA'!$E$3:$E$3000,'Checklist.loc DATA'!$D$3:$D$3000=J625,"#no matching result in Checklist.loc DATA")="#no matching result found in Checklist.loc DATA",_xlfn._xlws.FILTER('Checklist.loc DATA'!$E$3:$E$3000,'Checklist.loc DATA'!$D$3:$D$3000=J625,"#no matching result in Checklist.loc DATA")="MISSING",_xlfn._xlws.FILTER('Checklist.loc DATA'!$E$3:$E$3000,'Checklist.loc DATA'!$D$3:$D$3000=J625,"#no matching result in Checklist.loc DATA")=""),
          IF(_xlfn._xlws.FILTER('CLUE. Integrator'!$C$2:$C$3000,'CLUE. Integrator'!$D$2:$D$3000=J625,"#no matching result in aircraft CLUE_Integrator")="0","#Text found in aircraft CLUE_Integrator but no matching entry name; check that you copy-pasted entry names",
                   _xlfn._xlws.FILTER('CLUE. Integrator'!$C$2:$C$3000,'CLUE. Integrator'!$D$2:$D$3000=J625,"#no matching result in aircraft CLUE_Integrator")),
           _xlfn._xlws.FILTER('Checklist.loc DATA'!$E$3:$E$3000,'Checklist.loc DATA'!$D$3:$D$3000=J625,"#no matching result in Checklist.loc DATA")))</f>
        <v/>
      </c>
      <c r="L625" s="63" t="str">
        <f>IF('Integrator tracking'!G634="","",'Integrator tracking'!G634)</f>
        <v/>
      </c>
      <c r="M625" s="14" t="str">
        <f t="shared" si="18"/>
        <v/>
      </c>
      <c r="N625" s="14" t="str">
        <f>IF(F625="","",
_xlfn.CONCAT('Resource Checklist generator'!$A$2,UPPER('Resource Checklist generator'!$O$1),SUBSTITUTE(_xlfn.CONCAT(G625,"_",I625),"GAME.CHECKLIST_",""),"_",T625,'Resource Checklist generator'!$M$2,L625,'Resource Checklist generator'!$K$2,CHAR(10),
    'Resource Checklist generator'!$L$1,'Resource Checklist generator'!$N$2,'Resource Checklist generator'!$K$1,CHAR(10),
    'Resource Checklist generator'!$N$1
))</f>
        <v/>
      </c>
      <c r="O625" s="14" t="str">
        <f>IF(NOT(OR(U625=0,U625="")),_xlfn.CONCAT('Resource Checklist generator'!$G$2,U625,'Resource Checklist generator'!$H$2,CHAR(10),'Resource Checklist generator'!$I$2),"")</f>
        <v/>
      </c>
      <c r="P625" s="14" t="str">
        <f>IF(NOT(OR(V625=0,V625="")),_xlfn.CONCAT('Resource Checklist generator'!$J$2,V625,'Resource Checklist generator'!$H$2,CHAR(10),'Resource Checklist generator'!$L$2),"")</f>
        <v/>
      </c>
      <c r="Q625" s="14" t="str">
        <f>IF(F625="","",
    _xlfn.CONCAT('Resource Checklist generator'!$A$1,UPPER('Resource Checklist generator'!$O$1),SUBSTITUTE(_xlfn.CONCAT(G625,"_",I625),"GAME.CHECKLIST_",""),'Resource Checklist generator'!$B$1,CHAR(10),
    'Resource Checklist generator'!$C$1,G625,'Resource Checklist generator'!$D$1,I625,'Resource Checklist generator'!$E$1,CHAR(10),
    IF(K625="","",_xlfn.CONCAT('Resource Checklist generator'!$F$1,K625,'Resource Checklist generator'!$G$1,CHAR(10))),
    'Resource Checklist generator'!$J$1,'Resource Checklist generator'!$K$1,CHAR(10),
    'Resource Checklist generator'!$N$1)
)</f>
        <v/>
      </c>
      <c r="R625" s="14"/>
      <c r="S625" s="14" t="str">
        <f t="shared" si="19"/>
        <v/>
      </c>
      <c r="T625" s="14" t="str" cm="1">
        <f t="array" ref="T625">IF(Q625="","",MATCH(MID(Q625,1,255),MID($R$3:$R$999,1,255),0))</f>
        <v/>
      </c>
      <c r="U625" s="14"/>
      <c r="V625" s="14"/>
    </row>
    <row r="626" spans="2:22">
      <c r="B626" s="9"/>
      <c r="C626" s="46" t="str" cm="1">
        <f t="array" ref="C626">IF(B626="","",
       IF(OR(_xlfn._xlws.FILTER('Checklist.loc DATA'!$D$3:$D$3000,'Checklist.loc DATA'!$C$3:$C$3000=B626,"#no matching result in Checklist.loc DATA")="#no matching result found in Checklist.loc DATA",_xlfn._xlws.FILTER('Checklist.loc DATA'!$D$3:$D$3000,'Checklist.loc DATA'!$C$3:$C$3000=B626,"#no matching result in Checklist.loc DATA")="MISSING",_xlfn._xlws.FILTER('Checklist.loc DATA'!$D$3:$D$3000,'Checklist.loc DATA'!$C$3:$C$3000=B626,"#no matching result in Checklist.loc DATA")=""),
            IF(_xlfn._xlws.FILTER('GAME.CHECKLIST_ Integrator'!$C$2:$C$3000,'GAME.CHECKLIST_ Integrator'!$D$2:$D$3000=B626,"#no matching result in GAME.CHECKLIST Integrator")="0","#Text found in aircraft PAGE_Integrator but no matching entry name; check that you copy-pasted entry names",
                   _xlfn._xlws.FILTER('GAME.CHECKLIST_ Integrator'!$C$2:$C$3000,'GAME.CHECKLIST_ Integrator'!$D$2:$D$3000=B626,"#no matching result in GAME.CHECKLIST Integrator")),
           _xlfn._xlws.FILTER('Checklist.loc DATA'!$D$3:$D$3000,'Checklist.loc DATA'!$C$3:$C$3000=B626,"#no matching result in Checklist.loc DATA")))</f>
        <v/>
      </c>
      <c r="D626" s="54"/>
      <c r="E626" s="46" t="str" cm="1">
        <f t="array" ref="E626">IF(D626="","",
       IF(OR(_xlfn._xlws.FILTER('Checklist.loc DATA'!$D$3:$D$3000,'Checklist.loc DATA'!$C$3:$C$3000=D626,"#no matching result in Checklist.loc DATA")="#no matching result found in Checklist.loc DATA",_xlfn._xlws.FILTER('Checklist.loc DATA'!$D$3:$D$3000,'Checklist.loc DATA'!$C$3:$C$3000=D626,"#no matching result in Checklist.loc DATA")="MISSING",_xlfn._xlws.FILTER('Checklist.loc DATA'!$D$3:$D$3000,'Checklist.loc DATA'!$C$3:$C$3000=D626,"#no matching result in Checklist.loc DATA")=""),
            IF(_xlfn._xlws.FILTER('GAME.CHECKLIST_ Integrator'!$C$2:$C$3000,'GAME.CHECKLIST_ Integrator'!$D$2:$D$3000=D626,"#no matching result in GAME.CHECKLIST Integrator")="0","#Text found in aircraft PAGE_Integrator but no matching entry name; check that you copy-pasted entry names",
                   _xlfn._xlws.FILTER('GAME.CHECKLIST_ Integrator'!$C$2:$C$3000,'GAME.CHECKLIST_ Integrator'!$D$2:$D$3000=D626,"#no matching result in GAME.CHECKLIST Integrator")),
           _xlfn._xlws.FILTER('Checklist.loc DATA'!$D$3:$D$3000,'Checklist.loc DATA'!$C$3:$C$3000=D626,"#no matching result in Checklist.loc DATA")))</f>
        <v/>
      </c>
      <c r="F626" s="52"/>
      <c r="G626" s="46" t="str" cm="1">
        <f t="array" ref="G626">IF(F626="","",
       IF(OR(_xlfn._xlws.FILTER('Checklist.loc DATA'!$D$3:$D$3000,'Checklist.loc DATA'!$C$3:$C$3000=F626,"#no matching result in Checklist.loc DATA")="#no matching result found in Checklist.loc DATA",_xlfn._xlws.FILTER('Checklist.loc DATA'!$D$3:$D$3000,'Checklist.loc DATA'!$C$3:$C$3000=F626,"#no matching result in Checklist.loc DATA")="MISSING",_xlfn._xlws.FILTER('Checklist.loc DATA'!$D$3:$D$3000,'Checklist.loc DATA'!$C$3:$C$3000=F626,"#no matching result in Checklist.loc DATA")=""),
            IF(_xlfn._xlws.FILTER('GAME.CHECKLIST_ Integrator'!$C$2:$C$3000,'GAME.CHECKLIST_ Integrator'!$D$2:$D$3000=F626,"#no matching result in GAME.CHECKLIST Integrator")="0","#Text found in aircraft PAGE_Integrator but no matching entry name; check that you copy-pasted entry names",
                   _xlfn._xlws.FILTER('GAME.CHECKLIST_ Integrator'!$C$2:$C$3000,'GAME.CHECKLIST_ Integrator'!$D$2:$D$3000=F626,"#no matching result in GAME.CHECKLIST Integrator")),
           _xlfn._xlws.FILTER('Checklist.loc DATA'!$D$3:$D$3000,'Checklist.loc DATA'!$C$3:$C$3000=F626,"#no matching result in Checklist.loc DATA")))</f>
        <v/>
      </c>
      <c r="H626" s="61"/>
      <c r="I626" s="46" t="str" cm="1">
        <f t="array" ref="I626">IF(H626="","",
       IF(OR(_xlfn._xlws.FILTER('Checklist.loc DATA'!$D$3:$D$3000,'Checklist.loc DATA'!$C$3:$C$3000=H626,"#no matching result in Checklist.loc DATA")="#no matching result found in Checklist.loc DATA",_xlfn._xlws.FILTER('Checklist.loc DATA'!$D$3:$D$3000,'Checklist.loc DATA'!$C$3:$C$3000=H626,"#no matching result in Checklist.loc DATA")="MISSING",_xlfn._xlws.FILTER('Checklist.loc DATA'!$D$3:$D$3000,'Checklist.loc DATA'!$C$3:$C$3000=H626,"#no matching result in Checklist.loc DATA")=""),
            IF(_xlfn._xlws.FILTER('GAME.CHECKLIST_ Integrator'!$C$2:$C$3000,'GAME.CHECKLIST_ Integrator'!$D$2:$D$3000=H626,"#no matching result in GAME.CHECKLIST Integrator")="0","#Text found in aircraft PAGE_Integrator but no matching entry name; check that you copy-pasted entry names",
                   _xlfn._xlws.FILTER('GAME.CHECKLIST_ Integrator'!$C$2:$C$3000,'GAME.CHECKLIST_ Integrator'!$D$2:$D$3000=H626,"#no matching result in GAME.CHECKLIST Integrator")),
           _xlfn._xlws.FILTER('Checklist.loc DATA'!$D$3:$D$3000,'Checklist.loc DATA'!$C$3:$C$3000=H626,"#no matching result in Checklist.loc DATA")))</f>
        <v/>
      </c>
      <c r="J626" s="48"/>
      <c r="K626" s="46" t="str" cm="1">
        <f t="array" ref="K626">IF(OR(J626="",J626=0),"",
       IF(OR(_xlfn._xlws.FILTER('Checklist.loc DATA'!$E$3:$E$3000,'Checklist.loc DATA'!$D$3:$D$3000=J626,"#no matching result in Checklist.loc DATA")="#no matching result found in Checklist.loc DATA",_xlfn._xlws.FILTER('Checklist.loc DATA'!$E$3:$E$3000,'Checklist.loc DATA'!$D$3:$D$3000=J626,"#no matching result in Checklist.loc DATA")="MISSING",_xlfn._xlws.FILTER('Checklist.loc DATA'!$E$3:$E$3000,'Checklist.loc DATA'!$D$3:$D$3000=J626,"#no matching result in Checklist.loc DATA")=""),
          IF(_xlfn._xlws.FILTER('CLUE. Integrator'!$C$2:$C$3000,'CLUE. Integrator'!$D$2:$D$3000=J626,"#no matching result in aircraft CLUE_Integrator")="0","#Text found in aircraft CLUE_Integrator but no matching entry name; check that you copy-pasted entry names",
                   _xlfn._xlws.FILTER('CLUE. Integrator'!$C$2:$C$3000,'CLUE. Integrator'!$D$2:$D$3000=J626,"#no matching result in aircraft CLUE_Integrator")),
           _xlfn._xlws.FILTER('Checklist.loc DATA'!$E$3:$E$3000,'Checklist.loc DATA'!$D$3:$D$3000=J626,"#no matching result in Checklist.loc DATA")))</f>
        <v/>
      </c>
      <c r="L626" s="63" t="str">
        <f>IF('Integrator tracking'!G635="","",'Integrator tracking'!G635)</f>
        <v/>
      </c>
      <c r="M626" s="14" t="str">
        <f t="shared" si="18"/>
        <v/>
      </c>
      <c r="N626" s="14" t="str">
        <f>IF(F626="","",
_xlfn.CONCAT('Resource Checklist generator'!$A$2,UPPER('Resource Checklist generator'!$O$1),SUBSTITUTE(_xlfn.CONCAT(G626,"_",I626),"GAME.CHECKLIST_",""),"_",T626,'Resource Checklist generator'!$M$2,L626,'Resource Checklist generator'!$K$2,CHAR(10),
    'Resource Checklist generator'!$L$1,'Resource Checklist generator'!$N$2,'Resource Checklist generator'!$K$1,CHAR(10),
    'Resource Checklist generator'!$N$1
))</f>
        <v/>
      </c>
      <c r="O626" s="14" t="str">
        <f>IF(NOT(OR(U626=0,U626="")),_xlfn.CONCAT('Resource Checklist generator'!$G$2,U626,'Resource Checklist generator'!$H$2,CHAR(10),'Resource Checklist generator'!$I$2),"")</f>
        <v/>
      </c>
      <c r="P626" s="14" t="str">
        <f>IF(NOT(OR(V626=0,V626="")),_xlfn.CONCAT('Resource Checklist generator'!$J$2,V626,'Resource Checklist generator'!$H$2,CHAR(10),'Resource Checklist generator'!$L$2),"")</f>
        <v/>
      </c>
      <c r="Q626" s="14" t="str">
        <f>IF(F626="","",
    _xlfn.CONCAT('Resource Checklist generator'!$A$1,UPPER('Resource Checklist generator'!$O$1),SUBSTITUTE(_xlfn.CONCAT(G626,"_",I626),"GAME.CHECKLIST_",""),'Resource Checklist generator'!$B$1,CHAR(10),
    'Resource Checklist generator'!$C$1,G626,'Resource Checklist generator'!$D$1,I626,'Resource Checklist generator'!$E$1,CHAR(10),
    IF(K626="","",_xlfn.CONCAT('Resource Checklist generator'!$F$1,K626,'Resource Checklist generator'!$G$1,CHAR(10))),
    'Resource Checklist generator'!$J$1,'Resource Checklist generator'!$K$1,CHAR(10),
    'Resource Checklist generator'!$N$1)
)</f>
        <v/>
      </c>
      <c r="R626" s="14"/>
      <c r="S626" s="14" t="str">
        <f t="shared" si="19"/>
        <v/>
      </c>
      <c r="T626" s="14" t="str" cm="1">
        <f t="array" ref="T626">IF(Q626="","",MATCH(MID(Q626,1,255),MID($R$3:$R$999,1,255),0))</f>
        <v/>
      </c>
      <c r="U626" s="14"/>
      <c r="V626" s="14"/>
    </row>
    <row r="627" spans="2:22">
      <c r="B627" s="9"/>
      <c r="C627" s="46" t="str" cm="1">
        <f t="array" ref="C627">IF(B627="","",
       IF(OR(_xlfn._xlws.FILTER('Checklist.loc DATA'!$D$3:$D$3000,'Checklist.loc DATA'!$C$3:$C$3000=B627,"#no matching result in Checklist.loc DATA")="#no matching result found in Checklist.loc DATA",_xlfn._xlws.FILTER('Checklist.loc DATA'!$D$3:$D$3000,'Checklist.loc DATA'!$C$3:$C$3000=B627,"#no matching result in Checklist.loc DATA")="MISSING",_xlfn._xlws.FILTER('Checklist.loc DATA'!$D$3:$D$3000,'Checklist.loc DATA'!$C$3:$C$3000=B627,"#no matching result in Checklist.loc DATA")=""),
            IF(_xlfn._xlws.FILTER('GAME.CHECKLIST_ Integrator'!$C$2:$C$3000,'GAME.CHECKLIST_ Integrator'!$D$2:$D$3000=B627,"#no matching result in GAME.CHECKLIST Integrator")="0","#Text found in aircraft PAGE_Integrator but no matching entry name; check that you copy-pasted entry names",
                   _xlfn._xlws.FILTER('GAME.CHECKLIST_ Integrator'!$C$2:$C$3000,'GAME.CHECKLIST_ Integrator'!$D$2:$D$3000=B627,"#no matching result in GAME.CHECKLIST Integrator")),
           _xlfn._xlws.FILTER('Checklist.loc DATA'!$D$3:$D$3000,'Checklist.loc DATA'!$C$3:$C$3000=B627,"#no matching result in Checklist.loc DATA")))</f>
        <v/>
      </c>
      <c r="D627" s="54"/>
      <c r="E627" s="46" t="str" cm="1">
        <f t="array" ref="E627">IF(D627="","",
       IF(OR(_xlfn._xlws.FILTER('Checklist.loc DATA'!$D$3:$D$3000,'Checklist.loc DATA'!$C$3:$C$3000=D627,"#no matching result in Checklist.loc DATA")="#no matching result found in Checklist.loc DATA",_xlfn._xlws.FILTER('Checklist.loc DATA'!$D$3:$D$3000,'Checklist.loc DATA'!$C$3:$C$3000=D627,"#no matching result in Checklist.loc DATA")="MISSING",_xlfn._xlws.FILTER('Checklist.loc DATA'!$D$3:$D$3000,'Checklist.loc DATA'!$C$3:$C$3000=D627,"#no matching result in Checklist.loc DATA")=""),
            IF(_xlfn._xlws.FILTER('GAME.CHECKLIST_ Integrator'!$C$2:$C$3000,'GAME.CHECKLIST_ Integrator'!$D$2:$D$3000=D627,"#no matching result in GAME.CHECKLIST Integrator")="0","#Text found in aircraft PAGE_Integrator but no matching entry name; check that you copy-pasted entry names",
                   _xlfn._xlws.FILTER('GAME.CHECKLIST_ Integrator'!$C$2:$C$3000,'GAME.CHECKLIST_ Integrator'!$D$2:$D$3000=D627,"#no matching result in GAME.CHECKLIST Integrator")),
           _xlfn._xlws.FILTER('Checklist.loc DATA'!$D$3:$D$3000,'Checklist.loc DATA'!$C$3:$C$3000=D627,"#no matching result in Checklist.loc DATA")))</f>
        <v/>
      </c>
      <c r="F627" s="52"/>
      <c r="G627" s="46" t="str" cm="1">
        <f t="array" ref="G627">IF(F627="","",
       IF(OR(_xlfn._xlws.FILTER('Checklist.loc DATA'!$D$3:$D$3000,'Checklist.loc DATA'!$C$3:$C$3000=F627,"#no matching result in Checklist.loc DATA")="#no matching result found in Checklist.loc DATA",_xlfn._xlws.FILTER('Checklist.loc DATA'!$D$3:$D$3000,'Checklist.loc DATA'!$C$3:$C$3000=F627,"#no matching result in Checklist.loc DATA")="MISSING",_xlfn._xlws.FILTER('Checklist.loc DATA'!$D$3:$D$3000,'Checklist.loc DATA'!$C$3:$C$3000=F627,"#no matching result in Checklist.loc DATA")=""),
            IF(_xlfn._xlws.FILTER('GAME.CHECKLIST_ Integrator'!$C$2:$C$3000,'GAME.CHECKLIST_ Integrator'!$D$2:$D$3000=F627,"#no matching result in GAME.CHECKLIST Integrator")="0","#Text found in aircraft PAGE_Integrator but no matching entry name; check that you copy-pasted entry names",
                   _xlfn._xlws.FILTER('GAME.CHECKLIST_ Integrator'!$C$2:$C$3000,'GAME.CHECKLIST_ Integrator'!$D$2:$D$3000=F627,"#no matching result in GAME.CHECKLIST Integrator")),
           _xlfn._xlws.FILTER('Checklist.loc DATA'!$D$3:$D$3000,'Checklist.loc DATA'!$C$3:$C$3000=F627,"#no matching result in Checklist.loc DATA")))</f>
        <v/>
      </c>
      <c r="H627" s="61"/>
      <c r="I627" s="46" t="str" cm="1">
        <f t="array" ref="I627">IF(H627="","",
       IF(OR(_xlfn._xlws.FILTER('Checklist.loc DATA'!$D$3:$D$3000,'Checklist.loc DATA'!$C$3:$C$3000=H627,"#no matching result in Checklist.loc DATA")="#no matching result found in Checklist.loc DATA",_xlfn._xlws.FILTER('Checklist.loc DATA'!$D$3:$D$3000,'Checklist.loc DATA'!$C$3:$C$3000=H627,"#no matching result in Checklist.loc DATA")="MISSING",_xlfn._xlws.FILTER('Checklist.loc DATA'!$D$3:$D$3000,'Checklist.loc DATA'!$C$3:$C$3000=H627,"#no matching result in Checklist.loc DATA")=""),
            IF(_xlfn._xlws.FILTER('GAME.CHECKLIST_ Integrator'!$C$2:$C$3000,'GAME.CHECKLIST_ Integrator'!$D$2:$D$3000=H627,"#no matching result in GAME.CHECKLIST Integrator")="0","#Text found in aircraft PAGE_Integrator but no matching entry name; check that you copy-pasted entry names",
                   _xlfn._xlws.FILTER('GAME.CHECKLIST_ Integrator'!$C$2:$C$3000,'GAME.CHECKLIST_ Integrator'!$D$2:$D$3000=H627,"#no matching result in GAME.CHECKLIST Integrator")),
           _xlfn._xlws.FILTER('Checklist.loc DATA'!$D$3:$D$3000,'Checklist.loc DATA'!$C$3:$C$3000=H627,"#no matching result in Checklist.loc DATA")))</f>
        <v/>
      </c>
      <c r="J627" s="48"/>
      <c r="K627" s="46" t="str" cm="1">
        <f t="array" ref="K627">IF(OR(J627="",J627=0),"",
       IF(OR(_xlfn._xlws.FILTER('Checklist.loc DATA'!$E$3:$E$3000,'Checklist.loc DATA'!$D$3:$D$3000=J627,"#no matching result in Checklist.loc DATA")="#no matching result found in Checklist.loc DATA",_xlfn._xlws.FILTER('Checklist.loc DATA'!$E$3:$E$3000,'Checklist.loc DATA'!$D$3:$D$3000=J627,"#no matching result in Checklist.loc DATA")="MISSING",_xlfn._xlws.FILTER('Checklist.loc DATA'!$E$3:$E$3000,'Checklist.loc DATA'!$D$3:$D$3000=J627,"#no matching result in Checklist.loc DATA")=""),
          IF(_xlfn._xlws.FILTER('CLUE. Integrator'!$C$2:$C$3000,'CLUE. Integrator'!$D$2:$D$3000=J627,"#no matching result in aircraft CLUE_Integrator")="0","#Text found in aircraft CLUE_Integrator but no matching entry name; check that you copy-pasted entry names",
                   _xlfn._xlws.FILTER('CLUE. Integrator'!$C$2:$C$3000,'CLUE. Integrator'!$D$2:$D$3000=J627,"#no matching result in aircraft CLUE_Integrator")),
           _xlfn._xlws.FILTER('Checklist.loc DATA'!$E$3:$E$3000,'Checklist.loc DATA'!$D$3:$D$3000=J627,"#no matching result in Checklist.loc DATA")))</f>
        <v/>
      </c>
      <c r="L627" s="63" t="str">
        <f>IF('Integrator tracking'!G636="","",'Integrator tracking'!G636)</f>
        <v/>
      </c>
      <c r="M627" s="14" t="str">
        <f t="shared" si="18"/>
        <v/>
      </c>
      <c r="N627" s="14" t="str">
        <f>IF(F627="","",
_xlfn.CONCAT('Resource Checklist generator'!$A$2,UPPER('Resource Checklist generator'!$O$1),SUBSTITUTE(_xlfn.CONCAT(G627,"_",I627),"GAME.CHECKLIST_",""),"_",T627,'Resource Checklist generator'!$M$2,L627,'Resource Checklist generator'!$K$2,CHAR(10),
    'Resource Checklist generator'!$L$1,'Resource Checklist generator'!$N$2,'Resource Checklist generator'!$K$1,CHAR(10),
    'Resource Checklist generator'!$N$1
))</f>
        <v/>
      </c>
      <c r="O627" s="14" t="str">
        <f>IF(NOT(OR(U627=0,U627="")),_xlfn.CONCAT('Resource Checklist generator'!$G$2,U627,'Resource Checklist generator'!$H$2,CHAR(10),'Resource Checklist generator'!$I$2),"")</f>
        <v/>
      </c>
      <c r="P627" s="14" t="str">
        <f>IF(NOT(OR(V627=0,V627="")),_xlfn.CONCAT('Resource Checklist generator'!$J$2,V627,'Resource Checklist generator'!$H$2,CHAR(10),'Resource Checklist generator'!$L$2),"")</f>
        <v/>
      </c>
      <c r="Q627" s="14" t="str">
        <f>IF(F627="","",
    _xlfn.CONCAT('Resource Checklist generator'!$A$1,UPPER('Resource Checklist generator'!$O$1),SUBSTITUTE(_xlfn.CONCAT(G627,"_",I627),"GAME.CHECKLIST_",""),'Resource Checklist generator'!$B$1,CHAR(10),
    'Resource Checklist generator'!$C$1,G627,'Resource Checklist generator'!$D$1,I627,'Resource Checklist generator'!$E$1,CHAR(10),
    IF(K627="","",_xlfn.CONCAT('Resource Checklist generator'!$F$1,K627,'Resource Checklist generator'!$G$1,CHAR(10))),
    'Resource Checklist generator'!$J$1,'Resource Checklist generator'!$K$1,CHAR(10),
    'Resource Checklist generator'!$N$1)
)</f>
        <v/>
      </c>
      <c r="R627" s="14"/>
      <c r="S627" s="14" t="str">
        <f t="shared" si="19"/>
        <v/>
      </c>
      <c r="T627" s="14" t="str" cm="1">
        <f t="array" ref="T627">IF(Q627="","",MATCH(MID(Q627,1,255),MID($R$3:$R$999,1,255),0))</f>
        <v/>
      </c>
      <c r="U627" s="14"/>
      <c r="V627" s="14"/>
    </row>
    <row r="628" spans="2:22">
      <c r="B628" s="9"/>
      <c r="C628" s="46" t="str" cm="1">
        <f t="array" ref="C628">IF(B628="","",
       IF(OR(_xlfn._xlws.FILTER('Checklist.loc DATA'!$D$3:$D$3000,'Checklist.loc DATA'!$C$3:$C$3000=B628,"#no matching result in Checklist.loc DATA")="#no matching result found in Checklist.loc DATA",_xlfn._xlws.FILTER('Checklist.loc DATA'!$D$3:$D$3000,'Checklist.loc DATA'!$C$3:$C$3000=B628,"#no matching result in Checklist.loc DATA")="MISSING",_xlfn._xlws.FILTER('Checklist.loc DATA'!$D$3:$D$3000,'Checklist.loc DATA'!$C$3:$C$3000=B628,"#no matching result in Checklist.loc DATA")=""),
            IF(_xlfn._xlws.FILTER('GAME.CHECKLIST_ Integrator'!$C$2:$C$3000,'GAME.CHECKLIST_ Integrator'!$D$2:$D$3000=B628,"#no matching result in GAME.CHECKLIST Integrator")="0","#Text found in aircraft PAGE_Integrator but no matching entry name; check that you copy-pasted entry names",
                   _xlfn._xlws.FILTER('GAME.CHECKLIST_ Integrator'!$C$2:$C$3000,'GAME.CHECKLIST_ Integrator'!$D$2:$D$3000=B628,"#no matching result in GAME.CHECKLIST Integrator")),
           _xlfn._xlws.FILTER('Checklist.loc DATA'!$D$3:$D$3000,'Checklist.loc DATA'!$C$3:$C$3000=B628,"#no matching result in Checklist.loc DATA")))</f>
        <v/>
      </c>
      <c r="D628" s="54"/>
      <c r="E628" s="46" t="str" cm="1">
        <f t="array" ref="E628">IF(D628="","",
       IF(OR(_xlfn._xlws.FILTER('Checklist.loc DATA'!$D$3:$D$3000,'Checklist.loc DATA'!$C$3:$C$3000=D628,"#no matching result in Checklist.loc DATA")="#no matching result found in Checklist.loc DATA",_xlfn._xlws.FILTER('Checklist.loc DATA'!$D$3:$D$3000,'Checklist.loc DATA'!$C$3:$C$3000=D628,"#no matching result in Checklist.loc DATA")="MISSING",_xlfn._xlws.FILTER('Checklist.loc DATA'!$D$3:$D$3000,'Checklist.loc DATA'!$C$3:$C$3000=D628,"#no matching result in Checklist.loc DATA")=""),
            IF(_xlfn._xlws.FILTER('GAME.CHECKLIST_ Integrator'!$C$2:$C$3000,'GAME.CHECKLIST_ Integrator'!$D$2:$D$3000=D628,"#no matching result in GAME.CHECKLIST Integrator")="0","#Text found in aircraft PAGE_Integrator but no matching entry name; check that you copy-pasted entry names",
                   _xlfn._xlws.FILTER('GAME.CHECKLIST_ Integrator'!$C$2:$C$3000,'GAME.CHECKLIST_ Integrator'!$D$2:$D$3000=D628,"#no matching result in GAME.CHECKLIST Integrator")),
           _xlfn._xlws.FILTER('Checklist.loc DATA'!$D$3:$D$3000,'Checklist.loc DATA'!$C$3:$C$3000=D628,"#no matching result in Checklist.loc DATA")))</f>
        <v/>
      </c>
      <c r="F628" s="52"/>
      <c r="G628" s="46" t="str" cm="1">
        <f t="array" ref="G628">IF(F628="","",
       IF(OR(_xlfn._xlws.FILTER('Checklist.loc DATA'!$D$3:$D$3000,'Checklist.loc DATA'!$C$3:$C$3000=F628,"#no matching result in Checklist.loc DATA")="#no matching result found in Checklist.loc DATA",_xlfn._xlws.FILTER('Checklist.loc DATA'!$D$3:$D$3000,'Checklist.loc DATA'!$C$3:$C$3000=F628,"#no matching result in Checklist.loc DATA")="MISSING",_xlfn._xlws.FILTER('Checklist.loc DATA'!$D$3:$D$3000,'Checklist.loc DATA'!$C$3:$C$3000=F628,"#no matching result in Checklist.loc DATA")=""),
            IF(_xlfn._xlws.FILTER('GAME.CHECKLIST_ Integrator'!$C$2:$C$3000,'GAME.CHECKLIST_ Integrator'!$D$2:$D$3000=F628,"#no matching result in GAME.CHECKLIST Integrator")="0","#Text found in aircraft PAGE_Integrator but no matching entry name; check that you copy-pasted entry names",
                   _xlfn._xlws.FILTER('GAME.CHECKLIST_ Integrator'!$C$2:$C$3000,'GAME.CHECKLIST_ Integrator'!$D$2:$D$3000=F628,"#no matching result in GAME.CHECKLIST Integrator")),
           _xlfn._xlws.FILTER('Checklist.loc DATA'!$D$3:$D$3000,'Checklist.loc DATA'!$C$3:$C$3000=F628,"#no matching result in Checklist.loc DATA")))</f>
        <v/>
      </c>
      <c r="H628" s="61"/>
      <c r="I628" s="46" t="str" cm="1">
        <f t="array" ref="I628">IF(H628="","",
       IF(OR(_xlfn._xlws.FILTER('Checklist.loc DATA'!$D$3:$D$3000,'Checklist.loc DATA'!$C$3:$C$3000=H628,"#no matching result in Checklist.loc DATA")="#no matching result found in Checklist.loc DATA",_xlfn._xlws.FILTER('Checklist.loc DATA'!$D$3:$D$3000,'Checklist.loc DATA'!$C$3:$C$3000=H628,"#no matching result in Checklist.loc DATA")="MISSING",_xlfn._xlws.FILTER('Checklist.loc DATA'!$D$3:$D$3000,'Checklist.loc DATA'!$C$3:$C$3000=H628,"#no matching result in Checklist.loc DATA")=""),
            IF(_xlfn._xlws.FILTER('GAME.CHECKLIST_ Integrator'!$C$2:$C$3000,'GAME.CHECKLIST_ Integrator'!$D$2:$D$3000=H628,"#no matching result in GAME.CHECKLIST Integrator")="0","#Text found in aircraft PAGE_Integrator but no matching entry name; check that you copy-pasted entry names",
                   _xlfn._xlws.FILTER('GAME.CHECKLIST_ Integrator'!$C$2:$C$3000,'GAME.CHECKLIST_ Integrator'!$D$2:$D$3000=H628,"#no matching result in GAME.CHECKLIST Integrator")),
           _xlfn._xlws.FILTER('Checklist.loc DATA'!$D$3:$D$3000,'Checklist.loc DATA'!$C$3:$C$3000=H628,"#no matching result in Checklist.loc DATA")))</f>
        <v/>
      </c>
      <c r="J628" s="48"/>
      <c r="K628" s="46" t="str" cm="1">
        <f t="array" ref="K628">IF(OR(J628="",J628=0),"",
       IF(OR(_xlfn._xlws.FILTER('Checklist.loc DATA'!$E$3:$E$3000,'Checklist.loc DATA'!$D$3:$D$3000=J628,"#no matching result in Checklist.loc DATA")="#no matching result found in Checklist.loc DATA",_xlfn._xlws.FILTER('Checklist.loc DATA'!$E$3:$E$3000,'Checklist.loc DATA'!$D$3:$D$3000=J628,"#no matching result in Checklist.loc DATA")="MISSING",_xlfn._xlws.FILTER('Checklist.loc DATA'!$E$3:$E$3000,'Checklist.loc DATA'!$D$3:$D$3000=J628,"#no matching result in Checklist.loc DATA")=""),
          IF(_xlfn._xlws.FILTER('CLUE. Integrator'!$C$2:$C$3000,'CLUE. Integrator'!$D$2:$D$3000=J628,"#no matching result in aircraft CLUE_Integrator")="0","#Text found in aircraft CLUE_Integrator but no matching entry name; check that you copy-pasted entry names",
                   _xlfn._xlws.FILTER('CLUE. Integrator'!$C$2:$C$3000,'CLUE. Integrator'!$D$2:$D$3000=J628,"#no matching result in aircraft CLUE_Integrator")),
           _xlfn._xlws.FILTER('Checklist.loc DATA'!$E$3:$E$3000,'Checklist.loc DATA'!$D$3:$D$3000=J628,"#no matching result in Checklist.loc DATA")))</f>
        <v/>
      </c>
      <c r="L628" s="63" t="str">
        <f>IF('Integrator tracking'!G637="","",'Integrator tracking'!G637)</f>
        <v/>
      </c>
      <c r="M628" s="14" t="str">
        <f t="shared" si="18"/>
        <v/>
      </c>
      <c r="N628" s="14" t="str">
        <f>IF(F628="","",
_xlfn.CONCAT('Resource Checklist generator'!$A$2,UPPER('Resource Checklist generator'!$O$1),SUBSTITUTE(_xlfn.CONCAT(G628,"_",I628),"GAME.CHECKLIST_",""),"_",T628,'Resource Checklist generator'!$M$2,L628,'Resource Checklist generator'!$K$2,CHAR(10),
    'Resource Checklist generator'!$L$1,'Resource Checklist generator'!$N$2,'Resource Checklist generator'!$K$1,CHAR(10),
    'Resource Checklist generator'!$N$1
))</f>
        <v/>
      </c>
      <c r="O628" s="14" t="str">
        <f>IF(NOT(OR(U628=0,U628="")),_xlfn.CONCAT('Resource Checklist generator'!$G$2,U628,'Resource Checklist generator'!$H$2,CHAR(10),'Resource Checklist generator'!$I$2),"")</f>
        <v/>
      </c>
      <c r="P628" s="14" t="str">
        <f>IF(NOT(OR(V628=0,V628="")),_xlfn.CONCAT('Resource Checklist generator'!$J$2,V628,'Resource Checklist generator'!$H$2,CHAR(10),'Resource Checklist generator'!$L$2),"")</f>
        <v/>
      </c>
      <c r="Q628" s="14" t="str">
        <f>IF(F628="","",
    _xlfn.CONCAT('Resource Checklist generator'!$A$1,UPPER('Resource Checklist generator'!$O$1),SUBSTITUTE(_xlfn.CONCAT(G628,"_",I628),"GAME.CHECKLIST_",""),'Resource Checklist generator'!$B$1,CHAR(10),
    'Resource Checklist generator'!$C$1,G628,'Resource Checklist generator'!$D$1,I628,'Resource Checklist generator'!$E$1,CHAR(10),
    IF(K628="","",_xlfn.CONCAT('Resource Checklist generator'!$F$1,K628,'Resource Checklist generator'!$G$1,CHAR(10))),
    'Resource Checklist generator'!$J$1,'Resource Checklist generator'!$K$1,CHAR(10),
    'Resource Checklist generator'!$N$1)
)</f>
        <v/>
      </c>
      <c r="R628" s="14"/>
      <c r="S628" s="14" t="str">
        <f t="shared" si="19"/>
        <v/>
      </c>
      <c r="T628" s="14" t="str" cm="1">
        <f t="array" ref="T628">IF(Q628="","",MATCH(MID(Q628,1,255),MID($R$3:$R$999,1,255),0))</f>
        <v/>
      </c>
      <c r="U628" s="14"/>
      <c r="V628" s="14"/>
    </row>
    <row r="629" spans="2:22">
      <c r="B629" s="9"/>
      <c r="C629" s="46" t="str" cm="1">
        <f t="array" ref="C629">IF(B629="","",
       IF(OR(_xlfn._xlws.FILTER('Checklist.loc DATA'!$D$3:$D$3000,'Checklist.loc DATA'!$C$3:$C$3000=B629,"#no matching result in Checklist.loc DATA")="#no matching result found in Checklist.loc DATA",_xlfn._xlws.FILTER('Checklist.loc DATA'!$D$3:$D$3000,'Checklist.loc DATA'!$C$3:$C$3000=B629,"#no matching result in Checklist.loc DATA")="MISSING",_xlfn._xlws.FILTER('Checklist.loc DATA'!$D$3:$D$3000,'Checklist.loc DATA'!$C$3:$C$3000=B629,"#no matching result in Checklist.loc DATA")=""),
            IF(_xlfn._xlws.FILTER('GAME.CHECKLIST_ Integrator'!$C$2:$C$3000,'GAME.CHECKLIST_ Integrator'!$D$2:$D$3000=B629,"#no matching result in GAME.CHECKLIST Integrator")="0","#Text found in aircraft PAGE_Integrator but no matching entry name; check that you copy-pasted entry names",
                   _xlfn._xlws.FILTER('GAME.CHECKLIST_ Integrator'!$C$2:$C$3000,'GAME.CHECKLIST_ Integrator'!$D$2:$D$3000=B629,"#no matching result in GAME.CHECKLIST Integrator")),
           _xlfn._xlws.FILTER('Checklist.loc DATA'!$D$3:$D$3000,'Checklist.loc DATA'!$C$3:$C$3000=B629,"#no matching result in Checklist.loc DATA")))</f>
        <v/>
      </c>
      <c r="D629" s="54"/>
      <c r="E629" s="46" t="str" cm="1">
        <f t="array" ref="E629">IF(D629="","",
       IF(OR(_xlfn._xlws.FILTER('Checklist.loc DATA'!$D$3:$D$3000,'Checklist.loc DATA'!$C$3:$C$3000=D629,"#no matching result in Checklist.loc DATA")="#no matching result found in Checklist.loc DATA",_xlfn._xlws.FILTER('Checklist.loc DATA'!$D$3:$D$3000,'Checklist.loc DATA'!$C$3:$C$3000=D629,"#no matching result in Checklist.loc DATA")="MISSING",_xlfn._xlws.FILTER('Checklist.loc DATA'!$D$3:$D$3000,'Checklist.loc DATA'!$C$3:$C$3000=D629,"#no matching result in Checklist.loc DATA")=""),
            IF(_xlfn._xlws.FILTER('GAME.CHECKLIST_ Integrator'!$C$2:$C$3000,'GAME.CHECKLIST_ Integrator'!$D$2:$D$3000=D629,"#no matching result in GAME.CHECKLIST Integrator")="0","#Text found in aircraft PAGE_Integrator but no matching entry name; check that you copy-pasted entry names",
                   _xlfn._xlws.FILTER('GAME.CHECKLIST_ Integrator'!$C$2:$C$3000,'GAME.CHECKLIST_ Integrator'!$D$2:$D$3000=D629,"#no matching result in GAME.CHECKLIST Integrator")),
           _xlfn._xlws.FILTER('Checklist.loc DATA'!$D$3:$D$3000,'Checklist.loc DATA'!$C$3:$C$3000=D629,"#no matching result in Checklist.loc DATA")))</f>
        <v/>
      </c>
      <c r="F629" s="52"/>
      <c r="G629" s="46" t="str" cm="1">
        <f t="array" ref="G629">IF(F629="","",
       IF(OR(_xlfn._xlws.FILTER('Checklist.loc DATA'!$D$3:$D$3000,'Checklist.loc DATA'!$C$3:$C$3000=F629,"#no matching result in Checklist.loc DATA")="#no matching result found in Checklist.loc DATA",_xlfn._xlws.FILTER('Checklist.loc DATA'!$D$3:$D$3000,'Checklist.loc DATA'!$C$3:$C$3000=F629,"#no matching result in Checklist.loc DATA")="MISSING",_xlfn._xlws.FILTER('Checklist.loc DATA'!$D$3:$D$3000,'Checklist.loc DATA'!$C$3:$C$3000=F629,"#no matching result in Checklist.loc DATA")=""),
            IF(_xlfn._xlws.FILTER('GAME.CHECKLIST_ Integrator'!$C$2:$C$3000,'GAME.CHECKLIST_ Integrator'!$D$2:$D$3000=F629,"#no matching result in GAME.CHECKLIST Integrator")="0","#Text found in aircraft PAGE_Integrator but no matching entry name; check that you copy-pasted entry names",
                   _xlfn._xlws.FILTER('GAME.CHECKLIST_ Integrator'!$C$2:$C$3000,'GAME.CHECKLIST_ Integrator'!$D$2:$D$3000=F629,"#no matching result in GAME.CHECKLIST Integrator")),
           _xlfn._xlws.FILTER('Checklist.loc DATA'!$D$3:$D$3000,'Checklist.loc DATA'!$C$3:$C$3000=F629,"#no matching result in Checklist.loc DATA")))</f>
        <v/>
      </c>
      <c r="H629" s="61"/>
      <c r="I629" s="46" t="str" cm="1">
        <f t="array" ref="I629">IF(H629="","",
       IF(OR(_xlfn._xlws.FILTER('Checklist.loc DATA'!$D$3:$D$3000,'Checklist.loc DATA'!$C$3:$C$3000=H629,"#no matching result in Checklist.loc DATA")="#no matching result found in Checklist.loc DATA",_xlfn._xlws.FILTER('Checklist.loc DATA'!$D$3:$D$3000,'Checklist.loc DATA'!$C$3:$C$3000=H629,"#no matching result in Checklist.loc DATA")="MISSING",_xlfn._xlws.FILTER('Checklist.loc DATA'!$D$3:$D$3000,'Checklist.loc DATA'!$C$3:$C$3000=H629,"#no matching result in Checklist.loc DATA")=""),
            IF(_xlfn._xlws.FILTER('GAME.CHECKLIST_ Integrator'!$C$2:$C$3000,'GAME.CHECKLIST_ Integrator'!$D$2:$D$3000=H629,"#no matching result in GAME.CHECKLIST Integrator")="0","#Text found in aircraft PAGE_Integrator but no matching entry name; check that you copy-pasted entry names",
                   _xlfn._xlws.FILTER('GAME.CHECKLIST_ Integrator'!$C$2:$C$3000,'GAME.CHECKLIST_ Integrator'!$D$2:$D$3000=H629,"#no matching result in GAME.CHECKLIST Integrator")),
           _xlfn._xlws.FILTER('Checklist.loc DATA'!$D$3:$D$3000,'Checklist.loc DATA'!$C$3:$C$3000=H629,"#no matching result in Checklist.loc DATA")))</f>
        <v/>
      </c>
      <c r="J629" s="48"/>
      <c r="K629" s="46" t="str" cm="1">
        <f t="array" ref="K629">IF(OR(J629="",J629=0),"",
       IF(OR(_xlfn._xlws.FILTER('Checklist.loc DATA'!$E$3:$E$3000,'Checklist.loc DATA'!$D$3:$D$3000=J629,"#no matching result in Checklist.loc DATA")="#no matching result found in Checklist.loc DATA",_xlfn._xlws.FILTER('Checklist.loc DATA'!$E$3:$E$3000,'Checklist.loc DATA'!$D$3:$D$3000=J629,"#no matching result in Checklist.loc DATA")="MISSING",_xlfn._xlws.FILTER('Checklist.loc DATA'!$E$3:$E$3000,'Checklist.loc DATA'!$D$3:$D$3000=J629,"#no matching result in Checklist.loc DATA")=""),
          IF(_xlfn._xlws.FILTER('CLUE. Integrator'!$C$2:$C$3000,'CLUE. Integrator'!$D$2:$D$3000=J629,"#no matching result in aircraft CLUE_Integrator")="0","#Text found in aircraft CLUE_Integrator but no matching entry name; check that you copy-pasted entry names",
                   _xlfn._xlws.FILTER('CLUE. Integrator'!$C$2:$C$3000,'CLUE. Integrator'!$D$2:$D$3000=J629,"#no matching result in aircraft CLUE_Integrator")),
           _xlfn._xlws.FILTER('Checklist.loc DATA'!$E$3:$E$3000,'Checklist.loc DATA'!$D$3:$D$3000=J629,"#no matching result in Checklist.loc DATA")))</f>
        <v/>
      </c>
      <c r="L629" s="63" t="str">
        <f>IF('Integrator tracking'!G638="","",'Integrator tracking'!G638)</f>
        <v/>
      </c>
      <c r="M629" s="14" t="str">
        <f t="shared" si="18"/>
        <v/>
      </c>
      <c r="N629" s="14" t="str">
        <f>IF(F629="","",
_xlfn.CONCAT('Resource Checklist generator'!$A$2,UPPER('Resource Checklist generator'!$O$1),SUBSTITUTE(_xlfn.CONCAT(G629,"_",I629),"GAME.CHECKLIST_",""),"_",T629,'Resource Checklist generator'!$M$2,L629,'Resource Checklist generator'!$K$2,CHAR(10),
    'Resource Checklist generator'!$L$1,'Resource Checklist generator'!$N$2,'Resource Checklist generator'!$K$1,CHAR(10),
    'Resource Checklist generator'!$N$1
))</f>
        <v/>
      </c>
      <c r="O629" s="14" t="str">
        <f>IF(NOT(OR(U629=0,U629="")),_xlfn.CONCAT('Resource Checklist generator'!$G$2,U629,'Resource Checklist generator'!$H$2,CHAR(10),'Resource Checklist generator'!$I$2),"")</f>
        <v/>
      </c>
      <c r="P629" s="14" t="str">
        <f>IF(NOT(OR(V629=0,V629="")),_xlfn.CONCAT('Resource Checklist generator'!$J$2,V629,'Resource Checklist generator'!$H$2,CHAR(10),'Resource Checklist generator'!$L$2),"")</f>
        <v/>
      </c>
      <c r="Q629" s="14" t="str">
        <f>IF(F629="","",
    _xlfn.CONCAT('Resource Checklist generator'!$A$1,UPPER('Resource Checklist generator'!$O$1),SUBSTITUTE(_xlfn.CONCAT(G629,"_",I629),"GAME.CHECKLIST_",""),'Resource Checklist generator'!$B$1,CHAR(10),
    'Resource Checklist generator'!$C$1,G629,'Resource Checklist generator'!$D$1,I629,'Resource Checklist generator'!$E$1,CHAR(10),
    IF(K629="","",_xlfn.CONCAT('Resource Checklist generator'!$F$1,K629,'Resource Checklist generator'!$G$1,CHAR(10))),
    'Resource Checklist generator'!$J$1,'Resource Checklist generator'!$K$1,CHAR(10),
    'Resource Checklist generator'!$N$1)
)</f>
        <v/>
      </c>
      <c r="R629" s="14"/>
      <c r="S629" s="14" t="str">
        <f t="shared" si="19"/>
        <v/>
      </c>
      <c r="T629" s="14" t="str" cm="1">
        <f t="array" ref="T629">IF(Q629="","",MATCH(MID(Q629,1,255),MID($R$3:$R$999,1,255),0))</f>
        <v/>
      </c>
      <c r="U629" s="14"/>
      <c r="V629" s="14"/>
    </row>
    <row r="630" spans="2:22">
      <c r="B630" s="9"/>
      <c r="C630" s="46" t="str" cm="1">
        <f t="array" ref="C630">IF(B630="","",
       IF(OR(_xlfn._xlws.FILTER('Checklist.loc DATA'!$D$3:$D$3000,'Checklist.loc DATA'!$C$3:$C$3000=B630,"#no matching result in Checklist.loc DATA")="#no matching result found in Checklist.loc DATA",_xlfn._xlws.FILTER('Checklist.loc DATA'!$D$3:$D$3000,'Checklist.loc DATA'!$C$3:$C$3000=B630,"#no matching result in Checklist.loc DATA")="MISSING",_xlfn._xlws.FILTER('Checklist.loc DATA'!$D$3:$D$3000,'Checklist.loc DATA'!$C$3:$C$3000=B630,"#no matching result in Checklist.loc DATA")=""),
            IF(_xlfn._xlws.FILTER('GAME.CHECKLIST_ Integrator'!$C$2:$C$3000,'GAME.CHECKLIST_ Integrator'!$D$2:$D$3000=B630,"#no matching result in GAME.CHECKLIST Integrator")="0","#Text found in aircraft PAGE_Integrator but no matching entry name; check that you copy-pasted entry names",
                   _xlfn._xlws.FILTER('GAME.CHECKLIST_ Integrator'!$C$2:$C$3000,'GAME.CHECKLIST_ Integrator'!$D$2:$D$3000=B630,"#no matching result in GAME.CHECKLIST Integrator")),
           _xlfn._xlws.FILTER('Checklist.loc DATA'!$D$3:$D$3000,'Checklist.loc DATA'!$C$3:$C$3000=B630,"#no matching result in Checklist.loc DATA")))</f>
        <v/>
      </c>
      <c r="D630" s="54"/>
      <c r="E630" s="46" t="str" cm="1">
        <f t="array" ref="E630">IF(D630="","",
       IF(OR(_xlfn._xlws.FILTER('Checklist.loc DATA'!$D$3:$D$3000,'Checklist.loc DATA'!$C$3:$C$3000=D630,"#no matching result in Checklist.loc DATA")="#no matching result found in Checklist.loc DATA",_xlfn._xlws.FILTER('Checklist.loc DATA'!$D$3:$D$3000,'Checklist.loc DATA'!$C$3:$C$3000=D630,"#no matching result in Checklist.loc DATA")="MISSING",_xlfn._xlws.FILTER('Checklist.loc DATA'!$D$3:$D$3000,'Checklist.loc DATA'!$C$3:$C$3000=D630,"#no matching result in Checklist.loc DATA")=""),
            IF(_xlfn._xlws.FILTER('GAME.CHECKLIST_ Integrator'!$C$2:$C$3000,'GAME.CHECKLIST_ Integrator'!$D$2:$D$3000=D630,"#no matching result in GAME.CHECKLIST Integrator")="0","#Text found in aircraft PAGE_Integrator but no matching entry name; check that you copy-pasted entry names",
                   _xlfn._xlws.FILTER('GAME.CHECKLIST_ Integrator'!$C$2:$C$3000,'GAME.CHECKLIST_ Integrator'!$D$2:$D$3000=D630,"#no matching result in GAME.CHECKLIST Integrator")),
           _xlfn._xlws.FILTER('Checklist.loc DATA'!$D$3:$D$3000,'Checklist.loc DATA'!$C$3:$C$3000=D630,"#no matching result in Checklist.loc DATA")))</f>
        <v/>
      </c>
      <c r="F630" s="52"/>
      <c r="G630" s="46" t="str" cm="1">
        <f t="array" ref="G630">IF(F630="","",
       IF(OR(_xlfn._xlws.FILTER('Checklist.loc DATA'!$D$3:$D$3000,'Checklist.loc DATA'!$C$3:$C$3000=F630,"#no matching result in Checklist.loc DATA")="#no matching result found in Checklist.loc DATA",_xlfn._xlws.FILTER('Checklist.loc DATA'!$D$3:$D$3000,'Checklist.loc DATA'!$C$3:$C$3000=F630,"#no matching result in Checklist.loc DATA")="MISSING",_xlfn._xlws.FILTER('Checklist.loc DATA'!$D$3:$D$3000,'Checklist.loc DATA'!$C$3:$C$3000=F630,"#no matching result in Checklist.loc DATA")=""),
            IF(_xlfn._xlws.FILTER('GAME.CHECKLIST_ Integrator'!$C$2:$C$3000,'GAME.CHECKLIST_ Integrator'!$D$2:$D$3000=F630,"#no matching result in GAME.CHECKLIST Integrator")="0","#Text found in aircraft PAGE_Integrator but no matching entry name; check that you copy-pasted entry names",
                   _xlfn._xlws.FILTER('GAME.CHECKLIST_ Integrator'!$C$2:$C$3000,'GAME.CHECKLIST_ Integrator'!$D$2:$D$3000=F630,"#no matching result in GAME.CHECKLIST Integrator")),
           _xlfn._xlws.FILTER('Checklist.loc DATA'!$D$3:$D$3000,'Checklist.loc DATA'!$C$3:$C$3000=F630,"#no matching result in Checklist.loc DATA")))</f>
        <v/>
      </c>
      <c r="H630" s="61"/>
      <c r="I630" s="46" t="str" cm="1">
        <f t="array" ref="I630">IF(H630="","",
       IF(OR(_xlfn._xlws.FILTER('Checklist.loc DATA'!$D$3:$D$3000,'Checklist.loc DATA'!$C$3:$C$3000=H630,"#no matching result in Checklist.loc DATA")="#no matching result found in Checklist.loc DATA",_xlfn._xlws.FILTER('Checklist.loc DATA'!$D$3:$D$3000,'Checklist.loc DATA'!$C$3:$C$3000=H630,"#no matching result in Checklist.loc DATA")="MISSING",_xlfn._xlws.FILTER('Checklist.loc DATA'!$D$3:$D$3000,'Checklist.loc DATA'!$C$3:$C$3000=H630,"#no matching result in Checklist.loc DATA")=""),
            IF(_xlfn._xlws.FILTER('GAME.CHECKLIST_ Integrator'!$C$2:$C$3000,'GAME.CHECKLIST_ Integrator'!$D$2:$D$3000=H630,"#no matching result in GAME.CHECKLIST Integrator")="0","#Text found in aircraft PAGE_Integrator but no matching entry name; check that you copy-pasted entry names",
                   _xlfn._xlws.FILTER('GAME.CHECKLIST_ Integrator'!$C$2:$C$3000,'GAME.CHECKLIST_ Integrator'!$D$2:$D$3000=H630,"#no matching result in GAME.CHECKLIST Integrator")),
           _xlfn._xlws.FILTER('Checklist.loc DATA'!$D$3:$D$3000,'Checklist.loc DATA'!$C$3:$C$3000=H630,"#no matching result in Checklist.loc DATA")))</f>
        <v/>
      </c>
      <c r="J630" s="48"/>
      <c r="K630" s="46" t="str" cm="1">
        <f t="array" ref="K630">IF(OR(J630="",J630=0),"",
       IF(OR(_xlfn._xlws.FILTER('Checklist.loc DATA'!$E$3:$E$3000,'Checklist.loc DATA'!$D$3:$D$3000=J630,"#no matching result in Checklist.loc DATA")="#no matching result found in Checklist.loc DATA",_xlfn._xlws.FILTER('Checklist.loc DATA'!$E$3:$E$3000,'Checklist.loc DATA'!$D$3:$D$3000=J630,"#no matching result in Checklist.loc DATA")="MISSING",_xlfn._xlws.FILTER('Checklist.loc DATA'!$E$3:$E$3000,'Checklist.loc DATA'!$D$3:$D$3000=J630,"#no matching result in Checklist.loc DATA")=""),
          IF(_xlfn._xlws.FILTER('CLUE. Integrator'!$C$2:$C$3000,'CLUE. Integrator'!$D$2:$D$3000=J630,"#no matching result in aircraft CLUE_Integrator")="0","#Text found in aircraft CLUE_Integrator but no matching entry name; check that you copy-pasted entry names",
                   _xlfn._xlws.FILTER('CLUE. Integrator'!$C$2:$C$3000,'CLUE. Integrator'!$D$2:$D$3000=J630,"#no matching result in aircraft CLUE_Integrator")),
           _xlfn._xlws.FILTER('Checklist.loc DATA'!$E$3:$E$3000,'Checklist.loc DATA'!$D$3:$D$3000=J630,"#no matching result in Checklist.loc DATA")))</f>
        <v/>
      </c>
      <c r="L630" s="63" t="str">
        <f>IF('Integrator tracking'!G639="","",'Integrator tracking'!G639)</f>
        <v/>
      </c>
      <c r="M630" s="14" t="str">
        <f t="shared" si="18"/>
        <v/>
      </c>
      <c r="N630" s="14" t="str">
        <f>IF(F630="","",
_xlfn.CONCAT('Resource Checklist generator'!$A$2,UPPER('Resource Checklist generator'!$O$1),SUBSTITUTE(_xlfn.CONCAT(G630,"_",I630),"GAME.CHECKLIST_",""),"_",T630,'Resource Checklist generator'!$M$2,L630,'Resource Checklist generator'!$K$2,CHAR(10),
    'Resource Checklist generator'!$L$1,'Resource Checklist generator'!$N$2,'Resource Checklist generator'!$K$1,CHAR(10),
    'Resource Checklist generator'!$N$1
))</f>
        <v/>
      </c>
      <c r="O630" s="14" t="str">
        <f>IF(NOT(OR(U630=0,U630="")),_xlfn.CONCAT('Resource Checklist generator'!$G$2,U630,'Resource Checklist generator'!$H$2,CHAR(10),'Resource Checklist generator'!$I$2),"")</f>
        <v/>
      </c>
      <c r="P630" s="14" t="str">
        <f>IF(NOT(OR(V630=0,V630="")),_xlfn.CONCAT('Resource Checklist generator'!$J$2,V630,'Resource Checklist generator'!$H$2,CHAR(10),'Resource Checklist generator'!$L$2),"")</f>
        <v/>
      </c>
      <c r="Q630" s="14" t="str">
        <f>IF(F630="","",
    _xlfn.CONCAT('Resource Checklist generator'!$A$1,UPPER('Resource Checklist generator'!$O$1),SUBSTITUTE(_xlfn.CONCAT(G630,"_",I630),"GAME.CHECKLIST_",""),'Resource Checklist generator'!$B$1,CHAR(10),
    'Resource Checklist generator'!$C$1,G630,'Resource Checklist generator'!$D$1,I630,'Resource Checklist generator'!$E$1,CHAR(10),
    IF(K630="","",_xlfn.CONCAT('Resource Checklist generator'!$F$1,K630,'Resource Checklist generator'!$G$1,CHAR(10))),
    'Resource Checklist generator'!$J$1,'Resource Checklist generator'!$K$1,CHAR(10),
    'Resource Checklist generator'!$N$1)
)</f>
        <v/>
      </c>
      <c r="R630" s="14"/>
      <c r="S630" s="14" t="str">
        <f t="shared" si="19"/>
        <v/>
      </c>
      <c r="T630" s="14" t="str" cm="1">
        <f t="array" ref="T630">IF(Q630="","",MATCH(MID(Q630,1,255),MID($R$3:$R$999,1,255),0))</f>
        <v/>
      </c>
      <c r="U630" s="14"/>
      <c r="V630" s="14"/>
    </row>
    <row r="631" spans="2:22">
      <c r="B631" s="9"/>
      <c r="C631" s="46" t="str" cm="1">
        <f t="array" ref="C631">IF(B631="","",
       IF(OR(_xlfn._xlws.FILTER('Checklist.loc DATA'!$D$3:$D$3000,'Checklist.loc DATA'!$C$3:$C$3000=B631,"#no matching result in Checklist.loc DATA")="#no matching result found in Checklist.loc DATA",_xlfn._xlws.FILTER('Checklist.loc DATA'!$D$3:$D$3000,'Checklist.loc DATA'!$C$3:$C$3000=B631,"#no matching result in Checklist.loc DATA")="MISSING",_xlfn._xlws.FILTER('Checklist.loc DATA'!$D$3:$D$3000,'Checklist.loc DATA'!$C$3:$C$3000=B631,"#no matching result in Checklist.loc DATA")=""),
            IF(_xlfn._xlws.FILTER('GAME.CHECKLIST_ Integrator'!$C$2:$C$3000,'GAME.CHECKLIST_ Integrator'!$D$2:$D$3000=B631,"#no matching result in GAME.CHECKLIST Integrator")="0","#Text found in aircraft PAGE_Integrator but no matching entry name; check that you copy-pasted entry names",
                   _xlfn._xlws.FILTER('GAME.CHECKLIST_ Integrator'!$C$2:$C$3000,'GAME.CHECKLIST_ Integrator'!$D$2:$D$3000=B631,"#no matching result in GAME.CHECKLIST Integrator")),
           _xlfn._xlws.FILTER('Checklist.loc DATA'!$D$3:$D$3000,'Checklist.loc DATA'!$C$3:$C$3000=B631,"#no matching result in Checklist.loc DATA")))</f>
        <v/>
      </c>
      <c r="D631" s="54"/>
      <c r="E631" s="46" t="str" cm="1">
        <f t="array" ref="E631">IF(D631="","",
       IF(OR(_xlfn._xlws.FILTER('Checklist.loc DATA'!$D$3:$D$3000,'Checklist.loc DATA'!$C$3:$C$3000=D631,"#no matching result in Checklist.loc DATA")="#no matching result found in Checklist.loc DATA",_xlfn._xlws.FILTER('Checklist.loc DATA'!$D$3:$D$3000,'Checklist.loc DATA'!$C$3:$C$3000=D631,"#no matching result in Checklist.loc DATA")="MISSING",_xlfn._xlws.FILTER('Checklist.loc DATA'!$D$3:$D$3000,'Checklist.loc DATA'!$C$3:$C$3000=D631,"#no matching result in Checklist.loc DATA")=""),
            IF(_xlfn._xlws.FILTER('GAME.CHECKLIST_ Integrator'!$C$2:$C$3000,'GAME.CHECKLIST_ Integrator'!$D$2:$D$3000=D631,"#no matching result in GAME.CHECKLIST Integrator")="0","#Text found in aircraft PAGE_Integrator but no matching entry name; check that you copy-pasted entry names",
                   _xlfn._xlws.FILTER('GAME.CHECKLIST_ Integrator'!$C$2:$C$3000,'GAME.CHECKLIST_ Integrator'!$D$2:$D$3000=D631,"#no matching result in GAME.CHECKLIST Integrator")),
           _xlfn._xlws.FILTER('Checklist.loc DATA'!$D$3:$D$3000,'Checklist.loc DATA'!$C$3:$C$3000=D631,"#no matching result in Checklist.loc DATA")))</f>
        <v/>
      </c>
      <c r="F631" s="52"/>
      <c r="G631" s="46" t="str" cm="1">
        <f t="array" ref="G631">IF(F631="","",
       IF(OR(_xlfn._xlws.FILTER('Checklist.loc DATA'!$D$3:$D$3000,'Checklist.loc DATA'!$C$3:$C$3000=F631,"#no matching result in Checklist.loc DATA")="#no matching result found in Checklist.loc DATA",_xlfn._xlws.FILTER('Checklist.loc DATA'!$D$3:$D$3000,'Checklist.loc DATA'!$C$3:$C$3000=F631,"#no matching result in Checklist.loc DATA")="MISSING",_xlfn._xlws.FILTER('Checklist.loc DATA'!$D$3:$D$3000,'Checklist.loc DATA'!$C$3:$C$3000=F631,"#no matching result in Checklist.loc DATA")=""),
            IF(_xlfn._xlws.FILTER('GAME.CHECKLIST_ Integrator'!$C$2:$C$3000,'GAME.CHECKLIST_ Integrator'!$D$2:$D$3000=F631,"#no matching result in GAME.CHECKLIST Integrator")="0","#Text found in aircraft PAGE_Integrator but no matching entry name; check that you copy-pasted entry names",
                   _xlfn._xlws.FILTER('GAME.CHECKLIST_ Integrator'!$C$2:$C$3000,'GAME.CHECKLIST_ Integrator'!$D$2:$D$3000=F631,"#no matching result in GAME.CHECKLIST Integrator")),
           _xlfn._xlws.FILTER('Checklist.loc DATA'!$D$3:$D$3000,'Checklist.loc DATA'!$C$3:$C$3000=F631,"#no matching result in Checklist.loc DATA")))</f>
        <v/>
      </c>
      <c r="H631" s="61"/>
      <c r="I631" s="46" t="str" cm="1">
        <f t="array" ref="I631">IF(H631="","",
       IF(OR(_xlfn._xlws.FILTER('Checklist.loc DATA'!$D$3:$D$3000,'Checklist.loc DATA'!$C$3:$C$3000=H631,"#no matching result in Checklist.loc DATA")="#no matching result found in Checklist.loc DATA",_xlfn._xlws.FILTER('Checklist.loc DATA'!$D$3:$D$3000,'Checklist.loc DATA'!$C$3:$C$3000=H631,"#no matching result in Checklist.loc DATA")="MISSING",_xlfn._xlws.FILTER('Checklist.loc DATA'!$D$3:$D$3000,'Checklist.loc DATA'!$C$3:$C$3000=H631,"#no matching result in Checklist.loc DATA")=""),
            IF(_xlfn._xlws.FILTER('GAME.CHECKLIST_ Integrator'!$C$2:$C$3000,'GAME.CHECKLIST_ Integrator'!$D$2:$D$3000=H631,"#no matching result in GAME.CHECKLIST Integrator")="0","#Text found in aircraft PAGE_Integrator but no matching entry name; check that you copy-pasted entry names",
                   _xlfn._xlws.FILTER('GAME.CHECKLIST_ Integrator'!$C$2:$C$3000,'GAME.CHECKLIST_ Integrator'!$D$2:$D$3000=H631,"#no matching result in GAME.CHECKLIST Integrator")),
           _xlfn._xlws.FILTER('Checklist.loc DATA'!$D$3:$D$3000,'Checklist.loc DATA'!$C$3:$C$3000=H631,"#no matching result in Checklist.loc DATA")))</f>
        <v/>
      </c>
      <c r="J631" s="48"/>
      <c r="K631" s="46" t="str" cm="1">
        <f t="array" ref="K631">IF(OR(J631="",J631=0),"",
       IF(OR(_xlfn._xlws.FILTER('Checklist.loc DATA'!$E$3:$E$3000,'Checklist.loc DATA'!$D$3:$D$3000=J631,"#no matching result in Checklist.loc DATA")="#no matching result found in Checklist.loc DATA",_xlfn._xlws.FILTER('Checklist.loc DATA'!$E$3:$E$3000,'Checklist.loc DATA'!$D$3:$D$3000=J631,"#no matching result in Checklist.loc DATA")="MISSING",_xlfn._xlws.FILTER('Checklist.loc DATA'!$E$3:$E$3000,'Checklist.loc DATA'!$D$3:$D$3000=J631,"#no matching result in Checklist.loc DATA")=""),
          IF(_xlfn._xlws.FILTER('CLUE. Integrator'!$C$2:$C$3000,'CLUE. Integrator'!$D$2:$D$3000=J631,"#no matching result in aircraft CLUE_Integrator")="0","#Text found in aircraft CLUE_Integrator but no matching entry name; check that you copy-pasted entry names",
                   _xlfn._xlws.FILTER('CLUE. Integrator'!$C$2:$C$3000,'CLUE. Integrator'!$D$2:$D$3000=J631,"#no matching result in aircraft CLUE_Integrator")),
           _xlfn._xlws.FILTER('Checklist.loc DATA'!$E$3:$E$3000,'Checklist.loc DATA'!$D$3:$D$3000=J631,"#no matching result in Checklist.loc DATA")))</f>
        <v/>
      </c>
      <c r="L631" s="63" t="str">
        <f>IF('Integrator tracking'!G640="","",'Integrator tracking'!G640)</f>
        <v/>
      </c>
      <c r="M631" s="14" t="str">
        <f t="shared" si="18"/>
        <v/>
      </c>
      <c r="N631" s="14" t="str">
        <f>IF(F631="","",
_xlfn.CONCAT('Resource Checklist generator'!$A$2,UPPER('Resource Checklist generator'!$O$1),SUBSTITUTE(_xlfn.CONCAT(G631,"_",I631),"GAME.CHECKLIST_",""),"_",T631,'Resource Checklist generator'!$M$2,L631,'Resource Checklist generator'!$K$2,CHAR(10),
    'Resource Checklist generator'!$L$1,'Resource Checklist generator'!$N$2,'Resource Checklist generator'!$K$1,CHAR(10),
    'Resource Checklist generator'!$N$1
))</f>
        <v/>
      </c>
      <c r="O631" s="14" t="str">
        <f>IF(NOT(OR(U631=0,U631="")),_xlfn.CONCAT('Resource Checklist generator'!$G$2,U631,'Resource Checklist generator'!$H$2,CHAR(10),'Resource Checklist generator'!$I$2),"")</f>
        <v/>
      </c>
      <c r="P631" s="14" t="str">
        <f>IF(NOT(OR(V631=0,V631="")),_xlfn.CONCAT('Resource Checklist generator'!$J$2,V631,'Resource Checklist generator'!$H$2,CHAR(10),'Resource Checklist generator'!$L$2),"")</f>
        <v/>
      </c>
      <c r="Q631" s="14" t="str">
        <f>IF(F631="","",
    _xlfn.CONCAT('Resource Checklist generator'!$A$1,UPPER('Resource Checklist generator'!$O$1),SUBSTITUTE(_xlfn.CONCAT(G631,"_",I631),"GAME.CHECKLIST_",""),'Resource Checklist generator'!$B$1,CHAR(10),
    'Resource Checklist generator'!$C$1,G631,'Resource Checklist generator'!$D$1,I631,'Resource Checklist generator'!$E$1,CHAR(10),
    IF(K631="","",_xlfn.CONCAT('Resource Checklist generator'!$F$1,K631,'Resource Checklist generator'!$G$1,CHAR(10))),
    'Resource Checklist generator'!$J$1,'Resource Checklist generator'!$K$1,CHAR(10),
    'Resource Checklist generator'!$N$1)
)</f>
        <v/>
      </c>
      <c r="R631" s="14"/>
      <c r="S631" s="14" t="str">
        <f t="shared" si="19"/>
        <v/>
      </c>
      <c r="T631" s="14" t="str" cm="1">
        <f t="array" ref="T631">IF(Q631="","",MATCH(MID(Q631,1,255),MID($R$3:$R$999,1,255),0))</f>
        <v/>
      </c>
      <c r="U631" s="14"/>
      <c r="V631" s="14"/>
    </row>
    <row r="632" spans="2:22">
      <c r="B632" s="9"/>
      <c r="C632" s="46" t="str" cm="1">
        <f t="array" ref="C632">IF(B632="","",
       IF(OR(_xlfn._xlws.FILTER('Checklist.loc DATA'!$D$3:$D$3000,'Checklist.loc DATA'!$C$3:$C$3000=B632,"#no matching result in Checklist.loc DATA")="#no matching result found in Checklist.loc DATA",_xlfn._xlws.FILTER('Checklist.loc DATA'!$D$3:$D$3000,'Checklist.loc DATA'!$C$3:$C$3000=B632,"#no matching result in Checklist.loc DATA")="MISSING",_xlfn._xlws.FILTER('Checklist.loc DATA'!$D$3:$D$3000,'Checklist.loc DATA'!$C$3:$C$3000=B632,"#no matching result in Checklist.loc DATA")=""),
            IF(_xlfn._xlws.FILTER('GAME.CHECKLIST_ Integrator'!$C$2:$C$3000,'GAME.CHECKLIST_ Integrator'!$D$2:$D$3000=B632,"#no matching result in GAME.CHECKLIST Integrator")="0","#Text found in aircraft PAGE_Integrator but no matching entry name; check that you copy-pasted entry names",
                   _xlfn._xlws.FILTER('GAME.CHECKLIST_ Integrator'!$C$2:$C$3000,'GAME.CHECKLIST_ Integrator'!$D$2:$D$3000=B632,"#no matching result in GAME.CHECKLIST Integrator")),
           _xlfn._xlws.FILTER('Checklist.loc DATA'!$D$3:$D$3000,'Checklist.loc DATA'!$C$3:$C$3000=B632,"#no matching result in Checklist.loc DATA")))</f>
        <v/>
      </c>
      <c r="D632" s="54"/>
      <c r="E632" s="46" t="str" cm="1">
        <f t="array" ref="E632">IF(D632="","",
       IF(OR(_xlfn._xlws.FILTER('Checklist.loc DATA'!$D$3:$D$3000,'Checklist.loc DATA'!$C$3:$C$3000=D632,"#no matching result in Checklist.loc DATA")="#no matching result found in Checklist.loc DATA",_xlfn._xlws.FILTER('Checklist.loc DATA'!$D$3:$D$3000,'Checklist.loc DATA'!$C$3:$C$3000=D632,"#no matching result in Checklist.loc DATA")="MISSING",_xlfn._xlws.FILTER('Checklist.loc DATA'!$D$3:$D$3000,'Checklist.loc DATA'!$C$3:$C$3000=D632,"#no matching result in Checklist.loc DATA")=""),
            IF(_xlfn._xlws.FILTER('GAME.CHECKLIST_ Integrator'!$C$2:$C$3000,'GAME.CHECKLIST_ Integrator'!$D$2:$D$3000=D632,"#no matching result in GAME.CHECKLIST Integrator")="0","#Text found in aircraft PAGE_Integrator but no matching entry name; check that you copy-pasted entry names",
                   _xlfn._xlws.FILTER('GAME.CHECKLIST_ Integrator'!$C$2:$C$3000,'GAME.CHECKLIST_ Integrator'!$D$2:$D$3000=D632,"#no matching result in GAME.CHECKLIST Integrator")),
           _xlfn._xlws.FILTER('Checklist.loc DATA'!$D$3:$D$3000,'Checklist.loc DATA'!$C$3:$C$3000=D632,"#no matching result in Checklist.loc DATA")))</f>
        <v/>
      </c>
      <c r="F632" s="52"/>
      <c r="G632" s="46" t="str" cm="1">
        <f t="array" ref="G632">IF(F632="","",
       IF(OR(_xlfn._xlws.FILTER('Checklist.loc DATA'!$D$3:$D$3000,'Checklist.loc DATA'!$C$3:$C$3000=F632,"#no matching result in Checklist.loc DATA")="#no matching result found in Checklist.loc DATA",_xlfn._xlws.FILTER('Checklist.loc DATA'!$D$3:$D$3000,'Checklist.loc DATA'!$C$3:$C$3000=F632,"#no matching result in Checklist.loc DATA")="MISSING",_xlfn._xlws.FILTER('Checklist.loc DATA'!$D$3:$D$3000,'Checklist.loc DATA'!$C$3:$C$3000=F632,"#no matching result in Checklist.loc DATA")=""),
            IF(_xlfn._xlws.FILTER('GAME.CHECKLIST_ Integrator'!$C$2:$C$3000,'GAME.CHECKLIST_ Integrator'!$D$2:$D$3000=F632,"#no matching result in GAME.CHECKLIST Integrator")="0","#Text found in aircraft PAGE_Integrator but no matching entry name; check that you copy-pasted entry names",
                   _xlfn._xlws.FILTER('GAME.CHECKLIST_ Integrator'!$C$2:$C$3000,'GAME.CHECKLIST_ Integrator'!$D$2:$D$3000=F632,"#no matching result in GAME.CHECKLIST Integrator")),
           _xlfn._xlws.FILTER('Checklist.loc DATA'!$D$3:$D$3000,'Checklist.loc DATA'!$C$3:$C$3000=F632,"#no matching result in Checklist.loc DATA")))</f>
        <v/>
      </c>
      <c r="H632" s="61"/>
      <c r="I632" s="46" t="str" cm="1">
        <f t="array" ref="I632">IF(H632="","",
       IF(OR(_xlfn._xlws.FILTER('Checklist.loc DATA'!$D$3:$D$3000,'Checklist.loc DATA'!$C$3:$C$3000=H632,"#no matching result in Checklist.loc DATA")="#no matching result found in Checklist.loc DATA",_xlfn._xlws.FILTER('Checklist.loc DATA'!$D$3:$D$3000,'Checklist.loc DATA'!$C$3:$C$3000=H632,"#no matching result in Checklist.loc DATA")="MISSING",_xlfn._xlws.FILTER('Checklist.loc DATA'!$D$3:$D$3000,'Checklist.loc DATA'!$C$3:$C$3000=H632,"#no matching result in Checklist.loc DATA")=""),
            IF(_xlfn._xlws.FILTER('GAME.CHECKLIST_ Integrator'!$C$2:$C$3000,'GAME.CHECKLIST_ Integrator'!$D$2:$D$3000=H632,"#no matching result in GAME.CHECKLIST Integrator")="0","#Text found in aircraft PAGE_Integrator but no matching entry name; check that you copy-pasted entry names",
                   _xlfn._xlws.FILTER('GAME.CHECKLIST_ Integrator'!$C$2:$C$3000,'GAME.CHECKLIST_ Integrator'!$D$2:$D$3000=H632,"#no matching result in GAME.CHECKLIST Integrator")),
           _xlfn._xlws.FILTER('Checklist.loc DATA'!$D$3:$D$3000,'Checklist.loc DATA'!$C$3:$C$3000=H632,"#no matching result in Checklist.loc DATA")))</f>
        <v/>
      </c>
      <c r="J632" s="48"/>
      <c r="K632" s="46" t="str" cm="1">
        <f t="array" ref="K632">IF(OR(J632="",J632=0),"",
       IF(OR(_xlfn._xlws.FILTER('Checklist.loc DATA'!$E$3:$E$3000,'Checklist.loc DATA'!$D$3:$D$3000=J632,"#no matching result in Checklist.loc DATA")="#no matching result found in Checklist.loc DATA",_xlfn._xlws.FILTER('Checklist.loc DATA'!$E$3:$E$3000,'Checklist.loc DATA'!$D$3:$D$3000=J632,"#no matching result in Checklist.loc DATA")="MISSING",_xlfn._xlws.FILTER('Checklist.loc DATA'!$E$3:$E$3000,'Checklist.loc DATA'!$D$3:$D$3000=J632,"#no matching result in Checklist.loc DATA")=""),
          IF(_xlfn._xlws.FILTER('CLUE. Integrator'!$C$2:$C$3000,'CLUE. Integrator'!$D$2:$D$3000=J632,"#no matching result in aircraft CLUE_Integrator")="0","#Text found in aircraft CLUE_Integrator but no matching entry name; check that you copy-pasted entry names",
                   _xlfn._xlws.FILTER('CLUE. Integrator'!$C$2:$C$3000,'CLUE. Integrator'!$D$2:$D$3000=J632,"#no matching result in aircraft CLUE_Integrator")),
           _xlfn._xlws.FILTER('Checklist.loc DATA'!$E$3:$E$3000,'Checklist.loc DATA'!$D$3:$D$3000=J632,"#no matching result in Checklist.loc DATA")))</f>
        <v/>
      </c>
      <c r="L632" s="63" t="str">
        <f>IF('Integrator tracking'!G641="","",'Integrator tracking'!G641)</f>
        <v/>
      </c>
      <c r="M632" s="14" t="str">
        <f t="shared" si="18"/>
        <v/>
      </c>
      <c r="N632" s="14" t="str">
        <f>IF(F632="","",
_xlfn.CONCAT('Resource Checklist generator'!$A$2,UPPER('Resource Checklist generator'!$O$1),SUBSTITUTE(_xlfn.CONCAT(G632,"_",I632),"GAME.CHECKLIST_",""),"_",T632,'Resource Checklist generator'!$M$2,L632,'Resource Checklist generator'!$K$2,CHAR(10),
    'Resource Checklist generator'!$L$1,'Resource Checklist generator'!$N$2,'Resource Checklist generator'!$K$1,CHAR(10),
    'Resource Checklist generator'!$N$1
))</f>
        <v/>
      </c>
      <c r="O632" s="14" t="str">
        <f>IF(NOT(OR(U632=0,U632="")),_xlfn.CONCAT('Resource Checklist generator'!$G$2,U632,'Resource Checklist generator'!$H$2,CHAR(10),'Resource Checklist generator'!$I$2),"")</f>
        <v/>
      </c>
      <c r="P632" s="14" t="str">
        <f>IF(NOT(OR(V632=0,V632="")),_xlfn.CONCAT('Resource Checklist generator'!$J$2,V632,'Resource Checklist generator'!$H$2,CHAR(10),'Resource Checklist generator'!$L$2),"")</f>
        <v/>
      </c>
      <c r="Q632" s="14" t="str">
        <f>IF(F632="","",
    _xlfn.CONCAT('Resource Checklist generator'!$A$1,UPPER('Resource Checklist generator'!$O$1),SUBSTITUTE(_xlfn.CONCAT(G632,"_",I632),"GAME.CHECKLIST_",""),'Resource Checklist generator'!$B$1,CHAR(10),
    'Resource Checklist generator'!$C$1,G632,'Resource Checklist generator'!$D$1,I632,'Resource Checklist generator'!$E$1,CHAR(10),
    IF(K632="","",_xlfn.CONCAT('Resource Checklist generator'!$F$1,K632,'Resource Checklist generator'!$G$1,CHAR(10))),
    'Resource Checklist generator'!$J$1,'Resource Checklist generator'!$K$1,CHAR(10),
    'Resource Checklist generator'!$N$1)
)</f>
        <v/>
      </c>
      <c r="R632" s="14"/>
      <c r="S632" s="14" t="str">
        <f t="shared" si="19"/>
        <v/>
      </c>
      <c r="T632" s="14" t="str" cm="1">
        <f t="array" ref="T632">IF(Q632="","",MATCH(MID(Q632,1,255),MID($R$3:$R$999,1,255),0))</f>
        <v/>
      </c>
      <c r="U632" s="14"/>
      <c r="V632" s="14"/>
    </row>
    <row r="633" spans="2:22">
      <c r="B633" s="9"/>
      <c r="C633" s="46" t="str" cm="1">
        <f t="array" ref="C633">IF(B633="","",
       IF(OR(_xlfn._xlws.FILTER('Checklist.loc DATA'!$D$3:$D$3000,'Checklist.loc DATA'!$C$3:$C$3000=B633,"#no matching result in Checklist.loc DATA")="#no matching result found in Checklist.loc DATA",_xlfn._xlws.FILTER('Checklist.loc DATA'!$D$3:$D$3000,'Checklist.loc DATA'!$C$3:$C$3000=B633,"#no matching result in Checklist.loc DATA")="MISSING",_xlfn._xlws.FILTER('Checklist.loc DATA'!$D$3:$D$3000,'Checklist.loc DATA'!$C$3:$C$3000=B633,"#no matching result in Checklist.loc DATA")=""),
            IF(_xlfn._xlws.FILTER('GAME.CHECKLIST_ Integrator'!$C$2:$C$3000,'GAME.CHECKLIST_ Integrator'!$D$2:$D$3000=B633,"#no matching result in GAME.CHECKLIST Integrator")="0","#Text found in aircraft PAGE_Integrator but no matching entry name; check that you copy-pasted entry names",
                   _xlfn._xlws.FILTER('GAME.CHECKLIST_ Integrator'!$C$2:$C$3000,'GAME.CHECKLIST_ Integrator'!$D$2:$D$3000=B633,"#no matching result in GAME.CHECKLIST Integrator")),
           _xlfn._xlws.FILTER('Checklist.loc DATA'!$D$3:$D$3000,'Checklist.loc DATA'!$C$3:$C$3000=B633,"#no matching result in Checklist.loc DATA")))</f>
        <v/>
      </c>
      <c r="D633" s="54"/>
      <c r="E633" s="46" t="str" cm="1">
        <f t="array" ref="E633">IF(D633="","",
       IF(OR(_xlfn._xlws.FILTER('Checklist.loc DATA'!$D$3:$D$3000,'Checklist.loc DATA'!$C$3:$C$3000=D633,"#no matching result in Checklist.loc DATA")="#no matching result found in Checklist.loc DATA",_xlfn._xlws.FILTER('Checklist.loc DATA'!$D$3:$D$3000,'Checklist.loc DATA'!$C$3:$C$3000=D633,"#no matching result in Checklist.loc DATA")="MISSING",_xlfn._xlws.FILTER('Checklist.loc DATA'!$D$3:$D$3000,'Checklist.loc DATA'!$C$3:$C$3000=D633,"#no matching result in Checklist.loc DATA")=""),
            IF(_xlfn._xlws.FILTER('GAME.CHECKLIST_ Integrator'!$C$2:$C$3000,'GAME.CHECKLIST_ Integrator'!$D$2:$D$3000=D633,"#no matching result in GAME.CHECKLIST Integrator")="0","#Text found in aircraft PAGE_Integrator but no matching entry name; check that you copy-pasted entry names",
                   _xlfn._xlws.FILTER('GAME.CHECKLIST_ Integrator'!$C$2:$C$3000,'GAME.CHECKLIST_ Integrator'!$D$2:$D$3000=D633,"#no matching result in GAME.CHECKLIST Integrator")),
           _xlfn._xlws.FILTER('Checklist.loc DATA'!$D$3:$D$3000,'Checklist.loc DATA'!$C$3:$C$3000=D633,"#no matching result in Checklist.loc DATA")))</f>
        <v/>
      </c>
      <c r="F633" s="52"/>
      <c r="G633" s="46" t="str" cm="1">
        <f t="array" ref="G633">IF(F633="","",
       IF(OR(_xlfn._xlws.FILTER('Checklist.loc DATA'!$D$3:$D$3000,'Checklist.loc DATA'!$C$3:$C$3000=F633,"#no matching result in Checklist.loc DATA")="#no matching result found in Checklist.loc DATA",_xlfn._xlws.FILTER('Checklist.loc DATA'!$D$3:$D$3000,'Checklist.loc DATA'!$C$3:$C$3000=F633,"#no matching result in Checklist.loc DATA")="MISSING",_xlfn._xlws.FILTER('Checklist.loc DATA'!$D$3:$D$3000,'Checklist.loc DATA'!$C$3:$C$3000=F633,"#no matching result in Checklist.loc DATA")=""),
            IF(_xlfn._xlws.FILTER('GAME.CHECKLIST_ Integrator'!$C$2:$C$3000,'GAME.CHECKLIST_ Integrator'!$D$2:$D$3000=F633,"#no matching result in GAME.CHECKLIST Integrator")="0","#Text found in aircraft PAGE_Integrator but no matching entry name; check that you copy-pasted entry names",
                   _xlfn._xlws.FILTER('GAME.CHECKLIST_ Integrator'!$C$2:$C$3000,'GAME.CHECKLIST_ Integrator'!$D$2:$D$3000=F633,"#no matching result in GAME.CHECKLIST Integrator")),
           _xlfn._xlws.FILTER('Checklist.loc DATA'!$D$3:$D$3000,'Checklist.loc DATA'!$C$3:$C$3000=F633,"#no matching result in Checklist.loc DATA")))</f>
        <v/>
      </c>
      <c r="H633" s="61"/>
      <c r="I633" s="46" t="str" cm="1">
        <f t="array" ref="I633">IF(H633="","",
       IF(OR(_xlfn._xlws.FILTER('Checklist.loc DATA'!$D$3:$D$3000,'Checklist.loc DATA'!$C$3:$C$3000=H633,"#no matching result in Checklist.loc DATA")="#no matching result found in Checklist.loc DATA",_xlfn._xlws.FILTER('Checklist.loc DATA'!$D$3:$D$3000,'Checklist.loc DATA'!$C$3:$C$3000=H633,"#no matching result in Checklist.loc DATA")="MISSING",_xlfn._xlws.FILTER('Checklist.loc DATA'!$D$3:$D$3000,'Checklist.loc DATA'!$C$3:$C$3000=H633,"#no matching result in Checklist.loc DATA")=""),
            IF(_xlfn._xlws.FILTER('GAME.CHECKLIST_ Integrator'!$C$2:$C$3000,'GAME.CHECKLIST_ Integrator'!$D$2:$D$3000=H633,"#no matching result in GAME.CHECKLIST Integrator")="0","#Text found in aircraft PAGE_Integrator but no matching entry name; check that you copy-pasted entry names",
                   _xlfn._xlws.FILTER('GAME.CHECKLIST_ Integrator'!$C$2:$C$3000,'GAME.CHECKLIST_ Integrator'!$D$2:$D$3000=H633,"#no matching result in GAME.CHECKLIST Integrator")),
           _xlfn._xlws.FILTER('Checklist.loc DATA'!$D$3:$D$3000,'Checklist.loc DATA'!$C$3:$C$3000=H633,"#no matching result in Checklist.loc DATA")))</f>
        <v/>
      </c>
      <c r="J633" s="48"/>
      <c r="K633" s="46" t="str" cm="1">
        <f t="array" ref="K633">IF(OR(J633="",J633=0),"",
       IF(OR(_xlfn._xlws.FILTER('Checklist.loc DATA'!$E$3:$E$3000,'Checklist.loc DATA'!$D$3:$D$3000=J633,"#no matching result in Checklist.loc DATA")="#no matching result found in Checklist.loc DATA",_xlfn._xlws.FILTER('Checklist.loc DATA'!$E$3:$E$3000,'Checklist.loc DATA'!$D$3:$D$3000=J633,"#no matching result in Checklist.loc DATA")="MISSING",_xlfn._xlws.FILTER('Checklist.loc DATA'!$E$3:$E$3000,'Checklist.loc DATA'!$D$3:$D$3000=J633,"#no matching result in Checklist.loc DATA")=""),
          IF(_xlfn._xlws.FILTER('CLUE. Integrator'!$C$2:$C$3000,'CLUE. Integrator'!$D$2:$D$3000=J633,"#no matching result in aircraft CLUE_Integrator")="0","#Text found in aircraft CLUE_Integrator but no matching entry name; check that you copy-pasted entry names",
                   _xlfn._xlws.FILTER('CLUE. Integrator'!$C$2:$C$3000,'CLUE. Integrator'!$D$2:$D$3000=J633,"#no matching result in aircraft CLUE_Integrator")),
           _xlfn._xlws.FILTER('Checklist.loc DATA'!$E$3:$E$3000,'Checklist.loc DATA'!$D$3:$D$3000=J633,"#no matching result in Checklist.loc DATA")))</f>
        <v/>
      </c>
      <c r="L633" s="63" t="str">
        <f>IF('Integrator tracking'!G642="","",'Integrator tracking'!G642)</f>
        <v/>
      </c>
      <c r="M633" s="14" t="str">
        <f t="shared" si="18"/>
        <v/>
      </c>
      <c r="N633" s="14" t="str">
        <f>IF(F633="","",
_xlfn.CONCAT('Resource Checklist generator'!$A$2,UPPER('Resource Checklist generator'!$O$1),SUBSTITUTE(_xlfn.CONCAT(G633,"_",I633),"GAME.CHECKLIST_",""),"_",T633,'Resource Checklist generator'!$M$2,L633,'Resource Checklist generator'!$K$2,CHAR(10),
    'Resource Checklist generator'!$L$1,'Resource Checklist generator'!$N$2,'Resource Checklist generator'!$K$1,CHAR(10),
    'Resource Checklist generator'!$N$1
))</f>
        <v/>
      </c>
      <c r="O633" s="14" t="str">
        <f>IF(NOT(OR(U633=0,U633="")),_xlfn.CONCAT('Resource Checklist generator'!$G$2,U633,'Resource Checklist generator'!$H$2,CHAR(10),'Resource Checklist generator'!$I$2),"")</f>
        <v/>
      </c>
      <c r="P633" s="14" t="str">
        <f>IF(NOT(OR(V633=0,V633="")),_xlfn.CONCAT('Resource Checklist generator'!$J$2,V633,'Resource Checklist generator'!$H$2,CHAR(10),'Resource Checklist generator'!$L$2),"")</f>
        <v/>
      </c>
      <c r="Q633" s="14" t="str">
        <f>IF(F633="","",
    _xlfn.CONCAT('Resource Checklist generator'!$A$1,UPPER('Resource Checklist generator'!$O$1),SUBSTITUTE(_xlfn.CONCAT(G633,"_",I633),"GAME.CHECKLIST_",""),'Resource Checklist generator'!$B$1,CHAR(10),
    'Resource Checklist generator'!$C$1,G633,'Resource Checklist generator'!$D$1,I633,'Resource Checklist generator'!$E$1,CHAR(10),
    IF(K633="","",_xlfn.CONCAT('Resource Checklist generator'!$F$1,K633,'Resource Checklist generator'!$G$1,CHAR(10))),
    'Resource Checklist generator'!$J$1,'Resource Checklist generator'!$K$1,CHAR(10),
    'Resource Checklist generator'!$N$1)
)</f>
        <v/>
      </c>
      <c r="R633" s="14"/>
      <c r="S633" s="14" t="str">
        <f t="shared" si="19"/>
        <v/>
      </c>
      <c r="T633" s="14" t="str" cm="1">
        <f t="array" ref="T633">IF(Q633="","",MATCH(MID(Q633,1,255),MID($R$3:$R$999,1,255),0))</f>
        <v/>
      </c>
      <c r="U633" s="14"/>
      <c r="V633" s="14"/>
    </row>
    <row r="634" spans="2:22">
      <c r="B634" s="9"/>
      <c r="C634" s="46" t="str" cm="1">
        <f t="array" ref="C634">IF(B634="","",
       IF(OR(_xlfn._xlws.FILTER('Checklist.loc DATA'!$D$3:$D$3000,'Checklist.loc DATA'!$C$3:$C$3000=B634,"#no matching result in Checklist.loc DATA")="#no matching result found in Checklist.loc DATA",_xlfn._xlws.FILTER('Checklist.loc DATA'!$D$3:$D$3000,'Checklist.loc DATA'!$C$3:$C$3000=B634,"#no matching result in Checklist.loc DATA")="MISSING",_xlfn._xlws.FILTER('Checklist.loc DATA'!$D$3:$D$3000,'Checklist.loc DATA'!$C$3:$C$3000=B634,"#no matching result in Checklist.loc DATA")=""),
            IF(_xlfn._xlws.FILTER('GAME.CHECKLIST_ Integrator'!$C$2:$C$3000,'GAME.CHECKLIST_ Integrator'!$D$2:$D$3000=B634,"#no matching result in GAME.CHECKLIST Integrator")="0","#Text found in aircraft PAGE_Integrator but no matching entry name; check that you copy-pasted entry names",
                   _xlfn._xlws.FILTER('GAME.CHECKLIST_ Integrator'!$C$2:$C$3000,'GAME.CHECKLIST_ Integrator'!$D$2:$D$3000=B634,"#no matching result in GAME.CHECKLIST Integrator")),
           _xlfn._xlws.FILTER('Checklist.loc DATA'!$D$3:$D$3000,'Checklist.loc DATA'!$C$3:$C$3000=B634,"#no matching result in Checklist.loc DATA")))</f>
        <v/>
      </c>
      <c r="D634" s="54"/>
      <c r="E634" s="46" t="str" cm="1">
        <f t="array" ref="E634">IF(D634="","",
       IF(OR(_xlfn._xlws.FILTER('Checklist.loc DATA'!$D$3:$D$3000,'Checklist.loc DATA'!$C$3:$C$3000=D634,"#no matching result in Checklist.loc DATA")="#no matching result found in Checklist.loc DATA",_xlfn._xlws.FILTER('Checklist.loc DATA'!$D$3:$D$3000,'Checklist.loc DATA'!$C$3:$C$3000=D634,"#no matching result in Checklist.loc DATA")="MISSING",_xlfn._xlws.FILTER('Checklist.loc DATA'!$D$3:$D$3000,'Checklist.loc DATA'!$C$3:$C$3000=D634,"#no matching result in Checklist.loc DATA")=""),
            IF(_xlfn._xlws.FILTER('GAME.CHECKLIST_ Integrator'!$C$2:$C$3000,'GAME.CHECKLIST_ Integrator'!$D$2:$D$3000=D634,"#no matching result in GAME.CHECKLIST Integrator")="0","#Text found in aircraft PAGE_Integrator but no matching entry name; check that you copy-pasted entry names",
                   _xlfn._xlws.FILTER('GAME.CHECKLIST_ Integrator'!$C$2:$C$3000,'GAME.CHECKLIST_ Integrator'!$D$2:$D$3000=D634,"#no matching result in GAME.CHECKLIST Integrator")),
           _xlfn._xlws.FILTER('Checklist.loc DATA'!$D$3:$D$3000,'Checklist.loc DATA'!$C$3:$C$3000=D634,"#no matching result in Checklist.loc DATA")))</f>
        <v/>
      </c>
      <c r="F634" s="52"/>
      <c r="G634" s="46" t="str" cm="1">
        <f t="array" ref="G634">IF(F634="","",
       IF(OR(_xlfn._xlws.FILTER('Checklist.loc DATA'!$D$3:$D$3000,'Checklist.loc DATA'!$C$3:$C$3000=F634,"#no matching result in Checklist.loc DATA")="#no matching result found in Checklist.loc DATA",_xlfn._xlws.FILTER('Checklist.loc DATA'!$D$3:$D$3000,'Checklist.loc DATA'!$C$3:$C$3000=F634,"#no matching result in Checklist.loc DATA")="MISSING",_xlfn._xlws.FILTER('Checklist.loc DATA'!$D$3:$D$3000,'Checklist.loc DATA'!$C$3:$C$3000=F634,"#no matching result in Checklist.loc DATA")=""),
            IF(_xlfn._xlws.FILTER('GAME.CHECKLIST_ Integrator'!$C$2:$C$3000,'GAME.CHECKLIST_ Integrator'!$D$2:$D$3000=F634,"#no matching result in GAME.CHECKLIST Integrator")="0","#Text found in aircraft PAGE_Integrator but no matching entry name; check that you copy-pasted entry names",
                   _xlfn._xlws.FILTER('GAME.CHECKLIST_ Integrator'!$C$2:$C$3000,'GAME.CHECKLIST_ Integrator'!$D$2:$D$3000=F634,"#no matching result in GAME.CHECKLIST Integrator")),
           _xlfn._xlws.FILTER('Checklist.loc DATA'!$D$3:$D$3000,'Checklist.loc DATA'!$C$3:$C$3000=F634,"#no matching result in Checklist.loc DATA")))</f>
        <v/>
      </c>
      <c r="H634" s="61"/>
      <c r="I634" s="46" t="str" cm="1">
        <f t="array" ref="I634">IF(H634="","",
       IF(OR(_xlfn._xlws.FILTER('Checklist.loc DATA'!$D$3:$D$3000,'Checklist.loc DATA'!$C$3:$C$3000=H634,"#no matching result in Checklist.loc DATA")="#no matching result found in Checklist.loc DATA",_xlfn._xlws.FILTER('Checklist.loc DATA'!$D$3:$D$3000,'Checklist.loc DATA'!$C$3:$C$3000=H634,"#no matching result in Checklist.loc DATA")="MISSING",_xlfn._xlws.FILTER('Checklist.loc DATA'!$D$3:$D$3000,'Checklist.loc DATA'!$C$3:$C$3000=H634,"#no matching result in Checklist.loc DATA")=""),
            IF(_xlfn._xlws.FILTER('GAME.CHECKLIST_ Integrator'!$C$2:$C$3000,'GAME.CHECKLIST_ Integrator'!$D$2:$D$3000=H634,"#no matching result in GAME.CHECKLIST Integrator")="0","#Text found in aircraft PAGE_Integrator but no matching entry name; check that you copy-pasted entry names",
                   _xlfn._xlws.FILTER('GAME.CHECKLIST_ Integrator'!$C$2:$C$3000,'GAME.CHECKLIST_ Integrator'!$D$2:$D$3000=H634,"#no matching result in GAME.CHECKLIST Integrator")),
           _xlfn._xlws.FILTER('Checklist.loc DATA'!$D$3:$D$3000,'Checklist.loc DATA'!$C$3:$C$3000=H634,"#no matching result in Checklist.loc DATA")))</f>
        <v/>
      </c>
      <c r="J634" s="48"/>
      <c r="K634" s="46" t="str" cm="1">
        <f t="array" ref="K634">IF(OR(J634="",J634=0),"",
       IF(OR(_xlfn._xlws.FILTER('Checklist.loc DATA'!$E$3:$E$3000,'Checklist.loc DATA'!$D$3:$D$3000=J634,"#no matching result in Checklist.loc DATA")="#no matching result found in Checklist.loc DATA",_xlfn._xlws.FILTER('Checklist.loc DATA'!$E$3:$E$3000,'Checklist.loc DATA'!$D$3:$D$3000=J634,"#no matching result in Checklist.loc DATA")="MISSING",_xlfn._xlws.FILTER('Checklist.loc DATA'!$E$3:$E$3000,'Checklist.loc DATA'!$D$3:$D$3000=J634,"#no matching result in Checklist.loc DATA")=""),
          IF(_xlfn._xlws.FILTER('CLUE. Integrator'!$C$2:$C$3000,'CLUE. Integrator'!$D$2:$D$3000=J634,"#no matching result in aircraft CLUE_Integrator")="0","#Text found in aircraft CLUE_Integrator but no matching entry name; check that you copy-pasted entry names",
                   _xlfn._xlws.FILTER('CLUE. Integrator'!$C$2:$C$3000,'CLUE. Integrator'!$D$2:$D$3000=J634,"#no matching result in aircraft CLUE_Integrator")),
           _xlfn._xlws.FILTER('Checklist.loc DATA'!$E$3:$E$3000,'Checklist.loc DATA'!$D$3:$D$3000=J634,"#no matching result in Checklist.loc DATA")))</f>
        <v/>
      </c>
      <c r="L634" s="63" t="str">
        <f>IF('Integrator tracking'!G643="","",'Integrator tracking'!G643)</f>
        <v/>
      </c>
      <c r="M634" s="14" t="str">
        <f t="shared" si="18"/>
        <v/>
      </c>
      <c r="N634" s="14" t="str">
        <f>IF(F634="","",
_xlfn.CONCAT('Resource Checklist generator'!$A$2,UPPER('Resource Checklist generator'!$O$1),SUBSTITUTE(_xlfn.CONCAT(G634,"_",I634),"GAME.CHECKLIST_",""),"_",T634,'Resource Checklist generator'!$M$2,L634,'Resource Checklist generator'!$K$2,CHAR(10),
    'Resource Checklist generator'!$L$1,'Resource Checklist generator'!$N$2,'Resource Checklist generator'!$K$1,CHAR(10),
    'Resource Checklist generator'!$N$1
))</f>
        <v/>
      </c>
      <c r="O634" s="14" t="str">
        <f>IF(NOT(OR(U634=0,U634="")),_xlfn.CONCAT('Resource Checklist generator'!$G$2,U634,'Resource Checklist generator'!$H$2,CHAR(10),'Resource Checklist generator'!$I$2),"")</f>
        <v/>
      </c>
      <c r="P634" s="14" t="str">
        <f>IF(NOT(OR(V634=0,V634="")),_xlfn.CONCAT('Resource Checklist generator'!$J$2,V634,'Resource Checklist generator'!$H$2,CHAR(10),'Resource Checklist generator'!$L$2),"")</f>
        <v/>
      </c>
      <c r="Q634" s="14" t="str">
        <f>IF(F634="","",
    _xlfn.CONCAT('Resource Checklist generator'!$A$1,UPPER('Resource Checklist generator'!$O$1),SUBSTITUTE(_xlfn.CONCAT(G634,"_",I634),"GAME.CHECKLIST_",""),'Resource Checklist generator'!$B$1,CHAR(10),
    'Resource Checklist generator'!$C$1,G634,'Resource Checklist generator'!$D$1,I634,'Resource Checklist generator'!$E$1,CHAR(10),
    IF(K634="","",_xlfn.CONCAT('Resource Checklist generator'!$F$1,K634,'Resource Checklist generator'!$G$1,CHAR(10))),
    'Resource Checklist generator'!$J$1,'Resource Checklist generator'!$K$1,CHAR(10),
    'Resource Checklist generator'!$N$1)
)</f>
        <v/>
      </c>
      <c r="R634" s="14"/>
      <c r="S634" s="14" t="str">
        <f t="shared" si="19"/>
        <v/>
      </c>
      <c r="T634" s="14" t="str" cm="1">
        <f t="array" ref="T634">IF(Q634="","",MATCH(MID(Q634,1,255),MID($R$3:$R$999,1,255),0))</f>
        <v/>
      </c>
      <c r="U634" s="14"/>
      <c r="V634" s="14"/>
    </row>
    <row r="635" spans="2:22">
      <c r="B635" s="9"/>
      <c r="C635" s="46" t="str" cm="1">
        <f t="array" ref="C635">IF(B635="","",
       IF(OR(_xlfn._xlws.FILTER('Checklist.loc DATA'!$D$3:$D$3000,'Checklist.loc DATA'!$C$3:$C$3000=B635,"#no matching result in Checklist.loc DATA")="#no matching result found in Checklist.loc DATA",_xlfn._xlws.FILTER('Checklist.loc DATA'!$D$3:$D$3000,'Checklist.loc DATA'!$C$3:$C$3000=B635,"#no matching result in Checklist.loc DATA")="MISSING",_xlfn._xlws.FILTER('Checklist.loc DATA'!$D$3:$D$3000,'Checklist.loc DATA'!$C$3:$C$3000=B635,"#no matching result in Checklist.loc DATA")=""),
            IF(_xlfn._xlws.FILTER('GAME.CHECKLIST_ Integrator'!$C$2:$C$3000,'GAME.CHECKLIST_ Integrator'!$D$2:$D$3000=B635,"#no matching result in GAME.CHECKLIST Integrator")="0","#Text found in aircraft PAGE_Integrator but no matching entry name; check that you copy-pasted entry names",
                   _xlfn._xlws.FILTER('GAME.CHECKLIST_ Integrator'!$C$2:$C$3000,'GAME.CHECKLIST_ Integrator'!$D$2:$D$3000=B635,"#no matching result in GAME.CHECKLIST Integrator")),
           _xlfn._xlws.FILTER('Checklist.loc DATA'!$D$3:$D$3000,'Checklist.loc DATA'!$C$3:$C$3000=B635,"#no matching result in Checklist.loc DATA")))</f>
        <v/>
      </c>
      <c r="D635" s="54"/>
      <c r="E635" s="46" t="str" cm="1">
        <f t="array" ref="E635">IF(D635="","",
       IF(OR(_xlfn._xlws.FILTER('Checklist.loc DATA'!$D$3:$D$3000,'Checklist.loc DATA'!$C$3:$C$3000=D635,"#no matching result in Checklist.loc DATA")="#no matching result found in Checklist.loc DATA",_xlfn._xlws.FILTER('Checklist.loc DATA'!$D$3:$D$3000,'Checklist.loc DATA'!$C$3:$C$3000=D635,"#no matching result in Checklist.loc DATA")="MISSING",_xlfn._xlws.FILTER('Checklist.loc DATA'!$D$3:$D$3000,'Checklist.loc DATA'!$C$3:$C$3000=D635,"#no matching result in Checklist.loc DATA")=""),
            IF(_xlfn._xlws.FILTER('GAME.CHECKLIST_ Integrator'!$C$2:$C$3000,'GAME.CHECKLIST_ Integrator'!$D$2:$D$3000=D635,"#no matching result in GAME.CHECKLIST Integrator")="0","#Text found in aircraft PAGE_Integrator but no matching entry name; check that you copy-pasted entry names",
                   _xlfn._xlws.FILTER('GAME.CHECKLIST_ Integrator'!$C$2:$C$3000,'GAME.CHECKLIST_ Integrator'!$D$2:$D$3000=D635,"#no matching result in GAME.CHECKLIST Integrator")),
           _xlfn._xlws.FILTER('Checklist.loc DATA'!$D$3:$D$3000,'Checklist.loc DATA'!$C$3:$C$3000=D635,"#no matching result in Checklist.loc DATA")))</f>
        <v/>
      </c>
      <c r="F635" s="52"/>
      <c r="G635" s="46" t="str" cm="1">
        <f t="array" ref="G635">IF(F635="","",
       IF(OR(_xlfn._xlws.FILTER('Checklist.loc DATA'!$D$3:$D$3000,'Checklist.loc DATA'!$C$3:$C$3000=F635,"#no matching result in Checklist.loc DATA")="#no matching result found in Checklist.loc DATA",_xlfn._xlws.FILTER('Checklist.loc DATA'!$D$3:$D$3000,'Checklist.loc DATA'!$C$3:$C$3000=F635,"#no matching result in Checklist.loc DATA")="MISSING",_xlfn._xlws.FILTER('Checklist.loc DATA'!$D$3:$D$3000,'Checklist.loc DATA'!$C$3:$C$3000=F635,"#no matching result in Checklist.loc DATA")=""),
            IF(_xlfn._xlws.FILTER('GAME.CHECKLIST_ Integrator'!$C$2:$C$3000,'GAME.CHECKLIST_ Integrator'!$D$2:$D$3000=F635,"#no matching result in GAME.CHECKLIST Integrator")="0","#Text found in aircraft PAGE_Integrator but no matching entry name; check that you copy-pasted entry names",
                   _xlfn._xlws.FILTER('GAME.CHECKLIST_ Integrator'!$C$2:$C$3000,'GAME.CHECKLIST_ Integrator'!$D$2:$D$3000=F635,"#no matching result in GAME.CHECKLIST Integrator")),
           _xlfn._xlws.FILTER('Checklist.loc DATA'!$D$3:$D$3000,'Checklist.loc DATA'!$C$3:$C$3000=F635,"#no matching result in Checklist.loc DATA")))</f>
        <v/>
      </c>
      <c r="H635" s="61"/>
      <c r="I635" s="46" t="str" cm="1">
        <f t="array" ref="I635">IF(H635="","",
       IF(OR(_xlfn._xlws.FILTER('Checklist.loc DATA'!$D$3:$D$3000,'Checklist.loc DATA'!$C$3:$C$3000=H635,"#no matching result in Checklist.loc DATA")="#no matching result found in Checklist.loc DATA",_xlfn._xlws.FILTER('Checklist.loc DATA'!$D$3:$D$3000,'Checklist.loc DATA'!$C$3:$C$3000=H635,"#no matching result in Checklist.loc DATA")="MISSING",_xlfn._xlws.FILTER('Checklist.loc DATA'!$D$3:$D$3000,'Checklist.loc DATA'!$C$3:$C$3000=H635,"#no matching result in Checklist.loc DATA")=""),
            IF(_xlfn._xlws.FILTER('GAME.CHECKLIST_ Integrator'!$C$2:$C$3000,'GAME.CHECKLIST_ Integrator'!$D$2:$D$3000=H635,"#no matching result in GAME.CHECKLIST Integrator")="0","#Text found in aircraft PAGE_Integrator but no matching entry name; check that you copy-pasted entry names",
                   _xlfn._xlws.FILTER('GAME.CHECKLIST_ Integrator'!$C$2:$C$3000,'GAME.CHECKLIST_ Integrator'!$D$2:$D$3000=H635,"#no matching result in GAME.CHECKLIST Integrator")),
           _xlfn._xlws.FILTER('Checklist.loc DATA'!$D$3:$D$3000,'Checklist.loc DATA'!$C$3:$C$3000=H635,"#no matching result in Checklist.loc DATA")))</f>
        <v/>
      </c>
      <c r="J635" s="48"/>
      <c r="K635" s="46" t="str" cm="1">
        <f t="array" ref="K635">IF(OR(J635="",J635=0),"",
       IF(OR(_xlfn._xlws.FILTER('Checklist.loc DATA'!$E$3:$E$3000,'Checklist.loc DATA'!$D$3:$D$3000=J635,"#no matching result in Checklist.loc DATA")="#no matching result found in Checklist.loc DATA",_xlfn._xlws.FILTER('Checklist.loc DATA'!$E$3:$E$3000,'Checklist.loc DATA'!$D$3:$D$3000=J635,"#no matching result in Checklist.loc DATA")="MISSING",_xlfn._xlws.FILTER('Checklist.loc DATA'!$E$3:$E$3000,'Checklist.loc DATA'!$D$3:$D$3000=J635,"#no matching result in Checklist.loc DATA")=""),
          IF(_xlfn._xlws.FILTER('CLUE. Integrator'!$C$2:$C$3000,'CLUE. Integrator'!$D$2:$D$3000=J635,"#no matching result in aircraft CLUE_Integrator")="0","#Text found in aircraft CLUE_Integrator but no matching entry name; check that you copy-pasted entry names",
                   _xlfn._xlws.FILTER('CLUE. Integrator'!$C$2:$C$3000,'CLUE. Integrator'!$D$2:$D$3000=J635,"#no matching result in aircraft CLUE_Integrator")),
           _xlfn._xlws.FILTER('Checklist.loc DATA'!$E$3:$E$3000,'Checklist.loc DATA'!$D$3:$D$3000=J635,"#no matching result in Checklist.loc DATA")))</f>
        <v/>
      </c>
      <c r="L635" s="63" t="str">
        <f>IF('Integrator tracking'!G644="","",'Integrator tracking'!G644)</f>
        <v/>
      </c>
      <c r="M635" s="14" t="str">
        <f t="shared" si="18"/>
        <v/>
      </c>
      <c r="N635" s="14" t="str">
        <f>IF(F635="","",
_xlfn.CONCAT('Resource Checklist generator'!$A$2,UPPER('Resource Checklist generator'!$O$1),SUBSTITUTE(_xlfn.CONCAT(G635,"_",I635),"GAME.CHECKLIST_",""),"_",T635,'Resource Checklist generator'!$M$2,L635,'Resource Checklist generator'!$K$2,CHAR(10),
    'Resource Checklist generator'!$L$1,'Resource Checklist generator'!$N$2,'Resource Checklist generator'!$K$1,CHAR(10),
    'Resource Checklist generator'!$N$1
))</f>
        <v/>
      </c>
      <c r="O635" s="14" t="str">
        <f>IF(NOT(OR(U635=0,U635="")),_xlfn.CONCAT('Resource Checklist generator'!$G$2,U635,'Resource Checklist generator'!$H$2,CHAR(10),'Resource Checklist generator'!$I$2),"")</f>
        <v/>
      </c>
      <c r="P635" s="14" t="str">
        <f>IF(NOT(OR(V635=0,V635="")),_xlfn.CONCAT('Resource Checklist generator'!$J$2,V635,'Resource Checklist generator'!$H$2,CHAR(10),'Resource Checklist generator'!$L$2),"")</f>
        <v/>
      </c>
      <c r="Q635" s="14" t="str">
        <f>IF(F635="","",
    _xlfn.CONCAT('Resource Checklist generator'!$A$1,UPPER('Resource Checklist generator'!$O$1),SUBSTITUTE(_xlfn.CONCAT(G635,"_",I635),"GAME.CHECKLIST_",""),'Resource Checklist generator'!$B$1,CHAR(10),
    'Resource Checklist generator'!$C$1,G635,'Resource Checklist generator'!$D$1,I635,'Resource Checklist generator'!$E$1,CHAR(10),
    IF(K635="","",_xlfn.CONCAT('Resource Checklist generator'!$F$1,K635,'Resource Checklist generator'!$G$1,CHAR(10))),
    'Resource Checklist generator'!$J$1,'Resource Checklist generator'!$K$1,CHAR(10),
    'Resource Checklist generator'!$N$1)
)</f>
        <v/>
      </c>
      <c r="R635" s="14"/>
      <c r="S635" s="14" t="str">
        <f t="shared" si="19"/>
        <v/>
      </c>
      <c r="T635" s="14" t="str" cm="1">
        <f t="array" ref="T635">IF(Q635="","",MATCH(MID(Q635,1,255),MID($R$3:$R$999,1,255),0))</f>
        <v/>
      </c>
      <c r="U635" s="14"/>
      <c r="V635" s="14"/>
    </row>
    <row r="636" spans="2:22">
      <c r="B636" s="9"/>
      <c r="C636" s="46" t="str" cm="1">
        <f t="array" ref="C636">IF(B636="","",
       IF(OR(_xlfn._xlws.FILTER('Checklist.loc DATA'!$D$3:$D$3000,'Checklist.loc DATA'!$C$3:$C$3000=B636,"#no matching result in Checklist.loc DATA")="#no matching result found in Checklist.loc DATA",_xlfn._xlws.FILTER('Checklist.loc DATA'!$D$3:$D$3000,'Checklist.loc DATA'!$C$3:$C$3000=B636,"#no matching result in Checklist.loc DATA")="MISSING",_xlfn._xlws.FILTER('Checklist.loc DATA'!$D$3:$D$3000,'Checklist.loc DATA'!$C$3:$C$3000=B636,"#no matching result in Checklist.loc DATA")=""),
            IF(_xlfn._xlws.FILTER('GAME.CHECKLIST_ Integrator'!$C$2:$C$3000,'GAME.CHECKLIST_ Integrator'!$D$2:$D$3000=B636,"#no matching result in GAME.CHECKLIST Integrator")="0","#Text found in aircraft PAGE_Integrator but no matching entry name; check that you copy-pasted entry names",
                   _xlfn._xlws.FILTER('GAME.CHECKLIST_ Integrator'!$C$2:$C$3000,'GAME.CHECKLIST_ Integrator'!$D$2:$D$3000=B636,"#no matching result in GAME.CHECKLIST Integrator")),
           _xlfn._xlws.FILTER('Checklist.loc DATA'!$D$3:$D$3000,'Checklist.loc DATA'!$C$3:$C$3000=B636,"#no matching result in Checklist.loc DATA")))</f>
        <v/>
      </c>
      <c r="D636" s="54"/>
      <c r="E636" s="46" t="str" cm="1">
        <f t="array" ref="E636">IF(D636="","",
       IF(OR(_xlfn._xlws.FILTER('Checklist.loc DATA'!$D$3:$D$3000,'Checklist.loc DATA'!$C$3:$C$3000=D636,"#no matching result in Checklist.loc DATA")="#no matching result found in Checklist.loc DATA",_xlfn._xlws.FILTER('Checklist.loc DATA'!$D$3:$D$3000,'Checklist.loc DATA'!$C$3:$C$3000=D636,"#no matching result in Checklist.loc DATA")="MISSING",_xlfn._xlws.FILTER('Checklist.loc DATA'!$D$3:$D$3000,'Checklist.loc DATA'!$C$3:$C$3000=D636,"#no matching result in Checklist.loc DATA")=""),
            IF(_xlfn._xlws.FILTER('GAME.CHECKLIST_ Integrator'!$C$2:$C$3000,'GAME.CHECKLIST_ Integrator'!$D$2:$D$3000=D636,"#no matching result in GAME.CHECKLIST Integrator")="0","#Text found in aircraft PAGE_Integrator but no matching entry name; check that you copy-pasted entry names",
                   _xlfn._xlws.FILTER('GAME.CHECKLIST_ Integrator'!$C$2:$C$3000,'GAME.CHECKLIST_ Integrator'!$D$2:$D$3000=D636,"#no matching result in GAME.CHECKLIST Integrator")),
           _xlfn._xlws.FILTER('Checklist.loc DATA'!$D$3:$D$3000,'Checklist.loc DATA'!$C$3:$C$3000=D636,"#no matching result in Checklist.loc DATA")))</f>
        <v/>
      </c>
      <c r="F636" s="52"/>
      <c r="G636" s="46" t="str" cm="1">
        <f t="array" ref="G636">IF(F636="","",
       IF(OR(_xlfn._xlws.FILTER('Checklist.loc DATA'!$D$3:$D$3000,'Checklist.loc DATA'!$C$3:$C$3000=F636,"#no matching result in Checklist.loc DATA")="#no matching result found in Checklist.loc DATA",_xlfn._xlws.FILTER('Checklist.loc DATA'!$D$3:$D$3000,'Checklist.loc DATA'!$C$3:$C$3000=F636,"#no matching result in Checklist.loc DATA")="MISSING",_xlfn._xlws.FILTER('Checklist.loc DATA'!$D$3:$D$3000,'Checklist.loc DATA'!$C$3:$C$3000=F636,"#no matching result in Checklist.loc DATA")=""),
            IF(_xlfn._xlws.FILTER('GAME.CHECKLIST_ Integrator'!$C$2:$C$3000,'GAME.CHECKLIST_ Integrator'!$D$2:$D$3000=F636,"#no matching result in GAME.CHECKLIST Integrator")="0","#Text found in aircraft PAGE_Integrator but no matching entry name; check that you copy-pasted entry names",
                   _xlfn._xlws.FILTER('GAME.CHECKLIST_ Integrator'!$C$2:$C$3000,'GAME.CHECKLIST_ Integrator'!$D$2:$D$3000=F636,"#no matching result in GAME.CHECKLIST Integrator")),
           _xlfn._xlws.FILTER('Checklist.loc DATA'!$D$3:$D$3000,'Checklist.loc DATA'!$C$3:$C$3000=F636,"#no matching result in Checklist.loc DATA")))</f>
        <v/>
      </c>
      <c r="H636" s="61"/>
      <c r="I636" s="46" t="str" cm="1">
        <f t="array" ref="I636">IF(H636="","",
       IF(OR(_xlfn._xlws.FILTER('Checklist.loc DATA'!$D$3:$D$3000,'Checklist.loc DATA'!$C$3:$C$3000=H636,"#no matching result in Checklist.loc DATA")="#no matching result found in Checklist.loc DATA",_xlfn._xlws.FILTER('Checklist.loc DATA'!$D$3:$D$3000,'Checklist.loc DATA'!$C$3:$C$3000=H636,"#no matching result in Checklist.loc DATA")="MISSING",_xlfn._xlws.FILTER('Checklist.loc DATA'!$D$3:$D$3000,'Checklist.loc DATA'!$C$3:$C$3000=H636,"#no matching result in Checklist.loc DATA")=""),
            IF(_xlfn._xlws.FILTER('GAME.CHECKLIST_ Integrator'!$C$2:$C$3000,'GAME.CHECKLIST_ Integrator'!$D$2:$D$3000=H636,"#no matching result in GAME.CHECKLIST Integrator")="0","#Text found in aircraft PAGE_Integrator but no matching entry name; check that you copy-pasted entry names",
                   _xlfn._xlws.FILTER('GAME.CHECKLIST_ Integrator'!$C$2:$C$3000,'GAME.CHECKLIST_ Integrator'!$D$2:$D$3000=H636,"#no matching result in GAME.CHECKLIST Integrator")),
           _xlfn._xlws.FILTER('Checklist.loc DATA'!$D$3:$D$3000,'Checklist.loc DATA'!$C$3:$C$3000=H636,"#no matching result in Checklist.loc DATA")))</f>
        <v/>
      </c>
      <c r="J636" s="48"/>
      <c r="K636" s="46" t="str" cm="1">
        <f t="array" ref="K636">IF(OR(J636="",J636=0),"",
       IF(OR(_xlfn._xlws.FILTER('Checklist.loc DATA'!$E$3:$E$3000,'Checklist.loc DATA'!$D$3:$D$3000=J636,"#no matching result in Checklist.loc DATA")="#no matching result found in Checklist.loc DATA",_xlfn._xlws.FILTER('Checklist.loc DATA'!$E$3:$E$3000,'Checklist.loc DATA'!$D$3:$D$3000=J636,"#no matching result in Checklist.loc DATA")="MISSING",_xlfn._xlws.FILTER('Checklist.loc DATA'!$E$3:$E$3000,'Checklist.loc DATA'!$D$3:$D$3000=J636,"#no matching result in Checklist.loc DATA")=""),
          IF(_xlfn._xlws.FILTER('CLUE. Integrator'!$C$2:$C$3000,'CLUE. Integrator'!$D$2:$D$3000=J636,"#no matching result in aircraft CLUE_Integrator")="0","#Text found in aircraft CLUE_Integrator but no matching entry name; check that you copy-pasted entry names",
                   _xlfn._xlws.FILTER('CLUE. Integrator'!$C$2:$C$3000,'CLUE. Integrator'!$D$2:$D$3000=J636,"#no matching result in aircraft CLUE_Integrator")),
           _xlfn._xlws.FILTER('Checklist.loc DATA'!$E$3:$E$3000,'Checklist.loc DATA'!$D$3:$D$3000=J636,"#no matching result in Checklist.loc DATA")))</f>
        <v/>
      </c>
      <c r="L636" s="63" t="str">
        <f>IF('Integrator tracking'!G645="","",'Integrator tracking'!G645)</f>
        <v/>
      </c>
      <c r="M636" s="14" t="str">
        <f t="shared" si="18"/>
        <v/>
      </c>
      <c r="N636" s="14" t="str">
        <f>IF(F636="","",
_xlfn.CONCAT('Resource Checklist generator'!$A$2,UPPER('Resource Checklist generator'!$O$1),SUBSTITUTE(_xlfn.CONCAT(G636,"_",I636),"GAME.CHECKLIST_",""),"_",T636,'Resource Checklist generator'!$M$2,L636,'Resource Checklist generator'!$K$2,CHAR(10),
    'Resource Checklist generator'!$L$1,'Resource Checklist generator'!$N$2,'Resource Checklist generator'!$K$1,CHAR(10),
    'Resource Checklist generator'!$N$1
))</f>
        <v/>
      </c>
      <c r="O636" s="14" t="str">
        <f>IF(NOT(OR(U636=0,U636="")),_xlfn.CONCAT('Resource Checklist generator'!$G$2,U636,'Resource Checklist generator'!$H$2,CHAR(10),'Resource Checklist generator'!$I$2),"")</f>
        <v/>
      </c>
      <c r="P636" s="14" t="str">
        <f>IF(NOT(OR(V636=0,V636="")),_xlfn.CONCAT('Resource Checklist generator'!$J$2,V636,'Resource Checklist generator'!$H$2,CHAR(10),'Resource Checklist generator'!$L$2),"")</f>
        <v/>
      </c>
      <c r="Q636" s="14" t="str">
        <f>IF(F636="","",
    _xlfn.CONCAT('Resource Checklist generator'!$A$1,UPPER('Resource Checklist generator'!$O$1),SUBSTITUTE(_xlfn.CONCAT(G636,"_",I636),"GAME.CHECKLIST_",""),'Resource Checklist generator'!$B$1,CHAR(10),
    'Resource Checklist generator'!$C$1,G636,'Resource Checklist generator'!$D$1,I636,'Resource Checklist generator'!$E$1,CHAR(10),
    IF(K636="","",_xlfn.CONCAT('Resource Checklist generator'!$F$1,K636,'Resource Checklist generator'!$G$1,CHAR(10))),
    'Resource Checklist generator'!$J$1,'Resource Checklist generator'!$K$1,CHAR(10),
    'Resource Checklist generator'!$N$1)
)</f>
        <v/>
      </c>
      <c r="R636" s="14"/>
      <c r="S636" s="14" t="str">
        <f t="shared" si="19"/>
        <v/>
      </c>
      <c r="T636" s="14" t="str" cm="1">
        <f t="array" ref="T636">IF(Q636="","",MATCH(MID(Q636,1,255),MID($R$3:$R$999,1,255),0))</f>
        <v/>
      </c>
      <c r="U636" s="14"/>
      <c r="V636" s="14"/>
    </row>
    <row r="637" spans="2:22">
      <c r="B637" s="9"/>
      <c r="C637" s="46" t="str" cm="1">
        <f t="array" ref="C637">IF(B637="","",
       IF(OR(_xlfn._xlws.FILTER('Checklist.loc DATA'!$D$3:$D$3000,'Checklist.loc DATA'!$C$3:$C$3000=B637,"#no matching result in Checklist.loc DATA")="#no matching result found in Checklist.loc DATA",_xlfn._xlws.FILTER('Checklist.loc DATA'!$D$3:$D$3000,'Checklist.loc DATA'!$C$3:$C$3000=B637,"#no matching result in Checklist.loc DATA")="MISSING",_xlfn._xlws.FILTER('Checklist.loc DATA'!$D$3:$D$3000,'Checklist.loc DATA'!$C$3:$C$3000=B637,"#no matching result in Checklist.loc DATA")=""),
            IF(_xlfn._xlws.FILTER('GAME.CHECKLIST_ Integrator'!$C$2:$C$3000,'GAME.CHECKLIST_ Integrator'!$D$2:$D$3000=B637,"#no matching result in GAME.CHECKLIST Integrator")="0","#Text found in aircraft PAGE_Integrator but no matching entry name; check that you copy-pasted entry names",
                   _xlfn._xlws.FILTER('GAME.CHECKLIST_ Integrator'!$C$2:$C$3000,'GAME.CHECKLIST_ Integrator'!$D$2:$D$3000=B637,"#no matching result in GAME.CHECKLIST Integrator")),
           _xlfn._xlws.FILTER('Checklist.loc DATA'!$D$3:$D$3000,'Checklist.loc DATA'!$C$3:$C$3000=B637,"#no matching result in Checklist.loc DATA")))</f>
        <v/>
      </c>
      <c r="D637" s="54"/>
      <c r="E637" s="46" t="str" cm="1">
        <f t="array" ref="E637">IF(D637="","",
       IF(OR(_xlfn._xlws.FILTER('Checklist.loc DATA'!$D$3:$D$3000,'Checklist.loc DATA'!$C$3:$C$3000=D637,"#no matching result in Checklist.loc DATA")="#no matching result found in Checklist.loc DATA",_xlfn._xlws.FILTER('Checklist.loc DATA'!$D$3:$D$3000,'Checklist.loc DATA'!$C$3:$C$3000=D637,"#no matching result in Checklist.loc DATA")="MISSING",_xlfn._xlws.FILTER('Checklist.loc DATA'!$D$3:$D$3000,'Checklist.loc DATA'!$C$3:$C$3000=D637,"#no matching result in Checklist.loc DATA")=""),
            IF(_xlfn._xlws.FILTER('GAME.CHECKLIST_ Integrator'!$C$2:$C$3000,'GAME.CHECKLIST_ Integrator'!$D$2:$D$3000=D637,"#no matching result in GAME.CHECKLIST Integrator")="0","#Text found in aircraft PAGE_Integrator but no matching entry name; check that you copy-pasted entry names",
                   _xlfn._xlws.FILTER('GAME.CHECKLIST_ Integrator'!$C$2:$C$3000,'GAME.CHECKLIST_ Integrator'!$D$2:$D$3000=D637,"#no matching result in GAME.CHECKLIST Integrator")),
           _xlfn._xlws.FILTER('Checklist.loc DATA'!$D$3:$D$3000,'Checklist.loc DATA'!$C$3:$C$3000=D637,"#no matching result in Checklist.loc DATA")))</f>
        <v/>
      </c>
      <c r="F637" s="52"/>
      <c r="G637" s="46" t="str" cm="1">
        <f t="array" ref="G637">IF(F637="","",
       IF(OR(_xlfn._xlws.FILTER('Checklist.loc DATA'!$D$3:$D$3000,'Checklist.loc DATA'!$C$3:$C$3000=F637,"#no matching result in Checklist.loc DATA")="#no matching result found in Checklist.loc DATA",_xlfn._xlws.FILTER('Checklist.loc DATA'!$D$3:$D$3000,'Checklist.loc DATA'!$C$3:$C$3000=F637,"#no matching result in Checklist.loc DATA")="MISSING",_xlfn._xlws.FILTER('Checklist.loc DATA'!$D$3:$D$3000,'Checklist.loc DATA'!$C$3:$C$3000=F637,"#no matching result in Checklist.loc DATA")=""),
            IF(_xlfn._xlws.FILTER('GAME.CHECKLIST_ Integrator'!$C$2:$C$3000,'GAME.CHECKLIST_ Integrator'!$D$2:$D$3000=F637,"#no matching result in GAME.CHECKLIST Integrator")="0","#Text found in aircraft PAGE_Integrator but no matching entry name; check that you copy-pasted entry names",
                   _xlfn._xlws.FILTER('GAME.CHECKLIST_ Integrator'!$C$2:$C$3000,'GAME.CHECKLIST_ Integrator'!$D$2:$D$3000=F637,"#no matching result in GAME.CHECKLIST Integrator")),
           _xlfn._xlws.FILTER('Checklist.loc DATA'!$D$3:$D$3000,'Checklist.loc DATA'!$C$3:$C$3000=F637,"#no matching result in Checklist.loc DATA")))</f>
        <v/>
      </c>
      <c r="H637" s="61"/>
      <c r="I637" s="46" t="str" cm="1">
        <f t="array" ref="I637">IF(H637="","",
       IF(OR(_xlfn._xlws.FILTER('Checklist.loc DATA'!$D$3:$D$3000,'Checklist.loc DATA'!$C$3:$C$3000=H637,"#no matching result in Checklist.loc DATA")="#no matching result found in Checklist.loc DATA",_xlfn._xlws.FILTER('Checklist.loc DATA'!$D$3:$D$3000,'Checklist.loc DATA'!$C$3:$C$3000=H637,"#no matching result in Checklist.loc DATA")="MISSING",_xlfn._xlws.FILTER('Checklist.loc DATA'!$D$3:$D$3000,'Checklist.loc DATA'!$C$3:$C$3000=H637,"#no matching result in Checklist.loc DATA")=""),
            IF(_xlfn._xlws.FILTER('GAME.CHECKLIST_ Integrator'!$C$2:$C$3000,'GAME.CHECKLIST_ Integrator'!$D$2:$D$3000=H637,"#no matching result in GAME.CHECKLIST Integrator")="0","#Text found in aircraft PAGE_Integrator but no matching entry name; check that you copy-pasted entry names",
                   _xlfn._xlws.FILTER('GAME.CHECKLIST_ Integrator'!$C$2:$C$3000,'GAME.CHECKLIST_ Integrator'!$D$2:$D$3000=H637,"#no matching result in GAME.CHECKLIST Integrator")),
           _xlfn._xlws.FILTER('Checklist.loc DATA'!$D$3:$D$3000,'Checklist.loc DATA'!$C$3:$C$3000=H637,"#no matching result in Checklist.loc DATA")))</f>
        <v/>
      </c>
      <c r="J637" s="48"/>
      <c r="K637" s="46" t="str" cm="1">
        <f t="array" ref="K637">IF(OR(J637="",J637=0),"",
       IF(OR(_xlfn._xlws.FILTER('Checklist.loc DATA'!$E$3:$E$3000,'Checklist.loc DATA'!$D$3:$D$3000=J637,"#no matching result in Checklist.loc DATA")="#no matching result found in Checklist.loc DATA",_xlfn._xlws.FILTER('Checklist.loc DATA'!$E$3:$E$3000,'Checklist.loc DATA'!$D$3:$D$3000=J637,"#no matching result in Checklist.loc DATA")="MISSING",_xlfn._xlws.FILTER('Checklist.loc DATA'!$E$3:$E$3000,'Checklist.loc DATA'!$D$3:$D$3000=J637,"#no matching result in Checklist.loc DATA")=""),
          IF(_xlfn._xlws.FILTER('CLUE. Integrator'!$C$2:$C$3000,'CLUE. Integrator'!$D$2:$D$3000=J637,"#no matching result in aircraft CLUE_Integrator")="0","#Text found in aircraft CLUE_Integrator but no matching entry name; check that you copy-pasted entry names",
                   _xlfn._xlws.FILTER('CLUE. Integrator'!$C$2:$C$3000,'CLUE. Integrator'!$D$2:$D$3000=J637,"#no matching result in aircraft CLUE_Integrator")),
           _xlfn._xlws.FILTER('Checklist.loc DATA'!$E$3:$E$3000,'Checklist.loc DATA'!$D$3:$D$3000=J637,"#no matching result in Checklist.loc DATA")))</f>
        <v/>
      </c>
      <c r="L637" s="63" t="str">
        <f>IF('Integrator tracking'!G646="","",'Integrator tracking'!G646)</f>
        <v/>
      </c>
      <c r="M637" s="14" t="str">
        <f t="shared" si="18"/>
        <v/>
      </c>
      <c r="N637" s="14" t="str">
        <f>IF(F637="","",
_xlfn.CONCAT('Resource Checklist generator'!$A$2,UPPER('Resource Checklist generator'!$O$1),SUBSTITUTE(_xlfn.CONCAT(G637,"_",I637),"GAME.CHECKLIST_",""),"_",T637,'Resource Checklist generator'!$M$2,L637,'Resource Checklist generator'!$K$2,CHAR(10),
    'Resource Checklist generator'!$L$1,'Resource Checklist generator'!$N$2,'Resource Checklist generator'!$K$1,CHAR(10),
    'Resource Checklist generator'!$N$1
))</f>
        <v/>
      </c>
      <c r="O637" s="14" t="str">
        <f>IF(NOT(OR(U637=0,U637="")),_xlfn.CONCAT('Resource Checklist generator'!$G$2,U637,'Resource Checklist generator'!$H$2,CHAR(10),'Resource Checklist generator'!$I$2),"")</f>
        <v/>
      </c>
      <c r="P637" s="14" t="str">
        <f>IF(NOT(OR(V637=0,V637="")),_xlfn.CONCAT('Resource Checklist generator'!$J$2,V637,'Resource Checklist generator'!$H$2,CHAR(10),'Resource Checklist generator'!$L$2),"")</f>
        <v/>
      </c>
      <c r="Q637" s="14" t="str">
        <f>IF(F637="","",
    _xlfn.CONCAT('Resource Checklist generator'!$A$1,UPPER('Resource Checklist generator'!$O$1),SUBSTITUTE(_xlfn.CONCAT(G637,"_",I637),"GAME.CHECKLIST_",""),'Resource Checklist generator'!$B$1,CHAR(10),
    'Resource Checklist generator'!$C$1,G637,'Resource Checklist generator'!$D$1,I637,'Resource Checklist generator'!$E$1,CHAR(10),
    IF(K637="","",_xlfn.CONCAT('Resource Checklist generator'!$F$1,K637,'Resource Checklist generator'!$G$1,CHAR(10))),
    'Resource Checklist generator'!$J$1,'Resource Checklist generator'!$K$1,CHAR(10),
    'Resource Checklist generator'!$N$1)
)</f>
        <v/>
      </c>
      <c r="R637" s="14"/>
      <c r="S637" s="14" t="str">
        <f t="shared" si="19"/>
        <v/>
      </c>
      <c r="T637" s="14" t="str" cm="1">
        <f t="array" ref="T637">IF(Q637="","",MATCH(MID(Q637,1,255),MID($R$3:$R$999,1,255),0))</f>
        <v/>
      </c>
      <c r="U637" s="14"/>
      <c r="V637" s="14"/>
    </row>
    <row r="638" spans="2:22">
      <c r="B638" s="9"/>
      <c r="C638" s="46" t="str" cm="1">
        <f t="array" ref="C638">IF(B638="","",
       IF(OR(_xlfn._xlws.FILTER('Checklist.loc DATA'!$D$3:$D$3000,'Checklist.loc DATA'!$C$3:$C$3000=B638,"#no matching result in Checklist.loc DATA")="#no matching result found in Checklist.loc DATA",_xlfn._xlws.FILTER('Checklist.loc DATA'!$D$3:$D$3000,'Checklist.loc DATA'!$C$3:$C$3000=B638,"#no matching result in Checklist.loc DATA")="MISSING",_xlfn._xlws.FILTER('Checklist.loc DATA'!$D$3:$D$3000,'Checklist.loc DATA'!$C$3:$C$3000=B638,"#no matching result in Checklist.loc DATA")=""),
            IF(_xlfn._xlws.FILTER('GAME.CHECKLIST_ Integrator'!$C$2:$C$3000,'GAME.CHECKLIST_ Integrator'!$D$2:$D$3000=B638,"#no matching result in GAME.CHECKLIST Integrator")="0","#Text found in aircraft PAGE_Integrator but no matching entry name; check that you copy-pasted entry names",
                   _xlfn._xlws.FILTER('GAME.CHECKLIST_ Integrator'!$C$2:$C$3000,'GAME.CHECKLIST_ Integrator'!$D$2:$D$3000=B638,"#no matching result in GAME.CHECKLIST Integrator")),
           _xlfn._xlws.FILTER('Checklist.loc DATA'!$D$3:$D$3000,'Checklist.loc DATA'!$C$3:$C$3000=B638,"#no matching result in Checklist.loc DATA")))</f>
        <v/>
      </c>
      <c r="D638" s="54"/>
      <c r="E638" s="46" t="str" cm="1">
        <f t="array" ref="E638">IF(D638="","",
       IF(OR(_xlfn._xlws.FILTER('Checklist.loc DATA'!$D$3:$D$3000,'Checklist.loc DATA'!$C$3:$C$3000=D638,"#no matching result in Checklist.loc DATA")="#no matching result found in Checklist.loc DATA",_xlfn._xlws.FILTER('Checklist.loc DATA'!$D$3:$D$3000,'Checklist.loc DATA'!$C$3:$C$3000=D638,"#no matching result in Checklist.loc DATA")="MISSING",_xlfn._xlws.FILTER('Checklist.loc DATA'!$D$3:$D$3000,'Checklist.loc DATA'!$C$3:$C$3000=D638,"#no matching result in Checklist.loc DATA")=""),
            IF(_xlfn._xlws.FILTER('GAME.CHECKLIST_ Integrator'!$C$2:$C$3000,'GAME.CHECKLIST_ Integrator'!$D$2:$D$3000=D638,"#no matching result in GAME.CHECKLIST Integrator")="0","#Text found in aircraft PAGE_Integrator but no matching entry name; check that you copy-pasted entry names",
                   _xlfn._xlws.FILTER('GAME.CHECKLIST_ Integrator'!$C$2:$C$3000,'GAME.CHECKLIST_ Integrator'!$D$2:$D$3000=D638,"#no matching result in GAME.CHECKLIST Integrator")),
           _xlfn._xlws.FILTER('Checklist.loc DATA'!$D$3:$D$3000,'Checklist.loc DATA'!$C$3:$C$3000=D638,"#no matching result in Checklist.loc DATA")))</f>
        <v/>
      </c>
      <c r="F638" s="52"/>
      <c r="G638" s="46" t="str" cm="1">
        <f t="array" ref="G638">IF(F638="","",
       IF(OR(_xlfn._xlws.FILTER('Checklist.loc DATA'!$D$3:$D$3000,'Checklist.loc DATA'!$C$3:$C$3000=F638,"#no matching result in Checklist.loc DATA")="#no matching result found in Checklist.loc DATA",_xlfn._xlws.FILTER('Checklist.loc DATA'!$D$3:$D$3000,'Checklist.loc DATA'!$C$3:$C$3000=F638,"#no matching result in Checklist.loc DATA")="MISSING",_xlfn._xlws.FILTER('Checklist.loc DATA'!$D$3:$D$3000,'Checklist.loc DATA'!$C$3:$C$3000=F638,"#no matching result in Checklist.loc DATA")=""),
            IF(_xlfn._xlws.FILTER('GAME.CHECKLIST_ Integrator'!$C$2:$C$3000,'GAME.CHECKLIST_ Integrator'!$D$2:$D$3000=F638,"#no matching result in GAME.CHECKLIST Integrator")="0","#Text found in aircraft PAGE_Integrator but no matching entry name; check that you copy-pasted entry names",
                   _xlfn._xlws.FILTER('GAME.CHECKLIST_ Integrator'!$C$2:$C$3000,'GAME.CHECKLIST_ Integrator'!$D$2:$D$3000=F638,"#no matching result in GAME.CHECKLIST Integrator")),
           _xlfn._xlws.FILTER('Checklist.loc DATA'!$D$3:$D$3000,'Checklist.loc DATA'!$C$3:$C$3000=F638,"#no matching result in Checklist.loc DATA")))</f>
        <v/>
      </c>
      <c r="H638" s="61"/>
      <c r="I638" s="46" t="str" cm="1">
        <f t="array" ref="I638">IF(H638="","",
       IF(OR(_xlfn._xlws.FILTER('Checklist.loc DATA'!$D$3:$D$3000,'Checklist.loc DATA'!$C$3:$C$3000=H638,"#no matching result in Checklist.loc DATA")="#no matching result found in Checklist.loc DATA",_xlfn._xlws.FILTER('Checklist.loc DATA'!$D$3:$D$3000,'Checklist.loc DATA'!$C$3:$C$3000=H638,"#no matching result in Checklist.loc DATA")="MISSING",_xlfn._xlws.FILTER('Checklist.loc DATA'!$D$3:$D$3000,'Checklist.loc DATA'!$C$3:$C$3000=H638,"#no matching result in Checklist.loc DATA")=""),
            IF(_xlfn._xlws.FILTER('GAME.CHECKLIST_ Integrator'!$C$2:$C$3000,'GAME.CHECKLIST_ Integrator'!$D$2:$D$3000=H638,"#no matching result in GAME.CHECKLIST Integrator")="0","#Text found in aircraft PAGE_Integrator but no matching entry name; check that you copy-pasted entry names",
                   _xlfn._xlws.FILTER('GAME.CHECKLIST_ Integrator'!$C$2:$C$3000,'GAME.CHECKLIST_ Integrator'!$D$2:$D$3000=H638,"#no matching result in GAME.CHECKLIST Integrator")),
           _xlfn._xlws.FILTER('Checklist.loc DATA'!$D$3:$D$3000,'Checklist.loc DATA'!$C$3:$C$3000=H638,"#no matching result in Checklist.loc DATA")))</f>
        <v/>
      </c>
      <c r="J638" s="48"/>
      <c r="K638" s="46" t="str" cm="1">
        <f t="array" ref="K638">IF(OR(J638="",J638=0),"",
       IF(OR(_xlfn._xlws.FILTER('Checklist.loc DATA'!$E$3:$E$3000,'Checklist.loc DATA'!$D$3:$D$3000=J638,"#no matching result in Checklist.loc DATA")="#no matching result found in Checklist.loc DATA",_xlfn._xlws.FILTER('Checklist.loc DATA'!$E$3:$E$3000,'Checklist.loc DATA'!$D$3:$D$3000=J638,"#no matching result in Checklist.loc DATA")="MISSING",_xlfn._xlws.FILTER('Checklist.loc DATA'!$E$3:$E$3000,'Checklist.loc DATA'!$D$3:$D$3000=J638,"#no matching result in Checklist.loc DATA")=""),
          IF(_xlfn._xlws.FILTER('CLUE. Integrator'!$C$2:$C$3000,'CLUE. Integrator'!$D$2:$D$3000=J638,"#no matching result in aircraft CLUE_Integrator")="0","#Text found in aircraft CLUE_Integrator but no matching entry name; check that you copy-pasted entry names",
                   _xlfn._xlws.FILTER('CLUE. Integrator'!$C$2:$C$3000,'CLUE. Integrator'!$D$2:$D$3000=J638,"#no matching result in aircraft CLUE_Integrator")),
           _xlfn._xlws.FILTER('Checklist.loc DATA'!$E$3:$E$3000,'Checklist.loc DATA'!$D$3:$D$3000=J638,"#no matching result in Checklist.loc DATA")))</f>
        <v/>
      </c>
      <c r="L638" s="63" t="str">
        <f>IF('Integrator tracking'!G647="","",'Integrator tracking'!G647)</f>
        <v/>
      </c>
      <c r="M638" s="14" t="str">
        <f t="shared" si="18"/>
        <v/>
      </c>
      <c r="N638" s="14" t="str">
        <f>IF(F638="","",
_xlfn.CONCAT('Resource Checklist generator'!$A$2,UPPER('Resource Checklist generator'!$O$1),SUBSTITUTE(_xlfn.CONCAT(G638,"_",I638),"GAME.CHECKLIST_",""),"_",T638,'Resource Checklist generator'!$M$2,L638,'Resource Checklist generator'!$K$2,CHAR(10),
    'Resource Checklist generator'!$L$1,'Resource Checklist generator'!$N$2,'Resource Checklist generator'!$K$1,CHAR(10),
    'Resource Checklist generator'!$N$1
))</f>
        <v/>
      </c>
      <c r="O638" s="14" t="str">
        <f>IF(NOT(OR(U638=0,U638="")),_xlfn.CONCAT('Resource Checklist generator'!$G$2,U638,'Resource Checklist generator'!$H$2,CHAR(10),'Resource Checklist generator'!$I$2),"")</f>
        <v/>
      </c>
      <c r="P638" s="14" t="str">
        <f>IF(NOT(OR(V638=0,V638="")),_xlfn.CONCAT('Resource Checklist generator'!$J$2,V638,'Resource Checklist generator'!$H$2,CHAR(10),'Resource Checklist generator'!$L$2),"")</f>
        <v/>
      </c>
      <c r="Q638" s="14" t="str">
        <f>IF(F638="","",
    _xlfn.CONCAT('Resource Checklist generator'!$A$1,UPPER('Resource Checklist generator'!$O$1),SUBSTITUTE(_xlfn.CONCAT(G638,"_",I638),"GAME.CHECKLIST_",""),'Resource Checklist generator'!$B$1,CHAR(10),
    'Resource Checklist generator'!$C$1,G638,'Resource Checklist generator'!$D$1,I638,'Resource Checklist generator'!$E$1,CHAR(10),
    IF(K638="","",_xlfn.CONCAT('Resource Checklist generator'!$F$1,K638,'Resource Checklist generator'!$G$1,CHAR(10))),
    'Resource Checklist generator'!$J$1,'Resource Checklist generator'!$K$1,CHAR(10),
    'Resource Checklist generator'!$N$1)
)</f>
        <v/>
      </c>
      <c r="R638" s="14"/>
      <c r="S638" s="14" t="str">
        <f t="shared" si="19"/>
        <v/>
      </c>
      <c r="T638" s="14" t="str" cm="1">
        <f t="array" ref="T638">IF(Q638="","",MATCH(MID(Q638,1,255),MID($R$3:$R$999,1,255),0))</f>
        <v/>
      </c>
      <c r="U638" s="14"/>
      <c r="V638" s="14"/>
    </row>
    <row r="639" spans="2:22">
      <c r="B639" s="9"/>
      <c r="C639" s="46" t="str" cm="1">
        <f t="array" ref="C639">IF(B639="","",
       IF(OR(_xlfn._xlws.FILTER('Checklist.loc DATA'!$D$3:$D$3000,'Checklist.loc DATA'!$C$3:$C$3000=B639,"#no matching result in Checklist.loc DATA")="#no matching result found in Checklist.loc DATA",_xlfn._xlws.FILTER('Checklist.loc DATA'!$D$3:$D$3000,'Checklist.loc DATA'!$C$3:$C$3000=B639,"#no matching result in Checklist.loc DATA")="MISSING",_xlfn._xlws.FILTER('Checklist.loc DATA'!$D$3:$D$3000,'Checklist.loc DATA'!$C$3:$C$3000=B639,"#no matching result in Checklist.loc DATA")=""),
            IF(_xlfn._xlws.FILTER('GAME.CHECKLIST_ Integrator'!$C$2:$C$3000,'GAME.CHECKLIST_ Integrator'!$D$2:$D$3000=B639,"#no matching result in GAME.CHECKLIST Integrator")="0","#Text found in aircraft PAGE_Integrator but no matching entry name; check that you copy-pasted entry names",
                   _xlfn._xlws.FILTER('GAME.CHECKLIST_ Integrator'!$C$2:$C$3000,'GAME.CHECKLIST_ Integrator'!$D$2:$D$3000=B639,"#no matching result in GAME.CHECKLIST Integrator")),
           _xlfn._xlws.FILTER('Checklist.loc DATA'!$D$3:$D$3000,'Checklist.loc DATA'!$C$3:$C$3000=B639,"#no matching result in Checklist.loc DATA")))</f>
        <v/>
      </c>
      <c r="D639" s="54"/>
      <c r="E639" s="46" t="str" cm="1">
        <f t="array" ref="E639">IF(D639="","",
       IF(OR(_xlfn._xlws.FILTER('Checklist.loc DATA'!$D$3:$D$3000,'Checklist.loc DATA'!$C$3:$C$3000=D639,"#no matching result in Checklist.loc DATA")="#no matching result found in Checklist.loc DATA",_xlfn._xlws.FILTER('Checklist.loc DATA'!$D$3:$D$3000,'Checklist.loc DATA'!$C$3:$C$3000=D639,"#no matching result in Checklist.loc DATA")="MISSING",_xlfn._xlws.FILTER('Checklist.loc DATA'!$D$3:$D$3000,'Checklist.loc DATA'!$C$3:$C$3000=D639,"#no matching result in Checklist.loc DATA")=""),
            IF(_xlfn._xlws.FILTER('GAME.CHECKLIST_ Integrator'!$C$2:$C$3000,'GAME.CHECKLIST_ Integrator'!$D$2:$D$3000=D639,"#no matching result in GAME.CHECKLIST Integrator")="0","#Text found in aircraft PAGE_Integrator but no matching entry name; check that you copy-pasted entry names",
                   _xlfn._xlws.FILTER('GAME.CHECKLIST_ Integrator'!$C$2:$C$3000,'GAME.CHECKLIST_ Integrator'!$D$2:$D$3000=D639,"#no matching result in GAME.CHECKLIST Integrator")),
           _xlfn._xlws.FILTER('Checklist.loc DATA'!$D$3:$D$3000,'Checklist.loc DATA'!$C$3:$C$3000=D639,"#no matching result in Checklist.loc DATA")))</f>
        <v/>
      </c>
      <c r="F639" s="52"/>
      <c r="G639" s="46" t="str" cm="1">
        <f t="array" ref="G639">IF(F639="","",
       IF(OR(_xlfn._xlws.FILTER('Checklist.loc DATA'!$D$3:$D$3000,'Checklist.loc DATA'!$C$3:$C$3000=F639,"#no matching result in Checklist.loc DATA")="#no matching result found in Checklist.loc DATA",_xlfn._xlws.FILTER('Checklist.loc DATA'!$D$3:$D$3000,'Checklist.loc DATA'!$C$3:$C$3000=F639,"#no matching result in Checklist.loc DATA")="MISSING",_xlfn._xlws.FILTER('Checklist.loc DATA'!$D$3:$D$3000,'Checklist.loc DATA'!$C$3:$C$3000=F639,"#no matching result in Checklist.loc DATA")=""),
            IF(_xlfn._xlws.FILTER('GAME.CHECKLIST_ Integrator'!$C$2:$C$3000,'GAME.CHECKLIST_ Integrator'!$D$2:$D$3000=F639,"#no matching result in GAME.CHECKLIST Integrator")="0","#Text found in aircraft PAGE_Integrator but no matching entry name; check that you copy-pasted entry names",
                   _xlfn._xlws.FILTER('GAME.CHECKLIST_ Integrator'!$C$2:$C$3000,'GAME.CHECKLIST_ Integrator'!$D$2:$D$3000=F639,"#no matching result in GAME.CHECKLIST Integrator")),
           _xlfn._xlws.FILTER('Checklist.loc DATA'!$D$3:$D$3000,'Checklist.loc DATA'!$C$3:$C$3000=F639,"#no matching result in Checklist.loc DATA")))</f>
        <v/>
      </c>
      <c r="H639" s="61"/>
      <c r="I639" s="46" t="str" cm="1">
        <f t="array" ref="I639">IF(H639="","",
       IF(OR(_xlfn._xlws.FILTER('Checklist.loc DATA'!$D$3:$D$3000,'Checklist.loc DATA'!$C$3:$C$3000=H639,"#no matching result in Checklist.loc DATA")="#no matching result found in Checklist.loc DATA",_xlfn._xlws.FILTER('Checklist.loc DATA'!$D$3:$D$3000,'Checklist.loc DATA'!$C$3:$C$3000=H639,"#no matching result in Checklist.loc DATA")="MISSING",_xlfn._xlws.FILTER('Checklist.loc DATA'!$D$3:$D$3000,'Checklist.loc DATA'!$C$3:$C$3000=H639,"#no matching result in Checklist.loc DATA")=""),
            IF(_xlfn._xlws.FILTER('GAME.CHECKLIST_ Integrator'!$C$2:$C$3000,'GAME.CHECKLIST_ Integrator'!$D$2:$D$3000=H639,"#no matching result in GAME.CHECKLIST Integrator")="0","#Text found in aircraft PAGE_Integrator but no matching entry name; check that you copy-pasted entry names",
                   _xlfn._xlws.FILTER('GAME.CHECKLIST_ Integrator'!$C$2:$C$3000,'GAME.CHECKLIST_ Integrator'!$D$2:$D$3000=H639,"#no matching result in GAME.CHECKLIST Integrator")),
           _xlfn._xlws.FILTER('Checklist.loc DATA'!$D$3:$D$3000,'Checklist.loc DATA'!$C$3:$C$3000=H639,"#no matching result in Checklist.loc DATA")))</f>
        <v/>
      </c>
      <c r="J639" s="48"/>
      <c r="K639" s="46" t="str" cm="1">
        <f t="array" ref="K639">IF(OR(J639="",J639=0),"",
       IF(OR(_xlfn._xlws.FILTER('Checklist.loc DATA'!$E$3:$E$3000,'Checklist.loc DATA'!$D$3:$D$3000=J639,"#no matching result in Checklist.loc DATA")="#no matching result found in Checklist.loc DATA",_xlfn._xlws.FILTER('Checklist.loc DATA'!$E$3:$E$3000,'Checklist.loc DATA'!$D$3:$D$3000=J639,"#no matching result in Checklist.loc DATA")="MISSING",_xlfn._xlws.FILTER('Checklist.loc DATA'!$E$3:$E$3000,'Checklist.loc DATA'!$D$3:$D$3000=J639,"#no matching result in Checklist.loc DATA")=""),
          IF(_xlfn._xlws.FILTER('CLUE. Integrator'!$C$2:$C$3000,'CLUE. Integrator'!$D$2:$D$3000=J639,"#no matching result in aircraft CLUE_Integrator")="0","#Text found in aircraft CLUE_Integrator but no matching entry name; check that you copy-pasted entry names",
                   _xlfn._xlws.FILTER('CLUE. Integrator'!$C$2:$C$3000,'CLUE. Integrator'!$D$2:$D$3000=J639,"#no matching result in aircraft CLUE_Integrator")),
           _xlfn._xlws.FILTER('Checklist.loc DATA'!$E$3:$E$3000,'Checklist.loc DATA'!$D$3:$D$3000=J639,"#no matching result in Checklist.loc DATA")))</f>
        <v/>
      </c>
      <c r="L639" s="63" t="str">
        <f>IF('Integrator tracking'!G648="","",'Integrator tracking'!G648)</f>
        <v/>
      </c>
      <c r="M639" s="14" t="str">
        <f t="shared" si="18"/>
        <v/>
      </c>
      <c r="N639" s="14" t="str">
        <f>IF(F639="","",
_xlfn.CONCAT('Resource Checklist generator'!$A$2,UPPER('Resource Checklist generator'!$O$1),SUBSTITUTE(_xlfn.CONCAT(G639,"_",I639),"GAME.CHECKLIST_",""),"_",T639,'Resource Checklist generator'!$M$2,L639,'Resource Checklist generator'!$K$2,CHAR(10),
    'Resource Checklist generator'!$L$1,'Resource Checklist generator'!$N$2,'Resource Checklist generator'!$K$1,CHAR(10),
    'Resource Checklist generator'!$N$1
))</f>
        <v/>
      </c>
      <c r="O639" s="14" t="str">
        <f>IF(NOT(OR(U639=0,U639="")),_xlfn.CONCAT('Resource Checklist generator'!$G$2,U639,'Resource Checklist generator'!$H$2,CHAR(10),'Resource Checklist generator'!$I$2),"")</f>
        <v/>
      </c>
      <c r="P639" s="14" t="str">
        <f>IF(NOT(OR(V639=0,V639="")),_xlfn.CONCAT('Resource Checklist generator'!$J$2,V639,'Resource Checklist generator'!$H$2,CHAR(10),'Resource Checklist generator'!$L$2),"")</f>
        <v/>
      </c>
      <c r="Q639" s="14" t="str">
        <f>IF(F639="","",
    _xlfn.CONCAT('Resource Checklist generator'!$A$1,UPPER('Resource Checklist generator'!$O$1),SUBSTITUTE(_xlfn.CONCAT(G639,"_",I639),"GAME.CHECKLIST_",""),'Resource Checklist generator'!$B$1,CHAR(10),
    'Resource Checklist generator'!$C$1,G639,'Resource Checklist generator'!$D$1,I639,'Resource Checklist generator'!$E$1,CHAR(10),
    IF(K639="","",_xlfn.CONCAT('Resource Checklist generator'!$F$1,K639,'Resource Checklist generator'!$G$1,CHAR(10))),
    'Resource Checklist generator'!$J$1,'Resource Checklist generator'!$K$1,CHAR(10),
    'Resource Checklist generator'!$N$1)
)</f>
        <v/>
      </c>
      <c r="R639" s="14"/>
      <c r="S639" s="14" t="str">
        <f t="shared" si="19"/>
        <v/>
      </c>
      <c r="T639" s="14" t="str" cm="1">
        <f t="array" ref="T639">IF(Q639="","",MATCH(MID(Q639,1,255),MID($R$3:$R$999,1,255),0))</f>
        <v/>
      </c>
      <c r="U639" s="14"/>
      <c r="V639" s="14"/>
    </row>
    <row r="640" spans="2:22">
      <c r="B640" s="9"/>
      <c r="C640" s="46" t="str" cm="1">
        <f t="array" ref="C640">IF(B640="","",
       IF(OR(_xlfn._xlws.FILTER('Checklist.loc DATA'!$D$3:$D$3000,'Checklist.loc DATA'!$C$3:$C$3000=B640,"#no matching result in Checklist.loc DATA")="#no matching result found in Checklist.loc DATA",_xlfn._xlws.FILTER('Checklist.loc DATA'!$D$3:$D$3000,'Checklist.loc DATA'!$C$3:$C$3000=B640,"#no matching result in Checklist.loc DATA")="MISSING",_xlfn._xlws.FILTER('Checklist.loc DATA'!$D$3:$D$3000,'Checklist.loc DATA'!$C$3:$C$3000=B640,"#no matching result in Checklist.loc DATA")=""),
            IF(_xlfn._xlws.FILTER('GAME.CHECKLIST_ Integrator'!$C$2:$C$3000,'GAME.CHECKLIST_ Integrator'!$D$2:$D$3000=B640,"#no matching result in GAME.CHECKLIST Integrator")="0","#Text found in aircraft PAGE_Integrator but no matching entry name; check that you copy-pasted entry names",
                   _xlfn._xlws.FILTER('GAME.CHECKLIST_ Integrator'!$C$2:$C$3000,'GAME.CHECKLIST_ Integrator'!$D$2:$D$3000=B640,"#no matching result in GAME.CHECKLIST Integrator")),
           _xlfn._xlws.FILTER('Checklist.loc DATA'!$D$3:$D$3000,'Checklist.loc DATA'!$C$3:$C$3000=B640,"#no matching result in Checklist.loc DATA")))</f>
        <v/>
      </c>
      <c r="D640" s="54"/>
      <c r="E640" s="46" t="str" cm="1">
        <f t="array" ref="E640">IF(D640="","",
       IF(OR(_xlfn._xlws.FILTER('Checklist.loc DATA'!$D$3:$D$3000,'Checklist.loc DATA'!$C$3:$C$3000=D640,"#no matching result in Checklist.loc DATA")="#no matching result found in Checklist.loc DATA",_xlfn._xlws.FILTER('Checklist.loc DATA'!$D$3:$D$3000,'Checklist.loc DATA'!$C$3:$C$3000=D640,"#no matching result in Checklist.loc DATA")="MISSING",_xlfn._xlws.FILTER('Checklist.loc DATA'!$D$3:$D$3000,'Checklist.loc DATA'!$C$3:$C$3000=D640,"#no matching result in Checklist.loc DATA")=""),
            IF(_xlfn._xlws.FILTER('GAME.CHECKLIST_ Integrator'!$C$2:$C$3000,'GAME.CHECKLIST_ Integrator'!$D$2:$D$3000=D640,"#no matching result in GAME.CHECKLIST Integrator")="0","#Text found in aircraft PAGE_Integrator but no matching entry name; check that you copy-pasted entry names",
                   _xlfn._xlws.FILTER('GAME.CHECKLIST_ Integrator'!$C$2:$C$3000,'GAME.CHECKLIST_ Integrator'!$D$2:$D$3000=D640,"#no matching result in GAME.CHECKLIST Integrator")),
           _xlfn._xlws.FILTER('Checklist.loc DATA'!$D$3:$D$3000,'Checklist.loc DATA'!$C$3:$C$3000=D640,"#no matching result in Checklist.loc DATA")))</f>
        <v/>
      </c>
      <c r="F640" s="52"/>
      <c r="G640" s="46" t="str" cm="1">
        <f t="array" ref="G640">IF(F640="","",
       IF(OR(_xlfn._xlws.FILTER('Checklist.loc DATA'!$D$3:$D$3000,'Checklist.loc DATA'!$C$3:$C$3000=F640,"#no matching result in Checklist.loc DATA")="#no matching result found in Checklist.loc DATA",_xlfn._xlws.FILTER('Checklist.loc DATA'!$D$3:$D$3000,'Checklist.loc DATA'!$C$3:$C$3000=F640,"#no matching result in Checklist.loc DATA")="MISSING",_xlfn._xlws.FILTER('Checklist.loc DATA'!$D$3:$D$3000,'Checklist.loc DATA'!$C$3:$C$3000=F640,"#no matching result in Checklist.loc DATA")=""),
            IF(_xlfn._xlws.FILTER('GAME.CHECKLIST_ Integrator'!$C$2:$C$3000,'GAME.CHECKLIST_ Integrator'!$D$2:$D$3000=F640,"#no matching result in GAME.CHECKLIST Integrator")="0","#Text found in aircraft PAGE_Integrator but no matching entry name; check that you copy-pasted entry names",
                   _xlfn._xlws.FILTER('GAME.CHECKLIST_ Integrator'!$C$2:$C$3000,'GAME.CHECKLIST_ Integrator'!$D$2:$D$3000=F640,"#no matching result in GAME.CHECKLIST Integrator")),
           _xlfn._xlws.FILTER('Checklist.loc DATA'!$D$3:$D$3000,'Checklist.loc DATA'!$C$3:$C$3000=F640,"#no matching result in Checklist.loc DATA")))</f>
        <v/>
      </c>
      <c r="H640" s="61"/>
      <c r="I640" s="46" t="str" cm="1">
        <f t="array" ref="I640">IF(H640="","",
       IF(OR(_xlfn._xlws.FILTER('Checklist.loc DATA'!$D$3:$D$3000,'Checklist.loc DATA'!$C$3:$C$3000=H640,"#no matching result in Checklist.loc DATA")="#no matching result found in Checklist.loc DATA",_xlfn._xlws.FILTER('Checklist.loc DATA'!$D$3:$D$3000,'Checklist.loc DATA'!$C$3:$C$3000=H640,"#no matching result in Checklist.loc DATA")="MISSING",_xlfn._xlws.FILTER('Checklist.loc DATA'!$D$3:$D$3000,'Checklist.loc DATA'!$C$3:$C$3000=H640,"#no matching result in Checklist.loc DATA")=""),
            IF(_xlfn._xlws.FILTER('GAME.CHECKLIST_ Integrator'!$C$2:$C$3000,'GAME.CHECKLIST_ Integrator'!$D$2:$D$3000=H640,"#no matching result in GAME.CHECKLIST Integrator")="0","#Text found in aircraft PAGE_Integrator but no matching entry name; check that you copy-pasted entry names",
                   _xlfn._xlws.FILTER('GAME.CHECKLIST_ Integrator'!$C$2:$C$3000,'GAME.CHECKLIST_ Integrator'!$D$2:$D$3000=H640,"#no matching result in GAME.CHECKLIST Integrator")),
           _xlfn._xlws.FILTER('Checklist.loc DATA'!$D$3:$D$3000,'Checklist.loc DATA'!$C$3:$C$3000=H640,"#no matching result in Checklist.loc DATA")))</f>
        <v/>
      </c>
      <c r="J640" s="48"/>
      <c r="K640" s="46" t="str" cm="1">
        <f t="array" ref="K640">IF(OR(J640="",J640=0),"",
       IF(OR(_xlfn._xlws.FILTER('Checklist.loc DATA'!$E$3:$E$3000,'Checklist.loc DATA'!$D$3:$D$3000=J640,"#no matching result in Checklist.loc DATA")="#no matching result found in Checklist.loc DATA",_xlfn._xlws.FILTER('Checklist.loc DATA'!$E$3:$E$3000,'Checklist.loc DATA'!$D$3:$D$3000=J640,"#no matching result in Checklist.loc DATA")="MISSING",_xlfn._xlws.FILTER('Checklist.loc DATA'!$E$3:$E$3000,'Checklist.loc DATA'!$D$3:$D$3000=J640,"#no matching result in Checklist.loc DATA")=""),
          IF(_xlfn._xlws.FILTER('CLUE. Integrator'!$C$2:$C$3000,'CLUE. Integrator'!$D$2:$D$3000=J640,"#no matching result in aircraft CLUE_Integrator")="0","#Text found in aircraft CLUE_Integrator but no matching entry name; check that you copy-pasted entry names",
                   _xlfn._xlws.FILTER('CLUE. Integrator'!$C$2:$C$3000,'CLUE. Integrator'!$D$2:$D$3000=J640,"#no matching result in aircraft CLUE_Integrator")),
           _xlfn._xlws.FILTER('Checklist.loc DATA'!$E$3:$E$3000,'Checklist.loc DATA'!$D$3:$D$3000=J640,"#no matching result in Checklist.loc DATA")))</f>
        <v/>
      </c>
      <c r="L640" s="63" t="str">
        <f>IF('Integrator tracking'!G649="","",'Integrator tracking'!G649)</f>
        <v/>
      </c>
      <c r="M640" s="14" t="str">
        <f t="shared" si="18"/>
        <v/>
      </c>
      <c r="N640" s="14" t="str">
        <f>IF(F640="","",
_xlfn.CONCAT('Resource Checklist generator'!$A$2,UPPER('Resource Checklist generator'!$O$1),SUBSTITUTE(_xlfn.CONCAT(G640,"_",I640),"GAME.CHECKLIST_",""),"_",T640,'Resource Checklist generator'!$M$2,L640,'Resource Checklist generator'!$K$2,CHAR(10),
    'Resource Checklist generator'!$L$1,'Resource Checklist generator'!$N$2,'Resource Checklist generator'!$K$1,CHAR(10),
    'Resource Checklist generator'!$N$1
))</f>
        <v/>
      </c>
      <c r="O640" s="14" t="str">
        <f>IF(NOT(OR(U640=0,U640="")),_xlfn.CONCAT('Resource Checklist generator'!$G$2,U640,'Resource Checklist generator'!$H$2,CHAR(10),'Resource Checklist generator'!$I$2),"")</f>
        <v/>
      </c>
      <c r="P640" s="14" t="str">
        <f>IF(NOT(OR(V640=0,V640="")),_xlfn.CONCAT('Resource Checklist generator'!$J$2,V640,'Resource Checklist generator'!$H$2,CHAR(10),'Resource Checklist generator'!$L$2),"")</f>
        <v/>
      </c>
      <c r="Q640" s="14" t="str">
        <f>IF(F640="","",
    _xlfn.CONCAT('Resource Checklist generator'!$A$1,UPPER('Resource Checklist generator'!$O$1),SUBSTITUTE(_xlfn.CONCAT(G640,"_",I640),"GAME.CHECKLIST_",""),'Resource Checklist generator'!$B$1,CHAR(10),
    'Resource Checklist generator'!$C$1,G640,'Resource Checklist generator'!$D$1,I640,'Resource Checklist generator'!$E$1,CHAR(10),
    IF(K640="","",_xlfn.CONCAT('Resource Checklist generator'!$F$1,K640,'Resource Checklist generator'!$G$1,CHAR(10))),
    'Resource Checklist generator'!$J$1,'Resource Checklist generator'!$K$1,CHAR(10),
    'Resource Checklist generator'!$N$1)
)</f>
        <v/>
      </c>
      <c r="R640" s="14"/>
      <c r="S640" s="14" t="str">
        <f t="shared" si="19"/>
        <v/>
      </c>
      <c r="T640" s="14" t="str" cm="1">
        <f t="array" ref="T640">IF(Q640="","",MATCH(MID(Q640,1,255),MID($R$3:$R$999,1,255),0))</f>
        <v/>
      </c>
      <c r="U640" s="14"/>
      <c r="V640" s="14"/>
    </row>
    <row r="641" spans="2:22">
      <c r="B641" s="9"/>
      <c r="C641" s="46" t="str" cm="1">
        <f t="array" ref="C641">IF(B641="","",
       IF(OR(_xlfn._xlws.FILTER('Checklist.loc DATA'!$D$3:$D$3000,'Checklist.loc DATA'!$C$3:$C$3000=B641,"#no matching result in Checklist.loc DATA")="#no matching result found in Checklist.loc DATA",_xlfn._xlws.FILTER('Checklist.loc DATA'!$D$3:$D$3000,'Checklist.loc DATA'!$C$3:$C$3000=B641,"#no matching result in Checklist.loc DATA")="MISSING",_xlfn._xlws.FILTER('Checklist.loc DATA'!$D$3:$D$3000,'Checklist.loc DATA'!$C$3:$C$3000=B641,"#no matching result in Checklist.loc DATA")=""),
            IF(_xlfn._xlws.FILTER('GAME.CHECKLIST_ Integrator'!$C$2:$C$3000,'GAME.CHECKLIST_ Integrator'!$D$2:$D$3000=B641,"#no matching result in GAME.CHECKLIST Integrator")="0","#Text found in aircraft PAGE_Integrator but no matching entry name; check that you copy-pasted entry names",
                   _xlfn._xlws.FILTER('GAME.CHECKLIST_ Integrator'!$C$2:$C$3000,'GAME.CHECKLIST_ Integrator'!$D$2:$D$3000=B641,"#no matching result in GAME.CHECKLIST Integrator")),
           _xlfn._xlws.FILTER('Checklist.loc DATA'!$D$3:$D$3000,'Checklist.loc DATA'!$C$3:$C$3000=B641,"#no matching result in Checklist.loc DATA")))</f>
        <v/>
      </c>
      <c r="D641" s="54"/>
      <c r="E641" s="46" t="str" cm="1">
        <f t="array" ref="E641">IF(D641="","",
       IF(OR(_xlfn._xlws.FILTER('Checklist.loc DATA'!$D$3:$D$3000,'Checklist.loc DATA'!$C$3:$C$3000=D641,"#no matching result in Checklist.loc DATA")="#no matching result found in Checklist.loc DATA",_xlfn._xlws.FILTER('Checklist.loc DATA'!$D$3:$D$3000,'Checklist.loc DATA'!$C$3:$C$3000=D641,"#no matching result in Checklist.loc DATA")="MISSING",_xlfn._xlws.FILTER('Checklist.loc DATA'!$D$3:$D$3000,'Checklist.loc DATA'!$C$3:$C$3000=D641,"#no matching result in Checklist.loc DATA")=""),
            IF(_xlfn._xlws.FILTER('GAME.CHECKLIST_ Integrator'!$C$2:$C$3000,'GAME.CHECKLIST_ Integrator'!$D$2:$D$3000=D641,"#no matching result in GAME.CHECKLIST Integrator")="0","#Text found in aircraft PAGE_Integrator but no matching entry name; check that you copy-pasted entry names",
                   _xlfn._xlws.FILTER('GAME.CHECKLIST_ Integrator'!$C$2:$C$3000,'GAME.CHECKLIST_ Integrator'!$D$2:$D$3000=D641,"#no matching result in GAME.CHECKLIST Integrator")),
           _xlfn._xlws.FILTER('Checklist.loc DATA'!$D$3:$D$3000,'Checklist.loc DATA'!$C$3:$C$3000=D641,"#no matching result in Checklist.loc DATA")))</f>
        <v/>
      </c>
      <c r="F641" s="52"/>
      <c r="G641" s="46" t="str" cm="1">
        <f t="array" ref="G641">IF(F641="","",
       IF(OR(_xlfn._xlws.FILTER('Checklist.loc DATA'!$D$3:$D$3000,'Checklist.loc DATA'!$C$3:$C$3000=F641,"#no matching result in Checklist.loc DATA")="#no matching result found in Checklist.loc DATA",_xlfn._xlws.FILTER('Checklist.loc DATA'!$D$3:$D$3000,'Checklist.loc DATA'!$C$3:$C$3000=F641,"#no matching result in Checklist.loc DATA")="MISSING",_xlfn._xlws.FILTER('Checklist.loc DATA'!$D$3:$D$3000,'Checklist.loc DATA'!$C$3:$C$3000=F641,"#no matching result in Checklist.loc DATA")=""),
            IF(_xlfn._xlws.FILTER('GAME.CHECKLIST_ Integrator'!$C$2:$C$3000,'GAME.CHECKLIST_ Integrator'!$D$2:$D$3000=F641,"#no matching result in GAME.CHECKLIST Integrator")="0","#Text found in aircraft PAGE_Integrator but no matching entry name; check that you copy-pasted entry names",
                   _xlfn._xlws.FILTER('GAME.CHECKLIST_ Integrator'!$C$2:$C$3000,'GAME.CHECKLIST_ Integrator'!$D$2:$D$3000=F641,"#no matching result in GAME.CHECKLIST Integrator")),
           _xlfn._xlws.FILTER('Checklist.loc DATA'!$D$3:$D$3000,'Checklist.loc DATA'!$C$3:$C$3000=F641,"#no matching result in Checklist.loc DATA")))</f>
        <v/>
      </c>
      <c r="H641" s="61"/>
      <c r="I641" s="46" t="str" cm="1">
        <f t="array" ref="I641">IF(H641="","",
       IF(OR(_xlfn._xlws.FILTER('Checklist.loc DATA'!$D$3:$D$3000,'Checklist.loc DATA'!$C$3:$C$3000=H641,"#no matching result in Checklist.loc DATA")="#no matching result found in Checklist.loc DATA",_xlfn._xlws.FILTER('Checklist.loc DATA'!$D$3:$D$3000,'Checklist.loc DATA'!$C$3:$C$3000=H641,"#no matching result in Checklist.loc DATA")="MISSING",_xlfn._xlws.FILTER('Checklist.loc DATA'!$D$3:$D$3000,'Checklist.loc DATA'!$C$3:$C$3000=H641,"#no matching result in Checklist.loc DATA")=""),
            IF(_xlfn._xlws.FILTER('GAME.CHECKLIST_ Integrator'!$C$2:$C$3000,'GAME.CHECKLIST_ Integrator'!$D$2:$D$3000=H641,"#no matching result in GAME.CHECKLIST Integrator")="0","#Text found in aircraft PAGE_Integrator but no matching entry name; check that you copy-pasted entry names",
                   _xlfn._xlws.FILTER('GAME.CHECKLIST_ Integrator'!$C$2:$C$3000,'GAME.CHECKLIST_ Integrator'!$D$2:$D$3000=H641,"#no matching result in GAME.CHECKLIST Integrator")),
           _xlfn._xlws.FILTER('Checklist.loc DATA'!$D$3:$D$3000,'Checklist.loc DATA'!$C$3:$C$3000=H641,"#no matching result in Checklist.loc DATA")))</f>
        <v/>
      </c>
      <c r="J641" s="48"/>
      <c r="K641" s="46" t="str" cm="1">
        <f t="array" ref="K641">IF(OR(J641="",J641=0),"",
       IF(OR(_xlfn._xlws.FILTER('Checklist.loc DATA'!$E$3:$E$3000,'Checklist.loc DATA'!$D$3:$D$3000=J641,"#no matching result in Checklist.loc DATA")="#no matching result found in Checklist.loc DATA",_xlfn._xlws.FILTER('Checklist.loc DATA'!$E$3:$E$3000,'Checklist.loc DATA'!$D$3:$D$3000=J641,"#no matching result in Checklist.loc DATA")="MISSING",_xlfn._xlws.FILTER('Checklist.loc DATA'!$E$3:$E$3000,'Checklist.loc DATA'!$D$3:$D$3000=J641,"#no matching result in Checklist.loc DATA")=""),
          IF(_xlfn._xlws.FILTER('CLUE. Integrator'!$C$2:$C$3000,'CLUE. Integrator'!$D$2:$D$3000=J641,"#no matching result in aircraft CLUE_Integrator")="0","#Text found in aircraft CLUE_Integrator but no matching entry name; check that you copy-pasted entry names",
                   _xlfn._xlws.FILTER('CLUE. Integrator'!$C$2:$C$3000,'CLUE. Integrator'!$D$2:$D$3000=J641,"#no matching result in aircraft CLUE_Integrator")),
           _xlfn._xlws.FILTER('Checklist.loc DATA'!$E$3:$E$3000,'Checklist.loc DATA'!$D$3:$D$3000=J641,"#no matching result in Checklist.loc DATA")))</f>
        <v/>
      </c>
      <c r="L641" s="63" t="str">
        <f>IF('Integrator tracking'!G650="","",'Integrator tracking'!G650)</f>
        <v/>
      </c>
      <c r="M641" s="14" t="str">
        <f t="shared" si="18"/>
        <v/>
      </c>
      <c r="N641" s="14" t="str">
        <f>IF(F641="","",
_xlfn.CONCAT('Resource Checklist generator'!$A$2,UPPER('Resource Checklist generator'!$O$1),SUBSTITUTE(_xlfn.CONCAT(G641,"_",I641),"GAME.CHECKLIST_",""),"_",T641,'Resource Checklist generator'!$M$2,L641,'Resource Checklist generator'!$K$2,CHAR(10),
    'Resource Checklist generator'!$L$1,'Resource Checklist generator'!$N$2,'Resource Checklist generator'!$K$1,CHAR(10),
    'Resource Checklist generator'!$N$1
))</f>
        <v/>
      </c>
      <c r="O641" s="14" t="str">
        <f>IF(NOT(OR(U641=0,U641="")),_xlfn.CONCAT('Resource Checklist generator'!$G$2,U641,'Resource Checklist generator'!$H$2,CHAR(10),'Resource Checklist generator'!$I$2),"")</f>
        <v/>
      </c>
      <c r="P641" s="14" t="str">
        <f>IF(NOT(OR(V641=0,V641="")),_xlfn.CONCAT('Resource Checklist generator'!$J$2,V641,'Resource Checklist generator'!$H$2,CHAR(10),'Resource Checklist generator'!$L$2),"")</f>
        <v/>
      </c>
      <c r="Q641" s="14" t="str">
        <f>IF(F641="","",
    _xlfn.CONCAT('Resource Checklist generator'!$A$1,UPPER('Resource Checklist generator'!$O$1),SUBSTITUTE(_xlfn.CONCAT(G641,"_",I641),"GAME.CHECKLIST_",""),'Resource Checklist generator'!$B$1,CHAR(10),
    'Resource Checklist generator'!$C$1,G641,'Resource Checklist generator'!$D$1,I641,'Resource Checklist generator'!$E$1,CHAR(10),
    IF(K641="","",_xlfn.CONCAT('Resource Checklist generator'!$F$1,K641,'Resource Checklist generator'!$G$1,CHAR(10))),
    'Resource Checklist generator'!$J$1,'Resource Checklist generator'!$K$1,CHAR(10),
    'Resource Checklist generator'!$N$1)
)</f>
        <v/>
      </c>
      <c r="R641" s="14"/>
      <c r="S641" s="14" t="str">
        <f t="shared" si="19"/>
        <v/>
      </c>
      <c r="T641" s="14" t="str" cm="1">
        <f t="array" ref="T641">IF(Q641="","",MATCH(MID(Q641,1,255),MID($R$3:$R$999,1,255),0))</f>
        <v/>
      </c>
      <c r="U641" s="14"/>
      <c r="V641" s="14"/>
    </row>
    <row r="642" spans="2:22">
      <c r="B642" s="9"/>
      <c r="C642" s="46" t="str" cm="1">
        <f t="array" ref="C642">IF(B642="","",
       IF(OR(_xlfn._xlws.FILTER('Checklist.loc DATA'!$D$3:$D$3000,'Checklist.loc DATA'!$C$3:$C$3000=B642,"#no matching result in Checklist.loc DATA")="#no matching result found in Checklist.loc DATA",_xlfn._xlws.FILTER('Checklist.loc DATA'!$D$3:$D$3000,'Checklist.loc DATA'!$C$3:$C$3000=B642,"#no matching result in Checklist.loc DATA")="MISSING",_xlfn._xlws.FILTER('Checklist.loc DATA'!$D$3:$D$3000,'Checklist.loc DATA'!$C$3:$C$3000=B642,"#no matching result in Checklist.loc DATA")=""),
            IF(_xlfn._xlws.FILTER('GAME.CHECKLIST_ Integrator'!$C$2:$C$3000,'GAME.CHECKLIST_ Integrator'!$D$2:$D$3000=B642,"#no matching result in GAME.CHECKLIST Integrator")="0","#Text found in aircraft PAGE_Integrator but no matching entry name; check that you copy-pasted entry names",
                   _xlfn._xlws.FILTER('GAME.CHECKLIST_ Integrator'!$C$2:$C$3000,'GAME.CHECKLIST_ Integrator'!$D$2:$D$3000=B642,"#no matching result in GAME.CHECKLIST Integrator")),
           _xlfn._xlws.FILTER('Checklist.loc DATA'!$D$3:$D$3000,'Checklist.loc DATA'!$C$3:$C$3000=B642,"#no matching result in Checklist.loc DATA")))</f>
        <v/>
      </c>
      <c r="D642" s="54"/>
      <c r="E642" s="46" t="str" cm="1">
        <f t="array" ref="E642">IF(D642="","",
       IF(OR(_xlfn._xlws.FILTER('Checklist.loc DATA'!$D$3:$D$3000,'Checklist.loc DATA'!$C$3:$C$3000=D642,"#no matching result in Checklist.loc DATA")="#no matching result found in Checklist.loc DATA",_xlfn._xlws.FILTER('Checklist.loc DATA'!$D$3:$D$3000,'Checklist.loc DATA'!$C$3:$C$3000=D642,"#no matching result in Checklist.loc DATA")="MISSING",_xlfn._xlws.FILTER('Checklist.loc DATA'!$D$3:$D$3000,'Checklist.loc DATA'!$C$3:$C$3000=D642,"#no matching result in Checklist.loc DATA")=""),
            IF(_xlfn._xlws.FILTER('GAME.CHECKLIST_ Integrator'!$C$2:$C$3000,'GAME.CHECKLIST_ Integrator'!$D$2:$D$3000=D642,"#no matching result in GAME.CHECKLIST Integrator")="0","#Text found in aircraft PAGE_Integrator but no matching entry name; check that you copy-pasted entry names",
                   _xlfn._xlws.FILTER('GAME.CHECKLIST_ Integrator'!$C$2:$C$3000,'GAME.CHECKLIST_ Integrator'!$D$2:$D$3000=D642,"#no matching result in GAME.CHECKLIST Integrator")),
           _xlfn._xlws.FILTER('Checklist.loc DATA'!$D$3:$D$3000,'Checklist.loc DATA'!$C$3:$C$3000=D642,"#no matching result in Checklist.loc DATA")))</f>
        <v/>
      </c>
      <c r="F642" s="52"/>
      <c r="G642" s="46" t="str" cm="1">
        <f t="array" ref="G642">IF(F642="","",
       IF(OR(_xlfn._xlws.FILTER('Checklist.loc DATA'!$D$3:$D$3000,'Checklist.loc DATA'!$C$3:$C$3000=F642,"#no matching result in Checklist.loc DATA")="#no matching result found in Checklist.loc DATA",_xlfn._xlws.FILTER('Checklist.loc DATA'!$D$3:$D$3000,'Checklist.loc DATA'!$C$3:$C$3000=F642,"#no matching result in Checklist.loc DATA")="MISSING",_xlfn._xlws.FILTER('Checklist.loc DATA'!$D$3:$D$3000,'Checklist.loc DATA'!$C$3:$C$3000=F642,"#no matching result in Checklist.loc DATA")=""),
            IF(_xlfn._xlws.FILTER('GAME.CHECKLIST_ Integrator'!$C$2:$C$3000,'GAME.CHECKLIST_ Integrator'!$D$2:$D$3000=F642,"#no matching result in GAME.CHECKLIST Integrator")="0","#Text found in aircraft PAGE_Integrator but no matching entry name; check that you copy-pasted entry names",
                   _xlfn._xlws.FILTER('GAME.CHECKLIST_ Integrator'!$C$2:$C$3000,'GAME.CHECKLIST_ Integrator'!$D$2:$D$3000=F642,"#no matching result in GAME.CHECKLIST Integrator")),
           _xlfn._xlws.FILTER('Checklist.loc DATA'!$D$3:$D$3000,'Checklist.loc DATA'!$C$3:$C$3000=F642,"#no matching result in Checklist.loc DATA")))</f>
        <v/>
      </c>
      <c r="H642" s="61"/>
      <c r="I642" s="46" t="str" cm="1">
        <f t="array" ref="I642">IF(H642="","",
       IF(OR(_xlfn._xlws.FILTER('Checklist.loc DATA'!$D$3:$D$3000,'Checklist.loc DATA'!$C$3:$C$3000=H642,"#no matching result in Checklist.loc DATA")="#no matching result found in Checklist.loc DATA",_xlfn._xlws.FILTER('Checklist.loc DATA'!$D$3:$D$3000,'Checklist.loc DATA'!$C$3:$C$3000=H642,"#no matching result in Checklist.loc DATA")="MISSING",_xlfn._xlws.FILTER('Checklist.loc DATA'!$D$3:$D$3000,'Checklist.loc DATA'!$C$3:$C$3000=H642,"#no matching result in Checklist.loc DATA")=""),
            IF(_xlfn._xlws.FILTER('GAME.CHECKLIST_ Integrator'!$C$2:$C$3000,'GAME.CHECKLIST_ Integrator'!$D$2:$D$3000=H642,"#no matching result in GAME.CHECKLIST Integrator")="0","#Text found in aircraft PAGE_Integrator but no matching entry name; check that you copy-pasted entry names",
                   _xlfn._xlws.FILTER('GAME.CHECKLIST_ Integrator'!$C$2:$C$3000,'GAME.CHECKLIST_ Integrator'!$D$2:$D$3000=H642,"#no matching result in GAME.CHECKLIST Integrator")),
           _xlfn._xlws.FILTER('Checklist.loc DATA'!$D$3:$D$3000,'Checklist.loc DATA'!$C$3:$C$3000=H642,"#no matching result in Checklist.loc DATA")))</f>
        <v/>
      </c>
      <c r="J642" s="48"/>
      <c r="K642" s="46" t="str" cm="1">
        <f t="array" ref="K642">IF(OR(J642="",J642=0),"",
       IF(OR(_xlfn._xlws.FILTER('Checklist.loc DATA'!$E$3:$E$3000,'Checklist.loc DATA'!$D$3:$D$3000=J642,"#no matching result in Checklist.loc DATA")="#no matching result found in Checklist.loc DATA",_xlfn._xlws.FILTER('Checklist.loc DATA'!$E$3:$E$3000,'Checklist.loc DATA'!$D$3:$D$3000=J642,"#no matching result in Checklist.loc DATA")="MISSING",_xlfn._xlws.FILTER('Checklist.loc DATA'!$E$3:$E$3000,'Checklist.loc DATA'!$D$3:$D$3000=J642,"#no matching result in Checklist.loc DATA")=""),
          IF(_xlfn._xlws.FILTER('CLUE. Integrator'!$C$2:$C$3000,'CLUE. Integrator'!$D$2:$D$3000=J642,"#no matching result in aircraft CLUE_Integrator")="0","#Text found in aircraft CLUE_Integrator but no matching entry name; check that you copy-pasted entry names",
                   _xlfn._xlws.FILTER('CLUE. Integrator'!$C$2:$C$3000,'CLUE. Integrator'!$D$2:$D$3000=J642,"#no matching result in aircraft CLUE_Integrator")),
           _xlfn._xlws.FILTER('Checklist.loc DATA'!$E$3:$E$3000,'Checklist.loc DATA'!$D$3:$D$3000=J642,"#no matching result in Checklist.loc DATA")))</f>
        <v/>
      </c>
      <c r="L642" s="63" t="str">
        <f>IF('Integrator tracking'!G651="","",'Integrator tracking'!G651)</f>
        <v/>
      </c>
      <c r="M642" s="14" t="str">
        <f t="shared" si="18"/>
        <v/>
      </c>
      <c r="N642" s="14" t="str">
        <f>IF(F642="","",
_xlfn.CONCAT('Resource Checklist generator'!$A$2,UPPER('Resource Checklist generator'!$O$1),SUBSTITUTE(_xlfn.CONCAT(G642,"_",I642),"GAME.CHECKLIST_",""),"_",T642,'Resource Checklist generator'!$M$2,L642,'Resource Checklist generator'!$K$2,CHAR(10),
    'Resource Checklist generator'!$L$1,'Resource Checklist generator'!$N$2,'Resource Checklist generator'!$K$1,CHAR(10),
    'Resource Checklist generator'!$N$1
))</f>
        <v/>
      </c>
      <c r="O642" s="14" t="str">
        <f>IF(NOT(OR(U642=0,U642="")),_xlfn.CONCAT('Resource Checklist generator'!$G$2,U642,'Resource Checklist generator'!$H$2,CHAR(10),'Resource Checklist generator'!$I$2),"")</f>
        <v/>
      </c>
      <c r="P642" s="14" t="str">
        <f>IF(NOT(OR(V642=0,V642="")),_xlfn.CONCAT('Resource Checklist generator'!$J$2,V642,'Resource Checklist generator'!$H$2,CHAR(10),'Resource Checklist generator'!$L$2),"")</f>
        <v/>
      </c>
      <c r="Q642" s="14" t="str">
        <f>IF(F642="","",
    _xlfn.CONCAT('Resource Checklist generator'!$A$1,UPPER('Resource Checklist generator'!$O$1),SUBSTITUTE(_xlfn.CONCAT(G642,"_",I642),"GAME.CHECKLIST_",""),'Resource Checklist generator'!$B$1,CHAR(10),
    'Resource Checklist generator'!$C$1,G642,'Resource Checklist generator'!$D$1,I642,'Resource Checklist generator'!$E$1,CHAR(10),
    IF(K642="","",_xlfn.CONCAT('Resource Checklist generator'!$F$1,K642,'Resource Checklist generator'!$G$1,CHAR(10))),
    'Resource Checklist generator'!$J$1,'Resource Checklist generator'!$K$1,CHAR(10),
    'Resource Checklist generator'!$N$1)
)</f>
        <v/>
      </c>
      <c r="R642" s="14"/>
      <c r="S642" s="14" t="str">
        <f t="shared" si="19"/>
        <v/>
      </c>
      <c r="T642" s="14" t="str" cm="1">
        <f t="array" ref="T642">IF(Q642="","",MATCH(MID(Q642,1,255),MID($R$3:$R$999,1,255),0))</f>
        <v/>
      </c>
      <c r="U642" s="14"/>
      <c r="V642" s="14"/>
    </row>
    <row r="643" spans="2:22">
      <c r="B643" s="9"/>
      <c r="C643" s="46" t="str" cm="1">
        <f t="array" ref="C643">IF(B643="","",
       IF(OR(_xlfn._xlws.FILTER('Checklist.loc DATA'!$D$3:$D$3000,'Checklist.loc DATA'!$C$3:$C$3000=B643,"#no matching result in Checklist.loc DATA")="#no matching result found in Checklist.loc DATA",_xlfn._xlws.FILTER('Checklist.loc DATA'!$D$3:$D$3000,'Checklist.loc DATA'!$C$3:$C$3000=B643,"#no matching result in Checklist.loc DATA")="MISSING",_xlfn._xlws.FILTER('Checklist.loc DATA'!$D$3:$D$3000,'Checklist.loc DATA'!$C$3:$C$3000=B643,"#no matching result in Checklist.loc DATA")=""),
            IF(_xlfn._xlws.FILTER('GAME.CHECKLIST_ Integrator'!$C$2:$C$3000,'GAME.CHECKLIST_ Integrator'!$D$2:$D$3000=B643,"#no matching result in GAME.CHECKLIST Integrator")="0","#Text found in aircraft PAGE_Integrator but no matching entry name; check that you copy-pasted entry names",
                   _xlfn._xlws.FILTER('GAME.CHECKLIST_ Integrator'!$C$2:$C$3000,'GAME.CHECKLIST_ Integrator'!$D$2:$D$3000=B643,"#no matching result in GAME.CHECKLIST Integrator")),
           _xlfn._xlws.FILTER('Checklist.loc DATA'!$D$3:$D$3000,'Checklist.loc DATA'!$C$3:$C$3000=B643,"#no matching result in Checklist.loc DATA")))</f>
        <v/>
      </c>
      <c r="D643" s="54"/>
      <c r="E643" s="46" t="str" cm="1">
        <f t="array" ref="E643">IF(D643="","",
       IF(OR(_xlfn._xlws.FILTER('Checklist.loc DATA'!$D$3:$D$3000,'Checklist.loc DATA'!$C$3:$C$3000=D643,"#no matching result in Checklist.loc DATA")="#no matching result found in Checklist.loc DATA",_xlfn._xlws.FILTER('Checklist.loc DATA'!$D$3:$D$3000,'Checklist.loc DATA'!$C$3:$C$3000=D643,"#no matching result in Checklist.loc DATA")="MISSING",_xlfn._xlws.FILTER('Checklist.loc DATA'!$D$3:$D$3000,'Checklist.loc DATA'!$C$3:$C$3000=D643,"#no matching result in Checklist.loc DATA")=""),
            IF(_xlfn._xlws.FILTER('GAME.CHECKLIST_ Integrator'!$C$2:$C$3000,'GAME.CHECKLIST_ Integrator'!$D$2:$D$3000=D643,"#no matching result in GAME.CHECKLIST Integrator")="0","#Text found in aircraft PAGE_Integrator but no matching entry name; check that you copy-pasted entry names",
                   _xlfn._xlws.FILTER('GAME.CHECKLIST_ Integrator'!$C$2:$C$3000,'GAME.CHECKLIST_ Integrator'!$D$2:$D$3000=D643,"#no matching result in GAME.CHECKLIST Integrator")),
           _xlfn._xlws.FILTER('Checklist.loc DATA'!$D$3:$D$3000,'Checklist.loc DATA'!$C$3:$C$3000=D643,"#no matching result in Checklist.loc DATA")))</f>
        <v/>
      </c>
      <c r="F643" s="52"/>
      <c r="G643" s="46" t="str" cm="1">
        <f t="array" ref="G643">IF(F643="","",
       IF(OR(_xlfn._xlws.FILTER('Checklist.loc DATA'!$D$3:$D$3000,'Checklist.loc DATA'!$C$3:$C$3000=F643,"#no matching result in Checklist.loc DATA")="#no matching result found in Checklist.loc DATA",_xlfn._xlws.FILTER('Checklist.loc DATA'!$D$3:$D$3000,'Checklist.loc DATA'!$C$3:$C$3000=F643,"#no matching result in Checklist.loc DATA")="MISSING",_xlfn._xlws.FILTER('Checklist.loc DATA'!$D$3:$D$3000,'Checklist.loc DATA'!$C$3:$C$3000=F643,"#no matching result in Checklist.loc DATA")=""),
            IF(_xlfn._xlws.FILTER('GAME.CHECKLIST_ Integrator'!$C$2:$C$3000,'GAME.CHECKLIST_ Integrator'!$D$2:$D$3000=F643,"#no matching result in GAME.CHECKLIST Integrator")="0","#Text found in aircraft PAGE_Integrator but no matching entry name; check that you copy-pasted entry names",
                   _xlfn._xlws.FILTER('GAME.CHECKLIST_ Integrator'!$C$2:$C$3000,'GAME.CHECKLIST_ Integrator'!$D$2:$D$3000=F643,"#no matching result in GAME.CHECKLIST Integrator")),
           _xlfn._xlws.FILTER('Checklist.loc DATA'!$D$3:$D$3000,'Checklist.loc DATA'!$C$3:$C$3000=F643,"#no matching result in Checklist.loc DATA")))</f>
        <v/>
      </c>
      <c r="H643" s="61"/>
      <c r="I643" s="46" t="str" cm="1">
        <f t="array" ref="I643">IF(H643="","",
       IF(OR(_xlfn._xlws.FILTER('Checklist.loc DATA'!$D$3:$D$3000,'Checklist.loc DATA'!$C$3:$C$3000=H643,"#no matching result in Checklist.loc DATA")="#no matching result found in Checklist.loc DATA",_xlfn._xlws.FILTER('Checklist.loc DATA'!$D$3:$D$3000,'Checklist.loc DATA'!$C$3:$C$3000=H643,"#no matching result in Checklist.loc DATA")="MISSING",_xlfn._xlws.FILTER('Checklist.loc DATA'!$D$3:$D$3000,'Checklist.loc DATA'!$C$3:$C$3000=H643,"#no matching result in Checklist.loc DATA")=""),
            IF(_xlfn._xlws.FILTER('GAME.CHECKLIST_ Integrator'!$C$2:$C$3000,'GAME.CHECKLIST_ Integrator'!$D$2:$D$3000=H643,"#no matching result in GAME.CHECKLIST Integrator")="0","#Text found in aircraft PAGE_Integrator but no matching entry name; check that you copy-pasted entry names",
                   _xlfn._xlws.FILTER('GAME.CHECKLIST_ Integrator'!$C$2:$C$3000,'GAME.CHECKLIST_ Integrator'!$D$2:$D$3000=H643,"#no matching result in GAME.CHECKLIST Integrator")),
           _xlfn._xlws.FILTER('Checklist.loc DATA'!$D$3:$D$3000,'Checklist.loc DATA'!$C$3:$C$3000=H643,"#no matching result in Checklist.loc DATA")))</f>
        <v/>
      </c>
      <c r="J643" s="48"/>
      <c r="K643" s="46" t="str" cm="1">
        <f t="array" ref="K643">IF(OR(J643="",J643=0),"",
       IF(OR(_xlfn._xlws.FILTER('Checklist.loc DATA'!$E$3:$E$3000,'Checklist.loc DATA'!$D$3:$D$3000=J643,"#no matching result in Checklist.loc DATA")="#no matching result found in Checklist.loc DATA",_xlfn._xlws.FILTER('Checklist.loc DATA'!$E$3:$E$3000,'Checklist.loc DATA'!$D$3:$D$3000=J643,"#no matching result in Checklist.loc DATA")="MISSING",_xlfn._xlws.FILTER('Checklist.loc DATA'!$E$3:$E$3000,'Checklist.loc DATA'!$D$3:$D$3000=J643,"#no matching result in Checklist.loc DATA")=""),
          IF(_xlfn._xlws.FILTER('CLUE. Integrator'!$C$2:$C$3000,'CLUE. Integrator'!$D$2:$D$3000=J643,"#no matching result in aircraft CLUE_Integrator")="0","#Text found in aircraft CLUE_Integrator but no matching entry name; check that you copy-pasted entry names",
                   _xlfn._xlws.FILTER('CLUE. Integrator'!$C$2:$C$3000,'CLUE. Integrator'!$D$2:$D$3000=J643,"#no matching result in aircraft CLUE_Integrator")),
           _xlfn._xlws.FILTER('Checklist.loc DATA'!$E$3:$E$3000,'Checklist.loc DATA'!$D$3:$D$3000=J643,"#no matching result in Checklist.loc DATA")))</f>
        <v/>
      </c>
      <c r="L643" s="63" t="str">
        <f>IF('Integrator tracking'!G652="","",'Integrator tracking'!G652)</f>
        <v/>
      </c>
      <c r="M643" s="14" t="str">
        <f t="shared" si="18"/>
        <v/>
      </c>
      <c r="N643" s="14" t="str">
        <f>IF(F643="","",
_xlfn.CONCAT('Resource Checklist generator'!$A$2,UPPER('Resource Checklist generator'!$O$1),SUBSTITUTE(_xlfn.CONCAT(G643,"_",I643),"GAME.CHECKLIST_",""),"_",T643,'Resource Checklist generator'!$M$2,L643,'Resource Checklist generator'!$K$2,CHAR(10),
    'Resource Checklist generator'!$L$1,'Resource Checklist generator'!$N$2,'Resource Checklist generator'!$K$1,CHAR(10),
    'Resource Checklist generator'!$N$1
))</f>
        <v/>
      </c>
      <c r="O643" s="14" t="str">
        <f>IF(NOT(OR(U643=0,U643="")),_xlfn.CONCAT('Resource Checklist generator'!$G$2,U643,'Resource Checklist generator'!$H$2,CHAR(10),'Resource Checklist generator'!$I$2),"")</f>
        <v/>
      </c>
      <c r="P643" s="14" t="str">
        <f>IF(NOT(OR(V643=0,V643="")),_xlfn.CONCAT('Resource Checklist generator'!$J$2,V643,'Resource Checklist generator'!$H$2,CHAR(10),'Resource Checklist generator'!$L$2),"")</f>
        <v/>
      </c>
      <c r="Q643" s="14" t="str">
        <f>IF(F643="","",
    _xlfn.CONCAT('Resource Checklist generator'!$A$1,UPPER('Resource Checklist generator'!$O$1),SUBSTITUTE(_xlfn.CONCAT(G643,"_",I643),"GAME.CHECKLIST_",""),'Resource Checklist generator'!$B$1,CHAR(10),
    'Resource Checklist generator'!$C$1,G643,'Resource Checklist generator'!$D$1,I643,'Resource Checklist generator'!$E$1,CHAR(10),
    IF(K643="","",_xlfn.CONCAT('Resource Checklist generator'!$F$1,K643,'Resource Checklist generator'!$G$1,CHAR(10))),
    'Resource Checklist generator'!$J$1,'Resource Checklist generator'!$K$1,CHAR(10),
    'Resource Checklist generator'!$N$1)
)</f>
        <v/>
      </c>
      <c r="R643" s="14"/>
      <c r="S643" s="14" t="str">
        <f t="shared" si="19"/>
        <v/>
      </c>
      <c r="T643" s="14" t="str" cm="1">
        <f t="array" ref="T643">IF(Q643="","",MATCH(MID(Q643,1,255),MID($R$3:$R$999,1,255),0))</f>
        <v/>
      </c>
      <c r="U643" s="14"/>
      <c r="V643" s="14"/>
    </row>
    <row r="644" spans="2:22">
      <c r="B644" s="9"/>
      <c r="C644" s="46" t="str" cm="1">
        <f t="array" ref="C644">IF(B644="","",
       IF(OR(_xlfn._xlws.FILTER('Checklist.loc DATA'!$D$3:$D$3000,'Checklist.loc DATA'!$C$3:$C$3000=B644,"#no matching result in Checklist.loc DATA")="#no matching result found in Checklist.loc DATA",_xlfn._xlws.FILTER('Checklist.loc DATA'!$D$3:$D$3000,'Checklist.loc DATA'!$C$3:$C$3000=B644,"#no matching result in Checklist.loc DATA")="MISSING",_xlfn._xlws.FILTER('Checklist.loc DATA'!$D$3:$D$3000,'Checklist.loc DATA'!$C$3:$C$3000=B644,"#no matching result in Checklist.loc DATA")=""),
            IF(_xlfn._xlws.FILTER('GAME.CHECKLIST_ Integrator'!$C$2:$C$3000,'GAME.CHECKLIST_ Integrator'!$D$2:$D$3000=B644,"#no matching result in GAME.CHECKLIST Integrator")="0","#Text found in aircraft PAGE_Integrator but no matching entry name; check that you copy-pasted entry names",
                   _xlfn._xlws.FILTER('GAME.CHECKLIST_ Integrator'!$C$2:$C$3000,'GAME.CHECKLIST_ Integrator'!$D$2:$D$3000=B644,"#no matching result in GAME.CHECKLIST Integrator")),
           _xlfn._xlws.FILTER('Checklist.loc DATA'!$D$3:$D$3000,'Checklist.loc DATA'!$C$3:$C$3000=B644,"#no matching result in Checklist.loc DATA")))</f>
        <v/>
      </c>
      <c r="D644" s="54"/>
      <c r="E644" s="46" t="str" cm="1">
        <f t="array" ref="E644">IF(D644="","",
       IF(OR(_xlfn._xlws.FILTER('Checklist.loc DATA'!$D$3:$D$3000,'Checklist.loc DATA'!$C$3:$C$3000=D644,"#no matching result in Checklist.loc DATA")="#no matching result found in Checklist.loc DATA",_xlfn._xlws.FILTER('Checklist.loc DATA'!$D$3:$D$3000,'Checklist.loc DATA'!$C$3:$C$3000=D644,"#no matching result in Checklist.loc DATA")="MISSING",_xlfn._xlws.FILTER('Checklist.loc DATA'!$D$3:$D$3000,'Checklist.loc DATA'!$C$3:$C$3000=D644,"#no matching result in Checklist.loc DATA")=""),
            IF(_xlfn._xlws.FILTER('GAME.CHECKLIST_ Integrator'!$C$2:$C$3000,'GAME.CHECKLIST_ Integrator'!$D$2:$D$3000=D644,"#no matching result in GAME.CHECKLIST Integrator")="0","#Text found in aircraft PAGE_Integrator but no matching entry name; check that you copy-pasted entry names",
                   _xlfn._xlws.FILTER('GAME.CHECKLIST_ Integrator'!$C$2:$C$3000,'GAME.CHECKLIST_ Integrator'!$D$2:$D$3000=D644,"#no matching result in GAME.CHECKLIST Integrator")),
           _xlfn._xlws.FILTER('Checklist.loc DATA'!$D$3:$D$3000,'Checklist.loc DATA'!$C$3:$C$3000=D644,"#no matching result in Checklist.loc DATA")))</f>
        <v/>
      </c>
      <c r="F644" s="52"/>
      <c r="G644" s="46" t="str" cm="1">
        <f t="array" ref="G644">IF(F644="","",
       IF(OR(_xlfn._xlws.FILTER('Checklist.loc DATA'!$D$3:$D$3000,'Checklist.loc DATA'!$C$3:$C$3000=F644,"#no matching result in Checklist.loc DATA")="#no matching result found in Checklist.loc DATA",_xlfn._xlws.FILTER('Checklist.loc DATA'!$D$3:$D$3000,'Checklist.loc DATA'!$C$3:$C$3000=F644,"#no matching result in Checklist.loc DATA")="MISSING",_xlfn._xlws.FILTER('Checklist.loc DATA'!$D$3:$D$3000,'Checklist.loc DATA'!$C$3:$C$3000=F644,"#no matching result in Checklist.loc DATA")=""),
            IF(_xlfn._xlws.FILTER('GAME.CHECKLIST_ Integrator'!$C$2:$C$3000,'GAME.CHECKLIST_ Integrator'!$D$2:$D$3000=F644,"#no matching result in GAME.CHECKLIST Integrator")="0","#Text found in aircraft PAGE_Integrator but no matching entry name; check that you copy-pasted entry names",
                   _xlfn._xlws.FILTER('GAME.CHECKLIST_ Integrator'!$C$2:$C$3000,'GAME.CHECKLIST_ Integrator'!$D$2:$D$3000=F644,"#no matching result in GAME.CHECKLIST Integrator")),
           _xlfn._xlws.FILTER('Checklist.loc DATA'!$D$3:$D$3000,'Checklist.loc DATA'!$C$3:$C$3000=F644,"#no matching result in Checklist.loc DATA")))</f>
        <v/>
      </c>
      <c r="H644" s="61"/>
      <c r="I644" s="46" t="str" cm="1">
        <f t="array" ref="I644">IF(H644="","",
       IF(OR(_xlfn._xlws.FILTER('Checklist.loc DATA'!$D$3:$D$3000,'Checklist.loc DATA'!$C$3:$C$3000=H644,"#no matching result in Checklist.loc DATA")="#no matching result found in Checklist.loc DATA",_xlfn._xlws.FILTER('Checklist.loc DATA'!$D$3:$D$3000,'Checklist.loc DATA'!$C$3:$C$3000=H644,"#no matching result in Checklist.loc DATA")="MISSING",_xlfn._xlws.FILTER('Checklist.loc DATA'!$D$3:$D$3000,'Checklist.loc DATA'!$C$3:$C$3000=H644,"#no matching result in Checklist.loc DATA")=""),
            IF(_xlfn._xlws.FILTER('GAME.CHECKLIST_ Integrator'!$C$2:$C$3000,'GAME.CHECKLIST_ Integrator'!$D$2:$D$3000=H644,"#no matching result in GAME.CHECKLIST Integrator")="0","#Text found in aircraft PAGE_Integrator but no matching entry name; check that you copy-pasted entry names",
                   _xlfn._xlws.FILTER('GAME.CHECKLIST_ Integrator'!$C$2:$C$3000,'GAME.CHECKLIST_ Integrator'!$D$2:$D$3000=H644,"#no matching result in GAME.CHECKLIST Integrator")),
           _xlfn._xlws.FILTER('Checklist.loc DATA'!$D$3:$D$3000,'Checklist.loc DATA'!$C$3:$C$3000=H644,"#no matching result in Checklist.loc DATA")))</f>
        <v/>
      </c>
      <c r="J644" s="48"/>
      <c r="K644" s="46" t="str" cm="1">
        <f t="array" ref="K644">IF(OR(J644="",J644=0),"",
       IF(OR(_xlfn._xlws.FILTER('Checklist.loc DATA'!$E$3:$E$3000,'Checklist.loc DATA'!$D$3:$D$3000=J644,"#no matching result in Checklist.loc DATA")="#no matching result found in Checklist.loc DATA",_xlfn._xlws.FILTER('Checklist.loc DATA'!$E$3:$E$3000,'Checklist.loc DATA'!$D$3:$D$3000=J644,"#no matching result in Checklist.loc DATA")="MISSING",_xlfn._xlws.FILTER('Checklist.loc DATA'!$E$3:$E$3000,'Checklist.loc DATA'!$D$3:$D$3000=J644,"#no matching result in Checklist.loc DATA")=""),
          IF(_xlfn._xlws.FILTER('CLUE. Integrator'!$C$2:$C$3000,'CLUE. Integrator'!$D$2:$D$3000=J644,"#no matching result in aircraft CLUE_Integrator")="0","#Text found in aircraft CLUE_Integrator but no matching entry name; check that you copy-pasted entry names",
                   _xlfn._xlws.FILTER('CLUE. Integrator'!$C$2:$C$3000,'CLUE. Integrator'!$D$2:$D$3000=J644,"#no matching result in aircraft CLUE_Integrator")),
           _xlfn._xlws.FILTER('Checklist.loc DATA'!$E$3:$E$3000,'Checklist.loc DATA'!$D$3:$D$3000=J644,"#no matching result in Checklist.loc DATA")))</f>
        <v/>
      </c>
      <c r="L644" s="63" t="str">
        <f>IF('Integrator tracking'!G653="","",'Integrator tracking'!G653)</f>
        <v/>
      </c>
      <c r="M644" s="14" t="str">
        <f t="shared" ref="M644:M707" si="20">IF(NOT(OR(R644=0,R644="")),SUBSTITUTE(R644,_xlfn.CONCAT("""&gt;",CHAR(10),"&lt;CheckpointDesc"),_xlfn.CONCAT("_",S644,"""&gt;",CHAR(10),"&lt;CheckpointDesc")),"")</f>
        <v/>
      </c>
      <c r="N644" s="14" t="str">
        <f>IF(F644="","",
_xlfn.CONCAT('Resource Checklist generator'!$A$2,UPPER('Resource Checklist generator'!$O$1),SUBSTITUTE(_xlfn.CONCAT(G644,"_",I644),"GAME.CHECKLIST_",""),"_",T644,'Resource Checklist generator'!$M$2,L644,'Resource Checklist generator'!$K$2,CHAR(10),
    'Resource Checklist generator'!$L$1,'Resource Checklist generator'!$N$2,'Resource Checklist generator'!$K$1,CHAR(10),
    'Resource Checklist generator'!$N$1
))</f>
        <v/>
      </c>
      <c r="O644" s="14" t="str">
        <f>IF(NOT(OR(U644=0,U644="")),_xlfn.CONCAT('Resource Checklist generator'!$G$2,U644,'Resource Checklist generator'!$H$2,CHAR(10),'Resource Checklist generator'!$I$2),"")</f>
        <v/>
      </c>
      <c r="P644" s="14" t="str">
        <f>IF(NOT(OR(V644=0,V644="")),_xlfn.CONCAT('Resource Checklist generator'!$J$2,V644,'Resource Checklist generator'!$H$2,CHAR(10),'Resource Checklist generator'!$L$2),"")</f>
        <v/>
      </c>
      <c r="Q644" s="14" t="str">
        <f>IF(F644="","",
    _xlfn.CONCAT('Resource Checklist generator'!$A$1,UPPER('Resource Checklist generator'!$O$1),SUBSTITUTE(_xlfn.CONCAT(G644,"_",I644),"GAME.CHECKLIST_",""),'Resource Checklist generator'!$B$1,CHAR(10),
    'Resource Checklist generator'!$C$1,G644,'Resource Checklist generator'!$D$1,I644,'Resource Checklist generator'!$E$1,CHAR(10),
    IF(K644="","",_xlfn.CONCAT('Resource Checklist generator'!$F$1,K644,'Resource Checklist generator'!$G$1,CHAR(10))),
    'Resource Checklist generator'!$J$1,'Resource Checklist generator'!$K$1,CHAR(10),
    'Resource Checklist generator'!$N$1)
)</f>
        <v/>
      </c>
      <c r="R644" s="14"/>
      <c r="S644" s="14" t="str">
        <f t="shared" ref="S644:S707" si="21">IF(R644="","",ROW()-2)</f>
        <v/>
      </c>
      <c r="T644" s="14" t="str" cm="1">
        <f t="array" ref="T644">IF(Q644="","",MATCH(MID(Q644,1,255),MID($R$3:$R$999,1,255),0))</f>
        <v/>
      </c>
      <c r="U644" s="14"/>
      <c r="V644" s="14"/>
    </row>
    <row r="645" spans="2:22">
      <c r="B645" s="9"/>
      <c r="C645" s="46" t="str" cm="1">
        <f t="array" ref="C645">IF(B645="","",
       IF(OR(_xlfn._xlws.FILTER('Checklist.loc DATA'!$D$3:$D$3000,'Checklist.loc DATA'!$C$3:$C$3000=B645,"#no matching result in Checklist.loc DATA")="#no matching result found in Checklist.loc DATA",_xlfn._xlws.FILTER('Checklist.loc DATA'!$D$3:$D$3000,'Checklist.loc DATA'!$C$3:$C$3000=B645,"#no matching result in Checklist.loc DATA")="MISSING",_xlfn._xlws.FILTER('Checklist.loc DATA'!$D$3:$D$3000,'Checklist.loc DATA'!$C$3:$C$3000=B645,"#no matching result in Checklist.loc DATA")=""),
            IF(_xlfn._xlws.FILTER('GAME.CHECKLIST_ Integrator'!$C$2:$C$3000,'GAME.CHECKLIST_ Integrator'!$D$2:$D$3000=B645,"#no matching result in GAME.CHECKLIST Integrator")="0","#Text found in aircraft PAGE_Integrator but no matching entry name; check that you copy-pasted entry names",
                   _xlfn._xlws.FILTER('GAME.CHECKLIST_ Integrator'!$C$2:$C$3000,'GAME.CHECKLIST_ Integrator'!$D$2:$D$3000=B645,"#no matching result in GAME.CHECKLIST Integrator")),
           _xlfn._xlws.FILTER('Checklist.loc DATA'!$D$3:$D$3000,'Checklist.loc DATA'!$C$3:$C$3000=B645,"#no matching result in Checklist.loc DATA")))</f>
        <v/>
      </c>
      <c r="D645" s="54"/>
      <c r="E645" s="46" t="str" cm="1">
        <f t="array" ref="E645">IF(D645="","",
       IF(OR(_xlfn._xlws.FILTER('Checklist.loc DATA'!$D$3:$D$3000,'Checklist.loc DATA'!$C$3:$C$3000=D645,"#no matching result in Checklist.loc DATA")="#no matching result found in Checklist.loc DATA",_xlfn._xlws.FILTER('Checklist.loc DATA'!$D$3:$D$3000,'Checklist.loc DATA'!$C$3:$C$3000=D645,"#no matching result in Checklist.loc DATA")="MISSING",_xlfn._xlws.FILTER('Checklist.loc DATA'!$D$3:$D$3000,'Checklist.loc DATA'!$C$3:$C$3000=D645,"#no matching result in Checklist.loc DATA")=""),
            IF(_xlfn._xlws.FILTER('GAME.CHECKLIST_ Integrator'!$C$2:$C$3000,'GAME.CHECKLIST_ Integrator'!$D$2:$D$3000=D645,"#no matching result in GAME.CHECKLIST Integrator")="0","#Text found in aircraft PAGE_Integrator but no matching entry name; check that you copy-pasted entry names",
                   _xlfn._xlws.FILTER('GAME.CHECKLIST_ Integrator'!$C$2:$C$3000,'GAME.CHECKLIST_ Integrator'!$D$2:$D$3000=D645,"#no matching result in GAME.CHECKLIST Integrator")),
           _xlfn._xlws.FILTER('Checklist.loc DATA'!$D$3:$D$3000,'Checklist.loc DATA'!$C$3:$C$3000=D645,"#no matching result in Checklist.loc DATA")))</f>
        <v/>
      </c>
      <c r="F645" s="52"/>
      <c r="G645" s="46" t="str" cm="1">
        <f t="array" ref="G645">IF(F645="","",
       IF(OR(_xlfn._xlws.FILTER('Checklist.loc DATA'!$D$3:$D$3000,'Checklist.loc DATA'!$C$3:$C$3000=F645,"#no matching result in Checklist.loc DATA")="#no matching result found in Checklist.loc DATA",_xlfn._xlws.FILTER('Checklist.loc DATA'!$D$3:$D$3000,'Checklist.loc DATA'!$C$3:$C$3000=F645,"#no matching result in Checklist.loc DATA")="MISSING",_xlfn._xlws.FILTER('Checklist.loc DATA'!$D$3:$D$3000,'Checklist.loc DATA'!$C$3:$C$3000=F645,"#no matching result in Checklist.loc DATA")=""),
            IF(_xlfn._xlws.FILTER('GAME.CHECKLIST_ Integrator'!$C$2:$C$3000,'GAME.CHECKLIST_ Integrator'!$D$2:$D$3000=F645,"#no matching result in GAME.CHECKLIST Integrator")="0","#Text found in aircraft PAGE_Integrator but no matching entry name; check that you copy-pasted entry names",
                   _xlfn._xlws.FILTER('GAME.CHECKLIST_ Integrator'!$C$2:$C$3000,'GAME.CHECKLIST_ Integrator'!$D$2:$D$3000=F645,"#no matching result in GAME.CHECKLIST Integrator")),
           _xlfn._xlws.FILTER('Checklist.loc DATA'!$D$3:$D$3000,'Checklist.loc DATA'!$C$3:$C$3000=F645,"#no matching result in Checklist.loc DATA")))</f>
        <v/>
      </c>
      <c r="H645" s="61"/>
      <c r="I645" s="46" t="str" cm="1">
        <f t="array" ref="I645">IF(H645="","",
       IF(OR(_xlfn._xlws.FILTER('Checklist.loc DATA'!$D$3:$D$3000,'Checklist.loc DATA'!$C$3:$C$3000=H645,"#no matching result in Checklist.loc DATA")="#no matching result found in Checklist.loc DATA",_xlfn._xlws.FILTER('Checklist.loc DATA'!$D$3:$D$3000,'Checklist.loc DATA'!$C$3:$C$3000=H645,"#no matching result in Checklist.loc DATA")="MISSING",_xlfn._xlws.FILTER('Checklist.loc DATA'!$D$3:$D$3000,'Checklist.loc DATA'!$C$3:$C$3000=H645,"#no matching result in Checklist.loc DATA")=""),
            IF(_xlfn._xlws.FILTER('GAME.CHECKLIST_ Integrator'!$C$2:$C$3000,'GAME.CHECKLIST_ Integrator'!$D$2:$D$3000=H645,"#no matching result in GAME.CHECKLIST Integrator")="0","#Text found in aircraft PAGE_Integrator but no matching entry name; check that you copy-pasted entry names",
                   _xlfn._xlws.FILTER('GAME.CHECKLIST_ Integrator'!$C$2:$C$3000,'GAME.CHECKLIST_ Integrator'!$D$2:$D$3000=H645,"#no matching result in GAME.CHECKLIST Integrator")),
           _xlfn._xlws.FILTER('Checklist.loc DATA'!$D$3:$D$3000,'Checklist.loc DATA'!$C$3:$C$3000=H645,"#no matching result in Checklist.loc DATA")))</f>
        <v/>
      </c>
      <c r="J645" s="48"/>
      <c r="K645" s="46" t="str" cm="1">
        <f t="array" ref="K645">IF(OR(J645="",J645=0),"",
       IF(OR(_xlfn._xlws.FILTER('Checklist.loc DATA'!$E$3:$E$3000,'Checklist.loc DATA'!$D$3:$D$3000=J645,"#no matching result in Checklist.loc DATA")="#no matching result found in Checklist.loc DATA",_xlfn._xlws.FILTER('Checklist.loc DATA'!$E$3:$E$3000,'Checklist.loc DATA'!$D$3:$D$3000=J645,"#no matching result in Checklist.loc DATA")="MISSING",_xlfn._xlws.FILTER('Checklist.loc DATA'!$E$3:$E$3000,'Checklist.loc DATA'!$D$3:$D$3000=J645,"#no matching result in Checklist.loc DATA")=""),
          IF(_xlfn._xlws.FILTER('CLUE. Integrator'!$C$2:$C$3000,'CLUE. Integrator'!$D$2:$D$3000=J645,"#no matching result in aircraft CLUE_Integrator")="0","#Text found in aircraft CLUE_Integrator but no matching entry name; check that you copy-pasted entry names",
                   _xlfn._xlws.FILTER('CLUE. Integrator'!$C$2:$C$3000,'CLUE. Integrator'!$D$2:$D$3000=J645,"#no matching result in aircraft CLUE_Integrator")),
           _xlfn._xlws.FILTER('Checklist.loc DATA'!$E$3:$E$3000,'Checklist.loc DATA'!$D$3:$D$3000=J645,"#no matching result in Checklist.loc DATA")))</f>
        <v/>
      </c>
      <c r="L645" s="63" t="str">
        <f>IF('Integrator tracking'!G654="","",'Integrator tracking'!G654)</f>
        <v/>
      </c>
      <c r="M645" s="14" t="str">
        <f t="shared" si="20"/>
        <v/>
      </c>
      <c r="N645" s="14" t="str">
        <f>IF(F645="","",
_xlfn.CONCAT('Resource Checklist generator'!$A$2,UPPER('Resource Checklist generator'!$O$1),SUBSTITUTE(_xlfn.CONCAT(G645,"_",I645),"GAME.CHECKLIST_",""),"_",T645,'Resource Checklist generator'!$M$2,L645,'Resource Checklist generator'!$K$2,CHAR(10),
    'Resource Checklist generator'!$L$1,'Resource Checklist generator'!$N$2,'Resource Checklist generator'!$K$1,CHAR(10),
    'Resource Checklist generator'!$N$1
))</f>
        <v/>
      </c>
      <c r="O645" s="14" t="str">
        <f>IF(NOT(OR(U645=0,U645="")),_xlfn.CONCAT('Resource Checklist generator'!$G$2,U645,'Resource Checklist generator'!$H$2,CHAR(10),'Resource Checklist generator'!$I$2),"")</f>
        <v/>
      </c>
      <c r="P645" s="14" t="str">
        <f>IF(NOT(OR(V645=0,V645="")),_xlfn.CONCAT('Resource Checklist generator'!$J$2,V645,'Resource Checklist generator'!$H$2,CHAR(10),'Resource Checklist generator'!$L$2),"")</f>
        <v/>
      </c>
      <c r="Q645" s="14" t="str">
        <f>IF(F645="","",
    _xlfn.CONCAT('Resource Checklist generator'!$A$1,UPPER('Resource Checklist generator'!$O$1),SUBSTITUTE(_xlfn.CONCAT(G645,"_",I645),"GAME.CHECKLIST_",""),'Resource Checklist generator'!$B$1,CHAR(10),
    'Resource Checklist generator'!$C$1,G645,'Resource Checklist generator'!$D$1,I645,'Resource Checklist generator'!$E$1,CHAR(10),
    IF(K645="","",_xlfn.CONCAT('Resource Checklist generator'!$F$1,K645,'Resource Checklist generator'!$G$1,CHAR(10))),
    'Resource Checklist generator'!$J$1,'Resource Checklist generator'!$K$1,CHAR(10),
    'Resource Checklist generator'!$N$1)
)</f>
        <v/>
      </c>
      <c r="R645" s="14"/>
      <c r="S645" s="14" t="str">
        <f t="shared" si="21"/>
        <v/>
      </c>
      <c r="T645" s="14" t="str" cm="1">
        <f t="array" ref="T645">IF(Q645="","",MATCH(MID(Q645,1,255),MID($R$3:$R$999,1,255),0))</f>
        <v/>
      </c>
      <c r="U645" s="14"/>
      <c r="V645" s="14"/>
    </row>
    <row r="646" spans="2:22">
      <c r="B646" s="9"/>
      <c r="C646" s="46" t="str" cm="1">
        <f t="array" ref="C646">IF(B646="","",
       IF(OR(_xlfn._xlws.FILTER('Checklist.loc DATA'!$D$3:$D$3000,'Checklist.loc DATA'!$C$3:$C$3000=B646,"#no matching result in Checklist.loc DATA")="#no matching result found in Checklist.loc DATA",_xlfn._xlws.FILTER('Checklist.loc DATA'!$D$3:$D$3000,'Checklist.loc DATA'!$C$3:$C$3000=B646,"#no matching result in Checklist.loc DATA")="MISSING",_xlfn._xlws.FILTER('Checklist.loc DATA'!$D$3:$D$3000,'Checklist.loc DATA'!$C$3:$C$3000=B646,"#no matching result in Checklist.loc DATA")=""),
            IF(_xlfn._xlws.FILTER('GAME.CHECKLIST_ Integrator'!$C$2:$C$3000,'GAME.CHECKLIST_ Integrator'!$D$2:$D$3000=B646,"#no matching result in GAME.CHECKLIST Integrator")="0","#Text found in aircraft PAGE_Integrator but no matching entry name; check that you copy-pasted entry names",
                   _xlfn._xlws.FILTER('GAME.CHECKLIST_ Integrator'!$C$2:$C$3000,'GAME.CHECKLIST_ Integrator'!$D$2:$D$3000=B646,"#no matching result in GAME.CHECKLIST Integrator")),
           _xlfn._xlws.FILTER('Checklist.loc DATA'!$D$3:$D$3000,'Checklist.loc DATA'!$C$3:$C$3000=B646,"#no matching result in Checklist.loc DATA")))</f>
        <v/>
      </c>
      <c r="D646" s="54"/>
      <c r="E646" s="46" t="str" cm="1">
        <f t="array" ref="E646">IF(D646="","",
       IF(OR(_xlfn._xlws.FILTER('Checklist.loc DATA'!$D$3:$D$3000,'Checklist.loc DATA'!$C$3:$C$3000=D646,"#no matching result in Checklist.loc DATA")="#no matching result found in Checklist.loc DATA",_xlfn._xlws.FILTER('Checklist.loc DATA'!$D$3:$D$3000,'Checklist.loc DATA'!$C$3:$C$3000=D646,"#no matching result in Checklist.loc DATA")="MISSING",_xlfn._xlws.FILTER('Checklist.loc DATA'!$D$3:$D$3000,'Checklist.loc DATA'!$C$3:$C$3000=D646,"#no matching result in Checklist.loc DATA")=""),
            IF(_xlfn._xlws.FILTER('GAME.CHECKLIST_ Integrator'!$C$2:$C$3000,'GAME.CHECKLIST_ Integrator'!$D$2:$D$3000=D646,"#no matching result in GAME.CHECKLIST Integrator")="0","#Text found in aircraft PAGE_Integrator but no matching entry name; check that you copy-pasted entry names",
                   _xlfn._xlws.FILTER('GAME.CHECKLIST_ Integrator'!$C$2:$C$3000,'GAME.CHECKLIST_ Integrator'!$D$2:$D$3000=D646,"#no matching result in GAME.CHECKLIST Integrator")),
           _xlfn._xlws.FILTER('Checklist.loc DATA'!$D$3:$D$3000,'Checklist.loc DATA'!$C$3:$C$3000=D646,"#no matching result in Checklist.loc DATA")))</f>
        <v/>
      </c>
      <c r="F646" s="52"/>
      <c r="G646" s="46" t="str" cm="1">
        <f t="array" ref="G646">IF(F646="","",
       IF(OR(_xlfn._xlws.FILTER('Checklist.loc DATA'!$D$3:$D$3000,'Checklist.loc DATA'!$C$3:$C$3000=F646,"#no matching result in Checklist.loc DATA")="#no matching result found in Checklist.loc DATA",_xlfn._xlws.FILTER('Checklist.loc DATA'!$D$3:$D$3000,'Checklist.loc DATA'!$C$3:$C$3000=F646,"#no matching result in Checklist.loc DATA")="MISSING",_xlfn._xlws.FILTER('Checklist.loc DATA'!$D$3:$D$3000,'Checklist.loc DATA'!$C$3:$C$3000=F646,"#no matching result in Checklist.loc DATA")=""),
            IF(_xlfn._xlws.FILTER('GAME.CHECKLIST_ Integrator'!$C$2:$C$3000,'GAME.CHECKLIST_ Integrator'!$D$2:$D$3000=F646,"#no matching result in GAME.CHECKLIST Integrator")="0","#Text found in aircraft PAGE_Integrator but no matching entry name; check that you copy-pasted entry names",
                   _xlfn._xlws.FILTER('GAME.CHECKLIST_ Integrator'!$C$2:$C$3000,'GAME.CHECKLIST_ Integrator'!$D$2:$D$3000=F646,"#no matching result in GAME.CHECKLIST Integrator")),
           _xlfn._xlws.FILTER('Checklist.loc DATA'!$D$3:$D$3000,'Checklist.loc DATA'!$C$3:$C$3000=F646,"#no matching result in Checklist.loc DATA")))</f>
        <v/>
      </c>
      <c r="H646" s="61"/>
      <c r="I646" s="46" t="str" cm="1">
        <f t="array" ref="I646">IF(H646="","",
       IF(OR(_xlfn._xlws.FILTER('Checklist.loc DATA'!$D$3:$D$3000,'Checklist.loc DATA'!$C$3:$C$3000=H646,"#no matching result in Checklist.loc DATA")="#no matching result found in Checklist.loc DATA",_xlfn._xlws.FILTER('Checklist.loc DATA'!$D$3:$D$3000,'Checklist.loc DATA'!$C$3:$C$3000=H646,"#no matching result in Checklist.loc DATA")="MISSING",_xlfn._xlws.FILTER('Checklist.loc DATA'!$D$3:$D$3000,'Checklist.loc DATA'!$C$3:$C$3000=H646,"#no matching result in Checklist.loc DATA")=""),
            IF(_xlfn._xlws.FILTER('GAME.CHECKLIST_ Integrator'!$C$2:$C$3000,'GAME.CHECKLIST_ Integrator'!$D$2:$D$3000=H646,"#no matching result in GAME.CHECKLIST Integrator")="0","#Text found in aircraft PAGE_Integrator but no matching entry name; check that you copy-pasted entry names",
                   _xlfn._xlws.FILTER('GAME.CHECKLIST_ Integrator'!$C$2:$C$3000,'GAME.CHECKLIST_ Integrator'!$D$2:$D$3000=H646,"#no matching result in GAME.CHECKLIST Integrator")),
           _xlfn._xlws.FILTER('Checklist.loc DATA'!$D$3:$D$3000,'Checklist.loc DATA'!$C$3:$C$3000=H646,"#no matching result in Checklist.loc DATA")))</f>
        <v/>
      </c>
      <c r="J646" s="48"/>
      <c r="K646" s="46" t="str" cm="1">
        <f t="array" ref="K646">IF(OR(J646="",J646=0),"",
       IF(OR(_xlfn._xlws.FILTER('Checklist.loc DATA'!$E$3:$E$3000,'Checklist.loc DATA'!$D$3:$D$3000=J646,"#no matching result in Checklist.loc DATA")="#no matching result found in Checklist.loc DATA",_xlfn._xlws.FILTER('Checklist.loc DATA'!$E$3:$E$3000,'Checklist.loc DATA'!$D$3:$D$3000=J646,"#no matching result in Checklist.loc DATA")="MISSING",_xlfn._xlws.FILTER('Checklist.loc DATA'!$E$3:$E$3000,'Checklist.loc DATA'!$D$3:$D$3000=J646,"#no matching result in Checklist.loc DATA")=""),
          IF(_xlfn._xlws.FILTER('CLUE. Integrator'!$C$2:$C$3000,'CLUE. Integrator'!$D$2:$D$3000=J646,"#no matching result in aircraft CLUE_Integrator")="0","#Text found in aircraft CLUE_Integrator but no matching entry name; check that you copy-pasted entry names",
                   _xlfn._xlws.FILTER('CLUE. Integrator'!$C$2:$C$3000,'CLUE. Integrator'!$D$2:$D$3000=J646,"#no matching result in aircraft CLUE_Integrator")),
           _xlfn._xlws.FILTER('Checklist.loc DATA'!$E$3:$E$3000,'Checklist.loc DATA'!$D$3:$D$3000=J646,"#no matching result in Checklist.loc DATA")))</f>
        <v/>
      </c>
      <c r="L646" s="63" t="str">
        <f>IF('Integrator tracking'!G655="","",'Integrator tracking'!G655)</f>
        <v/>
      </c>
      <c r="M646" s="14" t="str">
        <f t="shared" si="20"/>
        <v/>
      </c>
      <c r="N646" s="14" t="str">
        <f>IF(F646="","",
_xlfn.CONCAT('Resource Checklist generator'!$A$2,UPPER('Resource Checklist generator'!$O$1),SUBSTITUTE(_xlfn.CONCAT(G646,"_",I646),"GAME.CHECKLIST_",""),"_",T646,'Resource Checklist generator'!$M$2,L646,'Resource Checklist generator'!$K$2,CHAR(10),
    'Resource Checklist generator'!$L$1,'Resource Checklist generator'!$N$2,'Resource Checklist generator'!$K$1,CHAR(10),
    'Resource Checklist generator'!$N$1
))</f>
        <v/>
      </c>
      <c r="O646" s="14" t="str">
        <f>IF(NOT(OR(U646=0,U646="")),_xlfn.CONCAT('Resource Checklist generator'!$G$2,U646,'Resource Checklist generator'!$H$2,CHAR(10),'Resource Checklist generator'!$I$2),"")</f>
        <v/>
      </c>
      <c r="P646" s="14" t="str">
        <f>IF(NOT(OR(V646=0,V646="")),_xlfn.CONCAT('Resource Checklist generator'!$J$2,V646,'Resource Checklist generator'!$H$2,CHAR(10),'Resource Checklist generator'!$L$2),"")</f>
        <v/>
      </c>
      <c r="Q646" s="14" t="str">
        <f>IF(F646="","",
    _xlfn.CONCAT('Resource Checklist generator'!$A$1,UPPER('Resource Checklist generator'!$O$1),SUBSTITUTE(_xlfn.CONCAT(G646,"_",I646),"GAME.CHECKLIST_",""),'Resource Checklist generator'!$B$1,CHAR(10),
    'Resource Checklist generator'!$C$1,G646,'Resource Checklist generator'!$D$1,I646,'Resource Checklist generator'!$E$1,CHAR(10),
    IF(K646="","",_xlfn.CONCAT('Resource Checklist generator'!$F$1,K646,'Resource Checklist generator'!$G$1,CHAR(10))),
    'Resource Checklist generator'!$J$1,'Resource Checklist generator'!$K$1,CHAR(10),
    'Resource Checklist generator'!$N$1)
)</f>
        <v/>
      </c>
      <c r="R646" s="14"/>
      <c r="S646" s="14" t="str">
        <f t="shared" si="21"/>
        <v/>
      </c>
      <c r="T646" s="14" t="str" cm="1">
        <f t="array" ref="T646">IF(Q646="","",MATCH(MID(Q646,1,255),MID($R$3:$R$999,1,255),0))</f>
        <v/>
      </c>
      <c r="U646" s="14"/>
      <c r="V646" s="14"/>
    </row>
    <row r="647" spans="2:22">
      <c r="B647" s="9"/>
      <c r="C647" s="46" t="str" cm="1">
        <f t="array" ref="C647">IF(B647="","",
       IF(OR(_xlfn._xlws.FILTER('Checklist.loc DATA'!$D$3:$D$3000,'Checklist.loc DATA'!$C$3:$C$3000=B647,"#no matching result in Checklist.loc DATA")="#no matching result found in Checklist.loc DATA",_xlfn._xlws.FILTER('Checklist.loc DATA'!$D$3:$D$3000,'Checklist.loc DATA'!$C$3:$C$3000=B647,"#no matching result in Checklist.loc DATA")="MISSING",_xlfn._xlws.FILTER('Checklist.loc DATA'!$D$3:$D$3000,'Checklist.loc DATA'!$C$3:$C$3000=B647,"#no matching result in Checklist.loc DATA")=""),
            IF(_xlfn._xlws.FILTER('GAME.CHECKLIST_ Integrator'!$C$2:$C$3000,'GAME.CHECKLIST_ Integrator'!$D$2:$D$3000=B647,"#no matching result in GAME.CHECKLIST Integrator")="0","#Text found in aircraft PAGE_Integrator but no matching entry name; check that you copy-pasted entry names",
                   _xlfn._xlws.FILTER('GAME.CHECKLIST_ Integrator'!$C$2:$C$3000,'GAME.CHECKLIST_ Integrator'!$D$2:$D$3000=B647,"#no matching result in GAME.CHECKLIST Integrator")),
           _xlfn._xlws.FILTER('Checklist.loc DATA'!$D$3:$D$3000,'Checklist.loc DATA'!$C$3:$C$3000=B647,"#no matching result in Checklist.loc DATA")))</f>
        <v/>
      </c>
      <c r="D647" s="54"/>
      <c r="E647" s="46" t="str" cm="1">
        <f t="array" ref="E647">IF(D647="","",
       IF(OR(_xlfn._xlws.FILTER('Checklist.loc DATA'!$D$3:$D$3000,'Checklist.loc DATA'!$C$3:$C$3000=D647,"#no matching result in Checklist.loc DATA")="#no matching result found in Checklist.loc DATA",_xlfn._xlws.FILTER('Checklist.loc DATA'!$D$3:$D$3000,'Checklist.loc DATA'!$C$3:$C$3000=D647,"#no matching result in Checklist.loc DATA")="MISSING",_xlfn._xlws.FILTER('Checklist.loc DATA'!$D$3:$D$3000,'Checklist.loc DATA'!$C$3:$C$3000=D647,"#no matching result in Checklist.loc DATA")=""),
            IF(_xlfn._xlws.FILTER('GAME.CHECKLIST_ Integrator'!$C$2:$C$3000,'GAME.CHECKLIST_ Integrator'!$D$2:$D$3000=D647,"#no matching result in GAME.CHECKLIST Integrator")="0","#Text found in aircraft PAGE_Integrator but no matching entry name; check that you copy-pasted entry names",
                   _xlfn._xlws.FILTER('GAME.CHECKLIST_ Integrator'!$C$2:$C$3000,'GAME.CHECKLIST_ Integrator'!$D$2:$D$3000=D647,"#no matching result in GAME.CHECKLIST Integrator")),
           _xlfn._xlws.FILTER('Checklist.loc DATA'!$D$3:$D$3000,'Checklist.loc DATA'!$C$3:$C$3000=D647,"#no matching result in Checklist.loc DATA")))</f>
        <v/>
      </c>
      <c r="F647" s="52"/>
      <c r="G647" s="46" t="str" cm="1">
        <f t="array" ref="G647">IF(F647="","",
       IF(OR(_xlfn._xlws.FILTER('Checklist.loc DATA'!$D$3:$D$3000,'Checklist.loc DATA'!$C$3:$C$3000=F647,"#no matching result in Checklist.loc DATA")="#no matching result found in Checklist.loc DATA",_xlfn._xlws.FILTER('Checklist.loc DATA'!$D$3:$D$3000,'Checklist.loc DATA'!$C$3:$C$3000=F647,"#no matching result in Checklist.loc DATA")="MISSING",_xlfn._xlws.FILTER('Checklist.loc DATA'!$D$3:$D$3000,'Checklist.loc DATA'!$C$3:$C$3000=F647,"#no matching result in Checklist.loc DATA")=""),
            IF(_xlfn._xlws.FILTER('GAME.CHECKLIST_ Integrator'!$C$2:$C$3000,'GAME.CHECKLIST_ Integrator'!$D$2:$D$3000=F647,"#no matching result in GAME.CHECKLIST Integrator")="0","#Text found in aircraft PAGE_Integrator but no matching entry name; check that you copy-pasted entry names",
                   _xlfn._xlws.FILTER('GAME.CHECKLIST_ Integrator'!$C$2:$C$3000,'GAME.CHECKLIST_ Integrator'!$D$2:$D$3000=F647,"#no matching result in GAME.CHECKLIST Integrator")),
           _xlfn._xlws.FILTER('Checklist.loc DATA'!$D$3:$D$3000,'Checklist.loc DATA'!$C$3:$C$3000=F647,"#no matching result in Checklist.loc DATA")))</f>
        <v/>
      </c>
      <c r="H647" s="61"/>
      <c r="I647" s="46" t="str" cm="1">
        <f t="array" ref="I647">IF(H647="","",
       IF(OR(_xlfn._xlws.FILTER('Checklist.loc DATA'!$D$3:$D$3000,'Checklist.loc DATA'!$C$3:$C$3000=H647,"#no matching result in Checklist.loc DATA")="#no matching result found in Checklist.loc DATA",_xlfn._xlws.FILTER('Checklist.loc DATA'!$D$3:$D$3000,'Checklist.loc DATA'!$C$3:$C$3000=H647,"#no matching result in Checklist.loc DATA")="MISSING",_xlfn._xlws.FILTER('Checklist.loc DATA'!$D$3:$D$3000,'Checklist.loc DATA'!$C$3:$C$3000=H647,"#no matching result in Checklist.loc DATA")=""),
            IF(_xlfn._xlws.FILTER('GAME.CHECKLIST_ Integrator'!$C$2:$C$3000,'GAME.CHECKLIST_ Integrator'!$D$2:$D$3000=H647,"#no matching result in GAME.CHECKLIST Integrator")="0","#Text found in aircraft PAGE_Integrator but no matching entry name; check that you copy-pasted entry names",
                   _xlfn._xlws.FILTER('GAME.CHECKLIST_ Integrator'!$C$2:$C$3000,'GAME.CHECKLIST_ Integrator'!$D$2:$D$3000=H647,"#no matching result in GAME.CHECKLIST Integrator")),
           _xlfn._xlws.FILTER('Checklist.loc DATA'!$D$3:$D$3000,'Checklist.loc DATA'!$C$3:$C$3000=H647,"#no matching result in Checklist.loc DATA")))</f>
        <v/>
      </c>
      <c r="J647" s="48"/>
      <c r="K647" s="46" t="str" cm="1">
        <f t="array" ref="K647">IF(OR(J647="",J647=0),"",
       IF(OR(_xlfn._xlws.FILTER('Checklist.loc DATA'!$E$3:$E$3000,'Checklist.loc DATA'!$D$3:$D$3000=J647,"#no matching result in Checklist.loc DATA")="#no matching result found in Checklist.loc DATA",_xlfn._xlws.FILTER('Checklist.loc DATA'!$E$3:$E$3000,'Checklist.loc DATA'!$D$3:$D$3000=J647,"#no matching result in Checklist.loc DATA")="MISSING",_xlfn._xlws.FILTER('Checklist.loc DATA'!$E$3:$E$3000,'Checklist.loc DATA'!$D$3:$D$3000=J647,"#no matching result in Checklist.loc DATA")=""),
          IF(_xlfn._xlws.FILTER('CLUE. Integrator'!$C$2:$C$3000,'CLUE. Integrator'!$D$2:$D$3000=J647,"#no matching result in aircraft CLUE_Integrator")="0","#Text found in aircraft CLUE_Integrator but no matching entry name; check that you copy-pasted entry names",
                   _xlfn._xlws.FILTER('CLUE. Integrator'!$C$2:$C$3000,'CLUE. Integrator'!$D$2:$D$3000=J647,"#no matching result in aircraft CLUE_Integrator")),
           _xlfn._xlws.FILTER('Checklist.loc DATA'!$E$3:$E$3000,'Checklist.loc DATA'!$D$3:$D$3000=J647,"#no matching result in Checklist.loc DATA")))</f>
        <v/>
      </c>
      <c r="L647" s="63" t="str">
        <f>IF('Integrator tracking'!G656="","",'Integrator tracking'!G656)</f>
        <v/>
      </c>
      <c r="M647" s="14" t="str">
        <f t="shared" si="20"/>
        <v/>
      </c>
      <c r="N647" s="14" t="str">
        <f>IF(F647="","",
_xlfn.CONCAT('Resource Checklist generator'!$A$2,UPPER('Resource Checklist generator'!$O$1),SUBSTITUTE(_xlfn.CONCAT(G647,"_",I647),"GAME.CHECKLIST_",""),"_",T647,'Resource Checklist generator'!$M$2,L647,'Resource Checklist generator'!$K$2,CHAR(10),
    'Resource Checklist generator'!$L$1,'Resource Checklist generator'!$N$2,'Resource Checklist generator'!$K$1,CHAR(10),
    'Resource Checklist generator'!$N$1
))</f>
        <v/>
      </c>
      <c r="O647" s="14" t="str">
        <f>IF(NOT(OR(U647=0,U647="")),_xlfn.CONCAT('Resource Checklist generator'!$G$2,U647,'Resource Checklist generator'!$H$2,CHAR(10),'Resource Checklist generator'!$I$2),"")</f>
        <v/>
      </c>
      <c r="P647" s="14" t="str">
        <f>IF(NOT(OR(V647=0,V647="")),_xlfn.CONCAT('Resource Checklist generator'!$J$2,V647,'Resource Checklist generator'!$H$2,CHAR(10),'Resource Checklist generator'!$L$2),"")</f>
        <v/>
      </c>
      <c r="Q647" s="14" t="str">
        <f>IF(F647="","",
    _xlfn.CONCAT('Resource Checklist generator'!$A$1,UPPER('Resource Checklist generator'!$O$1),SUBSTITUTE(_xlfn.CONCAT(G647,"_",I647),"GAME.CHECKLIST_",""),'Resource Checklist generator'!$B$1,CHAR(10),
    'Resource Checklist generator'!$C$1,G647,'Resource Checklist generator'!$D$1,I647,'Resource Checklist generator'!$E$1,CHAR(10),
    IF(K647="","",_xlfn.CONCAT('Resource Checklist generator'!$F$1,K647,'Resource Checklist generator'!$G$1,CHAR(10))),
    'Resource Checklist generator'!$J$1,'Resource Checklist generator'!$K$1,CHAR(10),
    'Resource Checklist generator'!$N$1)
)</f>
        <v/>
      </c>
      <c r="R647" s="14"/>
      <c r="S647" s="14" t="str">
        <f t="shared" si="21"/>
        <v/>
      </c>
      <c r="T647" s="14" t="str" cm="1">
        <f t="array" ref="T647">IF(Q647="","",MATCH(MID(Q647,1,255),MID($R$3:$R$999,1,255),0))</f>
        <v/>
      </c>
      <c r="U647" s="14"/>
      <c r="V647" s="14"/>
    </row>
    <row r="648" spans="2:22">
      <c r="B648" s="9"/>
      <c r="C648" s="46" t="str" cm="1">
        <f t="array" ref="C648">IF(B648="","",
       IF(OR(_xlfn._xlws.FILTER('Checklist.loc DATA'!$D$3:$D$3000,'Checklist.loc DATA'!$C$3:$C$3000=B648,"#no matching result in Checklist.loc DATA")="#no matching result found in Checklist.loc DATA",_xlfn._xlws.FILTER('Checklist.loc DATA'!$D$3:$D$3000,'Checklist.loc DATA'!$C$3:$C$3000=B648,"#no matching result in Checklist.loc DATA")="MISSING",_xlfn._xlws.FILTER('Checklist.loc DATA'!$D$3:$D$3000,'Checklist.loc DATA'!$C$3:$C$3000=B648,"#no matching result in Checklist.loc DATA")=""),
            IF(_xlfn._xlws.FILTER('GAME.CHECKLIST_ Integrator'!$C$2:$C$3000,'GAME.CHECKLIST_ Integrator'!$D$2:$D$3000=B648,"#no matching result in GAME.CHECKLIST Integrator")="0","#Text found in aircraft PAGE_Integrator but no matching entry name; check that you copy-pasted entry names",
                   _xlfn._xlws.FILTER('GAME.CHECKLIST_ Integrator'!$C$2:$C$3000,'GAME.CHECKLIST_ Integrator'!$D$2:$D$3000=B648,"#no matching result in GAME.CHECKLIST Integrator")),
           _xlfn._xlws.FILTER('Checklist.loc DATA'!$D$3:$D$3000,'Checklist.loc DATA'!$C$3:$C$3000=B648,"#no matching result in Checklist.loc DATA")))</f>
        <v/>
      </c>
      <c r="D648" s="54"/>
      <c r="E648" s="46" t="str" cm="1">
        <f t="array" ref="E648">IF(D648="","",
       IF(OR(_xlfn._xlws.FILTER('Checklist.loc DATA'!$D$3:$D$3000,'Checklist.loc DATA'!$C$3:$C$3000=D648,"#no matching result in Checklist.loc DATA")="#no matching result found in Checklist.loc DATA",_xlfn._xlws.FILTER('Checklist.loc DATA'!$D$3:$D$3000,'Checklist.loc DATA'!$C$3:$C$3000=D648,"#no matching result in Checklist.loc DATA")="MISSING",_xlfn._xlws.FILTER('Checklist.loc DATA'!$D$3:$D$3000,'Checklist.loc DATA'!$C$3:$C$3000=D648,"#no matching result in Checklist.loc DATA")=""),
            IF(_xlfn._xlws.FILTER('GAME.CHECKLIST_ Integrator'!$C$2:$C$3000,'GAME.CHECKLIST_ Integrator'!$D$2:$D$3000=D648,"#no matching result in GAME.CHECKLIST Integrator")="0","#Text found in aircraft PAGE_Integrator but no matching entry name; check that you copy-pasted entry names",
                   _xlfn._xlws.FILTER('GAME.CHECKLIST_ Integrator'!$C$2:$C$3000,'GAME.CHECKLIST_ Integrator'!$D$2:$D$3000=D648,"#no matching result in GAME.CHECKLIST Integrator")),
           _xlfn._xlws.FILTER('Checklist.loc DATA'!$D$3:$D$3000,'Checklist.loc DATA'!$C$3:$C$3000=D648,"#no matching result in Checklist.loc DATA")))</f>
        <v/>
      </c>
      <c r="F648" s="52"/>
      <c r="G648" s="46" t="str" cm="1">
        <f t="array" ref="G648">IF(F648="","",
       IF(OR(_xlfn._xlws.FILTER('Checklist.loc DATA'!$D$3:$D$3000,'Checklist.loc DATA'!$C$3:$C$3000=F648,"#no matching result in Checklist.loc DATA")="#no matching result found in Checklist.loc DATA",_xlfn._xlws.FILTER('Checklist.loc DATA'!$D$3:$D$3000,'Checklist.loc DATA'!$C$3:$C$3000=F648,"#no matching result in Checklist.loc DATA")="MISSING",_xlfn._xlws.FILTER('Checklist.loc DATA'!$D$3:$D$3000,'Checklist.loc DATA'!$C$3:$C$3000=F648,"#no matching result in Checklist.loc DATA")=""),
            IF(_xlfn._xlws.FILTER('GAME.CHECKLIST_ Integrator'!$C$2:$C$3000,'GAME.CHECKLIST_ Integrator'!$D$2:$D$3000=F648,"#no matching result in GAME.CHECKLIST Integrator")="0","#Text found in aircraft PAGE_Integrator but no matching entry name; check that you copy-pasted entry names",
                   _xlfn._xlws.FILTER('GAME.CHECKLIST_ Integrator'!$C$2:$C$3000,'GAME.CHECKLIST_ Integrator'!$D$2:$D$3000=F648,"#no matching result in GAME.CHECKLIST Integrator")),
           _xlfn._xlws.FILTER('Checklist.loc DATA'!$D$3:$D$3000,'Checklist.loc DATA'!$C$3:$C$3000=F648,"#no matching result in Checklist.loc DATA")))</f>
        <v/>
      </c>
      <c r="H648" s="61"/>
      <c r="I648" s="46" t="str" cm="1">
        <f t="array" ref="I648">IF(H648="","",
       IF(OR(_xlfn._xlws.FILTER('Checklist.loc DATA'!$D$3:$D$3000,'Checklist.loc DATA'!$C$3:$C$3000=H648,"#no matching result in Checklist.loc DATA")="#no matching result found in Checklist.loc DATA",_xlfn._xlws.FILTER('Checklist.loc DATA'!$D$3:$D$3000,'Checklist.loc DATA'!$C$3:$C$3000=H648,"#no matching result in Checklist.loc DATA")="MISSING",_xlfn._xlws.FILTER('Checklist.loc DATA'!$D$3:$D$3000,'Checklist.loc DATA'!$C$3:$C$3000=H648,"#no matching result in Checklist.loc DATA")=""),
            IF(_xlfn._xlws.FILTER('GAME.CHECKLIST_ Integrator'!$C$2:$C$3000,'GAME.CHECKLIST_ Integrator'!$D$2:$D$3000=H648,"#no matching result in GAME.CHECKLIST Integrator")="0","#Text found in aircraft PAGE_Integrator but no matching entry name; check that you copy-pasted entry names",
                   _xlfn._xlws.FILTER('GAME.CHECKLIST_ Integrator'!$C$2:$C$3000,'GAME.CHECKLIST_ Integrator'!$D$2:$D$3000=H648,"#no matching result in GAME.CHECKLIST Integrator")),
           _xlfn._xlws.FILTER('Checklist.loc DATA'!$D$3:$D$3000,'Checklist.loc DATA'!$C$3:$C$3000=H648,"#no matching result in Checklist.loc DATA")))</f>
        <v/>
      </c>
      <c r="J648" s="48"/>
      <c r="K648" s="46" t="str" cm="1">
        <f t="array" ref="K648">IF(OR(J648="",J648=0),"",
       IF(OR(_xlfn._xlws.FILTER('Checklist.loc DATA'!$E$3:$E$3000,'Checklist.loc DATA'!$D$3:$D$3000=J648,"#no matching result in Checklist.loc DATA")="#no matching result found in Checklist.loc DATA",_xlfn._xlws.FILTER('Checklist.loc DATA'!$E$3:$E$3000,'Checklist.loc DATA'!$D$3:$D$3000=J648,"#no matching result in Checklist.loc DATA")="MISSING",_xlfn._xlws.FILTER('Checklist.loc DATA'!$E$3:$E$3000,'Checklist.loc DATA'!$D$3:$D$3000=J648,"#no matching result in Checklist.loc DATA")=""),
          IF(_xlfn._xlws.FILTER('CLUE. Integrator'!$C$2:$C$3000,'CLUE. Integrator'!$D$2:$D$3000=J648,"#no matching result in aircraft CLUE_Integrator")="0","#Text found in aircraft CLUE_Integrator but no matching entry name; check that you copy-pasted entry names",
                   _xlfn._xlws.FILTER('CLUE. Integrator'!$C$2:$C$3000,'CLUE. Integrator'!$D$2:$D$3000=J648,"#no matching result in aircraft CLUE_Integrator")),
           _xlfn._xlws.FILTER('Checklist.loc DATA'!$E$3:$E$3000,'Checklist.loc DATA'!$D$3:$D$3000=J648,"#no matching result in Checklist.loc DATA")))</f>
        <v/>
      </c>
      <c r="L648" s="63" t="str">
        <f>IF('Integrator tracking'!G657="","",'Integrator tracking'!G657)</f>
        <v/>
      </c>
      <c r="M648" s="14" t="str">
        <f t="shared" si="20"/>
        <v/>
      </c>
      <c r="N648" s="14" t="str">
        <f>IF(F648="","",
_xlfn.CONCAT('Resource Checklist generator'!$A$2,UPPER('Resource Checklist generator'!$O$1),SUBSTITUTE(_xlfn.CONCAT(G648,"_",I648),"GAME.CHECKLIST_",""),"_",T648,'Resource Checklist generator'!$M$2,L648,'Resource Checklist generator'!$K$2,CHAR(10),
    'Resource Checklist generator'!$L$1,'Resource Checklist generator'!$N$2,'Resource Checklist generator'!$K$1,CHAR(10),
    'Resource Checklist generator'!$N$1
))</f>
        <v/>
      </c>
      <c r="O648" s="14" t="str">
        <f>IF(NOT(OR(U648=0,U648="")),_xlfn.CONCAT('Resource Checklist generator'!$G$2,U648,'Resource Checklist generator'!$H$2,CHAR(10),'Resource Checklist generator'!$I$2),"")</f>
        <v/>
      </c>
      <c r="P648" s="14" t="str">
        <f>IF(NOT(OR(V648=0,V648="")),_xlfn.CONCAT('Resource Checklist generator'!$J$2,V648,'Resource Checklist generator'!$H$2,CHAR(10),'Resource Checklist generator'!$L$2),"")</f>
        <v/>
      </c>
      <c r="Q648" s="14" t="str">
        <f>IF(F648="","",
    _xlfn.CONCAT('Resource Checklist generator'!$A$1,UPPER('Resource Checklist generator'!$O$1),SUBSTITUTE(_xlfn.CONCAT(G648,"_",I648),"GAME.CHECKLIST_",""),'Resource Checklist generator'!$B$1,CHAR(10),
    'Resource Checklist generator'!$C$1,G648,'Resource Checklist generator'!$D$1,I648,'Resource Checklist generator'!$E$1,CHAR(10),
    IF(K648="","",_xlfn.CONCAT('Resource Checklist generator'!$F$1,K648,'Resource Checklist generator'!$G$1,CHAR(10))),
    'Resource Checklist generator'!$J$1,'Resource Checklist generator'!$K$1,CHAR(10),
    'Resource Checklist generator'!$N$1)
)</f>
        <v/>
      </c>
      <c r="R648" s="14"/>
      <c r="S648" s="14" t="str">
        <f t="shared" si="21"/>
        <v/>
      </c>
      <c r="T648" s="14" t="str" cm="1">
        <f t="array" ref="T648">IF(Q648="","",MATCH(MID(Q648,1,255),MID($R$3:$R$999,1,255),0))</f>
        <v/>
      </c>
      <c r="U648" s="14"/>
      <c r="V648" s="14"/>
    </row>
    <row r="649" spans="2:22">
      <c r="B649" s="9"/>
      <c r="C649" s="46" t="str" cm="1">
        <f t="array" ref="C649">IF(B649="","",
       IF(OR(_xlfn._xlws.FILTER('Checklist.loc DATA'!$D$3:$D$3000,'Checklist.loc DATA'!$C$3:$C$3000=B649,"#no matching result in Checklist.loc DATA")="#no matching result found in Checklist.loc DATA",_xlfn._xlws.FILTER('Checklist.loc DATA'!$D$3:$D$3000,'Checklist.loc DATA'!$C$3:$C$3000=B649,"#no matching result in Checklist.loc DATA")="MISSING",_xlfn._xlws.FILTER('Checklist.loc DATA'!$D$3:$D$3000,'Checklist.loc DATA'!$C$3:$C$3000=B649,"#no matching result in Checklist.loc DATA")=""),
            IF(_xlfn._xlws.FILTER('GAME.CHECKLIST_ Integrator'!$C$2:$C$3000,'GAME.CHECKLIST_ Integrator'!$D$2:$D$3000=B649,"#no matching result in GAME.CHECKLIST Integrator")="0","#Text found in aircraft PAGE_Integrator but no matching entry name; check that you copy-pasted entry names",
                   _xlfn._xlws.FILTER('GAME.CHECKLIST_ Integrator'!$C$2:$C$3000,'GAME.CHECKLIST_ Integrator'!$D$2:$D$3000=B649,"#no matching result in GAME.CHECKLIST Integrator")),
           _xlfn._xlws.FILTER('Checklist.loc DATA'!$D$3:$D$3000,'Checklist.loc DATA'!$C$3:$C$3000=B649,"#no matching result in Checklist.loc DATA")))</f>
        <v/>
      </c>
      <c r="D649" s="54"/>
      <c r="E649" s="46" t="str" cm="1">
        <f t="array" ref="E649">IF(D649="","",
       IF(OR(_xlfn._xlws.FILTER('Checklist.loc DATA'!$D$3:$D$3000,'Checklist.loc DATA'!$C$3:$C$3000=D649,"#no matching result in Checklist.loc DATA")="#no matching result found in Checklist.loc DATA",_xlfn._xlws.FILTER('Checklist.loc DATA'!$D$3:$D$3000,'Checklist.loc DATA'!$C$3:$C$3000=D649,"#no matching result in Checklist.loc DATA")="MISSING",_xlfn._xlws.FILTER('Checklist.loc DATA'!$D$3:$D$3000,'Checklist.loc DATA'!$C$3:$C$3000=D649,"#no matching result in Checklist.loc DATA")=""),
            IF(_xlfn._xlws.FILTER('GAME.CHECKLIST_ Integrator'!$C$2:$C$3000,'GAME.CHECKLIST_ Integrator'!$D$2:$D$3000=D649,"#no matching result in GAME.CHECKLIST Integrator")="0","#Text found in aircraft PAGE_Integrator but no matching entry name; check that you copy-pasted entry names",
                   _xlfn._xlws.FILTER('GAME.CHECKLIST_ Integrator'!$C$2:$C$3000,'GAME.CHECKLIST_ Integrator'!$D$2:$D$3000=D649,"#no matching result in GAME.CHECKLIST Integrator")),
           _xlfn._xlws.FILTER('Checklist.loc DATA'!$D$3:$D$3000,'Checklist.loc DATA'!$C$3:$C$3000=D649,"#no matching result in Checklist.loc DATA")))</f>
        <v/>
      </c>
      <c r="F649" s="52"/>
      <c r="G649" s="46" t="str" cm="1">
        <f t="array" ref="G649">IF(F649="","",
       IF(OR(_xlfn._xlws.FILTER('Checklist.loc DATA'!$D$3:$D$3000,'Checklist.loc DATA'!$C$3:$C$3000=F649,"#no matching result in Checklist.loc DATA")="#no matching result found in Checklist.loc DATA",_xlfn._xlws.FILTER('Checklist.loc DATA'!$D$3:$D$3000,'Checklist.loc DATA'!$C$3:$C$3000=F649,"#no matching result in Checklist.loc DATA")="MISSING",_xlfn._xlws.FILTER('Checklist.loc DATA'!$D$3:$D$3000,'Checklist.loc DATA'!$C$3:$C$3000=F649,"#no matching result in Checklist.loc DATA")=""),
            IF(_xlfn._xlws.FILTER('GAME.CHECKLIST_ Integrator'!$C$2:$C$3000,'GAME.CHECKLIST_ Integrator'!$D$2:$D$3000=F649,"#no matching result in GAME.CHECKLIST Integrator")="0","#Text found in aircraft PAGE_Integrator but no matching entry name; check that you copy-pasted entry names",
                   _xlfn._xlws.FILTER('GAME.CHECKLIST_ Integrator'!$C$2:$C$3000,'GAME.CHECKLIST_ Integrator'!$D$2:$D$3000=F649,"#no matching result in GAME.CHECKLIST Integrator")),
           _xlfn._xlws.FILTER('Checklist.loc DATA'!$D$3:$D$3000,'Checklist.loc DATA'!$C$3:$C$3000=F649,"#no matching result in Checklist.loc DATA")))</f>
        <v/>
      </c>
      <c r="H649" s="61"/>
      <c r="I649" s="46" t="str" cm="1">
        <f t="array" ref="I649">IF(H649="","",
       IF(OR(_xlfn._xlws.FILTER('Checklist.loc DATA'!$D$3:$D$3000,'Checklist.loc DATA'!$C$3:$C$3000=H649,"#no matching result in Checklist.loc DATA")="#no matching result found in Checklist.loc DATA",_xlfn._xlws.FILTER('Checklist.loc DATA'!$D$3:$D$3000,'Checklist.loc DATA'!$C$3:$C$3000=H649,"#no matching result in Checklist.loc DATA")="MISSING",_xlfn._xlws.FILTER('Checklist.loc DATA'!$D$3:$D$3000,'Checklist.loc DATA'!$C$3:$C$3000=H649,"#no matching result in Checklist.loc DATA")=""),
            IF(_xlfn._xlws.FILTER('GAME.CHECKLIST_ Integrator'!$C$2:$C$3000,'GAME.CHECKLIST_ Integrator'!$D$2:$D$3000=H649,"#no matching result in GAME.CHECKLIST Integrator")="0","#Text found in aircraft PAGE_Integrator but no matching entry name; check that you copy-pasted entry names",
                   _xlfn._xlws.FILTER('GAME.CHECKLIST_ Integrator'!$C$2:$C$3000,'GAME.CHECKLIST_ Integrator'!$D$2:$D$3000=H649,"#no matching result in GAME.CHECKLIST Integrator")),
           _xlfn._xlws.FILTER('Checklist.loc DATA'!$D$3:$D$3000,'Checklist.loc DATA'!$C$3:$C$3000=H649,"#no matching result in Checklist.loc DATA")))</f>
        <v/>
      </c>
      <c r="J649" s="48"/>
      <c r="K649" s="46" t="str" cm="1">
        <f t="array" ref="K649">IF(OR(J649="",J649=0),"",
       IF(OR(_xlfn._xlws.FILTER('Checklist.loc DATA'!$E$3:$E$3000,'Checklist.loc DATA'!$D$3:$D$3000=J649,"#no matching result in Checklist.loc DATA")="#no matching result found in Checklist.loc DATA",_xlfn._xlws.FILTER('Checklist.loc DATA'!$E$3:$E$3000,'Checklist.loc DATA'!$D$3:$D$3000=J649,"#no matching result in Checklist.loc DATA")="MISSING",_xlfn._xlws.FILTER('Checklist.loc DATA'!$E$3:$E$3000,'Checklist.loc DATA'!$D$3:$D$3000=J649,"#no matching result in Checklist.loc DATA")=""),
          IF(_xlfn._xlws.FILTER('CLUE. Integrator'!$C$2:$C$3000,'CLUE. Integrator'!$D$2:$D$3000=J649,"#no matching result in aircraft CLUE_Integrator")="0","#Text found in aircraft CLUE_Integrator but no matching entry name; check that you copy-pasted entry names",
                   _xlfn._xlws.FILTER('CLUE. Integrator'!$C$2:$C$3000,'CLUE. Integrator'!$D$2:$D$3000=J649,"#no matching result in aircraft CLUE_Integrator")),
           _xlfn._xlws.FILTER('Checklist.loc DATA'!$E$3:$E$3000,'Checklist.loc DATA'!$D$3:$D$3000=J649,"#no matching result in Checklist.loc DATA")))</f>
        <v/>
      </c>
      <c r="L649" s="63" t="str">
        <f>IF('Integrator tracking'!G658="","",'Integrator tracking'!G658)</f>
        <v/>
      </c>
      <c r="M649" s="14" t="str">
        <f t="shared" si="20"/>
        <v/>
      </c>
      <c r="N649" s="14" t="str">
        <f>IF(F649="","",
_xlfn.CONCAT('Resource Checklist generator'!$A$2,UPPER('Resource Checklist generator'!$O$1),SUBSTITUTE(_xlfn.CONCAT(G649,"_",I649),"GAME.CHECKLIST_",""),"_",T649,'Resource Checklist generator'!$M$2,L649,'Resource Checklist generator'!$K$2,CHAR(10),
    'Resource Checklist generator'!$L$1,'Resource Checklist generator'!$N$2,'Resource Checklist generator'!$K$1,CHAR(10),
    'Resource Checklist generator'!$N$1
))</f>
        <v/>
      </c>
      <c r="O649" s="14" t="str">
        <f>IF(NOT(OR(U649=0,U649="")),_xlfn.CONCAT('Resource Checklist generator'!$G$2,U649,'Resource Checklist generator'!$H$2,CHAR(10),'Resource Checklist generator'!$I$2),"")</f>
        <v/>
      </c>
      <c r="P649" s="14" t="str">
        <f>IF(NOT(OR(V649=0,V649="")),_xlfn.CONCAT('Resource Checklist generator'!$J$2,V649,'Resource Checklist generator'!$H$2,CHAR(10),'Resource Checklist generator'!$L$2),"")</f>
        <v/>
      </c>
      <c r="Q649" s="14" t="str">
        <f>IF(F649="","",
    _xlfn.CONCAT('Resource Checklist generator'!$A$1,UPPER('Resource Checklist generator'!$O$1),SUBSTITUTE(_xlfn.CONCAT(G649,"_",I649),"GAME.CHECKLIST_",""),'Resource Checklist generator'!$B$1,CHAR(10),
    'Resource Checklist generator'!$C$1,G649,'Resource Checklist generator'!$D$1,I649,'Resource Checklist generator'!$E$1,CHAR(10),
    IF(K649="","",_xlfn.CONCAT('Resource Checklist generator'!$F$1,K649,'Resource Checklist generator'!$G$1,CHAR(10))),
    'Resource Checklist generator'!$J$1,'Resource Checklist generator'!$K$1,CHAR(10),
    'Resource Checklist generator'!$N$1)
)</f>
        <v/>
      </c>
      <c r="R649" s="14"/>
      <c r="S649" s="14" t="str">
        <f t="shared" si="21"/>
        <v/>
      </c>
      <c r="T649" s="14" t="str" cm="1">
        <f t="array" ref="T649">IF(Q649="","",MATCH(MID(Q649,1,255),MID($R$3:$R$999,1,255),0))</f>
        <v/>
      </c>
      <c r="U649" s="14"/>
      <c r="V649" s="14"/>
    </row>
    <row r="650" spans="2:22">
      <c r="B650" s="9"/>
      <c r="C650" s="46" t="str" cm="1">
        <f t="array" ref="C650">IF(B650="","",
       IF(OR(_xlfn._xlws.FILTER('Checklist.loc DATA'!$D$3:$D$3000,'Checklist.loc DATA'!$C$3:$C$3000=B650,"#no matching result in Checklist.loc DATA")="#no matching result found in Checklist.loc DATA",_xlfn._xlws.FILTER('Checklist.loc DATA'!$D$3:$D$3000,'Checklist.loc DATA'!$C$3:$C$3000=B650,"#no matching result in Checklist.loc DATA")="MISSING",_xlfn._xlws.FILTER('Checklist.loc DATA'!$D$3:$D$3000,'Checklist.loc DATA'!$C$3:$C$3000=B650,"#no matching result in Checklist.loc DATA")=""),
            IF(_xlfn._xlws.FILTER('GAME.CHECKLIST_ Integrator'!$C$2:$C$3000,'GAME.CHECKLIST_ Integrator'!$D$2:$D$3000=B650,"#no matching result in GAME.CHECKLIST Integrator")="0","#Text found in aircraft PAGE_Integrator but no matching entry name; check that you copy-pasted entry names",
                   _xlfn._xlws.FILTER('GAME.CHECKLIST_ Integrator'!$C$2:$C$3000,'GAME.CHECKLIST_ Integrator'!$D$2:$D$3000=B650,"#no matching result in GAME.CHECKLIST Integrator")),
           _xlfn._xlws.FILTER('Checklist.loc DATA'!$D$3:$D$3000,'Checklist.loc DATA'!$C$3:$C$3000=B650,"#no matching result in Checklist.loc DATA")))</f>
        <v/>
      </c>
      <c r="D650" s="54"/>
      <c r="E650" s="46" t="str" cm="1">
        <f t="array" ref="E650">IF(D650="","",
       IF(OR(_xlfn._xlws.FILTER('Checklist.loc DATA'!$D$3:$D$3000,'Checklist.loc DATA'!$C$3:$C$3000=D650,"#no matching result in Checklist.loc DATA")="#no matching result found in Checklist.loc DATA",_xlfn._xlws.FILTER('Checklist.loc DATA'!$D$3:$D$3000,'Checklist.loc DATA'!$C$3:$C$3000=D650,"#no matching result in Checklist.loc DATA")="MISSING",_xlfn._xlws.FILTER('Checklist.loc DATA'!$D$3:$D$3000,'Checklist.loc DATA'!$C$3:$C$3000=D650,"#no matching result in Checklist.loc DATA")=""),
            IF(_xlfn._xlws.FILTER('GAME.CHECKLIST_ Integrator'!$C$2:$C$3000,'GAME.CHECKLIST_ Integrator'!$D$2:$D$3000=D650,"#no matching result in GAME.CHECKLIST Integrator")="0","#Text found in aircraft PAGE_Integrator but no matching entry name; check that you copy-pasted entry names",
                   _xlfn._xlws.FILTER('GAME.CHECKLIST_ Integrator'!$C$2:$C$3000,'GAME.CHECKLIST_ Integrator'!$D$2:$D$3000=D650,"#no matching result in GAME.CHECKLIST Integrator")),
           _xlfn._xlws.FILTER('Checklist.loc DATA'!$D$3:$D$3000,'Checklist.loc DATA'!$C$3:$C$3000=D650,"#no matching result in Checklist.loc DATA")))</f>
        <v/>
      </c>
      <c r="F650" s="52"/>
      <c r="G650" s="46" t="str" cm="1">
        <f t="array" ref="G650">IF(F650="","",
       IF(OR(_xlfn._xlws.FILTER('Checklist.loc DATA'!$D$3:$D$3000,'Checklist.loc DATA'!$C$3:$C$3000=F650,"#no matching result in Checklist.loc DATA")="#no matching result found in Checklist.loc DATA",_xlfn._xlws.FILTER('Checklist.loc DATA'!$D$3:$D$3000,'Checklist.loc DATA'!$C$3:$C$3000=F650,"#no matching result in Checklist.loc DATA")="MISSING",_xlfn._xlws.FILTER('Checklist.loc DATA'!$D$3:$D$3000,'Checklist.loc DATA'!$C$3:$C$3000=F650,"#no matching result in Checklist.loc DATA")=""),
            IF(_xlfn._xlws.FILTER('GAME.CHECKLIST_ Integrator'!$C$2:$C$3000,'GAME.CHECKLIST_ Integrator'!$D$2:$D$3000=F650,"#no matching result in GAME.CHECKLIST Integrator")="0","#Text found in aircraft PAGE_Integrator but no matching entry name; check that you copy-pasted entry names",
                   _xlfn._xlws.FILTER('GAME.CHECKLIST_ Integrator'!$C$2:$C$3000,'GAME.CHECKLIST_ Integrator'!$D$2:$D$3000=F650,"#no matching result in GAME.CHECKLIST Integrator")),
           _xlfn._xlws.FILTER('Checklist.loc DATA'!$D$3:$D$3000,'Checklist.loc DATA'!$C$3:$C$3000=F650,"#no matching result in Checklist.loc DATA")))</f>
        <v/>
      </c>
      <c r="H650" s="61"/>
      <c r="I650" s="46" t="str" cm="1">
        <f t="array" ref="I650">IF(H650="","",
       IF(OR(_xlfn._xlws.FILTER('Checklist.loc DATA'!$D$3:$D$3000,'Checklist.loc DATA'!$C$3:$C$3000=H650,"#no matching result in Checklist.loc DATA")="#no matching result found in Checklist.loc DATA",_xlfn._xlws.FILTER('Checklist.loc DATA'!$D$3:$D$3000,'Checklist.loc DATA'!$C$3:$C$3000=H650,"#no matching result in Checklist.loc DATA")="MISSING",_xlfn._xlws.FILTER('Checklist.loc DATA'!$D$3:$D$3000,'Checklist.loc DATA'!$C$3:$C$3000=H650,"#no matching result in Checklist.loc DATA")=""),
            IF(_xlfn._xlws.FILTER('GAME.CHECKLIST_ Integrator'!$C$2:$C$3000,'GAME.CHECKLIST_ Integrator'!$D$2:$D$3000=H650,"#no matching result in GAME.CHECKLIST Integrator")="0","#Text found in aircraft PAGE_Integrator but no matching entry name; check that you copy-pasted entry names",
                   _xlfn._xlws.FILTER('GAME.CHECKLIST_ Integrator'!$C$2:$C$3000,'GAME.CHECKLIST_ Integrator'!$D$2:$D$3000=H650,"#no matching result in GAME.CHECKLIST Integrator")),
           _xlfn._xlws.FILTER('Checklist.loc DATA'!$D$3:$D$3000,'Checklist.loc DATA'!$C$3:$C$3000=H650,"#no matching result in Checklist.loc DATA")))</f>
        <v/>
      </c>
      <c r="J650" s="48"/>
      <c r="K650" s="46" t="str" cm="1">
        <f t="array" ref="K650">IF(OR(J650="",J650=0),"",
       IF(OR(_xlfn._xlws.FILTER('Checklist.loc DATA'!$E$3:$E$3000,'Checklist.loc DATA'!$D$3:$D$3000=J650,"#no matching result in Checklist.loc DATA")="#no matching result found in Checklist.loc DATA",_xlfn._xlws.FILTER('Checklist.loc DATA'!$E$3:$E$3000,'Checklist.loc DATA'!$D$3:$D$3000=J650,"#no matching result in Checklist.loc DATA")="MISSING",_xlfn._xlws.FILTER('Checklist.loc DATA'!$E$3:$E$3000,'Checklist.loc DATA'!$D$3:$D$3000=J650,"#no matching result in Checklist.loc DATA")=""),
          IF(_xlfn._xlws.FILTER('CLUE. Integrator'!$C$2:$C$3000,'CLUE. Integrator'!$D$2:$D$3000=J650,"#no matching result in aircraft CLUE_Integrator")="0","#Text found in aircraft CLUE_Integrator but no matching entry name; check that you copy-pasted entry names",
                   _xlfn._xlws.FILTER('CLUE. Integrator'!$C$2:$C$3000,'CLUE. Integrator'!$D$2:$D$3000=J650,"#no matching result in aircraft CLUE_Integrator")),
           _xlfn._xlws.FILTER('Checklist.loc DATA'!$E$3:$E$3000,'Checklist.loc DATA'!$D$3:$D$3000=J650,"#no matching result in Checklist.loc DATA")))</f>
        <v/>
      </c>
      <c r="L650" s="63" t="str">
        <f>IF('Integrator tracking'!G659="","",'Integrator tracking'!G659)</f>
        <v/>
      </c>
      <c r="M650" s="14" t="str">
        <f t="shared" si="20"/>
        <v/>
      </c>
      <c r="N650" s="14" t="str">
        <f>IF(F650="","",
_xlfn.CONCAT('Resource Checklist generator'!$A$2,UPPER('Resource Checklist generator'!$O$1),SUBSTITUTE(_xlfn.CONCAT(G650,"_",I650),"GAME.CHECKLIST_",""),"_",T650,'Resource Checklist generator'!$M$2,L650,'Resource Checklist generator'!$K$2,CHAR(10),
    'Resource Checklist generator'!$L$1,'Resource Checklist generator'!$N$2,'Resource Checklist generator'!$K$1,CHAR(10),
    'Resource Checklist generator'!$N$1
))</f>
        <v/>
      </c>
      <c r="O650" s="14" t="str">
        <f>IF(NOT(OR(U650=0,U650="")),_xlfn.CONCAT('Resource Checklist generator'!$G$2,U650,'Resource Checklist generator'!$H$2,CHAR(10),'Resource Checklist generator'!$I$2),"")</f>
        <v/>
      </c>
      <c r="P650" s="14" t="str">
        <f>IF(NOT(OR(V650=0,V650="")),_xlfn.CONCAT('Resource Checklist generator'!$J$2,V650,'Resource Checklist generator'!$H$2,CHAR(10),'Resource Checklist generator'!$L$2),"")</f>
        <v/>
      </c>
      <c r="Q650" s="14" t="str">
        <f>IF(F650="","",
    _xlfn.CONCAT('Resource Checklist generator'!$A$1,UPPER('Resource Checklist generator'!$O$1),SUBSTITUTE(_xlfn.CONCAT(G650,"_",I650),"GAME.CHECKLIST_",""),'Resource Checklist generator'!$B$1,CHAR(10),
    'Resource Checklist generator'!$C$1,G650,'Resource Checklist generator'!$D$1,I650,'Resource Checklist generator'!$E$1,CHAR(10),
    IF(K650="","",_xlfn.CONCAT('Resource Checklist generator'!$F$1,K650,'Resource Checklist generator'!$G$1,CHAR(10))),
    'Resource Checklist generator'!$J$1,'Resource Checklist generator'!$K$1,CHAR(10),
    'Resource Checklist generator'!$N$1)
)</f>
        <v/>
      </c>
      <c r="R650" s="14"/>
      <c r="S650" s="14" t="str">
        <f t="shared" si="21"/>
        <v/>
      </c>
      <c r="T650" s="14" t="str" cm="1">
        <f t="array" ref="T650">IF(Q650="","",MATCH(MID(Q650,1,255),MID($R$3:$R$999,1,255),0))</f>
        <v/>
      </c>
      <c r="U650" s="14"/>
      <c r="V650" s="14"/>
    </row>
    <row r="651" spans="2:22">
      <c r="B651" s="9"/>
      <c r="C651" s="46" t="str" cm="1">
        <f t="array" ref="C651">IF(B651="","",
       IF(OR(_xlfn._xlws.FILTER('Checklist.loc DATA'!$D$3:$D$3000,'Checklist.loc DATA'!$C$3:$C$3000=B651,"#no matching result in Checklist.loc DATA")="#no matching result found in Checklist.loc DATA",_xlfn._xlws.FILTER('Checklist.loc DATA'!$D$3:$D$3000,'Checklist.loc DATA'!$C$3:$C$3000=B651,"#no matching result in Checklist.loc DATA")="MISSING",_xlfn._xlws.FILTER('Checklist.loc DATA'!$D$3:$D$3000,'Checklist.loc DATA'!$C$3:$C$3000=B651,"#no matching result in Checklist.loc DATA")=""),
            IF(_xlfn._xlws.FILTER('GAME.CHECKLIST_ Integrator'!$C$2:$C$3000,'GAME.CHECKLIST_ Integrator'!$D$2:$D$3000=B651,"#no matching result in GAME.CHECKLIST Integrator")="0","#Text found in aircraft PAGE_Integrator but no matching entry name; check that you copy-pasted entry names",
                   _xlfn._xlws.FILTER('GAME.CHECKLIST_ Integrator'!$C$2:$C$3000,'GAME.CHECKLIST_ Integrator'!$D$2:$D$3000=B651,"#no matching result in GAME.CHECKLIST Integrator")),
           _xlfn._xlws.FILTER('Checklist.loc DATA'!$D$3:$D$3000,'Checklist.loc DATA'!$C$3:$C$3000=B651,"#no matching result in Checklist.loc DATA")))</f>
        <v/>
      </c>
      <c r="D651" s="54"/>
      <c r="E651" s="46" t="str" cm="1">
        <f t="array" ref="E651">IF(D651="","",
       IF(OR(_xlfn._xlws.FILTER('Checklist.loc DATA'!$D$3:$D$3000,'Checklist.loc DATA'!$C$3:$C$3000=D651,"#no matching result in Checklist.loc DATA")="#no matching result found in Checklist.loc DATA",_xlfn._xlws.FILTER('Checklist.loc DATA'!$D$3:$D$3000,'Checklist.loc DATA'!$C$3:$C$3000=D651,"#no matching result in Checklist.loc DATA")="MISSING",_xlfn._xlws.FILTER('Checklist.loc DATA'!$D$3:$D$3000,'Checklist.loc DATA'!$C$3:$C$3000=D651,"#no matching result in Checklist.loc DATA")=""),
            IF(_xlfn._xlws.FILTER('GAME.CHECKLIST_ Integrator'!$C$2:$C$3000,'GAME.CHECKLIST_ Integrator'!$D$2:$D$3000=D651,"#no matching result in GAME.CHECKLIST Integrator")="0","#Text found in aircraft PAGE_Integrator but no matching entry name; check that you copy-pasted entry names",
                   _xlfn._xlws.FILTER('GAME.CHECKLIST_ Integrator'!$C$2:$C$3000,'GAME.CHECKLIST_ Integrator'!$D$2:$D$3000=D651,"#no matching result in GAME.CHECKLIST Integrator")),
           _xlfn._xlws.FILTER('Checklist.loc DATA'!$D$3:$D$3000,'Checklist.loc DATA'!$C$3:$C$3000=D651,"#no matching result in Checklist.loc DATA")))</f>
        <v/>
      </c>
      <c r="F651" s="52"/>
      <c r="G651" s="46" t="str" cm="1">
        <f t="array" ref="G651">IF(F651="","",
       IF(OR(_xlfn._xlws.FILTER('Checklist.loc DATA'!$D$3:$D$3000,'Checklist.loc DATA'!$C$3:$C$3000=F651,"#no matching result in Checklist.loc DATA")="#no matching result found in Checklist.loc DATA",_xlfn._xlws.FILTER('Checklist.loc DATA'!$D$3:$D$3000,'Checklist.loc DATA'!$C$3:$C$3000=F651,"#no matching result in Checklist.loc DATA")="MISSING",_xlfn._xlws.FILTER('Checklist.loc DATA'!$D$3:$D$3000,'Checklist.loc DATA'!$C$3:$C$3000=F651,"#no matching result in Checklist.loc DATA")=""),
            IF(_xlfn._xlws.FILTER('GAME.CHECKLIST_ Integrator'!$C$2:$C$3000,'GAME.CHECKLIST_ Integrator'!$D$2:$D$3000=F651,"#no matching result in GAME.CHECKLIST Integrator")="0","#Text found in aircraft PAGE_Integrator but no matching entry name; check that you copy-pasted entry names",
                   _xlfn._xlws.FILTER('GAME.CHECKLIST_ Integrator'!$C$2:$C$3000,'GAME.CHECKLIST_ Integrator'!$D$2:$D$3000=F651,"#no matching result in GAME.CHECKLIST Integrator")),
           _xlfn._xlws.FILTER('Checklist.loc DATA'!$D$3:$D$3000,'Checklist.loc DATA'!$C$3:$C$3000=F651,"#no matching result in Checklist.loc DATA")))</f>
        <v/>
      </c>
      <c r="H651" s="61"/>
      <c r="I651" s="46" t="str" cm="1">
        <f t="array" ref="I651">IF(H651="","",
       IF(OR(_xlfn._xlws.FILTER('Checklist.loc DATA'!$D$3:$D$3000,'Checklist.loc DATA'!$C$3:$C$3000=H651,"#no matching result in Checklist.loc DATA")="#no matching result found in Checklist.loc DATA",_xlfn._xlws.FILTER('Checklist.loc DATA'!$D$3:$D$3000,'Checklist.loc DATA'!$C$3:$C$3000=H651,"#no matching result in Checklist.loc DATA")="MISSING",_xlfn._xlws.FILTER('Checklist.loc DATA'!$D$3:$D$3000,'Checklist.loc DATA'!$C$3:$C$3000=H651,"#no matching result in Checklist.loc DATA")=""),
            IF(_xlfn._xlws.FILTER('GAME.CHECKLIST_ Integrator'!$C$2:$C$3000,'GAME.CHECKLIST_ Integrator'!$D$2:$D$3000=H651,"#no matching result in GAME.CHECKLIST Integrator")="0","#Text found in aircraft PAGE_Integrator but no matching entry name; check that you copy-pasted entry names",
                   _xlfn._xlws.FILTER('GAME.CHECKLIST_ Integrator'!$C$2:$C$3000,'GAME.CHECKLIST_ Integrator'!$D$2:$D$3000=H651,"#no matching result in GAME.CHECKLIST Integrator")),
           _xlfn._xlws.FILTER('Checklist.loc DATA'!$D$3:$D$3000,'Checklist.loc DATA'!$C$3:$C$3000=H651,"#no matching result in Checklist.loc DATA")))</f>
        <v/>
      </c>
      <c r="J651" s="48"/>
      <c r="K651" s="46" t="str" cm="1">
        <f t="array" ref="K651">IF(OR(J651="",J651=0),"",
       IF(OR(_xlfn._xlws.FILTER('Checklist.loc DATA'!$E$3:$E$3000,'Checklist.loc DATA'!$D$3:$D$3000=J651,"#no matching result in Checklist.loc DATA")="#no matching result found in Checklist.loc DATA",_xlfn._xlws.FILTER('Checklist.loc DATA'!$E$3:$E$3000,'Checklist.loc DATA'!$D$3:$D$3000=J651,"#no matching result in Checklist.loc DATA")="MISSING",_xlfn._xlws.FILTER('Checklist.loc DATA'!$E$3:$E$3000,'Checklist.loc DATA'!$D$3:$D$3000=J651,"#no matching result in Checklist.loc DATA")=""),
          IF(_xlfn._xlws.FILTER('CLUE. Integrator'!$C$2:$C$3000,'CLUE. Integrator'!$D$2:$D$3000=J651,"#no matching result in aircraft CLUE_Integrator")="0","#Text found in aircraft CLUE_Integrator but no matching entry name; check that you copy-pasted entry names",
                   _xlfn._xlws.FILTER('CLUE. Integrator'!$C$2:$C$3000,'CLUE. Integrator'!$D$2:$D$3000=J651,"#no matching result in aircraft CLUE_Integrator")),
           _xlfn._xlws.FILTER('Checklist.loc DATA'!$E$3:$E$3000,'Checklist.loc DATA'!$D$3:$D$3000=J651,"#no matching result in Checklist.loc DATA")))</f>
        <v/>
      </c>
      <c r="L651" s="63" t="str">
        <f>IF('Integrator tracking'!G660="","",'Integrator tracking'!G660)</f>
        <v/>
      </c>
      <c r="M651" s="14" t="str">
        <f t="shared" si="20"/>
        <v/>
      </c>
      <c r="N651" s="14" t="str">
        <f>IF(F651="","",
_xlfn.CONCAT('Resource Checklist generator'!$A$2,UPPER('Resource Checklist generator'!$O$1),SUBSTITUTE(_xlfn.CONCAT(G651,"_",I651),"GAME.CHECKLIST_",""),"_",T651,'Resource Checklist generator'!$M$2,L651,'Resource Checklist generator'!$K$2,CHAR(10),
    'Resource Checklist generator'!$L$1,'Resource Checklist generator'!$N$2,'Resource Checklist generator'!$K$1,CHAR(10),
    'Resource Checklist generator'!$N$1
))</f>
        <v/>
      </c>
      <c r="O651" s="14" t="str">
        <f>IF(NOT(OR(U651=0,U651="")),_xlfn.CONCAT('Resource Checklist generator'!$G$2,U651,'Resource Checklist generator'!$H$2,CHAR(10),'Resource Checklist generator'!$I$2),"")</f>
        <v/>
      </c>
      <c r="P651" s="14" t="str">
        <f>IF(NOT(OR(V651=0,V651="")),_xlfn.CONCAT('Resource Checklist generator'!$J$2,V651,'Resource Checklist generator'!$H$2,CHAR(10),'Resource Checklist generator'!$L$2),"")</f>
        <v/>
      </c>
      <c r="Q651" s="14" t="str">
        <f>IF(F651="","",
    _xlfn.CONCAT('Resource Checklist generator'!$A$1,UPPER('Resource Checklist generator'!$O$1),SUBSTITUTE(_xlfn.CONCAT(G651,"_",I651),"GAME.CHECKLIST_",""),'Resource Checklist generator'!$B$1,CHAR(10),
    'Resource Checklist generator'!$C$1,G651,'Resource Checklist generator'!$D$1,I651,'Resource Checklist generator'!$E$1,CHAR(10),
    IF(K651="","",_xlfn.CONCAT('Resource Checklist generator'!$F$1,K651,'Resource Checklist generator'!$G$1,CHAR(10))),
    'Resource Checklist generator'!$J$1,'Resource Checklist generator'!$K$1,CHAR(10),
    'Resource Checklist generator'!$N$1)
)</f>
        <v/>
      </c>
      <c r="R651" s="14"/>
      <c r="S651" s="14" t="str">
        <f t="shared" si="21"/>
        <v/>
      </c>
      <c r="T651" s="14" t="str" cm="1">
        <f t="array" ref="T651">IF(Q651="","",MATCH(MID(Q651,1,255),MID($R$3:$R$999,1,255),0))</f>
        <v/>
      </c>
      <c r="U651" s="14"/>
      <c r="V651" s="14"/>
    </row>
    <row r="652" spans="2:22">
      <c r="B652" s="9"/>
      <c r="C652" s="46" t="str" cm="1">
        <f t="array" ref="C652">IF(B652="","",
       IF(OR(_xlfn._xlws.FILTER('Checklist.loc DATA'!$D$3:$D$3000,'Checklist.loc DATA'!$C$3:$C$3000=B652,"#no matching result in Checklist.loc DATA")="#no matching result found in Checklist.loc DATA",_xlfn._xlws.FILTER('Checklist.loc DATA'!$D$3:$D$3000,'Checklist.loc DATA'!$C$3:$C$3000=B652,"#no matching result in Checklist.loc DATA")="MISSING",_xlfn._xlws.FILTER('Checklist.loc DATA'!$D$3:$D$3000,'Checklist.loc DATA'!$C$3:$C$3000=B652,"#no matching result in Checklist.loc DATA")=""),
            IF(_xlfn._xlws.FILTER('GAME.CHECKLIST_ Integrator'!$C$2:$C$3000,'GAME.CHECKLIST_ Integrator'!$D$2:$D$3000=B652,"#no matching result in GAME.CHECKLIST Integrator")="0","#Text found in aircraft PAGE_Integrator but no matching entry name; check that you copy-pasted entry names",
                   _xlfn._xlws.FILTER('GAME.CHECKLIST_ Integrator'!$C$2:$C$3000,'GAME.CHECKLIST_ Integrator'!$D$2:$D$3000=B652,"#no matching result in GAME.CHECKLIST Integrator")),
           _xlfn._xlws.FILTER('Checklist.loc DATA'!$D$3:$D$3000,'Checklist.loc DATA'!$C$3:$C$3000=B652,"#no matching result in Checklist.loc DATA")))</f>
        <v/>
      </c>
      <c r="D652" s="54"/>
      <c r="E652" s="46" t="str" cm="1">
        <f t="array" ref="E652">IF(D652="","",
       IF(OR(_xlfn._xlws.FILTER('Checklist.loc DATA'!$D$3:$D$3000,'Checklist.loc DATA'!$C$3:$C$3000=D652,"#no matching result in Checklist.loc DATA")="#no matching result found in Checklist.loc DATA",_xlfn._xlws.FILTER('Checklist.loc DATA'!$D$3:$D$3000,'Checklist.loc DATA'!$C$3:$C$3000=D652,"#no matching result in Checklist.loc DATA")="MISSING",_xlfn._xlws.FILTER('Checklist.loc DATA'!$D$3:$D$3000,'Checklist.loc DATA'!$C$3:$C$3000=D652,"#no matching result in Checklist.loc DATA")=""),
            IF(_xlfn._xlws.FILTER('GAME.CHECKLIST_ Integrator'!$C$2:$C$3000,'GAME.CHECKLIST_ Integrator'!$D$2:$D$3000=D652,"#no matching result in GAME.CHECKLIST Integrator")="0","#Text found in aircraft PAGE_Integrator but no matching entry name; check that you copy-pasted entry names",
                   _xlfn._xlws.FILTER('GAME.CHECKLIST_ Integrator'!$C$2:$C$3000,'GAME.CHECKLIST_ Integrator'!$D$2:$D$3000=D652,"#no matching result in GAME.CHECKLIST Integrator")),
           _xlfn._xlws.FILTER('Checklist.loc DATA'!$D$3:$D$3000,'Checklist.loc DATA'!$C$3:$C$3000=D652,"#no matching result in Checklist.loc DATA")))</f>
        <v/>
      </c>
      <c r="F652" s="52"/>
      <c r="G652" s="46" t="str" cm="1">
        <f t="array" ref="G652">IF(F652="","",
       IF(OR(_xlfn._xlws.FILTER('Checklist.loc DATA'!$D$3:$D$3000,'Checklist.loc DATA'!$C$3:$C$3000=F652,"#no matching result in Checklist.loc DATA")="#no matching result found in Checklist.loc DATA",_xlfn._xlws.FILTER('Checklist.loc DATA'!$D$3:$D$3000,'Checklist.loc DATA'!$C$3:$C$3000=F652,"#no matching result in Checklist.loc DATA")="MISSING",_xlfn._xlws.FILTER('Checklist.loc DATA'!$D$3:$D$3000,'Checklist.loc DATA'!$C$3:$C$3000=F652,"#no matching result in Checklist.loc DATA")=""),
            IF(_xlfn._xlws.FILTER('GAME.CHECKLIST_ Integrator'!$C$2:$C$3000,'GAME.CHECKLIST_ Integrator'!$D$2:$D$3000=F652,"#no matching result in GAME.CHECKLIST Integrator")="0","#Text found in aircraft PAGE_Integrator but no matching entry name; check that you copy-pasted entry names",
                   _xlfn._xlws.FILTER('GAME.CHECKLIST_ Integrator'!$C$2:$C$3000,'GAME.CHECKLIST_ Integrator'!$D$2:$D$3000=F652,"#no matching result in GAME.CHECKLIST Integrator")),
           _xlfn._xlws.FILTER('Checklist.loc DATA'!$D$3:$D$3000,'Checklist.loc DATA'!$C$3:$C$3000=F652,"#no matching result in Checklist.loc DATA")))</f>
        <v/>
      </c>
      <c r="H652" s="61"/>
      <c r="I652" s="46" t="str" cm="1">
        <f t="array" ref="I652">IF(H652="","",
       IF(OR(_xlfn._xlws.FILTER('Checklist.loc DATA'!$D$3:$D$3000,'Checklist.loc DATA'!$C$3:$C$3000=H652,"#no matching result in Checklist.loc DATA")="#no matching result found in Checklist.loc DATA",_xlfn._xlws.FILTER('Checklist.loc DATA'!$D$3:$D$3000,'Checklist.loc DATA'!$C$3:$C$3000=H652,"#no matching result in Checklist.loc DATA")="MISSING",_xlfn._xlws.FILTER('Checklist.loc DATA'!$D$3:$D$3000,'Checklist.loc DATA'!$C$3:$C$3000=H652,"#no matching result in Checklist.loc DATA")=""),
            IF(_xlfn._xlws.FILTER('GAME.CHECKLIST_ Integrator'!$C$2:$C$3000,'GAME.CHECKLIST_ Integrator'!$D$2:$D$3000=H652,"#no matching result in GAME.CHECKLIST Integrator")="0","#Text found in aircraft PAGE_Integrator but no matching entry name; check that you copy-pasted entry names",
                   _xlfn._xlws.FILTER('GAME.CHECKLIST_ Integrator'!$C$2:$C$3000,'GAME.CHECKLIST_ Integrator'!$D$2:$D$3000=H652,"#no matching result in GAME.CHECKLIST Integrator")),
           _xlfn._xlws.FILTER('Checklist.loc DATA'!$D$3:$D$3000,'Checklist.loc DATA'!$C$3:$C$3000=H652,"#no matching result in Checklist.loc DATA")))</f>
        <v/>
      </c>
      <c r="J652" s="48"/>
      <c r="K652" s="46" t="str" cm="1">
        <f t="array" ref="K652">IF(OR(J652="",J652=0),"",
       IF(OR(_xlfn._xlws.FILTER('Checklist.loc DATA'!$E$3:$E$3000,'Checklist.loc DATA'!$D$3:$D$3000=J652,"#no matching result in Checklist.loc DATA")="#no matching result found in Checklist.loc DATA",_xlfn._xlws.FILTER('Checklist.loc DATA'!$E$3:$E$3000,'Checklist.loc DATA'!$D$3:$D$3000=J652,"#no matching result in Checklist.loc DATA")="MISSING",_xlfn._xlws.FILTER('Checklist.loc DATA'!$E$3:$E$3000,'Checklist.loc DATA'!$D$3:$D$3000=J652,"#no matching result in Checklist.loc DATA")=""),
          IF(_xlfn._xlws.FILTER('CLUE. Integrator'!$C$2:$C$3000,'CLUE. Integrator'!$D$2:$D$3000=J652,"#no matching result in aircraft CLUE_Integrator")="0","#Text found in aircraft CLUE_Integrator but no matching entry name; check that you copy-pasted entry names",
                   _xlfn._xlws.FILTER('CLUE. Integrator'!$C$2:$C$3000,'CLUE. Integrator'!$D$2:$D$3000=J652,"#no matching result in aircraft CLUE_Integrator")),
           _xlfn._xlws.FILTER('Checklist.loc DATA'!$E$3:$E$3000,'Checklist.loc DATA'!$D$3:$D$3000=J652,"#no matching result in Checklist.loc DATA")))</f>
        <v/>
      </c>
      <c r="L652" s="63" t="str">
        <f>IF('Integrator tracking'!G661="","",'Integrator tracking'!G661)</f>
        <v/>
      </c>
      <c r="M652" s="14" t="str">
        <f t="shared" si="20"/>
        <v/>
      </c>
      <c r="N652" s="14" t="str">
        <f>IF(F652="","",
_xlfn.CONCAT('Resource Checklist generator'!$A$2,UPPER('Resource Checklist generator'!$O$1),SUBSTITUTE(_xlfn.CONCAT(G652,"_",I652),"GAME.CHECKLIST_",""),"_",T652,'Resource Checklist generator'!$M$2,L652,'Resource Checklist generator'!$K$2,CHAR(10),
    'Resource Checklist generator'!$L$1,'Resource Checklist generator'!$N$2,'Resource Checklist generator'!$K$1,CHAR(10),
    'Resource Checklist generator'!$N$1
))</f>
        <v/>
      </c>
      <c r="O652" s="14" t="str">
        <f>IF(NOT(OR(U652=0,U652="")),_xlfn.CONCAT('Resource Checklist generator'!$G$2,U652,'Resource Checklist generator'!$H$2,CHAR(10),'Resource Checklist generator'!$I$2),"")</f>
        <v/>
      </c>
      <c r="P652" s="14" t="str">
        <f>IF(NOT(OR(V652=0,V652="")),_xlfn.CONCAT('Resource Checklist generator'!$J$2,V652,'Resource Checklist generator'!$H$2,CHAR(10),'Resource Checklist generator'!$L$2),"")</f>
        <v/>
      </c>
      <c r="Q652" s="14" t="str">
        <f>IF(F652="","",
    _xlfn.CONCAT('Resource Checklist generator'!$A$1,UPPER('Resource Checklist generator'!$O$1),SUBSTITUTE(_xlfn.CONCAT(G652,"_",I652),"GAME.CHECKLIST_",""),'Resource Checklist generator'!$B$1,CHAR(10),
    'Resource Checklist generator'!$C$1,G652,'Resource Checklist generator'!$D$1,I652,'Resource Checklist generator'!$E$1,CHAR(10),
    IF(K652="","",_xlfn.CONCAT('Resource Checklist generator'!$F$1,K652,'Resource Checklist generator'!$G$1,CHAR(10))),
    'Resource Checklist generator'!$J$1,'Resource Checklist generator'!$K$1,CHAR(10),
    'Resource Checklist generator'!$N$1)
)</f>
        <v/>
      </c>
      <c r="R652" s="14"/>
      <c r="S652" s="14" t="str">
        <f t="shared" si="21"/>
        <v/>
      </c>
      <c r="T652" s="14" t="str" cm="1">
        <f t="array" ref="T652">IF(Q652="","",MATCH(MID(Q652,1,255),MID($R$3:$R$999,1,255),0))</f>
        <v/>
      </c>
      <c r="U652" s="14"/>
      <c r="V652" s="14"/>
    </row>
    <row r="653" spans="2:22">
      <c r="B653" s="9"/>
      <c r="C653" s="46" t="str" cm="1">
        <f t="array" ref="C653">IF(B653="","",
       IF(OR(_xlfn._xlws.FILTER('Checklist.loc DATA'!$D$3:$D$3000,'Checklist.loc DATA'!$C$3:$C$3000=B653,"#no matching result in Checklist.loc DATA")="#no matching result found in Checklist.loc DATA",_xlfn._xlws.FILTER('Checklist.loc DATA'!$D$3:$D$3000,'Checklist.loc DATA'!$C$3:$C$3000=B653,"#no matching result in Checklist.loc DATA")="MISSING",_xlfn._xlws.FILTER('Checklist.loc DATA'!$D$3:$D$3000,'Checklist.loc DATA'!$C$3:$C$3000=B653,"#no matching result in Checklist.loc DATA")=""),
            IF(_xlfn._xlws.FILTER('GAME.CHECKLIST_ Integrator'!$C$2:$C$3000,'GAME.CHECKLIST_ Integrator'!$D$2:$D$3000=B653,"#no matching result in GAME.CHECKLIST Integrator")="0","#Text found in aircraft PAGE_Integrator but no matching entry name; check that you copy-pasted entry names",
                   _xlfn._xlws.FILTER('GAME.CHECKLIST_ Integrator'!$C$2:$C$3000,'GAME.CHECKLIST_ Integrator'!$D$2:$D$3000=B653,"#no matching result in GAME.CHECKLIST Integrator")),
           _xlfn._xlws.FILTER('Checklist.loc DATA'!$D$3:$D$3000,'Checklist.loc DATA'!$C$3:$C$3000=B653,"#no matching result in Checklist.loc DATA")))</f>
        <v/>
      </c>
      <c r="D653" s="54"/>
      <c r="E653" s="46" t="str" cm="1">
        <f t="array" ref="E653">IF(D653="","",
       IF(OR(_xlfn._xlws.FILTER('Checklist.loc DATA'!$D$3:$D$3000,'Checklist.loc DATA'!$C$3:$C$3000=D653,"#no matching result in Checklist.loc DATA")="#no matching result found in Checklist.loc DATA",_xlfn._xlws.FILTER('Checklist.loc DATA'!$D$3:$D$3000,'Checklist.loc DATA'!$C$3:$C$3000=D653,"#no matching result in Checklist.loc DATA")="MISSING",_xlfn._xlws.FILTER('Checklist.loc DATA'!$D$3:$D$3000,'Checklist.loc DATA'!$C$3:$C$3000=D653,"#no matching result in Checklist.loc DATA")=""),
            IF(_xlfn._xlws.FILTER('GAME.CHECKLIST_ Integrator'!$C$2:$C$3000,'GAME.CHECKLIST_ Integrator'!$D$2:$D$3000=D653,"#no matching result in GAME.CHECKLIST Integrator")="0","#Text found in aircraft PAGE_Integrator but no matching entry name; check that you copy-pasted entry names",
                   _xlfn._xlws.FILTER('GAME.CHECKLIST_ Integrator'!$C$2:$C$3000,'GAME.CHECKLIST_ Integrator'!$D$2:$D$3000=D653,"#no matching result in GAME.CHECKLIST Integrator")),
           _xlfn._xlws.FILTER('Checklist.loc DATA'!$D$3:$D$3000,'Checklist.loc DATA'!$C$3:$C$3000=D653,"#no matching result in Checklist.loc DATA")))</f>
        <v/>
      </c>
      <c r="F653" s="52"/>
      <c r="G653" s="46" t="str" cm="1">
        <f t="array" ref="G653">IF(F653="","",
       IF(OR(_xlfn._xlws.FILTER('Checklist.loc DATA'!$D$3:$D$3000,'Checklist.loc DATA'!$C$3:$C$3000=F653,"#no matching result in Checklist.loc DATA")="#no matching result found in Checklist.loc DATA",_xlfn._xlws.FILTER('Checklist.loc DATA'!$D$3:$D$3000,'Checklist.loc DATA'!$C$3:$C$3000=F653,"#no matching result in Checklist.loc DATA")="MISSING",_xlfn._xlws.FILTER('Checklist.loc DATA'!$D$3:$D$3000,'Checklist.loc DATA'!$C$3:$C$3000=F653,"#no matching result in Checklist.loc DATA")=""),
            IF(_xlfn._xlws.FILTER('GAME.CHECKLIST_ Integrator'!$C$2:$C$3000,'GAME.CHECKLIST_ Integrator'!$D$2:$D$3000=F653,"#no matching result in GAME.CHECKLIST Integrator")="0","#Text found in aircraft PAGE_Integrator but no matching entry name; check that you copy-pasted entry names",
                   _xlfn._xlws.FILTER('GAME.CHECKLIST_ Integrator'!$C$2:$C$3000,'GAME.CHECKLIST_ Integrator'!$D$2:$D$3000=F653,"#no matching result in GAME.CHECKLIST Integrator")),
           _xlfn._xlws.FILTER('Checklist.loc DATA'!$D$3:$D$3000,'Checklist.loc DATA'!$C$3:$C$3000=F653,"#no matching result in Checklist.loc DATA")))</f>
        <v/>
      </c>
      <c r="H653" s="61"/>
      <c r="I653" s="46" t="str" cm="1">
        <f t="array" ref="I653">IF(H653="","",
       IF(OR(_xlfn._xlws.FILTER('Checklist.loc DATA'!$D$3:$D$3000,'Checklist.loc DATA'!$C$3:$C$3000=H653,"#no matching result in Checklist.loc DATA")="#no matching result found in Checklist.loc DATA",_xlfn._xlws.FILTER('Checklist.loc DATA'!$D$3:$D$3000,'Checklist.loc DATA'!$C$3:$C$3000=H653,"#no matching result in Checklist.loc DATA")="MISSING",_xlfn._xlws.FILTER('Checklist.loc DATA'!$D$3:$D$3000,'Checklist.loc DATA'!$C$3:$C$3000=H653,"#no matching result in Checklist.loc DATA")=""),
            IF(_xlfn._xlws.FILTER('GAME.CHECKLIST_ Integrator'!$C$2:$C$3000,'GAME.CHECKLIST_ Integrator'!$D$2:$D$3000=H653,"#no matching result in GAME.CHECKLIST Integrator")="0","#Text found in aircraft PAGE_Integrator but no matching entry name; check that you copy-pasted entry names",
                   _xlfn._xlws.FILTER('GAME.CHECKLIST_ Integrator'!$C$2:$C$3000,'GAME.CHECKLIST_ Integrator'!$D$2:$D$3000=H653,"#no matching result in GAME.CHECKLIST Integrator")),
           _xlfn._xlws.FILTER('Checklist.loc DATA'!$D$3:$D$3000,'Checklist.loc DATA'!$C$3:$C$3000=H653,"#no matching result in Checklist.loc DATA")))</f>
        <v/>
      </c>
      <c r="J653" s="48"/>
      <c r="K653" s="46" t="str" cm="1">
        <f t="array" ref="K653">IF(OR(J653="",J653=0),"",
       IF(OR(_xlfn._xlws.FILTER('Checklist.loc DATA'!$E$3:$E$3000,'Checklist.loc DATA'!$D$3:$D$3000=J653,"#no matching result in Checklist.loc DATA")="#no matching result found in Checklist.loc DATA",_xlfn._xlws.FILTER('Checklist.loc DATA'!$E$3:$E$3000,'Checklist.loc DATA'!$D$3:$D$3000=J653,"#no matching result in Checklist.loc DATA")="MISSING",_xlfn._xlws.FILTER('Checklist.loc DATA'!$E$3:$E$3000,'Checklist.loc DATA'!$D$3:$D$3000=J653,"#no matching result in Checklist.loc DATA")=""),
          IF(_xlfn._xlws.FILTER('CLUE. Integrator'!$C$2:$C$3000,'CLUE. Integrator'!$D$2:$D$3000=J653,"#no matching result in aircraft CLUE_Integrator")="0","#Text found in aircraft CLUE_Integrator but no matching entry name; check that you copy-pasted entry names",
                   _xlfn._xlws.FILTER('CLUE. Integrator'!$C$2:$C$3000,'CLUE. Integrator'!$D$2:$D$3000=J653,"#no matching result in aircraft CLUE_Integrator")),
           _xlfn._xlws.FILTER('Checklist.loc DATA'!$E$3:$E$3000,'Checklist.loc DATA'!$D$3:$D$3000=J653,"#no matching result in Checklist.loc DATA")))</f>
        <v/>
      </c>
      <c r="L653" s="63" t="str">
        <f>IF('Integrator tracking'!G662="","",'Integrator tracking'!G662)</f>
        <v/>
      </c>
      <c r="M653" s="14" t="str">
        <f t="shared" si="20"/>
        <v/>
      </c>
      <c r="N653" s="14" t="str">
        <f>IF(F653="","",
_xlfn.CONCAT('Resource Checklist generator'!$A$2,UPPER('Resource Checklist generator'!$O$1),SUBSTITUTE(_xlfn.CONCAT(G653,"_",I653),"GAME.CHECKLIST_",""),"_",T653,'Resource Checklist generator'!$M$2,L653,'Resource Checklist generator'!$K$2,CHAR(10),
    'Resource Checklist generator'!$L$1,'Resource Checklist generator'!$N$2,'Resource Checklist generator'!$K$1,CHAR(10),
    'Resource Checklist generator'!$N$1
))</f>
        <v/>
      </c>
      <c r="O653" s="14" t="str">
        <f>IF(NOT(OR(U653=0,U653="")),_xlfn.CONCAT('Resource Checklist generator'!$G$2,U653,'Resource Checklist generator'!$H$2,CHAR(10),'Resource Checklist generator'!$I$2),"")</f>
        <v/>
      </c>
      <c r="P653" s="14" t="str">
        <f>IF(NOT(OR(V653=0,V653="")),_xlfn.CONCAT('Resource Checklist generator'!$J$2,V653,'Resource Checklist generator'!$H$2,CHAR(10),'Resource Checklist generator'!$L$2),"")</f>
        <v/>
      </c>
      <c r="Q653" s="14" t="str">
        <f>IF(F653="","",
    _xlfn.CONCAT('Resource Checklist generator'!$A$1,UPPER('Resource Checklist generator'!$O$1),SUBSTITUTE(_xlfn.CONCAT(G653,"_",I653),"GAME.CHECKLIST_",""),'Resource Checklist generator'!$B$1,CHAR(10),
    'Resource Checklist generator'!$C$1,G653,'Resource Checklist generator'!$D$1,I653,'Resource Checklist generator'!$E$1,CHAR(10),
    IF(K653="","",_xlfn.CONCAT('Resource Checklist generator'!$F$1,K653,'Resource Checklist generator'!$G$1,CHAR(10))),
    'Resource Checklist generator'!$J$1,'Resource Checklist generator'!$K$1,CHAR(10),
    'Resource Checklist generator'!$N$1)
)</f>
        <v/>
      </c>
      <c r="R653" s="14"/>
      <c r="S653" s="14" t="str">
        <f t="shared" si="21"/>
        <v/>
      </c>
      <c r="T653" s="14" t="str" cm="1">
        <f t="array" ref="T653">IF(Q653="","",MATCH(MID(Q653,1,255),MID($R$3:$R$999,1,255),0))</f>
        <v/>
      </c>
      <c r="U653" s="14"/>
      <c r="V653" s="14"/>
    </row>
    <row r="654" spans="2:22">
      <c r="B654" s="9"/>
      <c r="C654" s="46" t="str" cm="1">
        <f t="array" ref="C654">IF(B654="","",
       IF(OR(_xlfn._xlws.FILTER('Checklist.loc DATA'!$D$3:$D$3000,'Checklist.loc DATA'!$C$3:$C$3000=B654,"#no matching result in Checklist.loc DATA")="#no matching result found in Checklist.loc DATA",_xlfn._xlws.FILTER('Checklist.loc DATA'!$D$3:$D$3000,'Checklist.loc DATA'!$C$3:$C$3000=B654,"#no matching result in Checklist.loc DATA")="MISSING",_xlfn._xlws.FILTER('Checklist.loc DATA'!$D$3:$D$3000,'Checklist.loc DATA'!$C$3:$C$3000=B654,"#no matching result in Checklist.loc DATA")=""),
            IF(_xlfn._xlws.FILTER('GAME.CHECKLIST_ Integrator'!$C$2:$C$3000,'GAME.CHECKLIST_ Integrator'!$D$2:$D$3000=B654,"#no matching result in GAME.CHECKLIST Integrator")="0","#Text found in aircraft PAGE_Integrator but no matching entry name; check that you copy-pasted entry names",
                   _xlfn._xlws.FILTER('GAME.CHECKLIST_ Integrator'!$C$2:$C$3000,'GAME.CHECKLIST_ Integrator'!$D$2:$D$3000=B654,"#no matching result in GAME.CHECKLIST Integrator")),
           _xlfn._xlws.FILTER('Checklist.loc DATA'!$D$3:$D$3000,'Checklist.loc DATA'!$C$3:$C$3000=B654,"#no matching result in Checklist.loc DATA")))</f>
        <v/>
      </c>
      <c r="D654" s="54"/>
      <c r="E654" s="46" t="str" cm="1">
        <f t="array" ref="E654">IF(D654="","",
       IF(OR(_xlfn._xlws.FILTER('Checklist.loc DATA'!$D$3:$D$3000,'Checklist.loc DATA'!$C$3:$C$3000=D654,"#no matching result in Checklist.loc DATA")="#no matching result found in Checklist.loc DATA",_xlfn._xlws.FILTER('Checklist.loc DATA'!$D$3:$D$3000,'Checklist.loc DATA'!$C$3:$C$3000=D654,"#no matching result in Checklist.loc DATA")="MISSING",_xlfn._xlws.FILTER('Checklist.loc DATA'!$D$3:$D$3000,'Checklist.loc DATA'!$C$3:$C$3000=D654,"#no matching result in Checklist.loc DATA")=""),
            IF(_xlfn._xlws.FILTER('GAME.CHECKLIST_ Integrator'!$C$2:$C$3000,'GAME.CHECKLIST_ Integrator'!$D$2:$D$3000=D654,"#no matching result in GAME.CHECKLIST Integrator")="0","#Text found in aircraft PAGE_Integrator but no matching entry name; check that you copy-pasted entry names",
                   _xlfn._xlws.FILTER('GAME.CHECKLIST_ Integrator'!$C$2:$C$3000,'GAME.CHECKLIST_ Integrator'!$D$2:$D$3000=D654,"#no matching result in GAME.CHECKLIST Integrator")),
           _xlfn._xlws.FILTER('Checklist.loc DATA'!$D$3:$D$3000,'Checklist.loc DATA'!$C$3:$C$3000=D654,"#no matching result in Checklist.loc DATA")))</f>
        <v/>
      </c>
      <c r="F654" s="52"/>
      <c r="G654" s="46" t="str" cm="1">
        <f t="array" ref="G654">IF(F654="","",
       IF(OR(_xlfn._xlws.FILTER('Checklist.loc DATA'!$D$3:$D$3000,'Checklist.loc DATA'!$C$3:$C$3000=F654,"#no matching result in Checklist.loc DATA")="#no matching result found in Checklist.loc DATA",_xlfn._xlws.FILTER('Checklist.loc DATA'!$D$3:$D$3000,'Checklist.loc DATA'!$C$3:$C$3000=F654,"#no matching result in Checklist.loc DATA")="MISSING",_xlfn._xlws.FILTER('Checklist.loc DATA'!$D$3:$D$3000,'Checklist.loc DATA'!$C$3:$C$3000=F654,"#no matching result in Checklist.loc DATA")=""),
            IF(_xlfn._xlws.FILTER('GAME.CHECKLIST_ Integrator'!$C$2:$C$3000,'GAME.CHECKLIST_ Integrator'!$D$2:$D$3000=F654,"#no matching result in GAME.CHECKLIST Integrator")="0","#Text found in aircraft PAGE_Integrator but no matching entry name; check that you copy-pasted entry names",
                   _xlfn._xlws.FILTER('GAME.CHECKLIST_ Integrator'!$C$2:$C$3000,'GAME.CHECKLIST_ Integrator'!$D$2:$D$3000=F654,"#no matching result in GAME.CHECKLIST Integrator")),
           _xlfn._xlws.FILTER('Checklist.loc DATA'!$D$3:$D$3000,'Checklist.loc DATA'!$C$3:$C$3000=F654,"#no matching result in Checklist.loc DATA")))</f>
        <v/>
      </c>
      <c r="H654" s="61"/>
      <c r="I654" s="46" t="str" cm="1">
        <f t="array" ref="I654">IF(H654="","",
       IF(OR(_xlfn._xlws.FILTER('Checklist.loc DATA'!$D$3:$D$3000,'Checklist.loc DATA'!$C$3:$C$3000=H654,"#no matching result in Checklist.loc DATA")="#no matching result found in Checklist.loc DATA",_xlfn._xlws.FILTER('Checklist.loc DATA'!$D$3:$D$3000,'Checklist.loc DATA'!$C$3:$C$3000=H654,"#no matching result in Checklist.loc DATA")="MISSING",_xlfn._xlws.FILTER('Checklist.loc DATA'!$D$3:$D$3000,'Checklist.loc DATA'!$C$3:$C$3000=H654,"#no matching result in Checklist.loc DATA")=""),
            IF(_xlfn._xlws.FILTER('GAME.CHECKLIST_ Integrator'!$C$2:$C$3000,'GAME.CHECKLIST_ Integrator'!$D$2:$D$3000=H654,"#no matching result in GAME.CHECKLIST Integrator")="0","#Text found in aircraft PAGE_Integrator but no matching entry name; check that you copy-pasted entry names",
                   _xlfn._xlws.FILTER('GAME.CHECKLIST_ Integrator'!$C$2:$C$3000,'GAME.CHECKLIST_ Integrator'!$D$2:$D$3000=H654,"#no matching result in GAME.CHECKLIST Integrator")),
           _xlfn._xlws.FILTER('Checklist.loc DATA'!$D$3:$D$3000,'Checklist.loc DATA'!$C$3:$C$3000=H654,"#no matching result in Checklist.loc DATA")))</f>
        <v/>
      </c>
      <c r="J654" s="48"/>
      <c r="K654" s="46" t="str" cm="1">
        <f t="array" ref="K654">IF(OR(J654="",J654=0),"",
       IF(OR(_xlfn._xlws.FILTER('Checklist.loc DATA'!$E$3:$E$3000,'Checklist.loc DATA'!$D$3:$D$3000=J654,"#no matching result in Checklist.loc DATA")="#no matching result found in Checklist.loc DATA",_xlfn._xlws.FILTER('Checklist.loc DATA'!$E$3:$E$3000,'Checklist.loc DATA'!$D$3:$D$3000=J654,"#no matching result in Checklist.loc DATA")="MISSING",_xlfn._xlws.FILTER('Checklist.loc DATA'!$E$3:$E$3000,'Checklist.loc DATA'!$D$3:$D$3000=J654,"#no matching result in Checklist.loc DATA")=""),
          IF(_xlfn._xlws.FILTER('CLUE. Integrator'!$C$2:$C$3000,'CLUE. Integrator'!$D$2:$D$3000=J654,"#no matching result in aircraft CLUE_Integrator")="0","#Text found in aircraft CLUE_Integrator but no matching entry name; check that you copy-pasted entry names",
                   _xlfn._xlws.FILTER('CLUE. Integrator'!$C$2:$C$3000,'CLUE. Integrator'!$D$2:$D$3000=J654,"#no matching result in aircraft CLUE_Integrator")),
           _xlfn._xlws.FILTER('Checklist.loc DATA'!$E$3:$E$3000,'Checklist.loc DATA'!$D$3:$D$3000=J654,"#no matching result in Checklist.loc DATA")))</f>
        <v/>
      </c>
      <c r="L654" s="63" t="str">
        <f>IF('Integrator tracking'!G663="","",'Integrator tracking'!G663)</f>
        <v/>
      </c>
      <c r="M654" s="14" t="str">
        <f t="shared" si="20"/>
        <v/>
      </c>
      <c r="N654" s="14" t="str">
        <f>IF(F654="","",
_xlfn.CONCAT('Resource Checklist generator'!$A$2,UPPER('Resource Checklist generator'!$O$1),SUBSTITUTE(_xlfn.CONCAT(G654,"_",I654),"GAME.CHECKLIST_",""),"_",T654,'Resource Checklist generator'!$M$2,L654,'Resource Checklist generator'!$K$2,CHAR(10),
    'Resource Checklist generator'!$L$1,'Resource Checklist generator'!$N$2,'Resource Checklist generator'!$K$1,CHAR(10),
    'Resource Checklist generator'!$N$1
))</f>
        <v/>
      </c>
      <c r="O654" s="14" t="str">
        <f>IF(NOT(OR(U654=0,U654="")),_xlfn.CONCAT('Resource Checklist generator'!$G$2,U654,'Resource Checklist generator'!$H$2,CHAR(10),'Resource Checklist generator'!$I$2),"")</f>
        <v/>
      </c>
      <c r="P654" s="14" t="str">
        <f>IF(NOT(OR(V654=0,V654="")),_xlfn.CONCAT('Resource Checklist generator'!$J$2,V654,'Resource Checklist generator'!$H$2,CHAR(10),'Resource Checklist generator'!$L$2),"")</f>
        <v/>
      </c>
      <c r="Q654" s="14" t="str">
        <f>IF(F654="","",
    _xlfn.CONCAT('Resource Checklist generator'!$A$1,UPPER('Resource Checklist generator'!$O$1),SUBSTITUTE(_xlfn.CONCAT(G654,"_",I654),"GAME.CHECKLIST_",""),'Resource Checklist generator'!$B$1,CHAR(10),
    'Resource Checklist generator'!$C$1,G654,'Resource Checklist generator'!$D$1,I654,'Resource Checklist generator'!$E$1,CHAR(10),
    IF(K654="","",_xlfn.CONCAT('Resource Checklist generator'!$F$1,K654,'Resource Checklist generator'!$G$1,CHAR(10))),
    'Resource Checklist generator'!$J$1,'Resource Checklist generator'!$K$1,CHAR(10),
    'Resource Checklist generator'!$N$1)
)</f>
        <v/>
      </c>
      <c r="R654" s="14"/>
      <c r="S654" s="14" t="str">
        <f t="shared" si="21"/>
        <v/>
      </c>
      <c r="T654" s="14" t="str" cm="1">
        <f t="array" ref="T654">IF(Q654="","",MATCH(MID(Q654,1,255),MID($R$3:$R$999,1,255),0))</f>
        <v/>
      </c>
      <c r="U654" s="14"/>
      <c r="V654" s="14"/>
    </row>
    <row r="655" spans="2:22">
      <c r="B655" s="9"/>
      <c r="C655" s="46" t="str" cm="1">
        <f t="array" ref="C655">IF(B655="","",
       IF(OR(_xlfn._xlws.FILTER('Checklist.loc DATA'!$D$3:$D$3000,'Checklist.loc DATA'!$C$3:$C$3000=B655,"#no matching result in Checklist.loc DATA")="#no matching result found in Checklist.loc DATA",_xlfn._xlws.FILTER('Checklist.loc DATA'!$D$3:$D$3000,'Checklist.loc DATA'!$C$3:$C$3000=B655,"#no matching result in Checklist.loc DATA")="MISSING",_xlfn._xlws.FILTER('Checklist.loc DATA'!$D$3:$D$3000,'Checklist.loc DATA'!$C$3:$C$3000=B655,"#no matching result in Checklist.loc DATA")=""),
            IF(_xlfn._xlws.FILTER('GAME.CHECKLIST_ Integrator'!$C$2:$C$3000,'GAME.CHECKLIST_ Integrator'!$D$2:$D$3000=B655,"#no matching result in GAME.CHECKLIST Integrator")="0","#Text found in aircraft PAGE_Integrator but no matching entry name; check that you copy-pasted entry names",
                   _xlfn._xlws.FILTER('GAME.CHECKLIST_ Integrator'!$C$2:$C$3000,'GAME.CHECKLIST_ Integrator'!$D$2:$D$3000=B655,"#no matching result in GAME.CHECKLIST Integrator")),
           _xlfn._xlws.FILTER('Checklist.loc DATA'!$D$3:$D$3000,'Checklist.loc DATA'!$C$3:$C$3000=B655,"#no matching result in Checklist.loc DATA")))</f>
        <v/>
      </c>
      <c r="D655" s="54"/>
      <c r="E655" s="46" t="str" cm="1">
        <f t="array" ref="E655">IF(D655="","",
       IF(OR(_xlfn._xlws.FILTER('Checklist.loc DATA'!$D$3:$D$3000,'Checklist.loc DATA'!$C$3:$C$3000=D655,"#no matching result in Checklist.loc DATA")="#no matching result found in Checklist.loc DATA",_xlfn._xlws.FILTER('Checklist.loc DATA'!$D$3:$D$3000,'Checklist.loc DATA'!$C$3:$C$3000=D655,"#no matching result in Checklist.loc DATA")="MISSING",_xlfn._xlws.FILTER('Checklist.loc DATA'!$D$3:$D$3000,'Checklist.loc DATA'!$C$3:$C$3000=D655,"#no matching result in Checklist.loc DATA")=""),
            IF(_xlfn._xlws.FILTER('GAME.CHECKLIST_ Integrator'!$C$2:$C$3000,'GAME.CHECKLIST_ Integrator'!$D$2:$D$3000=D655,"#no matching result in GAME.CHECKLIST Integrator")="0","#Text found in aircraft PAGE_Integrator but no matching entry name; check that you copy-pasted entry names",
                   _xlfn._xlws.FILTER('GAME.CHECKLIST_ Integrator'!$C$2:$C$3000,'GAME.CHECKLIST_ Integrator'!$D$2:$D$3000=D655,"#no matching result in GAME.CHECKLIST Integrator")),
           _xlfn._xlws.FILTER('Checklist.loc DATA'!$D$3:$D$3000,'Checklist.loc DATA'!$C$3:$C$3000=D655,"#no matching result in Checklist.loc DATA")))</f>
        <v/>
      </c>
      <c r="F655" s="52"/>
      <c r="G655" s="46" t="str" cm="1">
        <f t="array" ref="G655">IF(F655="","",
       IF(OR(_xlfn._xlws.FILTER('Checklist.loc DATA'!$D$3:$D$3000,'Checklist.loc DATA'!$C$3:$C$3000=F655,"#no matching result in Checklist.loc DATA")="#no matching result found in Checklist.loc DATA",_xlfn._xlws.FILTER('Checklist.loc DATA'!$D$3:$D$3000,'Checklist.loc DATA'!$C$3:$C$3000=F655,"#no matching result in Checklist.loc DATA")="MISSING",_xlfn._xlws.FILTER('Checklist.loc DATA'!$D$3:$D$3000,'Checklist.loc DATA'!$C$3:$C$3000=F655,"#no matching result in Checklist.loc DATA")=""),
            IF(_xlfn._xlws.FILTER('GAME.CHECKLIST_ Integrator'!$C$2:$C$3000,'GAME.CHECKLIST_ Integrator'!$D$2:$D$3000=F655,"#no matching result in GAME.CHECKLIST Integrator")="0","#Text found in aircraft PAGE_Integrator but no matching entry name; check that you copy-pasted entry names",
                   _xlfn._xlws.FILTER('GAME.CHECKLIST_ Integrator'!$C$2:$C$3000,'GAME.CHECKLIST_ Integrator'!$D$2:$D$3000=F655,"#no matching result in GAME.CHECKLIST Integrator")),
           _xlfn._xlws.FILTER('Checklist.loc DATA'!$D$3:$D$3000,'Checklist.loc DATA'!$C$3:$C$3000=F655,"#no matching result in Checklist.loc DATA")))</f>
        <v/>
      </c>
      <c r="H655" s="61"/>
      <c r="I655" s="46" t="str" cm="1">
        <f t="array" ref="I655">IF(H655="","",
       IF(OR(_xlfn._xlws.FILTER('Checklist.loc DATA'!$D$3:$D$3000,'Checklist.loc DATA'!$C$3:$C$3000=H655,"#no matching result in Checklist.loc DATA")="#no matching result found in Checklist.loc DATA",_xlfn._xlws.FILTER('Checklist.loc DATA'!$D$3:$D$3000,'Checklist.loc DATA'!$C$3:$C$3000=H655,"#no matching result in Checklist.loc DATA")="MISSING",_xlfn._xlws.FILTER('Checklist.loc DATA'!$D$3:$D$3000,'Checklist.loc DATA'!$C$3:$C$3000=H655,"#no matching result in Checklist.loc DATA")=""),
            IF(_xlfn._xlws.FILTER('GAME.CHECKLIST_ Integrator'!$C$2:$C$3000,'GAME.CHECKLIST_ Integrator'!$D$2:$D$3000=H655,"#no matching result in GAME.CHECKLIST Integrator")="0","#Text found in aircraft PAGE_Integrator but no matching entry name; check that you copy-pasted entry names",
                   _xlfn._xlws.FILTER('GAME.CHECKLIST_ Integrator'!$C$2:$C$3000,'GAME.CHECKLIST_ Integrator'!$D$2:$D$3000=H655,"#no matching result in GAME.CHECKLIST Integrator")),
           _xlfn._xlws.FILTER('Checklist.loc DATA'!$D$3:$D$3000,'Checklist.loc DATA'!$C$3:$C$3000=H655,"#no matching result in Checklist.loc DATA")))</f>
        <v/>
      </c>
      <c r="J655" s="48"/>
      <c r="K655" s="46" t="str" cm="1">
        <f t="array" ref="K655">IF(OR(J655="",J655=0),"",
       IF(OR(_xlfn._xlws.FILTER('Checklist.loc DATA'!$E$3:$E$3000,'Checklist.loc DATA'!$D$3:$D$3000=J655,"#no matching result in Checklist.loc DATA")="#no matching result found in Checklist.loc DATA",_xlfn._xlws.FILTER('Checklist.loc DATA'!$E$3:$E$3000,'Checklist.loc DATA'!$D$3:$D$3000=J655,"#no matching result in Checklist.loc DATA")="MISSING",_xlfn._xlws.FILTER('Checklist.loc DATA'!$E$3:$E$3000,'Checklist.loc DATA'!$D$3:$D$3000=J655,"#no matching result in Checklist.loc DATA")=""),
          IF(_xlfn._xlws.FILTER('CLUE. Integrator'!$C$2:$C$3000,'CLUE. Integrator'!$D$2:$D$3000=J655,"#no matching result in aircraft CLUE_Integrator")="0","#Text found in aircraft CLUE_Integrator but no matching entry name; check that you copy-pasted entry names",
                   _xlfn._xlws.FILTER('CLUE. Integrator'!$C$2:$C$3000,'CLUE. Integrator'!$D$2:$D$3000=J655,"#no matching result in aircraft CLUE_Integrator")),
           _xlfn._xlws.FILTER('Checklist.loc DATA'!$E$3:$E$3000,'Checklist.loc DATA'!$D$3:$D$3000=J655,"#no matching result in Checklist.loc DATA")))</f>
        <v/>
      </c>
      <c r="L655" s="63" t="str">
        <f>IF('Integrator tracking'!G664="","",'Integrator tracking'!G664)</f>
        <v/>
      </c>
      <c r="M655" s="14" t="str">
        <f t="shared" si="20"/>
        <v/>
      </c>
      <c r="N655" s="14" t="str">
        <f>IF(F655="","",
_xlfn.CONCAT('Resource Checklist generator'!$A$2,UPPER('Resource Checklist generator'!$O$1),SUBSTITUTE(_xlfn.CONCAT(G655,"_",I655),"GAME.CHECKLIST_",""),"_",T655,'Resource Checklist generator'!$M$2,L655,'Resource Checklist generator'!$K$2,CHAR(10),
    'Resource Checklist generator'!$L$1,'Resource Checklist generator'!$N$2,'Resource Checklist generator'!$K$1,CHAR(10),
    'Resource Checklist generator'!$N$1
))</f>
        <v/>
      </c>
      <c r="O655" s="14" t="str">
        <f>IF(NOT(OR(U655=0,U655="")),_xlfn.CONCAT('Resource Checklist generator'!$G$2,U655,'Resource Checklist generator'!$H$2,CHAR(10),'Resource Checklist generator'!$I$2),"")</f>
        <v/>
      </c>
      <c r="P655" s="14" t="str">
        <f>IF(NOT(OR(V655=0,V655="")),_xlfn.CONCAT('Resource Checklist generator'!$J$2,V655,'Resource Checklist generator'!$H$2,CHAR(10),'Resource Checklist generator'!$L$2),"")</f>
        <v/>
      </c>
      <c r="Q655" s="14" t="str">
        <f>IF(F655="","",
    _xlfn.CONCAT('Resource Checklist generator'!$A$1,UPPER('Resource Checklist generator'!$O$1),SUBSTITUTE(_xlfn.CONCAT(G655,"_",I655),"GAME.CHECKLIST_",""),'Resource Checklist generator'!$B$1,CHAR(10),
    'Resource Checklist generator'!$C$1,G655,'Resource Checklist generator'!$D$1,I655,'Resource Checklist generator'!$E$1,CHAR(10),
    IF(K655="","",_xlfn.CONCAT('Resource Checklist generator'!$F$1,K655,'Resource Checklist generator'!$G$1,CHAR(10))),
    'Resource Checklist generator'!$J$1,'Resource Checklist generator'!$K$1,CHAR(10),
    'Resource Checklist generator'!$N$1)
)</f>
        <v/>
      </c>
      <c r="R655" s="14"/>
      <c r="S655" s="14" t="str">
        <f t="shared" si="21"/>
        <v/>
      </c>
      <c r="T655" s="14" t="str" cm="1">
        <f t="array" ref="T655">IF(Q655="","",MATCH(MID(Q655,1,255),MID($R$3:$R$999,1,255),0))</f>
        <v/>
      </c>
      <c r="U655" s="14"/>
      <c r="V655" s="14"/>
    </row>
    <row r="656" spans="2:22">
      <c r="B656" s="9"/>
      <c r="C656" s="46" t="str" cm="1">
        <f t="array" ref="C656">IF(B656="","",
       IF(OR(_xlfn._xlws.FILTER('Checklist.loc DATA'!$D$3:$D$3000,'Checklist.loc DATA'!$C$3:$C$3000=B656,"#no matching result in Checklist.loc DATA")="#no matching result found in Checklist.loc DATA",_xlfn._xlws.FILTER('Checklist.loc DATA'!$D$3:$D$3000,'Checklist.loc DATA'!$C$3:$C$3000=B656,"#no matching result in Checklist.loc DATA")="MISSING",_xlfn._xlws.FILTER('Checklist.loc DATA'!$D$3:$D$3000,'Checklist.loc DATA'!$C$3:$C$3000=B656,"#no matching result in Checklist.loc DATA")=""),
            IF(_xlfn._xlws.FILTER('GAME.CHECKLIST_ Integrator'!$C$2:$C$3000,'GAME.CHECKLIST_ Integrator'!$D$2:$D$3000=B656,"#no matching result in GAME.CHECKLIST Integrator")="0","#Text found in aircraft PAGE_Integrator but no matching entry name; check that you copy-pasted entry names",
                   _xlfn._xlws.FILTER('GAME.CHECKLIST_ Integrator'!$C$2:$C$3000,'GAME.CHECKLIST_ Integrator'!$D$2:$D$3000=B656,"#no matching result in GAME.CHECKLIST Integrator")),
           _xlfn._xlws.FILTER('Checklist.loc DATA'!$D$3:$D$3000,'Checklist.loc DATA'!$C$3:$C$3000=B656,"#no matching result in Checklist.loc DATA")))</f>
        <v/>
      </c>
      <c r="D656" s="54"/>
      <c r="E656" s="46" t="str" cm="1">
        <f t="array" ref="E656">IF(D656="","",
       IF(OR(_xlfn._xlws.FILTER('Checklist.loc DATA'!$D$3:$D$3000,'Checklist.loc DATA'!$C$3:$C$3000=D656,"#no matching result in Checklist.loc DATA")="#no matching result found in Checklist.loc DATA",_xlfn._xlws.FILTER('Checklist.loc DATA'!$D$3:$D$3000,'Checklist.loc DATA'!$C$3:$C$3000=D656,"#no matching result in Checklist.loc DATA")="MISSING",_xlfn._xlws.FILTER('Checklist.loc DATA'!$D$3:$D$3000,'Checklist.loc DATA'!$C$3:$C$3000=D656,"#no matching result in Checklist.loc DATA")=""),
            IF(_xlfn._xlws.FILTER('GAME.CHECKLIST_ Integrator'!$C$2:$C$3000,'GAME.CHECKLIST_ Integrator'!$D$2:$D$3000=D656,"#no matching result in GAME.CHECKLIST Integrator")="0","#Text found in aircraft PAGE_Integrator but no matching entry name; check that you copy-pasted entry names",
                   _xlfn._xlws.FILTER('GAME.CHECKLIST_ Integrator'!$C$2:$C$3000,'GAME.CHECKLIST_ Integrator'!$D$2:$D$3000=D656,"#no matching result in GAME.CHECKLIST Integrator")),
           _xlfn._xlws.FILTER('Checklist.loc DATA'!$D$3:$D$3000,'Checklist.loc DATA'!$C$3:$C$3000=D656,"#no matching result in Checklist.loc DATA")))</f>
        <v/>
      </c>
      <c r="F656" s="52"/>
      <c r="G656" s="46" t="str" cm="1">
        <f t="array" ref="G656">IF(F656="","",
       IF(OR(_xlfn._xlws.FILTER('Checklist.loc DATA'!$D$3:$D$3000,'Checklist.loc DATA'!$C$3:$C$3000=F656,"#no matching result in Checklist.loc DATA")="#no matching result found in Checklist.loc DATA",_xlfn._xlws.FILTER('Checklist.loc DATA'!$D$3:$D$3000,'Checklist.loc DATA'!$C$3:$C$3000=F656,"#no matching result in Checklist.loc DATA")="MISSING",_xlfn._xlws.FILTER('Checklist.loc DATA'!$D$3:$D$3000,'Checklist.loc DATA'!$C$3:$C$3000=F656,"#no matching result in Checklist.loc DATA")=""),
            IF(_xlfn._xlws.FILTER('GAME.CHECKLIST_ Integrator'!$C$2:$C$3000,'GAME.CHECKLIST_ Integrator'!$D$2:$D$3000=F656,"#no matching result in GAME.CHECKLIST Integrator")="0","#Text found in aircraft PAGE_Integrator but no matching entry name; check that you copy-pasted entry names",
                   _xlfn._xlws.FILTER('GAME.CHECKLIST_ Integrator'!$C$2:$C$3000,'GAME.CHECKLIST_ Integrator'!$D$2:$D$3000=F656,"#no matching result in GAME.CHECKLIST Integrator")),
           _xlfn._xlws.FILTER('Checklist.loc DATA'!$D$3:$D$3000,'Checklist.loc DATA'!$C$3:$C$3000=F656,"#no matching result in Checklist.loc DATA")))</f>
        <v/>
      </c>
      <c r="H656" s="61"/>
      <c r="I656" s="46" t="str" cm="1">
        <f t="array" ref="I656">IF(H656="","",
       IF(OR(_xlfn._xlws.FILTER('Checklist.loc DATA'!$D$3:$D$3000,'Checklist.loc DATA'!$C$3:$C$3000=H656,"#no matching result in Checklist.loc DATA")="#no matching result found in Checklist.loc DATA",_xlfn._xlws.FILTER('Checklist.loc DATA'!$D$3:$D$3000,'Checklist.loc DATA'!$C$3:$C$3000=H656,"#no matching result in Checklist.loc DATA")="MISSING",_xlfn._xlws.FILTER('Checklist.loc DATA'!$D$3:$D$3000,'Checklist.loc DATA'!$C$3:$C$3000=H656,"#no matching result in Checklist.loc DATA")=""),
            IF(_xlfn._xlws.FILTER('GAME.CHECKLIST_ Integrator'!$C$2:$C$3000,'GAME.CHECKLIST_ Integrator'!$D$2:$D$3000=H656,"#no matching result in GAME.CHECKLIST Integrator")="0","#Text found in aircraft PAGE_Integrator but no matching entry name; check that you copy-pasted entry names",
                   _xlfn._xlws.FILTER('GAME.CHECKLIST_ Integrator'!$C$2:$C$3000,'GAME.CHECKLIST_ Integrator'!$D$2:$D$3000=H656,"#no matching result in GAME.CHECKLIST Integrator")),
           _xlfn._xlws.FILTER('Checklist.loc DATA'!$D$3:$D$3000,'Checklist.loc DATA'!$C$3:$C$3000=H656,"#no matching result in Checklist.loc DATA")))</f>
        <v/>
      </c>
      <c r="J656" s="48"/>
      <c r="K656" s="46" t="str" cm="1">
        <f t="array" ref="K656">IF(OR(J656="",J656=0),"",
       IF(OR(_xlfn._xlws.FILTER('Checklist.loc DATA'!$E$3:$E$3000,'Checklist.loc DATA'!$D$3:$D$3000=J656,"#no matching result in Checklist.loc DATA")="#no matching result found in Checklist.loc DATA",_xlfn._xlws.FILTER('Checklist.loc DATA'!$E$3:$E$3000,'Checklist.loc DATA'!$D$3:$D$3000=J656,"#no matching result in Checklist.loc DATA")="MISSING",_xlfn._xlws.FILTER('Checklist.loc DATA'!$E$3:$E$3000,'Checklist.loc DATA'!$D$3:$D$3000=J656,"#no matching result in Checklist.loc DATA")=""),
          IF(_xlfn._xlws.FILTER('CLUE. Integrator'!$C$2:$C$3000,'CLUE. Integrator'!$D$2:$D$3000=J656,"#no matching result in aircraft CLUE_Integrator")="0","#Text found in aircraft CLUE_Integrator but no matching entry name; check that you copy-pasted entry names",
                   _xlfn._xlws.FILTER('CLUE. Integrator'!$C$2:$C$3000,'CLUE. Integrator'!$D$2:$D$3000=J656,"#no matching result in aircraft CLUE_Integrator")),
           _xlfn._xlws.FILTER('Checklist.loc DATA'!$E$3:$E$3000,'Checklist.loc DATA'!$D$3:$D$3000=J656,"#no matching result in Checklist.loc DATA")))</f>
        <v/>
      </c>
      <c r="L656" s="63" t="str">
        <f>IF('Integrator tracking'!G665="","",'Integrator tracking'!G665)</f>
        <v/>
      </c>
      <c r="M656" s="14" t="str">
        <f t="shared" si="20"/>
        <v/>
      </c>
      <c r="N656" s="14" t="str">
        <f>IF(F656="","",
_xlfn.CONCAT('Resource Checklist generator'!$A$2,UPPER('Resource Checklist generator'!$O$1),SUBSTITUTE(_xlfn.CONCAT(G656,"_",I656),"GAME.CHECKLIST_",""),"_",T656,'Resource Checklist generator'!$M$2,L656,'Resource Checklist generator'!$K$2,CHAR(10),
    'Resource Checklist generator'!$L$1,'Resource Checklist generator'!$N$2,'Resource Checklist generator'!$K$1,CHAR(10),
    'Resource Checklist generator'!$N$1
))</f>
        <v/>
      </c>
      <c r="O656" s="14" t="str">
        <f>IF(NOT(OR(U656=0,U656="")),_xlfn.CONCAT('Resource Checklist generator'!$G$2,U656,'Resource Checklist generator'!$H$2,CHAR(10),'Resource Checklist generator'!$I$2),"")</f>
        <v/>
      </c>
      <c r="P656" s="14" t="str">
        <f>IF(NOT(OR(V656=0,V656="")),_xlfn.CONCAT('Resource Checklist generator'!$J$2,V656,'Resource Checklist generator'!$H$2,CHAR(10),'Resource Checklist generator'!$L$2),"")</f>
        <v/>
      </c>
      <c r="Q656" s="14" t="str">
        <f>IF(F656="","",
    _xlfn.CONCAT('Resource Checklist generator'!$A$1,UPPER('Resource Checklist generator'!$O$1),SUBSTITUTE(_xlfn.CONCAT(G656,"_",I656),"GAME.CHECKLIST_",""),'Resource Checklist generator'!$B$1,CHAR(10),
    'Resource Checklist generator'!$C$1,G656,'Resource Checklist generator'!$D$1,I656,'Resource Checklist generator'!$E$1,CHAR(10),
    IF(K656="","",_xlfn.CONCAT('Resource Checklist generator'!$F$1,K656,'Resource Checklist generator'!$G$1,CHAR(10))),
    'Resource Checklist generator'!$J$1,'Resource Checklist generator'!$K$1,CHAR(10),
    'Resource Checklist generator'!$N$1)
)</f>
        <v/>
      </c>
      <c r="R656" s="14"/>
      <c r="S656" s="14" t="str">
        <f t="shared" si="21"/>
        <v/>
      </c>
      <c r="T656" s="14" t="str" cm="1">
        <f t="array" ref="T656">IF(Q656="","",MATCH(MID(Q656,1,255),MID($R$3:$R$999,1,255),0))</f>
        <v/>
      </c>
      <c r="U656" s="14"/>
      <c r="V656" s="14"/>
    </row>
    <row r="657" spans="2:22">
      <c r="B657" s="9"/>
      <c r="C657" s="46" t="str" cm="1">
        <f t="array" ref="C657">IF(B657="","",
       IF(OR(_xlfn._xlws.FILTER('Checklist.loc DATA'!$D$3:$D$3000,'Checklist.loc DATA'!$C$3:$C$3000=B657,"#no matching result in Checklist.loc DATA")="#no matching result found in Checklist.loc DATA",_xlfn._xlws.FILTER('Checklist.loc DATA'!$D$3:$D$3000,'Checklist.loc DATA'!$C$3:$C$3000=B657,"#no matching result in Checklist.loc DATA")="MISSING",_xlfn._xlws.FILTER('Checklist.loc DATA'!$D$3:$D$3000,'Checklist.loc DATA'!$C$3:$C$3000=B657,"#no matching result in Checklist.loc DATA")=""),
            IF(_xlfn._xlws.FILTER('GAME.CHECKLIST_ Integrator'!$C$2:$C$3000,'GAME.CHECKLIST_ Integrator'!$D$2:$D$3000=B657,"#no matching result in GAME.CHECKLIST Integrator")="0","#Text found in aircraft PAGE_Integrator but no matching entry name; check that you copy-pasted entry names",
                   _xlfn._xlws.FILTER('GAME.CHECKLIST_ Integrator'!$C$2:$C$3000,'GAME.CHECKLIST_ Integrator'!$D$2:$D$3000=B657,"#no matching result in GAME.CHECKLIST Integrator")),
           _xlfn._xlws.FILTER('Checklist.loc DATA'!$D$3:$D$3000,'Checklist.loc DATA'!$C$3:$C$3000=B657,"#no matching result in Checklist.loc DATA")))</f>
        <v/>
      </c>
      <c r="D657" s="54"/>
      <c r="E657" s="46" t="str" cm="1">
        <f t="array" ref="E657">IF(D657="","",
       IF(OR(_xlfn._xlws.FILTER('Checklist.loc DATA'!$D$3:$D$3000,'Checklist.loc DATA'!$C$3:$C$3000=D657,"#no matching result in Checklist.loc DATA")="#no matching result found in Checklist.loc DATA",_xlfn._xlws.FILTER('Checklist.loc DATA'!$D$3:$D$3000,'Checklist.loc DATA'!$C$3:$C$3000=D657,"#no matching result in Checklist.loc DATA")="MISSING",_xlfn._xlws.FILTER('Checklist.loc DATA'!$D$3:$D$3000,'Checklist.loc DATA'!$C$3:$C$3000=D657,"#no matching result in Checklist.loc DATA")=""),
            IF(_xlfn._xlws.FILTER('GAME.CHECKLIST_ Integrator'!$C$2:$C$3000,'GAME.CHECKLIST_ Integrator'!$D$2:$D$3000=D657,"#no matching result in GAME.CHECKLIST Integrator")="0","#Text found in aircraft PAGE_Integrator but no matching entry name; check that you copy-pasted entry names",
                   _xlfn._xlws.FILTER('GAME.CHECKLIST_ Integrator'!$C$2:$C$3000,'GAME.CHECKLIST_ Integrator'!$D$2:$D$3000=D657,"#no matching result in GAME.CHECKLIST Integrator")),
           _xlfn._xlws.FILTER('Checklist.loc DATA'!$D$3:$D$3000,'Checklist.loc DATA'!$C$3:$C$3000=D657,"#no matching result in Checklist.loc DATA")))</f>
        <v/>
      </c>
      <c r="F657" s="52"/>
      <c r="G657" s="46" t="str" cm="1">
        <f t="array" ref="G657">IF(F657="","",
       IF(OR(_xlfn._xlws.FILTER('Checklist.loc DATA'!$D$3:$D$3000,'Checklist.loc DATA'!$C$3:$C$3000=F657,"#no matching result in Checklist.loc DATA")="#no matching result found in Checklist.loc DATA",_xlfn._xlws.FILTER('Checklist.loc DATA'!$D$3:$D$3000,'Checklist.loc DATA'!$C$3:$C$3000=F657,"#no matching result in Checklist.loc DATA")="MISSING",_xlfn._xlws.FILTER('Checklist.loc DATA'!$D$3:$D$3000,'Checklist.loc DATA'!$C$3:$C$3000=F657,"#no matching result in Checklist.loc DATA")=""),
            IF(_xlfn._xlws.FILTER('GAME.CHECKLIST_ Integrator'!$C$2:$C$3000,'GAME.CHECKLIST_ Integrator'!$D$2:$D$3000=F657,"#no matching result in GAME.CHECKLIST Integrator")="0","#Text found in aircraft PAGE_Integrator but no matching entry name; check that you copy-pasted entry names",
                   _xlfn._xlws.FILTER('GAME.CHECKLIST_ Integrator'!$C$2:$C$3000,'GAME.CHECKLIST_ Integrator'!$D$2:$D$3000=F657,"#no matching result in GAME.CHECKLIST Integrator")),
           _xlfn._xlws.FILTER('Checklist.loc DATA'!$D$3:$D$3000,'Checklist.loc DATA'!$C$3:$C$3000=F657,"#no matching result in Checklist.loc DATA")))</f>
        <v/>
      </c>
      <c r="H657" s="61"/>
      <c r="I657" s="46" t="str" cm="1">
        <f t="array" ref="I657">IF(H657="","",
       IF(OR(_xlfn._xlws.FILTER('Checklist.loc DATA'!$D$3:$D$3000,'Checklist.loc DATA'!$C$3:$C$3000=H657,"#no matching result in Checklist.loc DATA")="#no matching result found in Checklist.loc DATA",_xlfn._xlws.FILTER('Checklist.loc DATA'!$D$3:$D$3000,'Checklist.loc DATA'!$C$3:$C$3000=H657,"#no matching result in Checklist.loc DATA")="MISSING",_xlfn._xlws.FILTER('Checklist.loc DATA'!$D$3:$D$3000,'Checklist.loc DATA'!$C$3:$C$3000=H657,"#no matching result in Checklist.loc DATA")=""),
            IF(_xlfn._xlws.FILTER('GAME.CHECKLIST_ Integrator'!$C$2:$C$3000,'GAME.CHECKLIST_ Integrator'!$D$2:$D$3000=H657,"#no matching result in GAME.CHECKLIST Integrator")="0","#Text found in aircraft PAGE_Integrator but no matching entry name; check that you copy-pasted entry names",
                   _xlfn._xlws.FILTER('GAME.CHECKLIST_ Integrator'!$C$2:$C$3000,'GAME.CHECKLIST_ Integrator'!$D$2:$D$3000=H657,"#no matching result in GAME.CHECKLIST Integrator")),
           _xlfn._xlws.FILTER('Checklist.loc DATA'!$D$3:$D$3000,'Checklist.loc DATA'!$C$3:$C$3000=H657,"#no matching result in Checklist.loc DATA")))</f>
        <v/>
      </c>
      <c r="J657" s="48"/>
      <c r="K657" s="46" t="str" cm="1">
        <f t="array" ref="K657">IF(OR(J657="",J657=0),"",
       IF(OR(_xlfn._xlws.FILTER('Checklist.loc DATA'!$E$3:$E$3000,'Checklist.loc DATA'!$D$3:$D$3000=J657,"#no matching result in Checklist.loc DATA")="#no matching result found in Checklist.loc DATA",_xlfn._xlws.FILTER('Checklist.loc DATA'!$E$3:$E$3000,'Checklist.loc DATA'!$D$3:$D$3000=J657,"#no matching result in Checklist.loc DATA")="MISSING",_xlfn._xlws.FILTER('Checklist.loc DATA'!$E$3:$E$3000,'Checklist.loc DATA'!$D$3:$D$3000=J657,"#no matching result in Checklist.loc DATA")=""),
          IF(_xlfn._xlws.FILTER('CLUE. Integrator'!$C$2:$C$3000,'CLUE. Integrator'!$D$2:$D$3000=J657,"#no matching result in aircraft CLUE_Integrator")="0","#Text found in aircraft CLUE_Integrator but no matching entry name; check that you copy-pasted entry names",
                   _xlfn._xlws.FILTER('CLUE. Integrator'!$C$2:$C$3000,'CLUE. Integrator'!$D$2:$D$3000=J657,"#no matching result in aircraft CLUE_Integrator")),
           _xlfn._xlws.FILTER('Checklist.loc DATA'!$E$3:$E$3000,'Checklist.loc DATA'!$D$3:$D$3000=J657,"#no matching result in Checklist.loc DATA")))</f>
        <v/>
      </c>
      <c r="L657" s="63" t="str">
        <f>IF('Integrator tracking'!G666="","",'Integrator tracking'!G666)</f>
        <v/>
      </c>
      <c r="M657" s="14" t="str">
        <f t="shared" si="20"/>
        <v/>
      </c>
      <c r="N657" s="14" t="str">
        <f>IF(F657="","",
_xlfn.CONCAT('Resource Checklist generator'!$A$2,UPPER('Resource Checklist generator'!$O$1),SUBSTITUTE(_xlfn.CONCAT(G657,"_",I657),"GAME.CHECKLIST_",""),"_",T657,'Resource Checklist generator'!$M$2,L657,'Resource Checklist generator'!$K$2,CHAR(10),
    'Resource Checklist generator'!$L$1,'Resource Checklist generator'!$N$2,'Resource Checklist generator'!$K$1,CHAR(10),
    'Resource Checklist generator'!$N$1
))</f>
        <v/>
      </c>
      <c r="O657" s="14" t="str">
        <f>IF(NOT(OR(U657=0,U657="")),_xlfn.CONCAT('Resource Checklist generator'!$G$2,U657,'Resource Checklist generator'!$H$2,CHAR(10),'Resource Checklist generator'!$I$2),"")</f>
        <v/>
      </c>
      <c r="P657" s="14" t="str">
        <f>IF(NOT(OR(V657=0,V657="")),_xlfn.CONCAT('Resource Checklist generator'!$J$2,V657,'Resource Checklist generator'!$H$2,CHAR(10),'Resource Checklist generator'!$L$2),"")</f>
        <v/>
      </c>
      <c r="Q657" s="14" t="str">
        <f>IF(F657="","",
    _xlfn.CONCAT('Resource Checklist generator'!$A$1,UPPER('Resource Checklist generator'!$O$1),SUBSTITUTE(_xlfn.CONCAT(G657,"_",I657),"GAME.CHECKLIST_",""),'Resource Checklist generator'!$B$1,CHAR(10),
    'Resource Checklist generator'!$C$1,G657,'Resource Checklist generator'!$D$1,I657,'Resource Checklist generator'!$E$1,CHAR(10),
    IF(K657="","",_xlfn.CONCAT('Resource Checklist generator'!$F$1,K657,'Resource Checklist generator'!$G$1,CHAR(10))),
    'Resource Checklist generator'!$J$1,'Resource Checklist generator'!$K$1,CHAR(10),
    'Resource Checklist generator'!$N$1)
)</f>
        <v/>
      </c>
      <c r="R657" s="14"/>
      <c r="S657" s="14" t="str">
        <f t="shared" si="21"/>
        <v/>
      </c>
      <c r="T657" s="14" t="str" cm="1">
        <f t="array" ref="T657">IF(Q657="","",MATCH(MID(Q657,1,255),MID($R$3:$R$999,1,255),0))</f>
        <v/>
      </c>
      <c r="U657" s="14"/>
      <c r="V657" s="14"/>
    </row>
    <row r="658" spans="2:22">
      <c r="B658" s="9"/>
      <c r="C658" s="46" t="str" cm="1">
        <f t="array" ref="C658">IF(B658="","",
       IF(OR(_xlfn._xlws.FILTER('Checklist.loc DATA'!$D$3:$D$3000,'Checklist.loc DATA'!$C$3:$C$3000=B658,"#no matching result in Checklist.loc DATA")="#no matching result found in Checklist.loc DATA",_xlfn._xlws.FILTER('Checklist.loc DATA'!$D$3:$D$3000,'Checklist.loc DATA'!$C$3:$C$3000=B658,"#no matching result in Checklist.loc DATA")="MISSING",_xlfn._xlws.FILTER('Checklist.loc DATA'!$D$3:$D$3000,'Checklist.loc DATA'!$C$3:$C$3000=B658,"#no matching result in Checklist.loc DATA")=""),
            IF(_xlfn._xlws.FILTER('GAME.CHECKLIST_ Integrator'!$C$2:$C$3000,'GAME.CHECKLIST_ Integrator'!$D$2:$D$3000=B658,"#no matching result in GAME.CHECKLIST Integrator")="0","#Text found in aircraft PAGE_Integrator but no matching entry name; check that you copy-pasted entry names",
                   _xlfn._xlws.FILTER('GAME.CHECKLIST_ Integrator'!$C$2:$C$3000,'GAME.CHECKLIST_ Integrator'!$D$2:$D$3000=B658,"#no matching result in GAME.CHECKLIST Integrator")),
           _xlfn._xlws.FILTER('Checklist.loc DATA'!$D$3:$D$3000,'Checklist.loc DATA'!$C$3:$C$3000=B658,"#no matching result in Checklist.loc DATA")))</f>
        <v/>
      </c>
      <c r="D658" s="54"/>
      <c r="E658" s="46" t="str" cm="1">
        <f t="array" ref="E658">IF(D658="","",
       IF(OR(_xlfn._xlws.FILTER('Checklist.loc DATA'!$D$3:$D$3000,'Checklist.loc DATA'!$C$3:$C$3000=D658,"#no matching result in Checklist.loc DATA")="#no matching result found in Checklist.loc DATA",_xlfn._xlws.FILTER('Checklist.loc DATA'!$D$3:$D$3000,'Checklist.loc DATA'!$C$3:$C$3000=D658,"#no matching result in Checklist.loc DATA")="MISSING",_xlfn._xlws.FILTER('Checklist.loc DATA'!$D$3:$D$3000,'Checklist.loc DATA'!$C$3:$C$3000=D658,"#no matching result in Checklist.loc DATA")=""),
            IF(_xlfn._xlws.FILTER('GAME.CHECKLIST_ Integrator'!$C$2:$C$3000,'GAME.CHECKLIST_ Integrator'!$D$2:$D$3000=D658,"#no matching result in GAME.CHECKLIST Integrator")="0","#Text found in aircraft PAGE_Integrator but no matching entry name; check that you copy-pasted entry names",
                   _xlfn._xlws.FILTER('GAME.CHECKLIST_ Integrator'!$C$2:$C$3000,'GAME.CHECKLIST_ Integrator'!$D$2:$D$3000=D658,"#no matching result in GAME.CHECKLIST Integrator")),
           _xlfn._xlws.FILTER('Checklist.loc DATA'!$D$3:$D$3000,'Checklist.loc DATA'!$C$3:$C$3000=D658,"#no matching result in Checklist.loc DATA")))</f>
        <v/>
      </c>
      <c r="F658" s="52"/>
      <c r="G658" s="46" t="str" cm="1">
        <f t="array" ref="G658">IF(F658="","",
       IF(OR(_xlfn._xlws.FILTER('Checklist.loc DATA'!$D$3:$D$3000,'Checklist.loc DATA'!$C$3:$C$3000=F658,"#no matching result in Checklist.loc DATA")="#no matching result found in Checklist.loc DATA",_xlfn._xlws.FILTER('Checklist.loc DATA'!$D$3:$D$3000,'Checklist.loc DATA'!$C$3:$C$3000=F658,"#no matching result in Checklist.loc DATA")="MISSING",_xlfn._xlws.FILTER('Checklist.loc DATA'!$D$3:$D$3000,'Checklist.loc DATA'!$C$3:$C$3000=F658,"#no matching result in Checklist.loc DATA")=""),
            IF(_xlfn._xlws.FILTER('GAME.CHECKLIST_ Integrator'!$C$2:$C$3000,'GAME.CHECKLIST_ Integrator'!$D$2:$D$3000=F658,"#no matching result in GAME.CHECKLIST Integrator")="0","#Text found in aircraft PAGE_Integrator but no matching entry name; check that you copy-pasted entry names",
                   _xlfn._xlws.FILTER('GAME.CHECKLIST_ Integrator'!$C$2:$C$3000,'GAME.CHECKLIST_ Integrator'!$D$2:$D$3000=F658,"#no matching result in GAME.CHECKLIST Integrator")),
           _xlfn._xlws.FILTER('Checklist.loc DATA'!$D$3:$D$3000,'Checklist.loc DATA'!$C$3:$C$3000=F658,"#no matching result in Checklist.loc DATA")))</f>
        <v/>
      </c>
      <c r="H658" s="61"/>
      <c r="I658" s="46" t="str" cm="1">
        <f t="array" ref="I658">IF(H658="","",
       IF(OR(_xlfn._xlws.FILTER('Checklist.loc DATA'!$D$3:$D$3000,'Checklist.loc DATA'!$C$3:$C$3000=H658,"#no matching result in Checklist.loc DATA")="#no matching result found in Checklist.loc DATA",_xlfn._xlws.FILTER('Checklist.loc DATA'!$D$3:$D$3000,'Checklist.loc DATA'!$C$3:$C$3000=H658,"#no matching result in Checklist.loc DATA")="MISSING",_xlfn._xlws.FILTER('Checklist.loc DATA'!$D$3:$D$3000,'Checklist.loc DATA'!$C$3:$C$3000=H658,"#no matching result in Checklist.loc DATA")=""),
            IF(_xlfn._xlws.FILTER('GAME.CHECKLIST_ Integrator'!$C$2:$C$3000,'GAME.CHECKLIST_ Integrator'!$D$2:$D$3000=H658,"#no matching result in GAME.CHECKLIST Integrator")="0","#Text found in aircraft PAGE_Integrator but no matching entry name; check that you copy-pasted entry names",
                   _xlfn._xlws.FILTER('GAME.CHECKLIST_ Integrator'!$C$2:$C$3000,'GAME.CHECKLIST_ Integrator'!$D$2:$D$3000=H658,"#no matching result in GAME.CHECKLIST Integrator")),
           _xlfn._xlws.FILTER('Checklist.loc DATA'!$D$3:$D$3000,'Checklist.loc DATA'!$C$3:$C$3000=H658,"#no matching result in Checklist.loc DATA")))</f>
        <v/>
      </c>
      <c r="J658" s="48"/>
      <c r="K658" s="46" t="str" cm="1">
        <f t="array" ref="K658">IF(OR(J658="",J658=0),"",
       IF(OR(_xlfn._xlws.FILTER('Checklist.loc DATA'!$E$3:$E$3000,'Checklist.loc DATA'!$D$3:$D$3000=J658,"#no matching result in Checklist.loc DATA")="#no matching result found in Checklist.loc DATA",_xlfn._xlws.FILTER('Checklist.loc DATA'!$E$3:$E$3000,'Checklist.loc DATA'!$D$3:$D$3000=J658,"#no matching result in Checklist.loc DATA")="MISSING",_xlfn._xlws.FILTER('Checklist.loc DATA'!$E$3:$E$3000,'Checklist.loc DATA'!$D$3:$D$3000=J658,"#no matching result in Checklist.loc DATA")=""),
          IF(_xlfn._xlws.FILTER('CLUE. Integrator'!$C$2:$C$3000,'CLUE. Integrator'!$D$2:$D$3000=J658,"#no matching result in aircraft CLUE_Integrator")="0","#Text found in aircraft CLUE_Integrator but no matching entry name; check that you copy-pasted entry names",
                   _xlfn._xlws.FILTER('CLUE. Integrator'!$C$2:$C$3000,'CLUE. Integrator'!$D$2:$D$3000=J658,"#no matching result in aircraft CLUE_Integrator")),
           _xlfn._xlws.FILTER('Checklist.loc DATA'!$E$3:$E$3000,'Checklist.loc DATA'!$D$3:$D$3000=J658,"#no matching result in Checklist.loc DATA")))</f>
        <v/>
      </c>
      <c r="L658" s="63" t="str">
        <f>IF('Integrator tracking'!G667="","",'Integrator tracking'!G667)</f>
        <v/>
      </c>
      <c r="M658" s="14" t="str">
        <f t="shared" si="20"/>
        <v/>
      </c>
      <c r="N658" s="14" t="str">
        <f>IF(F658="","",
_xlfn.CONCAT('Resource Checklist generator'!$A$2,UPPER('Resource Checklist generator'!$O$1),SUBSTITUTE(_xlfn.CONCAT(G658,"_",I658),"GAME.CHECKLIST_",""),"_",T658,'Resource Checklist generator'!$M$2,L658,'Resource Checklist generator'!$K$2,CHAR(10),
    'Resource Checklist generator'!$L$1,'Resource Checklist generator'!$N$2,'Resource Checklist generator'!$K$1,CHAR(10),
    'Resource Checklist generator'!$N$1
))</f>
        <v/>
      </c>
      <c r="O658" s="14" t="str">
        <f>IF(NOT(OR(U658=0,U658="")),_xlfn.CONCAT('Resource Checklist generator'!$G$2,U658,'Resource Checklist generator'!$H$2,CHAR(10),'Resource Checklist generator'!$I$2),"")</f>
        <v/>
      </c>
      <c r="P658" s="14" t="str">
        <f>IF(NOT(OR(V658=0,V658="")),_xlfn.CONCAT('Resource Checklist generator'!$J$2,V658,'Resource Checklist generator'!$H$2,CHAR(10),'Resource Checklist generator'!$L$2),"")</f>
        <v/>
      </c>
      <c r="Q658" s="14" t="str">
        <f>IF(F658="","",
    _xlfn.CONCAT('Resource Checklist generator'!$A$1,UPPER('Resource Checklist generator'!$O$1),SUBSTITUTE(_xlfn.CONCAT(G658,"_",I658),"GAME.CHECKLIST_",""),'Resource Checklist generator'!$B$1,CHAR(10),
    'Resource Checklist generator'!$C$1,G658,'Resource Checklist generator'!$D$1,I658,'Resource Checklist generator'!$E$1,CHAR(10),
    IF(K658="","",_xlfn.CONCAT('Resource Checklist generator'!$F$1,K658,'Resource Checklist generator'!$G$1,CHAR(10))),
    'Resource Checklist generator'!$J$1,'Resource Checklist generator'!$K$1,CHAR(10),
    'Resource Checklist generator'!$N$1)
)</f>
        <v/>
      </c>
      <c r="R658" s="14"/>
      <c r="S658" s="14" t="str">
        <f t="shared" si="21"/>
        <v/>
      </c>
      <c r="T658" s="14" t="str" cm="1">
        <f t="array" ref="T658">IF(Q658="","",MATCH(MID(Q658,1,255),MID($R$3:$R$999,1,255),0))</f>
        <v/>
      </c>
      <c r="U658" s="14"/>
      <c r="V658" s="14"/>
    </row>
    <row r="659" spans="2:22">
      <c r="B659" s="9"/>
      <c r="C659" s="46" t="str" cm="1">
        <f t="array" ref="C659">IF(B659="","",
       IF(OR(_xlfn._xlws.FILTER('Checklist.loc DATA'!$D$3:$D$3000,'Checklist.loc DATA'!$C$3:$C$3000=B659,"#no matching result in Checklist.loc DATA")="#no matching result found in Checklist.loc DATA",_xlfn._xlws.FILTER('Checklist.loc DATA'!$D$3:$D$3000,'Checklist.loc DATA'!$C$3:$C$3000=B659,"#no matching result in Checklist.loc DATA")="MISSING",_xlfn._xlws.FILTER('Checklist.loc DATA'!$D$3:$D$3000,'Checklist.loc DATA'!$C$3:$C$3000=B659,"#no matching result in Checklist.loc DATA")=""),
            IF(_xlfn._xlws.FILTER('GAME.CHECKLIST_ Integrator'!$C$2:$C$3000,'GAME.CHECKLIST_ Integrator'!$D$2:$D$3000=B659,"#no matching result in GAME.CHECKLIST Integrator")="0","#Text found in aircraft PAGE_Integrator but no matching entry name; check that you copy-pasted entry names",
                   _xlfn._xlws.FILTER('GAME.CHECKLIST_ Integrator'!$C$2:$C$3000,'GAME.CHECKLIST_ Integrator'!$D$2:$D$3000=B659,"#no matching result in GAME.CHECKLIST Integrator")),
           _xlfn._xlws.FILTER('Checklist.loc DATA'!$D$3:$D$3000,'Checklist.loc DATA'!$C$3:$C$3000=B659,"#no matching result in Checklist.loc DATA")))</f>
        <v/>
      </c>
      <c r="D659" s="54"/>
      <c r="E659" s="46" t="str" cm="1">
        <f t="array" ref="E659">IF(D659="","",
       IF(OR(_xlfn._xlws.FILTER('Checklist.loc DATA'!$D$3:$D$3000,'Checklist.loc DATA'!$C$3:$C$3000=D659,"#no matching result in Checklist.loc DATA")="#no matching result found in Checklist.loc DATA",_xlfn._xlws.FILTER('Checklist.loc DATA'!$D$3:$D$3000,'Checklist.loc DATA'!$C$3:$C$3000=D659,"#no matching result in Checklist.loc DATA")="MISSING",_xlfn._xlws.FILTER('Checklist.loc DATA'!$D$3:$D$3000,'Checklist.loc DATA'!$C$3:$C$3000=D659,"#no matching result in Checklist.loc DATA")=""),
            IF(_xlfn._xlws.FILTER('GAME.CHECKLIST_ Integrator'!$C$2:$C$3000,'GAME.CHECKLIST_ Integrator'!$D$2:$D$3000=D659,"#no matching result in GAME.CHECKLIST Integrator")="0","#Text found in aircraft PAGE_Integrator but no matching entry name; check that you copy-pasted entry names",
                   _xlfn._xlws.FILTER('GAME.CHECKLIST_ Integrator'!$C$2:$C$3000,'GAME.CHECKLIST_ Integrator'!$D$2:$D$3000=D659,"#no matching result in GAME.CHECKLIST Integrator")),
           _xlfn._xlws.FILTER('Checklist.loc DATA'!$D$3:$D$3000,'Checklist.loc DATA'!$C$3:$C$3000=D659,"#no matching result in Checklist.loc DATA")))</f>
        <v/>
      </c>
      <c r="F659" s="52"/>
      <c r="G659" s="46" t="str" cm="1">
        <f t="array" ref="G659">IF(F659="","",
       IF(OR(_xlfn._xlws.FILTER('Checklist.loc DATA'!$D$3:$D$3000,'Checklist.loc DATA'!$C$3:$C$3000=F659,"#no matching result in Checklist.loc DATA")="#no matching result found in Checklist.loc DATA",_xlfn._xlws.FILTER('Checklist.loc DATA'!$D$3:$D$3000,'Checklist.loc DATA'!$C$3:$C$3000=F659,"#no matching result in Checklist.loc DATA")="MISSING",_xlfn._xlws.FILTER('Checklist.loc DATA'!$D$3:$D$3000,'Checklist.loc DATA'!$C$3:$C$3000=F659,"#no matching result in Checklist.loc DATA")=""),
            IF(_xlfn._xlws.FILTER('GAME.CHECKLIST_ Integrator'!$C$2:$C$3000,'GAME.CHECKLIST_ Integrator'!$D$2:$D$3000=F659,"#no matching result in GAME.CHECKLIST Integrator")="0","#Text found in aircraft PAGE_Integrator but no matching entry name; check that you copy-pasted entry names",
                   _xlfn._xlws.FILTER('GAME.CHECKLIST_ Integrator'!$C$2:$C$3000,'GAME.CHECKLIST_ Integrator'!$D$2:$D$3000=F659,"#no matching result in GAME.CHECKLIST Integrator")),
           _xlfn._xlws.FILTER('Checklist.loc DATA'!$D$3:$D$3000,'Checklist.loc DATA'!$C$3:$C$3000=F659,"#no matching result in Checklist.loc DATA")))</f>
        <v/>
      </c>
      <c r="H659" s="61"/>
      <c r="I659" s="46" t="str" cm="1">
        <f t="array" ref="I659">IF(H659="","",
       IF(OR(_xlfn._xlws.FILTER('Checklist.loc DATA'!$D$3:$D$3000,'Checklist.loc DATA'!$C$3:$C$3000=H659,"#no matching result in Checklist.loc DATA")="#no matching result found in Checklist.loc DATA",_xlfn._xlws.FILTER('Checklist.loc DATA'!$D$3:$D$3000,'Checklist.loc DATA'!$C$3:$C$3000=H659,"#no matching result in Checklist.loc DATA")="MISSING",_xlfn._xlws.FILTER('Checklist.loc DATA'!$D$3:$D$3000,'Checklist.loc DATA'!$C$3:$C$3000=H659,"#no matching result in Checklist.loc DATA")=""),
            IF(_xlfn._xlws.FILTER('GAME.CHECKLIST_ Integrator'!$C$2:$C$3000,'GAME.CHECKLIST_ Integrator'!$D$2:$D$3000=H659,"#no matching result in GAME.CHECKLIST Integrator")="0","#Text found in aircraft PAGE_Integrator but no matching entry name; check that you copy-pasted entry names",
                   _xlfn._xlws.FILTER('GAME.CHECKLIST_ Integrator'!$C$2:$C$3000,'GAME.CHECKLIST_ Integrator'!$D$2:$D$3000=H659,"#no matching result in GAME.CHECKLIST Integrator")),
           _xlfn._xlws.FILTER('Checklist.loc DATA'!$D$3:$D$3000,'Checklist.loc DATA'!$C$3:$C$3000=H659,"#no matching result in Checklist.loc DATA")))</f>
        <v/>
      </c>
      <c r="J659" s="48"/>
      <c r="K659" s="46" t="str" cm="1">
        <f t="array" ref="K659">IF(OR(J659="",J659=0),"",
       IF(OR(_xlfn._xlws.FILTER('Checklist.loc DATA'!$E$3:$E$3000,'Checklist.loc DATA'!$D$3:$D$3000=J659,"#no matching result in Checklist.loc DATA")="#no matching result found in Checklist.loc DATA",_xlfn._xlws.FILTER('Checklist.loc DATA'!$E$3:$E$3000,'Checklist.loc DATA'!$D$3:$D$3000=J659,"#no matching result in Checklist.loc DATA")="MISSING",_xlfn._xlws.FILTER('Checklist.loc DATA'!$E$3:$E$3000,'Checklist.loc DATA'!$D$3:$D$3000=J659,"#no matching result in Checklist.loc DATA")=""),
          IF(_xlfn._xlws.FILTER('CLUE. Integrator'!$C$2:$C$3000,'CLUE. Integrator'!$D$2:$D$3000=J659,"#no matching result in aircraft CLUE_Integrator")="0","#Text found in aircraft CLUE_Integrator but no matching entry name; check that you copy-pasted entry names",
                   _xlfn._xlws.FILTER('CLUE. Integrator'!$C$2:$C$3000,'CLUE. Integrator'!$D$2:$D$3000=J659,"#no matching result in aircraft CLUE_Integrator")),
           _xlfn._xlws.FILTER('Checklist.loc DATA'!$E$3:$E$3000,'Checklist.loc DATA'!$D$3:$D$3000=J659,"#no matching result in Checklist.loc DATA")))</f>
        <v/>
      </c>
      <c r="L659" s="63" t="str">
        <f>IF('Integrator tracking'!G668="","",'Integrator tracking'!G668)</f>
        <v/>
      </c>
      <c r="M659" s="14" t="str">
        <f t="shared" si="20"/>
        <v/>
      </c>
      <c r="N659" s="14" t="str">
        <f>IF(F659="","",
_xlfn.CONCAT('Resource Checklist generator'!$A$2,UPPER('Resource Checklist generator'!$O$1),SUBSTITUTE(_xlfn.CONCAT(G659,"_",I659),"GAME.CHECKLIST_",""),"_",T659,'Resource Checklist generator'!$M$2,L659,'Resource Checklist generator'!$K$2,CHAR(10),
    'Resource Checklist generator'!$L$1,'Resource Checklist generator'!$N$2,'Resource Checklist generator'!$K$1,CHAR(10),
    'Resource Checklist generator'!$N$1
))</f>
        <v/>
      </c>
      <c r="O659" s="14" t="str">
        <f>IF(NOT(OR(U659=0,U659="")),_xlfn.CONCAT('Resource Checklist generator'!$G$2,U659,'Resource Checklist generator'!$H$2,CHAR(10),'Resource Checklist generator'!$I$2),"")</f>
        <v/>
      </c>
      <c r="P659" s="14" t="str">
        <f>IF(NOT(OR(V659=0,V659="")),_xlfn.CONCAT('Resource Checklist generator'!$J$2,V659,'Resource Checklist generator'!$H$2,CHAR(10),'Resource Checklist generator'!$L$2),"")</f>
        <v/>
      </c>
      <c r="Q659" s="14" t="str">
        <f>IF(F659="","",
    _xlfn.CONCAT('Resource Checklist generator'!$A$1,UPPER('Resource Checklist generator'!$O$1),SUBSTITUTE(_xlfn.CONCAT(G659,"_",I659),"GAME.CHECKLIST_",""),'Resource Checklist generator'!$B$1,CHAR(10),
    'Resource Checklist generator'!$C$1,G659,'Resource Checklist generator'!$D$1,I659,'Resource Checklist generator'!$E$1,CHAR(10),
    IF(K659="","",_xlfn.CONCAT('Resource Checklist generator'!$F$1,K659,'Resource Checklist generator'!$G$1,CHAR(10))),
    'Resource Checklist generator'!$J$1,'Resource Checklist generator'!$K$1,CHAR(10),
    'Resource Checklist generator'!$N$1)
)</f>
        <v/>
      </c>
      <c r="R659" s="14"/>
      <c r="S659" s="14" t="str">
        <f t="shared" si="21"/>
        <v/>
      </c>
      <c r="T659" s="14" t="str" cm="1">
        <f t="array" ref="T659">IF(Q659="","",MATCH(MID(Q659,1,255),MID($R$3:$R$999,1,255),0))</f>
        <v/>
      </c>
      <c r="U659" s="14"/>
      <c r="V659" s="14"/>
    </row>
    <row r="660" spans="2:22">
      <c r="B660" s="9"/>
      <c r="C660" s="46" t="str" cm="1">
        <f t="array" ref="C660">IF(B660="","",
       IF(OR(_xlfn._xlws.FILTER('Checklist.loc DATA'!$D$3:$D$3000,'Checklist.loc DATA'!$C$3:$C$3000=B660,"#no matching result in Checklist.loc DATA")="#no matching result found in Checklist.loc DATA",_xlfn._xlws.FILTER('Checklist.loc DATA'!$D$3:$D$3000,'Checklist.loc DATA'!$C$3:$C$3000=B660,"#no matching result in Checklist.loc DATA")="MISSING",_xlfn._xlws.FILTER('Checklist.loc DATA'!$D$3:$D$3000,'Checklist.loc DATA'!$C$3:$C$3000=B660,"#no matching result in Checklist.loc DATA")=""),
            IF(_xlfn._xlws.FILTER('GAME.CHECKLIST_ Integrator'!$C$2:$C$3000,'GAME.CHECKLIST_ Integrator'!$D$2:$D$3000=B660,"#no matching result in GAME.CHECKLIST Integrator")="0","#Text found in aircraft PAGE_Integrator but no matching entry name; check that you copy-pasted entry names",
                   _xlfn._xlws.FILTER('GAME.CHECKLIST_ Integrator'!$C$2:$C$3000,'GAME.CHECKLIST_ Integrator'!$D$2:$D$3000=B660,"#no matching result in GAME.CHECKLIST Integrator")),
           _xlfn._xlws.FILTER('Checklist.loc DATA'!$D$3:$D$3000,'Checklist.loc DATA'!$C$3:$C$3000=B660,"#no matching result in Checklist.loc DATA")))</f>
        <v/>
      </c>
      <c r="D660" s="54"/>
      <c r="E660" s="46" t="str" cm="1">
        <f t="array" ref="E660">IF(D660="","",
       IF(OR(_xlfn._xlws.FILTER('Checklist.loc DATA'!$D$3:$D$3000,'Checklist.loc DATA'!$C$3:$C$3000=D660,"#no matching result in Checklist.loc DATA")="#no matching result found in Checklist.loc DATA",_xlfn._xlws.FILTER('Checklist.loc DATA'!$D$3:$D$3000,'Checklist.loc DATA'!$C$3:$C$3000=D660,"#no matching result in Checklist.loc DATA")="MISSING",_xlfn._xlws.FILTER('Checklist.loc DATA'!$D$3:$D$3000,'Checklist.loc DATA'!$C$3:$C$3000=D660,"#no matching result in Checklist.loc DATA")=""),
            IF(_xlfn._xlws.FILTER('GAME.CHECKLIST_ Integrator'!$C$2:$C$3000,'GAME.CHECKLIST_ Integrator'!$D$2:$D$3000=D660,"#no matching result in GAME.CHECKLIST Integrator")="0","#Text found in aircraft PAGE_Integrator but no matching entry name; check that you copy-pasted entry names",
                   _xlfn._xlws.FILTER('GAME.CHECKLIST_ Integrator'!$C$2:$C$3000,'GAME.CHECKLIST_ Integrator'!$D$2:$D$3000=D660,"#no matching result in GAME.CHECKLIST Integrator")),
           _xlfn._xlws.FILTER('Checklist.loc DATA'!$D$3:$D$3000,'Checklist.loc DATA'!$C$3:$C$3000=D660,"#no matching result in Checklist.loc DATA")))</f>
        <v/>
      </c>
      <c r="F660" s="52"/>
      <c r="G660" s="46" t="str" cm="1">
        <f t="array" ref="G660">IF(F660="","",
       IF(OR(_xlfn._xlws.FILTER('Checklist.loc DATA'!$D$3:$D$3000,'Checklist.loc DATA'!$C$3:$C$3000=F660,"#no matching result in Checklist.loc DATA")="#no matching result found in Checklist.loc DATA",_xlfn._xlws.FILTER('Checklist.loc DATA'!$D$3:$D$3000,'Checklist.loc DATA'!$C$3:$C$3000=F660,"#no matching result in Checklist.loc DATA")="MISSING",_xlfn._xlws.FILTER('Checklist.loc DATA'!$D$3:$D$3000,'Checklist.loc DATA'!$C$3:$C$3000=F660,"#no matching result in Checklist.loc DATA")=""),
            IF(_xlfn._xlws.FILTER('GAME.CHECKLIST_ Integrator'!$C$2:$C$3000,'GAME.CHECKLIST_ Integrator'!$D$2:$D$3000=F660,"#no matching result in GAME.CHECKLIST Integrator")="0","#Text found in aircraft PAGE_Integrator but no matching entry name; check that you copy-pasted entry names",
                   _xlfn._xlws.FILTER('GAME.CHECKLIST_ Integrator'!$C$2:$C$3000,'GAME.CHECKLIST_ Integrator'!$D$2:$D$3000=F660,"#no matching result in GAME.CHECKLIST Integrator")),
           _xlfn._xlws.FILTER('Checklist.loc DATA'!$D$3:$D$3000,'Checklist.loc DATA'!$C$3:$C$3000=F660,"#no matching result in Checklist.loc DATA")))</f>
        <v/>
      </c>
      <c r="H660" s="61"/>
      <c r="I660" s="46" t="str" cm="1">
        <f t="array" ref="I660">IF(H660="","",
       IF(OR(_xlfn._xlws.FILTER('Checklist.loc DATA'!$D$3:$D$3000,'Checklist.loc DATA'!$C$3:$C$3000=H660,"#no matching result in Checklist.loc DATA")="#no matching result found in Checklist.loc DATA",_xlfn._xlws.FILTER('Checklist.loc DATA'!$D$3:$D$3000,'Checklist.loc DATA'!$C$3:$C$3000=H660,"#no matching result in Checklist.loc DATA")="MISSING",_xlfn._xlws.FILTER('Checklist.loc DATA'!$D$3:$D$3000,'Checklist.loc DATA'!$C$3:$C$3000=H660,"#no matching result in Checklist.loc DATA")=""),
            IF(_xlfn._xlws.FILTER('GAME.CHECKLIST_ Integrator'!$C$2:$C$3000,'GAME.CHECKLIST_ Integrator'!$D$2:$D$3000=H660,"#no matching result in GAME.CHECKLIST Integrator")="0","#Text found in aircraft PAGE_Integrator but no matching entry name; check that you copy-pasted entry names",
                   _xlfn._xlws.FILTER('GAME.CHECKLIST_ Integrator'!$C$2:$C$3000,'GAME.CHECKLIST_ Integrator'!$D$2:$D$3000=H660,"#no matching result in GAME.CHECKLIST Integrator")),
           _xlfn._xlws.FILTER('Checklist.loc DATA'!$D$3:$D$3000,'Checklist.loc DATA'!$C$3:$C$3000=H660,"#no matching result in Checklist.loc DATA")))</f>
        <v/>
      </c>
      <c r="J660" s="48"/>
      <c r="K660" s="46" t="str" cm="1">
        <f t="array" ref="K660">IF(OR(J660="",J660=0),"",
       IF(OR(_xlfn._xlws.FILTER('Checklist.loc DATA'!$E$3:$E$3000,'Checklist.loc DATA'!$D$3:$D$3000=J660,"#no matching result in Checklist.loc DATA")="#no matching result found in Checklist.loc DATA",_xlfn._xlws.FILTER('Checklist.loc DATA'!$E$3:$E$3000,'Checklist.loc DATA'!$D$3:$D$3000=J660,"#no matching result in Checklist.loc DATA")="MISSING",_xlfn._xlws.FILTER('Checklist.loc DATA'!$E$3:$E$3000,'Checklist.loc DATA'!$D$3:$D$3000=J660,"#no matching result in Checklist.loc DATA")=""),
          IF(_xlfn._xlws.FILTER('CLUE. Integrator'!$C$2:$C$3000,'CLUE. Integrator'!$D$2:$D$3000=J660,"#no matching result in aircraft CLUE_Integrator")="0","#Text found in aircraft CLUE_Integrator but no matching entry name; check that you copy-pasted entry names",
                   _xlfn._xlws.FILTER('CLUE. Integrator'!$C$2:$C$3000,'CLUE. Integrator'!$D$2:$D$3000=J660,"#no matching result in aircraft CLUE_Integrator")),
           _xlfn._xlws.FILTER('Checklist.loc DATA'!$E$3:$E$3000,'Checklist.loc DATA'!$D$3:$D$3000=J660,"#no matching result in Checklist.loc DATA")))</f>
        <v/>
      </c>
      <c r="L660" s="63" t="str">
        <f>IF('Integrator tracking'!G669="","",'Integrator tracking'!G669)</f>
        <v/>
      </c>
      <c r="M660" s="14" t="str">
        <f t="shared" si="20"/>
        <v/>
      </c>
      <c r="N660" s="14" t="str">
        <f>IF(F660="","",
_xlfn.CONCAT('Resource Checklist generator'!$A$2,UPPER('Resource Checklist generator'!$O$1),SUBSTITUTE(_xlfn.CONCAT(G660,"_",I660),"GAME.CHECKLIST_",""),"_",T660,'Resource Checklist generator'!$M$2,L660,'Resource Checklist generator'!$K$2,CHAR(10),
    'Resource Checklist generator'!$L$1,'Resource Checklist generator'!$N$2,'Resource Checklist generator'!$K$1,CHAR(10),
    'Resource Checklist generator'!$N$1
))</f>
        <v/>
      </c>
      <c r="O660" s="14" t="str">
        <f>IF(NOT(OR(U660=0,U660="")),_xlfn.CONCAT('Resource Checklist generator'!$G$2,U660,'Resource Checklist generator'!$H$2,CHAR(10),'Resource Checklist generator'!$I$2),"")</f>
        <v/>
      </c>
      <c r="P660" s="14" t="str">
        <f>IF(NOT(OR(V660=0,V660="")),_xlfn.CONCAT('Resource Checklist generator'!$J$2,V660,'Resource Checklist generator'!$H$2,CHAR(10),'Resource Checklist generator'!$L$2),"")</f>
        <v/>
      </c>
      <c r="Q660" s="14" t="str">
        <f>IF(F660="","",
    _xlfn.CONCAT('Resource Checklist generator'!$A$1,UPPER('Resource Checklist generator'!$O$1),SUBSTITUTE(_xlfn.CONCAT(G660,"_",I660),"GAME.CHECKLIST_",""),'Resource Checklist generator'!$B$1,CHAR(10),
    'Resource Checklist generator'!$C$1,G660,'Resource Checklist generator'!$D$1,I660,'Resource Checklist generator'!$E$1,CHAR(10),
    IF(K660="","",_xlfn.CONCAT('Resource Checklist generator'!$F$1,K660,'Resource Checklist generator'!$G$1,CHAR(10))),
    'Resource Checklist generator'!$J$1,'Resource Checklist generator'!$K$1,CHAR(10),
    'Resource Checklist generator'!$N$1)
)</f>
        <v/>
      </c>
      <c r="R660" s="14"/>
      <c r="S660" s="14" t="str">
        <f t="shared" si="21"/>
        <v/>
      </c>
      <c r="T660" s="14" t="str" cm="1">
        <f t="array" ref="T660">IF(Q660="","",MATCH(MID(Q660,1,255),MID($R$3:$R$999,1,255),0))</f>
        <v/>
      </c>
      <c r="U660" s="14"/>
      <c r="V660" s="14"/>
    </row>
    <row r="661" spans="2:22">
      <c r="B661" s="9"/>
      <c r="C661" s="46" t="str" cm="1">
        <f t="array" ref="C661">IF(B661="","",
       IF(OR(_xlfn._xlws.FILTER('Checklist.loc DATA'!$D$3:$D$3000,'Checklist.loc DATA'!$C$3:$C$3000=B661,"#no matching result in Checklist.loc DATA")="#no matching result found in Checklist.loc DATA",_xlfn._xlws.FILTER('Checklist.loc DATA'!$D$3:$D$3000,'Checklist.loc DATA'!$C$3:$C$3000=B661,"#no matching result in Checklist.loc DATA")="MISSING",_xlfn._xlws.FILTER('Checklist.loc DATA'!$D$3:$D$3000,'Checklist.loc DATA'!$C$3:$C$3000=B661,"#no matching result in Checklist.loc DATA")=""),
            IF(_xlfn._xlws.FILTER('GAME.CHECKLIST_ Integrator'!$C$2:$C$3000,'GAME.CHECKLIST_ Integrator'!$D$2:$D$3000=B661,"#no matching result in GAME.CHECKLIST Integrator")="0","#Text found in aircraft PAGE_Integrator but no matching entry name; check that you copy-pasted entry names",
                   _xlfn._xlws.FILTER('GAME.CHECKLIST_ Integrator'!$C$2:$C$3000,'GAME.CHECKLIST_ Integrator'!$D$2:$D$3000=B661,"#no matching result in GAME.CHECKLIST Integrator")),
           _xlfn._xlws.FILTER('Checklist.loc DATA'!$D$3:$D$3000,'Checklist.loc DATA'!$C$3:$C$3000=B661,"#no matching result in Checklist.loc DATA")))</f>
        <v/>
      </c>
      <c r="D661" s="54"/>
      <c r="E661" s="46" t="str" cm="1">
        <f t="array" ref="E661">IF(D661="","",
       IF(OR(_xlfn._xlws.FILTER('Checklist.loc DATA'!$D$3:$D$3000,'Checklist.loc DATA'!$C$3:$C$3000=D661,"#no matching result in Checklist.loc DATA")="#no matching result found in Checklist.loc DATA",_xlfn._xlws.FILTER('Checklist.loc DATA'!$D$3:$D$3000,'Checklist.loc DATA'!$C$3:$C$3000=D661,"#no matching result in Checklist.loc DATA")="MISSING",_xlfn._xlws.FILTER('Checklist.loc DATA'!$D$3:$D$3000,'Checklist.loc DATA'!$C$3:$C$3000=D661,"#no matching result in Checklist.loc DATA")=""),
            IF(_xlfn._xlws.FILTER('GAME.CHECKLIST_ Integrator'!$C$2:$C$3000,'GAME.CHECKLIST_ Integrator'!$D$2:$D$3000=D661,"#no matching result in GAME.CHECKLIST Integrator")="0","#Text found in aircraft PAGE_Integrator but no matching entry name; check that you copy-pasted entry names",
                   _xlfn._xlws.FILTER('GAME.CHECKLIST_ Integrator'!$C$2:$C$3000,'GAME.CHECKLIST_ Integrator'!$D$2:$D$3000=D661,"#no matching result in GAME.CHECKLIST Integrator")),
           _xlfn._xlws.FILTER('Checklist.loc DATA'!$D$3:$D$3000,'Checklist.loc DATA'!$C$3:$C$3000=D661,"#no matching result in Checklist.loc DATA")))</f>
        <v/>
      </c>
      <c r="F661" s="52"/>
      <c r="G661" s="46" t="str" cm="1">
        <f t="array" ref="G661">IF(F661="","",
       IF(OR(_xlfn._xlws.FILTER('Checklist.loc DATA'!$D$3:$D$3000,'Checklist.loc DATA'!$C$3:$C$3000=F661,"#no matching result in Checklist.loc DATA")="#no matching result found in Checklist.loc DATA",_xlfn._xlws.FILTER('Checklist.loc DATA'!$D$3:$D$3000,'Checklist.loc DATA'!$C$3:$C$3000=F661,"#no matching result in Checklist.loc DATA")="MISSING",_xlfn._xlws.FILTER('Checklist.loc DATA'!$D$3:$D$3000,'Checklist.loc DATA'!$C$3:$C$3000=F661,"#no matching result in Checklist.loc DATA")=""),
            IF(_xlfn._xlws.FILTER('GAME.CHECKLIST_ Integrator'!$C$2:$C$3000,'GAME.CHECKLIST_ Integrator'!$D$2:$D$3000=F661,"#no matching result in GAME.CHECKLIST Integrator")="0","#Text found in aircraft PAGE_Integrator but no matching entry name; check that you copy-pasted entry names",
                   _xlfn._xlws.FILTER('GAME.CHECKLIST_ Integrator'!$C$2:$C$3000,'GAME.CHECKLIST_ Integrator'!$D$2:$D$3000=F661,"#no matching result in GAME.CHECKLIST Integrator")),
           _xlfn._xlws.FILTER('Checklist.loc DATA'!$D$3:$D$3000,'Checklist.loc DATA'!$C$3:$C$3000=F661,"#no matching result in Checklist.loc DATA")))</f>
        <v/>
      </c>
      <c r="H661" s="61"/>
      <c r="I661" s="46" t="str" cm="1">
        <f t="array" ref="I661">IF(H661="","",
       IF(OR(_xlfn._xlws.FILTER('Checklist.loc DATA'!$D$3:$D$3000,'Checklist.loc DATA'!$C$3:$C$3000=H661,"#no matching result in Checklist.loc DATA")="#no matching result found in Checklist.loc DATA",_xlfn._xlws.FILTER('Checklist.loc DATA'!$D$3:$D$3000,'Checklist.loc DATA'!$C$3:$C$3000=H661,"#no matching result in Checklist.loc DATA")="MISSING",_xlfn._xlws.FILTER('Checklist.loc DATA'!$D$3:$D$3000,'Checklist.loc DATA'!$C$3:$C$3000=H661,"#no matching result in Checklist.loc DATA")=""),
            IF(_xlfn._xlws.FILTER('GAME.CHECKLIST_ Integrator'!$C$2:$C$3000,'GAME.CHECKLIST_ Integrator'!$D$2:$D$3000=H661,"#no matching result in GAME.CHECKLIST Integrator")="0","#Text found in aircraft PAGE_Integrator but no matching entry name; check that you copy-pasted entry names",
                   _xlfn._xlws.FILTER('GAME.CHECKLIST_ Integrator'!$C$2:$C$3000,'GAME.CHECKLIST_ Integrator'!$D$2:$D$3000=H661,"#no matching result in GAME.CHECKLIST Integrator")),
           _xlfn._xlws.FILTER('Checklist.loc DATA'!$D$3:$D$3000,'Checklist.loc DATA'!$C$3:$C$3000=H661,"#no matching result in Checklist.loc DATA")))</f>
        <v/>
      </c>
      <c r="J661" s="48"/>
      <c r="K661" s="46" t="str" cm="1">
        <f t="array" ref="K661">IF(OR(J661="",J661=0),"",
       IF(OR(_xlfn._xlws.FILTER('Checklist.loc DATA'!$E$3:$E$3000,'Checklist.loc DATA'!$D$3:$D$3000=J661,"#no matching result in Checklist.loc DATA")="#no matching result found in Checklist.loc DATA",_xlfn._xlws.FILTER('Checklist.loc DATA'!$E$3:$E$3000,'Checklist.loc DATA'!$D$3:$D$3000=J661,"#no matching result in Checklist.loc DATA")="MISSING",_xlfn._xlws.FILTER('Checklist.loc DATA'!$E$3:$E$3000,'Checklist.loc DATA'!$D$3:$D$3000=J661,"#no matching result in Checklist.loc DATA")=""),
          IF(_xlfn._xlws.FILTER('CLUE. Integrator'!$C$2:$C$3000,'CLUE. Integrator'!$D$2:$D$3000=J661,"#no matching result in aircraft CLUE_Integrator")="0","#Text found in aircraft CLUE_Integrator but no matching entry name; check that you copy-pasted entry names",
                   _xlfn._xlws.FILTER('CLUE. Integrator'!$C$2:$C$3000,'CLUE. Integrator'!$D$2:$D$3000=J661,"#no matching result in aircraft CLUE_Integrator")),
           _xlfn._xlws.FILTER('Checklist.loc DATA'!$E$3:$E$3000,'Checklist.loc DATA'!$D$3:$D$3000=J661,"#no matching result in Checklist.loc DATA")))</f>
        <v/>
      </c>
      <c r="L661" s="63" t="str">
        <f>IF('Integrator tracking'!G670="","",'Integrator tracking'!G670)</f>
        <v/>
      </c>
      <c r="M661" s="14" t="str">
        <f t="shared" si="20"/>
        <v/>
      </c>
      <c r="N661" s="14" t="str">
        <f>IF(F661="","",
_xlfn.CONCAT('Resource Checklist generator'!$A$2,UPPER('Resource Checklist generator'!$O$1),SUBSTITUTE(_xlfn.CONCAT(G661,"_",I661),"GAME.CHECKLIST_",""),"_",T661,'Resource Checklist generator'!$M$2,L661,'Resource Checklist generator'!$K$2,CHAR(10),
    'Resource Checklist generator'!$L$1,'Resource Checklist generator'!$N$2,'Resource Checklist generator'!$K$1,CHAR(10),
    'Resource Checklist generator'!$N$1
))</f>
        <v/>
      </c>
      <c r="O661" s="14" t="str">
        <f>IF(NOT(OR(U661=0,U661="")),_xlfn.CONCAT('Resource Checklist generator'!$G$2,U661,'Resource Checklist generator'!$H$2,CHAR(10),'Resource Checklist generator'!$I$2),"")</f>
        <v/>
      </c>
      <c r="P661" s="14" t="str">
        <f>IF(NOT(OR(V661=0,V661="")),_xlfn.CONCAT('Resource Checklist generator'!$J$2,V661,'Resource Checklist generator'!$H$2,CHAR(10),'Resource Checklist generator'!$L$2),"")</f>
        <v/>
      </c>
      <c r="Q661" s="14" t="str">
        <f>IF(F661="","",
    _xlfn.CONCAT('Resource Checklist generator'!$A$1,UPPER('Resource Checklist generator'!$O$1),SUBSTITUTE(_xlfn.CONCAT(G661,"_",I661),"GAME.CHECKLIST_",""),'Resource Checklist generator'!$B$1,CHAR(10),
    'Resource Checklist generator'!$C$1,G661,'Resource Checklist generator'!$D$1,I661,'Resource Checklist generator'!$E$1,CHAR(10),
    IF(K661="","",_xlfn.CONCAT('Resource Checklist generator'!$F$1,K661,'Resource Checklist generator'!$G$1,CHAR(10))),
    'Resource Checklist generator'!$J$1,'Resource Checklist generator'!$K$1,CHAR(10),
    'Resource Checklist generator'!$N$1)
)</f>
        <v/>
      </c>
      <c r="R661" s="14"/>
      <c r="S661" s="14" t="str">
        <f t="shared" si="21"/>
        <v/>
      </c>
      <c r="T661" s="14" t="str" cm="1">
        <f t="array" ref="T661">IF(Q661="","",MATCH(MID(Q661,1,255),MID($R$3:$R$999,1,255),0))</f>
        <v/>
      </c>
      <c r="U661" s="14"/>
      <c r="V661" s="14"/>
    </row>
    <row r="662" spans="2:22">
      <c r="B662" s="9"/>
      <c r="C662" s="46" t="str" cm="1">
        <f t="array" ref="C662">IF(B662="","",
       IF(OR(_xlfn._xlws.FILTER('Checklist.loc DATA'!$D$3:$D$3000,'Checklist.loc DATA'!$C$3:$C$3000=B662,"#no matching result in Checklist.loc DATA")="#no matching result found in Checklist.loc DATA",_xlfn._xlws.FILTER('Checklist.loc DATA'!$D$3:$D$3000,'Checklist.loc DATA'!$C$3:$C$3000=B662,"#no matching result in Checklist.loc DATA")="MISSING",_xlfn._xlws.FILTER('Checklist.loc DATA'!$D$3:$D$3000,'Checklist.loc DATA'!$C$3:$C$3000=B662,"#no matching result in Checklist.loc DATA")=""),
            IF(_xlfn._xlws.FILTER('GAME.CHECKLIST_ Integrator'!$C$2:$C$3000,'GAME.CHECKLIST_ Integrator'!$D$2:$D$3000=B662,"#no matching result in GAME.CHECKLIST Integrator")="0","#Text found in aircraft PAGE_Integrator but no matching entry name; check that you copy-pasted entry names",
                   _xlfn._xlws.FILTER('GAME.CHECKLIST_ Integrator'!$C$2:$C$3000,'GAME.CHECKLIST_ Integrator'!$D$2:$D$3000=B662,"#no matching result in GAME.CHECKLIST Integrator")),
           _xlfn._xlws.FILTER('Checklist.loc DATA'!$D$3:$D$3000,'Checklist.loc DATA'!$C$3:$C$3000=B662,"#no matching result in Checklist.loc DATA")))</f>
        <v/>
      </c>
      <c r="D662" s="54"/>
      <c r="E662" s="46" t="str" cm="1">
        <f t="array" ref="E662">IF(D662="","",
       IF(OR(_xlfn._xlws.FILTER('Checklist.loc DATA'!$D$3:$D$3000,'Checklist.loc DATA'!$C$3:$C$3000=D662,"#no matching result in Checklist.loc DATA")="#no matching result found in Checklist.loc DATA",_xlfn._xlws.FILTER('Checklist.loc DATA'!$D$3:$D$3000,'Checklist.loc DATA'!$C$3:$C$3000=D662,"#no matching result in Checklist.loc DATA")="MISSING",_xlfn._xlws.FILTER('Checklist.loc DATA'!$D$3:$D$3000,'Checklist.loc DATA'!$C$3:$C$3000=D662,"#no matching result in Checklist.loc DATA")=""),
            IF(_xlfn._xlws.FILTER('GAME.CHECKLIST_ Integrator'!$C$2:$C$3000,'GAME.CHECKLIST_ Integrator'!$D$2:$D$3000=D662,"#no matching result in GAME.CHECKLIST Integrator")="0","#Text found in aircraft PAGE_Integrator but no matching entry name; check that you copy-pasted entry names",
                   _xlfn._xlws.FILTER('GAME.CHECKLIST_ Integrator'!$C$2:$C$3000,'GAME.CHECKLIST_ Integrator'!$D$2:$D$3000=D662,"#no matching result in GAME.CHECKLIST Integrator")),
           _xlfn._xlws.FILTER('Checklist.loc DATA'!$D$3:$D$3000,'Checklist.loc DATA'!$C$3:$C$3000=D662,"#no matching result in Checklist.loc DATA")))</f>
        <v/>
      </c>
      <c r="F662" s="52"/>
      <c r="G662" s="46" t="str" cm="1">
        <f t="array" ref="G662">IF(F662="","",
       IF(OR(_xlfn._xlws.FILTER('Checklist.loc DATA'!$D$3:$D$3000,'Checklist.loc DATA'!$C$3:$C$3000=F662,"#no matching result in Checklist.loc DATA")="#no matching result found in Checklist.loc DATA",_xlfn._xlws.FILTER('Checklist.loc DATA'!$D$3:$D$3000,'Checklist.loc DATA'!$C$3:$C$3000=F662,"#no matching result in Checklist.loc DATA")="MISSING",_xlfn._xlws.FILTER('Checklist.loc DATA'!$D$3:$D$3000,'Checklist.loc DATA'!$C$3:$C$3000=F662,"#no matching result in Checklist.loc DATA")=""),
            IF(_xlfn._xlws.FILTER('GAME.CHECKLIST_ Integrator'!$C$2:$C$3000,'GAME.CHECKLIST_ Integrator'!$D$2:$D$3000=F662,"#no matching result in GAME.CHECKLIST Integrator")="0","#Text found in aircraft PAGE_Integrator but no matching entry name; check that you copy-pasted entry names",
                   _xlfn._xlws.FILTER('GAME.CHECKLIST_ Integrator'!$C$2:$C$3000,'GAME.CHECKLIST_ Integrator'!$D$2:$D$3000=F662,"#no matching result in GAME.CHECKLIST Integrator")),
           _xlfn._xlws.FILTER('Checklist.loc DATA'!$D$3:$D$3000,'Checklist.loc DATA'!$C$3:$C$3000=F662,"#no matching result in Checklist.loc DATA")))</f>
        <v/>
      </c>
      <c r="H662" s="61"/>
      <c r="I662" s="46" t="str" cm="1">
        <f t="array" ref="I662">IF(H662="","",
       IF(OR(_xlfn._xlws.FILTER('Checklist.loc DATA'!$D$3:$D$3000,'Checklist.loc DATA'!$C$3:$C$3000=H662,"#no matching result in Checklist.loc DATA")="#no matching result found in Checklist.loc DATA",_xlfn._xlws.FILTER('Checklist.loc DATA'!$D$3:$D$3000,'Checklist.loc DATA'!$C$3:$C$3000=H662,"#no matching result in Checklist.loc DATA")="MISSING",_xlfn._xlws.FILTER('Checklist.loc DATA'!$D$3:$D$3000,'Checklist.loc DATA'!$C$3:$C$3000=H662,"#no matching result in Checklist.loc DATA")=""),
            IF(_xlfn._xlws.FILTER('GAME.CHECKLIST_ Integrator'!$C$2:$C$3000,'GAME.CHECKLIST_ Integrator'!$D$2:$D$3000=H662,"#no matching result in GAME.CHECKLIST Integrator")="0","#Text found in aircraft PAGE_Integrator but no matching entry name; check that you copy-pasted entry names",
                   _xlfn._xlws.FILTER('GAME.CHECKLIST_ Integrator'!$C$2:$C$3000,'GAME.CHECKLIST_ Integrator'!$D$2:$D$3000=H662,"#no matching result in GAME.CHECKLIST Integrator")),
           _xlfn._xlws.FILTER('Checklist.loc DATA'!$D$3:$D$3000,'Checklist.loc DATA'!$C$3:$C$3000=H662,"#no matching result in Checklist.loc DATA")))</f>
        <v/>
      </c>
      <c r="J662" s="48"/>
      <c r="K662" s="46" t="str" cm="1">
        <f t="array" ref="K662">IF(OR(J662="",J662=0),"",
       IF(OR(_xlfn._xlws.FILTER('Checklist.loc DATA'!$E$3:$E$3000,'Checklist.loc DATA'!$D$3:$D$3000=J662,"#no matching result in Checklist.loc DATA")="#no matching result found in Checklist.loc DATA",_xlfn._xlws.FILTER('Checklist.loc DATA'!$E$3:$E$3000,'Checklist.loc DATA'!$D$3:$D$3000=J662,"#no matching result in Checklist.loc DATA")="MISSING",_xlfn._xlws.FILTER('Checklist.loc DATA'!$E$3:$E$3000,'Checklist.loc DATA'!$D$3:$D$3000=J662,"#no matching result in Checklist.loc DATA")=""),
          IF(_xlfn._xlws.FILTER('CLUE. Integrator'!$C$2:$C$3000,'CLUE. Integrator'!$D$2:$D$3000=J662,"#no matching result in aircraft CLUE_Integrator")="0","#Text found in aircraft CLUE_Integrator but no matching entry name; check that you copy-pasted entry names",
                   _xlfn._xlws.FILTER('CLUE. Integrator'!$C$2:$C$3000,'CLUE. Integrator'!$D$2:$D$3000=J662,"#no matching result in aircraft CLUE_Integrator")),
           _xlfn._xlws.FILTER('Checklist.loc DATA'!$E$3:$E$3000,'Checklist.loc DATA'!$D$3:$D$3000=J662,"#no matching result in Checklist.loc DATA")))</f>
        <v/>
      </c>
      <c r="L662" s="63" t="str">
        <f>IF('Integrator tracking'!G671="","",'Integrator tracking'!G671)</f>
        <v/>
      </c>
      <c r="M662" s="14" t="str">
        <f t="shared" si="20"/>
        <v/>
      </c>
      <c r="N662" s="14" t="str">
        <f>IF(F662="","",
_xlfn.CONCAT('Resource Checklist generator'!$A$2,UPPER('Resource Checklist generator'!$O$1),SUBSTITUTE(_xlfn.CONCAT(G662,"_",I662),"GAME.CHECKLIST_",""),"_",T662,'Resource Checklist generator'!$M$2,L662,'Resource Checklist generator'!$K$2,CHAR(10),
    'Resource Checklist generator'!$L$1,'Resource Checklist generator'!$N$2,'Resource Checklist generator'!$K$1,CHAR(10),
    'Resource Checklist generator'!$N$1
))</f>
        <v/>
      </c>
      <c r="O662" s="14" t="str">
        <f>IF(NOT(OR(U662=0,U662="")),_xlfn.CONCAT('Resource Checklist generator'!$G$2,U662,'Resource Checklist generator'!$H$2,CHAR(10),'Resource Checklist generator'!$I$2),"")</f>
        <v/>
      </c>
      <c r="P662" s="14" t="str">
        <f>IF(NOT(OR(V662=0,V662="")),_xlfn.CONCAT('Resource Checklist generator'!$J$2,V662,'Resource Checklist generator'!$H$2,CHAR(10),'Resource Checklist generator'!$L$2),"")</f>
        <v/>
      </c>
      <c r="Q662" s="14" t="str">
        <f>IF(F662="","",
    _xlfn.CONCAT('Resource Checklist generator'!$A$1,UPPER('Resource Checklist generator'!$O$1),SUBSTITUTE(_xlfn.CONCAT(G662,"_",I662),"GAME.CHECKLIST_",""),'Resource Checklist generator'!$B$1,CHAR(10),
    'Resource Checklist generator'!$C$1,G662,'Resource Checklist generator'!$D$1,I662,'Resource Checklist generator'!$E$1,CHAR(10),
    IF(K662="","",_xlfn.CONCAT('Resource Checklist generator'!$F$1,K662,'Resource Checklist generator'!$G$1,CHAR(10))),
    'Resource Checklist generator'!$J$1,'Resource Checklist generator'!$K$1,CHAR(10),
    'Resource Checklist generator'!$N$1)
)</f>
        <v/>
      </c>
      <c r="R662" s="14"/>
      <c r="S662" s="14" t="str">
        <f t="shared" si="21"/>
        <v/>
      </c>
      <c r="T662" s="14" t="str" cm="1">
        <f t="array" ref="T662">IF(Q662="","",MATCH(MID(Q662,1,255),MID($R$3:$R$999,1,255),0))</f>
        <v/>
      </c>
      <c r="U662" s="14"/>
      <c r="V662" s="14"/>
    </row>
    <row r="663" spans="2:22">
      <c r="B663" s="9"/>
      <c r="C663" s="46" t="str" cm="1">
        <f t="array" ref="C663">IF(B663="","",
       IF(OR(_xlfn._xlws.FILTER('Checklist.loc DATA'!$D$3:$D$3000,'Checklist.loc DATA'!$C$3:$C$3000=B663,"#no matching result in Checklist.loc DATA")="#no matching result found in Checklist.loc DATA",_xlfn._xlws.FILTER('Checklist.loc DATA'!$D$3:$D$3000,'Checklist.loc DATA'!$C$3:$C$3000=B663,"#no matching result in Checklist.loc DATA")="MISSING",_xlfn._xlws.FILTER('Checklist.loc DATA'!$D$3:$D$3000,'Checklist.loc DATA'!$C$3:$C$3000=B663,"#no matching result in Checklist.loc DATA")=""),
            IF(_xlfn._xlws.FILTER('GAME.CHECKLIST_ Integrator'!$C$2:$C$3000,'GAME.CHECKLIST_ Integrator'!$D$2:$D$3000=B663,"#no matching result in GAME.CHECKLIST Integrator")="0","#Text found in aircraft PAGE_Integrator but no matching entry name; check that you copy-pasted entry names",
                   _xlfn._xlws.FILTER('GAME.CHECKLIST_ Integrator'!$C$2:$C$3000,'GAME.CHECKLIST_ Integrator'!$D$2:$D$3000=B663,"#no matching result in GAME.CHECKLIST Integrator")),
           _xlfn._xlws.FILTER('Checklist.loc DATA'!$D$3:$D$3000,'Checklist.loc DATA'!$C$3:$C$3000=B663,"#no matching result in Checklist.loc DATA")))</f>
        <v/>
      </c>
      <c r="D663" s="54"/>
      <c r="E663" s="46" t="str" cm="1">
        <f t="array" ref="E663">IF(D663="","",
       IF(OR(_xlfn._xlws.FILTER('Checklist.loc DATA'!$D$3:$D$3000,'Checklist.loc DATA'!$C$3:$C$3000=D663,"#no matching result in Checklist.loc DATA")="#no matching result found in Checklist.loc DATA",_xlfn._xlws.FILTER('Checklist.loc DATA'!$D$3:$D$3000,'Checklist.loc DATA'!$C$3:$C$3000=D663,"#no matching result in Checklist.loc DATA")="MISSING",_xlfn._xlws.FILTER('Checklist.loc DATA'!$D$3:$D$3000,'Checklist.loc DATA'!$C$3:$C$3000=D663,"#no matching result in Checklist.loc DATA")=""),
            IF(_xlfn._xlws.FILTER('GAME.CHECKLIST_ Integrator'!$C$2:$C$3000,'GAME.CHECKLIST_ Integrator'!$D$2:$D$3000=D663,"#no matching result in GAME.CHECKLIST Integrator")="0","#Text found in aircraft PAGE_Integrator but no matching entry name; check that you copy-pasted entry names",
                   _xlfn._xlws.FILTER('GAME.CHECKLIST_ Integrator'!$C$2:$C$3000,'GAME.CHECKLIST_ Integrator'!$D$2:$D$3000=D663,"#no matching result in GAME.CHECKLIST Integrator")),
           _xlfn._xlws.FILTER('Checklist.loc DATA'!$D$3:$D$3000,'Checklist.loc DATA'!$C$3:$C$3000=D663,"#no matching result in Checklist.loc DATA")))</f>
        <v/>
      </c>
      <c r="F663" s="52"/>
      <c r="G663" s="46" t="str" cm="1">
        <f t="array" ref="G663">IF(F663="","",
       IF(OR(_xlfn._xlws.FILTER('Checklist.loc DATA'!$D$3:$D$3000,'Checklist.loc DATA'!$C$3:$C$3000=F663,"#no matching result in Checklist.loc DATA")="#no matching result found in Checklist.loc DATA",_xlfn._xlws.FILTER('Checklist.loc DATA'!$D$3:$D$3000,'Checklist.loc DATA'!$C$3:$C$3000=F663,"#no matching result in Checklist.loc DATA")="MISSING",_xlfn._xlws.FILTER('Checklist.loc DATA'!$D$3:$D$3000,'Checklist.loc DATA'!$C$3:$C$3000=F663,"#no matching result in Checklist.loc DATA")=""),
            IF(_xlfn._xlws.FILTER('GAME.CHECKLIST_ Integrator'!$C$2:$C$3000,'GAME.CHECKLIST_ Integrator'!$D$2:$D$3000=F663,"#no matching result in GAME.CHECKLIST Integrator")="0","#Text found in aircraft PAGE_Integrator but no matching entry name; check that you copy-pasted entry names",
                   _xlfn._xlws.FILTER('GAME.CHECKLIST_ Integrator'!$C$2:$C$3000,'GAME.CHECKLIST_ Integrator'!$D$2:$D$3000=F663,"#no matching result in GAME.CHECKLIST Integrator")),
           _xlfn._xlws.FILTER('Checklist.loc DATA'!$D$3:$D$3000,'Checklist.loc DATA'!$C$3:$C$3000=F663,"#no matching result in Checklist.loc DATA")))</f>
        <v/>
      </c>
      <c r="H663" s="61"/>
      <c r="I663" s="46" t="str" cm="1">
        <f t="array" ref="I663">IF(H663="","",
       IF(OR(_xlfn._xlws.FILTER('Checklist.loc DATA'!$D$3:$D$3000,'Checklist.loc DATA'!$C$3:$C$3000=H663,"#no matching result in Checklist.loc DATA")="#no matching result found in Checklist.loc DATA",_xlfn._xlws.FILTER('Checklist.loc DATA'!$D$3:$D$3000,'Checklist.loc DATA'!$C$3:$C$3000=H663,"#no matching result in Checklist.loc DATA")="MISSING",_xlfn._xlws.FILTER('Checklist.loc DATA'!$D$3:$D$3000,'Checklist.loc DATA'!$C$3:$C$3000=H663,"#no matching result in Checklist.loc DATA")=""),
            IF(_xlfn._xlws.FILTER('GAME.CHECKLIST_ Integrator'!$C$2:$C$3000,'GAME.CHECKLIST_ Integrator'!$D$2:$D$3000=H663,"#no matching result in GAME.CHECKLIST Integrator")="0","#Text found in aircraft PAGE_Integrator but no matching entry name; check that you copy-pasted entry names",
                   _xlfn._xlws.FILTER('GAME.CHECKLIST_ Integrator'!$C$2:$C$3000,'GAME.CHECKLIST_ Integrator'!$D$2:$D$3000=H663,"#no matching result in GAME.CHECKLIST Integrator")),
           _xlfn._xlws.FILTER('Checklist.loc DATA'!$D$3:$D$3000,'Checklist.loc DATA'!$C$3:$C$3000=H663,"#no matching result in Checklist.loc DATA")))</f>
        <v/>
      </c>
      <c r="J663" s="48"/>
      <c r="K663" s="46" t="str" cm="1">
        <f t="array" ref="K663">IF(OR(J663="",J663=0),"",
       IF(OR(_xlfn._xlws.FILTER('Checklist.loc DATA'!$E$3:$E$3000,'Checklist.loc DATA'!$D$3:$D$3000=J663,"#no matching result in Checklist.loc DATA")="#no matching result found in Checklist.loc DATA",_xlfn._xlws.FILTER('Checklist.loc DATA'!$E$3:$E$3000,'Checklist.loc DATA'!$D$3:$D$3000=J663,"#no matching result in Checklist.loc DATA")="MISSING",_xlfn._xlws.FILTER('Checklist.loc DATA'!$E$3:$E$3000,'Checklist.loc DATA'!$D$3:$D$3000=J663,"#no matching result in Checklist.loc DATA")=""),
          IF(_xlfn._xlws.FILTER('CLUE. Integrator'!$C$2:$C$3000,'CLUE. Integrator'!$D$2:$D$3000=J663,"#no matching result in aircraft CLUE_Integrator")="0","#Text found in aircraft CLUE_Integrator but no matching entry name; check that you copy-pasted entry names",
                   _xlfn._xlws.FILTER('CLUE. Integrator'!$C$2:$C$3000,'CLUE. Integrator'!$D$2:$D$3000=J663,"#no matching result in aircraft CLUE_Integrator")),
           _xlfn._xlws.FILTER('Checklist.loc DATA'!$E$3:$E$3000,'Checklist.loc DATA'!$D$3:$D$3000=J663,"#no matching result in Checklist.loc DATA")))</f>
        <v/>
      </c>
      <c r="L663" s="63" t="str">
        <f>IF('Integrator tracking'!G672="","",'Integrator tracking'!G672)</f>
        <v/>
      </c>
      <c r="M663" s="14" t="str">
        <f t="shared" si="20"/>
        <v/>
      </c>
      <c r="N663" s="14" t="str">
        <f>IF(F663="","",
_xlfn.CONCAT('Resource Checklist generator'!$A$2,UPPER('Resource Checklist generator'!$O$1),SUBSTITUTE(_xlfn.CONCAT(G663,"_",I663),"GAME.CHECKLIST_",""),"_",T663,'Resource Checklist generator'!$M$2,L663,'Resource Checklist generator'!$K$2,CHAR(10),
    'Resource Checklist generator'!$L$1,'Resource Checklist generator'!$N$2,'Resource Checklist generator'!$K$1,CHAR(10),
    'Resource Checklist generator'!$N$1
))</f>
        <v/>
      </c>
      <c r="O663" s="14" t="str">
        <f>IF(NOT(OR(U663=0,U663="")),_xlfn.CONCAT('Resource Checklist generator'!$G$2,U663,'Resource Checklist generator'!$H$2,CHAR(10),'Resource Checklist generator'!$I$2),"")</f>
        <v/>
      </c>
      <c r="P663" s="14" t="str">
        <f>IF(NOT(OR(V663=0,V663="")),_xlfn.CONCAT('Resource Checklist generator'!$J$2,V663,'Resource Checklist generator'!$H$2,CHAR(10),'Resource Checklist generator'!$L$2),"")</f>
        <v/>
      </c>
      <c r="Q663" s="14" t="str">
        <f>IF(F663="","",
    _xlfn.CONCAT('Resource Checklist generator'!$A$1,UPPER('Resource Checklist generator'!$O$1),SUBSTITUTE(_xlfn.CONCAT(G663,"_",I663),"GAME.CHECKLIST_",""),'Resource Checklist generator'!$B$1,CHAR(10),
    'Resource Checklist generator'!$C$1,G663,'Resource Checklist generator'!$D$1,I663,'Resource Checklist generator'!$E$1,CHAR(10),
    IF(K663="","",_xlfn.CONCAT('Resource Checklist generator'!$F$1,K663,'Resource Checklist generator'!$G$1,CHAR(10))),
    'Resource Checklist generator'!$J$1,'Resource Checklist generator'!$K$1,CHAR(10),
    'Resource Checklist generator'!$N$1)
)</f>
        <v/>
      </c>
      <c r="R663" s="14"/>
      <c r="S663" s="14" t="str">
        <f t="shared" si="21"/>
        <v/>
      </c>
      <c r="T663" s="14" t="str" cm="1">
        <f t="array" ref="T663">IF(Q663="","",MATCH(MID(Q663,1,255),MID($R$3:$R$999,1,255),0))</f>
        <v/>
      </c>
      <c r="U663" s="14"/>
      <c r="V663" s="14"/>
    </row>
    <row r="664" spans="2:22">
      <c r="B664" s="9"/>
      <c r="C664" s="46" t="str" cm="1">
        <f t="array" ref="C664">IF(B664="","",
       IF(OR(_xlfn._xlws.FILTER('Checklist.loc DATA'!$D$3:$D$3000,'Checklist.loc DATA'!$C$3:$C$3000=B664,"#no matching result in Checklist.loc DATA")="#no matching result found in Checklist.loc DATA",_xlfn._xlws.FILTER('Checklist.loc DATA'!$D$3:$D$3000,'Checklist.loc DATA'!$C$3:$C$3000=B664,"#no matching result in Checklist.loc DATA")="MISSING",_xlfn._xlws.FILTER('Checklist.loc DATA'!$D$3:$D$3000,'Checklist.loc DATA'!$C$3:$C$3000=B664,"#no matching result in Checklist.loc DATA")=""),
            IF(_xlfn._xlws.FILTER('GAME.CHECKLIST_ Integrator'!$C$2:$C$3000,'GAME.CHECKLIST_ Integrator'!$D$2:$D$3000=B664,"#no matching result in GAME.CHECKLIST Integrator")="0","#Text found in aircraft PAGE_Integrator but no matching entry name; check that you copy-pasted entry names",
                   _xlfn._xlws.FILTER('GAME.CHECKLIST_ Integrator'!$C$2:$C$3000,'GAME.CHECKLIST_ Integrator'!$D$2:$D$3000=B664,"#no matching result in GAME.CHECKLIST Integrator")),
           _xlfn._xlws.FILTER('Checklist.loc DATA'!$D$3:$D$3000,'Checklist.loc DATA'!$C$3:$C$3000=B664,"#no matching result in Checklist.loc DATA")))</f>
        <v/>
      </c>
      <c r="D664" s="54"/>
      <c r="E664" s="46" t="str" cm="1">
        <f t="array" ref="E664">IF(D664="","",
       IF(OR(_xlfn._xlws.FILTER('Checklist.loc DATA'!$D$3:$D$3000,'Checklist.loc DATA'!$C$3:$C$3000=D664,"#no matching result in Checklist.loc DATA")="#no matching result found in Checklist.loc DATA",_xlfn._xlws.FILTER('Checklist.loc DATA'!$D$3:$D$3000,'Checklist.loc DATA'!$C$3:$C$3000=D664,"#no matching result in Checklist.loc DATA")="MISSING",_xlfn._xlws.FILTER('Checklist.loc DATA'!$D$3:$D$3000,'Checklist.loc DATA'!$C$3:$C$3000=D664,"#no matching result in Checklist.loc DATA")=""),
            IF(_xlfn._xlws.FILTER('GAME.CHECKLIST_ Integrator'!$C$2:$C$3000,'GAME.CHECKLIST_ Integrator'!$D$2:$D$3000=D664,"#no matching result in GAME.CHECKLIST Integrator")="0","#Text found in aircraft PAGE_Integrator but no matching entry name; check that you copy-pasted entry names",
                   _xlfn._xlws.FILTER('GAME.CHECKLIST_ Integrator'!$C$2:$C$3000,'GAME.CHECKLIST_ Integrator'!$D$2:$D$3000=D664,"#no matching result in GAME.CHECKLIST Integrator")),
           _xlfn._xlws.FILTER('Checklist.loc DATA'!$D$3:$D$3000,'Checklist.loc DATA'!$C$3:$C$3000=D664,"#no matching result in Checklist.loc DATA")))</f>
        <v/>
      </c>
      <c r="F664" s="52"/>
      <c r="G664" s="46" t="str" cm="1">
        <f t="array" ref="G664">IF(F664="","",
       IF(OR(_xlfn._xlws.FILTER('Checklist.loc DATA'!$D$3:$D$3000,'Checklist.loc DATA'!$C$3:$C$3000=F664,"#no matching result in Checklist.loc DATA")="#no matching result found in Checklist.loc DATA",_xlfn._xlws.FILTER('Checklist.loc DATA'!$D$3:$D$3000,'Checklist.loc DATA'!$C$3:$C$3000=F664,"#no matching result in Checklist.loc DATA")="MISSING",_xlfn._xlws.FILTER('Checklist.loc DATA'!$D$3:$D$3000,'Checklist.loc DATA'!$C$3:$C$3000=F664,"#no matching result in Checklist.loc DATA")=""),
            IF(_xlfn._xlws.FILTER('GAME.CHECKLIST_ Integrator'!$C$2:$C$3000,'GAME.CHECKLIST_ Integrator'!$D$2:$D$3000=F664,"#no matching result in GAME.CHECKLIST Integrator")="0","#Text found in aircraft PAGE_Integrator but no matching entry name; check that you copy-pasted entry names",
                   _xlfn._xlws.FILTER('GAME.CHECKLIST_ Integrator'!$C$2:$C$3000,'GAME.CHECKLIST_ Integrator'!$D$2:$D$3000=F664,"#no matching result in GAME.CHECKLIST Integrator")),
           _xlfn._xlws.FILTER('Checklist.loc DATA'!$D$3:$D$3000,'Checklist.loc DATA'!$C$3:$C$3000=F664,"#no matching result in Checklist.loc DATA")))</f>
        <v/>
      </c>
      <c r="H664" s="61"/>
      <c r="I664" s="46" t="str" cm="1">
        <f t="array" ref="I664">IF(H664="","",
       IF(OR(_xlfn._xlws.FILTER('Checklist.loc DATA'!$D$3:$D$3000,'Checklist.loc DATA'!$C$3:$C$3000=H664,"#no matching result in Checklist.loc DATA")="#no matching result found in Checklist.loc DATA",_xlfn._xlws.FILTER('Checklist.loc DATA'!$D$3:$D$3000,'Checklist.loc DATA'!$C$3:$C$3000=H664,"#no matching result in Checklist.loc DATA")="MISSING",_xlfn._xlws.FILTER('Checklist.loc DATA'!$D$3:$D$3000,'Checklist.loc DATA'!$C$3:$C$3000=H664,"#no matching result in Checklist.loc DATA")=""),
            IF(_xlfn._xlws.FILTER('GAME.CHECKLIST_ Integrator'!$C$2:$C$3000,'GAME.CHECKLIST_ Integrator'!$D$2:$D$3000=H664,"#no matching result in GAME.CHECKLIST Integrator")="0","#Text found in aircraft PAGE_Integrator but no matching entry name; check that you copy-pasted entry names",
                   _xlfn._xlws.FILTER('GAME.CHECKLIST_ Integrator'!$C$2:$C$3000,'GAME.CHECKLIST_ Integrator'!$D$2:$D$3000=H664,"#no matching result in GAME.CHECKLIST Integrator")),
           _xlfn._xlws.FILTER('Checklist.loc DATA'!$D$3:$D$3000,'Checklist.loc DATA'!$C$3:$C$3000=H664,"#no matching result in Checklist.loc DATA")))</f>
        <v/>
      </c>
      <c r="J664" s="48"/>
      <c r="K664" s="46" t="str" cm="1">
        <f t="array" ref="K664">IF(OR(J664="",J664=0),"",
       IF(OR(_xlfn._xlws.FILTER('Checklist.loc DATA'!$E$3:$E$3000,'Checklist.loc DATA'!$D$3:$D$3000=J664,"#no matching result in Checklist.loc DATA")="#no matching result found in Checklist.loc DATA",_xlfn._xlws.FILTER('Checklist.loc DATA'!$E$3:$E$3000,'Checklist.loc DATA'!$D$3:$D$3000=J664,"#no matching result in Checklist.loc DATA")="MISSING",_xlfn._xlws.FILTER('Checklist.loc DATA'!$E$3:$E$3000,'Checklist.loc DATA'!$D$3:$D$3000=J664,"#no matching result in Checklist.loc DATA")=""),
          IF(_xlfn._xlws.FILTER('CLUE. Integrator'!$C$2:$C$3000,'CLUE. Integrator'!$D$2:$D$3000=J664,"#no matching result in aircraft CLUE_Integrator")="0","#Text found in aircraft CLUE_Integrator but no matching entry name; check that you copy-pasted entry names",
                   _xlfn._xlws.FILTER('CLUE. Integrator'!$C$2:$C$3000,'CLUE. Integrator'!$D$2:$D$3000=J664,"#no matching result in aircraft CLUE_Integrator")),
           _xlfn._xlws.FILTER('Checklist.loc DATA'!$E$3:$E$3000,'Checklist.loc DATA'!$D$3:$D$3000=J664,"#no matching result in Checklist.loc DATA")))</f>
        <v/>
      </c>
      <c r="L664" s="63" t="str">
        <f>IF('Integrator tracking'!G673="","",'Integrator tracking'!G673)</f>
        <v/>
      </c>
      <c r="M664" s="14" t="str">
        <f t="shared" si="20"/>
        <v/>
      </c>
      <c r="N664" s="14" t="str">
        <f>IF(F664="","",
_xlfn.CONCAT('Resource Checklist generator'!$A$2,UPPER('Resource Checklist generator'!$O$1),SUBSTITUTE(_xlfn.CONCAT(G664,"_",I664),"GAME.CHECKLIST_",""),"_",T664,'Resource Checklist generator'!$M$2,L664,'Resource Checklist generator'!$K$2,CHAR(10),
    'Resource Checklist generator'!$L$1,'Resource Checklist generator'!$N$2,'Resource Checklist generator'!$K$1,CHAR(10),
    'Resource Checklist generator'!$N$1
))</f>
        <v/>
      </c>
      <c r="O664" s="14" t="str">
        <f>IF(NOT(OR(U664=0,U664="")),_xlfn.CONCAT('Resource Checklist generator'!$G$2,U664,'Resource Checklist generator'!$H$2,CHAR(10),'Resource Checklist generator'!$I$2),"")</f>
        <v/>
      </c>
      <c r="P664" s="14" t="str">
        <f>IF(NOT(OR(V664=0,V664="")),_xlfn.CONCAT('Resource Checklist generator'!$J$2,V664,'Resource Checklist generator'!$H$2,CHAR(10),'Resource Checklist generator'!$L$2),"")</f>
        <v/>
      </c>
      <c r="Q664" s="14" t="str">
        <f>IF(F664="","",
    _xlfn.CONCAT('Resource Checklist generator'!$A$1,UPPER('Resource Checklist generator'!$O$1),SUBSTITUTE(_xlfn.CONCAT(G664,"_",I664),"GAME.CHECKLIST_",""),'Resource Checklist generator'!$B$1,CHAR(10),
    'Resource Checklist generator'!$C$1,G664,'Resource Checklist generator'!$D$1,I664,'Resource Checklist generator'!$E$1,CHAR(10),
    IF(K664="","",_xlfn.CONCAT('Resource Checklist generator'!$F$1,K664,'Resource Checklist generator'!$G$1,CHAR(10))),
    'Resource Checklist generator'!$J$1,'Resource Checklist generator'!$K$1,CHAR(10),
    'Resource Checklist generator'!$N$1)
)</f>
        <v/>
      </c>
      <c r="R664" s="14"/>
      <c r="S664" s="14" t="str">
        <f t="shared" si="21"/>
        <v/>
      </c>
      <c r="T664" s="14" t="str" cm="1">
        <f t="array" ref="T664">IF(Q664="","",MATCH(MID(Q664,1,255),MID($R$3:$R$999,1,255),0))</f>
        <v/>
      </c>
      <c r="U664" s="14"/>
      <c r="V664" s="14"/>
    </row>
    <row r="665" spans="2:22">
      <c r="B665" s="9"/>
      <c r="C665" s="46" t="str" cm="1">
        <f t="array" ref="C665">IF(B665="","",
       IF(OR(_xlfn._xlws.FILTER('Checklist.loc DATA'!$D$3:$D$3000,'Checklist.loc DATA'!$C$3:$C$3000=B665,"#no matching result in Checklist.loc DATA")="#no matching result found in Checklist.loc DATA",_xlfn._xlws.FILTER('Checklist.loc DATA'!$D$3:$D$3000,'Checklist.loc DATA'!$C$3:$C$3000=B665,"#no matching result in Checklist.loc DATA")="MISSING",_xlfn._xlws.FILTER('Checklist.loc DATA'!$D$3:$D$3000,'Checklist.loc DATA'!$C$3:$C$3000=B665,"#no matching result in Checklist.loc DATA")=""),
            IF(_xlfn._xlws.FILTER('GAME.CHECKLIST_ Integrator'!$C$2:$C$3000,'GAME.CHECKLIST_ Integrator'!$D$2:$D$3000=B665,"#no matching result in GAME.CHECKLIST Integrator")="0","#Text found in aircraft PAGE_Integrator but no matching entry name; check that you copy-pasted entry names",
                   _xlfn._xlws.FILTER('GAME.CHECKLIST_ Integrator'!$C$2:$C$3000,'GAME.CHECKLIST_ Integrator'!$D$2:$D$3000=B665,"#no matching result in GAME.CHECKLIST Integrator")),
           _xlfn._xlws.FILTER('Checklist.loc DATA'!$D$3:$D$3000,'Checklist.loc DATA'!$C$3:$C$3000=B665,"#no matching result in Checklist.loc DATA")))</f>
        <v/>
      </c>
      <c r="D665" s="54"/>
      <c r="E665" s="46" t="str" cm="1">
        <f t="array" ref="E665">IF(D665="","",
       IF(OR(_xlfn._xlws.FILTER('Checklist.loc DATA'!$D$3:$D$3000,'Checklist.loc DATA'!$C$3:$C$3000=D665,"#no matching result in Checklist.loc DATA")="#no matching result found in Checklist.loc DATA",_xlfn._xlws.FILTER('Checklist.loc DATA'!$D$3:$D$3000,'Checklist.loc DATA'!$C$3:$C$3000=D665,"#no matching result in Checklist.loc DATA")="MISSING",_xlfn._xlws.FILTER('Checklist.loc DATA'!$D$3:$D$3000,'Checklist.loc DATA'!$C$3:$C$3000=D665,"#no matching result in Checklist.loc DATA")=""),
            IF(_xlfn._xlws.FILTER('GAME.CHECKLIST_ Integrator'!$C$2:$C$3000,'GAME.CHECKLIST_ Integrator'!$D$2:$D$3000=D665,"#no matching result in GAME.CHECKLIST Integrator")="0","#Text found in aircraft PAGE_Integrator but no matching entry name; check that you copy-pasted entry names",
                   _xlfn._xlws.FILTER('GAME.CHECKLIST_ Integrator'!$C$2:$C$3000,'GAME.CHECKLIST_ Integrator'!$D$2:$D$3000=D665,"#no matching result in GAME.CHECKLIST Integrator")),
           _xlfn._xlws.FILTER('Checklist.loc DATA'!$D$3:$D$3000,'Checklist.loc DATA'!$C$3:$C$3000=D665,"#no matching result in Checklist.loc DATA")))</f>
        <v/>
      </c>
      <c r="F665" s="52"/>
      <c r="G665" s="46" t="str" cm="1">
        <f t="array" ref="G665">IF(F665="","",
       IF(OR(_xlfn._xlws.FILTER('Checklist.loc DATA'!$D$3:$D$3000,'Checklist.loc DATA'!$C$3:$C$3000=F665,"#no matching result in Checklist.loc DATA")="#no matching result found in Checklist.loc DATA",_xlfn._xlws.FILTER('Checklist.loc DATA'!$D$3:$D$3000,'Checklist.loc DATA'!$C$3:$C$3000=F665,"#no matching result in Checklist.loc DATA")="MISSING",_xlfn._xlws.FILTER('Checklist.loc DATA'!$D$3:$D$3000,'Checklist.loc DATA'!$C$3:$C$3000=F665,"#no matching result in Checklist.loc DATA")=""),
            IF(_xlfn._xlws.FILTER('GAME.CHECKLIST_ Integrator'!$C$2:$C$3000,'GAME.CHECKLIST_ Integrator'!$D$2:$D$3000=F665,"#no matching result in GAME.CHECKLIST Integrator")="0","#Text found in aircraft PAGE_Integrator but no matching entry name; check that you copy-pasted entry names",
                   _xlfn._xlws.FILTER('GAME.CHECKLIST_ Integrator'!$C$2:$C$3000,'GAME.CHECKLIST_ Integrator'!$D$2:$D$3000=F665,"#no matching result in GAME.CHECKLIST Integrator")),
           _xlfn._xlws.FILTER('Checklist.loc DATA'!$D$3:$D$3000,'Checklist.loc DATA'!$C$3:$C$3000=F665,"#no matching result in Checklist.loc DATA")))</f>
        <v/>
      </c>
      <c r="H665" s="61"/>
      <c r="I665" s="46" t="str" cm="1">
        <f t="array" ref="I665">IF(H665="","",
       IF(OR(_xlfn._xlws.FILTER('Checklist.loc DATA'!$D$3:$D$3000,'Checklist.loc DATA'!$C$3:$C$3000=H665,"#no matching result in Checklist.loc DATA")="#no matching result found in Checklist.loc DATA",_xlfn._xlws.FILTER('Checklist.loc DATA'!$D$3:$D$3000,'Checklist.loc DATA'!$C$3:$C$3000=H665,"#no matching result in Checklist.loc DATA")="MISSING",_xlfn._xlws.FILTER('Checklist.loc DATA'!$D$3:$D$3000,'Checklist.loc DATA'!$C$3:$C$3000=H665,"#no matching result in Checklist.loc DATA")=""),
            IF(_xlfn._xlws.FILTER('GAME.CHECKLIST_ Integrator'!$C$2:$C$3000,'GAME.CHECKLIST_ Integrator'!$D$2:$D$3000=H665,"#no matching result in GAME.CHECKLIST Integrator")="0","#Text found in aircraft PAGE_Integrator but no matching entry name; check that you copy-pasted entry names",
                   _xlfn._xlws.FILTER('GAME.CHECKLIST_ Integrator'!$C$2:$C$3000,'GAME.CHECKLIST_ Integrator'!$D$2:$D$3000=H665,"#no matching result in GAME.CHECKLIST Integrator")),
           _xlfn._xlws.FILTER('Checklist.loc DATA'!$D$3:$D$3000,'Checklist.loc DATA'!$C$3:$C$3000=H665,"#no matching result in Checklist.loc DATA")))</f>
        <v/>
      </c>
      <c r="J665" s="48"/>
      <c r="K665" s="46" t="str" cm="1">
        <f t="array" ref="K665">IF(OR(J665="",J665=0),"",
       IF(OR(_xlfn._xlws.FILTER('Checklist.loc DATA'!$E$3:$E$3000,'Checklist.loc DATA'!$D$3:$D$3000=J665,"#no matching result in Checklist.loc DATA")="#no matching result found in Checklist.loc DATA",_xlfn._xlws.FILTER('Checklist.loc DATA'!$E$3:$E$3000,'Checklist.loc DATA'!$D$3:$D$3000=J665,"#no matching result in Checklist.loc DATA")="MISSING",_xlfn._xlws.FILTER('Checklist.loc DATA'!$E$3:$E$3000,'Checklist.loc DATA'!$D$3:$D$3000=J665,"#no matching result in Checklist.loc DATA")=""),
          IF(_xlfn._xlws.FILTER('CLUE. Integrator'!$C$2:$C$3000,'CLUE. Integrator'!$D$2:$D$3000=J665,"#no matching result in aircraft CLUE_Integrator")="0","#Text found in aircraft CLUE_Integrator but no matching entry name; check that you copy-pasted entry names",
                   _xlfn._xlws.FILTER('CLUE. Integrator'!$C$2:$C$3000,'CLUE. Integrator'!$D$2:$D$3000=J665,"#no matching result in aircraft CLUE_Integrator")),
           _xlfn._xlws.FILTER('Checklist.loc DATA'!$E$3:$E$3000,'Checklist.loc DATA'!$D$3:$D$3000=J665,"#no matching result in Checklist.loc DATA")))</f>
        <v/>
      </c>
      <c r="L665" s="63" t="str">
        <f>IF('Integrator tracking'!G674="","",'Integrator tracking'!G674)</f>
        <v/>
      </c>
      <c r="M665" s="14" t="str">
        <f t="shared" si="20"/>
        <v/>
      </c>
      <c r="N665" s="14" t="str">
        <f>IF(F665="","",
_xlfn.CONCAT('Resource Checklist generator'!$A$2,UPPER('Resource Checklist generator'!$O$1),SUBSTITUTE(_xlfn.CONCAT(G665,"_",I665),"GAME.CHECKLIST_",""),"_",T665,'Resource Checklist generator'!$M$2,L665,'Resource Checklist generator'!$K$2,CHAR(10),
    'Resource Checklist generator'!$L$1,'Resource Checklist generator'!$N$2,'Resource Checklist generator'!$K$1,CHAR(10),
    'Resource Checklist generator'!$N$1
))</f>
        <v/>
      </c>
      <c r="O665" s="14" t="str">
        <f>IF(NOT(OR(U665=0,U665="")),_xlfn.CONCAT('Resource Checklist generator'!$G$2,U665,'Resource Checklist generator'!$H$2,CHAR(10),'Resource Checklist generator'!$I$2),"")</f>
        <v/>
      </c>
      <c r="P665" s="14" t="str">
        <f>IF(NOT(OR(V665=0,V665="")),_xlfn.CONCAT('Resource Checklist generator'!$J$2,V665,'Resource Checklist generator'!$H$2,CHAR(10),'Resource Checklist generator'!$L$2),"")</f>
        <v/>
      </c>
      <c r="Q665" s="14" t="str">
        <f>IF(F665="","",
    _xlfn.CONCAT('Resource Checklist generator'!$A$1,UPPER('Resource Checklist generator'!$O$1),SUBSTITUTE(_xlfn.CONCAT(G665,"_",I665),"GAME.CHECKLIST_",""),'Resource Checklist generator'!$B$1,CHAR(10),
    'Resource Checklist generator'!$C$1,G665,'Resource Checklist generator'!$D$1,I665,'Resource Checklist generator'!$E$1,CHAR(10),
    IF(K665="","",_xlfn.CONCAT('Resource Checklist generator'!$F$1,K665,'Resource Checklist generator'!$G$1,CHAR(10))),
    'Resource Checklist generator'!$J$1,'Resource Checklist generator'!$K$1,CHAR(10),
    'Resource Checklist generator'!$N$1)
)</f>
        <v/>
      </c>
      <c r="R665" s="14"/>
      <c r="S665" s="14" t="str">
        <f t="shared" si="21"/>
        <v/>
      </c>
      <c r="T665" s="14" t="str" cm="1">
        <f t="array" ref="T665">IF(Q665="","",MATCH(MID(Q665,1,255),MID($R$3:$R$999,1,255),0))</f>
        <v/>
      </c>
      <c r="U665" s="14"/>
      <c r="V665" s="14"/>
    </row>
    <row r="666" spans="2:22">
      <c r="B666" s="9"/>
      <c r="C666" s="46" t="str" cm="1">
        <f t="array" ref="C666">IF(B666="","",
       IF(OR(_xlfn._xlws.FILTER('Checklist.loc DATA'!$D$3:$D$3000,'Checklist.loc DATA'!$C$3:$C$3000=B666,"#no matching result in Checklist.loc DATA")="#no matching result found in Checklist.loc DATA",_xlfn._xlws.FILTER('Checklist.loc DATA'!$D$3:$D$3000,'Checklist.loc DATA'!$C$3:$C$3000=B666,"#no matching result in Checklist.loc DATA")="MISSING",_xlfn._xlws.FILTER('Checklist.loc DATA'!$D$3:$D$3000,'Checklist.loc DATA'!$C$3:$C$3000=B666,"#no matching result in Checklist.loc DATA")=""),
            IF(_xlfn._xlws.FILTER('GAME.CHECKLIST_ Integrator'!$C$2:$C$3000,'GAME.CHECKLIST_ Integrator'!$D$2:$D$3000=B666,"#no matching result in GAME.CHECKLIST Integrator")="0","#Text found in aircraft PAGE_Integrator but no matching entry name; check that you copy-pasted entry names",
                   _xlfn._xlws.FILTER('GAME.CHECKLIST_ Integrator'!$C$2:$C$3000,'GAME.CHECKLIST_ Integrator'!$D$2:$D$3000=B666,"#no matching result in GAME.CHECKLIST Integrator")),
           _xlfn._xlws.FILTER('Checklist.loc DATA'!$D$3:$D$3000,'Checklist.loc DATA'!$C$3:$C$3000=B666,"#no matching result in Checklist.loc DATA")))</f>
        <v/>
      </c>
      <c r="D666" s="54"/>
      <c r="E666" s="46" t="str" cm="1">
        <f t="array" ref="E666">IF(D666="","",
       IF(OR(_xlfn._xlws.FILTER('Checklist.loc DATA'!$D$3:$D$3000,'Checklist.loc DATA'!$C$3:$C$3000=D666,"#no matching result in Checklist.loc DATA")="#no matching result found in Checklist.loc DATA",_xlfn._xlws.FILTER('Checklist.loc DATA'!$D$3:$D$3000,'Checklist.loc DATA'!$C$3:$C$3000=D666,"#no matching result in Checklist.loc DATA")="MISSING",_xlfn._xlws.FILTER('Checklist.loc DATA'!$D$3:$D$3000,'Checklist.loc DATA'!$C$3:$C$3000=D666,"#no matching result in Checklist.loc DATA")=""),
            IF(_xlfn._xlws.FILTER('GAME.CHECKLIST_ Integrator'!$C$2:$C$3000,'GAME.CHECKLIST_ Integrator'!$D$2:$D$3000=D666,"#no matching result in GAME.CHECKLIST Integrator")="0","#Text found in aircraft PAGE_Integrator but no matching entry name; check that you copy-pasted entry names",
                   _xlfn._xlws.FILTER('GAME.CHECKLIST_ Integrator'!$C$2:$C$3000,'GAME.CHECKLIST_ Integrator'!$D$2:$D$3000=D666,"#no matching result in GAME.CHECKLIST Integrator")),
           _xlfn._xlws.FILTER('Checklist.loc DATA'!$D$3:$D$3000,'Checklist.loc DATA'!$C$3:$C$3000=D666,"#no matching result in Checklist.loc DATA")))</f>
        <v/>
      </c>
      <c r="F666" s="52"/>
      <c r="G666" s="46" t="str" cm="1">
        <f t="array" ref="G666">IF(F666="","",
       IF(OR(_xlfn._xlws.FILTER('Checklist.loc DATA'!$D$3:$D$3000,'Checklist.loc DATA'!$C$3:$C$3000=F666,"#no matching result in Checklist.loc DATA")="#no matching result found in Checklist.loc DATA",_xlfn._xlws.FILTER('Checklist.loc DATA'!$D$3:$D$3000,'Checklist.loc DATA'!$C$3:$C$3000=F666,"#no matching result in Checklist.loc DATA")="MISSING",_xlfn._xlws.FILTER('Checklist.loc DATA'!$D$3:$D$3000,'Checklist.loc DATA'!$C$3:$C$3000=F666,"#no matching result in Checklist.loc DATA")=""),
            IF(_xlfn._xlws.FILTER('GAME.CHECKLIST_ Integrator'!$C$2:$C$3000,'GAME.CHECKLIST_ Integrator'!$D$2:$D$3000=F666,"#no matching result in GAME.CHECKLIST Integrator")="0","#Text found in aircraft PAGE_Integrator but no matching entry name; check that you copy-pasted entry names",
                   _xlfn._xlws.FILTER('GAME.CHECKLIST_ Integrator'!$C$2:$C$3000,'GAME.CHECKLIST_ Integrator'!$D$2:$D$3000=F666,"#no matching result in GAME.CHECKLIST Integrator")),
           _xlfn._xlws.FILTER('Checklist.loc DATA'!$D$3:$D$3000,'Checklist.loc DATA'!$C$3:$C$3000=F666,"#no matching result in Checklist.loc DATA")))</f>
        <v/>
      </c>
      <c r="H666" s="61"/>
      <c r="I666" s="46" t="str" cm="1">
        <f t="array" ref="I666">IF(H666="","",
       IF(OR(_xlfn._xlws.FILTER('Checklist.loc DATA'!$D$3:$D$3000,'Checklist.loc DATA'!$C$3:$C$3000=H666,"#no matching result in Checklist.loc DATA")="#no matching result found in Checklist.loc DATA",_xlfn._xlws.FILTER('Checklist.loc DATA'!$D$3:$D$3000,'Checklist.loc DATA'!$C$3:$C$3000=H666,"#no matching result in Checklist.loc DATA")="MISSING",_xlfn._xlws.FILTER('Checklist.loc DATA'!$D$3:$D$3000,'Checklist.loc DATA'!$C$3:$C$3000=H666,"#no matching result in Checklist.loc DATA")=""),
            IF(_xlfn._xlws.FILTER('GAME.CHECKLIST_ Integrator'!$C$2:$C$3000,'GAME.CHECKLIST_ Integrator'!$D$2:$D$3000=H666,"#no matching result in GAME.CHECKLIST Integrator")="0","#Text found in aircraft PAGE_Integrator but no matching entry name; check that you copy-pasted entry names",
                   _xlfn._xlws.FILTER('GAME.CHECKLIST_ Integrator'!$C$2:$C$3000,'GAME.CHECKLIST_ Integrator'!$D$2:$D$3000=H666,"#no matching result in GAME.CHECKLIST Integrator")),
           _xlfn._xlws.FILTER('Checklist.loc DATA'!$D$3:$D$3000,'Checklist.loc DATA'!$C$3:$C$3000=H666,"#no matching result in Checklist.loc DATA")))</f>
        <v/>
      </c>
      <c r="J666" s="48"/>
      <c r="K666" s="46" t="str" cm="1">
        <f t="array" ref="K666">IF(OR(J666="",J666=0),"",
       IF(OR(_xlfn._xlws.FILTER('Checklist.loc DATA'!$E$3:$E$3000,'Checklist.loc DATA'!$D$3:$D$3000=J666,"#no matching result in Checklist.loc DATA")="#no matching result found in Checklist.loc DATA",_xlfn._xlws.FILTER('Checklist.loc DATA'!$E$3:$E$3000,'Checklist.loc DATA'!$D$3:$D$3000=J666,"#no matching result in Checklist.loc DATA")="MISSING",_xlfn._xlws.FILTER('Checklist.loc DATA'!$E$3:$E$3000,'Checklist.loc DATA'!$D$3:$D$3000=J666,"#no matching result in Checklist.loc DATA")=""),
          IF(_xlfn._xlws.FILTER('CLUE. Integrator'!$C$2:$C$3000,'CLUE. Integrator'!$D$2:$D$3000=J666,"#no matching result in aircraft CLUE_Integrator")="0","#Text found in aircraft CLUE_Integrator but no matching entry name; check that you copy-pasted entry names",
                   _xlfn._xlws.FILTER('CLUE. Integrator'!$C$2:$C$3000,'CLUE. Integrator'!$D$2:$D$3000=J666,"#no matching result in aircraft CLUE_Integrator")),
           _xlfn._xlws.FILTER('Checklist.loc DATA'!$E$3:$E$3000,'Checklist.loc DATA'!$D$3:$D$3000=J666,"#no matching result in Checklist.loc DATA")))</f>
        <v/>
      </c>
      <c r="L666" s="63" t="str">
        <f>IF('Integrator tracking'!G675="","",'Integrator tracking'!G675)</f>
        <v/>
      </c>
      <c r="M666" s="14" t="str">
        <f t="shared" si="20"/>
        <v/>
      </c>
      <c r="N666" s="14" t="str">
        <f>IF(F666="","",
_xlfn.CONCAT('Resource Checklist generator'!$A$2,UPPER('Resource Checklist generator'!$O$1),SUBSTITUTE(_xlfn.CONCAT(G666,"_",I666),"GAME.CHECKLIST_",""),"_",T666,'Resource Checklist generator'!$M$2,L666,'Resource Checklist generator'!$K$2,CHAR(10),
    'Resource Checklist generator'!$L$1,'Resource Checklist generator'!$N$2,'Resource Checklist generator'!$K$1,CHAR(10),
    'Resource Checklist generator'!$N$1
))</f>
        <v/>
      </c>
      <c r="O666" s="14" t="str">
        <f>IF(NOT(OR(U666=0,U666="")),_xlfn.CONCAT('Resource Checklist generator'!$G$2,U666,'Resource Checklist generator'!$H$2,CHAR(10),'Resource Checklist generator'!$I$2),"")</f>
        <v/>
      </c>
      <c r="P666" s="14" t="str">
        <f>IF(NOT(OR(V666=0,V666="")),_xlfn.CONCAT('Resource Checklist generator'!$J$2,V666,'Resource Checklist generator'!$H$2,CHAR(10),'Resource Checklist generator'!$L$2),"")</f>
        <v/>
      </c>
      <c r="Q666" s="14" t="str">
        <f>IF(F666="","",
    _xlfn.CONCAT('Resource Checklist generator'!$A$1,UPPER('Resource Checklist generator'!$O$1),SUBSTITUTE(_xlfn.CONCAT(G666,"_",I666),"GAME.CHECKLIST_",""),'Resource Checklist generator'!$B$1,CHAR(10),
    'Resource Checklist generator'!$C$1,G666,'Resource Checklist generator'!$D$1,I666,'Resource Checklist generator'!$E$1,CHAR(10),
    IF(K666="","",_xlfn.CONCAT('Resource Checklist generator'!$F$1,K666,'Resource Checklist generator'!$G$1,CHAR(10))),
    'Resource Checklist generator'!$J$1,'Resource Checklist generator'!$K$1,CHAR(10),
    'Resource Checklist generator'!$N$1)
)</f>
        <v/>
      </c>
      <c r="R666" s="14"/>
      <c r="S666" s="14" t="str">
        <f t="shared" si="21"/>
        <v/>
      </c>
      <c r="T666" s="14" t="str" cm="1">
        <f t="array" ref="T666">IF(Q666="","",MATCH(MID(Q666,1,255),MID($R$3:$R$999,1,255),0))</f>
        <v/>
      </c>
      <c r="U666" s="14"/>
      <c r="V666" s="14"/>
    </row>
    <row r="667" spans="2:22">
      <c r="B667" s="9"/>
      <c r="C667" s="46" t="str" cm="1">
        <f t="array" ref="C667">IF(B667="","",
       IF(OR(_xlfn._xlws.FILTER('Checklist.loc DATA'!$D$3:$D$3000,'Checklist.loc DATA'!$C$3:$C$3000=B667,"#no matching result in Checklist.loc DATA")="#no matching result found in Checklist.loc DATA",_xlfn._xlws.FILTER('Checklist.loc DATA'!$D$3:$D$3000,'Checklist.loc DATA'!$C$3:$C$3000=B667,"#no matching result in Checklist.loc DATA")="MISSING",_xlfn._xlws.FILTER('Checklist.loc DATA'!$D$3:$D$3000,'Checklist.loc DATA'!$C$3:$C$3000=B667,"#no matching result in Checklist.loc DATA")=""),
            IF(_xlfn._xlws.FILTER('GAME.CHECKLIST_ Integrator'!$C$2:$C$3000,'GAME.CHECKLIST_ Integrator'!$D$2:$D$3000=B667,"#no matching result in GAME.CHECKLIST Integrator")="0","#Text found in aircraft PAGE_Integrator but no matching entry name; check that you copy-pasted entry names",
                   _xlfn._xlws.FILTER('GAME.CHECKLIST_ Integrator'!$C$2:$C$3000,'GAME.CHECKLIST_ Integrator'!$D$2:$D$3000=B667,"#no matching result in GAME.CHECKLIST Integrator")),
           _xlfn._xlws.FILTER('Checklist.loc DATA'!$D$3:$D$3000,'Checklist.loc DATA'!$C$3:$C$3000=B667,"#no matching result in Checklist.loc DATA")))</f>
        <v/>
      </c>
      <c r="D667" s="54"/>
      <c r="E667" s="46" t="str" cm="1">
        <f t="array" ref="E667">IF(D667="","",
       IF(OR(_xlfn._xlws.FILTER('Checklist.loc DATA'!$D$3:$D$3000,'Checklist.loc DATA'!$C$3:$C$3000=D667,"#no matching result in Checklist.loc DATA")="#no matching result found in Checklist.loc DATA",_xlfn._xlws.FILTER('Checklist.loc DATA'!$D$3:$D$3000,'Checklist.loc DATA'!$C$3:$C$3000=D667,"#no matching result in Checklist.loc DATA")="MISSING",_xlfn._xlws.FILTER('Checklist.loc DATA'!$D$3:$D$3000,'Checklist.loc DATA'!$C$3:$C$3000=D667,"#no matching result in Checklist.loc DATA")=""),
            IF(_xlfn._xlws.FILTER('GAME.CHECKLIST_ Integrator'!$C$2:$C$3000,'GAME.CHECKLIST_ Integrator'!$D$2:$D$3000=D667,"#no matching result in GAME.CHECKLIST Integrator")="0","#Text found in aircraft PAGE_Integrator but no matching entry name; check that you copy-pasted entry names",
                   _xlfn._xlws.FILTER('GAME.CHECKLIST_ Integrator'!$C$2:$C$3000,'GAME.CHECKLIST_ Integrator'!$D$2:$D$3000=D667,"#no matching result in GAME.CHECKLIST Integrator")),
           _xlfn._xlws.FILTER('Checklist.loc DATA'!$D$3:$D$3000,'Checklist.loc DATA'!$C$3:$C$3000=D667,"#no matching result in Checklist.loc DATA")))</f>
        <v/>
      </c>
      <c r="F667" s="52"/>
      <c r="G667" s="46" t="str" cm="1">
        <f t="array" ref="G667">IF(F667="","",
       IF(OR(_xlfn._xlws.FILTER('Checklist.loc DATA'!$D$3:$D$3000,'Checklist.loc DATA'!$C$3:$C$3000=F667,"#no matching result in Checklist.loc DATA")="#no matching result found in Checklist.loc DATA",_xlfn._xlws.FILTER('Checklist.loc DATA'!$D$3:$D$3000,'Checklist.loc DATA'!$C$3:$C$3000=F667,"#no matching result in Checklist.loc DATA")="MISSING",_xlfn._xlws.FILTER('Checklist.loc DATA'!$D$3:$D$3000,'Checklist.loc DATA'!$C$3:$C$3000=F667,"#no matching result in Checklist.loc DATA")=""),
            IF(_xlfn._xlws.FILTER('GAME.CHECKLIST_ Integrator'!$C$2:$C$3000,'GAME.CHECKLIST_ Integrator'!$D$2:$D$3000=F667,"#no matching result in GAME.CHECKLIST Integrator")="0","#Text found in aircraft PAGE_Integrator but no matching entry name; check that you copy-pasted entry names",
                   _xlfn._xlws.FILTER('GAME.CHECKLIST_ Integrator'!$C$2:$C$3000,'GAME.CHECKLIST_ Integrator'!$D$2:$D$3000=F667,"#no matching result in GAME.CHECKLIST Integrator")),
           _xlfn._xlws.FILTER('Checklist.loc DATA'!$D$3:$D$3000,'Checklist.loc DATA'!$C$3:$C$3000=F667,"#no matching result in Checklist.loc DATA")))</f>
        <v/>
      </c>
      <c r="H667" s="61"/>
      <c r="I667" s="46" t="str" cm="1">
        <f t="array" ref="I667">IF(H667="","",
       IF(OR(_xlfn._xlws.FILTER('Checklist.loc DATA'!$D$3:$D$3000,'Checklist.loc DATA'!$C$3:$C$3000=H667,"#no matching result in Checklist.loc DATA")="#no matching result found in Checklist.loc DATA",_xlfn._xlws.FILTER('Checklist.loc DATA'!$D$3:$D$3000,'Checklist.loc DATA'!$C$3:$C$3000=H667,"#no matching result in Checklist.loc DATA")="MISSING",_xlfn._xlws.FILTER('Checklist.loc DATA'!$D$3:$D$3000,'Checklist.loc DATA'!$C$3:$C$3000=H667,"#no matching result in Checklist.loc DATA")=""),
            IF(_xlfn._xlws.FILTER('GAME.CHECKLIST_ Integrator'!$C$2:$C$3000,'GAME.CHECKLIST_ Integrator'!$D$2:$D$3000=H667,"#no matching result in GAME.CHECKLIST Integrator")="0","#Text found in aircraft PAGE_Integrator but no matching entry name; check that you copy-pasted entry names",
                   _xlfn._xlws.FILTER('GAME.CHECKLIST_ Integrator'!$C$2:$C$3000,'GAME.CHECKLIST_ Integrator'!$D$2:$D$3000=H667,"#no matching result in GAME.CHECKLIST Integrator")),
           _xlfn._xlws.FILTER('Checklist.loc DATA'!$D$3:$D$3000,'Checklist.loc DATA'!$C$3:$C$3000=H667,"#no matching result in Checklist.loc DATA")))</f>
        <v/>
      </c>
      <c r="J667" s="48"/>
      <c r="K667" s="46" t="str" cm="1">
        <f t="array" ref="K667">IF(OR(J667="",J667=0),"",
       IF(OR(_xlfn._xlws.FILTER('Checklist.loc DATA'!$E$3:$E$3000,'Checklist.loc DATA'!$D$3:$D$3000=J667,"#no matching result in Checklist.loc DATA")="#no matching result found in Checklist.loc DATA",_xlfn._xlws.FILTER('Checklist.loc DATA'!$E$3:$E$3000,'Checklist.loc DATA'!$D$3:$D$3000=J667,"#no matching result in Checklist.loc DATA")="MISSING",_xlfn._xlws.FILTER('Checklist.loc DATA'!$E$3:$E$3000,'Checklist.loc DATA'!$D$3:$D$3000=J667,"#no matching result in Checklist.loc DATA")=""),
          IF(_xlfn._xlws.FILTER('CLUE. Integrator'!$C$2:$C$3000,'CLUE. Integrator'!$D$2:$D$3000=J667,"#no matching result in aircraft CLUE_Integrator")="0","#Text found in aircraft CLUE_Integrator but no matching entry name; check that you copy-pasted entry names",
                   _xlfn._xlws.FILTER('CLUE. Integrator'!$C$2:$C$3000,'CLUE. Integrator'!$D$2:$D$3000=J667,"#no matching result in aircraft CLUE_Integrator")),
           _xlfn._xlws.FILTER('Checklist.loc DATA'!$E$3:$E$3000,'Checklist.loc DATA'!$D$3:$D$3000=J667,"#no matching result in Checklist.loc DATA")))</f>
        <v/>
      </c>
      <c r="L667" s="63" t="str">
        <f>IF('Integrator tracking'!G676="","",'Integrator tracking'!G676)</f>
        <v/>
      </c>
      <c r="M667" s="14" t="str">
        <f t="shared" si="20"/>
        <v/>
      </c>
      <c r="N667" s="14" t="str">
        <f>IF(F667="","",
_xlfn.CONCAT('Resource Checklist generator'!$A$2,UPPER('Resource Checklist generator'!$O$1),SUBSTITUTE(_xlfn.CONCAT(G667,"_",I667),"GAME.CHECKLIST_",""),"_",T667,'Resource Checklist generator'!$M$2,L667,'Resource Checklist generator'!$K$2,CHAR(10),
    'Resource Checklist generator'!$L$1,'Resource Checklist generator'!$N$2,'Resource Checklist generator'!$K$1,CHAR(10),
    'Resource Checklist generator'!$N$1
))</f>
        <v/>
      </c>
      <c r="O667" s="14" t="str">
        <f>IF(NOT(OR(U667=0,U667="")),_xlfn.CONCAT('Resource Checklist generator'!$G$2,U667,'Resource Checklist generator'!$H$2,CHAR(10),'Resource Checklist generator'!$I$2),"")</f>
        <v/>
      </c>
      <c r="P667" s="14" t="str">
        <f>IF(NOT(OR(V667=0,V667="")),_xlfn.CONCAT('Resource Checklist generator'!$J$2,V667,'Resource Checklist generator'!$H$2,CHAR(10),'Resource Checklist generator'!$L$2),"")</f>
        <v/>
      </c>
      <c r="Q667" s="14" t="str">
        <f>IF(F667="","",
    _xlfn.CONCAT('Resource Checklist generator'!$A$1,UPPER('Resource Checklist generator'!$O$1),SUBSTITUTE(_xlfn.CONCAT(G667,"_",I667),"GAME.CHECKLIST_",""),'Resource Checklist generator'!$B$1,CHAR(10),
    'Resource Checklist generator'!$C$1,G667,'Resource Checklist generator'!$D$1,I667,'Resource Checklist generator'!$E$1,CHAR(10),
    IF(K667="","",_xlfn.CONCAT('Resource Checklist generator'!$F$1,K667,'Resource Checklist generator'!$G$1,CHAR(10))),
    'Resource Checklist generator'!$J$1,'Resource Checklist generator'!$K$1,CHAR(10),
    'Resource Checklist generator'!$N$1)
)</f>
        <v/>
      </c>
      <c r="R667" s="14"/>
      <c r="S667" s="14" t="str">
        <f t="shared" si="21"/>
        <v/>
      </c>
      <c r="T667" s="14" t="str" cm="1">
        <f t="array" ref="T667">IF(Q667="","",MATCH(MID(Q667,1,255),MID($R$3:$R$999,1,255),0))</f>
        <v/>
      </c>
      <c r="U667" s="14"/>
      <c r="V667" s="14"/>
    </row>
    <row r="668" spans="2:22">
      <c r="B668" s="9"/>
      <c r="C668" s="46" t="str" cm="1">
        <f t="array" ref="C668">IF(B668="","",
       IF(OR(_xlfn._xlws.FILTER('Checklist.loc DATA'!$D$3:$D$3000,'Checklist.loc DATA'!$C$3:$C$3000=B668,"#no matching result in Checklist.loc DATA")="#no matching result found in Checklist.loc DATA",_xlfn._xlws.FILTER('Checklist.loc DATA'!$D$3:$D$3000,'Checklist.loc DATA'!$C$3:$C$3000=B668,"#no matching result in Checklist.loc DATA")="MISSING",_xlfn._xlws.FILTER('Checklist.loc DATA'!$D$3:$D$3000,'Checklist.loc DATA'!$C$3:$C$3000=B668,"#no matching result in Checklist.loc DATA")=""),
            IF(_xlfn._xlws.FILTER('GAME.CHECKLIST_ Integrator'!$C$2:$C$3000,'GAME.CHECKLIST_ Integrator'!$D$2:$D$3000=B668,"#no matching result in GAME.CHECKLIST Integrator")="0","#Text found in aircraft PAGE_Integrator but no matching entry name; check that you copy-pasted entry names",
                   _xlfn._xlws.FILTER('GAME.CHECKLIST_ Integrator'!$C$2:$C$3000,'GAME.CHECKLIST_ Integrator'!$D$2:$D$3000=B668,"#no matching result in GAME.CHECKLIST Integrator")),
           _xlfn._xlws.FILTER('Checklist.loc DATA'!$D$3:$D$3000,'Checklist.loc DATA'!$C$3:$C$3000=B668,"#no matching result in Checklist.loc DATA")))</f>
        <v/>
      </c>
      <c r="D668" s="54"/>
      <c r="E668" s="46" t="str" cm="1">
        <f t="array" ref="E668">IF(D668="","",
       IF(OR(_xlfn._xlws.FILTER('Checklist.loc DATA'!$D$3:$D$3000,'Checklist.loc DATA'!$C$3:$C$3000=D668,"#no matching result in Checklist.loc DATA")="#no matching result found in Checklist.loc DATA",_xlfn._xlws.FILTER('Checklist.loc DATA'!$D$3:$D$3000,'Checklist.loc DATA'!$C$3:$C$3000=D668,"#no matching result in Checklist.loc DATA")="MISSING",_xlfn._xlws.FILTER('Checklist.loc DATA'!$D$3:$D$3000,'Checklist.loc DATA'!$C$3:$C$3000=D668,"#no matching result in Checklist.loc DATA")=""),
            IF(_xlfn._xlws.FILTER('GAME.CHECKLIST_ Integrator'!$C$2:$C$3000,'GAME.CHECKLIST_ Integrator'!$D$2:$D$3000=D668,"#no matching result in GAME.CHECKLIST Integrator")="0","#Text found in aircraft PAGE_Integrator but no matching entry name; check that you copy-pasted entry names",
                   _xlfn._xlws.FILTER('GAME.CHECKLIST_ Integrator'!$C$2:$C$3000,'GAME.CHECKLIST_ Integrator'!$D$2:$D$3000=D668,"#no matching result in GAME.CHECKLIST Integrator")),
           _xlfn._xlws.FILTER('Checklist.loc DATA'!$D$3:$D$3000,'Checklist.loc DATA'!$C$3:$C$3000=D668,"#no matching result in Checklist.loc DATA")))</f>
        <v/>
      </c>
      <c r="F668" s="52"/>
      <c r="G668" s="46" t="str" cm="1">
        <f t="array" ref="G668">IF(F668="","",
       IF(OR(_xlfn._xlws.FILTER('Checklist.loc DATA'!$D$3:$D$3000,'Checklist.loc DATA'!$C$3:$C$3000=F668,"#no matching result in Checklist.loc DATA")="#no matching result found in Checklist.loc DATA",_xlfn._xlws.FILTER('Checklist.loc DATA'!$D$3:$D$3000,'Checklist.loc DATA'!$C$3:$C$3000=F668,"#no matching result in Checklist.loc DATA")="MISSING",_xlfn._xlws.FILTER('Checklist.loc DATA'!$D$3:$D$3000,'Checklist.loc DATA'!$C$3:$C$3000=F668,"#no matching result in Checklist.loc DATA")=""),
            IF(_xlfn._xlws.FILTER('GAME.CHECKLIST_ Integrator'!$C$2:$C$3000,'GAME.CHECKLIST_ Integrator'!$D$2:$D$3000=F668,"#no matching result in GAME.CHECKLIST Integrator")="0","#Text found in aircraft PAGE_Integrator but no matching entry name; check that you copy-pasted entry names",
                   _xlfn._xlws.FILTER('GAME.CHECKLIST_ Integrator'!$C$2:$C$3000,'GAME.CHECKLIST_ Integrator'!$D$2:$D$3000=F668,"#no matching result in GAME.CHECKLIST Integrator")),
           _xlfn._xlws.FILTER('Checklist.loc DATA'!$D$3:$D$3000,'Checklist.loc DATA'!$C$3:$C$3000=F668,"#no matching result in Checklist.loc DATA")))</f>
        <v/>
      </c>
      <c r="H668" s="61"/>
      <c r="I668" s="46" t="str" cm="1">
        <f t="array" ref="I668">IF(H668="","",
       IF(OR(_xlfn._xlws.FILTER('Checklist.loc DATA'!$D$3:$D$3000,'Checklist.loc DATA'!$C$3:$C$3000=H668,"#no matching result in Checklist.loc DATA")="#no matching result found in Checklist.loc DATA",_xlfn._xlws.FILTER('Checklist.loc DATA'!$D$3:$D$3000,'Checklist.loc DATA'!$C$3:$C$3000=H668,"#no matching result in Checklist.loc DATA")="MISSING",_xlfn._xlws.FILTER('Checklist.loc DATA'!$D$3:$D$3000,'Checklist.loc DATA'!$C$3:$C$3000=H668,"#no matching result in Checklist.loc DATA")=""),
            IF(_xlfn._xlws.FILTER('GAME.CHECKLIST_ Integrator'!$C$2:$C$3000,'GAME.CHECKLIST_ Integrator'!$D$2:$D$3000=H668,"#no matching result in GAME.CHECKLIST Integrator")="0","#Text found in aircraft PAGE_Integrator but no matching entry name; check that you copy-pasted entry names",
                   _xlfn._xlws.FILTER('GAME.CHECKLIST_ Integrator'!$C$2:$C$3000,'GAME.CHECKLIST_ Integrator'!$D$2:$D$3000=H668,"#no matching result in GAME.CHECKLIST Integrator")),
           _xlfn._xlws.FILTER('Checklist.loc DATA'!$D$3:$D$3000,'Checklist.loc DATA'!$C$3:$C$3000=H668,"#no matching result in Checklist.loc DATA")))</f>
        <v/>
      </c>
      <c r="J668" s="48"/>
      <c r="K668" s="46" t="str" cm="1">
        <f t="array" ref="K668">IF(OR(J668="",J668=0),"",
       IF(OR(_xlfn._xlws.FILTER('Checklist.loc DATA'!$E$3:$E$3000,'Checklist.loc DATA'!$D$3:$D$3000=J668,"#no matching result in Checklist.loc DATA")="#no matching result found in Checklist.loc DATA",_xlfn._xlws.FILTER('Checklist.loc DATA'!$E$3:$E$3000,'Checklist.loc DATA'!$D$3:$D$3000=J668,"#no matching result in Checklist.loc DATA")="MISSING",_xlfn._xlws.FILTER('Checklist.loc DATA'!$E$3:$E$3000,'Checklist.loc DATA'!$D$3:$D$3000=J668,"#no matching result in Checklist.loc DATA")=""),
          IF(_xlfn._xlws.FILTER('CLUE. Integrator'!$C$2:$C$3000,'CLUE. Integrator'!$D$2:$D$3000=J668,"#no matching result in aircraft CLUE_Integrator")="0","#Text found in aircraft CLUE_Integrator but no matching entry name; check that you copy-pasted entry names",
                   _xlfn._xlws.FILTER('CLUE. Integrator'!$C$2:$C$3000,'CLUE. Integrator'!$D$2:$D$3000=J668,"#no matching result in aircraft CLUE_Integrator")),
           _xlfn._xlws.FILTER('Checklist.loc DATA'!$E$3:$E$3000,'Checklist.loc DATA'!$D$3:$D$3000=J668,"#no matching result in Checklist.loc DATA")))</f>
        <v/>
      </c>
      <c r="L668" s="63" t="str">
        <f>IF('Integrator tracking'!G677="","",'Integrator tracking'!G677)</f>
        <v/>
      </c>
      <c r="M668" s="14" t="str">
        <f t="shared" si="20"/>
        <v/>
      </c>
      <c r="N668" s="14" t="str">
        <f>IF(F668="","",
_xlfn.CONCAT('Resource Checklist generator'!$A$2,UPPER('Resource Checklist generator'!$O$1),SUBSTITUTE(_xlfn.CONCAT(G668,"_",I668),"GAME.CHECKLIST_",""),"_",T668,'Resource Checklist generator'!$M$2,L668,'Resource Checklist generator'!$K$2,CHAR(10),
    'Resource Checklist generator'!$L$1,'Resource Checklist generator'!$N$2,'Resource Checklist generator'!$K$1,CHAR(10),
    'Resource Checklist generator'!$N$1
))</f>
        <v/>
      </c>
      <c r="O668" s="14" t="str">
        <f>IF(NOT(OR(U668=0,U668="")),_xlfn.CONCAT('Resource Checklist generator'!$G$2,U668,'Resource Checklist generator'!$H$2,CHAR(10),'Resource Checklist generator'!$I$2),"")</f>
        <v/>
      </c>
      <c r="P668" s="14" t="str">
        <f>IF(NOT(OR(V668=0,V668="")),_xlfn.CONCAT('Resource Checklist generator'!$J$2,V668,'Resource Checklist generator'!$H$2,CHAR(10),'Resource Checklist generator'!$L$2),"")</f>
        <v/>
      </c>
      <c r="Q668" s="14" t="str">
        <f>IF(F668="","",
    _xlfn.CONCAT('Resource Checklist generator'!$A$1,UPPER('Resource Checklist generator'!$O$1),SUBSTITUTE(_xlfn.CONCAT(G668,"_",I668),"GAME.CHECKLIST_",""),'Resource Checklist generator'!$B$1,CHAR(10),
    'Resource Checklist generator'!$C$1,G668,'Resource Checklist generator'!$D$1,I668,'Resource Checklist generator'!$E$1,CHAR(10),
    IF(K668="","",_xlfn.CONCAT('Resource Checklist generator'!$F$1,K668,'Resource Checklist generator'!$G$1,CHAR(10))),
    'Resource Checklist generator'!$J$1,'Resource Checklist generator'!$K$1,CHAR(10),
    'Resource Checklist generator'!$N$1)
)</f>
        <v/>
      </c>
      <c r="R668" s="14"/>
      <c r="S668" s="14" t="str">
        <f t="shared" si="21"/>
        <v/>
      </c>
      <c r="T668" s="14" t="str" cm="1">
        <f t="array" ref="T668">IF(Q668="","",MATCH(MID(Q668,1,255),MID($R$3:$R$999,1,255),0))</f>
        <v/>
      </c>
      <c r="U668" s="14"/>
      <c r="V668" s="14"/>
    </row>
    <row r="669" spans="2:22">
      <c r="B669" s="9"/>
      <c r="C669" s="46" t="str" cm="1">
        <f t="array" ref="C669">IF(B669="","",
       IF(OR(_xlfn._xlws.FILTER('Checklist.loc DATA'!$D$3:$D$3000,'Checklist.loc DATA'!$C$3:$C$3000=B669,"#no matching result in Checklist.loc DATA")="#no matching result found in Checklist.loc DATA",_xlfn._xlws.FILTER('Checklist.loc DATA'!$D$3:$D$3000,'Checklist.loc DATA'!$C$3:$C$3000=B669,"#no matching result in Checklist.loc DATA")="MISSING",_xlfn._xlws.FILTER('Checklist.loc DATA'!$D$3:$D$3000,'Checklist.loc DATA'!$C$3:$C$3000=B669,"#no matching result in Checklist.loc DATA")=""),
            IF(_xlfn._xlws.FILTER('GAME.CHECKLIST_ Integrator'!$C$2:$C$3000,'GAME.CHECKLIST_ Integrator'!$D$2:$D$3000=B669,"#no matching result in GAME.CHECKLIST Integrator")="0","#Text found in aircraft PAGE_Integrator but no matching entry name; check that you copy-pasted entry names",
                   _xlfn._xlws.FILTER('GAME.CHECKLIST_ Integrator'!$C$2:$C$3000,'GAME.CHECKLIST_ Integrator'!$D$2:$D$3000=B669,"#no matching result in GAME.CHECKLIST Integrator")),
           _xlfn._xlws.FILTER('Checklist.loc DATA'!$D$3:$D$3000,'Checklist.loc DATA'!$C$3:$C$3000=B669,"#no matching result in Checklist.loc DATA")))</f>
        <v/>
      </c>
      <c r="D669" s="54"/>
      <c r="E669" s="46" t="str" cm="1">
        <f t="array" ref="E669">IF(D669="","",
       IF(OR(_xlfn._xlws.FILTER('Checklist.loc DATA'!$D$3:$D$3000,'Checklist.loc DATA'!$C$3:$C$3000=D669,"#no matching result in Checklist.loc DATA")="#no matching result found in Checklist.loc DATA",_xlfn._xlws.FILTER('Checklist.loc DATA'!$D$3:$D$3000,'Checklist.loc DATA'!$C$3:$C$3000=D669,"#no matching result in Checklist.loc DATA")="MISSING",_xlfn._xlws.FILTER('Checklist.loc DATA'!$D$3:$D$3000,'Checklist.loc DATA'!$C$3:$C$3000=D669,"#no matching result in Checklist.loc DATA")=""),
            IF(_xlfn._xlws.FILTER('GAME.CHECKLIST_ Integrator'!$C$2:$C$3000,'GAME.CHECKLIST_ Integrator'!$D$2:$D$3000=D669,"#no matching result in GAME.CHECKLIST Integrator")="0","#Text found in aircraft PAGE_Integrator but no matching entry name; check that you copy-pasted entry names",
                   _xlfn._xlws.FILTER('GAME.CHECKLIST_ Integrator'!$C$2:$C$3000,'GAME.CHECKLIST_ Integrator'!$D$2:$D$3000=D669,"#no matching result in GAME.CHECKLIST Integrator")),
           _xlfn._xlws.FILTER('Checklist.loc DATA'!$D$3:$D$3000,'Checklist.loc DATA'!$C$3:$C$3000=D669,"#no matching result in Checklist.loc DATA")))</f>
        <v/>
      </c>
      <c r="F669" s="52"/>
      <c r="G669" s="46" t="str" cm="1">
        <f t="array" ref="G669">IF(F669="","",
       IF(OR(_xlfn._xlws.FILTER('Checklist.loc DATA'!$D$3:$D$3000,'Checklist.loc DATA'!$C$3:$C$3000=F669,"#no matching result in Checklist.loc DATA")="#no matching result found in Checklist.loc DATA",_xlfn._xlws.FILTER('Checklist.loc DATA'!$D$3:$D$3000,'Checklist.loc DATA'!$C$3:$C$3000=F669,"#no matching result in Checklist.loc DATA")="MISSING",_xlfn._xlws.FILTER('Checklist.loc DATA'!$D$3:$D$3000,'Checklist.loc DATA'!$C$3:$C$3000=F669,"#no matching result in Checklist.loc DATA")=""),
            IF(_xlfn._xlws.FILTER('GAME.CHECKLIST_ Integrator'!$C$2:$C$3000,'GAME.CHECKLIST_ Integrator'!$D$2:$D$3000=F669,"#no matching result in GAME.CHECKLIST Integrator")="0","#Text found in aircraft PAGE_Integrator but no matching entry name; check that you copy-pasted entry names",
                   _xlfn._xlws.FILTER('GAME.CHECKLIST_ Integrator'!$C$2:$C$3000,'GAME.CHECKLIST_ Integrator'!$D$2:$D$3000=F669,"#no matching result in GAME.CHECKLIST Integrator")),
           _xlfn._xlws.FILTER('Checklist.loc DATA'!$D$3:$D$3000,'Checklist.loc DATA'!$C$3:$C$3000=F669,"#no matching result in Checklist.loc DATA")))</f>
        <v/>
      </c>
      <c r="H669" s="61"/>
      <c r="I669" s="46" t="str" cm="1">
        <f t="array" ref="I669">IF(H669="","",
       IF(OR(_xlfn._xlws.FILTER('Checklist.loc DATA'!$D$3:$D$3000,'Checklist.loc DATA'!$C$3:$C$3000=H669,"#no matching result in Checklist.loc DATA")="#no matching result found in Checklist.loc DATA",_xlfn._xlws.FILTER('Checklist.loc DATA'!$D$3:$D$3000,'Checklist.loc DATA'!$C$3:$C$3000=H669,"#no matching result in Checklist.loc DATA")="MISSING",_xlfn._xlws.FILTER('Checklist.loc DATA'!$D$3:$D$3000,'Checklist.loc DATA'!$C$3:$C$3000=H669,"#no matching result in Checklist.loc DATA")=""),
            IF(_xlfn._xlws.FILTER('GAME.CHECKLIST_ Integrator'!$C$2:$C$3000,'GAME.CHECKLIST_ Integrator'!$D$2:$D$3000=H669,"#no matching result in GAME.CHECKLIST Integrator")="0","#Text found in aircraft PAGE_Integrator but no matching entry name; check that you copy-pasted entry names",
                   _xlfn._xlws.FILTER('GAME.CHECKLIST_ Integrator'!$C$2:$C$3000,'GAME.CHECKLIST_ Integrator'!$D$2:$D$3000=H669,"#no matching result in GAME.CHECKLIST Integrator")),
           _xlfn._xlws.FILTER('Checklist.loc DATA'!$D$3:$D$3000,'Checklist.loc DATA'!$C$3:$C$3000=H669,"#no matching result in Checklist.loc DATA")))</f>
        <v/>
      </c>
      <c r="J669" s="48"/>
      <c r="K669" s="46" t="str" cm="1">
        <f t="array" ref="K669">IF(OR(J669="",J669=0),"",
       IF(OR(_xlfn._xlws.FILTER('Checklist.loc DATA'!$E$3:$E$3000,'Checklist.loc DATA'!$D$3:$D$3000=J669,"#no matching result in Checklist.loc DATA")="#no matching result found in Checklist.loc DATA",_xlfn._xlws.FILTER('Checklist.loc DATA'!$E$3:$E$3000,'Checklist.loc DATA'!$D$3:$D$3000=J669,"#no matching result in Checklist.loc DATA")="MISSING",_xlfn._xlws.FILTER('Checklist.loc DATA'!$E$3:$E$3000,'Checklist.loc DATA'!$D$3:$D$3000=J669,"#no matching result in Checklist.loc DATA")=""),
          IF(_xlfn._xlws.FILTER('CLUE. Integrator'!$C$2:$C$3000,'CLUE. Integrator'!$D$2:$D$3000=J669,"#no matching result in aircraft CLUE_Integrator")="0","#Text found in aircraft CLUE_Integrator but no matching entry name; check that you copy-pasted entry names",
                   _xlfn._xlws.FILTER('CLUE. Integrator'!$C$2:$C$3000,'CLUE. Integrator'!$D$2:$D$3000=J669,"#no matching result in aircraft CLUE_Integrator")),
           _xlfn._xlws.FILTER('Checklist.loc DATA'!$E$3:$E$3000,'Checklist.loc DATA'!$D$3:$D$3000=J669,"#no matching result in Checklist.loc DATA")))</f>
        <v/>
      </c>
      <c r="L669" s="63" t="str">
        <f>IF('Integrator tracking'!G678="","",'Integrator tracking'!G678)</f>
        <v/>
      </c>
      <c r="M669" s="14" t="str">
        <f t="shared" si="20"/>
        <v/>
      </c>
      <c r="N669" s="14" t="str">
        <f>IF(F669="","",
_xlfn.CONCAT('Resource Checklist generator'!$A$2,UPPER('Resource Checklist generator'!$O$1),SUBSTITUTE(_xlfn.CONCAT(G669,"_",I669),"GAME.CHECKLIST_",""),"_",T669,'Resource Checklist generator'!$M$2,L669,'Resource Checklist generator'!$K$2,CHAR(10),
    'Resource Checklist generator'!$L$1,'Resource Checklist generator'!$N$2,'Resource Checklist generator'!$K$1,CHAR(10),
    'Resource Checklist generator'!$N$1
))</f>
        <v/>
      </c>
      <c r="O669" s="14" t="str">
        <f>IF(NOT(OR(U669=0,U669="")),_xlfn.CONCAT('Resource Checklist generator'!$G$2,U669,'Resource Checklist generator'!$H$2,CHAR(10),'Resource Checklist generator'!$I$2),"")</f>
        <v/>
      </c>
      <c r="P669" s="14" t="str">
        <f>IF(NOT(OR(V669=0,V669="")),_xlfn.CONCAT('Resource Checklist generator'!$J$2,V669,'Resource Checklist generator'!$H$2,CHAR(10),'Resource Checklist generator'!$L$2),"")</f>
        <v/>
      </c>
      <c r="Q669" s="14" t="str">
        <f>IF(F669="","",
    _xlfn.CONCAT('Resource Checklist generator'!$A$1,UPPER('Resource Checklist generator'!$O$1),SUBSTITUTE(_xlfn.CONCAT(G669,"_",I669),"GAME.CHECKLIST_",""),'Resource Checklist generator'!$B$1,CHAR(10),
    'Resource Checklist generator'!$C$1,G669,'Resource Checklist generator'!$D$1,I669,'Resource Checklist generator'!$E$1,CHAR(10),
    IF(K669="","",_xlfn.CONCAT('Resource Checklist generator'!$F$1,K669,'Resource Checklist generator'!$G$1,CHAR(10))),
    'Resource Checklist generator'!$J$1,'Resource Checklist generator'!$K$1,CHAR(10),
    'Resource Checklist generator'!$N$1)
)</f>
        <v/>
      </c>
      <c r="R669" s="14"/>
      <c r="S669" s="14" t="str">
        <f t="shared" si="21"/>
        <v/>
      </c>
      <c r="T669" s="14" t="str" cm="1">
        <f t="array" ref="T669">IF(Q669="","",MATCH(MID(Q669,1,255),MID($R$3:$R$999,1,255),0))</f>
        <v/>
      </c>
      <c r="U669" s="14"/>
      <c r="V669" s="14"/>
    </row>
    <row r="670" spans="2:22">
      <c r="B670" s="9"/>
      <c r="C670" s="46" t="str" cm="1">
        <f t="array" ref="C670">IF(B670="","",
       IF(OR(_xlfn._xlws.FILTER('Checklist.loc DATA'!$D$3:$D$3000,'Checklist.loc DATA'!$C$3:$C$3000=B670,"#no matching result in Checklist.loc DATA")="#no matching result found in Checklist.loc DATA",_xlfn._xlws.FILTER('Checklist.loc DATA'!$D$3:$D$3000,'Checklist.loc DATA'!$C$3:$C$3000=B670,"#no matching result in Checklist.loc DATA")="MISSING",_xlfn._xlws.FILTER('Checklist.loc DATA'!$D$3:$D$3000,'Checklist.loc DATA'!$C$3:$C$3000=B670,"#no matching result in Checklist.loc DATA")=""),
            IF(_xlfn._xlws.FILTER('GAME.CHECKLIST_ Integrator'!$C$2:$C$3000,'GAME.CHECKLIST_ Integrator'!$D$2:$D$3000=B670,"#no matching result in GAME.CHECKLIST Integrator")="0","#Text found in aircraft PAGE_Integrator but no matching entry name; check that you copy-pasted entry names",
                   _xlfn._xlws.FILTER('GAME.CHECKLIST_ Integrator'!$C$2:$C$3000,'GAME.CHECKLIST_ Integrator'!$D$2:$D$3000=B670,"#no matching result in GAME.CHECKLIST Integrator")),
           _xlfn._xlws.FILTER('Checklist.loc DATA'!$D$3:$D$3000,'Checklist.loc DATA'!$C$3:$C$3000=B670,"#no matching result in Checklist.loc DATA")))</f>
        <v/>
      </c>
      <c r="D670" s="54"/>
      <c r="E670" s="46" t="str" cm="1">
        <f t="array" ref="E670">IF(D670="","",
       IF(OR(_xlfn._xlws.FILTER('Checklist.loc DATA'!$D$3:$D$3000,'Checklist.loc DATA'!$C$3:$C$3000=D670,"#no matching result in Checklist.loc DATA")="#no matching result found in Checklist.loc DATA",_xlfn._xlws.FILTER('Checklist.loc DATA'!$D$3:$D$3000,'Checklist.loc DATA'!$C$3:$C$3000=D670,"#no matching result in Checklist.loc DATA")="MISSING",_xlfn._xlws.FILTER('Checklist.loc DATA'!$D$3:$D$3000,'Checklist.loc DATA'!$C$3:$C$3000=D670,"#no matching result in Checklist.loc DATA")=""),
            IF(_xlfn._xlws.FILTER('GAME.CHECKLIST_ Integrator'!$C$2:$C$3000,'GAME.CHECKLIST_ Integrator'!$D$2:$D$3000=D670,"#no matching result in GAME.CHECKLIST Integrator")="0","#Text found in aircraft PAGE_Integrator but no matching entry name; check that you copy-pasted entry names",
                   _xlfn._xlws.FILTER('GAME.CHECKLIST_ Integrator'!$C$2:$C$3000,'GAME.CHECKLIST_ Integrator'!$D$2:$D$3000=D670,"#no matching result in GAME.CHECKLIST Integrator")),
           _xlfn._xlws.FILTER('Checklist.loc DATA'!$D$3:$D$3000,'Checklist.loc DATA'!$C$3:$C$3000=D670,"#no matching result in Checklist.loc DATA")))</f>
        <v/>
      </c>
      <c r="F670" s="52"/>
      <c r="G670" s="46" t="str" cm="1">
        <f t="array" ref="G670">IF(F670="","",
       IF(OR(_xlfn._xlws.FILTER('Checklist.loc DATA'!$D$3:$D$3000,'Checklist.loc DATA'!$C$3:$C$3000=F670,"#no matching result in Checklist.loc DATA")="#no matching result found in Checklist.loc DATA",_xlfn._xlws.FILTER('Checklist.loc DATA'!$D$3:$D$3000,'Checklist.loc DATA'!$C$3:$C$3000=F670,"#no matching result in Checklist.loc DATA")="MISSING",_xlfn._xlws.FILTER('Checklist.loc DATA'!$D$3:$D$3000,'Checklist.loc DATA'!$C$3:$C$3000=F670,"#no matching result in Checklist.loc DATA")=""),
            IF(_xlfn._xlws.FILTER('GAME.CHECKLIST_ Integrator'!$C$2:$C$3000,'GAME.CHECKLIST_ Integrator'!$D$2:$D$3000=F670,"#no matching result in GAME.CHECKLIST Integrator")="0","#Text found in aircraft PAGE_Integrator but no matching entry name; check that you copy-pasted entry names",
                   _xlfn._xlws.FILTER('GAME.CHECKLIST_ Integrator'!$C$2:$C$3000,'GAME.CHECKLIST_ Integrator'!$D$2:$D$3000=F670,"#no matching result in GAME.CHECKLIST Integrator")),
           _xlfn._xlws.FILTER('Checklist.loc DATA'!$D$3:$D$3000,'Checklist.loc DATA'!$C$3:$C$3000=F670,"#no matching result in Checklist.loc DATA")))</f>
        <v/>
      </c>
      <c r="H670" s="61"/>
      <c r="I670" s="46" t="str" cm="1">
        <f t="array" ref="I670">IF(H670="","",
       IF(OR(_xlfn._xlws.FILTER('Checklist.loc DATA'!$D$3:$D$3000,'Checklist.loc DATA'!$C$3:$C$3000=H670,"#no matching result in Checklist.loc DATA")="#no matching result found in Checklist.loc DATA",_xlfn._xlws.FILTER('Checklist.loc DATA'!$D$3:$D$3000,'Checklist.loc DATA'!$C$3:$C$3000=H670,"#no matching result in Checklist.loc DATA")="MISSING",_xlfn._xlws.FILTER('Checklist.loc DATA'!$D$3:$D$3000,'Checklist.loc DATA'!$C$3:$C$3000=H670,"#no matching result in Checklist.loc DATA")=""),
            IF(_xlfn._xlws.FILTER('GAME.CHECKLIST_ Integrator'!$C$2:$C$3000,'GAME.CHECKLIST_ Integrator'!$D$2:$D$3000=H670,"#no matching result in GAME.CHECKLIST Integrator")="0","#Text found in aircraft PAGE_Integrator but no matching entry name; check that you copy-pasted entry names",
                   _xlfn._xlws.FILTER('GAME.CHECKLIST_ Integrator'!$C$2:$C$3000,'GAME.CHECKLIST_ Integrator'!$D$2:$D$3000=H670,"#no matching result in GAME.CHECKLIST Integrator")),
           _xlfn._xlws.FILTER('Checklist.loc DATA'!$D$3:$D$3000,'Checklist.loc DATA'!$C$3:$C$3000=H670,"#no matching result in Checklist.loc DATA")))</f>
        <v/>
      </c>
      <c r="J670" s="48"/>
      <c r="K670" s="46" t="str" cm="1">
        <f t="array" ref="K670">IF(OR(J670="",J670=0),"",
       IF(OR(_xlfn._xlws.FILTER('Checklist.loc DATA'!$E$3:$E$3000,'Checklist.loc DATA'!$D$3:$D$3000=J670,"#no matching result in Checklist.loc DATA")="#no matching result found in Checklist.loc DATA",_xlfn._xlws.FILTER('Checklist.loc DATA'!$E$3:$E$3000,'Checklist.loc DATA'!$D$3:$D$3000=J670,"#no matching result in Checklist.loc DATA")="MISSING",_xlfn._xlws.FILTER('Checklist.loc DATA'!$E$3:$E$3000,'Checklist.loc DATA'!$D$3:$D$3000=J670,"#no matching result in Checklist.loc DATA")=""),
          IF(_xlfn._xlws.FILTER('CLUE. Integrator'!$C$2:$C$3000,'CLUE. Integrator'!$D$2:$D$3000=J670,"#no matching result in aircraft CLUE_Integrator")="0","#Text found in aircraft CLUE_Integrator but no matching entry name; check that you copy-pasted entry names",
                   _xlfn._xlws.FILTER('CLUE. Integrator'!$C$2:$C$3000,'CLUE. Integrator'!$D$2:$D$3000=J670,"#no matching result in aircraft CLUE_Integrator")),
           _xlfn._xlws.FILTER('Checklist.loc DATA'!$E$3:$E$3000,'Checklist.loc DATA'!$D$3:$D$3000=J670,"#no matching result in Checklist.loc DATA")))</f>
        <v/>
      </c>
      <c r="L670" s="63" t="str">
        <f>IF('Integrator tracking'!G679="","",'Integrator tracking'!G679)</f>
        <v/>
      </c>
      <c r="M670" s="14" t="str">
        <f t="shared" si="20"/>
        <v/>
      </c>
      <c r="N670" s="14" t="str">
        <f>IF(F670="","",
_xlfn.CONCAT('Resource Checklist generator'!$A$2,UPPER('Resource Checklist generator'!$O$1),SUBSTITUTE(_xlfn.CONCAT(G670,"_",I670),"GAME.CHECKLIST_",""),"_",T670,'Resource Checklist generator'!$M$2,L670,'Resource Checklist generator'!$K$2,CHAR(10),
    'Resource Checklist generator'!$L$1,'Resource Checklist generator'!$N$2,'Resource Checklist generator'!$K$1,CHAR(10),
    'Resource Checklist generator'!$N$1
))</f>
        <v/>
      </c>
      <c r="O670" s="14" t="str">
        <f>IF(NOT(OR(U670=0,U670="")),_xlfn.CONCAT('Resource Checklist generator'!$G$2,U670,'Resource Checklist generator'!$H$2,CHAR(10),'Resource Checklist generator'!$I$2),"")</f>
        <v/>
      </c>
      <c r="P670" s="14" t="str">
        <f>IF(NOT(OR(V670=0,V670="")),_xlfn.CONCAT('Resource Checklist generator'!$J$2,V670,'Resource Checklist generator'!$H$2,CHAR(10),'Resource Checklist generator'!$L$2),"")</f>
        <v/>
      </c>
      <c r="Q670" s="14" t="str">
        <f>IF(F670="","",
    _xlfn.CONCAT('Resource Checklist generator'!$A$1,UPPER('Resource Checklist generator'!$O$1),SUBSTITUTE(_xlfn.CONCAT(G670,"_",I670),"GAME.CHECKLIST_",""),'Resource Checklist generator'!$B$1,CHAR(10),
    'Resource Checklist generator'!$C$1,G670,'Resource Checklist generator'!$D$1,I670,'Resource Checklist generator'!$E$1,CHAR(10),
    IF(K670="","",_xlfn.CONCAT('Resource Checklist generator'!$F$1,K670,'Resource Checklist generator'!$G$1,CHAR(10))),
    'Resource Checklist generator'!$J$1,'Resource Checklist generator'!$K$1,CHAR(10),
    'Resource Checklist generator'!$N$1)
)</f>
        <v/>
      </c>
      <c r="R670" s="14"/>
      <c r="S670" s="14" t="str">
        <f t="shared" si="21"/>
        <v/>
      </c>
      <c r="T670" s="14" t="str" cm="1">
        <f t="array" ref="T670">IF(Q670="","",MATCH(MID(Q670,1,255),MID($R$3:$R$999,1,255),0))</f>
        <v/>
      </c>
      <c r="U670" s="14"/>
      <c r="V670" s="14"/>
    </row>
    <row r="671" spans="2:22">
      <c r="B671" s="9"/>
      <c r="C671" s="46" t="str" cm="1">
        <f t="array" ref="C671">IF(B671="","",
       IF(OR(_xlfn._xlws.FILTER('Checklist.loc DATA'!$D$3:$D$3000,'Checklist.loc DATA'!$C$3:$C$3000=B671,"#no matching result in Checklist.loc DATA")="#no matching result found in Checklist.loc DATA",_xlfn._xlws.FILTER('Checklist.loc DATA'!$D$3:$D$3000,'Checklist.loc DATA'!$C$3:$C$3000=B671,"#no matching result in Checklist.loc DATA")="MISSING",_xlfn._xlws.FILTER('Checklist.loc DATA'!$D$3:$D$3000,'Checklist.loc DATA'!$C$3:$C$3000=B671,"#no matching result in Checklist.loc DATA")=""),
            IF(_xlfn._xlws.FILTER('GAME.CHECKLIST_ Integrator'!$C$2:$C$3000,'GAME.CHECKLIST_ Integrator'!$D$2:$D$3000=B671,"#no matching result in GAME.CHECKLIST Integrator")="0","#Text found in aircraft PAGE_Integrator but no matching entry name; check that you copy-pasted entry names",
                   _xlfn._xlws.FILTER('GAME.CHECKLIST_ Integrator'!$C$2:$C$3000,'GAME.CHECKLIST_ Integrator'!$D$2:$D$3000=B671,"#no matching result in GAME.CHECKLIST Integrator")),
           _xlfn._xlws.FILTER('Checklist.loc DATA'!$D$3:$D$3000,'Checklist.loc DATA'!$C$3:$C$3000=B671,"#no matching result in Checklist.loc DATA")))</f>
        <v/>
      </c>
      <c r="D671" s="54"/>
      <c r="E671" s="46" t="str" cm="1">
        <f t="array" ref="E671">IF(D671="","",
       IF(OR(_xlfn._xlws.FILTER('Checklist.loc DATA'!$D$3:$D$3000,'Checklist.loc DATA'!$C$3:$C$3000=D671,"#no matching result in Checklist.loc DATA")="#no matching result found in Checklist.loc DATA",_xlfn._xlws.FILTER('Checklist.loc DATA'!$D$3:$D$3000,'Checklist.loc DATA'!$C$3:$C$3000=D671,"#no matching result in Checklist.loc DATA")="MISSING",_xlfn._xlws.FILTER('Checklist.loc DATA'!$D$3:$D$3000,'Checklist.loc DATA'!$C$3:$C$3000=D671,"#no matching result in Checklist.loc DATA")=""),
            IF(_xlfn._xlws.FILTER('GAME.CHECKLIST_ Integrator'!$C$2:$C$3000,'GAME.CHECKLIST_ Integrator'!$D$2:$D$3000=D671,"#no matching result in GAME.CHECKLIST Integrator")="0","#Text found in aircraft PAGE_Integrator but no matching entry name; check that you copy-pasted entry names",
                   _xlfn._xlws.FILTER('GAME.CHECKLIST_ Integrator'!$C$2:$C$3000,'GAME.CHECKLIST_ Integrator'!$D$2:$D$3000=D671,"#no matching result in GAME.CHECKLIST Integrator")),
           _xlfn._xlws.FILTER('Checklist.loc DATA'!$D$3:$D$3000,'Checklist.loc DATA'!$C$3:$C$3000=D671,"#no matching result in Checklist.loc DATA")))</f>
        <v/>
      </c>
      <c r="F671" s="52"/>
      <c r="G671" s="46" t="str" cm="1">
        <f t="array" ref="G671">IF(F671="","",
       IF(OR(_xlfn._xlws.FILTER('Checklist.loc DATA'!$D$3:$D$3000,'Checklist.loc DATA'!$C$3:$C$3000=F671,"#no matching result in Checklist.loc DATA")="#no matching result found in Checklist.loc DATA",_xlfn._xlws.FILTER('Checklist.loc DATA'!$D$3:$D$3000,'Checklist.loc DATA'!$C$3:$C$3000=F671,"#no matching result in Checklist.loc DATA")="MISSING",_xlfn._xlws.FILTER('Checklist.loc DATA'!$D$3:$D$3000,'Checklist.loc DATA'!$C$3:$C$3000=F671,"#no matching result in Checklist.loc DATA")=""),
            IF(_xlfn._xlws.FILTER('GAME.CHECKLIST_ Integrator'!$C$2:$C$3000,'GAME.CHECKLIST_ Integrator'!$D$2:$D$3000=F671,"#no matching result in GAME.CHECKLIST Integrator")="0","#Text found in aircraft PAGE_Integrator but no matching entry name; check that you copy-pasted entry names",
                   _xlfn._xlws.FILTER('GAME.CHECKLIST_ Integrator'!$C$2:$C$3000,'GAME.CHECKLIST_ Integrator'!$D$2:$D$3000=F671,"#no matching result in GAME.CHECKLIST Integrator")),
           _xlfn._xlws.FILTER('Checklist.loc DATA'!$D$3:$D$3000,'Checklist.loc DATA'!$C$3:$C$3000=F671,"#no matching result in Checklist.loc DATA")))</f>
        <v/>
      </c>
      <c r="H671" s="61"/>
      <c r="I671" s="46" t="str" cm="1">
        <f t="array" ref="I671">IF(H671="","",
       IF(OR(_xlfn._xlws.FILTER('Checklist.loc DATA'!$D$3:$D$3000,'Checklist.loc DATA'!$C$3:$C$3000=H671,"#no matching result in Checklist.loc DATA")="#no matching result found in Checklist.loc DATA",_xlfn._xlws.FILTER('Checklist.loc DATA'!$D$3:$D$3000,'Checklist.loc DATA'!$C$3:$C$3000=H671,"#no matching result in Checklist.loc DATA")="MISSING",_xlfn._xlws.FILTER('Checklist.loc DATA'!$D$3:$D$3000,'Checklist.loc DATA'!$C$3:$C$3000=H671,"#no matching result in Checklist.loc DATA")=""),
            IF(_xlfn._xlws.FILTER('GAME.CHECKLIST_ Integrator'!$C$2:$C$3000,'GAME.CHECKLIST_ Integrator'!$D$2:$D$3000=H671,"#no matching result in GAME.CHECKLIST Integrator")="0","#Text found in aircraft PAGE_Integrator but no matching entry name; check that you copy-pasted entry names",
                   _xlfn._xlws.FILTER('GAME.CHECKLIST_ Integrator'!$C$2:$C$3000,'GAME.CHECKLIST_ Integrator'!$D$2:$D$3000=H671,"#no matching result in GAME.CHECKLIST Integrator")),
           _xlfn._xlws.FILTER('Checklist.loc DATA'!$D$3:$D$3000,'Checklist.loc DATA'!$C$3:$C$3000=H671,"#no matching result in Checklist.loc DATA")))</f>
        <v/>
      </c>
      <c r="J671" s="48"/>
      <c r="K671" s="46" t="str" cm="1">
        <f t="array" ref="K671">IF(OR(J671="",J671=0),"",
       IF(OR(_xlfn._xlws.FILTER('Checklist.loc DATA'!$E$3:$E$3000,'Checklist.loc DATA'!$D$3:$D$3000=J671,"#no matching result in Checklist.loc DATA")="#no matching result found in Checklist.loc DATA",_xlfn._xlws.FILTER('Checklist.loc DATA'!$E$3:$E$3000,'Checklist.loc DATA'!$D$3:$D$3000=J671,"#no matching result in Checklist.loc DATA")="MISSING",_xlfn._xlws.FILTER('Checklist.loc DATA'!$E$3:$E$3000,'Checklist.loc DATA'!$D$3:$D$3000=J671,"#no matching result in Checklist.loc DATA")=""),
          IF(_xlfn._xlws.FILTER('CLUE. Integrator'!$C$2:$C$3000,'CLUE. Integrator'!$D$2:$D$3000=J671,"#no matching result in aircraft CLUE_Integrator")="0","#Text found in aircraft CLUE_Integrator but no matching entry name; check that you copy-pasted entry names",
                   _xlfn._xlws.FILTER('CLUE. Integrator'!$C$2:$C$3000,'CLUE. Integrator'!$D$2:$D$3000=J671,"#no matching result in aircraft CLUE_Integrator")),
           _xlfn._xlws.FILTER('Checklist.loc DATA'!$E$3:$E$3000,'Checklist.loc DATA'!$D$3:$D$3000=J671,"#no matching result in Checklist.loc DATA")))</f>
        <v/>
      </c>
      <c r="L671" s="63" t="str">
        <f>IF('Integrator tracking'!G680="","",'Integrator tracking'!G680)</f>
        <v/>
      </c>
      <c r="M671" s="14" t="str">
        <f t="shared" si="20"/>
        <v/>
      </c>
      <c r="N671" s="14" t="str">
        <f>IF(F671="","",
_xlfn.CONCAT('Resource Checklist generator'!$A$2,UPPER('Resource Checklist generator'!$O$1),SUBSTITUTE(_xlfn.CONCAT(G671,"_",I671),"GAME.CHECKLIST_",""),"_",T671,'Resource Checklist generator'!$M$2,L671,'Resource Checklist generator'!$K$2,CHAR(10),
    'Resource Checklist generator'!$L$1,'Resource Checklist generator'!$N$2,'Resource Checklist generator'!$K$1,CHAR(10),
    'Resource Checklist generator'!$N$1
))</f>
        <v/>
      </c>
      <c r="O671" s="14" t="str">
        <f>IF(NOT(OR(U671=0,U671="")),_xlfn.CONCAT('Resource Checklist generator'!$G$2,U671,'Resource Checklist generator'!$H$2,CHAR(10),'Resource Checklist generator'!$I$2),"")</f>
        <v/>
      </c>
      <c r="P671" s="14" t="str">
        <f>IF(NOT(OR(V671=0,V671="")),_xlfn.CONCAT('Resource Checklist generator'!$J$2,V671,'Resource Checklist generator'!$H$2,CHAR(10),'Resource Checklist generator'!$L$2),"")</f>
        <v/>
      </c>
      <c r="Q671" s="14" t="str">
        <f>IF(F671="","",
    _xlfn.CONCAT('Resource Checklist generator'!$A$1,UPPER('Resource Checklist generator'!$O$1),SUBSTITUTE(_xlfn.CONCAT(G671,"_",I671),"GAME.CHECKLIST_",""),'Resource Checklist generator'!$B$1,CHAR(10),
    'Resource Checklist generator'!$C$1,G671,'Resource Checklist generator'!$D$1,I671,'Resource Checklist generator'!$E$1,CHAR(10),
    IF(K671="","",_xlfn.CONCAT('Resource Checklist generator'!$F$1,K671,'Resource Checklist generator'!$G$1,CHAR(10))),
    'Resource Checklist generator'!$J$1,'Resource Checklist generator'!$K$1,CHAR(10),
    'Resource Checklist generator'!$N$1)
)</f>
        <v/>
      </c>
      <c r="R671" s="14"/>
      <c r="S671" s="14" t="str">
        <f t="shared" si="21"/>
        <v/>
      </c>
      <c r="T671" s="14" t="str" cm="1">
        <f t="array" ref="T671">IF(Q671="","",MATCH(MID(Q671,1,255),MID($R$3:$R$999,1,255),0))</f>
        <v/>
      </c>
      <c r="U671" s="14"/>
      <c r="V671" s="14"/>
    </row>
    <row r="672" spans="2:22">
      <c r="B672" s="9"/>
      <c r="C672" s="46" t="str" cm="1">
        <f t="array" ref="C672">IF(B672="","",
       IF(OR(_xlfn._xlws.FILTER('Checklist.loc DATA'!$D$3:$D$3000,'Checklist.loc DATA'!$C$3:$C$3000=B672,"#no matching result in Checklist.loc DATA")="#no matching result found in Checklist.loc DATA",_xlfn._xlws.FILTER('Checklist.loc DATA'!$D$3:$D$3000,'Checklist.loc DATA'!$C$3:$C$3000=B672,"#no matching result in Checklist.loc DATA")="MISSING",_xlfn._xlws.FILTER('Checklist.loc DATA'!$D$3:$D$3000,'Checklist.loc DATA'!$C$3:$C$3000=B672,"#no matching result in Checklist.loc DATA")=""),
            IF(_xlfn._xlws.FILTER('GAME.CHECKLIST_ Integrator'!$C$2:$C$3000,'GAME.CHECKLIST_ Integrator'!$D$2:$D$3000=B672,"#no matching result in GAME.CHECKLIST Integrator")="0","#Text found in aircraft PAGE_Integrator but no matching entry name; check that you copy-pasted entry names",
                   _xlfn._xlws.FILTER('GAME.CHECKLIST_ Integrator'!$C$2:$C$3000,'GAME.CHECKLIST_ Integrator'!$D$2:$D$3000=B672,"#no matching result in GAME.CHECKLIST Integrator")),
           _xlfn._xlws.FILTER('Checklist.loc DATA'!$D$3:$D$3000,'Checklist.loc DATA'!$C$3:$C$3000=B672,"#no matching result in Checklist.loc DATA")))</f>
        <v/>
      </c>
      <c r="D672" s="54"/>
      <c r="E672" s="46" t="str" cm="1">
        <f t="array" ref="E672">IF(D672="","",
       IF(OR(_xlfn._xlws.FILTER('Checklist.loc DATA'!$D$3:$D$3000,'Checklist.loc DATA'!$C$3:$C$3000=D672,"#no matching result in Checklist.loc DATA")="#no matching result found in Checklist.loc DATA",_xlfn._xlws.FILTER('Checklist.loc DATA'!$D$3:$D$3000,'Checklist.loc DATA'!$C$3:$C$3000=D672,"#no matching result in Checklist.loc DATA")="MISSING",_xlfn._xlws.FILTER('Checklist.loc DATA'!$D$3:$D$3000,'Checklist.loc DATA'!$C$3:$C$3000=D672,"#no matching result in Checklist.loc DATA")=""),
            IF(_xlfn._xlws.FILTER('GAME.CHECKLIST_ Integrator'!$C$2:$C$3000,'GAME.CHECKLIST_ Integrator'!$D$2:$D$3000=D672,"#no matching result in GAME.CHECKLIST Integrator")="0","#Text found in aircraft PAGE_Integrator but no matching entry name; check that you copy-pasted entry names",
                   _xlfn._xlws.FILTER('GAME.CHECKLIST_ Integrator'!$C$2:$C$3000,'GAME.CHECKLIST_ Integrator'!$D$2:$D$3000=D672,"#no matching result in GAME.CHECKLIST Integrator")),
           _xlfn._xlws.FILTER('Checklist.loc DATA'!$D$3:$D$3000,'Checklist.loc DATA'!$C$3:$C$3000=D672,"#no matching result in Checklist.loc DATA")))</f>
        <v/>
      </c>
      <c r="F672" s="52"/>
      <c r="G672" s="46" t="str" cm="1">
        <f t="array" ref="G672">IF(F672="","",
       IF(OR(_xlfn._xlws.FILTER('Checklist.loc DATA'!$D$3:$D$3000,'Checklist.loc DATA'!$C$3:$C$3000=F672,"#no matching result in Checklist.loc DATA")="#no matching result found in Checklist.loc DATA",_xlfn._xlws.FILTER('Checklist.loc DATA'!$D$3:$D$3000,'Checklist.loc DATA'!$C$3:$C$3000=F672,"#no matching result in Checklist.loc DATA")="MISSING",_xlfn._xlws.FILTER('Checklist.loc DATA'!$D$3:$D$3000,'Checklist.loc DATA'!$C$3:$C$3000=F672,"#no matching result in Checklist.loc DATA")=""),
            IF(_xlfn._xlws.FILTER('GAME.CHECKLIST_ Integrator'!$C$2:$C$3000,'GAME.CHECKLIST_ Integrator'!$D$2:$D$3000=F672,"#no matching result in GAME.CHECKLIST Integrator")="0","#Text found in aircraft PAGE_Integrator but no matching entry name; check that you copy-pasted entry names",
                   _xlfn._xlws.FILTER('GAME.CHECKLIST_ Integrator'!$C$2:$C$3000,'GAME.CHECKLIST_ Integrator'!$D$2:$D$3000=F672,"#no matching result in GAME.CHECKLIST Integrator")),
           _xlfn._xlws.FILTER('Checklist.loc DATA'!$D$3:$D$3000,'Checklist.loc DATA'!$C$3:$C$3000=F672,"#no matching result in Checklist.loc DATA")))</f>
        <v/>
      </c>
      <c r="H672" s="61"/>
      <c r="I672" s="46" t="str" cm="1">
        <f t="array" ref="I672">IF(H672="","",
       IF(OR(_xlfn._xlws.FILTER('Checklist.loc DATA'!$D$3:$D$3000,'Checklist.loc DATA'!$C$3:$C$3000=H672,"#no matching result in Checklist.loc DATA")="#no matching result found in Checklist.loc DATA",_xlfn._xlws.FILTER('Checklist.loc DATA'!$D$3:$D$3000,'Checklist.loc DATA'!$C$3:$C$3000=H672,"#no matching result in Checklist.loc DATA")="MISSING",_xlfn._xlws.FILTER('Checklist.loc DATA'!$D$3:$D$3000,'Checklist.loc DATA'!$C$3:$C$3000=H672,"#no matching result in Checklist.loc DATA")=""),
            IF(_xlfn._xlws.FILTER('GAME.CHECKLIST_ Integrator'!$C$2:$C$3000,'GAME.CHECKLIST_ Integrator'!$D$2:$D$3000=H672,"#no matching result in GAME.CHECKLIST Integrator")="0","#Text found in aircraft PAGE_Integrator but no matching entry name; check that you copy-pasted entry names",
                   _xlfn._xlws.FILTER('GAME.CHECKLIST_ Integrator'!$C$2:$C$3000,'GAME.CHECKLIST_ Integrator'!$D$2:$D$3000=H672,"#no matching result in GAME.CHECKLIST Integrator")),
           _xlfn._xlws.FILTER('Checklist.loc DATA'!$D$3:$D$3000,'Checklist.loc DATA'!$C$3:$C$3000=H672,"#no matching result in Checklist.loc DATA")))</f>
        <v/>
      </c>
      <c r="J672" s="48"/>
      <c r="K672" s="46" t="str" cm="1">
        <f t="array" ref="K672">IF(OR(J672="",J672=0),"",
       IF(OR(_xlfn._xlws.FILTER('Checklist.loc DATA'!$E$3:$E$3000,'Checklist.loc DATA'!$D$3:$D$3000=J672,"#no matching result in Checklist.loc DATA")="#no matching result found in Checklist.loc DATA",_xlfn._xlws.FILTER('Checklist.loc DATA'!$E$3:$E$3000,'Checklist.loc DATA'!$D$3:$D$3000=J672,"#no matching result in Checklist.loc DATA")="MISSING",_xlfn._xlws.FILTER('Checklist.loc DATA'!$E$3:$E$3000,'Checklist.loc DATA'!$D$3:$D$3000=J672,"#no matching result in Checklist.loc DATA")=""),
          IF(_xlfn._xlws.FILTER('CLUE. Integrator'!$C$2:$C$3000,'CLUE. Integrator'!$D$2:$D$3000=J672,"#no matching result in aircraft CLUE_Integrator")="0","#Text found in aircraft CLUE_Integrator but no matching entry name; check that you copy-pasted entry names",
                   _xlfn._xlws.FILTER('CLUE. Integrator'!$C$2:$C$3000,'CLUE. Integrator'!$D$2:$D$3000=J672,"#no matching result in aircraft CLUE_Integrator")),
           _xlfn._xlws.FILTER('Checklist.loc DATA'!$E$3:$E$3000,'Checklist.loc DATA'!$D$3:$D$3000=J672,"#no matching result in Checklist.loc DATA")))</f>
        <v/>
      </c>
      <c r="L672" s="63" t="str">
        <f>IF('Integrator tracking'!G681="","",'Integrator tracking'!G681)</f>
        <v/>
      </c>
      <c r="M672" s="14" t="str">
        <f t="shared" si="20"/>
        <v/>
      </c>
      <c r="N672" s="14" t="str">
        <f>IF(F672="","",
_xlfn.CONCAT('Resource Checklist generator'!$A$2,UPPER('Resource Checklist generator'!$O$1),SUBSTITUTE(_xlfn.CONCAT(G672,"_",I672),"GAME.CHECKLIST_",""),"_",T672,'Resource Checklist generator'!$M$2,L672,'Resource Checklist generator'!$K$2,CHAR(10),
    'Resource Checklist generator'!$L$1,'Resource Checklist generator'!$N$2,'Resource Checklist generator'!$K$1,CHAR(10),
    'Resource Checklist generator'!$N$1
))</f>
        <v/>
      </c>
      <c r="O672" s="14" t="str">
        <f>IF(NOT(OR(U672=0,U672="")),_xlfn.CONCAT('Resource Checklist generator'!$G$2,U672,'Resource Checklist generator'!$H$2,CHAR(10),'Resource Checklist generator'!$I$2),"")</f>
        <v/>
      </c>
      <c r="P672" s="14" t="str">
        <f>IF(NOT(OR(V672=0,V672="")),_xlfn.CONCAT('Resource Checklist generator'!$J$2,V672,'Resource Checklist generator'!$H$2,CHAR(10),'Resource Checklist generator'!$L$2),"")</f>
        <v/>
      </c>
      <c r="Q672" s="14" t="str">
        <f>IF(F672="","",
    _xlfn.CONCAT('Resource Checklist generator'!$A$1,UPPER('Resource Checklist generator'!$O$1),SUBSTITUTE(_xlfn.CONCAT(G672,"_",I672),"GAME.CHECKLIST_",""),'Resource Checklist generator'!$B$1,CHAR(10),
    'Resource Checklist generator'!$C$1,G672,'Resource Checklist generator'!$D$1,I672,'Resource Checklist generator'!$E$1,CHAR(10),
    IF(K672="","",_xlfn.CONCAT('Resource Checklist generator'!$F$1,K672,'Resource Checklist generator'!$G$1,CHAR(10))),
    'Resource Checklist generator'!$J$1,'Resource Checklist generator'!$K$1,CHAR(10),
    'Resource Checklist generator'!$N$1)
)</f>
        <v/>
      </c>
      <c r="R672" s="14"/>
      <c r="S672" s="14" t="str">
        <f t="shared" si="21"/>
        <v/>
      </c>
      <c r="T672" s="14" t="str" cm="1">
        <f t="array" ref="T672">IF(Q672="","",MATCH(MID(Q672,1,255),MID($R$3:$R$999,1,255),0))</f>
        <v/>
      </c>
      <c r="U672" s="14"/>
      <c r="V672" s="14"/>
    </row>
    <row r="673" spans="2:22">
      <c r="B673" s="9"/>
      <c r="C673" s="46" t="str" cm="1">
        <f t="array" ref="C673">IF(B673="","",
       IF(OR(_xlfn._xlws.FILTER('Checklist.loc DATA'!$D$3:$D$3000,'Checklist.loc DATA'!$C$3:$C$3000=B673,"#no matching result in Checklist.loc DATA")="#no matching result found in Checklist.loc DATA",_xlfn._xlws.FILTER('Checklist.loc DATA'!$D$3:$D$3000,'Checklist.loc DATA'!$C$3:$C$3000=B673,"#no matching result in Checklist.loc DATA")="MISSING",_xlfn._xlws.FILTER('Checklist.loc DATA'!$D$3:$D$3000,'Checklist.loc DATA'!$C$3:$C$3000=B673,"#no matching result in Checklist.loc DATA")=""),
            IF(_xlfn._xlws.FILTER('GAME.CHECKLIST_ Integrator'!$C$2:$C$3000,'GAME.CHECKLIST_ Integrator'!$D$2:$D$3000=B673,"#no matching result in GAME.CHECKLIST Integrator")="0","#Text found in aircraft PAGE_Integrator but no matching entry name; check that you copy-pasted entry names",
                   _xlfn._xlws.FILTER('GAME.CHECKLIST_ Integrator'!$C$2:$C$3000,'GAME.CHECKLIST_ Integrator'!$D$2:$D$3000=B673,"#no matching result in GAME.CHECKLIST Integrator")),
           _xlfn._xlws.FILTER('Checklist.loc DATA'!$D$3:$D$3000,'Checklist.loc DATA'!$C$3:$C$3000=B673,"#no matching result in Checklist.loc DATA")))</f>
        <v/>
      </c>
      <c r="D673" s="54"/>
      <c r="E673" s="46" t="str" cm="1">
        <f t="array" ref="E673">IF(D673="","",
       IF(OR(_xlfn._xlws.FILTER('Checklist.loc DATA'!$D$3:$D$3000,'Checklist.loc DATA'!$C$3:$C$3000=D673,"#no matching result in Checklist.loc DATA")="#no matching result found in Checklist.loc DATA",_xlfn._xlws.FILTER('Checklist.loc DATA'!$D$3:$D$3000,'Checklist.loc DATA'!$C$3:$C$3000=D673,"#no matching result in Checklist.loc DATA")="MISSING",_xlfn._xlws.FILTER('Checklist.loc DATA'!$D$3:$D$3000,'Checklist.loc DATA'!$C$3:$C$3000=D673,"#no matching result in Checklist.loc DATA")=""),
            IF(_xlfn._xlws.FILTER('GAME.CHECKLIST_ Integrator'!$C$2:$C$3000,'GAME.CHECKLIST_ Integrator'!$D$2:$D$3000=D673,"#no matching result in GAME.CHECKLIST Integrator")="0","#Text found in aircraft PAGE_Integrator but no matching entry name; check that you copy-pasted entry names",
                   _xlfn._xlws.FILTER('GAME.CHECKLIST_ Integrator'!$C$2:$C$3000,'GAME.CHECKLIST_ Integrator'!$D$2:$D$3000=D673,"#no matching result in GAME.CHECKLIST Integrator")),
           _xlfn._xlws.FILTER('Checklist.loc DATA'!$D$3:$D$3000,'Checklist.loc DATA'!$C$3:$C$3000=D673,"#no matching result in Checklist.loc DATA")))</f>
        <v/>
      </c>
      <c r="F673" s="52"/>
      <c r="G673" s="46" t="str" cm="1">
        <f t="array" ref="G673">IF(F673="","",
       IF(OR(_xlfn._xlws.FILTER('Checklist.loc DATA'!$D$3:$D$3000,'Checklist.loc DATA'!$C$3:$C$3000=F673,"#no matching result in Checklist.loc DATA")="#no matching result found in Checklist.loc DATA",_xlfn._xlws.FILTER('Checklist.loc DATA'!$D$3:$D$3000,'Checklist.loc DATA'!$C$3:$C$3000=F673,"#no matching result in Checklist.loc DATA")="MISSING",_xlfn._xlws.FILTER('Checklist.loc DATA'!$D$3:$D$3000,'Checklist.loc DATA'!$C$3:$C$3000=F673,"#no matching result in Checklist.loc DATA")=""),
            IF(_xlfn._xlws.FILTER('GAME.CHECKLIST_ Integrator'!$C$2:$C$3000,'GAME.CHECKLIST_ Integrator'!$D$2:$D$3000=F673,"#no matching result in GAME.CHECKLIST Integrator")="0","#Text found in aircraft PAGE_Integrator but no matching entry name; check that you copy-pasted entry names",
                   _xlfn._xlws.FILTER('GAME.CHECKLIST_ Integrator'!$C$2:$C$3000,'GAME.CHECKLIST_ Integrator'!$D$2:$D$3000=F673,"#no matching result in GAME.CHECKLIST Integrator")),
           _xlfn._xlws.FILTER('Checklist.loc DATA'!$D$3:$D$3000,'Checklist.loc DATA'!$C$3:$C$3000=F673,"#no matching result in Checklist.loc DATA")))</f>
        <v/>
      </c>
      <c r="H673" s="61"/>
      <c r="I673" s="46" t="str" cm="1">
        <f t="array" ref="I673">IF(H673="","",
       IF(OR(_xlfn._xlws.FILTER('Checklist.loc DATA'!$D$3:$D$3000,'Checklist.loc DATA'!$C$3:$C$3000=H673,"#no matching result in Checklist.loc DATA")="#no matching result found in Checklist.loc DATA",_xlfn._xlws.FILTER('Checklist.loc DATA'!$D$3:$D$3000,'Checklist.loc DATA'!$C$3:$C$3000=H673,"#no matching result in Checklist.loc DATA")="MISSING",_xlfn._xlws.FILTER('Checklist.loc DATA'!$D$3:$D$3000,'Checklist.loc DATA'!$C$3:$C$3000=H673,"#no matching result in Checklist.loc DATA")=""),
            IF(_xlfn._xlws.FILTER('GAME.CHECKLIST_ Integrator'!$C$2:$C$3000,'GAME.CHECKLIST_ Integrator'!$D$2:$D$3000=H673,"#no matching result in GAME.CHECKLIST Integrator")="0","#Text found in aircraft PAGE_Integrator but no matching entry name; check that you copy-pasted entry names",
                   _xlfn._xlws.FILTER('GAME.CHECKLIST_ Integrator'!$C$2:$C$3000,'GAME.CHECKLIST_ Integrator'!$D$2:$D$3000=H673,"#no matching result in GAME.CHECKLIST Integrator")),
           _xlfn._xlws.FILTER('Checklist.loc DATA'!$D$3:$D$3000,'Checklist.loc DATA'!$C$3:$C$3000=H673,"#no matching result in Checklist.loc DATA")))</f>
        <v/>
      </c>
      <c r="J673" s="48"/>
      <c r="K673" s="46" t="str" cm="1">
        <f t="array" ref="K673">IF(OR(J673="",J673=0),"",
       IF(OR(_xlfn._xlws.FILTER('Checklist.loc DATA'!$E$3:$E$3000,'Checklist.loc DATA'!$D$3:$D$3000=J673,"#no matching result in Checklist.loc DATA")="#no matching result found in Checklist.loc DATA",_xlfn._xlws.FILTER('Checklist.loc DATA'!$E$3:$E$3000,'Checklist.loc DATA'!$D$3:$D$3000=J673,"#no matching result in Checklist.loc DATA")="MISSING",_xlfn._xlws.FILTER('Checklist.loc DATA'!$E$3:$E$3000,'Checklist.loc DATA'!$D$3:$D$3000=J673,"#no matching result in Checklist.loc DATA")=""),
          IF(_xlfn._xlws.FILTER('CLUE. Integrator'!$C$2:$C$3000,'CLUE. Integrator'!$D$2:$D$3000=J673,"#no matching result in aircraft CLUE_Integrator")="0","#Text found in aircraft CLUE_Integrator but no matching entry name; check that you copy-pasted entry names",
                   _xlfn._xlws.FILTER('CLUE. Integrator'!$C$2:$C$3000,'CLUE. Integrator'!$D$2:$D$3000=J673,"#no matching result in aircraft CLUE_Integrator")),
           _xlfn._xlws.FILTER('Checklist.loc DATA'!$E$3:$E$3000,'Checklist.loc DATA'!$D$3:$D$3000=J673,"#no matching result in Checklist.loc DATA")))</f>
        <v/>
      </c>
      <c r="L673" s="63" t="str">
        <f>IF('Integrator tracking'!G682="","",'Integrator tracking'!G682)</f>
        <v/>
      </c>
      <c r="M673" s="14" t="str">
        <f t="shared" si="20"/>
        <v/>
      </c>
      <c r="N673" s="14" t="str">
        <f>IF(F673="","",
_xlfn.CONCAT('Resource Checklist generator'!$A$2,UPPER('Resource Checklist generator'!$O$1),SUBSTITUTE(_xlfn.CONCAT(G673,"_",I673),"GAME.CHECKLIST_",""),"_",T673,'Resource Checklist generator'!$M$2,L673,'Resource Checklist generator'!$K$2,CHAR(10),
    'Resource Checklist generator'!$L$1,'Resource Checklist generator'!$N$2,'Resource Checklist generator'!$K$1,CHAR(10),
    'Resource Checklist generator'!$N$1
))</f>
        <v/>
      </c>
      <c r="O673" s="14" t="str">
        <f>IF(NOT(OR(U673=0,U673="")),_xlfn.CONCAT('Resource Checklist generator'!$G$2,U673,'Resource Checklist generator'!$H$2,CHAR(10),'Resource Checklist generator'!$I$2),"")</f>
        <v/>
      </c>
      <c r="P673" s="14" t="str">
        <f>IF(NOT(OR(V673=0,V673="")),_xlfn.CONCAT('Resource Checklist generator'!$J$2,V673,'Resource Checklist generator'!$H$2,CHAR(10),'Resource Checklist generator'!$L$2),"")</f>
        <v/>
      </c>
      <c r="Q673" s="14" t="str">
        <f>IF(F673="","",
    _xlfn.CONCAT('Resource Checklist generator'!$A$1,UPPER('Resource Checklist generator'!$O$1),SUBSTITUTE(_xlfn.CONCAT(G673,"_",I673),"GAME.CHECKLIST_",""),'Resource Checklist generator'!$B$1,CHAR(10),
    'Resource Checklist generator'!$C$1,G673,'Resource Checklist generator'!$D$1,I673,'Resource Checklist generator'!$E$1,CHAR(10),
    IF(K673="","",_xlfn.CONCAT('Resource Checklist generator'!$F$1,K673,'Resource Checklist generator'!$G$1,CHAR(10))),
    'Resource Checklist generator'!$J$1,'Resource Checklist generator'!$K$1,CHAR(10),
    'Resource Checklist generator'!$N$1)
)</f>
        <v/>
      </c>
      <c r="R673" s="14"/>
      <c r="S673" s="14" t="str">
        <f t="shared" si="21"/>
        <v/>
      </c>
      <c r="T673" s="14" t="str" cm="1">
        <f t="array" ref="T673">IF(Q673="","",MATCH(MID(Q673,1,255),MID($R$3:$R$999,1,255),0))</f>
        <v/>
      </c>
      <c r="U673" s="14"/>
      <c r="V673" s="14"/>
    </row>
    <row r="674" spans="2:22">
      <c r="B674" s="9"/>
      <c r="C674" s="46" t="str" cm="1">
        <f t="array" ref="C674">IF(B674="","",
       IF(OR(_xlfn._xlws.FILTER('Checklist.loc DATA'!$D$3:$D$3000,'Checklist.loc DATA'!$C$3:$C$3000=B674,"#no matching result in Checklist.loc DATA")="#no matching result found in Checklist.loc DATA",_xlfn._xlws.FILTER('Checklist.loc DATA'!$D$3:$D$3000,'Checklist.loc DATA'!$C$3:$C$3000=B674,"#no matching result in Checklist.loc DATA")="MISSING",_xlfn._xlws.FILTER('Checklist.loc DATA'!$D$3:$D$3000,'Checklist.loc DATA'!$C$3:$C$3000=B674,"#no matching result in Checklist.loc DATA")=""),
            IF(_xlfn._xlws.FILTER('GAME.CHECKLIST_ Integrator'!$C$2:$C$3000,'GAME.CHECKLIST_ Integrator'!$D$2:$D$3000=B674,"#no matching result in GAME.CHECKLIST Integrator")="0","#Text found in aircraft PAGE_Integrator but no matching entry name; check that you copy-pasted entry names",
                   _xlfn._xlws.FILTER('GAME.CHECKLIST_ Integrator'!$C$2:$C$3000,'GAME.CHECKLIST_ Integrator'!$D$2:$D$3000=B674,"#no matching result in GAME.CHECKLIST Integrator")),
           _xlfn._xlws.FILTER('Checklist.loc DATA'!$D$3:$D$3000,'Checklist.loc DATA'!$C$3:$C$3000=B674,"#no matching result in Checklist.loc DATA")))</f>
        <v/>
      </c>
      <c r="D674" s="54"/>
      <c r="E674" s="46" t="str" cm="1">
        <f t="array" ref="E674">IF(D674="","",
       IF(OR(_xlfn._xlws.FILTER('Checklist.loc DATA'!$D$3:$D$3000,'Checklist.loc DATA'!$C$3:$C$3000=D674,"#no matching result in Checklist.loc DATA")="#no matching result found in Checklist.loc DATA",_xlfn._xlws.FILTER('Checklist.loc DATA'!$D$3:$D$3000,'Checklist.loc DATA'!$C$3:$C$3000=D674,"#no matching result in Checklist.loc DATA")="MISSING",_xlfn._xlws.FILTER('Checklist.loc DATA'!$D$3:$D$3000,'Checklist.loc DATA'!$C$3:$C$3000=D674,"#no matching result in Checklist.loc DATA")=""),
            IF(_xlfn._xlws.FILTER('GAME.CHECKLIST_ Integrator'!$C$2:$C$3000,'GAME.CHECKLIST_ Integrator'!$D$2:$D$3000=D674,"#no matching result in GAME.CHECKLIST Integrator")="0","#Text found in aircraft PAGE_Integrator but no matching entry name; check that you copy-pasted entry names",
                   _xlfn._xlws.FILTER('GAME.CHECKLIST_ Integrator'!$C$2:$C$3000,'GAME.CHECKLIST_ Integrator'!$D$2:$D$3000=D674,"#no matching result in GAME.CHECKLIST Integrator")),
           _xlfn._xlws.FILTER('Checklist.loc DATA'!$D$3:$D$3000,'Checklist.loc DATA'!$C$3:$C$3000=D674,"#no matching result in Checklist.loc DATA")))</f>
        <v/>
      </c>
      <c r="F674" s="52"/>
      <c r="G674" s="46" t="str" cm="1">
        <f t="array" ref="G674">IF(F674="","",
       IF(OR(_xlfn._xlws.FILTER('Checklist.loc DATA'!$D$3:$D$3000,'Checklist.loc DATA'!$C$3:$C$3000=F674,"#no matching result in Checklist.loc DATA")="#no matching result found in Checklist.loc DATA",_xlfn._xlws.FILTER('Checklist.loc DATA'!$D$3:$D$3000,'Checklist.loc DATA'!$C$3:$C$3000=F674,"#no matching result in Checklist.loc DATA")="MISSING",_xlfn._xlws.FILTER('Checklist.loc DATA'!$D$3:$D$3000,'Checklist.loc DATA'!$C$3:$C$3000=F674,"#no matching result in Checklist.loc DATA")=""),
            IF(_xlfn._xlws.FILTER('GAME.CHECKLIST_ Integrator'!$C$2:$C$3000,'GAME.CHECKLIST_ Integrator'!$D$2:$D$3000=F674,"#no matching result in GAME.CHECKLIST Integrator")="0","#Text found in aircraft PAGE_Integrator but no matching entry name; check that you copy-pasted entry names",
                   _xlfn._xlws.FILTER('GAME.CHECKLIST_ Integrator'!$C$2:$C$3000,'GAME.CHECKLIST_ Integrator'!$D$2:$D$3000=F674,"#no matching result in GAME.CHECKLIST Integrator")),
           _xlfn._xlws.FILTER('Checklist.loc DATA'!$D$3:$D$3000,'Checklist.loc DATA'!$C$3:$C$3000=F674,"#no matching result in Checklist.loc DATA")))</f>
        <v/>
      </c>
      <c r="H674" s="61"/>
      <c r="I674" s="46" t="str" cm="1">
        <f t="array" ref="I674">IF(H674="","",
       IF(OR(_xlfn._xlws.FILTER('Checklist.loc DATA'!$D$3:$D$3000,'Checklist.loc DATA'!$C$3:$C$3000=H674,"#no matching result in Checklist.loc DATA")="#no matching result found in Checklist.loc DATA",_xlfn._xlws.FILTER('Checklist.loc DATA'!$D$3:$D$3000,'Checklist.loc DATA'!$C$3:$C$3000=H674,"#no matching result in Checklist.loc DATA")="MISSING",_xlfn._xlws.FILTER('Checklist.loc DATA'!$D$3:$D$3000,'Checklist.loc DATA'!$C$3:$C$3000=H674,"#no matching result in Checklist.loc DATA")=""),
            IF(_xlfn._xlws.FILTER('GAME.CHECKLIST_ Integrator'!$C$2:$C$3000,'GAME.CHECKLIST_ Integrator'!$D$2:$D$3000=H674,"#no matching result in GAME.CHECKLIST Integrator")="0","#Text found in aircraft PAGE_Integrator but no matching entry name; check that you copy-pasted entry names",
                   _xlfn._xlws.FILTER('GAME.CHECKLIST_ Integrator'!$C$2:$C$3000,'GAME.CHECKLIST_ Integrator'!$D$2:$D$3000=H674,"#no matching result in GAME.CHECKLIST Integrator")),
           _xlfn._xlws.FILTER('Checklist.loc DATA'!$D$3:$D$3000,'Checklist.loc DATA'!$C$3:$C$3000=H674,"#no matching result in Checklist.loc DATA")))</f>
        <v/>
      </c>
      <c r="J674" s="48"/>
      <c r="K674" s="46" t="str" cm="1">
        <f t="array" ref="K674">IF(OR(J674="",J674=0),"",
       IF(OR(_xlfn._xlws.FILTER('Checklist.loc DATA'!$E$3:$E$3000,'Checklist.loc DATA'!$D$3:$D$3000=J674,"#no matching result in Checklist.loc DATA")="#no matching result found in Checklist.loc DATA",_xlfn._xlws.FILTER('Checklist.loc DATA'!$E$3:$E$3000,'Checklist.loc DATA'!$D$3:$D$3000=J674,"#no matching result in Checklist.loc DATA")="MISSING",_xlfn._xlws.FILTER('Checklist.loc DATA'!$E$3:$E$3000,'Checklist.loc DATA'!$D$3:$D$3000=J674,"#no matching result in Checklist.loc DATA")=""),
          IF(_xlfn._xlws.FILTER('CLUE. Integrator'!$C$2:$C$3000,'CLUE. Integrator'!$D$2:$D$3000=J674,"#no matching result in aircraft CLUE_Integrator")="0","#Text found in aircraft CLUE_Integrator but no matching entry name; check that you copy-pasted entry names",
                   _xlfn._xlws.FILTER('CLUE. Integrator'!$C$2:$C$3000,'CLUE. Integrator'!$D$2:$D$3000=J674,"#no matching result in aircraft CLUE_Integrator")),
           _xlfn._xlws.FILTER('Checklist.loc DATA'!$E$3:$E$3000,'Checklist.loc DATA'!$D$3:$D$3000=J674,"#no matching result in Checklist.loc DATA")))</f>
        <v/>
      </c>
      <c r="L674" s="63" t="str">
        <f>IF('Integrator tracking'!G683="","",'Integrator tracking'!G683)</f>
        <v/>
      </c>
      <c r="M674" s="14" t="str">
        <f t="shared" si="20"/>
        <v/>
      </c>
      <c r="N674" s="14" t="str">
        <f>IF(F674="","",
_xlfn.CONCAT('Resource Checklist generator'!$A$2,UPPER('Resource Checklist generator'!$O$1),SUBSTITUTE(_xlfn.CONCAT(G674,"_",I674),"GAME.CHECKLIST_",""),"_",T674,'Resource Checklist generator'!$M$2,L674,'Resource Checklist generator'!$K$2,CHAR(10),
    'Resource Checklist generator'!$L$1,'Resource Checklist generator'!$N$2,'Resource Checklist generator'!$K$1,CHAR(10),
    'Resource Checklist generator'!$N$1
))</f>
        <v/>
      </c>
      <c r="O674" s="14" t="str">
        <f>IF(NOT(OR(U674=0,U674="")),_xlfn.CONCAT('Resource Checklist generator'!$G$2,U674,'Resource Checklist generator'!$H$2,CHAR(10),'Resource Checklist generator'!$I$2),"")</f>
        <v/>
      </c>
      <c r="P674" s="14" t="str">
        <f>IF(NOT(OR(V674=0,V674="")),_xlfn.CONCAT('Resource Checklist generator'!$J$2,V674,'Resource Checklist generator'!$H$2,CHAR(10),'Resource Checklist generator'!$L$2),"")</f>
        <v/>
      </c>
      <c r="Q674" s="14" t="str">
        <f>IF(F674="","",
    _xlfn.CONCAT('Resource Checklist generator'!$A$1,UPPER('Resource Checklist generator'!$O$1),SUBSTITUTE(_xlfn.CONCAT(G674,"_",I674),"GAME.CHECKLIST_",""),'Resource Checklist generator'!$B$1,CHAR(10),
    'Resource Checklist generator'!$C$1,G674,'Resource Checklist generator'!$D$1,I674,'Resource Checklist generator'!$E$1,CHAR(10),
    IF(K674="","",_xlfn.CONCAT('Resource Checklist generator'!$F$1,K674,'Resource Checklist generator'!$G$1,CHAR(10))),
    'Resource Checklist generator'!$J$1,'Resource Checklist generator'!$K$1,CHAR(10),
    'Resource Checklist generator'!$N$1)
)</f>
        <v/>
      </c>
      <c r="R674" s="14"/>
      <c r="S674" s="14" t="str">
        <f t="shared" si="21"/>
        <v/>
      </c>
      <c r="T674" s="14" t="str" cm="1">
        <f t="array" ref="T674">IF(Q674="","",MATCH(MID(Q674,1,255),MID($R$3:$R$999,1,255),0))</f>
        <v/>
      </c>
      <c r="U674" s="14"/>
      <c r="V674" s="14"/>
    </row>
    <row r="675" spans="2:22">
      <c r="B675" s="9"/>
      <c r="C675" s="46" t="str" cm="1">
        <f t="array" ref="C675">IF(B675="","",
       IF(OR(_xlfn._xlws.FILTER('Checklist.loc DATA'!$D$3:$D$3000,'Checklist.loc DATA'!$C$3:$C$3000=B675,"#no matching result in Checklist.loc DATA")="#no matching result found in Checklist.loc DATA",_xlfn._xlws.FILTER('Checklist.loc DATA'!$D$3:$D$3000,'Checklist.loc DATA'!$C$3:$C$3000=B675,"#no matching result in Checklist.loc DATA")="MISSING",_xlfn._xlws.FILTER('Checklist.loc DATA'!$D$3:$D$3000,'Checklist.loc DATA'!$C$3:$C$3000=B675,"#no matching result in Checklist.loc DATA")=""),
            IF(_xlfn._xlws.FILTER('GAME.CHECKLIST_ Integrator'!$C$2:$C$3000,'GAME.CHECKLIST_ Integrator'!$D$2:$D$3000=B675,"#no matching result in GAME.CHECKLIST Integrator")="0","#Text found in aircraft PAGE_Integrator but no matching entry name; check that you copy-pasted entry names",
                   _xlfn._xlws.FILTER('GAME.CHECKLIST_ Integrator'!$C$2:$C$3000,'GAME.CHECKLIST_ Integrator'!$D$2:$D$3000=B675,"#no matching result in GAME.CHECKLIST Integrator")),
           _xlfn._xlws.FILTER('Checklist.loc DATA'!$D$3:$D$3000,'Checklist.loc DATA'!$C$3:$C$3000=B675,"#no matching result in Checklist.loc DATA")))</f>
        <v/>
      </c>
      <c r="D675" s="54"/>
      <c r="E675" s="46" t="str" cm="1">
        <f t="array" ref="E675">IF(D675="","",
       IF(OR(_xlfn._xlws.FILTER('Checklist.loc DATA'!$D$3:$D$3000,'Checklist.loc DATA'!$C$3:$C$3000=D675,"#no matching result in Checklist.loc DATA")="#no matching result found in Checklist.loc DATA",_xlfn._xlws.FILTER('Checklist.loc DATA'!$D$3:$D$3000,'Checklist.loc DATA'!$C$3:$C$3000=D675,"#no matching result in Checklist.loc DATA")="MISSING",_xlfn._xlws.FILTER('Checklist.loc DATA'!$D$3:$D$3000,'Checklist.loc DATA'!$C$3:$C$3000=D675,"#no matching result in Checklist.loc DATA")=""),
            IF(_xlfn._xlws.FILTER('GAME.CHECKLIST_ Integrator'!$C$2:$C$3000,'GAME.CHECKLIST_ Integrator'!$D$2:$D$3000=D675,"#no matching result in GAME.CHECKLIST Integrator")="0","#Text found in aircraft PAGE_Integrator but no matching entry name; check that you copy-pasted entry names",
                   _xlfn._xlws.FILTER('GAME.CHECKLIST_ Integrator'!$C$2:$C$3000,'GAME.CHECKLIST_ Integrator'!$D$2:$D$3000=D675,"#no matching result in GAME.CHECKLIST Integrator")),
           _xlfn._xlws.FILTER('Checklist.loc DATA'!$D$3:$D$3000,'Checklist.loc DATA'!$C$3:$C$3000=D675,"#no matching result in Checklist.loc DATA")))</f>
        <v/>
      </c>
      <c r="F675" s="52"/>
      <c r="G675" s="46" t="str" cm="1">
        <f t="array" ref="G675">IF(F675="","",
       IF(OR(_xlfn._xlws.FILTER('Checklist.loc DATA'!$D$3:$D$3000,'Checklist.loc DATA'!$C$3:$C$3000=F675,"#no matching result in Checklist.loc DATA")="#no matching result found in Checklist.loc DATA",_xlfn._xlws.FILTER('Checklist.loc DATA'!$D$3:$D$3000,'Checklist.loc DATA'!$C$3:$C$3000=F675,"#no matching result in Checklist.loc DATA")="MISSING",_xlfn._xlws.FILTER('Checklist.loc DATA'!$D$3:$D$3000,'Checklist.loc DATA'!$C$3:$C$3000=F675,"#no matching result in Checklist.loc DATA")=""),
            IF(_xlfn._xlws.FILTER('GAME.CHECKLIST_ Integrator'!$C$2:$C$3000,'GAME.CHECKLIST_ Integrator'!$D$2:$D$3000=F675,"#no matching result in GAME.CHECKLIST Integrator")="0","#Text found in aircraft PAGE_Integrator but no matching entry name; check that you copy-pasted entry names",
                   _xlfn._xlws.FILTER('GAME.CHECKLIST_ Integrator'!$C$2:$C$3000,'GAME.CHECKLIST_ Integrator'!$D$2:$D$3000=F675,"#no matching result in GAME.CHECKLIST Integrator")),
           _xlfn._xlws.FILTER('Checklist.loc DATA'!$D$3:$D$3000,'Checklist.loc DATA'!$C$3:$C$3000=F675,"#no matching result in Checklist.loc DATA")))</f>
        <v/>
      </c>
      <c r="H675" s="61"/>
      <c r="I675" s="46" t="str" cm="1">
        <f t="array" ref="I675">IF(H675="","",
       IF(OR(_xlfn._xlws.FILTER('Checklist.loc DATA'!$D$3:$D$3000,'Checklist.loc DATA'!$C$3:$C$3000=H675,"#no matching result in Checklist.loc DATA")="#no matching result found in Checklist.loc DATA",_xlfn._xlws.FILTER('Checklist.loc DATA'!$D$3:$D$3000,'Checklist.loc DATA'!$C$3:$C$3000=H675,"#no matching result in Checklist.loc DATA")="MISSING",_xlfn._xlws.FILTER('Checklist.loc DATA'!$D$3:$D$3000,'Checklist.loc DATA'!$C$3:$C$3000=H675,"#no matching result in Checklist.loc DATA")=""),
            IF(_xlfn._xlws.FILTER('GAME.CHECKLIST_ Integrator'!$C$2:$C$3000,'GAME.CHECKLIST_ Integrator'!$D$2:$D$3000=H675,"#no matching result in GAME.CHECKLIST Integrator")="0","#Text found in aircraft PAGE_Integrator but no matching entry name; check that you copy-pasted entry names",
                   _xlfn._xlws.FILTER('GAME.CHECKLIST_ Integrator'!$C$2:$C$3000,'GAME.CHECKLIST_ Integrator'!$D$2:$D$3000=H675,"#no matching result in GAME.CHECKLIST Integrator")),
           _xlfn._xlws.FILTER('Checklist.loc DATA'!$D$3:$D$3000,'Checklist.loc DATA'!$C$3:$C$3000=H675,"#no matching result in Checklist.loc DATA")))</f>
        <v/>
      </c>
      <c r="J675" s="48"/>
      <c r="K675" s="46" t="str" cm="1">
        <f t="array" ref="K675">IF(OR(J675="",J675=0),"",
       IF(OR(_xlfn._xlws.FILTER('Checklist.loc DATA'!$E$3:$E$3000,'Checklist.loc DATA'!$D$3:$D$3000=J675,"#no matching result in Checklist.loc DATA")="#no matching result found in Checklist.loc DATA",_xlfn._xlws.FILTER('Checklist.loc DATA'!$E$3:$E$3000,'Checklist.loc DATA'!$D$3:$D$3000=J675,"#no matching result in Checklist.loc DATA")="MISSING",_xlfn._xlws.FILTER('Checklist.loc DATA'!$E$3:$E$3000,'Checklist.loc DATA'!$D$3:$D$3000=J675,"#no matching result in Checklist.loc DATA")=""),
          IF(_xlfn._xlws.FILTER('CLUE. Integrator'!$C$2:$C$3000,'CLUE. Integrator'!$D$2:$D$3000=J675,"#no matching result in aircraft CLUE_Integrator")="0","#Text found in aircraft CLUE_Integrator but no matching entry name; check that you copy-pasted entry names",
                   _xlfn._xlws.FILTER('CLUE. Integrator'!$C$2:$C$3000,'CLUE. Integrator'!$D$2:$D$3000=J675,"#no matching result in aircraft CLUE_Integrator")),
           _xlfn._xlws.FILTER('Checklist.loc DATA'!$E$3:$E$3000,'Checklist.loc DATA'!$D$3:$D$3000=J675,"#no matching result in Checklist.loc DATA")))</f>
        <v/>
      </c>
      <c r="L675" s="63" t="str">
        <f>IF('Integrator tracking'!G684="","",'Integrator tracking'!G684)</f>
        <v/>
      </c>
      <c r="M675" s="14" t="str">
        <f t="shared" si="20"/>
        <v/>
      </c>
      <c r="N675" s="14" t="str">
        <f>IF(F675="","",
_xlfn.CONCAT('Resource Checklist generator'!$A$2,UPPER('Resource Checklist generator'!$O$1),SUBSTITUTE(_xlfn.CONCAT(G675,"_",I675),"GAME.CHECKLIST_",""),"_",T675,'Resource Checklist generator'!$M$2,L675,'Resource Checklist generator'!$K$2,CHAR(10),
    'Resource Checklist generator'!$L$1,'Resource Checklist generator'!$N$2,'Resource Checklist generator'!$K$1,CHAR(10),
    'Resource Checklist generator'!$N$1
))</f>
        <v/>
      </c>
      <c r="O675" s="14" t="str">
        <f>IF(NOT(OR(U675=0,U675="")),_xlfn.CONCAT('Resource Checklist generator'!$G$2,U675,'Resource Checklist generator'!$H$2,CHAR(10),'Resource Checklist generator'!$I$2),"")</f>
        <v/>
      </c>
      <c r="P675" s="14" t="str">
        <f>IF(NOT(OR(V675=0,V675="")),_xlfn.CONCAT('Resource Checklist generator'!$J$2,V675,'Resource Checklist generator'!$H$2,CHAR(10),'Resource Checklist generator'!$L$2),"")</f>
        <v/>
      </c>
      <c r="Q675" s="14" t="str">
        <f>IF(F675="","",
    _xlfn.CONCAT('Resource Checklist generator'!$A$1,UPPER('Resource Checklist generator'!$O$1),SUBSTITUTE(_xlfn.CONCAT(G675,"_",I675),"GAME.CHECKLIST_",""),'Resource Checklist generator'!$B$1,CHAR(10),
    'Resource Checklist generator'!$C$1,G675,'Resource Checklist generator'!$D$1,I675,'Resource Checklist generator'!$E$1,CHAR(10),
    IF(K675="","",_xlfn.CONCAT('Resource Checklist generator'!$F$1,K675,'Resource Checklist generator'!$G$1,CHAR(10))),
    'Resource Checklist generator'!$J$1,'Resource Checklist generator'!$K$1,CHAR(10),
    'Resource Checklist generator'!$N$1)
)</f>
        <v/>
      </c>
      <c r="R675" s="14"/>
      <c r="S675" s="14" t="str">
        <f t="shared" si="21"/>
        <v/>
      </c>
      <c r="T675" s="14" t="str" cm="1">
        <f t="array" ref="T675">IF(Q675="","",MATCH(MID(Q675,1,255),MID($R$3:$R$999,1,255),0))</f>
        <v/>
      </c>
      <c r="U675" s="14"/>
      <c r="V675" s="14"/>
    </row>
    <row r="676" spans="2:22">
      <c r="B676" s="9"/>
      <c r="C676" s="46" t="str" cm="1">
        <f t="array" ref="C676">IF(B676="","",
       IF(OR(_xlfn._xlws.FILTER('Checklist.loc DATA'!$D$3:$D$3000,'Checklist.loc DATA'!$C$3:$C$3000=B676,"#no matching result in Checklist.loc DATA")="#no matching result found in Checklist.loc DATA",_xlfn._xlws.FILTER('Checklist.loc DATA'!$D$3:$D$3000,'Checklist.loc DATA'!$C$3:$C$3000=B676,"#no matching result in Checklist.loc DATA")="MISSING",_xlfn._xlws.FILTER('Checklist.loc DATA'!$D$3:$D$3000,'Checklist.loc DATA'!$C$3:$C$3000=B676,"#no matching result in Checklist.loc DATA")=""),
            IF(_xlfn._xlws.FILTER('GAME.CHECKLIST_ Integrator'!$C$2:$C$3000,'GAME.CHECKLIST_ Integrator'!$D$2:$D$3000=B676,"#no matching result in GAME.CHECKLIST Integrator")="0","#Text found in aircraft PAGE_Integrator but no matching entry name; check that you copy-pasted entry names",
                   _xlfn._xlws.FILTER('GAME.CHECKLIST_ Integrator'!$C$2:$C$3000,'GAME.CHECKLIST_ Integrator'!$D$2:$D$3000=B676,"#no matching result in GAME.CHECKLIST Integrator")),
           _xlfn._xlws.FILTER('Checklist.loc DATA'!$D$3:$D$3000,'Checklist.loc DATA'!$C$3:$C$3000=B676,"#no matching result in Checklist.loc DATA")))</f>
        <v/>
      </c>
      <c r="D676" s="54"/>
      <c r="E676" s="46" t="str" cm="1">
        <f t="array" ref="E676">IF(D676="","",
       IF(OR(_xlfn._xlws.FILTER('Checklist.loc DATA'!$D$3:$D$3000,'Checklist.loc DATA'!$C$3:$C$3000=D676,"#no matching result in Checklist.loc DATA")="#no matching result found in Checklist.loc DATA",_xlfn._xlws.FILTER('Checklist.loc DATA'!$D$3:$D$3000,'Checklist.loc DATA'!$C$3:$C$3000=D676,"#no matching result in Checklist.loc DATA")="MISSING",_xlfn._xlws.FILTER('Checklist.loc DATA'!$D$3:$D$3000,'Checklist.loc DATA'!$C$3:$C$3000=D676,"#no matching result in Checklist.loc DATA")=""),
            IF(_xlfn._xlws.FILTER('GAME.CHECKLIST_ Integrator'!$C$2:$C$3000,'GAME.CHECKLIST_ Integrator'!$D$2:$D$3000=D676,"#no matching result in GAME.CHECKLIST Integrator")="0","#Text found in aircraft PAGE_Integrator but no matching entry name; check that you copy-pasted entry names",
                   _xlfn._xlws.FILTER('GAME.CHECKLIST_ Integrator'!$C$2:$C$3000,'GAME.CHECKLIST_ Integrator'!$D$2:$D$3000=D676,"#no matching result in GAME.CHECKLIST Integrator")),
           _xlfn._xlws.FILTER('Checklist.loc DATA'!$D$3:$D$3000,'Checklist.loc DATA'!$C$3:$C$3000=D676,"#no matching result in Checklist.loc DATA")))</f>
        <v/>
      </c>
      <c r="F676" s="52"/>
      <c r="G676" s="46" t="str" cm="1">
        <f t="array" ref="G676">IF(F676="","",
       IF(OR(_xlfn._xlws.FILTER('Checklist.loc DATA'!$D$3:$D$3000,'Checklist.loc DATA'!$C$3:$C$3000=F676,"#no matching result in Checklist.loc DATA")="#no matching result found in Checklist.loc DATA",_xlfn._xlws.FILTER('Checklist.loc DATA'!$D$3:$D$3000,'Checklist.loc DATA'!$C$3:$C$3000=F676,"#no matching result in Checklist.loc DATA")="MISSING",_xlfn._xlws.FILTER('Checklist.loc DATA'!$D$3:$D$3000,'Checklist.loc DATA'!$C$3:$C$3000=F676,"#no matching result in Checklist.loc DATA")=""),
            IF(_xlfn._xlws.FILTER('GAME.CHECKLIST_ Integrator'!$C$2:$C$3000,'GAME.CHECKLIST_ Integrator'!$D$2:$D$3000=F676,"#no matching result in GAME.CHECKLIST Integrator")="0","#Text found in aircraft PAGE_Integrator but no matching entry name; check that you copy-pasted entry names",
                   _xlfn._xlws.FILTER('GAME.CHECKLIST_ Integrator'!$C$2:$C$3000,'GAME.CHECKLIST_ Integrator'!$D$2:$D$3000=F676,"#no matching result in GAME.CHECKLIST Integrator")),
           _xlfn._xlws.FILTER('Checklist.loc DATA'!$D$3:$D$3000,'Checklist.loc DATA'!$C$3:$C$3000=F676,"#no matching result in Checklist.loc DATA")))</f>
        <v/>
      </c>
      <c r="H676" s="61"/>
      <c r="I676" s="46" t="str" cm="1">
        <f t="array" ref="I676">IF(H676="","",
       IF(OR(_xlfn._xlws.FILTER('Checklist.loc DATA'!$D$3:$D$3000,'Checklist.loc DATA'!$C$3:$C$3000=H676,"#no matching result in Checklist.loc DATA")="#no matching result found in Checklist.loc DATA",_xlfn._xlws.FILTER('Checklist.loc DATA'!$D$3:$D$3000,'Checklist.loc DATA'!$C$3:$C$3000=H676,"#no matching result in Checklist.loc DATA")="MISSING",_xlfn._xlws.FILTER('Checklist.loc DATA'!$D$3:$D$3000,'Checklist.loc DATA'!$C$3:$C$3000=H676,"#no matching result in Checklist.loc DATA")=""),
            IF(_xlfn._xlws.FILTER('GAME.CHECKLIST_ Integrator'!$C$2:$C$3000,'GAME.CHECKLIST_ Integrator'!$D$2:$D$3000=H676,"#no matching result in GAME.CHECKLIST Integrator")="0","#Text found in aircraft PAGE_Integrator but no matching entry name; check that you copy-pasted entry names",
                   _xlfn._xlws.FILTER('GAME.CHECKLIST_ Integrator'!$C$2:$C$3000,'GAME.CHECKLIST_ Integrator'!$D$2:$D$3000=H676,"#no matching result in GAME.CHECKLIST Integrator")),
           _xlfn._xlws.FILTER('Checklist.loc DATA'!$D$3:$D$3000,'Checklist.loc DATA'!$C$3:$C$3000=H676,"#no matching result in Checklist.loc DATA")))</f>
        <v/>
      </c>
      <c r="J676" s="48"/>
      <c r="K676" s="46" t="str" cm="1">
        <f t="array" ref="K676">IF(OR(J676="",J676=0),"",
       IF(OR(_xlfn._xlws.FILTER('Checklist.loc DATA'!$E$3:$E$3000,'Checklist.loc DATA'!$D$3:$D$3000=J676,"#no matching result in Checklist.loc DATA")="#no matching result found in Checklist.loc DATA",_xlfn._xlws.FILTER('Checklist.loc DATA'!$E$3:$E$3000,'Checklist.loc DATA'!$D$3:$D$3000=J676,"#no matching result in Checklist.loc DATA")="MISSING",_xlfn._xlws.FILTER('Checklist.loc DATA'!$E$3:$E$3000,'Checklist.loc DATA'!$D$3:$D$3000=J676,"#no matching result in Checklist.loc DATA")=""),
          IF(_xlfn._xlws.FILTER('CLUE. Integrator'!$C$2:$C$3000,'CLUE. Integrator'!$D$2:$D$3000=J676,"#no matching result in aircraft CLUE_Integrator")="0","#Text found in aircraft CLUE_Integrator but no matching entry name; check that you copy-pasted entry names",
                   _xlfn._xlws.FILTER('CLUE. Integrator'!$C$2:$C$3000,'CLUE. Integrator'!$D$2:$D$3000=J676,"#no matching result in aircraft CLUE_Integrator")),
           _xlfn._xlws.FILTER('Checklist.loc DATA'!$E$3:$E$3000,'Checklist.loc DATA'!$D$3:$D$3000=J676,"#no matching result in Checklist.loc DATA")))</f>
        <v/>
      </c>
      <c r="L676" s="63" t="str">
        <f>IF('Integrator tracking'!G685="","",'Integrator tracking'!G685)</f>
        <v/>
      </c>
      <c r="M676" s="14" t="str">
        <f t="shared" si="20"/>
        <v/>
      </c>
      <c r="N676" s="14" t="str">
        <f>IF(F676="","",
_xlfn.CONCAT('Resource Checklist generator'!$A$2,UPPER('Resource Checklist generator'!$O$1),SUBSTITUTE(_xlfn.CONCAT(G676,"_",I676),"GAME.CHECKLIST_",""),"_",T676,'Resource Checklist generator'!$M$2,L676,'Resource Checklist generator'!$K$2,CHAR(10),
    'Resource Checklist generator'!$L$1,'Resource Checklist generator'!$N$2,'Resource Checklist generator'!$K$1,CHAR(10),
    'Resource Checklist generator'!$N$1
))</f>
        <v/>
      </c>
      <c r="O676" s="14" t="str">
        <f>IF(NOT(OR(U676=0,U676="")),_xlfn.CONCAT('Resource Checklist generator'!$G$2,U676,'Resource Checklist generator'!$H$2,CHAR(10),'Resource Checklist generator'!$I$2),"")</f>
        <v/>
      </c>
      <c r="P676" s="14" t="str">
        <f>IF(NOT(OR(V676=0,V676="")),_xlfn.CONCAT('Resource Checklist generator'!$J$2,V676,'Resource Checklist generator'!$H$2,CHAR(10),'Resource Checklist generator'!$L$2),"")</f>
        <v/>
      </c>
      <c r="Q676" s="14" t="str">
        <f>IF(F676="","",
    _xlfn.CONCAT('Resource Checklist generator'!$A$1,UPPER('Resource Checklist generator'!$O$1),SUBSTITUTE(_xlfn.CONCAT(G676,"_",I676),"GAME.CHECKLIST_",""),'Resource Checklist generator'!$B$1,CHAR(10),
    'Resource Checklist generator'!$C$1,G676,'Resource Checklist generator'!$D$1,I676,'Resource Checklist generator'!$E$1,CHAR(10),
    IF(K676="","",_xlfn.CONCAT('Resource Checklist generator'!$F$1,K676,'Resource Checklist generator'!$G$1,CHAR(10))),
    'Resource Checklist generator'!$J$1,'Resource Checklist generator'!$K$1,CHAR(10),
    'Resource Checklist generator'!$N$1)
)</f>
        <v/>
      </c>
      <c r="R676" s="14"/>
      <c r="S676" s="14" t="str">
        <f t="shared" si="21"/>
        <v/>
      </c>
      <c r="T676" s="14" t="str" cm="1">
        <f t="array" ref="T676">IF(Q676="","",MATCH(MID(Q676,1,255),MID($R$3:$R$999,1,255),0))</f>
        <v/>
      </c>
      <c r="U676" s="14"/>
      <c r="V676" s="14"/>
    </row>
    <row r="677" spans="2:22">
      <c r="B677" s="9"/>
      <c r="C677" s="46" t="str" cm="1">
        <f t="array" ref="C677">IF(B677="","",
       IF(OR(_xlfn._xlws.FILTER('Checklist.loc DATA'!$D$3:$D$3000,'Checklist.loc DATA'!$C$3:$C$3000=B677,"#no matching result in Checklist.loc DATA")="#no matching result found in Checklist.loc DATA",_xlfn._xlws.FILTER('Checklist.loc DATA'!$D$3:$D$3000,'Checklist.loc DATA'!$C$3:$C$3000=B677,"#no matching result in Checklist.loc DATA")="MISSING",_xlfn._xlws.FILTER('Checklist.loc DATA'!$D$3:$D$3000,'Checklist.loc DATA'!$C$3:$C$3000=B677,"#no matching result in Checklist.loc DATA")=""),
            IF(_xlfn._xlws.FILTER('GAME.CHECKLIST_ Integrator'!$C$2:$C$3000,'GAME.CHECKLIST_ Integrator'!$D$2:$D$3000=B677,"#no matching result in GAME.CHECKLIST Integrator")="0","#Text found in aircraft PAGE_Integrator but no matching entry name; check that you copy-pasted entry names",
                   _xlfn._xlws.FILTER('GAME.CHECKLIST_ Integrator'!$C$2:$C$3000,'GAME.CHECKLIST_ Integrator'!$D$2:$D$3000=B677,"#no matching result in GAME.CHECKLIST Integrator")),
           _xlfn._xlws.FILTER('Checklist.loc DATA'!$D$3:$D$3000,'Checklist.loc DATA'!$C$3:$C$3000=B677,"#no matching result in Checklist.loc DATA")))</f>
        <v/>
      </c>
      <c r="D677" s="54"/>
      <c r="E677" s="46" t="str" cm="1">
        <f t="array" ref="E677">IF(D677="","",
       IF(OR(_xlfn._xlws.FILTER('Checklist.loc DATA'!$D$3:$D$3000,'Checklist.loc DATA'!$C$3:$C$3000=D677,"#no matching result in Checklist.loc DATA")="#no matching result found in Checklist.loc DATA",_xlfn._xlws.FILTER('Checklist.loc DATA'!$D$3:$D$3000,'Checklist.loc DATA'!$C$3:$C$3000=D677,"#no matching result in Checklist.loc DATA")="MISSING",_xlfn._xlws.FILTER('Checklist.loc DATA'!$D$3:$D$3000,'Checklist.loc DATA'!$C$3:$C$3000=D677,"#no matching result in Checklist.loc DATA")=""),
            IF(_xlfn._xlws.FILTER('GAME.CHECKLIST_ Integrator'!$C$2:$C$3000,'GAME.CHECKLIST_ Integrator'!$D$2:$D$3000=D677,"#no matching result in GAME.CHECKLIST Integrator")="0","#Text found in aircraft PAGE_Integrator but no matching entry name; check that you copy-pasted entry names",
                   _xlfn._xlws.FILTER('GAME.CHECKLIST_ Integrator'!$C$2:$C$3000,'GAME.CHECKLIST_ Integrator'!$D$2:$D$3000=D677,"#no matching result in GAME.CHECKLIST Integrator")),
           _xlfn._xlws.FILTER('Checklist.loc DATA'!$D$3:$D$3000,'Checklist.loc DATA'!$C$3:$C$3000=D677,"#no matching result in Checklist.loc DATA")))</f>
        <v/>
      </c>
      <c r="F677" s="52"/>
      <c r="G677" s="46" t="str" cm="1">
        <f t="array" ref="G677">IF(F677="","",
       IF(OR(_xlfn._xlws.FILTER('Checklist.loc DATA'!$D$3:$D$3000,'Checklist.loc DATA'!$C$3:$C$3000=F677,"#no matching result in Checklist.loc DATA")="#no matching result found in Checklist.loc DATA",_xlfn._xlws.FILTER('Checklist.loc DATA'!$D$3:$D$3000,'Checklist.loc DATA'!$C$3:$C$3000=F677,"#no matching result in Checklist.loc DATA")="MISSING",_xlfn._xlws.FILTER('Checklist.loc DATA'!$D$3:$D$3000,'Checklist.loc DATA'!$C$3:$C$3000=F677,"#no matching result in Checklist.loc DATA")=""),
            IF(_xlfn._xlws.FILTER('GAME.CHECKLIST_ Integrator'!$C$2:$C$3000,'GAME.CHECKLIST_ Integrator'!$D$2:$D$3000=F677,"#no matching result in GAME.CHECKLIST Integrator")="0","#Text found in aircraft PAGE_Integrator but no matching entry name; check that you copy-pasted entry names",
                   _xlfn._xlws.FILTER('GAME.CHECKLIST_ Integrator'!$C$2:$C$3000,'GAME.CHECKLIST_ Integrator'!$D$2:$D$3000=F677,"#no matching result in GAME.CHECKLIST Integrator")),
           _xlfn._xlws.FILTER('Checklist.loc DATA'!$D$3:$D$3000,'Checklist.loc DATA'!$C$3:$C$3000=F677,"#no matching result in Checklist.loc DATA")))</f>
        <v/>
      </c>
      <c r="H677" s="61"/>
      <c r="I677" s="46" t="str" cm="1">
        <f t="array" ref="I677">IF(H677="","",
       IF(OR(_xlfn._xlws.FILTER('Checklist.loc DATA'!$D$3:$D$3000,'Checklist.loc DATA'!$C$3:$C$3000=H677,"#no matching result in Checklist.loc DATA")="#no matching result found in Checklist.loc DATA",_xlfn._xlws.FILTER('Checklist.loc DATA'!$D$3:$D$3000,'Checklist.loc DATA'!$C$3:$C$3000=H677,"#no matching result in Checklist.loc DATA")="MISSING",_xlfn._xlws.FILTER('Checklist.loc DATA'!$D$3:$D$3000,'Checklist.loc DATA'!$C$3:$C$3000=H677,"#no matching result in Checklist.loc DATA")=""),
            IF(_xlfn._xlws.FILTER('GAME.CHECKLIST_ Integrator'!$C$2:$C$3000,'GAME.CHECKLIST_ Integrator'!$D$2:$D$3000=H677,"#no matching result in GAME.CHECKLIST Integrator")="0","#Text found in aircraft PAGE_Integrator but no matching entry name; check that you copy-pasted entry names",
                   _xlfn._xlws.FILTER('GAME.CHECKLIST_ Integrator'!$C$2:$C$3000,'GAME.CHECKLIST_ Integrator'!$D$2:$D$3000=H677,"#no matching result in GAME.CHECKLIST Integrator")),
           _xlfn._xlws.FILTER('Checklist.loc DATA'!$D$3:$D$3000,'Checklist.loc DATA'!$C$3:$C$3000=H677,"#no matching result in Checklist.loc DATA")))</f>
        <v/>
      </c>
      <c r="J677" s="48"/>
      <c r="K677" s="46" t="str" cm="1">
        <f t="array" ref="K677">IF(OR(J677="",J677=0),"",
       IF(OR(_xlfn._xlws.FILTER('Checklist.loc DATA'!$E$3:$E$3000,'Checklist.loc DATA'!$D$3:$D$3000=J677,"#no matching result in Checklist.loc DATA")="#no matching result found in Checklist.loc DATA",_xlfn._xlws.FILTER('Checklist.loc DATA'!$E$3:$E$3000,'Checklist.loc DATA'!$D$3:$D$3000=J677,"#no matching result in Checklist.loc DATA")="MISSING",_xlfn._xlws.FILTER('Checklist.loc DATA'!$E$3:$E$3000,'Checklist.loc DATA'!$D$3:$D$3000=J677,"#no matching result in Checklist.loc DATA")=""),
          IF(_xlfn._xlws.FILTER('CLUE. Integrator'!$C$2:$C$3000,'CLUE. Integrator'!$D$2:$D$3000=J677,"#no matching result in aircraft CLUE_Integrator")="0","#Text found in aircraft CLUE_Integrator but no matching entry name; check that you copy-pasted entry names",
                   _xlfn._xlws.FILTER('CLUE. Integrator'!$C$2:$C$3000,'CLUE. Integrator'!$D$2:$D$3000=J677,"#no matching result in aircraft CLUE_Integrator")),
           _xlfn._xlws.FILTER('Checklist.loc DATA'!$E$3:$E$3000,'Checklist.loc DATA'!$D$3:$D$3000=J677,"#no matching result in Checklist.loc DATA")))</f>
        <v/>
      </c>
      <c r="L677" s="63" t="str">
        <f>IF('Integrator tracking'!G686="","",'Integrator tracking'!G686)</f>
        <v/>
      </c>
      <c r="M677" s="14" t="str">
        <f t="shared" si="20"/>
        <v/>
      </c>
      <c r="N677" s="14" t="str">
        <f>IF(F677="","",
_xlfn.CONCAT('Resource Checklist generator'!$A$2,UPPER('Resource Checklist generator'!$O$1),SUBSTITUTE(_xlfn.CONCAT(G677,"_",I677),"GAME.CHECKLIST_",""),"_",T677,'Resource Checklist generator'!$M$2,L677,'Resource Checklist generator'!$K$2,CHAR(10),
    'Resource Checklist generator'!$L$1,'Resource Checklist generator'!$N$2,'Resource Checklist generator'!$K$1,CHAR(10),
    'Resource Checklist generator'!$N$1
))</f>
        <v/>
      </c>
      <c r="O677" s="14" t="str">
        <f>IF(NOT(OR(U677=0,U677="")),_xlfn.CONCAT('Resource Checklist generator'!$G$2,U677,'Resource Checklist generator'!$H$2,CHAR(10),'Resource Checklist generator'!$I$2),"")</f>
        <v/>
      </c>
      <c r="P677" s="14" t="str">
        <f>IF(NOT(OR(V677=0,V677="")),_xlfn.CONCAT('Resource Checklist generator'!$J$2,V677,'Resource Checklist generator'!$H$2,CHAR(10),'Resource Checklist generator'!$L$2),"")</f>
        <v/>
      </c>
      <c r="Q677" s="14" t="str">
        <f>IF(F677="","",
    _xlfn.CONCAT('Resource Checklist generator'!$A$1,UPPER('Resource Checklist generator'!$O$1),SUBSTITUTE(_xlfn.CONCAT(G677,"_",I677),"GAME.CHECKLIST_",""),'Resource Checklist generator'!$B$1,CHAR(10),
    'Resource Checklist generator'!$C$1,G677,'Resource Checklist generator'!$D$1,I677,'Resource Checklist generator'!$E$1,CHAR(10),
    IF(K677="","",_xlfn.CONCAT('Resource Checklist generator'!$F$1,K677,'Resource Checklist generator'!$G$1,CHAR(10))),
    'Resource Checklist generator'!$J$1,'Resource Checklist generator'!$K$1,CHAR(10),
    'Resource Checklist generator'!$N$1)
)</f>
        <v/>
      </c>
      <c r="R677" s="14"/>
      <c r="S677" s="14" t="str">
        <f t="shared" si="21"/>
        <v/>
      </c>
      <c r="T677" s="14" t="str" cm="1">
        <f t="array" ref="T677">IF(Q677="","",MATCH(MID(Q677,1,255),MID($R$3:$R$999,1,255),0))</f>
        <v/>
      </c>
      <c r="U677" s="14"/>
      <c r="V677" s="14"/>
    </row>
    <row r="678" spans="2:22">
      <c r="B678" s="9"/>
      <c r="C678" s="46" t="str" cm="1">
        <f t="array" ref="C678">IF(B678="","",
       IF(OR(_xlfn._xlws.FILTER('Checklist.loc DATA'!$D$3:$D$3000,'Checklist.loc DATA'!$C$3:$C$3000=B678,"#no matching result in Checklist.loc DATA")="#no matching result found in Checklist.loc DATA",_xlfn._xlws.FILTER('Checklist.loc DATA'!$D$3:$D$3000,'Checklist.loc DATA'!$C$3:$C$3000=B678,"#no matching result in Checklist.loc DATA")="MISSING",_xlfn._xlws.FILTER('Checklist.loc DATA'!$D$3:$D$3000,'Checklist.loc DATA'!$C$3:$C$3000=B678,"#no matching result in Checklist.loc DATA")=""),
            IF(_xlfn._xlws.FILTER('GAME.CHECKLIST_ Integrator'!$C$2:$C$3000,'GAME.CHECKLIST_ Integrator'!$D$2:$D$3000=B678,"#no matching result in GAME.CHECKLIST Integrator")="0","#Text found in aircraft PAGE_Integrator but no matching entry name; check that you copy-pasted entry names",
                   _xlfn._xlws.FILTER('GAME.CHECKLIST_ Integrator'!$C$2:$C$3000,'GAME.CHECKLIST_ Integrator'!$D$2:$D$3000=B678,"#no matching result in GAME.CHECKLIST Integrator")),
           _xlfn._xlws.FILTER('Checklist.loc DATA'!$D$3:$D$3000,'Checklist.loc DATA'!$C$3:$C$3000=B678,"#no matching result in Checklist.loc DATA")))</f>
        <v/>
      </c>
      <c r="D678" s="54"/>
      <c r="E678" s="46" t="str" cm="1">
        <f t="array" ref="E678">IF(D678="","",
       IF(OR(_xlfn._xlws.FILTER('Checklist.loc DATA'!$D$3:$D$3000,'Checklist.loc DATA'!$C$3:$C$3000=D678,"#no matching result in Checklist.loc DATA")="#no matching result found in Checklist.loc DATA",_xlfn._xlws.FILTER('Checklist.loc DATA'!$D$3:$D$3000,'Checklist.loc DATA'!$C$3:$C$3000=D678,"#no matching result in Checklist.loc DATA")="MISSING",_xlfn._xlws.FILTER('Checklist.loc DATA'!$D$3:$D$3000,'Checklist.loc DATA'!$C$3:$C$3000=D678,"#no matching result in Checklist.loc DATA")=""),
            IF(_xlfn._xlws.FILTER('GAME.CHECKLIST_ Integrator'!$C$2:$C$3000,'GAME.CHECKLIST_ Integrator'!$D$2:$D$3000=D678,"#no matching result in GAME.CHECKLIST Integrator")="0","#Text found in aircraft PAGE_Integrator but no matching entry name; check that you copy-pasted entry names",
                   _xlfn._xlws.FILTER('GAME.CHECKLIST_ Integrator'!$C$2:$C$3000,'GAME.CHECKLIST_ Integrator'!$D$2:$D$3000=D678,"#no matching result in GAME.CHECKLIST Integrator")),
           _xlfn._xlws.FILTER('Checklist.loc DATA'!$D$3:$D$3000,'Checklist.loc DATA'!$C$3:$C$3000=D678,"#no matching result in Checklist.loc DATA")))</f>
        <v/>
      </c>
      <c r="F678" s="52"/>
      <c r="G678" s="46" t="str" cm="1">
        <f t="array" ref="G678">IF(F678="","",
       IF(OR(_xlfn._xlws.FILTER('Checklist.loc DATA'!$D$3:$D$3000,'Checklist.loc DATA'!$C$3:$C$3000=F678,"#no matching result in Checklist.loc DATA")="#no matching result found in Checklist.loc DATA",_xlfn._xlws.FILTER('Checklist.loc DATA'!$D$3:$D$3000,'Checklist.loc DATA'!$C$3:$C$3000=F678,"#no matching result in Checklist.loc DATA")="MISSING",_xlfn._xlws.FILTER('Checklist.loc DATA'!$D$3:$D$3000,'Checklist.loc DATA'!$C$3:$C$3000=F678,"#no matching result in Checklist.loc DATA")=""),
            IF(_xlfn._xlws.FILTER('GAME.CHECKLIST_ Integrator'!$C$2:$C$3000,'GAME.CHECKLIST_ Integrator'!$D$2:$D$3000=F678,"#no matching result in GAME.CHECKLIST Integrator")="0","#Text found in aircraft PAGE_Integrator but no matching entry name; check that you copy-pasted entry names",
                   _xlfn._xlws.FILTER('GAME.CHECKLIST_ Integrator'!$C$2:$C$3000,'GAME.CHECKLIST_ Integrator'!$D$2:$D$3000=F678,"#no matching result in GAME.CHECKLIST Integrator")),
           _xlfn._xlws.FILTER('Checklist.loc DATA'!$D$3:$D$3000,'Checklist.loc DATA'!$C$3:$C$3000=F678,"#no matching result in Checklist.loc DATA")))</f>
        <v/>
      </c>
      <c r="H678" s="61"/>
      <c r="I678" s="46" t="str" cm="1">
        <f t="array" ref="I678">IF(H678="","",
       IF(OR(_xlfn._xlws.FILTER('Checklist.loc DATA'!$D$3:$D$3000,'Checklist.loc DATA'!$C$3:$C$3000=H678,"#no matching result in Checklist.loc DATA")="#no matching result found in Checklist.loc DATA",_xlfn._xlws.FILTER('Checklist.loc DATA'!$D$3:$D$3000,'Checklist.loc DATA'!$C$3:$C$3000=H678,"#no matching result in Checklist.loc DATA")="MISSING",_xlfn._xlws.FILTER('Checklist.loc DATA'!$D$3:$D$3000,'Checklist.loc DATA'!$C$3:$C$3000=H678,"#no matching result in Checklist.loc DATA")=""),
            IF(_xlfn._xlws.FILTER('GAME.CHECKLIST_ Integrator'!$C$2:$C$3000,'GAME.CHECKLIST_ Integrator'!$D$2:$D$3000=H678,"#no matching result in GAME.CHECKLIST Integrator")="0","#Text found in aircraft PAGE_Integrator but no matching entry name; check that you copy-pasted entry names",
                   _xlfn._xlws.FILTER('GAME.CHECKLIST_ Integrator'!$C$2:$C$3000,'GAME.CHECKLIST_ Integrator'!$D$2:$D$3000=H678,"#no matching result in GAME.CHECKLIST Integrator")),
           _xlfn._xlws.FILTER('Checklist.loc DATA'!$D$3:$D$3000,'Checklist.loc DATA'!$C$3:$C$3000=H678,"#no matching result in Checklist.loc DATA")))</f>
        <v/>
      </c>
      <c r="J678" s="48"/>
      <c r="K678" s="46" t="str" cm="1">
        <f t="array" ref="K678">IF(OR(J678="",J678=0),"",
       IF(OR(_xlfn._xlws.FILTER('Checklist.loc DATA'!$E$3:$E$3000,'Checklist.loc DATA'!$D$3:$D$3000=J678,"#no matching result in Checklist.loc DATA")="#no matching result found in Checklist.loc DATA",_xlfn._xlws.FILTER('Checklist.loc DATA'!$E$3:$E$3000,'Checklist.loc DATA'!$D$3:$D$3000=J678,"#no matching result in Checklist.loc DATA")="MISSING",_xlfn._xlws.FILTER('Checklist.loc DATA'!$E$3:$E$3000,'Checklist.loc DATA'!$D$3:$D$3000=J678,"#no matching result in Checklist.loc DATA")=""),
          IF(_xlfn._xlws.FILTER('CLUE. Integrator'!$C$2:$C$3000,'CLUE. Integrator'!$D$2:$D$3000=J678,"#no matching result in aircraft CLUE_Integrator")="0","#Text found in aircraft CLUE_Integrator but no matching entry name; check that you copy-pasted entry names",
                   _xlfn._xlws.FILTER('CLUE. Integrator'!$C$2:$C$3000,'CLUE. Integrator'!$D$2:$D$3000=J678,"#no matching result in aircraft CLUE_Integrator")),
           _xlfn._xlws.FILTER('Checklist.loc DATA'!$E$3:$E$3000,'Checklist.loc DATA'!$D$3:$D$3000=J678,"#no matching result in Checklist.loc DATA")))</f>
        <v/>
      </c>
      <c r="L678" s="63" t="str">
        <f>IF('Integrator tracking'!G687="","",'Integrator tracking'!G687)</f>
        <v/>
      </c>
      <c r="M678" s="14" t="str">
        <f t="shared" si="20"/>
        <v/>
      </c>
      <c r="N678" s="14" t="str">
        <f>IF(F678="","",
_xlfn.CONCAT('Resource Checklist generator'!$A$2,UPPER('Resource Checklist generator'!$O$1),SUBSTITUTE(_xlfn.CONCAT(G678,"_",I678),"GAME.CHECKLIST_",""),"_",T678,'Resource Checklist generator'!$M$2,L678,'Resource Checklist generator'!$K$2,CHAR(10),
    'Resource Checklist generator'!$L$1,'Resource Checklist generator'!$N$2,'Resource Checklist generator'!$K$1,CHAR(10),
    'Resource Checklist generator'!$N$1
))</f>
        <v/>
      </c>
      <c r="O678" s="14" t="str">
        <f>IF(NOT(OR(U678=0,U678="")),_xlfn.CONCAT('Resource Checklist generator'!$G$2,U678,'Resource Checklist generator'!$H$2,CHAR(10),'Resource Checklist generator'!$I$2),"")</f>
        <v/>
      </c>
      <c r="P678" s="14" t="str">
        <f>IF(NOT(OR(V678=0,V678="")),_xlfn.CONCAT('Resource Checklist generator'!$J$2,V678,'Resource Checklist generator'!$H$2,CHAR(10),'Resource Checklist generator'!$L$2),"")</f>
        <v/>
      </c>
      <c r="Q678" s="14" t="str">
        <f>IF(F678="","",
    _xlfn.CONCAT('Resource Checklist generator'!$A$1,UPPER('Resource Checklist generator'!$O$1),SUBSTITUTE(_xlfn.CONCAT(G678,"_",I678),"GAME.CHECKLIST_",""),'Resource Checklist generator'!$B$1,CHAR(10),
    'Resource Checklist generator'!$C$1,G678,'Resource Checklist generator'!$D$1,I678,'Resource Checklist generator'!$E$1,CHAR(10),
    IF(K678="","",_xlfn.CONCAT('Resource Checklist generator'!$F$1,K678,'Resource Checklist generator'!$G$1,CHAR(10))),
    'Resource Checklist generator'!$J$1,'Resource Checklist generator'!$K$1,CHAR(10),
    'Resource Checklist generator'!$N$1)
)</f>
        <v/>
      </c>
      <c r="R678" s="14"/>
      <c r="S678" s="14" t="str">
        <f t="shared" si="21"/>
        <v/>
      </c>
      <c r="T678" s="14" t="str" cm="1">
        <f t="array" ref="T678">IF(Q678="","",MATCH(MID(Q678,1,255),MID($R$3:$R$999,1,255),0))</f>
        <v/>
      </c>
      <c r="U678" s="14"/>
      <c r="V678" s="14"/>
    </row>
    <row r="679" spans="2:22">
      <c r="B679" s="9"/>
      <c r="C679" s="46" t="str" cm="1">
        <f t="array" ref="C679">IF(B679="","",
       IF(OR(_xlfn._xlws.FILTER('Checklist.loc DATA'!$D$3:$D$3000,'Checklist.loc DATA'!$C$3:$C$3000=B679,"#no matching result in Checklist.loc DATA")="#no matching result found in Checklist.loc DATA",_xlfn._xlws.FILTER('Checklist.loc DATA'!$D$3:$D$3000,'Checklist.loc DATA'!$C$3:$C$3000=B679,"#no matching result in Checklist.loc DATA")="MISSING",_xlfn._xlws.FILTER('Checklist.loc DATA'!$D$3:$D$3000,'Checklist.loc DATA'!$C$3:$C$3000=B679,"#no matching result in Checklist.loc DATA")=""),
            IF(_xlfn._xlws.FILTER('GAME.CHECKLIST_ Integrator'!$C$2:$C$3000,'GAME.CHECKLIST_ Integrator'!$D$2:$D$3000=B679,"#no matching result in GAME.CHECKLIST Integrator")="0","#Text found in aircraft PAGE_Integrator but no matching entry name; check that you copy-pasted entry names",
                   _xlfn._xlws.FILTER('GAME.CHECKLIST_ Integrator'!$C$2:$C$3000,'GAME.CHECKLIST_ Integrator'!$D$2:$D$3000=B679,"#no matching result in GAME.CHECKLIST Integrator")),
           _xlfn._xlws.FILTER('Checklist.loc DATA'!$D$3:$D$3000,'Checklist.loc DATA'!$C$3:$C$3000=B679,"#no matching result in Checklist.loc DATA")))</f>
        <v/>
      </c>
      <c r="D679" s="54"/>
      <c r="E679" s="46" t="str" cm="1">
        <f t="array" ref="E679">IF(D679="","",
       IF(OR(_xlfn._xlws.FILTER('Checklist.loc DATA'!$D$3:$D$3000,'Checklist.loc DATA'!$C$3:$C$3000=D679,"#no matching result in Checklist.loc DATA")="#no matching result found in Checklist.loc DATA",_xlfn._xlws.FILTER('Checklist.loc DATA'!$D$3:$D$3000,'Checklist.loc DATA'!$C$3:$C$3000=D679,"#no matching result in Checklist.loc DATA")="MISSING",_xlfn._xlws.FILTER('Checklist.loc DATA'!$D$3:$D$3000,'Checklist.loc DATA'!$C$3:$C$3000=D679,"#no matching result in Checklist.loc DATA")=""),
            IF(_xlfn._xlws.FILTER('GAME.CHECKLIST_ Integrator'!$C$2:$C$3000,'GAME.CHECKLIST_ Integrator'!$D$2:$D$3000=D679,"#no matching result in GAME.CHECKLIST Integrator")="0","#Text found in aircraft PAGE_Integrator but no matching entry name; check that you copy-pasted entry names",
                   _xlfn._xlws.FILTER('GAME.CHECKLIST_ Integrator'!$C$2:$C$3000,'GAME.CHECKLIST_ Integrator'!$D$2:$D$3000=D679,"#no matching result in GAME.CHECKLIST Integrator")),
           _xlfn._xlws.FILTER('Checklist.loc DATA'!$D$3:$D$3000,'Checklist.loc DATA'!$C$3:$C$3000=D679,"#no matching result in Checklist.loc DATA")))</f>
        <v/>
      </c>
      <c r="F679" s="52"/>
      <c r="G679" s="46" t="str" cm="1">
        <f t="array" ref="G679">IF(F679="","",
       IF(OR(_xlfn._xlws.FILTER('Checklist.loc DATA'!$D$3:$D$3000,'Checklist.loc DATA'!$C$3:$C$3000=F679,"#no matching result in Checklist.loc DATA")="#no matching result found in Checklist.loc DATA",_xlfn._xlws.FILTER('Checklist.loc DATA'!$D$3:$D$3000,'Checklist.loc DATA'!$C$3:$C$3000=F679,"#no matching result in Checklist.loc DATA")="MISSING",_xlfn._xlws.FILTER('Checklist.loc DATA'!$D$3:$D$3000,'Checklist.loc DATA'!$C$3:$C$3000=F679,"#no matching result in Checklist.loc DATA")=""),
            IF(_xlfn._xlws.FILTER('GAME.CHECKLIST_ Integrator'!$C$2:$C$3000,'GAME.CHECKLIST_ Integrator'!$D$2:$D$3000=F679,"#no matching result in GAME.CHECKLIST Integrator")="0","#Text found in aircraft PAGE_Integrator but no matching entry name; check that you copy-pasted entry names",
                   _xlfn._xlws.FILTER('GAME.CHECKLIST_ Integrator'!$C$2:$C$3000,'GAME.CHECKLIST_ Integrator'!$D$2:$D$3000=F679,"#no matching result in GAME.CHECKLIST Integrator")),
           _xlfn._xlws.FILTER('Checklist.loc DATA'!$D$3:$D$3000,'Checklist.loc DATA'!$C$3:$C$3000=F679,"#no matching result in Checklist.loc DATA")))</f>
        <v/>
      </c>
      <c r="H679" s="61"/>
      <c r="I679" s="46" t="str" cm="1">
        <f t="array" ref="I679">IF(H679="","",
       IF(OR(_xlfn._xlws.FILTER('Checklist.loc DATA'!$D$3:$D$3000,'Checklist.loc DATA'!$C$3:$C$3000=H679,"#no matching result in Checklist.loc DATA")="#no matching result found in Checklist.loc DATA",_xlfn._xlws.FILTER('Checklist.loc DATA'!$D$3:$D$3000,'Checklist.loc DATA'!$C$3:$C$3000=H679,"#no matching result in Checklist.loc DATA")="MISSING",_xlfn._xlws.FILTER('Checklist.loc DATA'!$D$3:$D$3000,'Checklist.loc DATA'!$C$3:$C$3000=H679,"#no matching result in Checklist.loc DATA")=""),
            IF(_xlfn._xlws.FILTER('GAME.CHECKLIST_ Integrator'!$C$2:$C$3000,'GAME.CHECKLIST_ Integrator'!$D$2:$D$3000=H679,"#no matching result in GAME.CHECKLIST Integrator")="0","#Text found in aircraft PAGE_Integrator but no matching entry name; check that you copy-pasted entry names",
                   _xlfn._xlws.FILTER('GAME.CHECKLIST_ Integrator'!$C$2:$C$3000,'GAME.CHECKLIST_ Integrator'!$D$2:$D$3000=H679,"#no matching result in GAME.CHECKLIST Integrator")),
           _xlfn._xlws.FILTER('Checklist.loc DATA'!$D$3:$D$3000,'Checklist.loc DATA'!$C$3:$C$3000=H679,"#no matching result in Checklist.loc DATA")))</f>
        <v/>
      </c>
      <c r="J679" s="48"/>
      <c r="K679" s="46" t="str" cm="1">
        <f t="array" ref="K679">IF(OR(J679="",J679=0),"",
       IF(OR(_xlfn._xlws.FILTER('Checklist.loc DATA'!$E$3:$E$3000,'Checklist.loc DATA'!$D$3:$D$3000=J679,"#no matching result in Checklist.loc DATA")="#no matching result found in Checklist.loc DATA",_xlfn._xlws.FILTER('Checklist.loc DATA'!$E$3:$E$3000,'Checklist.loc DATA'!$D$3:$D$3000=J679,"#no matching result in Checklist.loc DATA")="MISSING",_xlfn._xlws.FILTER('Checklist.loc DATA'!$E$3:$E$3000,'Checklist.loc DATA'!$D$3:$D$3000=J679,"#no matching result in Checklist.loc DATA")=""),
          IF(_xlfn._xlws.FILTER('CLUE. Integrator'!$C$2:$C$3000,'CLUE. Integrator'!$D$2:$D$3000=J679,"#no matching result in aircraft CLUE_Integrator")="0","#Text found in aircraft CLUE_Integrator but no matching entry name; check that you copy-pasted entry names",
                   _xlfn._xlws.FILTER('CLUE. Integrator'!$C$2:$C$3000,'CLUE. Integrator'!$D$2:$D$3000=J679,"#no matching result in aircraft CLUE_Integrator")),
           _xlfn._xlws.FILTER('Checklist.loc DATA'!$E$3:$E$3000,'Checklist.loc DATA'!$D$3:$D$3000=J679,"#no matching result in Checklist.loc DATA")))</f>
        <v/>
      </c>
      <c r="L679" s="63" t="str">
        <f>IF('Integrator tracking'!G688="","",'Integrator tracking'!G688)</f>
        <v/>
      </c>
      <c r="M679" s="14" t="str">
        <f t="shared" si="20"/>
        <v/>
      </c>
      <c r="N679" s="14" t="str">
        <f>IF(F679="","",
_xlfn.CONCAT('Resource Checklist generator'!$A$2,UPPER('Resource Checklist generator'!$O$1),SUBSTITUTE(_xlfn.CONCAT(G679,"_",I679),"GAME.CHECKLIST_",""),"_",T679,'Resource Checklist generator'!$M$2,L679,'Resource Checklist generator'!$K$2,CHAR(10),
    'Resource Checklist generator'!$L$1,'Resource Checklist generator'!$N$2,'Resource Checklist generator'!$K$1,CHAR(10),
    'Resource Checklist generator'!$N$1
))</f>
        <v/>
      </c>
      <c r="O679" s="14" t="str">
        <f>IF(NOT(OR(U679=0,U679="")),_xlfn.CONCAT('Resource Checklist generator'!$G$2,U679,'Resource Checklist generator'!$H$2,CHAR(10),'Resource Checklist generator'!$I$2),"")</f>
        <v/>
      </c>
      <c r="P679" s="14" t="str">
        <f>IF(NOT(OR(V679=0,V679="")),_xlfn.CONCAT('Resource Checklist generator'!$J$2,V679,'Resource Checklist generator'!$H$2,CHAR(10),'Resource Checklist generator'!$L$2),"")</f>
        <v/>
      </c>
      <c r="Q679" s="14" t="str">
        <f>IF(F679="","",
    _xlfn.CONCAT('Resource Checklist generator'!$A$1,UPPER('Resource Checklist generator'!$O$1),SUBSTITUTE(_xlfn.CONCAT(G679,"_",I679),"GAME.CHECKLIST_",""),'Resource Checklist generator'!$B$1,CHAR(10),
    'Resource Checklist generator'!$C$1,G679,'Resource Checklist generator'!$D$1,I679,'Resource Checklist generator'!$E$1,CHAR(10),
    IF(K679="","",_xlfn.CONCAT('Resource Checklist generator'!$F$1,K679,'Resource Checklist generator'!$G$1,CHAR(10))),
    'Resource Checklist generator'!$J$1,'Resource Checklist generator'!$K$1,CHAR(10),
    'Resource Checklist generator'!$N$1)
)</f>
        <v/>
      </c>
      <c r="R679" s="14"/>
      <c r="S679" s="14" t="str">
        <f t="shared" si="21"/>
        <v/>
      </c>
      <c r="T679" s="14" t="str" cm="1">
        <f t="array" ref="T679">IF(Q679="","",MATCH(MID(Q679,1,255),MID($R$3:$R$999,1,255),0))</f>
        <v/>
      </c>
      <c r="U679" s="14"/>
      <c r="V679" s="14"/>
    </row>
    <row r="680" spans="2:22">
      <c r="B680" s="9"/>
      <c r="C680" s="46" t="str" cm="1">
        <f t="array" ref="C680">IF(B680="","",
       IF(OR(_xlfn._xlws.FILTER('Checklist.loc DATA'!$D$3:$D$3000,'Checklist.loc DATA'!$C$3:$C$3000=B680,"#no matching result in Checklist.loc DATA")="#no matching result found in Checklist.loc DATA",_xlfn._xlws.FILTER('Checklist.loc DATA'!$D$3:$D$3000,'Checklist.loc DATA'!$C$3:$C$3000=B680,"#no matching result in Checklist.loc DATA")="MISSING",_xlfn._xlws.FILTER('Checklist.loc DATA'!$D$3:$D$3000,'Checklist.loc DATA'!$C$3:$C$3000=B680,"#no matching result in Checklist.loc DATA")=""),
            IF(_xlfn._xlws.FILTER('GAME.CHECKLIST_ Integrator'!$C$2:$C$3000,'GAME.CHECKLIST_ Integrator'!$D$2:$D$3000=B680,"#no matching result in GAME.CHECKLIST Integrator")="0","#Text found in aircraft PAGE_Integrator but no matching entry name; check that you copy-pasted entry names",
                   _xlfn._xlws.FILTER('GAME.CHECKLIST_ Integrator'!$C$2:$C$3000,'GAME.CHECKLIST_ Integrator'!$D$2:$D$3000=B680,"#no matching result in GAME.CHECKLIST Integrator")),
           _xlfn._xlws.FILTER('Checklist.loc DATA'!$D$3:$D$3000,'Checklist.loc DATA'!$C$3:$C$3000=B680,"#no matching result in Checklist.loc DATA")))</f>
        <v/>
      </c>
      <c r="D680" s="54"/>
      <c r="E680" s="46" t="str" cm="1">
        <f t="array" ref="E680">IF(D680="","",
       IF(OR(_xlfn._xlws.FILTER('Checklist.loc DATA'!$D$3:$D$3000,'Checklist.loc DATA'!$C$3:$C$3000=D680,"#no matching result in Checklist.loc DATA")="#no matching result found in Checklist.loc DATA",_xlfn._xlws.FILTER('Checklist.loc DATA'!$D$3:$D$3000,'Checklist.loc DATA'!$C$3:$C$3000=D680,"#no matching result in Checklist.loc DATA")="MISSING",_xlfn._xlws.FILTER('Checklist.loc DATA'!$D$3:$D$3000,'Checklist.loc DATA'!$C$3:$C$3000=D680,"#no matching result in Checklist.loc DATA")=""),
            IF(_xlfn._xlws.FILTER('GAME.CHECKLIST_ Integrator'!$C$2:$C$3000,'GAME.CHECKLIST_ Integrator'!$D$2:$D$3000=D680,"#no matching result in GAME.CHECKLIST Integrator")="0","#Text found in aircraft PAGE_Integrator but no matching entry name; check that you copy-pasted entry names",
                   _xlfn._xlws.FILTER('GAME.CHECKLIST_ Integrator'!$C$2:$C$3000,'GAME.CHECKLIST_ Integrator'!$D$2:$D$3000=D680,"#no matching result in GAME.CHECKLIST Integrator")),
           _xlfn._xlws.FILTER('Checklist.loc DATA'!$D$3:$D$3000,'Checklist.loc DATA'!$C$3:$C$3000=D680,"#no matching result in Checklist.loc DATA")))</f>
        <v/>
      </c>
      <c r="F680" s="52"/>
      <c r="G680" s="46" t="str" cm="1">
        <f t="array" ref="G680">IF(F680="","",
       IF(OR(_xlfn._xlws.FILTER('Checklist.loc DATA'!$D$3:$D$3000,'Checklist.loc DATA'!$C$3:$C$3000=F680,"#no matching result in Checklist.loc DATA")="#no matching result found in Checklist.loc DATA",_xlfn._xlws.FILTER('Checklist.loc DATA'!$D$3:$D$3000,'Checklist.loc DATA'!$C$3:$C$3000=F680,"#no matching result in Checklist.loc DATA")="MISSING",_xlfn._xlws.FILTER('Checklist.loc DATA'!$D$3:$D$3000,'Checklist.loc DATA'!$C$3:$C$3000=F680,"#no matching result in Checklist.loc DATA")=""),
            IF(_xlfn._xlws.FILTER('GAME.CHECKLIST_ Integrator'!$C$2:$C$3000,'GAME.CHECKLIST_ Integrator'!$D$2:$D$3000=F680,"#no matching result in GAME.CHECKLIST Integrator")="0","#Text found in aircraft PAGE_Integrator but no matching entry name; check that you copy-pasted entry names",
                   _xlfn._xlws.FILTER('GAME.CHECKLIST_ Integrator'!$C$2:$C$3000,'GAME.CHECKLIST_ Integrator'!$D$2:$D$3000=F680,"#no matching result in GAME.CHECKLIST Integrator")),
           _xlfn._xlws.FILTER('Checklist.loc DATA'!$D$3:$D$3000,'Checklist.loc DATA'!$C$3:$C$3000=F680,"#no matching result in Checklist.loc DATA")))</f>
        <v/>
      </c>
      <c r="H680" s="61"/>
      <c r="I680" s="46" t="str" cm="1">
        <f t="array" ref="I680">IF(H680="","",
       IF(OR(_xlfn._xlws.FILTER('Checklist.loc DATA'!$D$3:$D$3000,'Checklist.loc DATA'!$C$3:$C$3000=H680,"#no matching result in Checklist.loc DATA")="#no matching result found in Checklist.loc DATA",_xlfn._xlws.FILTER('Checklist.loc DATA'!$D$3:$D$3000,'Checklist.loc DATA'!$C$3:$C$3000=H680,"#no matching result in Checklist.loc DATA")="MISSING",_xlfn._xlws.FILTER('Checklist.loc DATA'!$D$3:$D$3000,'Checklist.loc DATA'!$C$3:$C$3000=H680,"#no matching result in Checklist.loc DATA")=""),
            IF(_xlfn._xlws.FILTER('GAME.CHECKLIST_ Integrator'!$C$2:$C$3000,'GAME.CHECKLIST_ Integrator'!$D$2:$D$3000=H680,"#no matching result in GAME.CHECKLIST Integrator")="0","#Text found in aircraft PAGE_Integrator but no matching entry name; check that you copy-pasted entry names",
                   _xlfn._xlws.FILTER('GAME.CHECKLIST_ Integrator'!$C$2:$C$3000,'GAME.CHECKLIST_ Integrator'!$D$2:$D$3000=H680,"#no matching result in GAME.CHECKLIST Integrator")),
           _xlfn._xlws.FILTER('Checklist.loc DATA'!$D$3:$D$3000,'Checklist.loc DATA'!$C$3:$C$3000=H680,"#no matching result in Checklist.loc DATA")))</f>
        <v/>
      </c>
      <c r="J680" s="48"/>
      <c r="K680" s="46" t="str" cm="1">
        <f t="array" ref="K680">IF(OR(J680="",J680=0),"",
       IF(OR(_xlfn._xlws.FILTER('Checklist.loc DATA'!$E$3:$E$3000,'Checklist.loc DATA'!$D$3:$D$3000=J680,"#no matching result in Checklist.loc DATA")="#no matching result found in Checklist.loc DATA",_xlfn._xlws.FILTER('Checklist.loc DATA'!$E$3:$E$3000,'Checklist.loc DATA'!$D$3:$D$3000=J680,"#no matching result in Checklist.loc DATA")="MISSING",_xlfn._xlws.FILTER('Checklist.loc DATA'!$E$3:$E$3000,'Checklist.loc DATA'!$D$3:$D$3000=J680,"#no matching result in Checklist.loc DATA")=""),
          IF(_xlfn._xlws.FILTER('CLUE. Integrator'!$C$2:$C$3000,'CLUE. Integrator'!$D$2:$D$3000=J680,"#no matching result in aircraft CLUE_Integrator")="0","#Text found in aircraft CLUE_Integrator but no matching entry name; check that you copy-pasted entry names",
                   _xlfn._xlws.FILTER('CLUE. Integrator'!$C$2:$C$3000,'CLUE. Integrator'!$D$2:$D$3000=J680,"#no matching result in aircraft CLUE_Integrator")),
           _xlfn._xlws.FILTER('Checklist.loc DATA'!$E$3:$E$3000,'Checklist.loc DATA'!$D$3:$D$3000=J680,"#no matching result in Checklist.loc DATA")))</f>
        <v/>
      </c>
      <c r="L680" s="63" t="str">
        <f>IF('Integrator tracking'!G689="","",'Integrator tracking'!G689)</f>
        <v/>
      </c>
      <c r="M680" s="14" t="str">
        <f t="shared" si="20"/>
        <v/>
      </c>
      <c r="N680" s="14" t="str">
        <f>IF(F680="","",
_xlfn.CONCAT('Resource Checklist generator'!$A$2,UPPER('Resource Checklist generator'!$O$1),SUBSTITUTE(_xlfn.CONCAT(G680,"_",I680),"GAME.CHECKLIST_",""),"_",T680,'Resource Checklist generator'!$M$2,L680,'Resource Checklist generator'!$K$2,CHAR(10),
    'Resource Checklist generator'!$L$1,'Resource Checklist generator'!$N$2,'Resource Checklist generator'!$K$1,CHAR(10),
    'Resource Checklist generator'!$N$1
))</f>
        <v/>
      </c>
      <c r="O680" s="14" t="str">
        <f>IF(NOT(OR(U680=0,U680="")),_xlfn.CONCAT('Resource Checklist generator'!$G$2,U680,'Resource Checklist generator'!$H$2,CHAR(10),'Resource Checklist generator'!$I$2),"")</f>
        <v/>
      </c>
      <c r="P680" s="14" t="str">
        <f>IF(NOT(OR(V680=0,V680="")),_xlfn.CONCAT('Resource Checklist generator'!$J$2,V680,'Resource Checklist generator'!$H$2,CHAR(10),'Resource Checklist generator'!$L$2),"")</f>
        <v/>
      </c>
      <c r="Q680" s="14" t="str">
        <f>IF(F680="","",
    _xlfn.CONCAT('Resource Checklist generator'!$A$1,UPPER('Resource Checklist generator'!$O$1),SUBSTITUTE(_xlfn.CONCAT(G680,"_",I680),"GAME.CHECKLIST_",""),'Resource Checklist generator'!$B$1,CHAR(10),
    'Resource Checklist generator'!$C$1,G680,'Resource Checklist generator'!$D$1,I680,'Resource Checklist generator'!$E$1,CHAR(10),
    IF(K680="","",_xlfn.CONCAT('Resource Checklist generator'!$F$1,K680,'Resource Checklist generator'!$G$1,CHAR(10))),
    'Resource Checklist generator'!$J$1,'Resource Checklist generator'!$K$1,CHAR(10),
    'Resource Checklist generator'!$N$1)
)</f>
        <v/>
      </c>
      <c r="R680" s="14"/>
      <c r="S680" s="14" t="str">
        <f t="shared" si="21"/>
        <v/>
      </c>
      <c r="T680" s="14" t="str" cm="1">
        <f t="array" ref="T680">IF(Q680="","",MATCH(MID(Q680,1,255),MID($R$3:$R$999,1,255),0))</f>
        <v/>
      </c>
      <c r="U680" s="14"/>
      <c r="V680" s="14"/>
    </row>
    <row r="681" spans="2:22">
      <c r="B681" s="9"/>
      <c r="C681" s="46" t="str" cm="1">
        <f t="array" ref="C681">IF(B681="","",
       IF(OR(_xlfn._xlws.FILTER('Checklist.loc DATA'!$D$3:$D$3000,'Checklist.loc DATA'!$C$3:$C$3000=B681,"#no matching result in Checklist.loc DATA")="#no matching result found in Checklist.loc DATA",_xlfn._xlws.FILTER('Checklist.loc DATA'!$D$3:$D$3000,'Checklist.loc DATA'!$C$3:$C$3000=B681,"#no matching result in Checklist.loc DATA")="MISSING",_xlfn._xlws.FILTER('Checklist.loc DATA'!$D$3:$D$3000,'Checklist.loc DATA'!$C$3:$C$3000=B681,"#no matching result in Checklist.loc DATA")=""),
            IF(_xlfn._xlws.FILTER('GAME.CHECKLIST_ Integrator'!$C$2:$C$3000,'GAME.CHECKLIST_ Integrator'!$D$2:$D$3000=B681,"#no matching result in GAME.CHECKLIST Integrator")="0","#Text found in aircraft PAGE_Integrator but no matching entry name; check that you copy-pasted entry names",
                   _xlfn._xlws.FILTER('GAME.CHECKLIST_ Integrator'!$C$2:$C$3000,'GAME.CHECKLIST_ Integrator'!$D$2:$D$3000=B681,"#no matching result in GAME.CHECKLIST Integrator")),
           _xlfn._xlws.FILTER('Checklist.loc DATA'!$D$3:$D$3000,'Checklist.loc DATA'!$C$3:$C$3000=B681,"#no matching result in Checklist.loc DATA")))</f>
        <v/>
      </c>
      <c r="D681" s="54"/>
      <c r="E681" s="46" t="str" cm="1">
        <f t="array" ref="E681">IF(D681="","",
       IF(OR(_xlfn._xlws.FILTER('Checklist.loc DATA'!$D$3:$D$3000,'Checklist.loc DATA'!$C$3:$C$3000=D681,"#no matching result in Checklist.loc DATA")="#no matching result found in Checklist.loc DATA",_xlfn._xlws.FILTER('Checklist.loc DATA'!$D$3:$D$3000,'Checklist.loc DATA'!$C$3:$C$3000=D681,"#no matching result in Checklist.loc DATA")="MISSING",_xlfn._xlws.FILTER('Checklist.loc DATA'!$D$3:$D$3000,'Checklist.loc DATA'!$C$3:$C$3000=D681,"#no matching result in Checklist.loc DATA")=""),
            IF(_xlfn._xlws.FILTER('GAME.CHECKLIST_ Integrator'!$C$2:$C$3000,'GAME.CHECKLIST_ Integrator'!$D$2:$D$3000=D681,"#no matching result in GAME.CHECKLIST Integrator")="0","#Text found in aircraft PAGE_Integrator but no matching entry name; check that you copy-pasted entry names",
                   _xlfn._xlws.FILTER('GAME.CHECKLIST_ Integrator'!$C$2:$C$3000,'GAME.CHECKLIST_ Integrator'!$D$2:$D$3000=D681,"#no matching result in GAME.CHECKLIST Integrator")),
           _xlfn._xlws.FILTER('Checklist.loc DATA'!$D$3:$D$3000,'Checklist.loc DATA'!$C$3:$C$3000=D681,"#no matching result in Checklist.loc DATA")))</f>
        <v/>
      </c>
      <c r="F681" s="52"/>
      <c r="G681" s="46" t="str" cm="1">
        <f t="array" ref="G681">IF(F681="","",
       IF(OR(_xlfn._xlws.FILTER('Checklist.loc DATA'!$D$3:$D$3000,'Checklist.loc DATA'!$C$3:$C$3000=F681,"#no matching result in Checklist.loc DATA")="#no matching result found in Checklist.loc DATA",_xlfn._xlws.FILTER('Checklist.loc DATA'!$D$3:$D$3000,'Checklist.loc DATA'!$C$3:$C$3000=F681,"#no matching result in Checklist.loc DATA")="MISSING",_xlfn._xlws.FILTER('Checklist.loc DATA'!$D$3:$D$3000,'Checklist.loc DATA'!$C$3:$C$3000=F681,"#no matching result in Checklist.loc DATA")=""),
            IF(_xlfn._xlws.FILTER('GAME.CHECKLIST_ Integrator'!$C$2:$C$3000,'GAME.CHECKLIST_ Integrator'!$D$2:$D$3000=F681,"#no matching result in GAME.CHECKLIST Integrator")="0","#Text found in aircraft PAGE_Integrator but no matching entry name; check that you copy-pasted entry names",
                   _xlfn._xlws.FILTER('GAME.CHECKLIST_ Integrator'!$C$2:$C$3000,'GAME.CHECKLIST_ Integrator'!$D$2:$D$3000=F681,"#no matching result in GAME.CHECKLIST Integrator")),
           _xlfn._xlws.FILTER('Checklist.loc DATA'!$D$3:$D$3000,'Checklist.loc DATA'!$C$3:$C$3000=F681,"#no matching result in Checklist.loc DATA")))</f>
        <v/>
      </c>
      <c r="H681" s="61"/>
      <c r="I681" s="46" t="str" cm="1">
        <f t="array" ref="I681">IF(H681="","",
       IF(OR(_xlfn._xlws.FILTER('Checklist.loc DATA'!$D$3:$D$3000,'Checklist.loc DATA'!$C$3:$C$3000=H681,"#no matching result in Checklist.loc DATA")="#no matching result found in Checklist.loc DATA",_xlfn._xlws.FILTER('Checklist.loc DATA'!$D$3:$D$3000,'Checklist.loc DATA'!$C$3:$C$3000=H681,"#no matching result in Checklist.loc DATA")="MISSING",_xlfn._xlws.FILTER('Checklist.loc DATA'!$D$3:$D$3000,'Checklist.loc DATA'!$C$3:$C$3000=H681,"#no matching result in Checklist.loc DATA")=""),
            IF(_xlfn._xlws.FILTER('GAME.CHECKLIST_ Integrator'!$C$2:$C$3000,'GAME.CHECKLIST_ Integrator'!$D$2:$D$3000=H681,"#no matching result in GAME.CHECKLIST Integrator")="0","#Text found in aircraft PAGE_Integrator but no matching entry name; check that you copy-pasted entry names",
                   _xlfn._xlws.FILTER('GAME.CHECKLIST_ Integrator'!$C$2:$C$3000,'GAME.CHECKLIST_ Integrator'!$D$2:$D$3000=H681,"#no matching result in GAME.CHECKLIST Integrator")),
           _xlfn._xlws.FILTER('Checklist.loc DATA'!$D$3:$D$3000,'Checklist.loc DATA'!$C$3:$C$3000=H681,"#no matching result in Checklist.loc DATA")))</f>
        <v/>
      </c>
      <c r="J681" s="48"/>
      <c r="K681" s="46" t="str" cm="1">
        <f t="array" ref="K681">IF(OR(J681="",J681=0),"",
       IF(OR(_xlfn._xlws.FILTER('Checklist.loc DATA'!$E$3:$E$3000,'Checklist.loc DATA'!$D$3:$D$3000=J681,"#no matching result in Checklist.loc DATA")="#no matching result found in Checklist.loc DATA",_xlfn._xlws.FILTER('Checklist.loc DATA'!$E$3:$E$3000,'Checklist.loc DATA'!$D$3:$D$3000=J681,"#no matching result in Checklist.loc DATA")="MISSING",_xlfn._xlws.FILTER('Checklist.loc DATA'!$E$3:$E$3000,'Checklist.loc DATA'!$D$3:$D$3000=J681,"#no matching result in Checklist.loc DATA")=""),
          IF(_xlfn._xlws.FILTER('CLUE. Integrator'!$C$2:$C$3000,'CLUE. Integrator'!$D$2:$D$3000=J681,"#no matching result in aircraft CLUE_Integrator")="0","#Text found in aircraft CLUE_Integrator but no matching entry name; check that you copy-pasted entry names",
                   _xlfn._xlws.FILTER('CLUE. Integrator'!$C$2:$C$3000,'CLUE. Integrator'!$D$2:$D$3000=J681,"#no matching result in aircraft CLUE_Integrator")),
           _xlfn._xlws.FILTER('Checklist.loc DATA'!$E$3:$E$3000,'Checklist.loc DATA'!$D$3:$D$3000=J681,"#no matching result in Checklist.loc DATA")))</f>
        <v/>
      </c>
      <c r="L681" s="63" t="str">
        <f>IF('Integrator tracking'!G690="","",'Integrator tracking'!G690)</f>
        <v/>
      </c>
      <c r="M681" s="14" t="str">
        <f t="shared" si="20"/>
        <v/>
      </c>
      <c r="N681" s="14" t="str">
        <f>IF(F681="","",
_xlfn.CONCAT('Resource Checklist generator'!$A$2,UPPER('Resource Checklist generator'!$O$1),SUBSTITUTE(_xlfn.CONCAT(G681,"_",I681),"GAME.CHECKLIST_",""),"_",T681,'Resource Checklist generator'!$M$2,L681,'Resource Checklist generator'!$K$2,CHAR(10),
    'Resource Checklist generator'!$L$1,'Resource Checklist generator'!$N$2,'Resource Checklist generator'!$K$1,CHAR(10),
    'Resource Checklist generator'!$N$1
))</f>
        <v/>
      </c>
      <c r="O681" s="14" t="str">
        <f>IF(NOT(OR(U681=0,U681="")),_xlfn.CONCAT('Resource Checklist generator'!$G$2,U681,'Resource Checklist generator'!$H$2,CHAR(10),'Resource Checklist generator'!$I$2),"")</f>
        <v/>
      </c>
      <c r="P681" s="14" t="str">
        <f>IF(NOT(OR(V681=0,V681="")),_xlfn.CONCAT('Resource Checklist generator'!$J$2,V681,'Resource Checklist generator'!$H$2,CHAR(10),'Resource Checklist generator'!$L$2),"")</f>
        <v/>
      </c>
      <c r="Q681" s="14" t="str">
        <f>IF(F681="","",
    _xlfn.CONCAT('Resource Checklist generator'!$A$1,UPPER('Resource Checklist generator'!$O$1),SUBSTITUTE(_xlfn.CONCAT(G681,"_",I681),"GAME.CHECKLIST_",""),'Resource Checklist generator'!$B$1,CHAR(10),
    'Resource Checklist generator'!$C$1,G681,'Resource Checklist generator'!$D$1,I681,'Resource Checklist generator'!$E$1,CHAR(10),
    IF(K681="","",_xlfn.CONCAT('Resource Checklist generator'!$F$1,K681,'Resource Checklist generator'!$G$1,CHAR(10))),
    'Resource Checklist generator'!$J$1,'Resource Checklist generator'!$K$1,CHAR(10),
    'Resource Checklist generator'!$N$1)
)</f>
        <v/>
      </c>
      <c r="R681" s="14"/>
      <c r="S681" s="14" t="str">
        <f t="shared" si="21"/>
        <v/>
      </c>
      <c r="T681" s="14" t="str" cm="1">
        <f t="array" ref="T681">IF(Q681="","",MATCH(MID(Q681,1,255),MID($R$3:$R$999,1,255),0))</f>
        <v/>
      </c>
      <c r="U681" s="14"/>
      <c r="V681" s="14"/>
    </row>
    <row r="682" spans="2:22">
      <c r="B682" s="9"/>
      <c r="C682" s="46" t="str" cm="1">
        <f t="array" ref="C682">IF(B682="","",
       IF(OR(_xlfn._xlws.FILTER('Checklist.loc DATA'!$D$3:$D$3000,'Checklist.loc DATA'!$C$3:$C$3000=B682,"#no matching result in Checklist.loc DATA")="#no matching result found in Checklist.loc DATA",_xlfn._xlws.FILTER('Checklist.loc DATA'!$D$3:$D$3000,'Checklist.loc DATA'!$C$3:$C$3000=B682,"#no matching result in Checklist.loc DATA")="MISSING",_xlfn._xlws.FILTER('Checklist.loc DATA'!$D$3:$D$3000,'Checklist.loc DATA'!$C$3:$C$3000=B682,"#no matching result in Checklist.loc DATA")=""),
            IF(_xlfn._xlws.FILTER('GAME.CHECKLIST_ Integrator'!$C$2:$C$3000,'GAME.CHECKLIST_ Integrator'!$D$2:$D$3000=B682,"#no matching result in GAME.CHECKLIST Integrator")="0","#Text found in aircraft PAGE_Integrator but no matching entry name; check that you copy-pasted entry names",
                   _xlfn._xlws.FILTER('GAME.CHECKLIST_ Integrator'!$C$2:$C$3000,'GAME.CHECKLIST_ Integrator'!$D$2:$D$3000=B682,"#no matching result in GAME.CHECKLIST Integrator")),
           _xlfn._xlws.FILTER('Checklist.loc DATA'!$D$3:$D$3000,'Checklist.loc DATA'!$C$3:$C$3000=B682,"#no matching result in Checklist.loc DATA")))</f>
        <v/>
      </c>
      <c r="D682" s="54"/>
      <c r="E682" s="46" t="str" cm="1">
        <f t="array" ref="E682">IF(D682="","",
       IF(OR(_xlfn._xlws.FILTER('Checklist.loc DATA'!$D$3:$D$3000,'Checklist.loc DATA'!$C$3:$C$3000=D682,"#no matching result in Checklist.loc DATA")="#no matching result found in Checklist.loc DATA",_xlfn._xlws.FILTER('Checklist.loc DATA'!$D$3:$D$3000,'Checklist.loc DATA'!$C$3:$C$3000=D682,"#no matching result in Checklist.loc DATA")="MISSING",_xlfn._xlws.FILTER('Checklist.loc DATA'!$D$3:$D$3000,'Checklist.loc DATA'!$C$3:$C$3000=D682,"#no matching result in Checklist.loc DATA")=""),
            IF(_xlfn._xlws.FILTER('GAME.CHECKLIST_ Integrator'!$C$2:$C$3000,'GAME.CHECKLIST_ Integrator'!$D$2:$D$3000=D682,"#no matching result in GAME.CHECKLIST Integrator")="0","#Text found in aircraft PAGE_Integrator but no matching entry name; check that you copy-pasted entry names",
                   _xlfn._xlws.FILTER('GAME.CHECKLIST_ Integrator'!$C$2:$C$3000,'GAME.CHECKLIST_ Integrator'!$D$2:$D$3000=D682,"#no matching result in GAME.CHECKLIST Integrator")),
           _xlfn._xlws.FILTER('Checklist.loc DATA'!$D$3:$D$3000,'Checklist.loc DATA'!$C$3:$C$3000=D682,"#no matching result in Checklist.loc DATA")))</f>
        <v/>
      </c>
      <c r="F682" s="52"/>
      <c r="G682" s="46" t="str" cm="1">
        <f t="array" ref="G682">IF(F682="","",
       IF(OR(_xlfn._xlws.FILTER('Checklist.loc DATA'!$D$3:$D$3000,'Checklist.loc DATA'!$C$3:$C$3000=F682,"#no matching result in Checklist.loc DATA")="#no matching result found in Checklist.loc DATA",_xlfn._xlws.FILTER('Checklist.loc DATA'!$D$3:$D$3000,'Checklist.loc DATA'!$C$3:$C$3000=F682,"#no matching result in Checklist.loc DATA")="MISSING",_xlfn._xlws.FILTER('Checklist.loc DATA'!$D$3:$D$3000,'Checklist.loc DATA'!$C$3:$C$3000=F682,"#no matching result in Checklist.loc DATA")=""),
            IF(_xlfn._xlws.FILTER('GAME.CHECKLIST_ Integrator'!$C$2:$C$3000,'GAME.CHECKLIST_ Integrator'!$D$2:$D$3000=F682,"#no matching result in GAME.CHECKLIST Integrator")="0","#Text found in aircraft PAGE_Integrator but no matching entry name; check that you copy-pasted entry names",
                   _xlfn._xlws.FILTER('GAME.CHECKLIST_ Integrator'!$C$2:$C$3000,'GAME.CHECKLIST_ Integrator'!$D$2:$D$3000=F682,"#no matching result in GAME.CHECKLIST Integrator")),
           _xlfn._xlws.FILTER('Checklist.loc DATA'!$D$3:$D$3000,'Checklist.loc DATA'!$C$3:$C$3000=F682,"#no matching result in Checklist.loc DATA")))</f>
        <v/>
      </c>
      <c r="H682" s="61"/>
      <c r="I682" s="46" t="str" cm="1">
        <f t="array" ref="I682">IF(H682="","",
       IF(OR(_xlfn._xlws.FILTER('Checklist.loc DATA'!$D$3:$D$3000,'Checklist.loc DATA'!$C$3:$C$3000=H682,"#no matching result in Checklist.loc DATA")="#no matching result found in Checklist.loc DATA",_xlfn._xlws.FILTER('Checklist.loc DATA'!$D$3:$D$3000,'Checklist.loc DATA'!$C$3:$C$3000=H682,"#no matching result in Checklist.loc DATA")="MISSING",_xlfn._xlws.FILTER('Checklist.loc DATA'!$D$3:$D$3000,'Checklist.loc DATA'!$C$3:$C$3000=H682,"#no matching result in Checklist.loc DATA")=""),
            IF(_xlfn._xlws.FILTER('GAME.CHECKLIST_ Integrator'!$C$2:$C$3000,'GAME.CHECKLIST_ Integrator'!$D$2:$D$3000=H682,"#no matching result in GAME.CHECKLIST Integrator")="0","#Text found in aircraft PAGE_Integrator but no matching entry name; check that you copy-pasted entry names",
                   _xlfn._xlws.FILTER('GAME.CHECKLIST_ Integrator'!$C$2:$C$3000,'GAME.CHECKLIST_ Integrator'!$D$2:$D$3000=H682,"#no matching result in GAME.CHECKLIST Integrator")),
           _xlfn._xlws.FILTER('Checklist.loc DATA'!$D$3:$D$3000,'Checklist.loc DATA'!$C$3:$C$3000=H682,"#no matching result in Checklist.loc DATA")))</f>
        <v/>
      </c>
      <c r="J682" s="48"/>
      <c r="K682" s="46" t="str" cm="1">
        <f t="array" ref="K682">IF(OR(J682="",J682=0),"",
       IF(OR(_xlfn._xlws.FILTER('Checklist.loc DATA'!$E$3:$E$3000,'Checklist.loc DATA'!$D$3:$D$3000=J682,"#no matching result in Checklist.loc DATA")="#no matching result found in Checklist.loc DATA",_xlfn._xlws.FILTER('Checklist.loc DATA'!$E$3:$E$3000,'Checklist.loc DATA'!$D$3:$D$3000=J682,"#no matching result in Checklist.loc DATA")="MISSING",_xlfn._xlws.FILTER('Checklist.loc DATA'!$E$3:$E$3000,'Checklist.loc DATA'!$D$3:$D$3000=J682,"#no matching result in Checklist.loc DATA")=""),
          IF(_xlfn._xlws.FILTER('CLUE. Integrator'!$C$2:$C$3000,'CLUE. Integrator'!$D$2:$D$3000=J682,"#no matching result in aircraft CLUE_Integrator")="0","#Text found in aircraft CLUE_Integrator but no matching entry name; check that you copy-pasted entry names",
                   _xlfn._xlws.FILTER('CLUE. Integrator'!$C$2:$C$3000,'CLUE. Integrator'!$D$2:$D$3000=J682,"#no matching result in aircraft CLUE_Integrator")),
           _xlfn._xlws.FILTER('Checklist.loc DATA'!$E$3:$E$3000,'Checklist.loc DATA'!$D$3:$D$3000=J682,"#no matching result in Checklist.loc DATA")))</f>
        <v/>
      </c>
      <c r="L682" s="63" t="str">
        <f>IF('Integrator tracking'!G691="","",'Integrator tracking'!G691)</f>
        <v/>
      </c>
      <c r="M682" s="14" t="str">
        <f t="shared" si="20"/>
        <v/>
      </c>
      <c r="N682" s="14" t="str">
        <f>IF(F682="","",
_xlfn.CONCAT('Resource Checklist generator'!$A$2,UPPER('Resource Checklist generator'!$O$1),SUBSTITUTE(_xlfn.CONCAT(G682,"_",I682),"GAME.CHECKLIST_",""),"_",T682,'Resource Checklist generator'!$M$2,L682,'Resource Checklist generator'!$K$2,CHAR(10),
    'Resource Checklist generator'!$L$1,'Resource Checklist generator'!$N$2,'Resource Checklist generator'!$K$1,CHAR(10),
    'Resource Checklist generator'!$N$1
))</f>
        <v/>
      </c>
      <c r="O682" s="14" t="str">
        <f>IF(NOT(OR(U682=0,U682="")),_xlfn.CONCAT('Resource Checklist generator'!$G$2,U682,'Resource Checklist generator'!$H$2,CHAR(10),'Resource Checklist generator'!$I$2),"")</f>
        <v/>
      </c>
      <c r="P682" s="14" t="str">
        <f>IF(NOT(OR(V682=0,V682="")),_xlfn.CONCAT('Resource Checklist generator'!$J$2,V682,'Resource Checklist generator'!$H$2,CHAR(10),'Resource Checklist generator'!$L$2),"")</f>
        <v/>
      </c>
      <c r="Q682" s="14" t="str">
        <f>IF(F682="","",
    _xlfn.CONCAT('Resource Checklist generator'!$A$1,UPPER('Resource Checklist generator'!$O$1),SUBSTITUTE(_xlfn.CONCAT(G682,"_",I682),"GAME.CHECKLIST_",""),'Resource Checklist generator'!$B$1,CHAR(10),
    'Resource Checklist generator'!$C$1,G682,'Resource Checklist generator'!$D$1,I682,'Resource Checklist generator'!$E$1,CHAR(10),
    IF(K682="","",_xlfn.CONCAT('Resource Checklist generator'!$F$1,K682,'Resource Checklist generator'!$G$1,CHAR(10))),
    'Resource Checklist generator'!$J$1,'Resource Checklist generator'!$K$1,CHAR(10),
    'Resource Checklist generator'!$N$1)
)</f>
        <v/>
      </c>
      <c r="R682" s="14"/>
      <c r="S682" s="14" t="str">
        <f t="shared" si="21"/>
        <v/>
      </c>
      <c r="T682" s="14" t="str" cm="1">
        <f t="array" ref="T682">IF(Q682="","",MATCH(MID(Q682,1,255),MID($R$3:$R$999,1,255),0))</f>
        <v/>
      </c>
      <c r="U682" s="14"/>
      <c r="V682" s="14"/>
    </row>
    <row r="683" spans="2:22">
      <c r="B683" s="9"/>
      <c r="C683" s="46" t="str" cm="1">
        <f t="array" ref="C683">IF(B683="","",
       IF(OR(_xlfn._xlws.FILTER('Checklist.loc DATA'!$D$3:$D$3000,'Checklist.loc DATA'!$C$3:$C$3000=B683,"#no matching result in Checklist.loc DATA")="#no matching result found in Checklist.loc DATA",_xlfn._xlws.FILTER('Checklist.loc DATA'!$D$3:$D$3000,'Checklist.loc DATA'!$C$3:$C$3000=B683,"#no matching result in Checklist.loc DATA")="MISSING",_xlfn._xlws.FILTER('Checklist.loc DATA'!$D$3:$D$3000,'Checklist.loc DATA'!$C$3:$C$3000=B683,"#no matching result in Checklist.loc DATA")=""),
            IF(_xlfn._xlws.FILTER('GAME.CHECKLIST_ Integrator'!$C$2:$C$3000,'GAME.CHECKLIST_ Integrator'!$D$2:$D$3000=B683,"#no matching result in GAME.CHECKLIST Integrator")="0","#Text found in aircraft PAGE_Integrator but no matching entry name; check that you copy-pasted entry names",
                   _xlfn._xlws.FILTER('GAME.CHECKLIST_ Integrator'!$C$2:$C$3000,'GAME.CHECKLIST_ Integrator'!$D$2:$D$3000=B683,"#no matching result in GAME.CHECKLIST Integrator")),
           _xlfn._xlws.FILTER('Checklist.loc DATA'!$D$3:$D$3000,'Checklist.loc DATA'!$C$3:$C$3000=B683,"#no matching result in Checklist.loc DATA")))</f>
        <v/>
      </c>
      <c r="D683" s="54"/>
      <c r="E683" s="46" t="str" cm="1">
        <f t="array" ref="E683">IF(D683="","",
       IF(OR(_xlfn._xlws.FILTER('Checklist.loc DATA'!$D$3:$D$3000,'Checklist.loc DATA'!$C$3:$C$3000=D683,"#no matching result in Checklist.loc DATA")="#no matching result found in Checklist.loc DATA",_xlfn._xlws.FILTER('Checklist.loc DATA'!$D$3:$D$3000,'Checklist.loc DATA'!$C$3:$C$3000=D683,"#no matching result in Checklist.loc DATA")="MISSING",_xlfn._xlws.FILTER('Checklist.loc DATA'!$D$3:$D$3000,'Checklist.loc DATA'!$C$3:$C$3000=D683,"#no matching result in Checklist.loc DATA")=""),
            IF(_xlfn._xlws.FILTER('GAME.CHECKLIST_ Integrator'!$C$2:$C$3000,'GAME.CHECKLIST_ Integrator'!$D$2:$D$3000=D683,"#no matching result in GAME.CHECKLIST Integrator")="0","#Text found in aircraft PAGE_Integrator but no matching entry name; check that you copy-pasted entry names",
                   _xlfn._xlws.FILTER('GAME.CHECKLIST_ Integrator'!$C$2:$C$3000,'GAME.CHECKLIST_ Integrator'!$D$2:$D$3000=D683,"#no matching result in GAME.CHECKLIST Integrator")),
           _xlfn._xlws.FILTER('Checklist.loc DATA'!$D$3:$D$3000,'Checklist.loc DATA'!$C$3:$C$3000=D683,"#no matching result in Checklist.loc DATA")))</f>
        <v/>
      </c>
      <c r="F683" s="52"/>
      <c r="G683" s="46" t="str" cm="1">
        <f t="array" ref="G683">IF(F683="","",
       IF(OR(_xlfn._xlws.FILTER('Checklist.loc DATA'!$D$3:$D$3000,'Checklist.loc DATA'!$C$3:$C$3000=F683,"#no matching result in Checklist.loc DATA")="#no matching result found in Checklist.loc DATA",_xlfn._xlws.FILTER('Checklist.loc DATA'!$D$3:$D$3000,'Checklist.loc DATA'!$C$3:$C$3000=F683,"#no matching result in Checklist.loc DATA")="MISSING",_xlfn._xlws.FILTER('Checklist.loc DATA'!$D$3:$D$3000,'Checklist.loc DATA'!$C$3:$C$3000=F683,"#no matching result in Checklist.loc DATA")=""),
            IF(_xlfn._xlws.FILTER('GAME.CHECKLIST_ Integrator'!$C$2:$C$3000,'GAME.CHECKLIST_ Integrator'!$D$2:$D$3000=F683,"#no matching result in GAME.CHECKLIST Integrator")="0","#Text found in aircraft PAGE_Integrator but no matching entry name; check that you copy-pasted entry names",
                   _xlfn._xlws.FILTER('GAME.CHECKLIST_ Integrator'!$C$2:$C$3000,'GAME.CHECKLIST_ Integrator'!$D$2:$D$3000=F683,"#no matching result in GAME.CHECKLIST Integrator")),
           _xlfn._xlws.FILTER('Checklist.loc DATA'!$D$3:$D$3000,'Checklist.loc DATA'!$C$3:$C$3000=F683,"#no matching result in Checklist.loc DATA")))</f>
        <v/>
      </c>
      <c r="H683" s="61"/>
      <c r="I683" s="46" t="str" cm="1">
        <f t="array" ref="I683">IF(H683="","",
       IF(OR(_xlfn._xlws.FILTER('Checklist.loc DATA'!$D$3:$D$3000,'Checklist.loc DATA'!$C$3:$C$3000=H683,"#no matching result in Checklist.loc DATA")="#no matching result found in Checklist.loc DATA",_xlfn._xlws.FILTER('Checklist.loc DATA'!$D$3:$D$3000,'Checklist.loc DATA'!$C$3:$C$3000=H683,"#no matching result in Checklist.loc DATA")="MISSING",_xlfn._xlws.FILTER('Checklist.loc DATA'!$D$3:$D$3000,'Checklist.loc DATA'!$C$3:$C$3000=H683,"#no matching result in Checklist.loc DATA")=""),
            IF(_xlfn._xlws.FILTER('GAME.CHECKLIST_ Integrator'!$C$2:$C$3000,'GAME.CHECKLIST_ Integrator'!$D$2:$D$3000=H683,"#no matching result in GAME.CHECKLIST Integrator")="0","#Text found in aircraft PAGE_Integrator but no matching entry name; check that you copy-pasted entry names",
                   _xlfn._xlws.FILTER('GAME.CHECKLIST_ Integrator'!$C$2:$C$3000,'GAME.CHECKLIST_ Integrator'!$D$2:$D$3000=H683,"#no matching result in GAME.CHECKLIST Integrator")),
           _xlfn._xlws.FILTER('Checklist.loc DATA'!$D$3:$D$3000,'Checklist.loc DATA'!$C$3:$C$3000=H683,"#no matching result in Checklist.loc DATA")))</f>
        <v/>
      </c>
      <c r="J683" s="48"/>
      <c r="K683" s="46" t="str" cm="1">
        <f t="array" ref="K683">IF(OR(J683="",J683=0),"",
       IF(OR(_xlfn._xlws.FILTER('Checklist.loc DATA'!$E$3:$E$3000,'Checklist.loc DATA'!$D$3:$D$3000=J683,"#no matching result in Checklist.loc DATA")="#no matching result found in Checklist.loc DATA",_xlfn._xlws.FILTER('Checklist.loc DATA'!$E$3:$E$3000,'Checklist.loc DATA'!$D$3:$D$3000=J683,"#no matching result in Checklist.loc DATA")="MISSING",_xlfn._xlws.FILTER('Checklist.loc DATA'!$E$3:$E$3000,'Checklist.loc DATA'!$D$3:$D$3000=J683,"#no matching result in Checklist.loc DATA")=""),
          IF(_xlfn._xlws.FILTER('CLUE. Integrator'!$C$2:$C$3000,'CLUE. Integrator'!$D$2:$D$3000=J683,"#no matching result in aircraft CLUE_Integrator")="0","#Text found in aircraft CLUE_Integrator but no matching entry name; check that you copy-pasted entry names",
                   _xlfn._xlws.FILTER('CLUE. Integrator'!$C$2:$C$3000,'CLUE. Integrator'!$D$2:$D$3000=J683,"#no matching result in aircraft CLUE_Integrator")),
           _xlfn._xlws.FILTER('Checklist.loc DATA'!$E$3:$E$3000,'Checklist.loc DATA'!$D$3:$D$3000=J683,"#no matching result in Checklist.loc DATA")))</f>
        <v/>
      </c>
      <c r="L683" s="63" t="str">
        <f>IF('Integrator tracking'!G692="","",'Integrator tracking'!G692)</f>
        <v/>
      </c>
      <c r="M683" s="14" t="str">
        <f t="shared" si="20"/>
        <v/>
      </c>
      <c r="N683" s="14" t="str">
        <f>IF(F683="","",
_xlfn.CONCAT('Resource Checklist generator'!$A$2,UPPER('Resource Checklist generator'!$O$1),SUBSTITUTE(_xlfn.CONCAT(G683,"_",I683),"GAME.CHECKLIST_",""),"_",T683,'Resource Checklist generator'!$M$2,L683,'Resource Checklist generator'!$K$2,CHAR(10),
    'Resource Checklist generator'!$L$1,'Resource Checklist generator'!$N$2,'Resource Checklist generator'!$K$1,CHAR(10),
    'Resource Checklist generator'!$N$1
))</f>
        <v/>
      </c>
      <c r="O683" s="14" t="str">
        <f>IF(NOT(OR(U683=0,U683="")),_xlfn.CONCAT('Resource Checklist generator'!$G$2,U683,'Resource Checklist generator'!$H$2,CHAR(10),'Resource Checklist generator'!$I$2),"")</f>
        <v/>
      </c>
      <c r="P683" s="14" t="str">
        <f>IF(NOT(OR(V683=0,V683="")),_xlfn.CONCAT('Resource Checklist generator'!$J$2,V683,'Resource Checklist generator'!$H$2,CHAR(10),'Resource Checklist generator'!$L$2),"")</f>
        <v/>
      </c>
      <c r="Q683" s="14" t="str">
        <f>IF(F683="","",
    _xlfn.CONCAT('Resource Checklist generator'!$A$1,UPPER('Resource Checklist generator'!$O$1),SUBSTITUTE(_xlfn.CONCAT(G683,"_",I683),"GAME.CHECKLIST_",""),'Resource Checklist generator'!$B$1,CHAR(10),
    'Resource Checklist generator'!$C$1,G683,'Resource Checklist generator'!$D$1,I683,'Resource Checklist generator'!$E$1,CHAR(10),
    IF(K683="","",_xlfn.CONCAT('Resource Checklist generator'!$F$1,K683,'Resource Checklist generator'!$G$1,CHAR(10))),
    'Resource Checklist generator'!$J$1,'Resource Checklist generator'!$K$1,CHAR(10),
    'Resource Checklist generator'!$N$1)
)</f>
        <v/>
      </c>
      <c r="R683" s="14"/>
      <c r="S683" s="14" t="str">
        <f t="shared" si="21"/>
        <v/>
      </c>
      <c r="T683" s="14" t="str" cm="1">
        <f t="array" ref="T683">IF(Q683="","",MATCH(MID(Q683,1,255),MID($R$3:$R$999,1,255),0))</f>
        <v/>
      </c>
      <c r="U683" s="14"/>
      <c r="V683" s="14"/>
    </row>
    <row r="684" spans="2:22">
      <c r="B684" s="9"/>
      <c r="C684" s="46" t="str" cm="1">
        <f t="array" ref="C684">IF(B684="","",
       IF(OR(_xlfn._xlws.FILTER('Checklist.loc DATA'!$D$3:$D$3000,'Checklist.loc DATA'!$C$3:$C$3000=B684,"#no matching result in Checklist.loc DATA")="#no matching result found in Checklist.loc DATA",_xlfn._xlws.FILTER('Checklist.loc DATA'!$D$3:$D$3000,'Checklist.loc DATA'!$C$3:$C$3000=B684,"#no matching result in Checklist.loc DATA")="MISSING",_xlfn._xlws.FILTER('Checklist.loc DATA'!$D$3:$D$3000,'Checklist.loc DATA'!$C$3:$C$3000=B684,"#no matching result in Checklist.loc DATA")=""),
            IF(_xlfn._xlws.FILTER('GAME.CHECKLIST_ Integrator'!$C$2:$C$3000,'GAME.CHECKLIST_ Integrator'!$D$2:$D$3000=B684,"#no matching result in GAME.CHECKLIST Integrator")="0","#Text found in aircraft PAGE_Integrator but no matching entry name; check that you copy-pasted entry names",
                   _xlfn._xlws.FILTER('GAME.CHECKLIST_ Integrator'!$C$2:$C$3000,'GAME.CHECKLIST_ Integrator'!$D$2:$D$3000=B684,"#no matching result in GAME.CHECKLIST Integrator")),
           _xlfn._xlws.FILTER('Checklist.loc DATA'!$D$3:$D$3000,'Checklist.loc DATA'!$C$3:$C$3000=B684,"#no matching result in Checklist.loc DATA")))</f>
        <v/>
      </c>
      <c r="D684" s="54"/>
      <c r="E684" s="46" t="str" cm="1">
        <f t="array" ref="E684">IF(D684="","",
       IF(OR(_xlfn._xlws.FILTER('Checklist.loc DATA'!$D$3:$D$3000,'Checklist.loc DATA'!$C$3:$C$3000=D684,"#no matching result in Checklist.loc DATA")="#no matching result found in Checklist.loc DATA",_xlfn._xlws.FILTER('Checklist.loc DATA'!$D$3:$D$3000,'Checklist.loc DATA'!$C$3:$C$3000=D684,"#no matching result in Checklist.loc DATA")="MISSING",_xlfn._xlws.FILTER('Checklist.loc DATA'!$D$3:$D$3000,'Checklist.loc DATA'!$C$3:$C$3000=D684,"#no matching result in Checklist.loc DATA")=""),
            IF(_xlfn._xlws.FILTER('GAME.CHECKLIST_ Integrator'!$C$2:$C$3000,'GAME.CHECKLIST_ Integrator'!$D$2:$D$3000=D684,"#no matching result in GAME.CHECKLIST Integrator")="0","#Text found in aircraft PAGE_Integrator but no matching entry name; check that you copy-pasted entry names",
                   _xlfn._xlws.FILTER('GAME.CHECKLIST_ Integrator'!$C$2:$C$3000,'GAME.CHECKLIST_ Integrator'!$D$2:$D$3000=D684,"#no matching result in GAME.CHECKLIST Integrator")),
           _xlfn._xlws.FILTER('Checklist.loc DATA'!$D$3:$D$3000,'Checklist.loc DATA'!$C$3:$C$3000=D684,"#no matching result in Checklist.loc DATA")))</f>
        <v/>
      </c>
      <c r="F684" s="52"/>
      <c r="G684" s="46" t="str" cm="1">
        <f t="array" ref="G684">IF(F684="","",
       IF(OR(_xlfn._xlws.FILTER('Checklist.loc DATA'!$D$3:$D$3000,'Checklist.loc DATA'!$C$3:$C$3000=F684,"#no matching result in Checklist.loc DATA")="#no matching result found in Checklist.loc DATA",_xlfn._xlws.FILTER('Checklist.loc DATA'!$D$3:$D$3000,'Checklist.loc DATA'!$C$3:$C$3000=F684,"#no matching result in Checklist.loc DATA")="MISSING",_xlfn._xlws.FILTER('Checklist.loc DATA'!$D$3:$D$3000,'Checklist.loc DATA'!$C$3:$C$3000=F684,"#no matching result in Checklist.loc DATA")=""),
            IF(_xlfn._xlws.FILTER('GAME.CHECKLIST_ Integrator'!$C$2:$C$3000,'GAME.CHECKLIST_ Integrator'!$D$2:$D$3000=F684,"#no matching result in GAME.CHECKLIST Integrator")="0","#Text found in aircraft PAGE_Integrator but no matching entry name; check that you copy-pasted entry names",
                   _xlfn._xlws.FILTER('GAME.CHECKLIST_ Integrator'!$C$2:$C$3000,'GAME.CHECKLIST_ Integrator'!$D$2:$D$3000=F684,"#no matching result in GAME.CHECKLIST Integrator")),
           _xlfn._xlws.FILTER('Checklist.loc DATA'!$D$3:$D$3000,'Checklist.loc DATA'!$C$3:$C$3000=F684,"#no matching result in Checklist.loc DATA")))</f>
        <v/>
      </c>
      <c r="H684" s="61"/>
      <c r="I684" s="46" t="str" cm="1">
        <f t="array" ref="I684">IF(H684="","",
       IF(OR(_xlfn._xlws.FILTER('Checklist.loc DATA'!$D$3:$D$3000,'Checklist.loc DATA'!$C$3:$C$3000=H684,"#no matching result in Checklist.loc DATA")="#no matching result found in Checklist.loc DATA",_xlfn._xlws.FILTER('Checklist.loc DATA'!$D$3:$D$3000,'Checklist.loc DATA'!$C$3:$C$3000=H684,"#no matching result in Checklist.loc DATA")="MISSING",_xlfn._xlws.FILTER('Checklist.loc DATA'!$D$3:$D$3000,'Checklist.loc DATA'!$C$3:$C$3000=H684,"#no matching result in Checklist.loc DATA")=""),
            IF(_xlfn._xlws.FILTER('GAME.CHECKLIST_ Integrator'!$C$2:$C$3000,'GAME.CHECKLIST_ Integrator'!$D$2:$D$3000=H684,"#no matching result in GAME.CHECKLIST Integrator")="0","#Text found in aircraft PAGE_Integrator but no matching entry name; check that you copy-pasted entry names",
                   _xlfn._xlws.FILTER('GAME.CHECKLIST_ Integrator'!$C$2:$C$3000,'GAME.CHECKLIST_ Integrator'!$D$2:$D$3000=H684,"#no matching result in GAME.CHECKLIST Integrator")),
           _xlfn._xlws.FILTER('Checklist.loc DATA'!$D$3:$D$3000,'Checklist.loc DATA'!$C$3:$C$3000=H684,"#no matching result in Checklist.loc DATA")))</f>
        <v/>
      </c>
      <c r="J684" s="48"/>
      <c r="K684" s="46" t="str" cm="1">
        <f t="array" ref="K684">IF(OR(J684="",J684=0),"",
       IF(OR(_xlfn._xlws.FILTER('Checklist.loc DATA'!$E$3:$E$3000,'Checklist.loc DATA'!$D$3:$D$3000=J684,"#no matching result in Checklist.loc DATA")="#no matching result found in Checklist.loc DATA",_xlfn._xlws.FILTER('Checklist.loc DATA'!$E$3:$E$3000,'Checklist.loc DATA'!$D$3:$D$3000=J684,"#no matching result in Checklist.loc DATA")="MISSING",_xlfn._xlws.FILTER('Checklist.loc DATA'!$E$3:$E$3000,'Checklist.loc DATA'!$D$3:$D$3000=J684,"#no matching result in Checklist.loc DATA")=""),
          IF(_xlfn._xlws.FILTER('CLUE. Integrator'!$C$2:$C$3000,'CLUE. Integrator'!$D$2:$D$3000=J684,"#no matching result in aircraft CLUE_Integrator")="0","#Text found in aircraft CLUE_Integrator but no matching entry name; check that you copy-pasted entry names",
                   _xlfn._xlws.FILTER('CLUE. Integrator'!$C$2:$C$3000,'CLUE. Integrator'!$D$2:$D$3000=J684,"#no matching result in aircraft CLUE_Integrator")),
           _xlfn._xlws.FILTER('Checklist.loc DATA'!$E$3:$E$3000,'Checklist.loc DATA'!$D$3:$D$3000=J684,"#no matching result in Checklist.loc DATA")))</f>
        <v/>
      </c>
      <c r="L684" s="63" t="str">
        <f>IF('Integrator tracking'!G693="","",'Integrator tracking'!G693)</f>
        <v/>
      </c>
      <c r="M684" s="14" t="str">
        <f t="shared" si="20"/>
        <v/>
      </c>
      <c r="N684" s="14" t="str">
        <f>IF(F684="","",
_xlfn.CONCAT('Resource Checklist generator'!$A$2,UPPER('Resource Checklist generator'!$O$1),SUBSTITUTE(_xlfn.CONCAT(G684,"_",I684),"GAME.CHECKLIST_",""),"_",T684,'Resource Checklist generator'!$M$2,L684,'Resource Checklist generator'!$K$2,CHAR(10),
    'Resource Checklist generator'!$L$1,'Resource Checklist generator'!$N$2,'Resource Checklist generator'!$K$1,CHAR(10),
    'Resource Checklist generator'!$N$1
))</f>
        <v/>
      </c>
      <c r="O684" s="14" t="str">
        <f>IF(NOT(OR(U684=0,U684="")),_xlfn.CONCAT('Resource Checklist generator'!$G$2,U684,'Resource Checklist generator'!$H$2,CHAR(10),'Resource Checklist generator'!$I$2),"")</f>
        <v/>
      </c>
      <c r="P684" s="14" t="str">
        <f>IF(NOT(OR(V684=0,V684="")),_xlfn.CONCAT('Resource Checklist generator'!$J$2,V684,'Resource Checklist generator'!$H$2,CHAR(10),'Resource Checklist generator'!$L$2),"")</f>
        <v/>
      </c>
      <c r="Q684" s="14" t="str">
        <f>IF(F684="","",
    _xlfn.CONCAT('Resource Checklist generator'!$A$1,UPPER('Resource Checklist generator'!$O$1),SUBSTITUTE(_xlfn.CONCAT(G684,"_",I684),"GAME.CHECKLIST_",""),'Resource Checklist generator'!$B$1,CHAR(10),
    'Resource Checklist generator'!$C$1,G684,'Resource Checklist generator'!$D$1,I684,'Resource Checklist generator'!$E$1,CHAR(10),
    IF(K684="","",_xlfn.CONCAT('Resource Checklist generator'!$F$1,K684,'Resource Checklist generator'!$G$1,CHAR(10))),
    'Resource Checklist generator'!$J$1,'Resource Checklist generator'!$K$1,CHAR(10),
    'Resource Checklist generator'!$N$1)
)</f>
        <v/>
      </c>
      <c r="R684" s="14"/>
      <c r="S684" s="14" t="str">
        <f t="shared" si="21"/>
        <v/>
      </c>
      <c r="T684" s="14" t="str" cm="1">
        <f t="array" ref="T684">IF(Q684="","",MATCH(MID(Q684,1,255),MID($R$3:$R$999,1,255),0))</f>
        <v/>
      </c>
      <c r="U684" s="14"/>
      <c r="V684" s="14"/>
    </row>
    <row r="685" spans="2:22">
      <c r="B685" s="9"/>
      <c r="C685" s="46" t="str" cm="1">
        <f t="array" ref="C685">IF(B685="","",
       IF(OR(_xlfn._xlws.FILTER('Checklist.loc DATA'!$D$3:$D$3000,'Checklist.loc DATA'!$C$3:$C$3000=B685,"#no matching result in Checklist.loc DATA")="#no matching result found in Checklist.loc DATA",_xlfn._xlws.FILTER('Checklist.loc DATA'!$D$3:$D$3000,'Checklist.loc DATA'!$C$3:$C$3000=B685,"#no matching result in Checklist.loc DATA")="MISSING",_xlfn._xlws.FILTER('Checklist.loc DATA'!$D$3:$D$3000,'Checklist.loc DATA'!$C$3:$C$3000=B685,"#no matching result in Checklist.loc DATA")=""),
            IF(_xlfn._xlws.FILTER('GAME.CHECKLIST_ Integrator'!$C$2:$C$3000,'GAME.CHECKLIST_ Integrator'!$D$2:$D$3000=B685,"#no matching result in GAME.CHECKLIST Integrator")="0","#Text found in aircraft PAGE_Integrator but no matching entry name; check that you copy-pasted entry names",
                   _xlfn._xlws.FILTER('GAME.CHECKLIST_ Integrator'!$C$2:$C$3000,'GAME.CHECKLIST_ Integrator'!$D$2:$D$3000=B685,"#no matching result in GAME.CHECKLIST Integrator")),
           _xlfn._xlws.FILTER('Checklist.loc DATA'!$D$3:$D$3000,'Checklist.loc DATA'!$C$3:$C$3000=B685,"#no matching result in Checklist.loc DATA")))</f>
        <v/>
      </c>
      <c r="D685" s="54"/>
      <c r="E685" s="46" t="str" cm="1">
        <f t="array" ref="E685">IF(D685="","",
       IF(OR(_xlfn._xlws.FILTER('Checklist.loc DATA'!$D$3:$D$3000,'Checklist.loc DATA'!$C$3:$C$3000=D685,"#no matching result in Checklist.loc DATA")="#no matching result found in Checklist.loc DATA",_xlfn._xlws.FILTER('Checklist.loc DATA'!$D$3:$D$3000,'Checklist.loc DATA'!$C$3:$C$3000=D685,"#no matching result in Checklist.loc DATA")="MISSING",_xlfn._xlws.FILTER('Checklist.loc DATA'!$D$3:$D$3000,'Checklist.loc DATA'!$C$3:$C$3000=D685,"#no matching result in Checklist.loc DATA")=""),
            IF(_xlfn._xlws.FILTER('GAME.CHECKLIST_ Integrator'!$C$2:$C$3000,'GAME.CHECKLIST_ Integrator'!$D$2:$D$3000=D685,"#no matching result in GAME.CHECKLIST Integrator")="0","#Text found in aircraft PAGE_Integrator but no matching entry name; check that you copy-pasted entry names",
                   _xlfn._xlws.FILTER('GAME.CHECKLIST_ Integrator'!$C$2:$C$3000,'GAME.CHECKLIST_ Integrator'!$D$2:$D$3000=D685,"#no matching result in GAME.CHECKLIST Integrator")),
           _xlfn._xlws.FILTER('Checklist.loc DATA'!$D$3:$D$3000,'Checklist.loc DATA'!$C$3:$C$3000=D685,"#no matching result in Checklist.loc DATA")))</f>
        <v/>
      </c>
      <c r="F685" s="52"/>
      <c r="G685" s="46" t="str" cm="1">
        <f t="array" ref="G685">IF(F685="","",
       IF(OR(_xlfn._xlws.FILTER('Checklist.loc DATA'!$D$3:$D$3000,'Checklist.loc DATA'!$C$3:$C$3000=F685,"#no matching result in Checklist.loc DATA")="#no matching result found in Checklist.loc DATA",_xlfn._xlws.FILTER('Checklist.loc DATA'!$D$3:$D$3000,'Checklist.loc DATA'!$C$3:$C$3000=F685,"#no matching result in Checklist.loc DATA")="MISSING",_xlfn._xlws.FILTER('Checklist.loc DATA'!$D$3:$D$3000,'Checklist.loc DATA'!$C$3:$C$3000=F685,"#no matching result in Checklist.loc DATA")=""),
            IF(_xlfn._xlws.FILTER('GAME.CHECKLIST_ Integrator'!$C$2:$C$3000,'GAME.CHECKLIST_ Integrator'!$D$2:$D$3000=F685,"#no matching result in GAME.CHECKLIST Integrator")="0","#Text found in aircraft PAGE_Integrator but no matching entry name; check that you copy-pasted entry names",
                   _xlfn._xlws.FILTER('GAME.CHECKLIST_ Integrator'!$C$2:$C$3000,'GAME.CHECKLIST_ Integrator'!$D$2:$D$3000=F685,"#no matching result in GAME.CHECKLIST Integrator")),
           _xlfn._xlws.FILTER('Checklist.loc DATA'!$D$3:$D$3000,'Checklist.loc DATA'!$C$3:$C$3000=F685,"#no matching result in Checklist.loc DATA")))</f>
        <v/>
      </c>
      <c r="H685" s="61"/>
      <c r="I685" s="46" t="str" cm="1">
        <f t="array" ref="I685">IF(H685="","",
       IF(OR(_xlfn._xlws.FILTER('Checklist.loc DATA'!$D$3:$D$3000,'Checklist.loc DATA'!$C$3:$C$3000=H685,"#no matching result in Checklist.loc DATA")="#no matching result found in Checklist.loc DATA",_xlfn._xlws.FILTER('Checklist.loc DATA'!$D$3:$D$3000,'Checklist.loc DATA'!$C$3:$C$3000=H685,"#no matching result in Checklist.loc DATA")="MISSING",_xlfn._xlws.FILTER('Checklist.loc DATA'!$D$3:$D$3000,'Checklist.loc DATA'!$C$3:$C$3000=H685,"#no matching result in Checklist.loc DATA")=""),
            IF(_xlfn._xlws.FILTER('GAME.CHECKLIST_ Integrator'!$C$2:$C$3000,'GAME.CHECKLIST_ Integrator'!$D$2:$D$3000=H685,"#no matching result in GAME.CHECKLIST Integrator")="0","#Text found in aircraft PAGE_Integrator but no matching entry name; check that you copy-pasted entry names",
                   _xlfn._xlws.FILTER('GAME.CHECKLIST_ Integrator'!$C$2:$C$3000,'GAME.CHECKLIST_ Integrator'!$D$2:$D$3000=H685,"#no matching result in GAME.CHECKLIST Integrator")),
           _xlfn._xlws.FILTER('Checklist.loc DATA'!$D$3:$D$3000,'Checklist.loc DATA'!$C$3:$C$3000=H685,"#no matching result in Checklist.loc DATA")))</f>
        <v/>
      </c>
      <c r="J685" s="48"/>
      <c r="K685" s="46" t="str" cm="1">
        <f t="array" ref="K685">IF(OR(J685="",J685=0),"",
       IF(OR(_xlfn._xlws.FILTER('Checklist.loc DATA'!$E$3:$E$3000,'Checklist.loc DATA'!$D$3:$D$3000=J685,"#no matching result in Checklist.loc DATA")="#no matching result found in Checklist.loc DATA",_xlfn._xlws.FILTER('Checklist.loc DATA'!$E$3:$E$3000,'Checklist.loc DATA'!$D$3:$D$3000=J685,"#no matching result in Checklist.loc DATA")="MISSING",_xlfn._xlws.FILTER('Checklist.loc DATA'!$E$3:$E$3000,'Checklist.loc DATA'!$D$3:$D$3000=J685,"#no matching result in Checklist.loc DATA")=""),
          IF(_xlfn._xlws.FILTER('CLUE. Integrator'!$C$2:$C$3000,'CLUE. Integrator'!$D$2:$D$3000=J685,"#no matching result in aircraft CLUE_Integrator")="0","#Text found in aircraft CLUE_Integrator but no matching entry name; check that you copy-pasted entry names",
                   _xlfn._xlws.FILTER('CLUE. Integrator'!$C$2:$C$3000,'CLUE. Integrator'!$D$2:$D$3000=J685,"#no matching result in aircraft CLUE_Integrator")),
           _xlfn._xlws.FILTER('Checklist.loc DATA'!$E$3:$E$3000,'Checklist.loc DATA'!$D$3:$D$3000=J685,"#no matching result in Checklist.loc DATA")))</f>
        <v/>
      </c>
      <c r="L685" s="63" t="str">
        <f>IF('Integrator tracking'!G694="","",'Integrator tracking'!G694)</f>
        <v/>
      </c>
      <c r="M685" s="14" t="str">
        <f t="shared" si="20"/>
        <v/>
      </c>
      <c r="N685" s="14" t="str">
        <f>IF(F685="","",
_xlfn.CONCAT('Resource Checklist generator'!$A$2,UPPER('Resource Checklist generator'!$O$1),SUBSTITUTE(_xlfn.CONCAT(G685,"_",I685),"GAME.CHECKLIST_",""),"_",T685,'Resource Checklist generator'!$M$2,L685,'Resource Checklist generator'!$K$2,CHAR(10),
    'Resource Checklist generator'!$L$1,'Resource Checklist generator'!$N$2,'Resource Checklist generator'!$K$1,CHAR(10),
    'Resource Checklist generator'!$N$1
))</f>
        <v/>
      </c>
      <c r="O685" s="14" t="str">
        <f>IF(NOT(OR(U685=0,U685="")),_xlfn.CONCAT('Resource Checklist generator'!$G$2,U685,'Resource Checklist generator'!$H$2,CHAR(10),'Resource Checklist generator'!$I$2),"")</f>
        <v/>
      </c>
      <c r="P685" s="14" t="str">
        <f>IF(NOT(OR(V685=0,V685="")),_xlfn.CONCAT('Resource Checklist generator'!$J$2,V685,'Resource Checklist generator'!$H$2,CHAR(10),'Resource Checklist generator'!$L$2),"")</f>
        <v/>
      </c>
      <c r="Q685" s="14" t="str">
        <f>IF(F685="","",
    _xlfn.CONCAT('Resource Checklist generator'!$A$1,UPPER('Resource Checklist generator'!$O$1),SUBSTITUTE(_xlfn.CONCAT(G685,"_",I685),"GAME.CHECKLIST_",""),'Resource Checklist generator'!$B$1,CHAR(10),
    'Resource Checklist generator'!$C$1,G685,'Resource Checklist generator'!$D$1,I685,'Resource Checklist generator'!$E$1,CHAR(10),
    IF(K685="","",_xlfn.CONCAT('Resource Checklist generator'!$F$1,K685,'Resource Checklist generator'!$G$1,CHAR(10))),
    'Resource Checklist generator'!$J$1,'Resource Checklist generator'!$K$1,CHAR(10),
    'Resource Checklist generator'!$N$1)
)</f>
        <v/>
      </c>
      <c r="R685" s="14"/>
      <c r="S685" s="14" t="str">
        <f t="shared" si="21"/>
        <v/>
      </c>
      <c r="T685" s="14" t="str" cm="1">
        <f t="array" ref="T685">IF(Q685="","",MATCH(MID(Q685,1,255),MID($R$3:$R$999,1,255),0))</f>
        <v/>
      </c>
      <c r="U685" s="14"/>
      <c r="V685" s="14"/>
    </row>
    <row r="686" spans="2:22">
      <c r="B686" s="9"/>
      <c r="C686" s="46" t="str" cm="1">
        <f t="array" ref="C686">IF(B686="","",
       IF(OR(_xlfn._xlws.FILTER('Checklist.loc DATA'!$D$3:$D$3000,'Checklist.loc DATA'!$C$3:$C$3000=B686,"#no matching result in Checklist.loc DATA")="#no matching result found in Checklist.loc DATA",_xlfn._xlws.FILTER('Checklist.loc DATA'!$D$3:$D$3000,'Checklist.loc DATA'!$C$3:$C$3000=B686,"#no matching result in Checklist.loc DATA")="MISSING",_xlfn._xlws.FILTER('Checklist.loc DATA'!$D$3:$D$3000,'Checklist.loc DATA'!$C$3:$C$3000=B686,"#no matching result in Checklist.loc DATA")=""),
            IF(_xlfn._xlws.FILTER('GAME.CHECKLIST_ Integrator'!$C$2:$C$3000,'GAME.CHECKLIST_ Integrator'!$D$2:$D$3000=B686,"#no matching result in GAME.CHECKLIST Integrator")="0","#Text found in aircraft PAGE_Integrator but no matching entry name; check that you copy-pasted entry names",
                   _xlfn._xlws.FILTER('GAME.CHECKLIST_ Integrator'!$C$2:$C$3000,'GAME.CHECKLIST_ Integrator'!$D$2:$D$3000=B686,"#no matching result in GAME.CHECKLIST Integrator")),
           _xlfn._xlws.FILTER('Checklist.loc DATA'!$D$3:$D$3000,'Checklist.loc DATA'!$C$3:$C$3000=B686,"#no matching result in Checklist.loc DATA")))</f>
        <v/>
      </c>
      <c r="D686" s="54"/>
      <c r="E686" s="46" t="str" cm="1">
        <f t="array" ref="E686">IF(D686="","",
       IF(OR(_xlfn._xlws.FILTER('Checklist.loc DATA'!$D$3:$D$3000,'Checklist.loc DATA'!$C$3:$C$3000=D686,"#no matching result in Checklist.loc DATA")="#no matching result found in Checklist.loc DATA",_xlfn._xlws.FILTER('Checklist.loc DATA'!$D$3:$D$3000,'Checklist.loc DATA'!$C$3:$C$3000=D686,"#no matching result in Checklist.loc DATA")="MISSING",_xlfn._xlws.FILTER('Checklist.loc DATA'!$D$3:$D$3000,'Checklist.loc DATA'!$C$3:$C$3000=D686,"#no matching result in Checklist.loc DATA")=""),
            IF(_xlfn._xlws.FILTER('GAME.CHECKLIST_ Integrator'!$C$2:$C$3000,'GAME.CHECKLIST_ Integrator'!$D$2:$D$3000=D686,"#no matching result in GAME.CHECKLIST Integrator")="0","#Text found in aircraft PAGE_Integrator but no matching entry name; check that you copy-pasted entry names",
                   _xlfn._xlws.FILTER('GAME.CHECKLIST_ Integrator'!$C$2:$C$3000,'GAME.CHECKLIST_ Integrator'!$D$2:$D$3000=D686,"#no matching result in GAME.CHECKLIST Integrator")),
           _xlfn._xlws.FILTER('Checklist.loc DATA'!$D$3:$D$3000,'Checklist.loc DATA'!$C$3:$C$3000=D686,"#no matching result in Checklist.loc DATA")))</f>
        <v/>
      </c>
      <c r="F686" s="52"/>
      <c r="G686" s="46" t="str" cm="1">
        <f t="array" ref="G686">IF(F686="","",
       IF(OR(_xlfn._xlws.FILTER('Checklist.loc DATA'!$D$3:$D$3000,'Checklist.loc DATA'!$C$3:$C$3000=F686,"#no matching result in Checklist.loc DATA")="#no matching result found in Checklist.loc DATA",_xlfn._xlws.FILTER('Checklist.loc DATA'!$D$3:$D$3000,'Checklist.loc DATA'!$C$3:$C$3000=F686,"#no matching result in Checklist.loc DATA")="MISSING",_xlfn._xlws.FILTER('Checklist.loc DATA'!$D$3:$D$3000,'Checklist.loc DATA'!$C$3:$C$3000=F686,"#no matching result in Checklist.loc DATA")=""),
            IF(_xlfn._xlws.FILTER('GAME.CHECKLIST_ Integrator'!$C$2:$C$3000,'GAME.CHECKLIST_ Integrator'!$D$2:$D$3000=F686,"#no matching result in GAME.CHECKLIST Integrator")="0","#Text found in aircraft PAGE_Integrator but no matching entry name; check that you copy-pasted entry names",
                   _xlfn._xlws.FILTER('GAME.CHECKLIST_ Integrator'!$C$2:$C$3000,'GAME.CHECKLIST_ Integrator'!$D$2:$D$3000=F686,"#no matching result in GAME.CHECKLIST Integrator")),
           _xlfn._xlws.FILTER('Checklist.loc DATA'!$D$3:$D$3000,'Checklist.loc DATA'!$C$3:$C$3000=F686,"#no matching result in Checklist.loc DATA")))</f>
        <v/>
      </c>
      <c r="H686" s="61"/>
      <c r="I686" s="46" t="str" cm="1">
        <f t="array" ref="I686">IF(H686="","",
       IF(OR(_xlfn._xlws.FILTER('Checklist.loc DATA'!$D$3:$D$3000,'Checklist.loc DATA'!$C$3:$C$3000=H686,"#no matching result in Checklist.loc DATA")="#no matching result found in Checklist.loc DATA",_xlfn._xlws.FILTER('Checklist.loc DATA'!$D$3:$D$3000,'Checklist.loc DATA'!$C$3:$C$3000=H686,"#no matching result in Checklist.loc DATA")="MISSING",_xlfn._xlws.FILTER('Checklist.loc DATA'!$D$3:$D$3000,'Checklist.loc DATA'!$C$3:$C$3000=H686,"#no matching result in Checklist.loc DATA")=""),
            IF(_xlfn._xlws.FILTER('GAME.CHECKLIST_ Integrator'!$C$2:$C$3000,'GAME.CHECKLIST_ Integrator'!$D$2:$D$3000=H686,"#no matching result in GAME.CHECKLIST Integrator")="0","#Text found in aircraft PAGE_Integrator but no matching entry name; check that you copy-pasted entry names",
                   _xlfn._xlws.FILTER('GAME.CHECKLIST_ Integrator'!$C$2:$C$3000,'GAME.CHECKLIST_ Integrator'!$D$2:$D$3000=H686,"#no matching result in GAME.CHECKLIST Integrator")),
           _xlfn._xlws.FILTER('Checklist.loc DATA'!$D$3:$D$3000,'Checklist.loc DATA'!$C$3:$C$3000=H686,"#no matching result in Checklist.loc DATA")))</f>
        <v/>
      </c>
      <c r="J686" s="48"/>
      <c r="K686" s="46" t="str" cm="1">
        <f t="array" ref="K686">IF(OR(J686="",J686=0),"",
       IF(OR(_xlfn._xlws.FILTER('Checklist.loc DATA'!$E$3:$E$3000,'Checklist.loc DATA'!$D$3:$D$3000=J686,"#no matching result in Checklist.loc DATA")="#no matching result found in Checklist.loc DATA",_xlfn._xlws.FILTER('Checklist.loc DATA'!$E$3:$E$3000,'Checklist.loc DATA'!$D$3:$D$3000=J686,"#no matching result in Checklist.loc DATA")="MISSING",_xlfn._xlws.FILTER('Checklist.loc DATA'!$E$3:$E$3000,'Checklist.loc DATA'!$D$3:$D$3000=J686,"#no matching result in Checklist.loc DATA")=""),
          IF(_xlfn._xlws.FILTER('CLUE. Integrator'!$C$2:$C$3000,'CLUE. Integrator'!$D$2:$D$3000=J686,"#no matching result in aircraft CLUE_Integrator")="0","#Text found in aircraft CLUE_Integrator but no matching entry name; check that you copy-pasted entry names",
                   _xlfn._xlws.FILTER('CLUE. Integrator'!$C$2:$C$3000,'CLUE. Integrator'!$D$2:$D$3000=J686,"#no matching result in aircraft CLUE_Integrator")),
           _xlfn._xlws.FILTER('Checklist.loc DATA'!$E$3:$E$3000,'Checklist.loc DATA'!$D$3:$D$3000=J686,"#no matching result in Checklist.loc DATA")))</f>
        <v/>
      </c>
      <c r="L686" s="63" t="str">
        <f>IF('Integrator tracking'!G695="","",'Integrator tracking'!G695)</f>
        <v/>
      </c>
      <c r="M686" s="14" t="str">
        <f t="shared" si="20"/>
        <v/>
      </c>
      <c r="N686" s="14" t="str">
        <f>IF(F686="","",
_xlfn.CONCAT('Resource Checklist generator'!$A$2,UPPER('Resource Checklist generator'!$O$1),SUBSTITUTE(_xlfn.CONCAT(G686,"_",I686),"GAME.CHECKLIST_",""),"_",T686,'Resource Checklist generator'!$M$2,L686,'Resource Checklist generator'!$K$2,CHAR(10),
    'Resource Checklist generator'!$L$1,'Resource Checklist generator'!$N$2,'Resource Checklist generator'!$K$1,CHAR(10),
    'Resource Checklist generator'!$N$1
))</f>
        <v/>
      </c>
      <c r="O686" s="14" t="str">
        <f>IF(NOT(OR(U686=0,U686="")),_xlfn.CONCAT('Resource Checklist generator'!$G$2,U686,'Resource Checklist generator'!$H$2,CHAR(10),'Resource Checklist generator'!$I$2),"")</f>
        <v/>
      </c>
      <c r="P686" s="14" t="str">
        <f>IF(NOT(OR(V686=0,V686="")),_xlfn.CONCAT('Resource Checklist generator'!$J$2,V686,'Resource Checklist generator'!$H$2,CHAR(10),'Resource Checklist generator'!$L$2),"")</f>
        <v/>
      </c>
      <c r="Q686" s="14" t="str">
        <f>IF(F686="","",
    _xlfn.CONCAT('Resource Checklist generator'!$A$1,UPPER('Resource Checklist generator'!$O$1),SUBSTITUTE(_xlfn.CONCAT(G686,"_",I686),"GAME.CHECKLIST_",""),'Resource Checklist generator'!$B$1,CHAR(10),
    'Resource Checklist generator'!$C$1,G686,'Resource Checklist generator'!$D$1,I686,'Resource Checklist generator'!$E$1,CHAR(10),
    IF(K686="","",_xlfn.CONCAT('Resource Checklist generator'!$F$1,K686,'Resource Checklist generator'!$G$1,CHAR(10))),
    'Resource Checklist generator'!$J$1,'Resource Checklist generator'!$K$1,CHAR(10),
    'Resource Checklist generator'!$N$1)
)</f>
        <v/>
      </c>
      <c r="R686" s="14"/>
      <c r="S686" s="14" t="str">
        <f t="shared" si="21"/>
        <v/>
      </c>
      <c r="T686" s="14" t="str" cm="1">
        <f t="array" ref="T686">IF(Q686="","",MATCH(MID(Q686,1,255),MID($R$3:$R$999,1,255),0))</f>
        <v/>
      </c>
      <c r="U686" s="14"/>
      <c r="V686" s="14"/>
    </row>
    <row r="687" spans="2:22">
      <c r="B687" s="9"/>
      <c r="C687" s="46" t="str" cm="1">
        <f t="array" ref="C687">IF(B687="","",
       IF(OR(_xlfn._xlws.FILTER('Checklist.loc DATA'!$D$3:$D$3000,'Checklist.loc DATA'!$C$3:$C$3000=B687,"#no matching result in Checklist.loc DATA")="#no matching result found in Checklist.loc DATA",_xlfn._xlws.FILTER('Checklist.loc DATA'!$D$3:$D$3000,'Checklist.loc DATA'!$C$3:$C$3000=B687,"#no matching result in Checklist.loc DATA")="MISSING",_xlfn._xlws.FILTER('Checklist.loc DATA'!$D$3:$D$3000,'Checklist.loc DATA'!$C$3:$C$3000=B687,"#no matching result in Checklist.loc DATA")=""),
            IF(_xlfn._xlws.FILTER('GAME.CHECKLIST_ Integrator'!$C$2:$C$3000,'GAME.CHECKLIST_ Integrator'!$D$2:$D$3000=B687,"#no matching result in GAME.CHECKLIST Integrator")="0","#Text found in aircraft PAGE_Integrator but no matching entry name; check that you copy-pasted entry names",
                   _xlfn._xlws.FILTER('GAME.CHECKLIST_ Integrator'!$C$2:$C$3000,'GAME.CHECKLIST_ Integrator'!$D$2:$D$3000=B687,"#no matching result in GAME.CHECKLIST Integrator")),
           _xlfn._xlws.FILTER('Checklist.loc DATA'!$D$3:$D$3000,'Checklist.loc DATA'!$C$3:$C$3000=B687,"#no matching result in Checklist.loc DATA")))</f>
        <v/>
      </c>
      <c r="D687" s="54"/>
      <c r="E687" s="46" t="str" cm="1">
        <f t="array" ref="E687">IF(D687="","",
       IF(OR(_xlfn._xlws.FILTER('Checklist.loc DATA'!$D$3:$D$3000,'Checklist.loc DATA'!$C$3:$C$3000=D687,"#no matching result in Checklist.loc DATA")="#no matching result found in Checklist.loc DATA",_xlfn._xlws.FILTER('Checklist.loc DATA'!$D$3:$D$3000,'Checklist.loc DATA'!$C$3:$C$3000=D687,"#no matching result in Checklist.loc DATA")="MISSING",_xlfn._xlws.FILTER('Checklist.loc DATA'!$D$3:$D$3000,'Checklist.loc DATA'!$C$3:$C$3000=D687,"#no matching result in Checklist.loc DATA")=""),
            IF(_xlfn._xlws.FILTER('GAME.CHECKLIST_ Integrator'!$C$2:$C$3000,'GAME.CHECKLIST_ Integrator'!$D$2:$D$3000=D687,"#no matching result in GAME.CHECKLIST Integrator")="0","#Text found in aircraft PAGE_Integrator but no matching entry name; check that you copy-pasted entry names",
                   _xlfn._xlws.FILTER('GAME.CHECKLIST_ Integrator'!$C$2:$C$3000,'GAME.CHECKLIST_ Integrator'!$D$2:$D$3000=D687,"#no matching result in GAME.CHECKLIST Integrator")),
           _xlfn._xlws.FILTER('Checklist.loc DATA'!$D$3:$D$3000,'Checklist.loc DATA'!$C$3:$C$3000=D687,"#no matching result in Checklist.loc DATA")))</f>
        <v/>
      </c>
      <c r="F687" s="52"/>
      <c r="G687" s="46" t="str" cm="1">
        <f t="array" ref="G687">IF(F687="","",
       IF(OR(_xlfn._xlws.FILTER('Checklist.loc DATA'!$D$3:$D$3000,'Checklist.loc DATA'!$C$3:$C$3000=F687,"#no matching result in Checklist.loc DATA")="#no matching result found in Checklist.loc DATA",_xlfn._xlws.FILTER('Checklist.loc DATA'!$D$3:$D$3000,'Checklist.loc DATA'!$C$3:$C$3000=F687,"#no matching result in Checklist.loc DATA")="MISSING",_xlfn._xlws.FILTER('Checklist.loc DATA'!$D$3:$D$3000,'Checklist.loc DATA'!$C$3:$C$3000=F687,"#no matching result in Checklist.loc DATA")=""),
            IF(_xlfn._xlws.FILTER('GAME.CHECKLIST_ Integrator'!$C$2:$C$3000,'GAME.CHECKLIST_ Integrator'!$D$2:$D$3000=F687,"#no matching result in GAME.CHECKLIST Integrator")="0","#Text found in aircraft PAGE_Integrator but no matching entry name; check that you copy-pasted entry names",
                   _xlfn._xlws.FILTER('GAME.CHECKLIST_ Integrator'!$C$2:$C$3000,'GAME.CHECKLIST_ Integrator'!$D$2:$D$3000=F687,"#no matching result in GAME.CHECKLIST Integrator")),
           _xlfn._xlws.FILTER('Checklist.loc DATA'!$D$3:$D$3000,'Checklist.loc DATA'!$C$3:$C$3000=F687,"#no matching result in Checklist.loc DATA")))</f>
        <v/>
      </c>
      <c r="H687" s="61"/>
      <c r="I687" s="46" t="str" cm="1">
        <f t="array" ref="I687">IF(H687="","",
       IF(OR(_xlfn._xlws.FILTER('Checklist.loc DATA'!$D$3:$D$3000,'Checklist.loc DATA'!$C$3:$C$3000=H687,"#no matching result in Checklist.loc DATA")="#no matching result found in Checklist.loc DATA",_xlfn._xlws.FILTER('Checklist.loc DATA'!$D$3:$D$3000,'Checklist.loc DATA'!$C$3:$C$3000=H687,"#no matching result in Checklist.loc DATA")="MISSING",_xlfn._xlws.FILTER('Checklist.loc DATA'!$D$3:$D$3000,'Checklist.loc DATA'!$C$3:$C$3000=H687,"#no matching result in Checklist.loc DATA")=""),
            IF(_xlfn._xlws.FILTER('GAME.CHECKLIST_ Integrator'!$C$2:$C$3000,'GAME.CHECKLIST_ Integrator'!$D$2:$D$3000=H687,"#no matching result in GAME.CHECKLIST Integrator")="0","#Text found in aircraft PAGE_Integrator but no matching entry name; check that you copy-pasted entry names",
                   _xlfn._xlws.FILTER('GAME.CHECKLIST_ Integrator'!$C$2:$C$3000,'GAME.CHECKLIST_ Integrator'!$D$2:$D$3000=H687,"#no matching result in GAME.CHECKLIST Integrator")),
           _xlfn._xlws.FILTER('Checklist.loc DATA'!$D$3:$D$3000,'Checklist.loc DATA'!$C$3:$C$3000=H687,"#no matching result in Checklist.loc DATA")))</f>
        <v/>
      </c>
      <c r="J687" s="48"/>
      <c r="K687" s="46" t="str" cm="1">
        <f t="array" ref="K687">IF(OR(J687="",J687=0),"",
       IF(OR(_xlfn._xlws.FILTER('Checklist.loc DATA'!$E$3:$E$3000,'Checklist.loc DATA'!$D$3:$D$3000=J687,"#no matching result in Checklist.loc DATA")="#no matching result found in Checklist.loc DATA",_xlfn._xlws.FILTER('Checklist.loc DATA'!$E$3:$E$3000,'Checklist.loc DATA'!$D$3:$D$3000=J687,"#no matching result in Checklist.loc DATA")="MISSING",_xlfn._xlws.FILTER('Checklist.loc DATA'!$E$3:$E$3000,'Checklist.loc DATA'!$D$3:$D$3000=J687,"#no matching result in Checklist.loc DATA")=""),
          IF(_xlfn._xlws.FILTER('CLUE. Integrator'!$C$2:$C$3000,'CLUE. Integrator'!$D$2:$D$3000=J687,"#no matching result in aircraft CLUE_Integrator")="0","#Text found in aircraft CLUE_Integrator but no matching entry name; check that you copy-pasted entry names",
                   _xlfn._xlws.FILTER('CLUE. Integrator'!$C$2:$C$3000,'CLUE. Integrator'!$D$2:$D$3000=J687,"#no matching result in aircraft CLUE_Integrator")),
           _xlfn._xlws.FILTER('Checklist.loc DATA'!$E$3:$E$3000,'Checklist.loc DATA'!$D$3:$D$3000=J687,"#no matching result in Checklist.loc DATA")))</f>
        <v/>
      </c>
      <c r="L687" s="63" t="str">
        <f>IF('Integrator tracking'!G696="","",'Integrator tracking'!G696)</f>
        <v/>
      </c>
      <c r="M687" s="14" t="str">
        <f t="shared" si="20"/>
        <v/>
      </c>
      <c r="N687" s="14" t="str">
        <f>IF(F687="","",
_xlfn.CONCAT('Resource Checklist generator'!$A$2,UPPER('Resource Checklist generator'!$O$1),SUBSTITUTE(_xlfn.CONCAT(G687,"_",I687),"GAME.CHECKLIST_",""),"_",T687,'Resource Checklist generator'!$M$2,L687,'Resource Checklist generator'!$K$2,CHAR(10),
    'Resource Checklist generator'!$L$1,'Resource Checklist generator'!$N$2,'Resource Checklist generator'!$K$1,CHAR(10),
    'Resource Checklist generator'!$N$1
))</f>
        <v/>
      </c>
      <c r="O687" s="14" t="str">
        <f>IF(NOT(OR(U687=0,U687="")),_xlfn.CONCAT('Resource Checklist generator'!$G$2,U687,'Resource Checklist generator'!$H$2,CHAR(10),'Resource Checklist generator'!$I$2),"")</f>
        <v/>
      </c>
      <c r="P687" s="14" t="str">
        <f>IF(NOT(OR(V687=0,V687="")),_xlfn.CONCAT('Resource Checklist generator'!$J$2,V687,'Resource Checklist generator'!$H$2,CHAR(10),'Resource Checklist generator'!$L$2),"")</f>
        <v/>
      </c>
      <c r="Q687" s="14" t="str">
        <f>IF(F687="","",
    _xlfn.CONCAT('Resource Checklist generator'!$A$1,UPPER('Resource Checklist generator'!$O$1),SUBSTITUTE(_xlfn.CONCAT(G687,"_",I687),"GAME.CHECKLIST_",""),'Resource Checklist generator'!$B$1,CHAR(10),
    'Resource Checklist generator'!$C$1,G687,'Resource Checklist generator'!$D$1,I687,'Resource Checklist generator'!$E$1,CHAR(10),
    IF(K687="","",_xlfn.CONCAT('Resource Checklist generator'!$F$1,K687,'Resource Checklist generator'!$G$1,CHAR(10))),
    'Resource Checklist generator'!$J$1,'Resource Checklist generator'!$K$1,CHAR(10),
    'Resource Checklist generator'!$N$1)
)</f>
        <v/>
      </c>
      <c r="R687" s="14"/>
      <c r="S687" s="14" t="str">
        <f t="shared" si="21"/>
        <v/>
      </c>
      <c r="T687" s="14" t="str" cm="1">
        <f t="array" ref="T687">IF(Q687="","",MATCH(MID(Q687,1,255),MID($R$3:$R$999,1,255),0))</f>
        <v/>
      </c>
      <c r="U687" s="14"/>
      <c r="V687" s="14"/>
    </row>
    <row r="688" spans="2:22">
      <c r="B688" s="9"/>
      <c r="C688" s="46" t="str" cm="1">
        <f t="array" ref="C688">IF(B688="","",
       IF(OR(_xlfn._xlws.FILTER('Checklist.loc DATA'!$D$3:$D$3000,'Checklist.loc DATA'!$C$3:$C$3000=B688,"#no matching result in Checklist.loc DATA")="#no matching result found in Checklist.loc DATA",_xlfn._xlws.FILTER('Checklist.loc DATA'!$D$3:$D$3000,'Checklist.loc DATA'!$C$3:$C$3000=B688,"#no matching result in Checklist.loc DATA")="MISSING",_xlfn._xlws.FILTER('Checklist.loc DATA'!$D$3:$D$3000,'Checklist.loc DATA'!$C$3:$C$3000=B688,"#no matching result in Checklist.loc DATA")=""),
            IF(_xlfn._xlws.FILTER('GAME.CHECKLIST_ Integrator'!$C$2:$C$3000,'GAME.CHECKLIST_ Integrator'!$D$2:$D$3000=B688,"#no matching result in GAME.CHECKLIST Integrator")="0","#Text found in aircraft PAGE_Integrator but no matching entry name; check that you copy-pasted entry names",
                   _xlfn._xlws.FILTER('GAME.CHECKLIST_ Integrator'!$C$2:$C$3000,'GAME.CHECKLIST_ Integrator'!$D$2:$D$3000=B688,"#no matching result in GAME.CHECKLIST Integrator")),
           _xlfn._xlws.FILTER('Checklist.loc DATA'!$D$3:$D$3000,'Checklist.loc DATA'!$C$3:$C$3000=B688,"#no matching result in Checklist.loc DATA")))</f>
        <v/>
      </c>
      <c r="D688" s="54"/>
      <c r="E688" s="46" t="str" cm="1">
        <f t="array" ref="E688">IF(D688="","",
       IF(OR(_xlfn._xlws.FILTER('Checklist.loc DATA'!$D$3:$D$3000,'Checklist.loc DATA'!$C$3:$C$3000=D688,"#no matching result in Checklist.loc DATA")="#no matching result found in Checklist.loc DATA",_xlfn._xlws.FILTER('Checklist.loc DATA'!$D$3:$D$3000,'Checklist.loc DATA'!$C$3:$C$3000=D688,"#no matching result in Checklist.loc DATA")="MISSING",_xlfn._xlws.FILTER('Checklist.loc DATA'!$D$3:$D$3000,'Checklist.loc DATA'!$C$3:$C$3000=D688,"#no matching result in Checklist.loc DATA")=""),
            IF(_xlfn._xlws.FILTER('GAME.CHECKLIST_ Integrator'!$C$2:$C$3000,'GAME.CHECKLIST_ Integrator'!$D$2:$D$3000=D688,"#no matching result in GAME.CHECKLIST Integrator")="0","#Text found in aircraft PAGE_Integrator but no matching entry name; check that you copy-pasted entry names",
                   _xlfn._xlws.FILTER('GAME.CHECKLIST_ Integrator'!$C$2:$C$3000,'GAME.CHECKLIST_ Integrator'!$D$2:$D$3000=D688,"#no matching result in GAME.CHECKLIST Integrator")),
           _xlfn._xlws.FILTER('Checklist.loc DATA'!$D$3:$D$3000,'Checklist.loc DATA'!$C$3:$C$3000=D688,"#no matching result in Checklist.loc DATA")))</f>
        <v/>
      </c>
      <c r="F688" s="52"/>
      <c r="G688" s="46" t="str" cm="1">
        <f t="array" ref="G688">IF(F688="","",
       IF(OR(_xlfn._xlws.FILTER('Checklist.loc DATA'!$D$3:$D$3000,'Checklist.loc DATA'!$C$3:$C$3000=F688,"#no matching result in Checklist.loc DATA")="#no matching result found in Checklist.loc DATA",_xlfn._xlws.FILTER('Checklist.loc DATA'!$D$3:$D$3000,'Checklist.loc DATA'!$C$3:$C$3000=F688,"#no matching result in Checklist.loc DATA")="MISSING",_xlfn._xlws.FILTER('Checklist.loc DATA'!$D$3:$D$3000,'Checklist.loc DATA'!$C$3:$C$3000=F688,"#no matching result in Checklist.loc DATA")=""),
            IF(_xlfn._xlws.FILTER('GAME.CHECKLIST_ Integrator'!$C$2:$C$3000,'GAME.CHECKLIST_ Integrator'!$D$2:$D$3000=F688,"#no matching result in GAME.CHECKLIST Integrator")="0","#Text found in aircraft PAGE_Integrator but no matching entry name; check that you copy-pasted entry names",
                   _xlfn._xlws.FILTER('GAME.CHECKLIST_ Integrator'!$C$2:$C$3000,'GAME.CHECKLIST_ Integrator'!$D$2:$D$3000=F688,"#no matching result in GAME.CHECKLIST Integrator")),
           _xlfn._xlws.FILTER('Checklist.loc DATA'!$D$3:$D$3000,'Checklist.loc DATA'!$C$3:$C$3000=F688,"#no matching result in Checklist.loc DATA")))</f>
        <v/>
      </c>
      <c r="H688" s="61"/>
      <c r="I688" s="46" t="str" cm="1">
        <f t="array" ref="I688">IF(H688="","",
       IF(OR(_xlfn._xlws.FILTER('Checklist.loc DATA'!$D$3:$D$3000,'Checklist.loc DATA'!$C$3:$C$3000=H688,"#no matching result in Checklist.loc DATA")="#no matching result found in Checklist.loc DATA",_xlfn._xlws.FILTER('Checklist.loc DATA'!$D$3:$D$3000,'Checklist.loc DATA'!$C$3:$C$3000=H688,"#no matching result in Checklist.loc DATA")="MISSING",_xlfn._xlws.FILTER('Checklist.loc DATA'!$D$3:$D$3000,'Checklist.loc DATA'!$C$3:$C$3000=H688,"#no matching result in Checklist.loc DATA")=""),
            IF(_xlfn._xlws.FILTER('GAME.CHECKLIST_ Integrator'!$C$2:$C$3000,'GAME.CHECKLIST_ Integrator'!$D$2:$D$3000=H688,"#no matching result in GAME.CHECKLIST Integrator")="0","#Text found in aircraft PAGE_Integrator but no matching entry name; check that you copy-pasted entry names",
                   _xlfn._xlws.FILTER('GAME.CHECKLIST_ Integrator'!$C$2:$C$3000,'GAME.CHECKLIST_ Integrator'!$D$2:$D$3000=H688,"#no matching result in GAME.CHECKLIST Integrator")),
           _xlfn._xlws.FILTER('Checklist.loc DATA'!$D$3:$D$3000,'Checklist.loc DATA'!$C$3:$C$3000=H688,"#no matching result in Checklist.loc DATA")))</f>
        <v/>
      </c>
      <c r="J688" s="48"/>
      <c r="K688" s="46" t="str" cm="1">
        <f t="array" ref="K688">IF(OR(J688="",J688=0),"",
       IF(OR(_xlfn._xlws.FILTER('Checklist.loc DATA'!$E$3:$E$3000,'Checklist.loc DATA'!$D$3:$D$3000=J688,"#no matching result in Checklist.loc DATA")="#no matching result found in Checklist.loc DATA",_xlfn._xlws.FILTER('Checklist.loc DATA'!$E$3:$E$3000,'Checklist.loc DATA'!$D$3:$D$3000=J688,"#no matching result in Checklist.loc DATA")="MISSING",_xlfn._xlws.FILTER('Checklist.loc DATA'!$E$3:$E$3000,'Checklist.loc DATA'!$D$3:$D$3000=J688,"#no matching result in Checklist.loc DATA")=""),
          IF(_xlfn._xlws.FILTER('CLUE. Integrator'!$C$2:$C$3000,'CLUE. Integrator'!$D$2:$D$3000=J688,"#no matching result in aircraft CLUE_Integrator")="0","#Text found in aircraft CLUE_Integrator but no matching entry name; check that you copy-pasted entry names",
                   _xlfn._xlws.FILTER('CLUE. Integrator'!$C$2:$C$3000,'CLUE. Integrator'!$D$2:$D$3000=J688,"#no matching result in aircraft CLUE_Integrator")),
           _xlfn._xlws.FILTER('Checklist.loc DATA'!$E$3:$E$3000,'Checklist.loc DATA'!$D$3:$D$3000=J688,"#no matching result in Checklist.loc DATA")))</f>
        <v/>
      </c>
      <c r="L688" s="63" t="str">
        <f>IF('Integrator tracking'!G697="","",'Integrator tracking'!G697)</f>
        <v/>
      </c>
      <c r="M688" s="14" t="str">
        <f t="shared" si="20"/>
        <v/>
      </c>
      <c r="N688" s="14" t="str">
        <f>IF(F688="","",
_xlfn.CONCAT('Resource Checklist generator'!$A$2,UPPER('Resource Checklist generator'!$O$1),SUBSTITUTE(_xlfn.CONCAT(G688,"_",I688),"GAME.CHECKLIST_",""),"_",T688,'Resource Checklist generator'!$M$2,L688,'Resource Checklist generator'!$K$2,CHAR(10),
    'Resource Checklist generator'!$L$1,'Resource Checklist generator'!$N$2,'Resource Checklist generator'!$K$1,CHAR(10),
    'Resource Checklist generator'!$N$1
))</f>
        <v/>
      </c>
      <c r="O688" s="14" t="str">
        <f>IF(NOT(OR(U688=0,U688="")),_xlfn.CONCAT('Resource Checklist generator'!$G$2,U688,'Resource Checklist generator'!$H$2,CHAR(10),'Resource Checklist generator'!$I$2),"")</f>
        <v/>
      </c>
      <c r="P688" s="14" t="str">
        <f>IF(NOT(OR(V688=0,V688="")),_xlfn.CONCAT('Resource Checklist generator'!$J$2,V688,'Resource Checklist generator'!$H$2,CHAR(10),'Resource Checklist generator'!$L$2),"")</f>
        <v/>
      </c>
      <c r="Q688" s="14" t="str">
        <f>IF(F688="","",
    _xlfn.CONCAT('Resource Checklist generator'!$A$1,UPPER('Resource Checklist generator'!$O$1),SUBSTITUTE(_xlfn.CONCAT(G688,"_",I688),"GAME.CHECKLIST_",""),'Resource Checklist generator'!$B$1,CHAR(10),
    'Resource Checklist generator'!$C$1,G688,'Resource Checklist generator'!$D$1,I688,'Resource Checklist generator'!$E$1,CHAR(10),
    IF(K688="","",_xlfn.CONCAT('Resource Checklist generator'!$F$1,K688,'Resource Checklist generator'!$G$1,CHAR(10))),
    'Resource Checklist generator'!$J$1,'Resource Checklist generator'!$K$1,CHAR(10),
    'Resource Checklist generator'!$N$1)
)</f>
        <v/>
      </c>
      <c r="R688" s="14"/>
      <c r="S688" s="14" t="str">
        <f t="shared" si="21"/>
        <v/>
      </c>
      <c r="T688" s="14" t="str" cm="1">
        <f t="array" ref="T688">IF(Q688="","",MATCH(MID(Q688,1,255),MID($R$3:$R$999,1,255),0))</f>
        <v/>
      </c>
      <c r="U688" s="14"/>
      <c r="V688" s="14"/>
    </row>
    <row r="689" spans="2:22">
      <c r="B689" s="9"/>
      <c r="C689" s="46" t="str" cm="1">
        <f t="array" ref="C689">IF(B689="","",
       IF(OR(_xlfn._xlws.FILTER('Checklist.loc DATA'!$D$3:$D$3000,'Checklist.loc DATA'!$C$3:$C$3000=B689,"#no matching result in Checklist.loc DATA")="#no matching result found in Checklist.loc DATA",_xlfn._xlws.FILTER('Checklist.loc DATA'!$D$3:$D$3000,'Checklist.loc DATA'!$C$3:$C$3000=B689,"#no matching result in Checklist.loc DATA")="MISSING",_xlfn._xlws.FILTER('Checklist.loc DATA'!$D$3:$D$3000,'Checklist.loc DATA'!$C$3:$C$3000=B689,"#no matching result in Checklist.loc DATA")=""),
            IF(_xlfn._xlws.FILTER('GAME.CHECKLIST_ Integrator'!$C$2:$C$3000,'GAME.CHECKLIST_ Integrator'!$D$2:$D$3000=B689,"#no matching result in GAME.CHECKLIST Integrator")="0","#Text found in aircraft PAGE_Integrator but no matching entry name; check that you copy-pasted entry names",
                   _xlfn._xlws.FILTER('GAME.CHECKLIST_ Integrator'!$C$2:$C$3000,'GAME.CHECKLIST_ Integrator'!$D$2:$D$3000=B689,"#no matching result in GAME.CHECKLIST Integrator")),
           _xlfn._xlws.FILTER('Checklist.loc DATA'!$D$3:$D$3000,'Checklist.loc DATA'!$C$3:$C$3000=B689,"#no matching result in Checklist.loc DATA")))</f>
        <v/>
      </c>
      <c r="D689" s="54"/>
      <c r="E689" s="46" t="str" cm="1">
        <f t="array" ref="E689">IF(D689="","",
       IF(OR(_xlfn._xlws.FILTER('Checklist.loc DATA'!$D$3:$D$3000,'Checklist.loc DATA'!$C$3:$C$3000=D689,"#no matching result in Checklist.loc DATA")="#no matching result found in Checklist.loc DATA",_xlfn._xlws.FILTER('Checklist.loc DATA'!$D$3:$D$3000,'Checklist.loc DATA'!$C$3:$C$3000=D689,"#no matching result in Checklist.loc DATA")="MISSING",_xlfn._xlws.FILTER('Checklist.loc DATA'!$D$3:$D$3000,'Checklist.loc DATA'!$C$3:$C$3000=D689,"#no matching result in Checklist.loc DATA")=""),
            IF(_xlfn._xlws.FILTER('GAME.CHECKLIST_ Integrator'!$C$2:$C$3000,'GAME.CHECKLIST_ Integrator'!$D$2:$D$3000=D689,"#no matching result in GAME.CHECKLIST Integrator")="0","#Text found in aircraft PAGE_Integrator but no matching entry name; check that you copy-pasted entry names",
                   _xlfn._xlws.FILTER('GAME.CHECKLIST_ Integrator'!$C$2:$C$3000,'GAME.CHECKLIST_ Integrator'!$D$2:$D$3000=D689,"#no matching result in GAME.CHECKLIST Integrator")),
           _xlfn._xlws.FILTER('Checklist.loc DATA'!$D$3:$D$3000,'Checklist.loc DATA'!$C$3:$C$3000=D689,"#no matching result in Checklist.loc DATA")))</f>
        <v/>
      </c>
      <c r="F689" s="52"/>
      <c r="G689" s="46" t="str" cm="1">
        <f t="array" ref="G689">IF(F689="","",
       IF(OR(_xlfn._xlws.FILTER('Checklist.loc DATA'!$D$3:$D$3000,'Checklist.loc DATA'!$C$3:$C$3000=F689,"#no matching result in Checklist.loc DATA")="#no matching result found in Checklist.loc DATA",_xlfn._xlws.FILTER('Checklist.loc DATA'!$D$3:$D$3000,'Checklist.loc DATA'!$C$3:$C$3000=F689,"#no matching result in Checklist.loc DATA")="MISSING",_xlfn._xlws.FILTER('Checklist.loc DATA'!$D$3:$D$3000,'Checklist.loc DATA'!$C$3:$C$3000=F689,"#no matching result in Checklist.loc DATA")=""),
            IF(_xlfn._xlws.FILTER('GAME.CHECKLIST_ Integrator'!$C$2:$C$3000,'GAME.CHECKLIST_ Integrator'!$D$2:$D$3000=F689,"#no matching result in GAME.CHECKLIST Integrator")="0","#Text found in aircraft PAGE_Integrator but no matching entry name; check that you copy-pasted entry names",
                   _xlfn._xlws.FILTER('GAME.CHECKLIST_ Integrator'!$C$2:$C$3000,'GAME.CHECKLIST_ Integrator'!$D$2:$D$3000=F689,"#no matching result in GAME.CHECKLIST Integrator")),
           _xlfn._xlws.FILTER('Checklist.loc DATA'!$D$3:$D$3000,'Checklist.loc DATA'!$C$3:$C$3000=F689,"#no matching result in Checklist.loc DATA")))</f>
        <v/>
      </c>
      <c r="H689" s="61"/>
      <c r="I689" s="46" t="str" cm="1">
        <f t="array" ref="I689">IF(H689="","",
       IF(OR(_xlfn._xlws.FILTER('Checklist.loc DATA'!$D$3:$D$3000,'Checklist.loc DATA'!$C$3:$C$3000=H689,"#no matching result in Checklist.loc DATA")="#no matching result found in Checklist.loc DATA",_xlfn._xlws.FILTER('Checklist.loc DATA'!$D$3:$D$3000,'Checklist.loc DATA'!$C$3:$C$3000=H689,"#no matching result in Checklist.loc DATA")="MISSING",_xlfn._xlws.FILTER('Checklist.loc DATA'!$D$3:$D$3000,'Checklist.loc DATA'!$C$3:$C$3000=H689,"#no matching result in Checklist.loc DATA")=""),
            IF(_xlfn._xlws.FILTER('GAME.CHECKLIST_ Integrator'!$C$2:$C$3000,'GAME.CHECKLIST_ Integrator'!$D$2:$D$3000=H689,"#no matching result in GAME.CHECKLIST Integrator")="0","#Text found in aircraft PAGE_Integrator but no matching entry name; check that you copy-pasted entry names",
                   _xlfn._xlws.FILTER('GAME.CHECKLIST_ Integrator'!$C$2:$C$3000,'GAME.CHECKLIST_ Integrator'!$D$2:$D$3000=H689,"#no matching result in GAME.CHECKLIST Integrator")),
           _xlfn._xlws.FILTER('Checklist.loc DATA'!$D$3:$D$3000,'Checklist.loc DATA'!$C$3:$C$3000=H689,"#no matching result in Checklist.loc DATA")))</f>
        <v/>
      </c>
      <c r="J689" s="48"/>
      <c r="K689" s="46" t="str" cm="1">
        <f t="array" ref="K689">IF(OR(J689="",J689=0),"",
       IF(OR(_xlfn._xlws.FILTER('Checklist.loc DATA'!$E$3:$E$3000,'Checklist.loc DATA'!$D$3:$D$3000=J689,"#no matching result in Checklist.loc DATA")="#no matching result found in Checklist.loc DATA",_xlfn._xlws.FILTER('Checklist.loc DATA'!$E$3:$E$3000,'Checklist.loc DATA'!$D$3:$D$3000=J689,"#no matching result in Checklist.loc DATA")="MISSING",_xlfn._xlws.FILTER('Checklist.loc DATA'!$E$3:$E$3000,'Checklist.loc DATA'!$D$3:$D$3000=J689,"#no matching result in Checklist.loc DATA")=""),
          IF(_xlfn._xlws.FILTER('CLUE. Integrator'!$C$2:$C$3000,'CLUE. Integrator'!$D$2:$D$3000=J689,"#no matching result in aircraft CLUE_Integrator")="0","#Text found in aircraft CLUE_Integrator but no matching entry name; check that you copy-pasted entry names",
                   _xlfn._xlws.FILTER('CLUE. Integrator'!$C$2:$C$3000,'CLUE. Integrator'!$D$2:$D$3000=J689,"#no matching result in aircraft CLUE_Integrator")),
           _xlfn._xlws.FILTER('Checklist.loc DATA'!$E$3:$E$3000,'Checklist.loc DATA'!$D$3:$D$3000=J689,"#no matching result in Checklist.loc DATA")))</f>
        <v/>
      </c>
      <c r="L689" s="63" t="str">
        <f>IF('Integrator tracking'!G698="","",'Integrator tracking'!G698)</f>
        <v/>
      </c>
      <c r="M689" s="14" t="str">
        <f t="shared" si="20"/>
        <v/>
      </c>
      <c r="N689" s="14" t="str">
        <f>IF(F689="","",
_xlfn.CONCAT('Resource Checklist generator'!$A$2,UPPER('Resource Checklist generator'!$O$1),SUBSTITUTE(_xlfn.CONCAT(G689,"_",I689),"GAME.CHECKLIST_",""),"_",T689,'Resource Checklist generator'!$M$2,L689,'Resource Checklist generator'!$K$2,CHAR(10),
    'Resource Checklist generator'!$L$1,'Resource Checklist generator'!$N$2,'Resource Checklist generator'!$K$1,CHAR(10),
    'Resource Checklist generator'!$N$1
))</f>
        <v/>
      </c>
      <c r="O689" s="14" t="str">
        <f>IF(NOT(OR(U689=0,U689="")),_xlfn.CONCAT('Resource Checklist generator'!$G$2,U689,'Resource Checklist generator'!$H$2,CHAR(10),'Resource Checklist generator'!$I$2),"")</f>
        <v/>
      </c>
      <c r="P689" s="14" t="str">
        <f>IF(NOT(OR(V689=0,V689="")),_xlfn.CONCAT('Resource Checklist generator'!$J$2,V689,'Resource Checklist generator'!$H$2,CHAR(10),'Resource Checklist generator'!$L$2),"")</f>
        <v/>
      </c>
      <c r="Q689" s="14" t="str">
        <f>IF(F689="","",
    _xlfn.CONCAT('Resource Checklist generator'!$A$1,UPPER('Resource Checklist generator'!$O$1),SUBSTITUTE(_xlfn.CONCAT(G689,"_",I689),"GAME.CHECKLIST_",""),'Resource Checklist generator'!$B$1,CHAR(10),
    'Resource Checklist generator'!$C$1,G689,'Resource Checklist generator'!$D$1,I689,'Resource Checklist generator'!$E$1,CHAR(10),
    IF(K689="","",_xlfn.CONCAT('Resource Checklist generator'!$F$1,K689,'Resource Checklist generator'!$G$1,CHAR(10))),
    'Resource Checklist generator'!$J$1,'Resource Checklist generator'!$K$1,CHAR(10),
    'Resource Checklist generator'!$N$1)
)</f>
        <v/>
      </c>
      <c r="R689" s="14"/>
      <c r="S689" s="14" t="str">
        <f t="shared" si="21"/>
        <v/>
      </c>
      <c r="T689" s="14" t="str" cm="1">
        <f t="array" ref="T689">IF(Q689="","",MATCH(MID(Q689,1,255),MID($R$3:$R$999,1,255),0))</f>
        <v/>
      </c>
      <c r="U689" s="14"/>
      <c r="V689" s="14"/>
    </row>
    <row r="690" spans="2:22">
      <c r="B690" s="9"/>
      <c r="C690" s="46" t="str" cm="1">
        <f t="array" ref="C690">IF(B690="","",
       IF(OR(_xlfn._xlws.FILTER('Checklist.loc DATA'!$D$3:$D$3000,'Checklist.loc DATA'!$C$3:$C$3000=B690,"#no matching result in Checklist.loc DATA")="#no matching result found in Checklist.loc DATA",_xlfn._xlws.FILTER('Checklist.loc DATA'!$D$3:$D$3000,'Checklist.loc DATA'!$C$3:$C$3000=B690,"#no matching result in Checklist.loc DATA")="MISSING",_xlfn._xlws.FILTER('Checklist.loc DATA'!$D$3:$D$3000,'Checklist.loc DATA'!$C$3:$C$3000=B690,"#no matching result in Checklist.loc DATA")=""),
            IF(_xlfn._xlws.FILTER('GAME.CHECKLIST_ Integrator'!$C$2:$C$3000,'GAME.CHECKLIST_ Integrator'!$D$2:$D$3000=B690,"#no matching result in GAME.CHECKLIST Integrator")="0","#Text found in aircraft PAGE_Integrator but no matching entry name; check that you copy-pasted entry names",
                   _xlfn._xlws.FILTER('GAME.CHECKLIST_ Integrator'!$C$2:$C$3000,'GAME.CHECKLIST_ Integrator'!$D$2:$D$3000=B690,"#no matching result in GAME.CHECKLIST Integrator")),
           _xlfn._xlws.FILTER('Checklist.loc DATA'!$D$3:$D$3000,'Checklist.loc DATA'!$C$3:$C$3000=B690,"#no matching result in Checklist.loc DATA")))</f>
        <v/>
      </c>
      <c r="D690" s="54"/>
      <c r="E690" s="46" t="str" cm="1">
        <f t="array" ref="E690">IF(D690="","",
       IF(OR(_xlfn._xlws.FILTER('Checklist.loc DATA'!$D$3:$D$3000,'Checklist.loc DATA'!$C$3:$C$3000=D690,"#no matching result in Checklist.loc DATA")="#no matching result found in Checklist.loc DATA",_xlfn._xlws.FILTER('Checklist.loc DATA'!$D$3:$D$3000,'Checklist.loc DATA'!$C$3:$C$3000=D690,"#no matching result in Checklist.loc DATA")="MISSING",_xlfn._xlws.FILTER('Checklist.loc DATA'!$D$3:$D$3000,'Checklist.loc DATA'!$C$3:$C$3000=D690,"#no matching result in Checklist.loc DATA")=""),
            IF(_xlfn._xlws.FILTER('GAME.CHECKLIST_ Integrator'!$C$2:$C$3000,'GAME.CHECKLIST_ Integrator'!$D$2:$D$3000=D690,"#no matching result in GAME.CHECKLIST Integrator")="0","#Text found in aircraft PAGE_Integrator but no matching entry name; check that you copy-pasted entry names",
                   _xlfn._xlws.FILTER('GAME.CHECKLIST_ Integrator'!$C$2:$C$3000,'GAME.CHECKLIST_ Integrator'!$D$2:$D$3000=D690,"#no matching result in GAME.CHECKLIST Integrator")),
           _xlfn._xlws.FILTER('Checklist.loc DATA'!$D$3:$D$3000,'Checklist.loc DATA'!$C$3:$C$3000=D690,"#no matching result in Checklist.loc DATA")))</f>
        <v/>
      </c>
      <c r="F690" s="52"/>
      <c r="G690" s="46" t="str" cm="1">
        <f t="array" ref="G690">IF(F690="","",
       IF(OR(_xlfn._xlws.FILTER('Checklist.loc DATA'!$D$3:$D$3000,'Checklist.loc DATA'!$C$3:$C$3000=F690,"#no matching result in Checklist.loc DATA")="#no matching result found in Checklist.loc DATA",_xlfn._xlws.FILTER('Checklist.loc DATA'!$D$3:$D$3000,'Checklist.loc DATA'!$C$3:$C$3000=F690,"#no matching result in Checklist.loc DATA")="MISSING",_xlfn._xlws.FILTER('Checklist.loc DATA'!$D$3:$D$3000,'Checklist.loc DATA'!$C$3:$C$3000=F690,"#no matching result in Checklist.loc DATA")=""),
            IF(_xlfn._xlws.FILTER('GAME.CHECKLIST_ Integrator'!$C$2:$C$3000,'GAME.CHECKLIST_ Integrator'!$D$2:$D$3000=F690,"#no matching result in GAME.CHECKLIST Integrator")="0","#Text found in aircraft PAGE_Integrator but no matching entry name; check that you copy-pasted entry names",
                   _xlfn._xlws.FILTER('GAME.CHECKLIST_ Integrator'!$C$2:$C$3000,'GAME.CHECKLIST_ Integrator'!$D$2:$D$3000=F690,"#no matching result in GAME.CHECKLIST Integrator")),
           _xlfn._xlws.FILTER('Checklist.loc DATA'!$D$3:$D$3000,'Checklist.loc DATA'!$C$3:$C$3000=F690,"#no matching result in Checklist.loc DATA")))</f>
        <v/>
      </c>
      <c r="H690" s="61"/>
      <c r="I690" s="46" t="str" cm="1">
        <f t="array" ref="I690">IF(H690="","",
       IF(OR(_xlfn._xlws.FILTER('Checklist.loc DATA'!$D$3:$D$3000,'Checklist.loc DATA'!$C$3:$C$3000=H690,"#no matching result in Checklist.loc DATA")="#no matching result found in Checklist.loc DATA",_xlfn._xlws.FILTER('Checklist.loc DATA'!$D$3:$D$3000,'Checklist.loc DATA'!$C$3:$C$3000=H690,"#no matching result in Checklist.loc DATA")="MISSING",_xlfn._xlws.FILTER('Checklist.loc DATA'!$D$3:$D$3000,'Checklist.loc DATA'!$C$3:$C$3000=H690,"#no matching result in Checklist.loc DATA")=""),
            IF(_xlfn._xlws.FILTER('GAME.CHECKLIST_ Integrator'!$C$2:$C$3000,'GAME.CHECKLIST_ Integrator'!$D$2:$D$3000=H690,"#no matching result in GAME.CHECKLIST Integrator")="0","#Text found in aircraft PAGE_Integrator but no matching entry name; check that you copy-pasted entry names",
                   _xlfn._xlws.FILTER('GAME.CHECKLIST_ Integrator'!$C$2:$C$3000,'GAME.CHECKLIST_ Integrator'!$D$2:$D$3000=H690,"#no matching result in GAME.CHECKLIST Integrator")),
           _xlfn._xlws.FILTER('Checklist.loc DATA'!$D$3:$D$3000,'Checklist.loc DATA'!$C$3:$C$3000=H690,"#no matching result in Checklist.loc DATA")))</f>
        <v/>
      </c>
      <c r="J690" s="48"/>
      <c r="K690" s="46" t="str" cm="1">
        <f t="array" ref="K690">IF(OR(J690="",J690=0),"",
       IF(OR(_xlfn._xlws.FILTER('Checklist.loc DATA'!$E$3:$E$3000,'Checklist.loc DATA'!$D$3:$D$3000=J690,"#no matching result in Checklist.loc DATA")="#no matching result found in Checklist.loc DATA",_xlfn._xlws.FILTER('Checklist.loc DATA'!$E$3:$E$3000,'Checklist.loc DATA'!$D$3:$D$3000=J690,"#no matching result in Checklist.loc DATA")="MISSING",_xlfn._xlws.FILTER('Checklist.loc DATA'!$E$3:$E$3000,'Checklist.loc DATA'!$D$3:$D$3000=J690,"#no matching result in Checklist.loc DATA")=""),
          IF(_xlfn._xlws.FILTER('CLUE. Integrator'!$C$2:$C$3000,'CLUE. Integrator'!$D$2:$D$3000=J690,"#no matching result in aircraft CLUE_Integrator")="0","#Text found in aircraft CLUE_Integrator but no matching entry name; check that you copy-pasted entry names",
                   _xlfn._xlws.FILTER('CLUE. Integrator'!$C$2:$C$3000,'CLUE. Integrator'!$D$2:$D$3000=J690,"#no matching result in aircraft CLUE_Integrator")),
           _xlfn._xlws.FILTER('Checklist.loc DATA'!$E$3:$E$3000,'Checklist.loc DATA'!$D$3:$D$3000=J690,"#no matching result in Checklist.loc DATA")))</f>
        <v/>
      </c>
      <c r="L690" s="63" t="str">
        <f>IF('Integrator tracking'!G699="","",'Integrator tracking'!G699)</f>
        <v/>
      </c>
      <c r="M690" s="14" t="str">
        <f t="shared" si="20"/>
        <v/>
      </c>
      <c r="N690" s="14" t="str">
        <f>IF(F690="","",
_xlfn.CONCAT('Resource Checklist generator'!$A$2,UPPER('Resource Checklist generator'!$O$1),SUBSTITUTE(_xlfn.CONCAT(G690,"_",I690),"GAME.CHECKLIST_",""),"_",T690,'Resource Checklist generator'!$M$2,L690,'Resource Checklist generator'!$K$2,CHAR(10),
    'Resource Checklist generator'!$L$1,'Resource Checklist generator'!$N$2,'Resource Checklist generator'!$K$1,CHAR(10),
    'Resource Checklist generator'!$N$1
))</f>
        <v/>
      </c>
      <c r="O690" s="14" t="str">
        <f>IF(NOT(OR(U690=0,U690="")),_xlfn.CONCAT('Resource Checklist generator'!$G$2,U690,'Resource Checklist generator'!$H$2,CHAR(10),'Resource Checklist generator'!$I$2),"")</f>
        <v/>
      </c>
      <c r="P690" s="14" t="str">
        <f>IF(NOT(OR(V690=0,V690="")),_xlfn.CONCAT('Resource Checklist generator'!$J$2,V690,'Resource Checklist generator'!$H$2,CHAR(10),'Resource Checklist generator'!$L$2),"")</f>
        <v/>
      </c>
      <c r="Q690" s="14" t="str">
        <f>IF(F690="","",
    _xlfn.CONCAT('Resource Checklist generator'!$A$1,UPPER('Resource Checklist generator'!$O$1),SUBSTITUTE(_xlfn.CONCAT(G690,"_",I690),"GAME.CHECKLIST_",""),'Resource Checklist generator'!$B$1,CHAR(10),
    'Resource Checklist generator'!$C$1,G690,'Resource Checklist generator'!$D$1,I690,'Resource Checklist generator'!$E$1,CHAR(10),
    IF(K690="","",_xlfn.CONCAT('Resource Checklist generator'!$F$1,K690,'Resource Checklist generator'!$G$1,CHAR(10))),
    'Resource Checklist generator'!$J$1,'Resource Checklist generator'!$K$1,CHAR(10),
    'Resource Checklist generator'!$N$1)
)</f>
        <v/>
      </c>
      <c r="R690" s="14"/>
      <c r="S690" s="14" t="str">
        <f t="shared" si="21"/>
        <v/>
      </c>
      <c r="T690" s="14" t="str" cm="1">
        <f t="array" ref="T690">IF(Q690="","",MATCH(MID(Q690,1,255),MID($R$3:$R$999,1,255),0))</f>
        <v/>
      </c>
      <c r="U690" s="14"/>
      <c r="V690" s="14"/>
    </row>
    <row r="691" spans="2:22">
      <c r="B691" s="9"/>
      <c r="C691" s="46" t="str" cm="1">
        <f t="array" ref="C691">IF(B691="","",
       IF(OR(_xlfn._xlws.FILTER('Checklist.loc DATA'!$D$3:$D$3000,'Checklist.loc DATA'!$C$3:$C$3000=B691,"#no matching result in Checklist.loc DATA")="#no matching result found in Checklist.loc DATA",_xlfn._xlws.FILTER('Checklist.loc DATA'!$D$3:$D$3000,'Checklist.loc DATA'!$C$3:$C$3000=B691,"#no matching result in Checklist.loc DATA")="MISSING",_xlfn._xlws.FILTER('Checklist.loc DATA'!$D$3:$D$3000,'Checklist.loc DATA'!$C$3:$C$3000=B691,"#no matching result in Checklist.loc DATA")=""),
            IF(_xlfn._xlws.FILTER('GAME.CHECKLIST_ Integrator'!$C$2:$C$3000,'GAME.CHECKLIST_ Integrator'!$D$2:$D$3000=B691,"#no matching result in GAME.CHECKLIST Integrator")="0","#Text found in aircraft PAGE_Integrator but no matching entry name; check that you copy-pasted entry names",
                   _xlfn._xlws.FILTER('GAME.CHECKLIST_ Integrator'!$C$2:$C$3000,'GAME.CHECKLIST_ Integrator'!$D$2:$D$3000=B691,"#no matching result in GAME.CHECKLIST Integrator")),
           _xlfn._xlws.FILTER('Checklist.loc DATA'!$D$3:$D$3000,'Checklist.loc DATA'!$C$3:$C$3000=B691,"#no matching result in Checklist.loc DATA")))</f>
        <v/>
      </c>
      <c r="D691" s="54"/>
      <c r="E691" s="46" t="str" cm="1">
        <f t="array" ref="E691">IF(D691="","",
       IF(OR(_xlfn._xlws.FILTER('Checklist.loc DATA'!$D$3:$D$3000,'Checklist.loc DATA'!$C$3:$C$3000=D691,"#no matching result in Checklist.loc DATA")="#no matching result found in Checklist.loc DATA",_xlfn._xlws.FILTER('Checklist.loc DATA'!$D$3:$D$3000,'Checklist.loc DATA'!$C$3:$C$3000=D691,"#no matching result in Checklist.loc DATA")="MISSING",_xlfn._xlws.FILTER('Checklist.loc DATA'!$D$3:$D$3000,'Checklist.loc DATA'!$C$3:$C$3000=D691,"#no matching result in Checklist.loc DATA")=""),
            IF(_xlfn._xlws.FILTER('GAME.CHECKLIST_ Integrator'!$C$2:$C$3000,'GAME.CHECKLIST_ Integrator'!$D$2:$D$3000=D691,"#no matching result in GAME.CHECKLIST Integrator")="0","#Text found in aircraft PAGE_Integrator but no matching entry name; check that you copy-pasted entry names",
                   _xlfn._xlws.FILTER('GAME.CHECKLIST_ Integrator'!$C$2:$C$3000,'GAME.CHECKLIST_ Integrator'!$D$2:$D$3000=D691,"#no matching result in GAME.CHECKLIST Integrator")),
           _xlfn._xlws.FILTER('Checklist.loc DATA'!$D$3:$D$3000,'Checklist.loc DATA'!$C$3:$C$3000=D691,"#no matching result in Checklist.loc DATA")))</f>
        <v/>
      </c>
      <c r="F691" s="52"/>
      <c r="G691" s="46" t="str" cm="1">
        <f t="array" ref="G691">IF(F691="","",
       IF(OR(_xlfn._xlws.FILTER('Checklist.loc DATA'!$D$3:$D$3000,'Checklist.loc DATA'!$C$3:$C$3000=F691,"#no matching result in Checklist.loc DATA")="#no matching result found in Checklist.loc DATA",_xlfn._xlws.FILTER('Checklist.loc DATA'!$D$3:$D$3000,'Checklist.loc DATA'!$C$3:$C$3000=F691,"#no matching result in Checklist.loc DATA")="MISSING",_xlfn._xlws.FILTER('Checklist.loc DATA'!$D$3:$D$3000,'Checklist.loc DATA'!$C$3:$C$3000=F691,"#no matching result in Checklist.loc DATA")=""),
            IF(_xlfn._xlws.FILTER('GAME.CHECKLIST_ Integrator'!$C$2:$C$3000,'GAME.CHECKLIST_ Integrator'!$D$2:$D$3000=F691,"#no matching result in GAME.CHECKLIST Integrator")="0","#Text found in aircraft PAGE_Integrator but no matching entry name; check that you copy-pasted entry names",
                   _xlfn._xlws.FILTER('GAME.CHECKLIST_ Integrator'!$C$2:$C$3000,'GAME.CHECKLIST_ Integrator'!$D$2:$D$3000=F691,"#no matching result in GAME.CHECKLIST Integrator")),
           _xlfn._xlws.FILTER('Checklist.loc DATA'!$D$3:$D$3000,'Checklist.loc DATA'!$C$3:$C$3000=F691,"#no matching result in Checklist.loc DATA")))</f>
        <v/>
      </c>
      <c r="H691" s="61"/>
      <c r="I691" s="46" t="str" cm="1">
        <f t="array" ref="I691">IF(H691="","",
       IF(OR(_xlfn._xlws.FILTER('Checklist.loc DATA'!$D$3:$D$3000,'Checklist.loc DATA'!$C$3:$C$3000=H691,"#no matching result in Checklist.loc DATA")="#no matching result found in Checklist.loc DATA",_xlfn._xlws.FILTER('Checklist.loc DATA'!$D$3:$D$3000,'Checklist.loc DATA'!$C$3:$C$3000=H691,"#no matching result in Checklist.loc DATA")="MISSING",_xlfn._xlws.FILTER('Checklist.loc DATA'!$D$3:$D$3000,'Checklist.loc DATA'!$C$3:$C$3000=H691,"#no matching result in Checklist.loc DATA")=""),
            IF(_xlfn._xlws.FILTER('GAME.CHECKLIST_ Integrator'!$C$2:$C$3000,'GAME.CHECKLIST_ Integrator'!$D$2:$D$3000=H691,"#no matching result in GAME.CHECKLIST Integrator")="0","#Text found in aircraft PAGE_Integrator but no matching entry name; check that you copy-pasted entry names",
                   _xlfn._xlws.FILTER('GAME.CHECKLIST_ Integrator'!$C$2:$C$3000,'GAME.CHECKLIST_ Integrator'!$D$2:$D$3000=H691,"#no matching result in GAME.CHECKLIST Integrator")),
           _xlfn._xlws.FILTER('Checklist.loc DATA'!$D$3:$D$3000,'Checklist.loc DATA'!$C$3:$C$3000=H691,"#no matching result in Checklist.loc DATA")))</f>
        <v/>
      </c>
      <c r="J691" s="48"/>
      <c r="K691" s="46" t="str" cm="1">
        <f t="array" ref="K691">IF(OR(J691="",J691=0),"",
       IF(OR(_xlfn._xlws.FILTER('Checklist.loc DATA'!$E$3:$E$3000,'Checklist.loc DATA'!$D$3:$D$3000=J691,"#no matching result in Checklist.loc DATA")="#no matching result found in Checklist.loc DATA",_xlfn._xlws.FILTER('Checklist.loc DATA'!$E$3:$E$3000,'Checklist.loc DATA'!$D$3:$D$3000=J691,"#no matching result in Checklist.loc DATA")="MISSING",_xlfn._xlws.FILTER('Checklist.loc DATA'!$E$3:$E$3000,'Checklist.loc DATA'!$D$3:$D$3000=J691,"#no matching result in Checklist.loc DATA")=""),
          IF(_xlfn._xlws.FILTER('CLUE. Integrator'!$C$2:$C$3000,'CLUE. Integrator'!$D$2:$D$3000=J691,"#no matching result in aircraft CLUE_Integrator")="0","#Text found in aircraft CLUE_Integrator but no matching entry name; check that you copy-pasted entry names",
                   _xlfn._xlws.FILTER('CLUE. Integrator'!$C$2:$C$3000,'CLUE. Integrator'!$D$2:$D$3000=J691,"#no matching result in aircraft CLUE_Integrator")),
           _xlfn._xlws.FILTER('Checklist.loc DATA'!$E$3:$E$3000,'Checklist.loc DATA'!$D$3:$D$3000=J691,"#no matching result in Checklist.loc DATA")))</f>
        <v/>
      </c>
      <c r="L691" s="63" t="str">
        <f>IF('Integrator tracking'!G700="","",'Integrator tracking'!G700)</f>
        <v/>
      </c>
      <c r="M691" s="14" t="str">
        <f t="shared" si="20"/>
        <v/>
      </c>
      <c r="N691" s="14" t="str">
        <f>IF(F691="","",
_xlfn.CONCAT('Resource Checklist generator'!$A$2,UPPER('Resource Checklist generator'!$O$1),SUBSTITUTE(_xlfn.CONCAT(G691,"_",I691),"GAME.CHECKLIST_",""),"_",T691,'Resource Checklist generator'!$M$2,L691,'Resource Checklist generator'!$K$2,CHAR(10),
    'Resource Checklist generator'!$L$1,'Resource Checklist generator'!$N$2,'Resource Checklist generator'!$K$1,CHAR(10),
    'Resource Checklist generator'!$N$1
))</f>
        <v/>
      </c>
      <c r="O691" s="14" t="str">
        <f>IF(NOT(OR(U691=0,U691="")),_xlfn.CONCAT('Resource Checklist generator'!$G$2,U691,'Resource Checklist generator'!$H$2,CHAR(10),'Resource Checklist generator'!$I$2),"")</f>
        <v/>
      </c>
      <c r="P691" s="14" t="str">
        <f>IF(NOT(OR(V691=0,V691="")),_xlfn.CONCAT('Resource Checklist generator'!$J$2,V691,'Resource Checklist generator'!$H$2,CHAR(10),'Resource Checklist generator'!$L$2),"")</f>
        <v/>
      </c>
      <c r="Q691" s="14" t="str">
        <f>IF(F691="","",
    _xlfn.CONCAT('Resource Checklist generator'!$A$1,UPPER('Resource Checklist generator'!$O$1),SUBSTITUTE(_xlfn.CONCAT(G691,"_",I691),"GAME.CHECKLIST_",""),'Resource Checklist generator'!$B$1,CHAR(10),
    'Resource Checklist generator'!$C$1,G691,'Resource Checklist generator'!$D$1,I691,'Resource Checklist generator'!$E$1,CHAR(10),
    IF(K691="","",_xlfn.CONCAT('Resource Checklist generator'!$F$1,K691,'Resource Checklist generator'!$G$1,CHAR(10))),
    'Resource Checklist generator'!$J$1,'Resource Checklist generator'!$K$1,CHAR(10),
    'Resource Checklist generator'!$N$1)
)</f>
        <v/>
      </c>
      <c r="R691" s="14"/>
      <c r="S691" s="14" t="str">
        <f t="shared" si="21"/>
        <v/>
      </c>
      <c r="T691" s="14" t="str" cm="1">
        <f t="array" ref="T691">IF(Q691="","",MATCH(MID(Q691,1,255),MID($R$3:$R$999,1,255),0))</f>
        <v/>
      </c>
      <c r="U691" s="14"/>
      <c r="V691" s="14"/>
    </row>
    <row r="692" spans="2:22">
      <c r="B692" s="9"/>
      <c r="C692" s="46" t="str" cm="1">
        <f t="array" ref="C692">IF(B692="","",
       IF(OR(_xlfn._xlws.FILTER('Checklist.loc DATA'!$D$3:$D$3000,'Checklist.loc DATA'!$C$3:$C$3000=B692,"#no matching result in Checklist.loc DATA")="#no matching result found in Checklist.loc DATA",_xlfn._xlws.FILTER('Checklist.loc DATA'!$D$3:$D$3000,'Checklist.loc DATA'!$C$3:$C$3000=B692,"#no matching result in Checklist.loc DATA")="MISSING",_xlfn._xlws.FILTER('Checklist.loc DATA'!$D$3:$D$3000,'Checklist.loc DATA'!$C$3:$C$3000=B692,"#no matching result in Checklist.loc DATA")=""),
            IF(_xlfn._xlws.FILTER('GAME.CHECKLIST_ Integrator'!$C$2:$C$3000,'GAME.CHECKLIST_ Integrator'!$D$2:$D$3000=B692,"#no matching result in GAME.CHECKLIST Integrator")="0","#Text found in aircraft PAGE_Integrator but no matching entry name; check that you copy-pasted entry names",
                   _xlfn._xlws.FILTER('GAME.CHECKLIST_ Integrator'!$C$2:$C$3000,'GAME.CHECKLIST_ Integrator'!$D$2:$D$3000=B692,"#no matching result in GAME.CHECKLIST Integrator")),
           _xlfn._xlws.FILTER('Checklist.loc DATA'!$D$3:$D$3000,'Checklist.loc DATA'!$C$3:$C$3000=B692,"#no matching result in Checklist.loc DATA")))</f>
        <v/>
      </c>
      <c r="D692" s="54"/>
      <c r="E692" s="46" t="str" cm="1">
        <f t="array" ref="E692">IF(D692="","",
       IF(OR(_xlfn._xlws.FILTER('Checklist.loc DATA'!$D$3:$D$3000,'Checklist.loc DATA'!$C$3:$C$3000=D692,"#no matching result in Checklist.loc DATA")="#no matching result found in Checklist.loc DATA",_xlfn._xlws.FILTER('Checklist.loc DATA'!$D$3:$D$3000,'Checklist.loc DATA'!$C$3:$C$3000=D692,"#no matching result in Checklist.loc DATA")="MISSING",_xlfn._xlws.FILTER('Checklist.loc DATA'!$D$3:$D$3000,'Checklist.loc DATA'!$C$3:$C$3000=D692,"#no matching result in Checklist.loc DATA")=""),
            IF(_xlfn._xlws.FILTER('GAME.CHECKLIST_ Integrator'!$C$2:$C$3000,'GAME.CHECKLIST_ Integrator'!$D$2:$D$3000=D692,"#no matching result in GAME.CHECKLIST Integrator")="0","#Text found in aircraft PAGE_Integrator but no matching entry name; check that you copy-pasted entry names",
                   _xlfn._xlws.FILTER('GAME.CHECKLIST_ Integrator'!$C$2:$C$3000,'GAME.CHECKLIST_ Integrator'!$D$2:$D$3000=D692,"#no matching result in GAME.CHECKLIST Integrator")),
           _xlfn._xlws.FILTER('Checklist.loc DATA'!$D$3:$D$3000,'Checklist.loc DATA'!$C$3:$C$3000=D692,"#no matching result in Checklist.loc DATA")))</f>
        <v/>
      </c>
      <c r="F692" s="52"/>
      <c r="G692" s="46" t="str" cm="1">
        <f t="array" ref="G692">IF(F692="","",
       IF(OR(_xlfn._xlws.FILTER('Checklist.loc DATA'!$D$3:$D$3000,'Checklist.loc DATA'!$C$3:$C$3000=F692,"#no matching result in Checklist.loc DATA")="#no matching result found in Checklist.loc DATA",_xlfn._xlws.FILTER('Checklist.loc DATA'!$D$3:$D$3000,'Checklist.loc DATA'!$C$3:$C$3000=F692,"#no matching result in Checklist.loc DATA")="MISSING",_xlfn._xlws.FILTER('Checklist.loc DATA'!$D$3:$D$3000,'Checklist.loc DATA'!$C$3:$C$3000=F692,"#no matching result in Checklist.loc DATA")=""),
            IF(_xlfn._xlws.FILTER('GAME.CHECKLIST_ Integrator'!$C$2:$C$3000,'GAME.CHECKLIST_ Integrator'!$D$2:$D$3000=F692,"#no matching result in GAME.CHECKLIST Integrator")="0","#Text found in aircraft PAGE_Integrator but no matching entry name; check that you copy-pasted entry names",
                   _xlfn._xlws.FILTER('GAME.CHECKLIST_ Integrator'!$C$2:$C$3000,'GAME.CHECKLIST_ Integrator'!$D$2:$D$3000=F692,"#no matching result in GAME.CHECKLIST Integrator")),
           _xlfn._xlws.FILTER('Checklist.loc DATA'!$D$3:$D$3000,'Checklist.loc DATA'!$C$3:$C$3000=F692,"#no matching result in Checklist.loc DATA")))</f>
        <v/>
      </c>
      <c r="H692" s="61"/>
      <c r="I692" s="46" t="str" cm="1">
        <f t="array" ref="I692">IF(H692="","",
       IF(OR(_xlfn._xlws.FILTER('Checklist.loc DATA'!$D$3:$D$3000,'Checklist.loc DATA'!$C$3:$C$3000=H692,"#no matching result in Checklist.loc DATA")="#no matching result found in Checklist.loc DATA",_xlfn._xlws.FILTER('Checklist.loc DATA'!$D$3:$D$3000,'Checklist.loc DATA'!$C$3:$C$3000=H692,"#no matching result in Checklist.loc DATA")="MISSING",_xlfn._xlws.FILTER('Checklist.loc DATA'!$D$3:$D$3000,'Checklist.loc DATA'!$C$3:$C$3000=H692,"#no matching result in Checklist.loc DATA")=""),
            IF(_xlfn._xlws.FILTER('GAME.CHECKLIST_ Integrator'!$C$2:$C$3000,'GAME.CHECKLIST_ Integrator'!$D$2:$D$3000=H692,"#no matching result in GAME.CHECKLIST Integrator")="0","#Text found in aircraft PAGE_Integrator but no matching entry name; check that you copy-pasted entry names",
                   _xlfn._xlws.FILTER('GAME.CHECKLIST_ Integrator'!$C$2:$C$3000,'GAME.CHECKLIST_ Integrator'!$D$2:$D$3000=H692,"#no matching result in GAME.CHECKLIST Integrator")),
           _xlfn._xlws.FILTER('Checklist.loc DATA'!$D$3:$D$3000,'Checklist.loc DATA'!$C$3:$C$3000=H692,"#no matching result in Checklist.loc DATA")))</f>
        <v/>
      </c>
      <c r="J692" s="48"/>
      <c r="K692" s="46" t="str" cm="1">
        <f t="array" ref="K692">IF(OR(J692="",J692=0),"",
       IF(OR(_xlfn._xlws.FILTER('Checklist.loc DATA'!$E$3:$E$3000,'Checklist.loc DATA'!$D$3:$D$3000=J692,"#no matching result in Checklist.loc DATA")="#no matching result found in Checklist.loc DATA",_xlfn._xlws.FILTER('Checklist.loc DATA'!$E$3:$E$3000,'Checklist.loc DATA'!$D$3:$D$3000=J692,"#no matching result in Checklist.loc DATA")="MISSING",_xlfn._xlws.FILTER('Checklist.loc DATA'!$E$3:$E$3000,'Checklist.loc DATA'!$D$3:$D$3000=J692,"#no matching result in Checklist.loc DATA")=""),
          IF(_xlfn._xlws.FILTER('CLUE. Integrator'!$C$2:$C$3000,'CLUE. Integrator'!$D$2:$D$3000=J692,"#no matching result in aircraft CLUE_Integrator")="0","#Text found in aircraft CLUE_Integrator but no matching entry name; check that you copy-pasted entry names",
                   _xlfn._xlws.FILTER('CLUE. Integrator'!$C$2:$C$3000,'CLUE. Integrator'!$D$2:$D$3000=J692,"#no matching result in aircraft CLUE_Integrator")),
           _xlfn._xlws.FILTER('Checklist.loc DATA'!$E$3:$E$3000,'Checklist.loc DATA'!$D$3:$D$3000=J692,"#no matching result in Checklist.loc DATA")))</f>
        <v/>
      </c>
      <c r="L692" s="63" t="str">
        <f>IF('Integrator tracking'!G701="","",'Integrator tracking'!G701)</f>
        <v/>
      </c>
      <c r="M692" s="14" t="str">
        <f t="shared" si="20"/>
        <v/>
      </c>
      <c r="N692" s="14" t="str">
        <f>IF(F692="","",
_xlfn.CONCAT('Resource Checklist generator'!$A$2,UPPER('Resource Checklist generator'!$O$1),SUBSTITUTE(_xlfn.CONCAT(G692,"_",I692),"GAME.CHECKLIST_",""),"_",T692,'Resource Checklist generator'!$M$2,L692,'Resource Checklist generator'!$K$2,CHAR(10),
    'Resource Checklist generator'!$L$1,'Resource Checklist generator'!$N$2,'Resource Checklist generator'!$K$1,CHAR(10),
    'Resource Checklist generator'!$N$1
))</f>
        <v/>
      </c>
      <c r="O692" s="14" t="str">
        <f>IF(NOT(OR(U692=0,U692="")),_xlfn.CONCAT('Resource Checklist generator'!$G$2,U692,'Resource Checklist generator'!$H$2,CHAR(10),'Resource Checklist generator'!$I$2),"")</f>
        <v/>
      </c>
      <c r="P692" s="14" t="str">
        <f>IF(NOT(OR(V692=0,V692="")),_xlfn.CONCAT('Resource Checklist generator'!$J$2,V692,'Resource Checklist generator'!$H$2,CHAR(10),'Resource Checklist generator'!$L$2),"")</f>
        <v/>
      </c>
      <c r="Q692" s="14" t="str">
        <f>IF(F692="","",
    _xlfn.CONCAT('Resource Checklist generator'!$A$1,UPPER('Resource Checklist generator'!$O$1),SUBSTITUTE(_xlfn.CONCAT(G692,"_",I692),"GAME.CHECKLIST_",""),'Resource Checklist generator'!$B$1,CHAR(10),
    'Resource Checklist generator'!$C$1,G692,'Resource Checklist generator'!$D$1,I692,'Resource Checklist generator'!$E$1,CHAR(10),
    IF(K692="","",_xlfn.CONCAT('Resource Checklist generator'!$F$1,K692,'Resource Checklist generator'!$G$1,CHAR(10))),
    'Resource Checklist generator'!$J$1,'Resource Checklist generator'!$K$1,CHAR(10),
    'Resource Checklist generator'!$N$1)
)</f>
        <v/>
      </c>
      <c r="R692" s="14"/>
      <c r="S692" s="14" t="str">
        <f t="shared" si="21"/>
        <v/>
      </c>
      <c r="T692" s="14" t="str" cm="1">
        <f t="array" ref="T692">IF(Q692="","",MATCH(MID(Q692,1,255),MID($R$3:$R$999,1,255),0))</f>
        <v/>
      </c>
      <c r="U692" s="14"/>
      <c r="V692" s="14"/>
    </row>
    <row r="693" spans="2:22">
      <c r="B693" s="9"/>
      <c r="C693" s="46" t="str" cm="1">
        <f t="array" ref="C693">IF(B693="","",
       IF(OR(_xlfn._xlws.FILTER('Checklist.loc DATA'!$D$3:$D$3000,'Checklist.loc DATA'!$C$3:$C$3000=B693,"#no matching result in Checklist.loc DATA")="#no matching result found in Checklist.loc DATA",_xlfn._xlws.FILTER('Checklist.loc DATA'!$D$3:$D$3000,'Checklist.loc DATA'!$C$3:$C$3000=B693,"#no matching result in Checklist.loc DATA")="MISSING",_xlfn._xlws.FILTER('Checklist.loc DATA'!$D$3:$D$3000,'Checklist.loc DATA'!$C$3:$C$3000=B693,"#no matching result in Checklist.loc DATA")=""),
            IF(_xlfn._xlws.FILTER('GAME.CHECKLIST_ Integrator'!$C$2:$C$3000,'GAME.CHECKLIST_ Integrator'!$D$2:$D$3000=B693,"#no matching result in GAME.CHECKLIST Integrator")="0","#Text found in aircraft PAGE_Integrator but no matching entry name; check that you copy-pasted entry names",
                   _xlfn._xlws.FILTER('GAME.CHECKLIST_ Integrator'!$C$2:$C$3000,'GAME.CHECKLIST_ Integrator'!$D$2:$D$3000=B693,"#no matching result in GAME.CHECKLIST Integrator")),
           _xlfn._xlws.FILTER('Checklist.loc DATA'!$D$3:$D$3000,'Checklist.loc DATA'!$C$3:$C$3000=B693,"#no matching result in Checklist.loc DATA")))</f>
        <v/>
      </c>
      <c r="D693" s="54"/>
      <c r="E693" s="46" t="str" cm="1">
        <f t="array" ref="E693">IF(D693="","",
       IF(OR(_xlfn._xlws.FILTER('Checklist.loc DATA'!$D$3:$D$3000,'Checklist.loc DATA'!$C$3:$C$3000=D693,"#no matching result in Checklist.loc DATA")="#no matching result found in Checklist.loc DATA",_xlfn._xlws.FILTER('Checklist.loc DATA'!$D$3:$D$3000,'Checklist.loc DATA'!$C$3:$C$3000=D693,"#no matching result in Checklist.loc DATA")="MISSING",_xlfn._xlws.FILTER('Checklist.loc DATA'!$D$3:$D$3000,'Checklist.loc DATA'!$C$3:$C$3000=D693,"#no matching result in Checklist.loc DATA")=""),
            IF(_xlfn._xlws.FILTER('GAME.CHECKLIST_ Integrator'!$C$2:$C$3000,'GAME.CHECKLIST_ Integrator'!$D$2:$D$3000=D693,"#no matching result in GAME.CHECKLIST Integrator")="0","#Text found in aircraft PAGE_Integrator but no matching entry name; check that you copy-pasted entry names",
                   _xlfn._xlws.FILTER('GAME.CHECKLIST_ Integrator'!$C$2:$C$3000,'GAME.CHECKLIST_ Integrator'!$D$2:$D$3000=D693,"#no matching result in GAME.CHECKLIST Integrator")),
           _xlfn._xlws.FILTER('Checklist.loc DATA'!$D$3:$D$3000,'Checklist.loc DATA'!$C$3:$C$3000=D693,"#no matching result in Checklist.loc DATA")))</f>
        <v/>
      </c>
      <c r="F693" s="52"/>
      <c r="G693" s="46" t="str" cm="1">
        <f t="array" ref="G693">IF(F693="","",
       IF(OR(_xlfn._xlws.FILTER('Checklist.loc DATA'!$D$3:$D$3000,'Checklist.loc DATA'!$C$3:$C$3000=F693,"#no matching result in Checklist.loc DATA")="#no matching result found in Checklist.loc DATA",_xlfn._xlws.FILTER('Checklist.loc DATA'!$D$3:$D$3000,'Checklist.loc DATA'!$C$3:$C$3000=F693,"#no matching result in Checklist.loc DATA")="MISSING",_xlfn._xlws.FILTER('Checklist.loc DATA'!$D$3:$D$3000,'Checklist.loc DATA'!$C$3:$C$3000=F693,"#no matching result in Checklist.loc DATA")=""),
            IF(_xlfn._xlws.FILTER('GAME.CHECKLIST_ Integrator'!$C$2:$C$3000,'GAME.CHECKLIST_ Integrator'!$D$2:$D$3000=F693,"#no matching result in GAME.CHECKLIST Integrator")="0","#Text found in aircraft PAGE_Integrator but no matching entry name; check that you copy-pasted entry names",
                   _xlfn._xlws.FILTER('GAME.CHECKLIST_ Integrator'!$C$2:$C$3000,'GAME.CHECKLIST_ Integrator'!$D$2:$D$3000=F693,"#no matching result in GAME.CHECKLIST Integrator")),
           _xlfn._xlws.FILTER('Checklist.loc DATA'!$D$3:$D$3000,'Checklist.loc DATA'!$C$3:$C$3000=F693,"#no matching result in Checklist.loc DATA")))</f>
        <v/>
      </c>
      <c r="H693" s="61"/>
      <c r="I693" s="46" t="str" cm="1">
        <f t="array" ref="I693">IF(H693="","",
       IF(OR(_xlfn._xlws.FILTER('Checklist.loc DATA'!$D$3:$D$3000,'Checklist.loc DATA'!$C$3:$C$3000=H693,"#no matching result in Checklist.loc DATA")="#no matching result found in Checklist.loc DATA",_xlfn._xlws.FILTER('Checklist.loc DATA'!$D$3:$D$3000,'Checklist.loc DATA'!$C$3:$C$3000=H693,"#no matching result in Checklist.loc DATA")="MISSING",_xlfn._xlws.FILTER('Checklist.loc DATA'!$D$3:$D$3000,'Checklist.loc DATA'!$C$3:$C$3000=H693,"#no matching result in Checklist.loc DATA")=""),
            IF(_xlfn._xlws.FILTER('GAME.CHECKLIST_ Integrator'!$C$2:$C$3000,'GAME.CHECKLIST_ Integrator'!$D$2:$D$3000=H693,"#no matching result in GAME.CHECKLIST Integrator")="0","#Text found in aircraft PAGE_Integrator but no matching entry name; check that you copy-pasted entry names",
                   _xlfn._xlws.FILTER('GAME.CHECKLIST_ Integrator'!$C$2:$C$3000,'GAME.CHECKLIST_ Integrator'!$D$2:$D$3000=H693,"#no matching result in GAME.CHECKLIST Integrator")),
           _xlfn._xlws.FILTER('Checklist.loc DATA'!$D$3:$D$3000,'Checklist.loc DATA'!$C$3:$C$3000=H693,"#no matching result in Checklist.loc DATA")))</f>
        <v/>
      </c>
      <c r="J693" s="48"/>
      <c r="K693" s="46" t="str" cm="1">
        <f t="array" ref="K693">IF(OR(J693="",J693=0),"",
       IF(OR(_xlfn._xlws.FILTER('Checklist.loc DATA'!$E$3:$E$3000,'Checklist.loc DATA'!$D$3:$D$3000=J693,"#no matching result in Checklist.loc DATA")="#no matching result found in Checklist.loc DATA",_xlfn._xlws.FILTER('Checklist.loc DATA'!$E$3:$E$3000,'Checklist.loc DATA'!$D$3:$D$3000=J693,"#no matching result in Checklist.loc DATA")="MISSING",_xlfn._xlws.FILTER('Checklist.loc DATA'!$E$3:$E$3000,'Checklist.loc DATA'!$D$3:$D$3000=J693,"#no matching result in Checklist.loc DATA")=""),
          IF(_xlfn._xlws.FILTER('CLUE. Integrator'!$C$2:$C$3000,'CLUE. Integrator'!$D$2:$D$3000=J693,"#no matching result in aircraft CLUE_Integrator")="0","#Text found in aircraft CLUE_Integrator but no matching entry name; check that you copy-pasted entry names",
                   _xlfn._xlws.FILTER('CLUE. Integrator'!$C$2:$C$3000,'CLUE. Integrator'!$D$2:$D$3000=J693,"#no matching result in aircraft CLUE_Integrator")),
           _xlfn._xlws.FILTER('Checklist.loc DATA'!$E$3:$E$3000,'Checklist.loc DATA'!$D$3:$D$3000=J693,"#no matching result in Checklist.loc DATA")))</f>
        <v/>
      </c>
      <c r="L693" s="63" t="str">
        <f>IF('Integrator tracking'!G702="","",'Integrator tracking'!G702)</f>
        <v/>
      </c>
      <c r="M693" s="14" t="str">
        <f t="shared" si="20"/>
        <v/>
      </c>
      <c r="N693" s="14" t="str">
        <f>IF(F693="","",
_xlfn.CONCAT('Resource Checklist generator'!$A$2,UPPER('Resource Checklist generator'!$O$1),SUBSTITUTE(_xlfn.CONCAT(G693,"_",I693),"GAME.CHECKLIST_",""),"_",T693,'Resource Checklist generator'!$M$2,L693,'Resource Checklist generator'!$K$2,CHAR(10),
    'Resource Checklist generator'!$L$1,'Resource Checklist generator'!$N$2,'Resource Checklist generator'!$K$1,CHAR(10),
    'Resource Checklist generator'!$N$1
))</f>
        <v/>
      </c>
      <c r="O693" s="14" t="str">
        <f>IF(NOT(OR(U693=0,U693="")),_xlfn.CONCAT('Resource Checklist generator'!$G$2,U693,'Resource Checklist generator'!$H$2,CHAR(10),'Resource Checklist generator'!$I$2),"")</f>
        <v/>
      </c>
      <c r="P693" s="14" t="str">
        <f>IF(NOT(OR(V693=0,V693="")),_xlfn.CONCAT('Resource Checklist generator'!$J$2,V693,'Resource Checklist generator'!$H$2,CHAR(10),'Resource Checklist generator'!$L$2),"")</f>
        <v/>
      </c>
      <c r="Q693" s="14" t="str">
        <f>IF(F693="","",
    _xlfn.CONCAT('Resource Checklist generator'!$A$1,UPPER('Resource Checklist generator'!$O$1),SUBSTITUTE(_xlfn.CONCAT(G693,"_",I693),"GAME.CHECKLIST_",""),'Resource Checklist generator'!$B$1,CHAR(10),
    'Resource Checklist generator'!$C$1,G693,'Resource Checklist generator'!$D$1,I693,'Resource Checklist generator'!$E$1,CHAR(10),
    IF(K693="","",_xlfn.CONCAT('Resource Checklist generator'!$F$1,K693,'Resource Checklist generator'!$G$1,CHAR(10))),
    'Resource Checklist generator'!$J$1,'Resource Checklist generator'!$K$1,CHAR(10),
    'Resource Checklist generator'!$N$1)
)</f>
        <v/>
      </c>
      <c r="R693" s="14"/>
      <c r="S693" s="14" t="str">
        <f t="shared" si="21"/>
        <v/>
      </c>
      <c r="T693" s="14" t="str" cm="1">
        <f t="array" ref="T693">IF(Q693="","",MATCH(MID(Q693,1,255),MID($R$3:$R$999,1,255),0))</f>
        <v/>
      </c>
      <c r="U693" s="14"/>
      <c r="V693" s="14"/>
    </row>
    <row r="694" spans="2:22">
      <c r="B694" s="9"/>
      <c r="C694" s="46" t="str" cm="1">
        <f t="array" ref="C694">IF(B694="","",
       IF(OR(_xlfn._xlws.FILTER('Checklist.loc DATA'!$D$3:$D$3000,'Checklist.loc DATA'!$C$3:$C$3000=B694,"#no matching result in Checklist.loc DATA")="#no matching result found in Checklist.loc DATA",_xlfn._xlws.FILTER('Checklist.loc DATA'!$D$3:$D$3000,'Checklist.loc DATA'!$C$3:$C$3000=B694,"#no matching result in Checklist.loc DATA")="MISSING",_xlfn._xlws.FILTER('Checklist.loc DATA'!$D$3:$D$3000,'Checklist.loc DATA'!$C$3:$C$3000=B694,"#no matching result in Checklist.loc DATA")=""),
            IF(_xlfn._xlws.FILTER('GAME.CHECKLIST_ Integrator'!$C$2:$C$3000,'GAME.CHECKLIST_ Integrator'!$D$2:$D$3000=B694,"#no matching result in GAME.CHECKLIST Integrator")="0","#Text found in aircraft PAGE_Integrator but no matching entry name; check that you copy-pasted entry names",
                   _xlfn._xlws.FILTER('GAME.CHECKLIST_ Integrator'!$C$2:$C$3000,'GAME.CHECKLIST_ Integrator'!$D$2:$D$3000=B694,"#no matching result in GAME.CHECKLIST Integrator")),
           _xlfn._xlws.FILTER('Checklist.loc DATA'!$D$3:$D$3000,'Checklist.loc DATA'!$C$3:$C$3000=B694,"#no matching result in Checklist.loc DATA")))</f>
        <v/>
      </c>
      <c r="D694" s="54"/>
      <c r="E694" s="46" t="str" cm="1">
        <f t="array" ref="E694">IF(D694="","",
       IF(OR(_xlfn._xlws.FILTER('Checklist.loc DATA'!$D$3:$D$3000,'Checklist.loc DATA'!$C$3:$C$3000=D694,"#no matching result in Checklist.loc DATA")="#no matching result found in Checklist.loc DATA",_xlfn._xlws.FILTER('Checklist.loc DATA'!$D$3:$D$3000,'Checklist.loc DATA'!$C$3:$C$3000=D694,"#no matching result in Checklist.loc DATA")="MISSING",_xlfn._xlws.FILTER('Checklist.loc DATA'!$D$3:$D$3000,'Checklist.loc DATA'!$C$3:$C$3000=D694,"#no matching result in Checklist.loc DATA")=""),
            IF(_xlfn._xlws.FILTER('GAME.CHECKLIST_ Integrator'!$C$2:$C$3000,'GAME.CHECKLIST_ Integrator'!$D$2:$D$3000=D694,"#no matching result in GAME.CHECKLIST Integrator")="0","#Text found in aircraft PAGE_Integrator but no matching entry name; check that you copy-pasted entry names",
                   _xlfn._xlws.FILTER('GAME.CHECKLIST_ Integrator'!$C$2:$C$3000,'GAME.CHECKLIST_ Integrator'!$D$2:$D$3000=D694,"#no matching result in GAME.CHECKLIST Integrator")),
           _xlfn._xlws.FILTER('Checklist.loc DATA'!$D$3:$D$3000,'Checklist.loc DATA'!$C$3:$C$3000=D694,"#no matching result in Checklist.loc DATA")))</f>
        <v/>
      </c>
      <c r="F694" s="52"/>
      <c r="G694" s="46" t="str" cm="1">
        <f t="array" ref="G694">IF(F694="","",
       IF(OR(_xlfn._xlws.FILTER('Checklist.loc DATA'!$D$3:$D$3000,'Checklist.loc DATA'!$C$3:$C$3000=F694,"#no matching result in Checklist.loc DATA")="#no matching result found in Checklist.loc DATA",_xlfn._xlws.FILTER('Checklist.loc DATA'!$D$3:$D$3000,'Checklist.loc DATA'!$C$3:$C$3000=F694,"#no matching result in Checklist.loc DATA")="MISSING",_xlfn._xlws.FILTER('Checklist.loc DATA'!$D$3:$D$3000,'Checklist.loc DATA'!$C$3:$C$3000=F694,"#no matching result in Checklist.loc DATA")=""),
            IF(_xlfn._xlws.FILTER('GAME.CHECKLIST_ Integrator'!$C$2:$C$3000,'GAME.CHECKLIST_ Integrator'!$D$2:$D$3000=F694,"#no matching result in GAME.CHECKLIST Integrator")="0","#Text found in aircraft PAGE_Integrator but no matching entry name; check that you copy-pasted entry names",
                   _xlfn._xlws.FILTER('GAME.CHECKLIST_ Integrator'!$C$2:$C$3000,'GAME.CHECKLIST_ Integrator'!$D$2:$D$3000=F694,"#no matching result in GAME.CHECKLIST Integrator")),
           _xlfn._xlws.FILTER('Checklist.loc DATA'!$D$3:$D$3000,'Checklist.loc DATA'!$C$3:$C$3000=F694,"#no matching result in Checklist.loc DATA")))</f>
        <v/>
      </c>
      <c r="H694" s="61"/>
      <c r="I694" s="46" t="str" cm="1">
        <f t="array" ref="I694">IF(H694="","",
       IF(OR(_xlfn._xlws.FILTER('Checklist.loc DATA'!$D$3:$D$3000,'Checklist.loc DATA'!$C$3:$C$3000=H694,"#no matching result in Checklist.loc DATA")="#no matching result found in Checklist.loc DATA",_xlfn._xlws.FILTER('Checklist.loc DATA'!$D$3:$D$3000,'Checklist.loc DATA'!$C$3:$C$3000=H694,"#no matching result in Checklist.loc DATA")="MISSING",_xlfn._xlws.FILTER('Checklist.loc DATA'!$D$3:$D$3000,'Checklist.loc DATA'!$C$3:$C$3000=H694,"#no matching result in Checklist.loc DATA")=""),
            IF(_xlfn._xlws.FILTER('GAME.CHECKLIST_ Integrator'!$C$2:$C$3000,'GAME.CHECKLIST_ Integrator'!$D$2:$D$3000=H694,"#no matching result in GAME.CHECKLIST Integrator")="0","#Text found in aircraft PAGE_Integrator but no matching entry name; check that you copy-pasted entry names",
                   _xlfn._xlws.FILTER('GAME.CHECKLIST_ Integrator'!$C$2:$C$3000,'GAME.CHECKLIST_ Integrator'!$D$2:$D$3000=H694,"#no matching result in GAME.CHECKLIST Integrator")),
           _xlfn._xlws.FILTER('Checklist.loc DATA'!$D$3:$D$3000,'Checklist.loc DATA'!$C$3:$C$3000=H694,"#no matching result in Checklist.loc DATA")))</f>
        <v/>
      </c>
      <c r="J694" s="48"/>
      <c r="K694" s="46" t="str" cm="1">
        <f t="array" ref="K694">IF(OR(J694="",J694=0),"",
       IF(OR(_xlfn._xlws.FILTER('Checklist.loc DATA'!$E$3:$E$3000,'Checklist.loc DATA'!$D$3:$D$3000=J694,"#no matching result in Checklist.loc DATA")="#no matching result found in Checklist.loc DATA",_xlfn._xlws.FILTER('Checklist.loc DATA'!$E$3:$E$3000,'Checklist.loc DATA'!$D$3:$D$3000=J694,"#no matching result in Checklist.loc DATA")="MISSING",_xlfn._xlws.FILTER('Checklist.loc DATA'!$E$3:$E$3000,'Checklist.loc DATA'!$D$3:$D$3000=J694,"#no matching result in Checklist.loc DATA")=""),
          IF(_xlfn._xlws.FILTER('CLUE. Integrator'!$C$2:$C$3000,'CLUE. Integrator'!$D$2:$D$3000=J694,"#no matching result in aircraft CLUE_Integrator")="0","#Text found in aircraft CLUE_Integrator but no matching entry name; check that you copy-pasted entry names",
                   _xlfn._xlws.FILTER('CLUE. Integrator'!$C$2:$C$3000,'CLUE. Integrator'!$D$2:$D$3000=J694,"#no matching result in aircraft CLUE_Integrator")),
           _xlfn._xlws.FILTER('Checklist.loc DATA'!$E$3:$E$3000,'Checklist.loc DATA'!$D$3:$D$3000=J694,"#no matching result in Checklist.loc DATA")))</f>
        <v/>
      </c>
      <c r="L694" s="63" t="str">
        <f>IF('Integrator tracking'!G703="","",'Integrator tracking'!G703)</f>
        <v/>
      </c>
      <c r="M694" s="14" t="str">
        <f t="shared" si="20"/>
        <v/>
      </c>
      <c r="N694" s="14" t="str">
        <f>IF(F694="","",
_xlfn.CONCAT('Resource Checklist generator'!$A$2,UPPER('Resource Checklist generator'!$O$1),SUBSTITUTE(_xlfn.CONCAT(G694,"_",I694),"GAME.CHECKLIST_",""),"_",T694,'Resource Checklist generator'!$M$2,L694,'Resource Checklist generator'!$K$2,CHAR(10),
    'Resource Checklist generator'!$L$1,'Resource Checklist generator'!$N$2,'Resource Checklist generator'!$K$1,CHAR(10),
    'Resource Checklist generator'!$N$1
))</f>
        <v/>
      </c>
      <c r="O694" s="14" t="str">
        <f>IF(NOT(OR(U694=0,U694="")),_xlfn.CONCAT('Resource Checklist generator'!$G$2,U694,'Resource Checklist generator'!$H$2,CHAR(10),'Resource Checklist generator'!$I$2),"")</f>
        <v/>
      </c>
      <c r="P694" s="14" t="str">
        <f>IF(NOT(OR(V694=0,V694="")),_xlfn.CONCAT('Resource Checklist generator'!$J$2,V694,'Resource Checklist generator'!$H$2,CHAR(10),'Resource Checklist generator'!$L$2),"")</f>
        <v/>
      </c>
      <c r="Q694" s="14" t="str">
        <f>IF(F694="","",
    _xlfn.CONCAT('Resource Checklist generator'!$A$1,UPPER('Resource Checklist generator'!$O$1),SUBSTITUTE(_xlfn.CONCAT(G694,"_",I694),"GAME.CHECKLIST_",""),'Resource Checklist generator'!$B$1,CHAR(10),
    'Resource Checklist generator'!$C$1,G694,'Resource Checklist generator'!$D$1,I694,'Resource Checklist generator'!$E$1,CHAR(10),
    IF(K694="","",_xlfn.CONCAT('Resource Checklist generator'!$F$1,K694,'Resource Checklist generator'!$G$1,CHAR(10))),
    'Resource Checklist generator'!$J$1,'Resource Checklist generator'!$K$1,CHAR(10),
    'Resource Checklist generator'!$N$1)
)</f>
        <v/>
      </c>
      <c r="R694" s="14"/>
      <c r="S694" s="14" t="str">
        <f t="shared" si="21"/>
        <v/>
      </c>
      <c r="T694" s="14" t="str" cm="1">
        <f t="array" ref="T694">IF(Q694="","",MATCH(MID(Q694,1,255),MID($R$3:$R$999,1,255),0))</f>
        <v/>
      </c>
      <c r="U694" s="14"/>
      <c r="V694" s="14"/>
    </row>
    <row r="695" spans="2:22">
      <c r="B695" s="9"/>
      <c r="C695" s="46" t="str" cm="1">
        <f t="array" ref="C695">IF(B695="","",
       IF(OR(_xlfn._xlws.FILTER('Checklist.loc DATA'!$D$3:$D$3000,'Checklist.loc DATA'!$C$3:$C$3000=B695,"#no matching result in Checklist.loc DATA")="#no matching result found in Checklist.loc DATA",_xlfn._xlws.FILTER('Checklist.loc DATA'!$D$3:$D$3000,'Checklist.loc DATA'!$C$3:$C$3000=B695,"#no matching result in Checklist.loc DATA")="MISSING",_xlfn._xlws.FILTER('Checklist.loc DATA'!$D$3:$D$3000,'Checklist.loc DATA'!$C$3:$C$3000=B695,"#no matching result in Checklist.loc DATA")=""),
            IF(_xlfn._xlws.FILTER('GAME.CHECKLIST_ Integrator'!$C$2:$C$3000,'GAME.CHECKLIST_ Integrator'!$D$2:$D$3000=B695,"#no matching result in GAME.CHECKLIST Integrator")="0","#Text found in aircraft PAGE_Integrator but no matching entry name; check that you copy-pasted entry names",
                   _xlfn._xlws.FILTER('GAME.CHECKLIST_ Integrator'!$C$2:$C$3000,'GAME.CHECKLIST_ Integrator'!$D$2:$D$3000=B695,"#no matching result in GAME.CHECKLIST Integrator")),
           _xlfn._xlws.FILTER('Checklist.loc DATA'!$D$3:$D$3000,'Checklist.loc DATA'!$C$3:$C$3000=B695,"#no matching result in Checklist.loc DATA")))</f>
        <v/>
      </c>
      <c r="D695" s="54"/>
      <c r="E695" s="46" t="str" cm="1">
        <f t="array" ref="E695">IF(D695="","",
       IF(OR(_xlfn._xlws.FILTER('Checklist.loc DATA'!$D$3:$D$3000,'Checklist.loc DATA'!$C$3:$C$3000=D695,"#no matching result in Checklist.loc DATA")="#no matching result found in Checklist.loc DATA",_xlfn._xlws.FILTER('Checklist.loc DATA'!$D$3:$D$3000,'Checklist.loc DATA'!$C$3:$C$3000=D695,"#no matching result in Checklist.loc DATA")="MISSING",_xlfn._xlws.FILTER('Checklist.loc DATA'!$D$3:$D$3000,'Checklist.loc DATA'!$C$3:$C$3000=D695,"#no matching result in Checklist.loc DATA")=""),
            IF(_xlfn._xlws.FILTER('GAME.CHECKLIST_ Integrator'!$C$2:$C$3000,'GAME.CHECKLIST_ Integrator'!$D$2:$D$3000=D695,"#no matching result in GAME.CHECKLIST Integrator")="0","#Text found in aircraft PAGE_Integrator but no matching entry name; check that you copy-pasted entry names",
                   _xlfn._xlws.FILTER('GAME.CHECKLIST_ Integrator'!$C$2:$C$3000,'GAME.CHECKLIST_ Integrator'!$D$2:$D$3000=D695,"#no matching result in GAME.CHECKLIST Integrator")),
           _xlfn._xlws.FILTER('Checklist.loc DATA'!$D$3:$D$3000,'Checklist.loc DATA'!$C$3:$C$3000=D695,"#no matching result in Checklist.loc DATA")))</f>
        <v/>
      </c>
      <c r="F695" s="52"/>
      <c r="G695" s="46" t="str" cm="1">
        <f t="array" ref="G695">IF(F695="","",
       IF(OR(_xlfn._xlws.FILTER('Checklist.loc DATA'!$D$3:$D$3000,'Checklist.loc DATA'!$C$3:$C$3000=F695,"#no matching result in Checklist.loc DATA")="#no matching result found in Checklist.loc DATA",_xlfn._xlws.FILTER('Checklist.loc DATA'!$D$3:$D$3000,'Checklist.loc DATA'!$C$3:$C$3000=F695,"#no matching result in Checklist.loc DATA")="MISSING",_xlfn._xlws.FILTER('Checklist.loc DATA'!$D$3:$D$3000,'Checklist.loc DATA'!$C$3:$C$3000=F695,"#no matching result in Checklist.loc DATA")=""),
            IF(_xlfn._xlws.FILTER('GAME.CHECKLIST_ Integrator'!$C$2:$C$3000,'GAME.CHECKLIST_ Integrator'!$D$2:$D$3000=F695,"#no matching result in GAME.CHECKLIST Integrator")="0","#Text found in aircraft PAGE_Integrator but no matching entry name; check that you copy-pasted entry names",
                   _xlfn._xlws.FILTER('GAME.CHECKLIST_ Integrator'!$C$2:$C$3000,'GAME.CHECKLIST_ Integrator'!$D$2:$D$3000=F695,"#no matching result in GAME.CHECKLIST Integrator")),
           _xlfn._xlws.FILTER('Checklist.loc DATA'!$D$3:$D$3000,'Checklist.loc DATA'!$C$3:$C$3000=F695,"#no matching result in Checklist.loc DATA")))</f>
        <v/>
      </c>
      <c r="H695" s="61"/>
      <c r="I695" s="46" t="str" cm="1">
        <f t="array" ref="I695">IF(H695="","",
       IF(OR(_xlfn._xlws.FILTER('Checklist.loc DATA'!$D$3:$D$3000,'Checklist.loc DATA'!$C$3:$C$3000=H695,"#no matching result in Checklist.loc DATA")="#no matching result found in Checklist.loc DATA",_xlfn._xlws.FILTER('Checklist.loc DATA'!$D$3:$D$3000,'Checklist.loc DATA'!$C$3:$C$3000=H695,"#no matching result in Checklist.loc DATA")="MISSING",_xlfn._xlws.FILTER('Checklist.loc DATA'!$D$3:$D$3000,'Checklist.loc DATA'!$C$3:$C$3000=H695,"#no matching result in Checklist.loc DATA")=""),
            IF(_xlfn._xlws.FILTER('GAME.CHECKLIST_ Integrator'!$C$2:$C$3000,'GAME.CHECKLIST_ Integrator'!$D$2:$D$3000=H695,"#no matching result in GAME.CHECKLIST Integrator")="0","#Text found in aircraft PAGE_Integrator but no matching entry name; check that you copy-pasted entry names",
                   _xlfn._xlws.FILTER('GAME.CHECKLIST_ Integrator'!$C$2:$C$3000,'GAME.CHECKLIST_ Integrator'!$D$2:$D$3000=H695,"#no matching result in GAME.CHECKLIST Integrator")),
           _xlfn._xlws.FILTER('Checklist.loc DATA'!$D$3:$D$3000,'Checklist.loc DATA'!$C$3:$C$3000=H695,"#no matching result in Checklist.loc DATA")))</f>
        <v/>
      </c>
      <c r="J695" s="48"/>
      <c r="K695" s="46" t="str" cm="1">
        <f t="array" ref="K695">IF(OR(J695="",J695=0),"",
       IF(OR(_xlfn._xlws.FILTER('Checklist.loc DATA'!$E$3:$E$3000,'Checklist.loc DATA'!$D$3:$D$3000=J695,"#no matching result in Checklist.loc DATA")="#no matching result found in Checklist.loc DATA",_xlfn._xlws.FILTER('Checklist.loc DATA'!$E$3:$E$3000,'Checklist.loc DATA'!$D$3:$D$3000=J695,"#no matching result in Checklist.loc DATA")="MISSING",_xlfn._xlws.FILTER('Checklist.loc DATA'!$E$3:$E$3000,'Checklist.loc DATA'!$D$3:$D$3000=J695,"#no matching result in Checklist.loc DATA")=""),
          IF(_xlfn._xlws.FILTER('CLUE. Integrator'!$C$2:$C$3000,'CLUE. Integrator'!$D$2:$D$3000=J695,"#no matching result in aircraft CLUE_Integrator")="0","#Text found in aircraft CLUE_Integrator but no matching entry name; check that you copy-pasted entry names",
                   _xlfn._xlws.FILTER('CLUE. Integrator'!$C$2:$C$3000,'CLUE. Integrator'!$D$2:$D$3000=J695,"#no matching result in aircraft CLUE_Integrator")),
           _xlfn._xlws.FILTER('Checklist.loc DATA'!$E$3:$E$3000,'Checklist.loc DATA'!$D$3:$D$3000=J695,"#no matching result in Checklist.loc DATA")))</f>
        <v/>
      </c>
      <c r="L695" s="63" t="str">
        <f>IF('Integrator tracking'!G704="","",'Integrator tracking'!G704)</f>
        <v/>
      </c>
      <c r="M695" s="14" t="str">
        <f t="shared" si="20"/>
        <v/>
      </c>
      <c r="N695" s="14" t="str">
        <f>IF(F695="","",
_xlfn.CONCAT('Resource Checklist generator'!$A$2,UPPER('Resource Checklist generator'!$O$1),SUBSTITUTE(_xlfn.CONCAT(G695,"_",I695),"GAME.CHECKLIST_",""),"_",T695,'Resource Checklist generator'!$M$2,L695,'Resource Checklist generator'!$K$2,CHAR(10),
    'Resource Checklist generator'!$L$1,'Resource Checklist generator'!$N$2,'Resource Checklist generator'!$K$1,CHAR(10),
    'Resource Checklist generator'!$N$1
))</f>
        <v/>
      </c>
      <c r="O695" s="14" t="str">
        <f>IF(NOT(OR(U695=0,U695="")),_xlfn.CONCAT('Resource Checklist generator'!$G$2,U695,'Resource Checklist generator'!$H$2,CHAR(10),'Resource Checklist generator'!$I$2),"")</f>
        <v/>
      </c>
      <c r="P695" s="14" t="str">
        <f>IF(NOT(OR(V695=0,V695="")),_xlfn.CONCAT('Resource Checklist generator'!$J$2,V695,'Resource Checklist generator'!$H$2,CHAR(10),'Resource Checklist generator'!$L$2),"")</f>
        <v/>
      </c>
      <c r="Q695" s="14" t="str">
        <f>IF(F695="","",
    _xlfn.CONCAT('Resource Checklist generator'!$A$1,UPPER('Resource Checklist generator'!$O$1),SUBSTITUTE(_xlfn.CONCAT(G695,"_",I695),"GAME.CHECKLIST_",""),'Resource Checklist generator'!$B$1,CHAR(10),
    'Resource Checklist generator'!$C$1,G695,'Resource Checklist generator'!$D$1,I695,'Resource Checklist generator'!$E$1,CHAR(10),
    IF(K695="","",_xlfn.CONCAT('Resource Checklist generator'!$F$1,K695,'Resource Checklist generator'!$G$1,CHAR(10))),
    'Resource Checklist generator'!$J$1,'Resource Checklist generator'!$K$1,CHAR(10),
    'Resource Checklist generator'!$N$1)
)</f>
        <v/>
      </c>
      <c r="R695" s="14"/>
      <c r="S695" s="14" t="str">
        <f t="shared" si="21"/>
        <v/>
      </c>
      <c r="T695" s="14" t="str" cm="1">
        <f t="array" ref="T695">IF(Q695="","",MATCH(MID(Q695,1,255),MID($R$3:$R$999,1,255),0))</f>
        <v/>
      </c>
      <c r="U695" s="14"/>
      <c r="V695" s="14"/>
    </row>
    <row r="696" spans="2:22">
      <c r="B696" s="9"/>
      <c r="C696" s="46" t="str" cm="1">
        <f t="array" ref="C696">IF(B696="","",
       IF(OR(_xlfn._xlws.FILTER('Checklist.loc DATA'!$D$3:$D$3000,'Checklist.loc DATA'!$C$3:$C$3000=B696,"#no matching result in Checklist.loc DATA")="#no matching result found in Checklist.loc DATA",_xlfn._xlws.FILTER('Checklist.loc DATA'!$D$3:$D$3000,'Checklist.loc DATA'!$C$3:$C$3000=B696,"#no matching result in Checklist.loc DATA")="MISSING",_xlfn._xlws.FILTER('Checklist.loc DATA'!$D$3:$D$3000,'Checklist.loc DATA'!$C$3:$C$3000=B696,"#no matching result in Checklist.loc DATA")=""),
            IF(_xlfn._xlws.FILTER('GAME.CHECKLIST_ Integrator'!$C$2:$C$3000,'GAME.CHECKLIST_ Integrator'!$D$2:$D$3000=B696,"#no matching result in GAME.CHECKLIST Integrator")="0","#Text found in aircraft PAGE_Integrator but no matching entry name; check that you copy-pasted entry names",
                   _xlfn._xlws.FILTER('GAME.CHECKLIST_ Integrator'!$C$2:$C$3000,'GAME.CHECKLIST_ Integrator'!$D$2:$D$3000=B696,"#no matching result in GAME.CHECKLIST Integrator")),
           _xlfn._xlws.FILTER('Checklist.loc DATA'!$D$3:$D$3000,'Checklist.loc DATA'!$C$3:$C$3000=B696,"#no matching result in Checklist.loc DATA")))</f>
        <v/>
      </c>
      <c r="D696" s="54"/>
      <c r="E696" s="46" t="str" cm="1">
        <f t="array" ref="E696">IF(D696="","",
       IF(OR(_xlfn._xlws.FILTER('Checklist.loc DATA'!$D$3:$D$3000,'Checklist.loc DATA'!$C$3:$C$3000=D696,"#no matching result in Checklist.loc DATA")="#no matching result found in Checklist.loc DATA",_xlfn._xlws.FILTER('Checklist.loc DATA'!$D$3:$D$3000,'Checklist.loc DATA'!$C$3:$C$3000=D696,"#no matching result in Checklist.loc DATA")="MISSING",_xlfn._xlws.FILTER('Checklist.loc DATA'!$D$3:$D$3000,'Checklist.loc DATA'!$C$3:$C$3000=D696,"#no matching result in Checklist.loc DATA")=""),
            IF(_xlfn._xlws.FILTER('GAME.CHECKLIST_ Integrator'!$C$2:$C$3000,'GAME.CHECKLIST_ Integrator'!$D$2:$D$3000=D696,"#no matching result in GAME.CHECKLIST Integrator")="0","#Text found in aircraft PAGE_Integrator but no matching entry name; check that you copy-pasted entry names",
                   _xlfn._xlws.FILTER('GAME.CHECKLIST_ Integrator'!$C$2:$C$3000,'GAME.CHECKLIST_ Integrator'!$D$2:$D$3000=D696,"#no matching result in GAME.CHECKLIST Integrator")),
           _xlfn._xlws.FILTER('Checklist.loc DATA'!$D$3:$D$3000,'Checklist.loc DATA'!$C$3:$C$3000=D696,"#no matching result in Checklist.loc DATA")))</f>
        <v/>
      </c>
      <c r="F696" s="52"/>
      <c r="G696" s="46" t="str" cm="1">
        <f t="array" ref="G696">IF(F696="","",
       IF(OR(_xlfn._xlws.FILTER('Checklist.loc DATA'!$D$3:$D$3000,'Checklist.loc DATA'!$C$3:$C$3000=F696,"#no matching result in Checklist.loc DATA")="#no matching result found in Checklist.loc DATA",_xlfn._xlws.FILTER('Checklist.loc DATA'!$D$3:$D$3000,'Checklist.loc DATA'!$C$3:$C$3000=F696,"#no matching result in Checklist.loc DATA")="MISSING",_xlfn._xlws.FILTER('Checklist.loc DATA'!$D$3:$D$3000,'Checklist.loc DATA'!$C$3:$C$3000=F696,"#no matching result in Checklist.loc DATA")=""),
            IF(_xlfn._xlws.FILTER('GAME.CHECKLIST_ Integrator'!$C$2:$C$3000,'GAME.CHECKLIST_ Integrator'!$D$2:$D$3000=F696,"#no matching result in GAME.CHECKLIST Integrator")="0","#Text found in aircraft PAGE_Integrator but no matching entry name; check that you copy-pasted entry names",
                   _xlfn._xlws.FILTER('GAME.CHECKLIST_ Integrator'!$C$2:$C$3000,'GAME.CHECKLIST_ Integrator'!$D$2:$D$3000=F696,"#no matching result in GAME.CHECKLIST Integrator")),
           _xlfn._xlws.FILTER('Checklist.loc DATA'!$D$3:$D$3000,'Checklist.loc DATA'!$C$3:$C$3000=F696,"#no matching result in Checklist.loc DATA")))</f>
        <v/>
      </c>
      <c r="H696" s="61"/>
      <c r="I696" s="46" t="str" cm="1">
        <f t="array" ref="I696">IF(H696="","",
       IF(OR(_xlfn._xlws.FILTER('Checklist.loc DATA'!$D$3:$D$3000,'Checklist.loc DATA'!$C$3:$C$3000=H696,"#no matching result in Checklist.loc DATA")="#no matching result found in Checklist.loc DATA",_xlfn._xlws.FILTER('Checklist.loc DATA'!$D$3:$D$3000,'Checklist.loc DATA'!$C$3:$C$3000=H696,"#no matching result in Checklist.loc DATA")="MISSING",_xlfn._xlws.FILTER('Checklist.loc DATA'!$D$3:$D$3000,'Checklist.loc DATA'!$C$3:$C$3000=H696,"#no matching result in Checklist.loc DATA")=""),
            IF(_xlfn._xlws.FILTER('GAME.CHECKLIST_ Integrator'!$C$2:$C$3000,'GAME.CHECKLIST_ Integrator'!$D$2:$D$3000=H696,"#no matching result in GAME.CHECKLIST Integrator")="0","#Text found in aircraft PAGE_Integrator but no matching entry name; check that you copy-pasted entry names",
                   _xlfn._xlws.FILTER('GAME.CHECKLIST_ Integrator'!$C$2:$C$3000,'GAME.CHECKLIST_ Integrator'!$D$2:$D$3000=H696,"#no matching result in GAME.CHECKLIST Integrator")),
           _xlfn._xlws.FILTER('Checklist.loc DATA'!$D$3:$D$3000,'Checklist.loc DATA'!$C$3:$C$3000=H696,"#no matching result in Checklist.loc DATA")))</f>
        <v/>
      </c>
      <c r="J696" s="48"/>
      <c r="K696" s="46" t="str" cm="1">
        <f t="array" ref="K696">IF(OR(J696="",J696=0),"",
       IF(OR(_xlfn._xlws.FILTER('Checklist.loc DATA'!$E$3:$E$3000,'Checklist.loc DATA'!$D$3:$D$3000=J696,"#no matching result in Checklist.loc DATA")="#no matching result found in Checklist.loc DATA",_xlfn._xlws.FILTER('Checklist.loc DATA'!$E$3:$E$3000,'Checklist.loc DATA'!$D$3:$D$3000=J696,"#no matching result in Checklist.loc DATA")="MISSING",_xlfn._xlws.FILTER('Checklist.loc DATA'!$E$3:$E$3000,'Checklist.loc DATA'!$D$3:$D$3000=J696,"#no matching result in Checklist.loc DATA")=""),
          IF(_xlfn._xlws.FILTER('CLUE. Integrator'!$C$2:$C$3000,'CLUE. Integrator'!$D$2:$D$3000=J696,"#no matching result in aircraft CLUE_Integrator")="0","#Text found in aircraft CLUE_Integrator but no matching entry name; check that you copy-pasted entry names",
                   _xlfn._xlws.FILTER('CLUE. Integrator'!$C$2:$C$3000,'CLUE. Integrator'!$D$2:$D$3000=J696,"#no matching result in aircraft CLUE_Integrator")),
           _xlfn._xlws.FILTER('Checklist.loc DATA'!$E$3:$E$3000,'Checklist.loc DATA'!$D$3:$D$3000=J696,"#no matching result in Checklist.loc DATA")))</f>
        <v/>
      </c>
      <c r="L696" s="63" t="str">
        <f>IF('Integrator tracking'!G705="","",'Integrator tracking'!G705)</f>
        <v/>
      </c>
      <c r="M696" s="14" t="str">
        <f t="shared" si="20"/>
        <v/>
      </c>
      <c r="N696" s="14" t="str">
        <f>IF(F696="","",
_xlfn.CONCAT('Resource Checklist generator'!$A$2,UPPER('Resource Checklist generator'!$O$1),SUBSTITUTE(_xlfn.CONCAT(G696,"_",I696),"GAME.CHECKLIST_",""),"_",T696,'Resource Checklist generator'!$M$2,L696,'Resource Checklist generator'!$K$2,CHAR(10),
    'Resource Checklist generator'!$L$1,'Resource Checklist generator'!$N$2,'Resource Checklist generator'!$K$1,CHAR(10),
    'Resource Checklist generator'!$N$1
))</f>
        <v/>
      </c>
      <c r="O696" s="14" t="str">
        <f>IF(NOT(OR(U696=0,U696="")),_xlfn.CONCAT('Resource Checklist generator'!$G$2,U696,'Resource Checklist generator'!$H$2,CHAR(10),'Resource Checklist generator'!$I$2),"")</f>
        <v/>
      </c>
      <c r="P696" s="14" t="str">
        <f>IF(NOT(OR(V696=0,V696="")),_xlfn.CONCAT('Resource Checklist generator'!$J$2,V696,'Resource Checklist generator'!$H$2,CHAR(10),'Resource Checklist generator'!$L$2),"")</f>
        <v/>
      </c>
      <c r="Q696" s="14" t="str">
        <f>IF(F696="","",
    _xlfn.CONCAT('Resource Checklist generator'!$A$1,UPPER('Resource Checklist generator'!$O$1),SUBSTITUTE(_xlfn.CONCAT(G696,"_",I696),"GAME.CHECKLIST_",""),'Resource Checklist generator'!$B$1,CHAR(10),
    'Resource Checklist generator'!$C$1,G696,'Resource Checklist generator'!$D$1,I696,'Resource Checklist generator'!$E$1,CHAR(10),
    IF(K696="","",_xlfn.CONCAT('Resource Checklist generator'!$F$1,K696,'Resource Checklist generator'!$G$1,CHAR(10))),
    'Resource Checklist generator'!$J$1,'Resource Checklist generator'!$K$1,CHAR(10),
    'Resource Checklist generator'!$N$1)
)</f>
        <v/>
      </c>
      <c r="R696" s="14"/>
      <c r="S696" s="14" t="str">
        <f t="shared" si="21"/>
        <v/>
      </c>
      <c r="T696" s="14" t="str" cm="1">
        <f t="array" ref="T696">IF(Q696="","",MATCH(MID(Q696,1,255),MID($R$3:$R$999,1,255),0))</f>
        <v/>
      </c>
      <c r="U696" s="14"/>
      <c r="V696" s="14"/>
    </row>
    <row r="697" spans="2:22">
      <c r="B697" s="9"/>
      <c r="C697" s="46" t="str" cm="1">
        <f t="array" ref="C697">IF(B697="","",
       IF(OR(_xlfn._xlws.FILTER('Checklist.loc DATA'!$D$3:$D$3000,'Checklist.loc DATA'!$C$3:$C$3000=B697,"#no matching result in Checklist.loc DATA")="#no matching result found in Checklist.loc DATA",_xlfn._xlws.FILTER('Checklist.loc DATA'!$D$3:$D$3000,'Checklist.loc DATA'!$C$3:$C$3000=B697,"#no matching result in Checklist.loc DATA")="MISSING",_xlfn._xlws.FILTER('Checklist.loc DATA'!$D$3:$D$3000,'Checklist.loc DATA'!$C$3:$C$3000=B697,"#no matching result in Checklist.loc DATA")=""),
            IF(_xlfn._xlws.FILTER('GAME.CHECKLIST_ Integrator'!$C$2:$C$3000,'GAME.CHECKLIST_ Integrator'!$D$2:$D$3000=B697,"#no matching result in GAME.CHECKLIST Integrator")="0","#Text found in aircraft PAGE_Integrator but no matching entry name; check that you copy-pasted entry names",
                   _xlfn._xlws.FILTER('GAME.CHECKLIST_ Integrator'!$C$2:$C$3000,'GAME.CHECKLIST_ Integrator'!$D$2:$D$3000=B697,"#no matching result in GAME.CHECKLIST Integrator")),
           _xlfn._xlws.FILTER('Checklist.loc DATA'!$D$3:$D$3000,'Checklist.loc DATA'!$C$3:$C$3000=B697,"#no matching result in Checklist.loc DATA")))</f>
        <v/>
      </c>
      <c r="D697" s="54"/>
      <c r="E697" s="46" t="str" cm="1">
        <f t="array" ref="E697">IF(D697="","",
       IF(OR(_xlfn._xlws.FILTER('Checklist.loc DATA'!$D$3:$D$3000,'Checklist.loc DATA'!$C$3:$C$3000=D697,"#no matching result in Checklist.loc DATA")="#no matching result found in Checklist.loc DATA",_xlfn._xlws.FILTER('Checklist.loc DATA'!$D$3:$D$3000,'Checklist.loc DATA'!$C$3:$C$3000=D697,"#no matching result in Checklist.loc DATA")="MISSING",_xlfn._xlws.FILTER('Checklist.loc DATA'!$D$3:$D$3000,'Checklist.loc DATA'!$C$3:$C$3000=D697,"#no matching result in Checklist.loc DATA")=""),
            IF(_xlfn._xlws.FILTER('GAME.CHECKLIST_ Integrator'!$C$2:$C$3000,'GAME.CHECKLIST_ Integrator'!$D$2:$D$3000=D697,"#no matching result in GAME.CHECKLIST Integrator")="0","#Text found in aircraft PAGE_Integrator but no matching entry name; check that you copy-pasted entry names",
                   _xlfn._xlws.FILTER('GAME.CHECKLIST_ Integrator'!$C$2:$C$3000,'GAME.CHECKLIST_ Integrator'!$D$2:$D$3000=D697,"#no matching result in GAME.CHECKLIST Integrator")),
           _xlfn._xlws.FILTER('Checklist.loc DATA'!$D$3:$D$3000,'Checklist.loc DATA'!$C$3:$C$3000=D697,"#no matching result in Checklist.loc DATA")))</f>
        <v/>
      </c>
      <c r="F697" s="52"/>
      <c r="G697" s="46" t="str" cm="1">
        <f t="array" ref="G697">IF(F697="","",
       IF(OR(_xlfn._xlws.FILTER('Checklist.loc DATA'!$D$3:$D$3000,'Checklist.loc DATA'!$C$3:$C$3000=F697,"#no matching result in Checklist.loc DATA")="#no matching result found in Checklist.loc DATA",_xlfn._xlws.FILTER('Checklist.loc DATA'!$D$3:$D$3000,'Checklist.loc DATA'!$C$3:$C$3000=F697,"#no matching result in Checklist.loc DATA")="MISSING",_xlfn._xlws.FILTER('Checklist.loc DATA'!$D$3:$D$3000,'Checklist.loc DATA'!$C$3:$C$3000=F697,"#no matching result in Checklist.loc DATA")=""),
            IF(_xlfn._xlws.FILTER('GAME.CHECKLIST_ Integrator'!$C$2:$C$3000,'GAME.CHECKLIST_ Integrator'!$D$2:$D$3000=F697,"#no matching result in GAME.CHECKLIST Integrator")="0","#Text found in aircraft PAGE_Integrator but no matching entry name; check that you copy-pasted entry names",
                   _xlfn._xlws.FILTER('GAME.CHECKLIST_ Integrator'!$C$2:$C$3000,'GAME.CHECKLIST_ Integrator'!$D$2:$D$3000=F697,"#no matching result in GAME.CHECKLIST Integrator")),
           _xlfn._xlws.FILTER('Checklist.loc DATA'!$D$3:$D$3000,'Checklist.loc DATA'!$C$3:$C$3000=F697,"#no matching result in Checklist.loc DATA")))</f>
        <v/>
      </c>
      <c r="H697" s="61"/>
      <c r="I697" s="46" t="str" cm="1">
        <f t="array" ref="I697">IF(H697="","",
       IF(OR(_xlfn._xlws.FILTER('Checklist.loc DATA'!$D$3:$D$3000,'Checklist.loc DATA'!$C$3:$C$3000=H697,"#no matching result in Checklist.loc DATA")="#no matching result found in Checklist.loc DATA",_xlfn._xlws.FILTER('Checklist.loc DATA'!$D$3:$D$3000,'Checklist.loc DATA'!$C$3:$C$3000=H697,"#no matching result in Checklist.loc DATA")="MISSING",_xlfn._xlws.FILTER('Checklist.loc DATA'!$D$3:$D$3000,'Checklist.loc DATA'!$C$3:$C$3000=H697,"#no matching result in Checklist.loc DATA")=""),
            IF(_xlfn._xlws.FILTER('GAME.CHECKLIST_ Integrator'!$C$2:$C$3000,'GAME.CHECKLIST_ Integrator'!$D$2:$D$3000=H697,"#no matching result in GAME.CHECKLIST Integrator")="0","#Text found in aircraft PAGE_Integrator but no matching entry name; check that you copy-pasted entry names",
                   _xlfn._xlws.FILTER('GAME.CHECKLIST_ Integrator'!$C$2:$C$3000,'GAME.CHECKLIST_ Integrator'!$D$2:$D$3000=H697,"#no matching result in GAME.CHECKLIST Integrator")),
           _xlfn._xlws.FILTER('Checklist.loc DATA'!$D$3:$D$3000,'Checklist.loc DATA'!$C$3:$C$3000=H697,"#no matching result in Checklist.loc DATA")))</f>
        <v/>
      </c>
      <c r="J697" s="48"/>
      <c r="K697" s="46" t="str" cm="1">
        <f t="array" ref="K697">IF(OR(J697="",J697=0),"",
       IF(OR(_xlfn._xlws.FILTER('Checklist.loc DATA'!$E$3:$E$3000,'Checklist.loc DATA'!$D$3:$D$3000=J697,"#no matching result in Checklist.loc DATA")="#no matching result found in Checklist.loc DATA",_xlfn._xlws.FILTER('Checklist.loc DATA'!$E$3:$E$3000,'Checklist.loc DATA'!$D$3:$D$3000=J697,"#no matching result in Checklist.loc DATA")="MISSING",_xlfn._xlws.FILTER('Checklist.loc DATA'!$E$3:$E$3000,'Checklist.loc DATA'!$D$3:$D$3000=J697,"#no matching result in Checklist.loc DATA")=""),
          IF(_xlfn._xlws.FILTER('CLUE. Integrator'!$C$2:$C$3000,'CLUE. Integrator'!$D$2:$D$3000=J697,"#no matching result in aircraft CLUE_Integrator")="0","#Text found in aircraft CLUE_Integrator but no matching entry name; check that you copy-pasted entry names",
                   _xlfn._xlws.FILTER('CLUE. Integrator'!$C$2:$C$3000,'CLUE. Integrator'!$D$2:$D$3000=J697,"#no matching result in aircraft CLUE_Integrator")),
           _xlfn._xlws.FILTER('Checklist.loc DATA'!$E$3:$E$3000,'Checklist.loc DATA'!$D$3:$D$3000=J697,"#no matching result in Checklist.loc DATA")))</f>
        <v/>
      </c>
      <c r="L697" s="63" t="str">
        <f>IF('Integrator tracking'!G706="","",'Integrator tracking'!G706)</f>
        <v/>
      </c>
      <c r="M697" s="14" t="str">
        <f t="shared" si="20"/>
        <v/>
      </c>
      <c r="N697" s="14" t="str">
        <f>IF(F697="","",
_xlfn.CONCAT('Resource Checklist generator'!$A$2,UPPER('Resource Checklist generator'!$O$1),SUBSTITUTE(_xlfn.CONCAT(G697,"_",I697),"GAME.CHECKLIST_",""),"_",T697,'Resource Checklist generator'!$M$2,L697,'Resource Checklist generator'!$K$2,CHAR(10),
    'Resource Checklist generator'!$L$1,'Resource Checklist generator'!$N$2,'Resource Checklist generator'!$K$1,CHAR(10),
    'Resource Checklist generator'!$N$1
))</f>
        <v/>
      </c>
      <c r="O697" s="14" t="str">
        <f>IF(NOT(OR(U697=0,U697="")),_xlfn.CONCAT('Resource Checklist generator'!$G$2,U697,'Resource Checklist generator'!$H$2,CHAR(10),'Resource Checklist generator'!$I$2),"")</f>
        <v/>
      </c>
      <c r="P697" s="14" t="str">
        <f>IF(NOT(OR(V697=0,V697="")),_xlfn.CONCAT('Resource Checklist generator'!$J$2,V697,'Resource Checklist generator'!$H$2,CHAR(10),'Resource Checklist generator'!$L$2),"")</f>
        <v/>
      </c>
      <c r="Q697" s="14" t="str">
        <f>IF(F697="","",
    _xlfn.CONCAT('Resource Checklist generator'!$A$1,UPPER('Resource Checklist generator'!$O$1),SUBSTITUTE(_xlfn.CONCAT(G697,"_",I697),"GAME.CHECKLIST_",""),'Resource Checklist generator'!$B$1,CHAR(10),
    'Resource Checklist generator'!$C$1,G697,'Resource Checklist generator'!$D$1,I697,'Resource Checklist generator'!$E$1,CHAR(10),
    IF(K697="","",_xlfn.CONCAT('Resource Checklist generator'!$F$1,K697,'Resource Checklist generator'!$G$1,CHAR(10))),
    'Resource Checklist generator'!$J$1,'Resource Checklist generator'!$K$1,CHAR(10),
    'Resource Checklist generator'!$N$1)
)</f>
        <v/>
      </c>
      <c r="R697" s="14"/>
      <c r="S697" s="14" t="str">
        <f t="shared" si="21"/>
        <v/>
      </c>
      <c r="T697" s="14" t="str" cm="1">
        <f t="array" ref="T697">IF(Q697="","",MATCH(MID(Q697,1,255),MID($R$3:$R$999,1,255),0))</f>
        <v/>
      </c>
      <c r="U697" s="14"/>
      <c r="V697" s="14"/>
    </row>
    <row r="698" spans="2:22">
      <c r="B698" s="9"/>
      <c r="C698" s="46" t="str" cm="1">
        <f t="array" ref="C698">IF(B698="","",
       IF(OR(_xlfn._xlws.FILTER('Checklist.loc DATA'!$D$3:$D$3000,'Checklist.loc DATA'!$C$3:$C$3000=B698,"#no matching result in Checklist.loc DATA")="#no matching result found in Checklist.loc DATA",_xlfn._xlws.FILTER('Checklist.loc DATA'!$D$3:$D$3000,'Checklist.loc DATA'!$C$3:$C$3000=B698,"#no matching result in Checklist.loc DATA")="MISSING",_xlfn._xlws.FILTER('Checklist.loc DATA'!$D$3:$D$3000,'Checklist.loc DATA'!$C$3:$C$3000=B698,"#no matching result in Checklist.loc DATA")=""),
            IF(_xlfn._xlws.FILTER('GAME.CHECKLIST_ Integrator'!$C$2:$C$3000,'GAME.CHECKLIST_ Integrator'!$D$2:$D$3000=B698,"#no matching result in GAME.CHECKLIST Integrator")="0","#Text found in aircraft PAGE_Integrator but no matching entry name; check that you copy-pasted entry names",
                   _xlfn._xlws.FILTER('GAME.CHECKLIST_ Integrator'!$C$2:$C$3000,'GAME.CHECKLIST_ Integrator'!$D$2:$D$3000=B698,"#no matching result in GAME.CHECKLIST Integrator")),
           _xlfn._xlws.FILTER('Checklist.loc DATA'!$D$3:$D$3000,'Checklist.loc DATA'!$C$3:$C$3000=B698,"#no matching result in Checklist.loc DATA")))</f>
        <v/>
      </c>
      <c r="D698" s="54"/>
      <c r="E698" s="46" t="str" cm="1">
        <f t="array" ref="E698">IF(D698="","",
       IF(OR(_xlfn._xlws.FILTER('Checklist.loc DATA'!$D$3:$D$3000,'Checklist.loc DATA'!$C$3:$C$3000=D698,"#no matching result in Checklist.loc DATA")="#no matching result found in Checklist.loc DATA",_xlfn._xlws.FILTER('Checklist.loc DATA'!$D$3:$D$3000,'Checklist.loc DATA'!$C$3:$C$3000=D698,"#no matching result in Checklist.loc DATA")="MISSING",_xlfn._xlws.FILTER('Checklist.loc DATA'!$D$3:$D$3000,'Checklist.loc DATA'!$C$3:$C$3000=D698,"#no matching result in Checklist.loc DATA")=""),
            IF(_xlfn._xlws.FILTER('GAME.CHECKLIST_ Integrator'!$C$2:$C$3000,'GAME.CHECKLIST_ Integrator'!$D$2:$D$3000=D698,"#no matching result in GAME.CHECKLIST Integrator")="0","#Text found in aircraft PAGE_Integrator but no matching entry name; check that you copy-pasted entry names",
                   _xlfn._xlws.FILTER('GAME.CHECKLIST_ Integrator'!$C$2:$C$3000,'GAME.CHECKLIST_ Integrator'!$D$2:$D$3000=D698,"#no matching result in GAME.CHECKLIST Integrator")),
           _xlfn._xlws.FILTER('Checklist.loc DATA'!$D$3:$D$3000,'Checklist.loc DATA'!$C$3:$C$3000=D698,"#no matching result in Checklist.loc DATA")))</f>
        <v/>
      </c>
      <c r="F698" s="52"/>
      <c r="G698" s="46" t="str" cm="1">
        <f t="array" ref="G698">IF(F698="","",
       IF(OR(_xlfn._xlws.FILTER('Checklist.loc DATA'!$D$3:$D$3000,'Checklist.loc DATA'!$C$3:$C$3000=F698,"#no matching result in Checklist.loc DATA")="#no matching result found in Checklist.loc DATA",_xlfn._xlws.FILTER('Checklist.loc DATA'!$D$3:$D$3000,'Checklist.loc DATA'!$C$3:$C$3000=F698,"#no matching result in Checklist.loc DATA")="MISSING",_xlfn._xlws.FILTER('Checklist.loc DATA'!$D$3:$D$3000,'Checklist.loc DATA'!$C$3:$C$3000=F698,"#no matching result in Checklist.loc DATA")=""),
            IF(_xlfn._xlws.FILTER('GAME.CHECKLIST_ Integrator'!$C$2:$C$3000,'GAME.CHECKLIST_ Integrator'!$D$2:$D$3000=F698,"#no matching result in GAME.CHECKLIST Integrator")="0","#Text found in aircraft PAGE_Integrator but no matching entry name; check that you copy-pasted entry names",
                   _xlfn._xlws.FILTER('GAME.CHECKLIST_ Integrator'!$C$2:$C$3000,'GAME.CHECKLIST_ Integrator'!$D$2:$D$3000=F698,"#no matching result in GAME.CHECKLIST Integrator")),
           _xlfn._xlws.FILTER('Checklist.loc DATA'!$D$3:$D$3000,'Checklist.loc DATA'!$C$3:$C$3000=F698,"#no matching result in Checklist.loc DATA")))</f>
        <v/>
      </c>
      <c r="H698" s="61"/>
      <c r="I698" s="46" t="str" cm="1">
        <f t="array" ref="I698">IF(H698="","",
       IF(OR(_xlfn._xlws.FILTER('Checklist.loc DATA'!$D$3:$D$3000,'Checklist.loc DATA'!$C$3:$C$3000=H698,"#no matching result in Checklist.loc DATA")="#no matching result found in Checklist.loc DATA",_xlfn._xlws.FILTER('Checklist.loc DATA'!$D$3:$D$3000,'Checklist.loc DATA'!$C$3:$C$3000=H698,"#no matching result in Checklist.loc DATA")="MISSING",_xlfn._xlws.FILTER('Checklist.loc DATA'!$D$3:$D$3000,'Checklist.loc DATA'!$C$3:$C$3000=H698,"#no matching result in Checklist.loc DATA")=""),
            IF(_xlfn._xlws.FILTER('GAME.CHECKLIST_ Integrator'!$C$2:$C$3000,'GAME.CHECKLIST_ Integrator'!$D$2:$D$3000=H698,"#no matching result in GAME.CHECKLIST Integrator")="0","#Text found in aircraft PAGE_Integrator but no matching entry name; check that you copy-pasted entry names",
                   _xlfn._xlws.FILTER('GAME.CHECKLIST_ Integrator'!$C$2:$C$3000,'GAME.CHECKLIST_ Integrator'!$D$2:$D$3000=H698,"#no matching result in GAME.CHECKLIST Integrator")),
           _xlfn._xlws.FILTER('Checklist.loc DATA'!$D$3:$D$3000,'Checklist.loc DATA'!$C$3:$C$3000=H698,"#no matching result in Checklist.loc DATA")))</f>
        <v/>
      </c>
      <c r="J698" s="48"/>
      <c r="K698" s="46" t="str" cm="1">
        <f t="array" ref="K698">IF(OR(J698="",J698=0),"",
       IF(OR(_xlfn._xlws.FILTER('Checklist.loc DATA'!$E$3:$E$3000,'Checklist.loc DATA'!$D$3:$D$3000=J698,"#no matching result in Checklist.loc DATA")="#no matching result found in Checklist.loc DATA",_xlfn._xlws.FILTER('Checklist.loc DATA'!$E$3:$E$3000,'Checklist.loc DATA'!$D$3:$D$3000=J698,"#no matching result in Checklist.loc DATA")="MISSING",_xlfn._xlws.FILTER('Checklist.loc DATA'!$E$3:$E$3000,'Checklist.loc DATA'!$D$3:$D$3000=J698,"#no matching result in Checklist.loc DATA")=""),
          IF(_xlfn._xlws.FILTER('CLUE. Integrator'!$C$2:$C$3000,'CLUE. Integrator'!$D$2:$D$3000=J698,"#no matching result in aircraft CLUE_Integrator")="0","#Text found in aircraft CLUE_Integrator but no matching entry name; check that you copy-pasted entry names",
                   _xlfn._xlws.FILTER('CLUE. Integrator'!$C$2:$C$3000,'CLUE. Integrator'!$D$2:$D$3000=J698,"#no matching result in aircraft CLUE_Integrator")),
           _xlfn._xlws.FILTER('Checklist.loc DATA'!$E$3:$E$3000,'Checklist.loc DATA'!$D$3:$D$3000=J698,"#no matching result in Checklist.loc DATA")))</f>
        <v/>
      </c>
      <c r="L698" s="63" t="str">
        <f>IF('Integrator tracking'!G707="","",'Integrator tracking'!G707)</f>
        <v/>
      </c>
      <c r="M698" s="14" t="str">
        <f t="shared" si="20"/>
        <v/>
      </c>
      <c r="N698" s="14" t="str">
        <f>IF(F698="","",
_xlfn.CONCAT('Resource Checklist generator'!$A$2,UPPER('Resource Checklist generator'!$O$1),SUBSTITUTE(_xlfn.CONCAT(G698,"_",I698),"GAME.CHECKLIST_",""),"_",T698,'Resource Checklist generator'!$M$2,L698,'Resource Checklist generator'!$K$2,CHAR(10),
    'Resource Checklist generator'!$L$1,'Resource Checklist generator'!$N$2,'Resource Checklist generator'!$K$1,CHAR(10),
    'Resource Checklist generator'!$N$1
))</f>
        <v/>
      </c>
      <c r="O698" s="14" t="str">
        <f>IF(NOT(OR(U698=0,U698="")),_xlfn.CONCAT('Resource Checklist generator'!$G$2,U698,'Resource Checklist generator'!$H$2,CHAR(10),'Resource Checklist generator'!$I$2),"")</f>
        <v/>
      </c>
      <c r="P698" s="14" t="str">
        <f>IF(NOT(OR(V698=0,V698="")),_xlfn.CONCAT('Resource Checklist generator'!$J$2,V698,'Resource Checklist generator'!$H$2,CHAR(10),'Resource Checklist generator'!$L$2),"")</f>
        <v/>
      </c>
      <c r="Q698" s="14" t="str">
        <f>IF(F698="","",
    _xlfn.CONCAT('Resource Checklist generator'!$A$1,UPPER('Resource Checklist generator'!$O$1),SUBSTITUTE(_xlfn.CONCAT(G698,"_",I698),"GAME.CHECKLIST_",""),'Resource Checklist generator'!$B$1,CHAR(10),
    'Resource Checklist generator'!$C$1,G698,'Resource Checklist generator'!$D$1,I698,'Resource Checklist generator'!$E$1,CHAR(10),
    IF(K698="","",_xlfn.CONCAT('Resource Checklist generator'!$F$1,K698,'Resource Checklist generator'!$G$1,CHAR(10))),
    'Resource Checklist generator'!$J$1,'Resource Checklist generator'!$K$1,CHAR(10),
    'Resource Checklist generator'!$N$1)
)</f>
        <v/>
      </c>
      <c r="R698" s="14"/>
      <c r="S698" s="14" t="str">
        <f t="shared" si="21"/>
        <v/>
      </c>
      <c r="T698" s="14" t="str" cm="1">
        <f t="array" ref="T698">IF(Q698="","",MATCH(MID(Q698,1,255),MID($R$3:$R$999,1,255),0))</f>
        <v/>
      </c>
      <c r="U698" s="14"/>
      <c r="V698" s="14"/>
    </row>
    <row r="699" spans="2:22">
      <c r="B699" s="9"/>
      <c r="C699" s="46" t="str" cm="1">
        <f t="array" ref="C699">IF(B699="","",
       IF(OR(_xlfn._xlws.FILTER('Checklist.loc DATA'!$D$3:$D$3000,'Checklist.loc DATA'!$C$3:$C$3000=B699,"#no matching result in Checklist.loc DATA")="#no matching result found in Checklist.loc DATA",_xlfn._xlws.FILTER('Checklist.loc DATA'!$D$3:$D$3000,'Checklist.loc DATA'!$C$3:$C$3000=B699,"#no matching result in Checklist.loc DATA")="MISSING",_xlfn._xlws.FILTER('Checklist.loc DATA'!$D$3:$D$3000,'Checklist.loc DATA'!$C$3:$C$3000=B699,"#no matching result in Checklist.loc DATA")=""),
            IF(_xlfn._xlws.FILTER('GAME.CHECKLIST_ Integrator'!$C$2:$C$3000,'GAME.CHECKLIST_ Integrator'!$D$2:$D$3000=B699,"#no matching result in GAME.CHECKLIST Integrator")="0","#Text found in aircraft PAGE_Integrator but no matching entry name; check that you copy-pasted entry names",
                   _xlfn._xlws.FILTER('GAME.CHECKLIST_ Integrator'!$C$2:$C$3000,'GAME.CHECKLIST_ Integrator'!$D$2:$D$3000=B699,"#no matching result in GAME.CHECKLIST Integrator")),
           _xlfn._xlws.FILTER('Checklist.loc DATA'!$D$3:$D$3000,'Checklist.loc DATA'!$C$3:$C$3000=B699,"#no matching result in Checklist.loc DATA")))</f>
        <v/>
      </c>
      <c r="D699" s="54"/>
      <c r="E699" s="46" t="str" cm="1">
        <f t="array" ref="E699">IF(D699="","",
       IF(OR(_xlfn._xlws.FILTER('Checklist.loc DATA'!$D$3:$D$3000,'Checklist.loc DATA'!$C$3:$C$3000=D699,"#no matching result in Checklist.loc DATA")="#no matching result found in Checklist.loc DATA",_xlfn._xlws.FILTER('Checklist.loc DATA'!$D$3:$D$3000,'Checklist.loc DATA'!$C$3:$C$3000=D699,"#no matching result in Checklist.loc DATA")="MISSING",_xlfn._xlws.FILTER('Checklist.loc DATA'!$D$3:$D$3000,'Checklist.loc DATA'!$C$3:$C$3000=D699,"#no matching result in Checklist.loc DATA")=""),
            IF(_xlfn._xlws.FILTER('GAME.CHECKLIST_ Integrator'!$C$2:$C$3000,'GAME.CHECKLIST_ Integrator'!$D$2:$D$3000=D699,"#no matching result in GAME.CHECKLIST Integrator")="0","#Text found in aircraft PAGE_Integrator but no matching entry name; check that you copy-pasted entry names",
                   _xlfn._xlws.FILTER('GAME.CHECKLIST_ Integrator'!$C$2:$C$3000,'GAME.CHECKLIST_ Integrator'!$D$2:$D$3000=D699,"#no matching result in GAME.CHECKLIST Integrator")),
           _xlfn._xlws.FILTER('Checklist.loc DATA'!$D$3:$D$3000,'Checklist.loc DATA'!$C$3:$C$3000=D699,"#no matching result in Checklist.loc DATA")))</f>
        <v/>
      </c>
      <c r="F699" s="52"/>
      <c r="G699" s="46" t="str" cm="1">
        <f t="array" ref="G699">IF(F699="","",
       IF(OR(_xlfn._xlws.FILTER('Checklist.loc DATA'!$D$3:$D$3000,'Checklist.loc DATA'!$C$3:$C$3000=F699,"#no matching result in Checklist.loc DATA")="#no matching result found in Checklist.loc DATA",_xlfn._xlws.FILTER('Checklist.loc DATA'!$D$3:$D$3000,'Checklist.loc DATA'!$C$3:$C$3000=F699,"#no matching result in Checklist.loc DATA")="MISSING",_xlfn._xlws.FILTER('Checklist.loc DATA'!$D$3:$D$3000,'Checklist.loc DATA'!$C$3:$C$3000=F699,"#no matching result in Checklist.loc DATA")=""),
            IF(_xlfn._xlws.FILTER('GAME.CHECKLIST_ Integrator'!$C$2:$C$3000,'GAME.CHECKLIST_ Integrator'!$D$2:$D$3000=F699,"#no matching result in GAME.CHECKLIST Integrator")="0","#Text found in aircraft PAGE_Integrator but no matching entry name; check that you copy-pasted entry names",
                   _xlfn._xlws.FILTER('GAME.CHECKLIST_ Integrator'!$C$2:$C$3000,'GAME.CHECKLIST_ Integrator'!$D$2:$D$3000=F699,"#no matching result in GAME.CHECKLIST Integrator")),
           _xlfn._xlws.FILTER('Checklist.loc DATA'!$D$3:$D$3000,'Checklist.loc DATA'!$C$3:$C$3000=F699,"#no matching result in Checklist.loc DATA")))</f>
        <v/>
      </c>
      <c r="H699" s="61"/>
      <c r="I699" s="46" t="str" cm="1">
        <f t="array" ref="I699">IF(H699="","",
       IF(OR(_xlfn._xlws.FILTER('Checklist.loc DATA'!$D$3:$D$3000,'Checklist.loc DATA'!$C$3:$C$3000=H699,"#no matching result in Checklist.loc DATA")="#no matching result found in Checklist.loc DATA",_xlfn._xlws.FILTER('Checklist.loc DATA'!$D$3:$D$3000,'Checklist.loc DATA'!$C$3:$C$3000=H699,"#no matching result in Checklist.loc DATA")="MISSING",_xlfn._xlws.FILTER('Checklist.loc DATA'!$D$3:$D$3000,'Checklist.loc DATA'!$C$3:$C$3000=H699,"#no matching result in Checklist.loc DATA")=""),
            IF(_xlfn._xlws.FILTER('GAME.CHECKLIST_ Integrator'!$C$2:$C$3000,'GAME.CHECKLIST_ Integrator'!$D$2:$D$3000=H699,"#no matching result in GAME.CHECKLIST Integrator")="0","#Text found in aircraft PAGE_Integrator but no matching entry name; check that you copy-pasted entry names",
                   _xlfn._xlws.FILTER('GAME.CHECKLIST_ Integrator'!$C$2:$C$3000,'GAME.CHECKLIST_ Integrator'!$D$2:$D$3000=H699,"#no matching result in GAME.CHECKLIST Integrator")),
           _xlfn._xlws.FILTER('Checklist.loc DATA'!$D$3:$D$3000,'Checklist.loc DATA'!$C$3:$C$3000=H699,"#no matching result in Checklist.loc DATA")))</f>
        <v/>
      </c>
      <c r="J699" s="48"/>
      <c r="K699" s="46" t="str" cm="1">
        <f t="array" ref="K699">IF(OR(J699="",J699=0),"",
       IF(OR(_xlfn._xlws.FILTER('Checklist.loc DATA'!$E$3:$E$3000,'Checklist.loc DATA'!$D$3:$D$3000=J699,"#no matching result in Checklist.loc DATA")="#no matching result found in Checklist.loc DATA",_xlfn._xlws.FILTER('Checklist.loc DATA'!$E$3:$E$3000,'Checklist.loc DATA'!$D$3:$D$3000=J699,"#no matching result in Checklist.loc DATA")="MISSING",_xlfn._xlws.FILTER('Checklist.loc DATA'!$E$3:$E$3000,'Checklist.loc DATA'!$D$3:$D$3000=J699,"#no matching result in Checklist.loc DATA")=""),
          IF(_xlfn._xlws.FILTER('CLUE. Integrator'!$C$2:$C$3000,'CLUE. Integrator'!$D$2:$D$3000=J699,"#no matching result in aircraft CLUE_Integrator")="0","#Text found in aircraft CLUE_Integrator but no matching entry name; check that you copy-pasted entry names",
                   _xlfn._xlws.FILTER('CLUE. Integrator'!$C$2:$C$3000,'CLUE. Integrator'!$D$2:$D$3000=J699,"#no matching result in aircraft CLUE_Integrator")),
           _xlfn._xlws.FILTER('Checklist.loc DATA'!$E$3:$E$3000,'Checklist.loc DATA'!$D$3:$D$3000=J699,"#no matching result in Checklist.loc DATA")))</f>
        <v/>
      </c>
      <c r="L699" s="63" t="str">
        <f>IF('Integrator tracking'!G708="","",'Integrator tracking'!G708)</f>
        <v/>
      </c>
      <c r="M699" s="14" t="str">
        <f t="shared" si="20"/>
        <v/>
      </c>
      <c r="N699" s="14" t="str">
        <f>IF(F699="","",
_xlfn.CONCAT('Resource Checklist generator'!$A$2,UPPER('Resource Checklist generator'!$O$1),SUBSTITUTE(_xlfn.CONCAT(G699,"_",I699),"GAME.CHECKLIST_",""),"_",T699,'Resource Checklist generator'!$M$2,L699,'Resource Checklist generator'!$K$2,CHAR(10),
    'Resource Checklist generator'!$L$1,'Resource Checklist generator'!$N$2,'Resource Checklist generator'!$K$1,CHAR(10),
    'Resource Checklist generator'!$N$1
))</f>
        <v/>
      </c>
      <c r="O699" s="14" t="str">
        <f>IF(NOT(OR(U699=0,U699="")),_xlfn.CONCAT('Resource Checklist generator'!$G$2,U699,'Resource Checklist generator'!$H$2,CHAR(10),'Resource Checklist generator'!$I$2),"")</f>
        <v/>
      </c>
      <c r="P699" s="14" t="str">
        <f>IF(NOT(OR(V699=0,V699="")),_xlfn.CONCAT('Resource Checklist generator'!$J$2,V699,'Resource Checklist generator'!$H$2,CHAR(10),'Resource Checklist generator'!$L$2),"")</f>
        <v/>
      </c>
      <c r="Q699" s="14" t="str">
        <f>IF(F699="","",
    _xlfn.CONCAT('Resource Checklist generator'!$A$1,UPPER('Resource Checklist generator'!$O$1),SUBSTITUTE(_xlfn.CONCAT(G699,"_",I699),"GAME.CHECKLIST_",""),'Resource Checklist generator'!$B$1,CHAR(10),
    'Resource Checklist generator'!$C$1,G699,'Resource Checklist generator'!$D$1,I699,'Resource Checklist generator'!$E$1,CHAR(10),
    IF(K699="","",_xlfn.CONCAT('Resource Checklist generator'!$F$1,K699,'Resource Checklist generator'!$G$1,CHAR(10))),
    'Resource Checklist generator'!$J$1,'Resource Checklist generator'!$K$1,CHAR(10),
    'Resource Checklist generator'!$N$1)
)</f>
        <v/>
      </c>
      <c r="R699" s="14"/>
      <c r="S699" s="14" t="str">
        <f t="shared" si="21"/>
        <v/>
      </c>
      <c r="T699" s="14" t="str" cm="1">
        <f t="array" ref="T699">IF(Q699="","",MATCH(MID(Q699,1,255),MID($R$3:$R$999,1,255),0))</f>
        <v/>
      </c>
      <c r="U699" s="14"/>
      <c r="V699" s="14"/>
    </row>
    <row r="700" spans="2:22">
      <c r="B700" s="9"/>
      <c r="C700" s="46" t="str" cm="1">
        <f t="array" ref="C700">IF(B700="","",
       IF(OR(_xlfn._xlws.FILTER('Checklist.loc DATA'!$D$3:$D$3000,'Checklist.loc DATA'!$C$3:$C$3000=B700,"#no matching result in Checklist.loc DATA")="#no matching result found in Checklist.loc DATA",_xlfn._xlws.FILTER('Checklist.loc DATA'!$D$3:$D$3000,'Checklist.loc DATA'!$C$3:$C$3000=B700,"#no matching result in Checklist.loc DATA")="MISSING",_xlfn._xlws.FILTER('Checklist.loc DATA'!$D$3:$D$3000,'Checklist.loc DATA'!$C$3:$C$3000=B700,"#no matching result in Checklist.loc DATA")=""),
            IF(_xlfn._xlws.FILTER('GAME.CHECKLIST_ Integrator'!$C$2:$C$3000,'GAME.CHECKLIST_ Integrator'!$D$2:$D$3000=B700,"#no matching result in GAME.CHECKLIST Integrator")="0","#Text found in aircraft PAGE_Integrator but no matching entry name; check that you copy-pasted entry names",
                   _xlfn._xlws.FILTER('GAME.CHECKLIST_ Integrator'!$C$2:$C$3000,'GAME.CHECKLIST_ Integrator'!$D$2:$D$3000=B700,"#no matching result in GAME.CHECKLIST Integrator")),
           _xlfn._xlws.FILTER('Checklist.loc DATA'!$D$3:$D$3000,'Checklist.loc DATA'!$C$3:$C$3000=B700,"#no matching result in Checklist.loc DATA")))</f>
        <v/>
      </c>
      <c r="D700" s="54"/>
      <c r="E700" s="46" t="str" cm="1">
        <f t="array" ref="E700">IF(D700="","",
       IF(OR(_xlfn._xlws.FILTER('Checklist.loc DATA'!$D$3:$D$3000,'Checklist.loc DATA'!$C$3:$C$3000=D700,"#no matching result in Checklist.loc DATA")="#no matching result found in Checklist.loc DATA",_xlfn._xlws.FILTER('Checklist.loc DATA'!$D$3:$D$3000,'Checklist.loc DATA'!$C$3:$C$3000=D700,"#no matching result in Checklist.loc DATA")="MISSING",_xlfn._xlws.FILTER('Checklist.loc DATA'!$D$3:$D$3000,'Checklist.loc DATA'!$C$3:$C$3000=D700,"#no matching result in Checklist.loc DATA")=""),
            IF(_xlfn._xlws.FILTER('GAME.CHECKLIST_ Integrator'!$C$2:$C$3000,'GAME.CHECKLIST_ Integrator'!$D$2:$D$3000=D700,"#no matching result in GAME.CHECKLIST Integrator")="0","#Text found in aircraft PAGE_Integrator but no matching entry name; check that you copy-pasted entry names",
                   _xlfn._xlws.FILTER('GAME.CHECKLIST_ Integrator'!$C$2:$C$3000,'GAME.CHECKLIST_ Integrator'!$D$2:$D$3000=D700,"#no matching result in GAME.CHECKLIST Integrator")),
           _xlfn._xlws.FILTER('Checklist.loc DATA'!$D$3:$D$3000,'Checklist.loc DATA'!$C$3:$C$3000=D700,"#no matching result in Checklist.loc DATA")))</f>
        <v/>
      </c>
      <c r="F700" s="52"/>
      <c r="G700" s="46" t="str" cm="1">
        <f t="array" ref="G700">IF(F700="","",
       IF(OR(_xlfn._xlws.FILTER('Checklist.loc DATA'!$D$3:$D$3000,'Checklist.loc DATA'!$C$3:$C$3000=F700,"#no matching result in Checklist.loc DATA")="#no matching result found in Checklist.loc DATA",_xlfn._xlws.FILTER('Checklist.loc DATA'!$D$3:$D$3000,'Checklist.loc DATA'!$C$3:$C$3000=F700,"#no matching result in Checklist.loc DATA")="MISSING",_xlfn._xlws.FILTER('Checklist.loc DATA'!$D$3:$D$3000,'Checklist.loc DATA'!$C$3:$C$3000=F700,"#no matching result in Checklist.loc DATA")=""),
            IF(_xlfn._xlws.FILTER('GAME.CHECKLIST_ Integrator'!$C$2:$C$3000,'GAME.CHECKLIST_ Integrator'!$D$2:$D$3000=F700,"#no matching result in GAME.CHECKLIST Integrator")="0","#Text found in aircraft PAGE_Integrator but no matching entry name; check that you copy-pasted entry names",
                   _xlfn._xlws.FILTER('GAME.CHECKLIST_ Integrator'!$C$2:$C$3000,'GAME.CHECKLIST_ Integrator'!$D$2:$D$3000=F700,"#no matching result in GAME.CHECKLIST Integrator")),
           _xlfn._xlws.FILTER('Checklist.loc DATA'!$D$3:$D$3000,'Checklist.loc DATA'!$C$3:$C$3000=F700,"#no matching result in Checklist.loc DATA")))</f>
        <v/>
      </c>
      <c r="H700" s="61"/>
      <c r="I700" s="46" t="str" cm="1">
        <f t="array" ref="I700">IF(H700="","",
       IF(OR(_xlfn._xlws.FILTER('Checklist.loc DATA'!$D$3:$D$3000,'Checklist.loc DATA'!$C$3:$C$3000=H700,"#no matching result in Checklist.loc DATA")="#no matching result found in Checklist.loc DATA",_xlfn._xlws.FILTER('Checklist.loc DATA'!$D$3:$D$3000,'Checklist.loc DATA'!$C$3:$C$3000=H700,"#no matching result in Checklist.loc DATA")="MISSING",_xlfn._xlws.FILTER('Checklist.loc DATA'!$D$3:$D$3000,'Checklist.loc DATA'!$C$3:$C$3000=H700,"#no matching result in Checklist.loc DATA")=""),
            IF(_xlfn._xlws.FILTER('GAME.CHECKLIST_ Integrator'!$C$2:$C$3000,'GAME.CHECKLIST_ Integrator'!$D$2:$D$3000=H700,"#no matching result in GAME.CHECKLIST Integrator")="0","#Text found in aircraft PAGE_Integrator but no matching entry name; check that you copy-pasted entry names",
                   _xlfn._xlws.FILTER('GAME.CHECKLIST_ Integrator'!$C$2:$C$3000,'GAME.CHECKLIST_ Integrator'!$D$2:$D$3000=H700,"#no matching result in GAME.CHECKLIST Integrator")),
           _xlfn._xlws.FILTER('Checklist.loc DATA'!$D$3:$D$3000,'Checklist.loc DATA'!$C$3:$C$3000=H700,"#no matching result in Checklist.loc DATA")))</f>
        <v/>
      </c>
      <c r="J700" s="48"/>
      <c r="K700" s="46" t="str" cm="1">
        <f t="array" ref="K700">IF(OR(J700="",J700=0),"",
       IF(OR(_xlfn._xlws.FILTER('Checklist.loc DATA'!$E$3:$E$3000,'Checklist.loc DATA'!$D$3:$D$3000=J700,"#no matching result in Checklist.loc DATA")="#no matching result found in Checklist.loc DATA",_xlfn._xlws.FILTER('Checklist.loc DATA'!$E$3:$E$3000,'Checklist.loc DATA'!$D$3:$D$3000=J700,"#no matching result in Checklist.loc DATA")="MISSING",_xlfn._xlws.FILTER('Checklist.loc DATA'!$E$3:$E$3000,'Checklist.loc DATA'!$D$3:$D$3000=J700,"#no matching result in Checklist.loc DATA")=""),
          IF(_xlfn._xlws.FILTER('CLUE. Integrator'!$C$2:$C$3000,'CLUE. Integrator'!$D$2:$D$3000=J700,"#no matching result in aircraft CLUE_Integrator")="0","#Text found in aircraft CLUE_Integrator but no matching entry name; check that you copy-pasted entry names",
                   _xlfn._xlws.FILTER('CLUE. Integrator'!$C$2:$C$3000,'CLUE. Integrator'!$D$2:$D$3000=J700,"#no matching result in aircraft CLUE_Integrator")),
           _xlfn._xlws.FILTER('Checklist.loc DATA'!$E$3:$E$3000,'Checklist.loc DATA'!$D$3:$D$3000=J700,"#no matching result in Checklist.loc DATA")))</f>
        <v/>
      </c>
      <c r="L700" s="63" t="str">
        <f>IF('Integrator tracking'!G709="","",'Integrator tracking'!G709)</f>
        <v/>
      </c>
      <c r="M700" s="14" t="str">
        <f t="shared" si="20"/>
        <v/>
      </c>
      <c r="N700" s="14" t="str">
        <f>IF(F700="","",
_xlfn.CONCAT('Resource Checklist generator'!$A$2,UPPER('Resource Checklist generator'!$O$1),SUBSTITUTE(_xlfn.CONCAT(G700,"_",I700),"GAME.CHECKLIST_",""),"_",T700,'Resource Checklist generator'!$M$2,L700,'Resource Checklist generator'!$K$2,CHAR(10),
    'Resource Checklist generator'!$L$1,'Resource Checklist generator'!$N$2,'Resource Checklist generator'!$K$1,CHAR(10),
    'Resource Checklist generator'!$N$1
))</f>
        <v/>
      </c>
      <c r="O700" s="14" t="str">
        <f>IF(NOT(OR(U700=0,U700="")),_xlfn.CONCAT('Resource Checklist generator'!$G$2,U700,'Resource Checklist generator'!$H$2,CHAR(10),'Resource Checklist generator'!$I$2),"")</f>
        <v/>
      </c>
      <c r="P700" s="14" t="str">
        <f>IF(NOT(OR(V700=0,V700="")),_xlfn.CONCAT('Resource Checklist generator'!$J$2,V700,'Resource Checklist generator'!$H$2,CHAR(10),'Resource Checklist generator'!$L$2),"")</f>
        <v/>
      </c>
      <c r="Q700" s="14" t="str">
        <f>IF(F700="","",
    _xlfn.CONCAT('Resource Checklist generator'!$A$1,UPPER('Resource Checklist generator'!$O$1),SUBSTITUTE(_xlfn.CONCAT(G700,"_",I700),"GAME.CHECKLIST_",""),'Resource Checklist generator'!$B$1,CHAR(10),
    'Resource Checklist generator'!$C$1,G700,'Resource Checklist generator'!$D$1,I700,'Resource Checklist generator'!$E$1,CHAR(10),
    IF(K700="","",_xlfn.CONCAT('Resource Checklist generator'!$F$1,K700,'Resource Checklist generator'!$G$1,CHAR(10))),
    'Resource Checklist generator'!$J$1,'Resource Checklist generator'!$K$1,CHAR(10),
    'Resource Checklist generator'!$N$1)
)</f>
        <v/>
      </c>
      <c r="R700" s="14"/>
      <c r="S700" s="14" t="str">
        <f t="shared" si="21"/>
        <v/>
      </c>
      <c r="T700" s="14" t="str" cm="1">
        <f t="array" ref="T700">IF(Q700="","",MATCH(MID(Q700,1,255),MID($R$3:$R$999,1,255),0))</f>
        <v/>
      </c>
      <c r="U700" s="14"/>
      <c r="V700" s="14"/>
    </row>
    <row r="701" spans="2:22">
      <c r="B701" s="9"/>
      <c r="C701" s="46" t="str" cm="1">
        <f t="array" ref="C701">IF(B701="","",
       IF(OR(_xlfn._xlws.FILTER('Checklist.loc DATA'!$D$3:$D$3000,'Checklist.loc DATA'!$C$3:$C$3000=B701,"#no matching result in Checklist.loc DATA")="#no matching result found in Checklist.loc DATA",_xlfn._xlws.FILTER('Checklist.loc DATA'!$D$3:$D$3000,'Checklist.loc DATA'!$C$3:$C$3000=B701,"#no matching result in Checklist.loc DATA")="MISSING",_xlfn._xlws.FILTER('Checklist.loc DATA'!$D$3:$D$3000,'Checklist.loc DATA'!$C$3:$C$3000=B701,"#no matching result in Checklist.loc DATA")=""),
            IF(_xlfn._xlws.FILTER('GAME.CHECKLIST_ Integrator'!$C$2:$C$3000,'GAME.CHECKLIST_ Integrator'!$D$2:$D$3000=B701,"#no matching result in GAME.CHECKLIST Integrator")="0","#Text found in aircraft PAGE_Integrator but no matching entry name; check that you copy-pasted entry names",
                   _xlfn._xlws.FILTER('GAME.CHECKLIST_ Integrator'!$C$2:$C$3000,'GAME.CHECKLIST_ Integrator'!$D$2:$D$3000=B701,"#no matching result in GAME.CHECKLIST Integrator")),
           _xlfn._xlws.FILTER('Checklist.loc DATA'!$D$3:$D$3000,'Checklist.loc DATA'!$C$3:$C$3000=B701,"#no matching result in Checklist.loc DATA")))</f>
        <v/>
      </c>
      <c r="D701" s="54"/>
      <c r="E701" s="46" t="str" cm="1">
        <f t="array" ref="E701">IF(D701="","",
       IF(OR(_xlfn._xlws.FILTER('Checklist.loc DATA'!$D$3:$D$3000,'Checklist.loc DATA'!$C$3:$C$3000=D701,"#no matching result in Checklist.loc DATA")="#no matching result found in Checklist.loc DATA",_xlfn._xlws.FILTER('Checklist.loc DATA'!$D$3:$D$3000,'Checklist.loc DATA'!$C$3:$C$3000=D701,"#no matching result in Checklist.loc DATA")="MISSING",_xlfn._xlws.FILTER('Checklist.loc DATA'!$D$3:$D$3000,'Checklist.loc DATA'!$C$3:$C$3000=D701,"#no matching result in Checklist.loc DATA")=""),
            IF(_xlfn._xlws.FILTER('GAME.CHECKLIST_ Integrator'!$C$2:$C$3000,'GAME.CHECKLIST_ Integrator'!$D$2:$D$3000=D701,"#no matching result in GAME.CHECKLIST Integrator")="0","#Text found in aircraft PAGE_Integrator but no matching entry name; check that you copy-pasted entry names",
                   _xlfn._xlws.FILTER('GAME.CHECKLIST_ Integrator'!$C$2:$C$3000,'GAME.CHECKLIST_ Integrator'!$D$2:$D$3000=D701,"#no matching result in GAME.CHECKLIST Integrator")),
           _xlfn._xlws.FILTER('Checklist.loc DATA'!$D$3:$D$3000,'Checklist.loc DATA'!$C$3:$C$3000=D701,"#no matching result in Checklist.loc DATA")))</f>
        <v/>
      </c>
      <c r="F701" s="52"/>
      <c r="G701" s="46" t="str" cm="1">
        <f t="array" ref="G701">IF(F701="","",
       IF(OR(_xlfn._xlws.FILTER('Checklist.loc DATA'!$D$3:$D$3000,'Checklist.loc DATA'!$C$3:$C$3000=F701,"#no matching result in Checklist.loc DATA")="#no matching result found in Checklist.loc DATA",_xlfn._xlws.FILTER('Checklist.loc DATA'!$D$3:$D$3000,'Checklist.loc DATA'!$C$3:$C$3000=F701,"#no matching result in Checklist.loc DATA")="MISSING",_xlfn._xlws.FILTER('Checklist.loc DATA'!$D$3:$D$3000,'Checklist.loc DATA'!$C$3:$C$3000=F701,"#no matching result in Checklist.loc DATA")=""),
            IF(_xlfn._xlws.FILTER('GAME.CHECKLIST_ Integrator'!$C$2:$C$3000,'GAME.CHECKLIST_ Integrator'!$D$2:$D$3000=F701,"#no matching result in GAME.CHECKLIST Integrator")="0","#Text found in aircraft PAGE_Integrator but no matching entry name; check that you copy-pasted entry names",
                   _xlfn._xlws.FILTER('GAME.CHECKLIST_ Integrator'!$C$2:$C$3000,'GAME.CHECKLIST_ Integrator'!$D$2:$D$3000=F701,"#no matching result in GAME.CHECKLIST Integrator")),
           _xlfn._xlws.FILTER('Checklist.loc DATA'!$D$3:$D$3000,'Checklist.loc DATA'!$C$3:$C$3000=F701,"#no matching result in Checklist.loc DATA")))</f>
        <v/>
      </c>
      <c r="H701" s="61"/>
      <c r="I701" s="46" t="str" cm="1">
        <f t="array" ref="I701">IF(H701="","",
       IF(OR(_xlfn._xlws.FILTER('Checklist.loc DATA'!$D$3:$D$3000,'Checklist.loc DATA'!$C$3:$C$3000=H701,"#no matching result in Checklist.loc DATA")="#no matching result found in Checklist.loc DATA",_xlfn._xlws.FILTER('Checklist.loc DATA'!$D$3:$D$3000,'Checklist.loc DATA'!$C$3:$C$3000=H701,"#no matching result in Checklist.loc DATA")="MISSING",_xlfn._xlws.FILTER('Checklist.loc DATA'!$D$3:$D$3000,'Checklist.loc DATA'!$C$3:$C$3000=H701,"#no matching result in Checklist.loc DATA")=""),
            IF(_xlfn._xlws.FILTER('GAME.CHECKLIST_ Integrator'!$C$2:$C$3000,'GAME.CHECKLIST_ Integrator'!$D$2:$D$3000=H701,"#no matching result in GAME.CHECKLIST Integrator")="0","#Text found in aircraft PAGE_Integrator but no matching entry name; check that you copy-pasted entry names",
                   _xlfn._xlws.FILTER('GAME.CHECKLIST_ Integrator'!$C$2:$C$3000,'GAME.CHECKLIST_ Integrator'!$D$2:$D$3000=H701,"#no matching result in GAME.CHECKLIST Integrator")),
           _xlfn._xlws.FILTER('Checklist.loc DATA'!$D$3:$D$3000,'Checklist.loc DATA'!$C$3:$C$3000=H701,"#no matching result in Checklist.loc DATA")))</f>
        <v/>
      </c>
      <c r="J701" s="48"/>
      <c r="K701" s="46" t="str" cm="1">
        <f t="array" ref="K701">IF(OR(J701="",J701=0),"",
       IF(OR(_xlfn._xlws.FILTER('Checklist.loc DATA'!$E$3:$E$3000,'Checklist.loc DATA'!$D$3:$D$3000=J701,"#no matching result in Checklist.loc DATA")="#no matching result found in Checklist.loc DATA",_xlfn._xlws.FILTER('Checklist.loc DATA'!$E$3:$E$3000,'Checklist.loc DATA'!$D$3:$D$3000=J701,"#no matching result in Checklist.loc DATA")="MISSING",_xlfn._xlws.FILTER('Checklist.loc DATA'!$E$3:$E$3000,'Checklist.loc DATA'!$D$3:$D$3000=J701,"#no matching result in Checklist.loc DATA")=""),
          IF(_xlfn._xlws.FILTER('CLUE. Integrator'!$C$2:$C$3000,'CLUE. Integrator'!$D$2:$D$3000=J701,"#no matching result in aircraft CLUE_Integrator")="0","#Text found in aircraft CLUE_Integrator but no matching entry name; check that you copy-pasted entry names",
                   _xlfn._xlws.FILTER('CLUE. Integrator'!$C$2:$C$3000,'CLUE. Integrator'!$D$2:$D$3000=J701,"#no matching result in aircraft CLUE_Integrator")),
           _xlfn._xlws.FILTER('Checklist.loc DATA'!$E$3:$E$3000,'Checklist.loc DATA'!$D$3:$D$3000=J701,"#no matching result in Checklist.loc DATA")))</f>
        <v/>
      </c>
      <c r="L701" s="63" t="str">
        <f>IF('Integrator tracking'!G710="","",'Integrator tracking'!G710)</f>
        <v/>
      </c>
      <c r="M701" s="14" t="str">
        <f t="shared" si="20"/>
        <v/>
      </c>
      <c r="N701" s="14" t="str">
        <f>IF(F701="","",
_xlfn.CONCAT('Resource Checklist generator'!$A$2,UPPER('Resource Checklist generator'!$O$1),SUBSTITUTE(_xlfn.CONCAT(G701,"_",I701),"GAME.CHECKLIST_",""),"_",T701,'Resource Checklist generator'!$M$2,L701,'Resource Checklist generator'!$K$2,CHAR(10),
    'Resource Checklist generator'!$L$1,'Resource Checklist generator'!$N$2,'Resource Checklist generator'!$K$1,CHAR(10),
    'Resource Checklist generator'!$N$1
))</f>
        <v/>
      </c>
      <c r="O701" s="14" t="str">
        <f>IF(NOT(OR(U701=0,U701="")),_xlfn.CONCAT('Resource Checklist generator'!$G$2,U701,'Resource Checklist generator'!$H$2,CHAR(10),'Resource Checklist generator'!$I$2),"")</f>
        <v/>
      </c>
      <c r="P701" s="14" t="str">
        <f>IF(NOT(OR(V701=0,V701="")),_xlfn.CONCAT('Resource Checklist generator'!$J$2,V701,'Resource Checklist generator'!$H$2,CHAR(10),'Resource Checklist generator'!$L$2),"")</f>
        <v/>
      </c>
      <c r="Q701" s="14" t="str">
        <f>IF(F701="","",
    _xlfn.CONCAT('Resource Checklist generator'!$A$1,UPPER('Resource Checklist generator'!$O$1),SUBSTITUTE(_xlfn.CONCAT(G701,"_",I701),"GAME.CHECKLIST_",""),'Resource Checklist generator'!$B$1,CHAR(10),
    'Resource Checklist generator'!$C$1,G701,'Resource Checklist generator'!$D$1,I701,'Resource Checklist generator'!$E$1,CHAR(10),
    IF(K701="","",_xlfn.CONCAT('Resource Checklist generator'!$F$1,K701,'Resource Checklist generator'!$G$1,CHAR(10))),
    'Resource Checklist generator'!$J$1,'Resource Checklist generator'!$K$1,CHAR(10),
    'Resource Checklist generator'!$N$1)
)</f>
        <v/>
      </c>
      <c r="R701" s="14"/>
      <c r="S701" s="14" t="str">
        <f t="shared" si="21"/>
        <v/>
      </c>
      <c r="T701" s="14" t="str" cm="1">
        <f t="array" ref="T701">IF(Q701="","",MATCH(MID(Q701,1,255),MID($R$3:$R$999,1,255),0))</f>
        <v/>
      </c>
      <c r="U701" s="14"/>
      <c r="V701" s="14"/>
    </row>
    <row r="702" spans="2:22">
      <c r="B702" s="9"/>
      <c r="C702" s="46" t="str" cm="1">
        <f t="array" ref="C702">IF(B702="","",
       IF(OR(_xlfn._xlws.FILTER('Checklist.loc DATA'!$D$3:$D$3000,'Checklist.loc DATA'!$C$3:$C$3000=B702,"#no matching result in Checklist.loc DATA")="#no matching result found in Checklist.loc DATA",_xlfn._xlws.FILTER('Checklist.loc DATA'!$D$3:$D$3000,'Checklist.loc DATA'!$C$3:$C$3000=B702,"#no matching result in Checklist.loc DATA")="MISSING",_xlfn._xlws.FILTER('Checklist.loc DATA'!$D$3:$D$3000,'Checklist.loc DATA'!$C$3:$C$3000=B702,"#no matching result in Checklist.loc DATA")=""),
            IF(_xlfn._xlws.FILTER('GAME.CHECKLIST_ Integrator'!$C$2:$C$3000,'GAME.CHECKLIST_ Integrator'!$D$2:$D$3000=B702,"#no matching result in GAME.CHECKLIST Integrator")="0","#Text found in aircraft PAGE_Integrator but no matching entry name; check that you copy-pasted entry names",
                   _xlfn._xlws.FILTER('GAME.CHECKLIST_ Integrator'!$C$2:$C$3000,'GAME.CHECKLIST_ Integrator'!$D$2:$D$3000=B702,"#no matching result in GAME.CHECKLIST Integrator")),
           _xlfn._xlws.FILTER('Checklist.loc DATA'!$D$3:$D$3000,'Checklist.loc DATA'!$C$3:$C$3000=B702,"#no matching result in Checklist.loc DATA")))</f>
        <v/>
      </c>
      <c r="D702" s="54"/>
      <c r="E702" s="46" t="str" cm="1">
        <f t="array" ref="E702">IF(D702="","",
       IF(OR(_xlfn._xlws.FILTER('Checklist.loc DATA'!$D$3:$D$3000,'Checklist.loc DATA'!$C$3:$C$3000=D702,"#no matching result in Checklist.loc DATA")="#no matching result found in Checklist.loc DATA",_xlfn._xlws.FILTER('Checklist.loc DATA'!$D$3:$D$3000,'Checklist.loc DATA'!$C$3:$C$3000=D702,"#no matching result in Checklist.loc DATA")="MISSING",_xlfn._xlws.FILTER('Checklist.loc DATA'!$D$3:$D$3000,'Checklist.loc DATA'!$C$3:$C$3000=D702,"#no matching result in Checklist.loc DATA")=""),
            IF(_xlfn._xlws.FILTER('GAME.CHECKLIST_ Integrator'!$C$2:$C$3000,'GAME.CHECKLIST_ Integrator'!$D$2:$D$3000=D702,"#no matching result in GAME.CHECKLIST Integrator")="0","#Text found in aircraft PAGE_Integrator but no matching entry name; check that you copy-pasted entry names",
                   _xlfn._xlws.FILTER('GAME.CHECKLIST_ Integrator'!$C$2:$C$3000,'GAME.CHECKLIST_ Integrator'!$D$2:$D$3000=D702,"#no matching result in GAME.CHECKLIST Integrator")),
           _xlfn._xlws.FILTER('Checklist.loc DATA'!$D$3:$D$3000,'Checklist.loc DATA'!$C$3:$C$3000=D702,"#no matching result in Checklist.loc DATA")))</f>
        <v/>
      </c>
      <c r="F702" s="52"/>
      <c r="G702" s="46" t="str" cm="1">
        <f t="array" ref="G702">IF(F702="","",
       IF(OR(_xlfn._xlws.FILTER('Checklist.loc DATA'!$D$3:$D$3000,'Checklist.loc DATA'!$C$3:$C$3000=F702,"#no matching result in Checklist.loc DATA")="#no matching result found in Checklist.loc DATA",_xlfn._xlws.FILTER('Checklist.loc DATA'!$D$3:$D$3000,'Checklist.loc DATA'!$C$3:$C$3000=F702,"#no matching result in Checklist.loc DATA")="MISSING",_xlfn._xlws.FILTER('Checklist.loc DATA'!$D$3:$D$3000,'Checklist.loc DATA'!$C$3:$C$3000=F702,"#no matching result in Checklist.loc DATA")=""),
            IF(_xlfn._xlws.FILTER('GAME.CHECKLIST_ Integrator'!$C$2:$C$3000,'GAME.CHECKLIST_ Integrator'!$D$2:$D$3000=F702,"#no matching result in GAME.CHECKLIST Integrator")="0","#Text found in aircraft PAGE_Integrator but no matching entry name; check that you copy-pasted entry names",
                   _xlfn._xlws.FILTER('GAME.CHECKLIST_ Integrator'!$C$2:$C$3000,'GAME.CHECKLIST_ Integrator'!$D$2:$D$3000=F702,"#no matching result in GAME.CHECKLIST Integrator")),
           _xlfn._xlws.FILTER('Checklist.loc DATA'!$D$3:$D$3000,'Checklist.loc DATA'!$C$3:$C$3000=F702,"#no matching result in Checklist.loc DATA")))</f>
        <v/>
      </c>
      <c r="H702" s="61"/>
      <c r="I702" s="46" t="str" cm="1">
        <f t="array" ref="I702">IF(H702="","",
       IF(OR(_xlfn._xlws.FILTER('Checklist.loc DATA'!$D$3:$D$3000,'Checklist.loc DATA'!$C$3:$C$3000=H702,"#no matching result in Checklist.loc DATA")="#no matching result found in Checklist.loc DATA",_xlfn._xlws.FILTER('Checklist.loc DATA'!$D$3:$D$3000,'Checklist.loc DATA'!$C$3:$C$3000=H702,"#no matching result in Checklist.loc DATA")="MISSING",_xlfn._xlws.FILTER('Checklist.loc DATA'!$D$3:$D$3000,'Checklist.loc DATA'!$C$3:$C$3000=H702,"#no matching result in Checklist.loc DATA")=""),
            IF(_xlfn._xlws.FILTER('GAME.CHECKLIST_ Integrator'!$C$2:$C$3000,'GAME.CHECKLIST_ Integrator'!$D$2:$D$3000=H702,"#no matching result in GAME.CHECKLIST Integrator")="0","#Text found in aircraft PAGE_Integrator but no matching entry name; check that you copy-pasted entry names",
                   _xlfn._xlws.FILTER('GAME.CHECKLIST_ Integrator'!$C$2:$C$3000,'GAME.CHECKLIST_ Integrator'!$D$2:$D$3000=H702,"#no matching result in GAME.CHECKLIST Integrator")),
           _xlfn._xlws.FILTER('Checklist.loc DATA'!$D$3:$D$3000,'Checklist.loc DATA'!$C$3:$C$3000=H702,"#no matching result in Checklist.loc DATA")))</f>
        <v/>
      </c>
      <c r="J702" s="48"/>
      <c r="K702" s="46" t="str" cm="1">
        <f t="array" ref="K702">IF(OR(J702="",J702=0),"",
       IF(OR(_xlfn._xlws.FILTER('Checklist.loc DATA'!$E$3:$E$3000,'Checklist.loc DATA'!$D$3:$D$3000=J702,"#no matching result in Checklist.loc DATA")="#no matching result found in Checklist.loc DATA",_xlfn._xlws.FILTER('Checklist.loc DATA'!$E$3:$E$3000,'Checklist.loc DATA'!$D$3:$D$3000=J702,"#no matching result in Checklist.loc DATA")="MISSING",_xlfn._xlws.FILTER('Checklist.loc DATA'!$E$3:$E$3000,'Checklist.loc DATA'!$D$3:$D$3000=J702,"#no matching result in Checklist.loc DATA")=""),
          IF(_xlfn._xlws.FILTER('CLUE. Integrator'!$C$2:$C$3000,'CLUE. Integrator'!$D$2:$D$3000=J702,"#no matching result in aircraft CLUE_Integrator")="0","#Text found in aircraft CLUE_Integrator but no matching entry name; check that you copy-pasted entry names",
                   _xlfn._xlws.FILTER('CLUE. Integrator'!$C$2:$C$3000,'CLUE. Integrator'!$D$2:$D$3000=J702,"#no matching result in aircraft CLUE_Integrator")),
           _xlfn._xlws.FILTER('Checklist.loc DATA'!$E$3:$E$3000,'Checklist.loc DATA'!$D$3:$D$3000=J702,"#no matching result in Checklist.loc DATA")))</f>
        <v/>
      </c>
      <c r="L702" s="63" t="str">
        <f>IF('Integrator tracking'!G711="","",'Integrator tracking'!G711)</f>
        <v/>
      </c>
      <c r="M702" s="14" t="str">
        <f t="shared" si="20"/>
        <v/>
      </c>
      <c r="N702" s="14" t="str">
        <f>IF(F702="","",
_xlfn.CONCAT('Resource Checklist generator'!$A$2,UPPER('Resource Checklist generator'!$O$1),SUBSTITUTE(_xlfn.CONCAT(G702,"_",I702),"GAME.CHECKLIST_",""),"_",T702,'Resource Checklist generator'!$M$2,L702,'Resource Checklist generator'!$K$2,CHAR(10),
    'Resource Checklist generator'!$L$1,'Resource Checklist generator'!$N$2,'Resource Checklist generator'!$K$1,CHAR(10),
    'Resource Checklist generator'!$N$1
))</f>
        <v/>
      </c>
      <c r="O702" s="14" t="str">
        <f>IF(NOT(OR(U702=0,U702="")),_xlfn.CONCAT('Resource Checklist generator'!$G$2,U702,'Resource Checklist generator'!$H$2,CHAR(10),'Resource Checklist generator'!$I$2),"")</f>
        <v/>
      </c>
      <c r="P702" s="14" t="str">
        <f>IF(NOT(OR(V702=0,V702="")),_xlfn.CONCAT('Resource Checklist generator'!$J$2,V702,'Resource Checklist generator'!$H$2,CHAR(10),'Resource Checklist generator'!$L$2),"")</f>
        <v/>
      </c>
      <c r="Q702" s="14" t="str">
        <f>IF(F702="","",
    _xlfn.CONCAT('Resource Checklist generator'!$A$1,UPPER('Resource Checklist generator'!$O$1),SUBSTITUTE(_xlfn.CONCAT(G702,"_",I702),"GAME.CHECKLIST_",""),'Resource Checklist generator'!$B$1,CHAR(10),
    'Resource Checklist generator'!$C$1,G702,'Resource Checklist generator'!$D$1,I702,'Resource Checklist generator'!$E$1,CHAR(10),
    IF(K702="","",_xlfn.CONCAT('Resource Checklist generator'!$F$1,K702,'Resource Checklist generator'!$G$1,CHAR(10))),
    'Resource Checklist generator'!$J$1,'Resource Checklist generator'!$K$1,CHAR(10),
    'Resource Checklist generator'!$N$1)
)</f>
        <v/>
      </c>
      <c r="R702" s="14"/>
      <c r="S702" s="14" t="str">
        <f t="shared" si="21"/>
        <v/>
      </c>
      <c r="T702" s="14" t="str" cm="1">
        <f t="array" ref="T702">IF(Q702="","",MATCH(MID(Q702,1,255),MID($R$3:$R$999,1,255),0))</f>
        <v/>
      </c>
      <c r="U702" s="14"/>
      <c r="V702" s="14"/>
    </row>
    <row r="703" spans="2:22">
      <c r="B703" s="9"/>
      <c r="C703" s="46" t="str" cm="1">
        <f t="array" ref="C703">IF(B703="","",
       IF(OR(_xlfn._xlws.FILTER('Checklist.loc DATA'!$D$3:$D$3000,'Checklist.loc DATA'!$C$3:$C$3000=B703,"#no matching result in Checklist.loc DATA")="#no matching result found in Checklist.loc DATA",_xlfn._xlws.FILTER('Checklist.loc DATA'!$D$3:$D$3000,'Checklist.loc DATA'!$C$3:$C$3000=B703,"#no matching result in Checklist.loc DATA")="MISSING",_xlfn._xlws.FILTER('Checklist.loc DATA'!$D$3:$D$3000,'Checklist.loc DATA'!$C$3:$C$3000=B703,"#no matching result in Checklist.loc DATA")=""),
            IF(_xlfn._xlws.FILTER('GAME.CHECKLIST_ Integrator'!$C$2:$C$3000,'GAME.CHECKLIST_ Integrator'!$D$2:$D$3000=B703,"#no matching result in GAME.CHECKLIST Integrator")="0","#Text found in aircraft PAGE_Integrator but no matching entry name; check that you copy-pasted entry names",
                   _xlfn._xlws.FILTER('GAME.CHECKLIST_ Integrator'!$C$2:$C$3000,'GAME.CHECKLIST_ Integrator'!$D$2:$D$3000=B703,"#no matching result in GAME.CHECKLIST Integrator")),
           _xlfn._xlws.FILTER('Checklist.loc DATA'!$D$3:$D$3000,'Checklist.loc DATA'!$C$3:$C$3000=B703,"#no matching result in Checklist.loc DATA")))</f>
        <v/>
      </c>
      <c r="D703" s="54"/>
      <c r="E703" s="46" t="str" cm="1">
        <f t="array" ref="E703">IF(D703="","",
       IF(OR(_xlfn._xlws.FILTER('Checklist.loc DATA'!$D$3:$D$3000,'Checklist.loc DATA'!$C$3:$C$3000=D703,"#no matching result in Checklist.loc DATA")="#no matching result found in Checklist.loc DATA",_xlfn._xlws.FILTER('Checklist.loc DATA'!$D$3:$D$3000,'Checklist.loc DATA'!$C$3:$C$3000=D703,"#no matching result in Checklist.loc DATA")="MISSING",_xlfn._xlws.FILTER('Checklist.loc DATA'!$D$3:$D$3000,'Checklist.loc DATA'!$C$3:$C$3000=D703,"#no matching result in Checklist.loc DATA")=""),
            IF(_xlfn._xlws.FILTER('GAME.CHECKLIST_ Integrator'!$C$2:$C$3000,'GAME.CHECKLIST_ Integrator'!$D$2:$D$3000=D703,"#no matching result in GAME.CHECKLIST Integrator")="0","#Text found in aircraft PAGE_Integrator but no matching entry name; check that you copy-pasted entry names",
                   _xlfn._xlws.FILTER('GAME.CHECKLIST_ Integrator'!$C$2:$C$3000,'GAME.CHECKLIST_ Integrator'!$D$2:$D$3000=D703,"#no matching result in GAME.CHECKLIST Integrator")),
           _xlfn._xlws.FILTER('Checklist.loc DATA'!$D$3:$D$3000,'Checklist.loc DATA'!$C$3:$C$3000=D703,"#no matching result in Checklist.loc DATA")))</f>
        <v/>
      </c>
      <c r="F703" s="52"/>
      <c r="G703" s="46" t="str" cm="1">
        <f t="array" ref="G703">IF(F703="","",
       IF(OR(_xlfn._xlws.FILTER('Checklist.loc DATA'!$D$3:$D$3000,'Checklist.loc DATA'!$C$3:$C$3000=F703,"#no matching result in Checklist.loc DATA")="#no matching result found in Checklist.loc DATA",_xlfn._xlws.FILTER('Checklist.loc DATA'!$D$3:$D$3000,'Checklist.loc DATA'!$C$3:$C$3000=F703,"#no matching result in Checklist.loc DATA")="MISSING",_xlfn._xlws.FILTER('Checklist.loc DATA'!$D$3:$D$3000,'Checklist.loc DATA'!$C$3:$C$3000=F703,"#no matching result in Checklist.loc DATA")=""),
            IF(_xlfn._xlws.FILTER('GAME.CHECKLIST_ Integrator'!$C$2:$C$3000,'GAME.CHECKLIST_ Integrator'!$D$2:$D$3000=F703,"#no matching result in GAME.CHECKLIST Integrator")="0","#Text found in aircraft PAGE_Integrator but no matching entry name; check that you copy-pasted entry names",
                   _xlfn._xlws.FILTER('GAME.CHECKLIST_ Integrator'!$C$2:$C$3000,'GAME.CHECKLIST_ Integrator'!$D$2:$D$3000=F703,"#no matching result in GAME.CHECKLIST Integrator")),
           _xlfn._xlws.FILTER('Checklist.loc DATA'!$D$3:$D$3000,'Checklist.loc DATA'!$C$3:$C$3000=F703,"#no matching result in Checklist.loc DATA")))</f>
        <v/>
      </c>
      <c r="H703" s="61"/>
      <c r="I703" s="46" t="str" cm="1">
        <f t="array" ref="I703">IF(H703="","",
       IF(OR(_xlfn._xlws.FILTER('Checklist.loc DATA'!$D$3:$D$3000,'Checklist.loc DATA'!$C$3:$C$3000=H703,"#no matching result in Checklist.loc DATA")="#no matching result found in Checklist.loc DATA",_xlfn._xlws.FILTER('Checklist.loc DATA'!$D$3:$D$3000,'Checklist.loc DATA'!$C$3:$C$3000=H703,"#no matching result in Checklist.loc DATA")="MISSING",_xlfn._xlws.FILTER('Checklist.loc DATA'!$D$3:$D$3000,'Checklist.loc DATA'!$C$3:$C$3000=H703,"#no matching result in Checklist.loc DATA")=""),
            IF(_xlfn._xlws.FILTER('GAME.CHECKLIST_ Integrator'!$C$2:$C$3000,'GAME.CHECKLIST_ Integrator'!$D$2:$D$3000=H703,"#no matching result in GAME.CHECKLIST Integrator")="0","#Text found in aircraft PAGE_Integrator but no matching entry name; check that you copy-pasted entry names",
                   _xlfn._xlws.FILTER('GAME.CHECKLIST_ Integrator'!$C$2:$C$3000,'GAME.CHECKLIST_ Integrator'!$D$2:$D$3000=H703,"#no matching result in GAME.CHECKLIST Integrator")),
           _xlfn._xlws.FILTER('Checklist.loc DATA'!$D$3:$D$3000,'Checklist.loc DATA'!$C$3:$C$3000=H703,"#no matching result in Checklist.loc DATA")))</f>
        <v/>
      </c>
      <c r="J703" s="48"/>
      <c r="K703" s="46" t="str" cm="1">
        <f t="array" ref="K703">IF(OR(J703="",J703=0),"",
       IF(OR(_xlfn._xlws.FILTER('Checklist.loc DATA'!$E$3:$E$3000,'Checklist.loc DATA'!$D$3:$D$3000=J703,"#no matching result in Checklist.loc DATA")="#no matching result found in Checklist.loc DATA",_xlfn._xlws.FILTER('Checklist.loc DATA'!$E$3:$E$3000,'Checklist.loc DATA'!$D$3:$D$3000=J703,"#no matching result in Checklist.loc DATA")="MISSING",_xlfn._xlws.FILTER('Checklist.loc DATA'!$E$3:$E$3000,'Checklist.loc DATA'!$D$3:$D$3000=J703,"#no matching result in Checklist.loc DATA")=""),
          IF(_xlfn._xlws.FILTER('CLUE. Integrator'!$C$2:$C$3000,'CLUE. Integrator'!$D$2:$D$3000=J703,"#no matching result in aircraft CLUE_Integrator")="0","#Text found in aircraft CLUE_Integrator but no matching entry name; check that you copy-pasted entry names",
                   _xlfn._xlws.FILTER('CLUE. Integrator'!$C$2:$C$3000,'CLUE. Integrator'!$D$2:$D$3000=J703,"#no matching result in aircraft CLUE_Integrator")),
           _xlfn._xlws.FILTER('Checklist.loc DATA'!$E$3:$E$3000,'Checklist.loc DATA'!$D$3:$D$3000=J703,"#no matching result in Checklist.loc DATA")))</f>
        <v/>
      </c>
      <c r="L703" s="63" t="str">
        <f>IF('Integrator tracking'!G712="","",'Integrator tracking'!G712)</f>
        <v/>
      </c>
      <c r="M703" s="14" t="str">
        <f t="shared" si="20"/>
        <v/>
      </c>
      <c r="N703" s="14" t="str">
        <f>IF(F703="","",
_xlfn.CONCAT('Resource Checklist generator'!$A$2,UPPER('Resource Checklist generator'!$O$1),SUBSTITUTE(_xlfn.CONCAT(G703,"_",I703),"GAME.CHECKLIST_",""),"_",T703,'Resource Checklist generator'!$M$2,L703,'Resource Checklist generator'!$K$2,CHAR(10),
    'Resource Checklist generator'!$L$1,'Resource Checklist generator'!$N$2,'Resource Checklist generator'!$K$1,CHAR(10),
    'Resource Checklist generator'!$N$1
))</f>
        <v/>
      </c>
      <c r="O703" s="14" t="str">
        <f>IF(NOT(OR(U703=0,U703="")),_xlfn.CONCAT('Resource Checklist generator'!$G$2,U703,'Resource Checklist generator'!$H$2,CHAR(10),'Resource Checklist generator'!$I$2),"")</f>
        <v/>
      </c>
      <c r="P703" s="14" t="str">
        <f>IF(NOT(OR(V703=0,V703="")),_xlfn.CONCAT('Resource Checklist generator'!$J$2,V703,'Resource Checklist generator'!$H$2,CHAR(10),'Resource Checklist generator'!$L$2),"")</f>
        <v/>
      </c>
      <c r="Q703" s="14" t="str">
        <f>IF(F703="","",
    _xlfn.CONCAT('Resource Checklist generator'!$A$1,UPPER('Resource Checklist generator'!$O$1),SUBSTITUTE(_xlfn.CONCAT(G703,"_",I703),"GAME.CHECKLIST_",""),'Resource Checklist generator'!$B$1,CHAR(10),
    'Resource Checklist generator'!$C$1,G703,'Resource Checklist generator'!$D$1,I703,'Resource Checklist generator'!$E$1,CHAR(10),
    IF(K703="","",_xlfn.CONCAT('Resource Checklist generator'!$F$1,K703,'Resource Checklist generator'!$G$1,CHAR(10))),
    'Resource Checklist generator'!$J$1,'Resource Checklist generator'!$K$1,CHAR(10),
    'Resource Checklist generator'!$N$1)
)</f>
        <v/>
      </c>
      <c r="R703" s="14"/>
      <c r="S703" s="14" t="str">
        <f t="shared" si="21"/>
        <v/>
      </c>
      <c r="T703" s="14" t="str" cm="1">
        <f t="array" ref="T703">IF(Q703="","",MATCH(MID(Q703,1,255),MID($R$3:$R$999,1,255),0))</f>
        <v/>
      </c>
      <c r="U703" s="14"/>
      <c r="V703" s="14"/>
    </row>
    <row r="704" spans="2:22">
      <c r="B704" s="9"/>
      <c r="C704" s="46" t="str" cm="1">
        <f t="array" ref="C704">IF(B704="","",
       IF(OR(_xlfn._xlws.FILTER('Checklist.loc DATA'!$D$3:$D$3000,'Checklist.loc DATA'!$C$3:$C$3000=B704,"#no matching result in Checklist.loc DATA")="#no matching result found in Checklist.loc DATA",_xlfn._xlws.FILTER('Checklist.loc DATA'!$D$3:$D$3000,'Checklist.loc DATA'!$C$3:$C$3000=B704,"#no matching result in Checklist.loc DATA")="MISSING",_xlfn._xlws.FILTER('Checklist.loc DATA'!$D$3:$D$3000,'Checklist.loc DATA'!$C$3:$C$3000=B704,"#no matching result in Checklist.loc DATA")=""),
            IF(_xlfn._xlws.FILTER('GAME.CHECKLIST_ Integrator'!$C$2:$C$3000,'GAME.CHECKLIST_ Integrator'!$D$2:$D$3000=B704,"#no matching result in GAME.CHECKLIST Integrator")="0","#Text found in aircraft PAGE_Integrator but no matching entry name; check that you copy-pasted entry names",
                   _xlfn._xlws.FILTER('GAME.CHECKLIST_ Integrator'!$C$2:$C$3000,'GAME.CHECKLIST_ Integrator'!$D$2:$D$3000=B704,"#no matching result in GAME.CHECKLIST Integrator")),
           _xlfn._xlws.FILTER('Checklist.loc DATA'!$D$3:$D$3000,'Checklist.loc DATA'!$C$3:$C$3000=B704,"#no matching result in Checklist.loc DATA")))</f>
        <v/>
      </c>
      <c r="D704" s="54"/>
      <c r="E704" s="46" t="str" cm="1">
        <f t="array" ref="E704">IF(D704="","",
       IF(OR(_xlfn._xlws.FILTER('Checklist.loc DATA'!$D$3:$D$3000,'Checklist.loc DATA'!$C$3:$C$3000=D704,"#no matching result in Checklist.loc DATA")="#no matching result found in Checklist.loc DATA",_xlfn._xlws.FILTER('Checklist.loc DATA'!$D$3:$D$3000,'Checklist.loc DATA'!$C$3:$C$3000=D704,"#no matching result in Checklist.loc DATA")="MISSING",_xlfn._xlws.FILTER('Checklist.loc DATA'!$D$3:$D$3000,'Checklist.loc DATA'!$C$3:$C$3000=D704,"#no matching result in Checklist.loc DATA")=""),
            IF(_xlfn._xlws.FILTER('GAME.CHECKLIST_ Integrator'!$C$2:$C$3000,'GAME.CHECKLIST_ Integrator'!$D$2:$D$3000=D704,"#no matching result in GAME.CHECKLIST Integrator")="0","#Text found in aircraft PAGE_Integrator but no matching entry name; check that you copy-pasted entry names",
                   _xlfn._xlws.FILTER('GAME.CHECKLIST_ Integrator'!$C$2:$C$3000,'GAME.CHECKLIST_ Integrator'!$D$2:$D$3000=D704,"#no matching result in GAME.CHECKLIST Integrator")),
           _xlfn._xlws.FILTER('Checklist.loc DATA'!$D$3:$D$3000,'Checklist.loc DATA'!$C$3:$C$3000=D704,"#no matching result in Checklist.loc DATA")))</f>
        <v/>
      </c>
      <c r="F704" s="52"/>
      <c r="G704" s="46" t="str" cm="1">
        <f t="array" ref="G704">IF(F704="","",
       IF(OR(_xlfn._xlws.FILTER('Checklist.loc DATA'!$D$3:$D$3000,'Checklist.loc DATA'!$C$3:$C$3000=F704,"#no matching result in Checklist.loc DATA")="#no matching result found in Checklist.loc DATA",_xlfn._xlws.FILTER('Checklist.loc DATA'!$D$3:$D$3000,'Checklist.loc DATA'!$C$3:$C$3000=F704,"#no matching result in Checklist.loc DATA")="MISSING",_xlfn._xlws.FILTER('Checklist.loc DATA'!$D$3:$D$3000,'Checklist.loc DATA'!$C$3:$C$3000=F704,"#no matching result in Checklist.loc DATA")=""),
            IF(_xlfn._xlws.FILTER('GAME.CHECKLIST_ Integrator'!$C$2:$C$3000,'GAME.CHECKLIST_ Integrator'!$D$2:$D$3000=F704,"#no matching result in GAME.CHECKLIST Integrator")="0","#Text found in aircraft PAGE_Integrator but no matching entry name; check that you copy-pasted entry names",
                   _xlfn._xlws.FILTER('GAME.CHECKLIST_ Integrator'!$C$2:$C$3000,'GAME.CHECKLIST_ Integrator'!$D$2:$D$3000=F704,"#no matching result in GAME.CHECKLIST Integrator")),
           _xlfn._xlws.FILTER('Checklist.loc DATA'!$D$3:$D$3000,'Checklist.loc DATA'!$C$3:$C$3000=F704,"#no matching result in Checklist.loc DATA")))</f>
        <v/>
      </c>
      <c r="H704" s="61"/>
      <c r="I704" s="46" t="str" cm="1">
        <f t="array" ref="I704">IF(H704="","",
       IF(OR(_xlfn._xlws.FILTER('Checklist.loc DATA'!$D$3:$D$3000,'Checklist.loc DATA'!$C$3:$C$3000=H704,"#no matching result in Checklist.loc DATA")="#no matching result found in Checklist.loc DATA",_xlfn._xlws.FILTER('Checklist.loc DATA'!$D$3:$D$3000,'Checklist.loc DATA'!$C$3:$C$3000=H704,"#no matching result in Checklist.loc DATA")="MISSING",_xlfn._xlws.FILTER('Checklist.loc DATA'!$D$3:$D$3000,'Checklist.loc DATA'!$C$3:$C$3000=H704,"#no matching result in Checklist.loc DATA")=""),
            IF(_xlfn._xlws.FILTER('GAME.CHECKLIST_ Integrator'!$C$2:$C$3000,'GAME.CHECKLIST_ Integrator'!$D$2:$D$3000=H704,"#no matching result in GAME.CHECKLIST Integrator")="0","#Text found in aircraft PAGE_Integrator but no matching entry name; check that you copy-pasted entry names",
                   _xlfn._xlws.FILTER('GAME.CHECKLIST_ Integrator'!$C$2:$C$3000,'GAME.CHECKLIST_ Integrator'!$D$2:$D$3000=H704,"#no matching result in GAME.CHECKLIST Integrator")),
           _xlfn._xlws.FILTER('Checklist.loc DATA'!$D$3:$D$3000,'Checklist.loc DATA'!$C$3:$C$3000=H704,"#no matching result in Checklist.loc DATA")))</f>
        <v/>
      </c>
      <c r="J704" s="48"/>
      <c r="K704" s="46" t="str" cm="1">
        <f t="array" ref="K704">IF(OR(J704="",J704=0),"",
       IF(OR(_xlfn._xlws.FILTER('Checklist.loc DATA'!$E$3:$E$3000,'Checklist.loc DATA'!$D$3:$D$3000=J704,"#no matching result in Checklist.loc DATA")="#no matching result found in Checklist.loc DATA",_xlfn._xlws.FILTER('Checklist.loc DATA'!$E$3:$E$3000,'Checklist.loc DATA'!$D$3:$D$3000=J704,"#no matching result in Checklist.loc DATA")="MISSING",_xlfn._xlws.FILTER('Checklist.loc DATA'!$E$3:$E$3000,'Checklist.loc DATA'!$D$3:$D$3000=J704,"#no matching result in Checklist.loc DATA")=""),
          IF(_xlfn._xlws.FILTER('CLUE. Integrator'!$C$2:$C$3000,'CLUE. Integrator'!$D$2:$D$3000=J704,"#no matching result in aircraft CLUE_Integrator")="0","#Text found in aircraft CLUE_Integrator but no matching entry name; check that you copy-pasted entry names",
                   _xlfn._xlws.FILTER('CLUE. Integrator'!$C$2:$C$3000,'CLUE. Integrator'!$D$2:$D$3000=J704,"#no matching result in aircraft CLUE_Integrator")),
           _xlfn._xlws.FILTER('Checklist.loc DATA'!$E$3:$E$3000,'Checklist.loc DATA'!$D$3:$D$3000=J704,"#no matching result in Checklist.loc DATA")))</f>
        <v/>
      </c>
      <c r="L704" s="63" t="str">
        <f>IF('Integrator tracking'!G713="","",'Integrator tracking'!G713)</f>
        <v/>
      </c>
      <c r="M704" s="14" t="str">
        <f t="shared" si="20"/>
        <v/>
      </c>
      <c r="N704" s="14" t="str">
        <f>IF(F704="","",
_xlfn.CONCAT('Resource Checklist generator'!$A$2,UPPER('Resource Checklist generator'!$O$1),SUBSTITUTE(_xlfn.CONCAT(G704,"_",I704),"GAME.CHECKLIST_",""),"_",T704,'Resource Checklist generator'!$M$2,L704,'Resource Checklist generator'!$K$2,CHAR(10),
    'Resource Checklist generator'!$L$1,'Resource Checklist generator'!$N$2,'Resource Checklist generator'!$K$1,CHAR(10),
    'Resource Checklist generator'!$N$1
))</f>
        <v/>
      </c>
      <c r="O704" s="14" t="str">
        <f>IF(NOT(OR(U704=0,U704="")),_xlfn.CONCAT('Resource Checklist generator'!$G$2,U704,'Resource Checklist generator'!$H$2,CHAR(10),'Resource Checklist generator'!$I$2),"")</f>
        <v/>
      </c>
      <c r="P704" s="14" t="str">
        <f>IF(NOT(OR(V704=0,V704="")),_xlfn.CONCAT('Resource Checklist generator'!$J$2,V704,'Resource Checklist generator'!$H$2,CHAR(10),'Resource Checklist generator'!$L$2),"")</f>
        <v/>
      </c>
      <c r="Q704" s="14" t="str">
        <f>IF(F704="","",
    _xlfn.CONCAT('Resource Checklist generator'!$A$1,UPPER('Resource Checklist generator'!$O$1),SUBSTITUTE(_xlfn.CONCAT(G704,"_",I704),"GAME.CHECKLIST_",""),'Resource Checklist generator'!$B$1,CHAR(10),
    'Resource Checklist generator'!$C$1,G704,'Resource Checklist generator'!$D$1,I704,'Resource Checklist generator'!$E$1,CHAR(10),
    IF(K704="","",_xlfn.CONCAT('Resource Checklist generator'!$F$1,K704,'Resource Checklist generator'!$G$1,CHAR(10))),
    'Resource Checklist generator'!$J$1,'Resource Checklist generator'!$K$1,CHAR(10),
    'Resource Checklist generator'!$N$1)
)</f>
        <v/>
      </c>
      <c r="R704" s="14"/>
      <c r="S704" s="14" t="str">
        <f t="shared" si="21"/>
        <v/>
      </c>
      <c r="T704" s="14" t="str" cm="1">
        <f t="array" ref="T704">IF(Q704="","",MATCH(MID(Q704,1,255),MID($R$3:$R$999,1,255),0))</f>
        <v/>
      </c>
      <c r="U704" s="14"/>
      <c r="V704" s="14"/>
    </row>
    <row r="705" spans="2:22">
      <c r="B705" s="9"/>
      <c r="C705" s="46" t="str" cm="1">
        <f t="array" ref="C705">IF(B705="","",
       IF(OR(_xlfn._xlws.FILTER('Checklist.loc DATA'!$D$3:$D$3000,'Checklist.loc DATA'!$C$3:$C$3000=B705,"#no matching result in Checklist.loc DATA")="#no matching result found in Checklist.loc DATA",_xlfn._xlws.FILTER('Checklist.loc DATA'!$D$3:$D$3000,'Checklist.loc DATA'!$C$3:$C$3000=B705,"#no matching result in Checklist.loc DATA")="MISSING",_xlfn._xlws.FILTER('Checklist.loc DATA'!$D$3:$D$3000,'Checklist.loc DATA'!$C$3:$C$3000=B705,"#no matching result in Checklist.loc DATA")=""),
            IF(_xlfn._xlws.FILTER('GAME.CHECKLIST_ Integrator'!$C$2:$C$3000,'GAME.CHECKLIST_ Integrator'!$D$2:$D$3000=B705,"#no matching result in GAME.CHECKLIST Integrator")="0","#Text found in aircraft PAGE_Integrator but no matching entry name; check that you copy-pasted entry names",
                   _xlfn._xlws.FILTER('GAME.CHECKLIST_ Integrator'!$C$2:$C$3000,'GAME.CHECKLIST_ Integrator'!$D$2:$D$3000=B705,"#no matching result in GAME.CHECKLIST Integrator")),
           _xlfn._xlws.FILTER('Checklist.loc DATA'!$D$3:$D$3000,'Checklist.loc DATA'!$C$3:$C$3000=B705,"#no matching result in Checklist.loc DATA")))</f>
        <v/>
      </c>
      <c r="D705" s="54"/>
      <c r="E705" s="46" t="str" cm="1">
        <f t="array" ref="E705">IF(D705="","",
       IF(OR(_xlfn._xlws.FILTER('Checklist.loc DATA'!$D$3:$D$3000,'Checklist.loc DATA'!$C$3:$C$3000=D705,"#no matching result in Checklist.loc DATA")="#no matching result found in Checklist.loc DATA",_xlfn._xlws.FILTER('Checklist.loc DATA'!$D$3:$D$3000,'Checklist.loc DATA'!$C$3:$C$3000=D705,"#no matching result in Checklist.loc DATA")="MISSING",_xlfn._xlws.FILTER('Checklist.loc DATA'!$D$3:$D$3000,'Checklist.loc DATA'!$C$3:$C$3000=D705,"#no matching result in Checklist.loc DATA")=""),
            IF(_xlfn._xlws.FILTER('GAME.CHECKLIST_ Integrator'!$C$2:$C$3000,'GAME.CHECKLIST_ Integrator'!$D$2:$D$3000=D705,"#no matching result in GAME.CHECKLIST Integrator")="0","#Text found in aircraft PAGE_Integrator but no matching entry name; check that you copy-pasted entry names",
                   _xlfn._xlws.FILTER('GAME.CHECKLIST_ Integrator'!$C$2:$C$3000,'GAME.CHECKLIST_ Integrator'!$D$2:$D$3000=D705,"#no matching result in GAME.CHECKLIST Integrator")),
           _xlfn._xlws.FILTER('Checklist.loc DATA'!$D$3:$D$3000,'Checklist.loc DATA'!$C$3:$C$3000=D705,"#no matching result in Checklist.loc DATA")))</f>
        <v/>
      </c>
      <c r="F705" s="52"/>
      <c r="G705" s="46" t="str" cm="1">
        <f t="array" ref="G705">IF(F705="","",
       IF(OR(_xlfn._xlws.FILTER('Checklist.loc DATA'!$D$3:$D$3000,'Checklist.loc DATA'!$C$3:$C$3000=F705,"#no matching result in Checklist.loc DATA")="#no matching result found in Checklist.loc DATA",_xlfn._xlws.FILTER('Checklist.loc DATA'!$D$3:$D$3000,'Checklist.loc DATA'!$C$3:$C$3000=F705,"#no matching result in Checklist.loc DATA")="MISSING",_xlfn._xlws.FILTER('Checklist.loc DATA'!$D$3:$D$3000,'Checklist.loc DATA'!$C$3:$C$3000=F705,"#no matching result in Checklist.loc DATA")=""),
            IF(_xlfn._xlws.FILTER('GAME.CHECKLIST_ Integrator'!$C$2:$C$3000,'GAME.CHECKLIST_ Integrator'!$D$2:$D$3000=F705,"#no matching result in GAME.CHECKLIST Integrator")="0","#Text found in aircraft PAGE_Integrator but no matching entry name; check that you copy-pasted entry names",
                   _xlfn._xlws.FILTER('GAME.CHECKLIST_ Integrator'!$C$2:$C$3000,'GAME.CHECKLIST_ Integrator'!$D$2:$D$3000=F705,"#no matching result in GAME.CHECKLIST Integrator")),
           _xlfn._xlws.FILTER('Checklist.loc DATA'!$D$3:$D$3000,'Checklist.loc DATA'!$C$3:$C$3000=F705,"#no matching result in Checklist.loc DATA")))</f>
        <v/>
      </c>
      <c r="H705" s="61"/>
      <c r="I705" s="46" t="str" cm="1">
        <f t="array" ref="I705">IF(H705="","",
       IF(OR(_xlfn._xlws.FILTER('Checklist.loc DATA'!$D$3:$D$3000,'Checklist.loc DATA'!$C$3:$C$3000=H705,"#no matching result in Checklist.loc DATA")="#no matching result found in Checklist.loc DATA",_xlfn._xlws.FILTER('Checklist.loc DATA'!$D$3:$D$3000,'Checklist.loc DATA'!$C$3:$C$3000=H705,"#no matching result in Checklist.loc DATA")="MISSING",_xlfn._xlws.FILTER('Checklist.loc DATA'!$D$3:$D$3000,'Checklist.loc DATA'!$C$3:$C$3000=H705,"#no matching result in Checklist.loc DATA")=""),
            IF(_xlfn._xlws.FILTER('GAME.CHECKLIST_ Integrator'!$C$2:$C$3000,'GAME.CHECKLIST_ Integrator'!$D$2:$D$3000=H705,"#no matching result in GAME.CHECKLIST Integrator")="0","#Text found in aircraft PAGE_Integrator but no matching entry name; check that you copy-pasted entry names",
                   _xlfn._xlws.FILTER('GAME.CHECKLIST_ Integrator'!$C$2:$C$3000,'GAME.CHECKLIST_ Integrator'!$D$2:$D$3000=H705,"#no matching result in GAME.CHECKLIST Integrator")),
           _xlfn._xlws.FILTER('Checklist.loc DATA'!$D$3:$D$3000,'Checklist.loc DATA'!$C$3:$C$3000=H705,"#no matching result in Checklist.loc DATA")))</f>
        <v/>
      </c>
      <c r="J705" s="48"/>
      <c r="K705" s="46" t="str" cm="1">
        <f t="array" ref="K705">IF(OR(J705="",J705=0),"",
       IF(OR(_xlfn._xlws.FILTER('Checklist.loc DATA'!$E$3:$E$3000,'Checklist.loc DATA'!$D$3:$D$3000=J705,"#no matching result in Checklist.loc DATA")="#no matching result found in Checklist.loc DATA",_xlfn._xlws.FILTER('Checklist.loc DATA'!$E$3:$E$3000,'Checklist.loc DATA'!$D$3:$D$3000=J705,"#no matching result in Checklist.loc DATA")="MISSING",_xlfn._xlws.FILTER('Checklist.loc DATA'!$E$3:$E$3000,'Checklist.loc DATA'!$D$3:$D$3000=J705,"#no matching result in Checklist.loc DATA")=""),
          IF(_xlfn._xlws.FILTER('CLUE. Integrator'!$C$2:$C$3000,'CLUE. Integrator'!$D$2:$D$3000=J705,"#no matching result in aircraft CLUE_Integrator")="0","#Text found in aircraft CLUE_Integrator but no matching entry name; check that you copy-pasted entry names",
                   _xlfn._xlws.FILTER('CLUE. Integrator'!$C$2:$C$3000,'CLUE. Integrator'!$D$2:$D$3000=J705,"#no matching result in aircraft CLUE_Integrator")),
           _xlfn._xlws.FILTER('Checklist.loc DATA'!$E$3:$E$3000,'Checklist.loc DATA'!$D$3:$D$3000=J705,"#no matching result in Checklist.loc DATA")))</f>
        <v/>
      </c>
      <c r="L705" s="63" t="str">
        <f>IF('Integrator tracking'!G714="","",'Integrator tracking'!G714)</f>
        <v/>
      </c>
      <c r="M705" s="14" t="str">
        <f t="shared" si="20"/>
        <v/>
      </c>
      <c r="N705" s="14" t="str">
        <f>IF(F705="","",
_xlfn.CONCAT('Resource Checklist generator'!$A$2,UPPER('Resource Checklist generator'!$O$1),SUBSTITUTE(_xlfn.CONCAT(G705,"_",I705),"GAME.CHECKLIST_",""),"_",T705,'Resource Checklist generator'!$M$2,L705,'Resource Checklist generator'!$K$2,CHAR(10),
    'Resource Checklist generator'!$L$1,'Resource Checklist generator'!$N$2,'Resource Checklist generator'!$K$1,CHAR(10),
    'Resource Checklist generator'!$N$1
))</f>
        <v/>
      </c>
      <c r="O705" s="14" t="str">
        <f>IF(NOT(OR(U705=0,U705="")),_xlfn.CONCAT('Resource Checklist generator'!$G$2,U705,'Resource Checklist generator'!$H$2,CHAR(10),'Resource Checklist generator'!$I$2),"")</f>
        <v/>
      </c>
      <c r="P705" s="14" t="str">
        <f>IF(NOT(OR(V705=0,V705="")),_xlfn.CONCAT('Resource Checklist generator'!$J$2,V705,'Resource Checklist generator'!$H$2,CHAR(10),'Resource Checklist generator'!$L$2),"")</f>
        <v/>
      </c>
      <c r="Q705" s="14" t="str">
        <f>IF(F705="","",
    _xlfn.CONCAT('Resource Checklist generator'!$A$1,UPPER('Resource Checklist generator'!$O$1),SUBSTITUTE(_xlfn.CONCAT(G705,"_",I705),"GAME.CHECKLIST_",""),'Resource Checklist generator'!$B$1,CHAR(10),
    'Resource Checklist generator'!$C$1,G705,'Resource Checklist generator'!$D$1,I705,'Resource Checklist generator'!$E$1,CHAR(10),
    IF(K705="","",_xlfn.CONCAT('Resource Checklist generator'!$F$1,K705,'Resource Checklist generator'!$G$1,CHAR(10))),
    'Resource Checklist generator'!$J$1,'Resource Checklist generator'!$K$1,CHAR(10),
    'Resource Checklist generator'!$N$1)
)</f>
        <v/>
      </c>
      <c r="R705" s="14"/>
      <c r="S705" s="14" t="str">
        <f t="shared" si="21"/>
        <v/>
      </c>
      <c r="T705" s="14" t="str" cm="1">
        <f t="array" ref="T705">IF(Q705="","",MATCH(MID(Q705,1,255),MID($R$3:$R$999,1,255),0))</f>
        <v/>
      </c>
      <c r="U705" s="14"/>
      <c r="V705" s="14"/>
    </row>
    <row r="706" spans="2:22">
      <c r="B706" s="9"/>
      <c r="C706" s="46" t="str" cm="1">
        <f t="array" ref="C706">IF(B706="","",
       IF(OR(_xlfn._xlws.FILTER('Checklist.loc DATA'!$D$3:$D$3000,'Checklist.loc DATA'!$C$3:$C$3000=B706,"#no matching result in Checklist.loc DATA")="#no matching result found in Checklist.loc DATA",_xlfn._xlws.FILTER('Checklist.loc DATA'!$D$3:$D$3000,'Checklist.loc DATA'!$C$3:$C$3000=B706,"#no matching result in Checklist.loc DATA")="MISSING",_xlfn._xlws.FILTER('Checklist.loc DATA'!$D$3:$D$3000,'Checklist.loc DATA'!$C$3:$C$3000=B706,"#no matching result in Checklist.loc DATA")=""),
            IF(_xlfn._xlws.FILTER('GAME.CHECKLIST_ Integrator'!$C$2:$C$3000,'GAME.CHECKLIST_ Integrator'!$D$2:$D$3000=B706,"#no matching result in GAME.CHECKLIST Integrator")="0","#Text found in aircraft PAGE_Integrator but no matching entry name; check that you copy-pasted entry names",
                   _xlfn._xlws.FILTER('GAME.CHECKLIST_ Integrator'!$C$2:$C$3000,'GAME.CHECKLIST_ Integrator'!$D$2:$D$3000=B706,"#no matching result in GAME.CHECKLIST Integrator")),
           _xlfn._xlws.FILTER('Checklist.loc DATA'!$D$3:$D$3000,'Checklist.loc DATA'!$C$3:$C$3000=B706,"#no matching result in Checklist.loc DATA")))</f>
        <v/>
      </c>
      <c r="D706" s="54"/>
      <c r="E706" s="46" t="str" cm="1">
        <f t="array" ref="E706">IF(D706="","",
       IF(OR(_xlfn._xlws.FILTER('Checklist.loc DATA'!$D$3:$D$3000,'Checklist.loc DATA'!$C$3:$C$3000=D706,"#no matching result in Checklist.loc DATA")="#no matching result found in Checklist.loc DATA",_xlfn._xlws.FILTER('Checklist.loc DATA'!$D$3:$D$3000,'Checklist.loc DATA'!$C$3:$C$3000=D706,"#no matching result in Checklist.loc DATA")="MISSING",_xlfn._xlws.FILTER('Checklist.loc DATA'!$D$3:$D$3000,'Checklist.loc DATA'!$C$3:$C$3000=D706,"#no matching result in Checklist.loc DATA")=""),
            IF(_xlfn._xlws.FILTER('GAME.CHECKLIST_ Integrator'!$C$2:$C$3000,'GAME.CHECKLIST_ Integrator'!$D$2:$D$3000=D706,"#no matching result in GAME.CHECKLIST Integrator")="0","#Text found in aircraft PAGE_Integrator but no matching entry name; check that you copy-pasted entry names",
                   _xlfn._xlws.FILTER('GAME.CHECKLIST_ Integrator'!$C$2:$C$3000,'GAME.CHECKLIST_ Integrator'!$D$2:$D$3000=D706,"#no matching result in GAME.CHECKLIST Integrator")),
           _xlfn._xlws.FILTER('Checklist.loc DATA'!$D$3:$D$3000,'Checklist.loc DATA'!$C$3:$C$3000=D706,"#no matching result in Checklist.loc DATA")))</f>
        <v/>
      </c>
      <c r="F706" s="52"/>
      <c r="G706" s="46" t="str" cm="1">
        <f t="array" ref="G706">IF(F706="","",
       IF(OR(_xlfn._xlws.FILTER('Checklist.loc DATA'!$D$3:$D$3000,'Checklist.loc DATA'!$C$3:$C$3000=F706,"#no matching result in Checklist.loc DATA")="#no matching result found in Checklist.loc DATA",_xlfn._xlws.FILTER('Checklist.loc DATA'!$D$3:$D$3000,'Checklist.loc DATA'!$C$3:$C$3000=F706,"#no matching result in Checklist.loc DATA")="MISSING",_xlfn._xlws.FILTER('Checklist.loc DATA'!$D$3:$D$3000,'Checklist.loc DATA'!$C$3:$C$3000=F706,"#no matching result in Checklist.loc DATA")=""),
            IF(_xlfn._xlws.FILTER('GAME.CHECKLIST_ Integrator'!$C$2:$C$3000,'GAME.CHECKLIST_ Integrator'!$D$2:$D$3000=F706,"#no matching result in GAME.CHECKLIST Integrator")="0","#Text found in aircraft PAGE_Integrator but no matching entry name; check that you copy-pasted entry names",
                   _xlfn._xlws.FILTER('GAME.CHECKLIST_ Integrator'!$C$2:$C$3000,'GAME.CHECKLIST_ Integrator'!$D$2:$D$3000=F706,"#no matching result in GAME.CHECKLIST Integrator")),
           _xlfn._xlws.FILTER('Checklist.loc DATA'!$D$3:$D$3000,'Checklist.loc DATA'!$C$3:$C$3000=F706,"#no matching result in Checklist.loc DATA")))</f>
        <v/>
      </c>
      <c r="H706" s="61"/>
      <c r="I706" s="46" t="str" cm="1">
        <f t="array" ref="I706">IF(H706="","",
       IF(OR(_xlfn._xlws.FILTER('Checklist.loc DATA'!$D$3:$D$3000,'Checklist.loc DATA'!$C$3:$C$3000=H706,"#no matching result in Checklist.loc DATA")="#no matching result found in Checklist.loc DATA",_xlfn._xlws.FILTER('Checklist.loc DATA'!$D$3:$D$3000,'Checklist.loc DATA'!$C$3:$C$3000=H706,"#no matching result in Checklist.loc DATA")="MISSING",_xlfn._xlws.FILTER('Checklist.loc DATA'!$D$3:$D$3000,'Checklist.loc DATA'!$C$3:$C$3000=H706,"#no matching result in Checklist.loc DATA")=""),
            IF(_xlfn._xlws.FILTER('GAME.CHECKLIST_ Integrator'!$C$2:$C$3000,'GAME.CHECKLIST_ Integrator'!$D$2:$D$3000=H706,"#no matching result in GAME.CHECKLIST Integrator")="0","#Text found in aircraft PAGE_Integrator but no matching entry name; check that you copy-pasted entry names",
                   _xlfn._xlws.FILTER('GAME.CHECKLIST_ Integrator'!$C$2:$C$3000,'GAME.CHECKLIST_ Integrator'!$D$2:$D$3000=H706,"#no matching result in GAME.CHECKLIST Integrator")),
           _xlfn._xlws.FILTER('Checklist.loc DATA'!$D$3:$D$3000,'Checklist.loc DATA'!$C$3:$C$3000=H706,"#no matching result in Checklist.loc DATA")))</f>
        <v/>
      </c>
      <c r="J706" s="48"/>
      <c r="K706" s="46" t="str" cm="1">
        <f t="array" ref="K706">IF(OR(J706="",J706=0),"",
       IF(OR(_xlfn._xlws.FILTER('Checklist.loc DATA'!$E$3:$E$3000,'Checklist.loc DATA'!$D$3:$D$3000=J706,"#no matching result in Checklist.loc DATA")="#no matching result found in Checklist.loc DATA",_xlfn._xlws.FILTER('Checklist.loc DATA'!$E$3:$E$3000,'Checklist.loc DATA'!$D$3:$D$3000=J706,"#no matching result in Checklist.loc DATA")="MISSING",_xlfn._xlws.FILTER('Checklist.loc DATA'!$E$3:$E$3000,'Checklist.loc DATA'!$D$3:$D$3000=J706,"#no matching result in Checklist.loc DATA")=""),
          IF(_xlfn._xlws.FILTER('CLUE. Integrator'!$C$2:$C$3000,'CLUE. Integrator'!$D$2:$D$3000=J706,"#no matching result in aircraft CLUE_Integrator")="0","#Text found in aircraft CLUE_Integrator but no matching entry name; check that you copy-pasted entry names",
                   _xlfn._xlws.FILTER('CLUE. Integrator'!$C$2:$C$3000,'CLUE. Integrator'!$D$2:$D$3000=J706,"#no matching result in aircraft CLUE_Integrator")),
           _xlfn._xlws.FILTER('Checklist.loc DATA'!$E$3:$E$3000,'Checklist.loc DATA'!$D$3:$D$3000=J706,"#no matching result in Checklist.loc DATA")))</f>
        <v/>
      </c>
      <c r="L706" s="63" t="str">
        <f>IF('Integrator tracking'!G715="","",'Integrator tracking'!G715)</f>
        <v/>
      </c>
      <c r="M706" s="14" t="str">
        <f t="shared" si="20"/>
        <v/>
      </c>
      <c r="N706" s="14" t="str">
        <f>IF(F706="","",
_xlfn.CONCAT('Resource Checklist generator'!$A$2,UPPER('Resource Checklist generator'!$O$1),SUBSTITUTE(_xlfn.CONCAT(G706,"_",I706),"GAME.CHECKLIST_",""),"_",T706,'Resource Checklist generator'!$M$2,L706,'Resource Checklist generator'!$K$2,CHAR(10),
    'Resource Checklist generator'!$L$1,'Resource Checklist generator'!$N$2,'Resource Checklist generator'!$K$1,CHAR(10),
    'Resource Checklist generator'!$N$1
))</f>
        <v/>
      </c>
      <c r="O706" s="14" t="str">
        <f>IF(NOT(OR(U706=0,U706="")),_xlfn.CONCAT('Resource Checklist generator'!$G$2,U706,'Resource Checklist generator'!$H$2,CHAR(10),'Resource Checklist generator'!$I$2),"")</f>
        <v/>
      </c>
      <c r="P706" s="14" t="str">
        <f>IF(NOT(OR(V706=0,V706="")),_xlfn.CONCAT('Resource Checklist generator'!$J$2,V706,'Resource Checklist generator'!$H$2,CHAR(10),'Resource Checklist generator'!$L$2),"")</f>
        <v/>
      </c>
      <c r="Q706" s="14" t="str">
        <f>IF(F706="","",
    _xlfn.CONCAT('Resource Checklist generator'!$A$1,UPPER('Resource Checklist generator'!$O$1),SUBSTITUTE(_xlfn.CONCAT(G706,"_",I706),"GAME.CHECKLIST_",""),'Resource Checklist generator'!$B$1,CHAR(10),
    'Resource Checklist generator'!$C$1,G706,'Resource Checklist generator'!$D$1,I706,'Resource Checklist generator'!$E$1,CHAR(10),
    IF(K706="","",_xlfn.CONCAT('Resource Checklist generator'!$F$1,K706,'Resource Checklist generator'!$G$1,CHAR(10))),
    'Resource Checklist generator'!$J$1,'Resource Checklist generator'!$K$1,CHAR(10),
    'Resource Checklist generator'!$N$1)
)</f>
        <v/>
      </c>
      <c r="R706" s="14"/>
      <c r="S706" s="14" t="str">
        <f t="shared" si="21"/>
        <v/>
      </c>
      <c r="T706" s="14" t="str" cm="1">
        <f t="array" ref="T706">IF(Q706="","",MATCH(MID(Q706,1,255),MID($R$3:$R$999,1,255),0))</f>
        <v/>
      </c>
      <c r="U706" s="14"/>
      <c r="V706" s="14"/>
    </row>
    <row r="707" spans="2:22">
      <c r="B707" s="9"/>
      <c r="C707" s="46" t="str" cm="1">
        <f t="array" ref="C707">IF(B707="","",
       IF(OR(_xlfn._xlws.FILTER('Checklist.loc DATA'!$D$3:$D$3000,'Checklist.loc DATA'!$C$3:$C$3000=B707,"#no matching result in Checklist.loc DATA")="#no matching result found in Checklist.loc DATA",_xlfn._xlws.FILTER('Checklist.loc DATA'!$D$3:$D$3000,'Checklist.loc DATA'!$C$3:$C$3000=B707,"#no matching result in Checklist.loc DATA")="MISSING",_xlfn._xlws.FILTER('Checklist.loc DATA'!$D$3:$D$3000,'Checklist.loc DATA'!$C$3:$C$3000=B707,"#no matching result in Checklist.loc DATA")=""),
            IF(_xlfn._xlws.FILTER('GAME.CHECKLIST_ Integrator'!$C$2:$C$3000,'GAME.CHECKLIST_ Integrator'!$D$2:$D$3000=B707,"#no matching result in GAME.CHECKLIST Integrator")="0","#Text found in aircraft PAGE_Integrator but no matching entry name; check that you copy-pasted entry names",
                   _xlfn._xlws.FILTER('GAME.CHECKLIST_ Integrator'!$C$2:$C$3000,'GAME.CHECKLIST_ Integrator'!$D$2:$D$3000=B707,"#no matching result in GAME.CHECKLIST Integrator")),
           _xlfn._xlws.FILTER('Checklist.loc DATA'!$D$3:$D$3000,'Checklist.loc DATA'!$C$3:$C$3000=B707,"#no matching result in Checklist.loc DATA")))</f>
        <v/>
      </c>
      <c r="D707" s="54"/>
      <c r="E707" s="46" t="str" cm="1">
        <f t="array" ref="E707">IF(D707="","",
       IF(OR(_xlfn._xlws.FILTER('Checklist.loc DATA'!$D$3:$D$3000,'Checklist.loc DATA'!$C$3:$C$3000=D707,"#no matching result in Checklist.loc DATA")="#no matching result found in Checklist.loc DATA",_xlfn._xlws.FILTER('Checklist.loc DATA'!$D$3:$D$3000,'Checklist.loc DATA'!$C$3:$C$3000=D707,"#no matching result in Checklist.loc DATA")="MISSING",_xlfn._xlws.FILTER('Checklist.loc DATA'!$D$3:$D$3000,'Checklist.loc DATA'!$C$3:$C$3000=D707,"#no matching result in Checklist.loc DATA")=""),
            IF(_xlfn._xlws.FILTER('GAME.CHECKLIST_ Integrator'!$C$2:$C$3000,'GAME.CHECKLIST_ Integrator'!$D$2:$D$3000=D707,"#no matching result in GAME.CHECKLIST Integrator")="0","#Text found in aircraft PAGE_Integrator but no matching entry name; check that you copy-pasted entry names",
                   _xlfn._xlws.FILTER('GAME.CHECKLIST_ Integrator'!$C$2:$C$3000,'GAME.CHECKLIST_ Integrator'!$D$2:$D$3000=D707,"#no matching result in GAME.CHECKLIST Integrator")),
           _xlfn._xlws.FILTER('Checklist.loc DATA'!$D$3:$D$3000,'Checklist.loc DATA'!$C$3:$C$3000=D707,"#no matching result in Checklist.loc DATA")))</f>
        <v/>
      </c>
      <c r="F707" s="52"/>
      <c r="G707" s="46" t="str" cm="1">
        <f t="array" ref="G707">IF(F707="","",
       IF(OR(_xlfn._xlws.FILTER('Checklist.loc DATA'!$D$3:$D$3000,'Checklist.loc DATA'!$C$3:$C$3000=F707,"#no matching result in Checklist.loc DATA")="#no matching result found in Checklist.loc DATA",_xlfn._xlws.FILTER('Checklist.loc DATA'!$D$3:$D$3000,'Checklist.loc DATA'!$C$3:$C$3000=F707,"#no matching result in Checklist.loc DATA")="MISSING",_xlfn._xlws.FILTER('Checklist.loc DATA'!$D$3:$D$3000,'Checklist.loc DATA'!$C$3:$C$3000=F707,"#no matching result in Checklist.loc DATA")=""),
            IF(_xlfn._xlws.FILTER('GAME.CHECKLIST_ Integrator'!$C$2:$C$3000,'GAME.CHECKLIST_ Integrator'!$D$2:$D$3000=F707,"#no matching result in GAME.CHECKLIST Integrator")="0","#Text found in aircraft PAGE_Integrator but no matching entry name; check that you copy-pasted entry names",
                   _xlfn._xlws.FILTER('GAME.CHECKLIST_ Integrator'!$C$2:$C$3000,'GAME.CHECKLIST_ Integrator'!$D$2:$D$3000=F707,"#no matching result in GAME.CHECKLIST Integrator")),
           _xlfn._xlws.FILTER('Checklist.loc DATA'!$D$3:$D$3000,'Checklist.loc DATA'!$C$3:$C$3000=F707,"#no matching result in Checklist.loc DATA")))</f>
        <v/>
      </c>
      <c r="H707" s="61"/>
      <c r="I707" s="46" t="str" cm="1">
        <f t="array" ref="I707">IF(H707="","",
       IF(OR(_xlfn._xlws.FILTER('Checklist.loc DATA'!$D$3:$D$3000,'Checklist.loc DATA'!$C$3:$C$3000=H707,"#no matching result in Checklist.loc DATA")="#no matching result found in Checklist.loc DATA",_xlfn._xlws.FILTER('Checklist.loc DATA'!$D$3:$D$3000,'Checklist.loc DATA'!$C$3:$C$3000=H707,"#no matching result in Checklist.loc DATA")="MISSING",_xlfn._xlws.FILTER('Checklist.loc DATA'!$D$3:$D$3000,'Checklist.loc DATA'!$C$3:$C$3000=H707,"#no matching result in Checklist.loc DATA")=""),
            IF(_xlfn._xlws.FILTER('GAME.CHECKLIST_ Integrator'!$C$2:$C$3000,'GAME.CHECKLIST_ Integrator'!$D$2:$D$3000=H707,"#no matching result in GAME.CHECKLIST Integrator")="0","#Text found in aircraft PAGE_Integrator but no matching entry name; check that you copy-pasted entry names",
                   _xlfn._xlws.FILTER('GAME.CHECKLIST_ Integrator'!$C$2:$C$3000,'GAME.CHECKLIST_ Integrator'!$D$2:$D$3000=H707,"#no matching result in GAME.CHECKLIST Integrator")),
           _xlfn._xlws.FILTER('Checklist.loc DATA'!$D$3:$D$3000,'Checklist.loc DATA'!$C$3:$C$3000=H707,"#no matching result in Checklist.loc DATA")))</f>
        <v/>
      </c>
      <c r="J707" s="48"/>
      <c r="K707" s="46" t="str" cm="1">
        <f t="array" ref="K707">IF(OR(J707="",J707=0),"",
       IF(OR(_xlfn._xlws.FILTER('Checklist.loc DATA'!$E$3:$E$3000,'Checklist.loc DATA'!$D$3:$D$3000=J707,"#no matching result in Checklist.loc DATA")="#no matching result found in Checklist.loc DATA",_xlfn._xlws.FILTER('Checklist.loc DATA'!$E$3:$E$3000,'Checklist.loc DATA'!$D$3:$D$3000=J707,"#no matching result in Checklist.loc DATA")="MISSING",_xlfn._xlws.FILTER('Checklist.loc DATA'!$E$3:$E$3000,'Checklist.loc DATA'!$D$3:$D$3000=J707,"#no matching result in Checklist.loc DATA")=""),
          IF(_xlfn._xlws.FILTER('CLUE. Integrator'!$C$2:$C$3000,'CLUE. Integrator'!$D$2:$D$3000=J707,"#no matching result in aircraft CLUE_Integrator")="0","#Text found in aircraft CLUE_Integrator but no matching entry name; check that you copy-pasted entry names",
                   _xlfn._xlws.FILTER('CLUE. Integrator'!$C$2:$C$3000,'CLUE. Integrator'!$D$2:$D$3000=J707,"#no matching result in aircraft CLUE_Integrator")),
           _xlfn._xlws.FILTER('Checklist.loc DATA'!$E$3:$E$3000,'Checklist.loc DATA'!$D$3:$D$3000=J707,"#no matching result in Checklist.loc DATA")))</f>
        <v/>
      </c>
      <c r="L707" s="63" t="str">
        <f>IF('Integrator tracking'!G716="","",'Integrator tracking'!G716)</f>
        <v/>
      </c>
      <c r="M707" s="14" t="str">
        <f t="shared" si="20"/>
        <v/>
      </c>
      <c r="N707" s="14" t="str">
        <f>IF(F707="","",
_xlfn.CONCAT('Resource Checklist generator'!$A$2,UPPER('Resource Checklist generator'!$O$1),SUBSTITUTE(_xlfn.CONCAT(G707,"_",I707),"GAME.CHECKLIST_",""),"_",T707,'Resource Checklist generator'!$M$2,L707,'Resource Checklist generator'!$K$2,CHAR(10),
    'Resource Checklist generator'!$L$1,'Resource Checklist generator'!$N$2,'Resource Checklist generator'!$K$1,CHAR(10),
    'Resource Checklist generator'!$N$1
))</f>
        <v/>
      </c>
      <c r="O707" s="14" t="str">
        <f>IF(NOT(OR(U707=0,U707="")),_xlfn.CONCAT('Resource Checklist generator'!$G$2,U707,'Resource Checklist generator'!$H$2,CHAR(10),'Resource Checklist generator'!$I$2),"")</f>
        <v/>
      </c>
      <c r="P707" s="14" t="str">
        <f>IF(NOT(OR(V707=0,V707="")),_xlfn.CONCAT('Resource Checklist generator'!$J$2,V707,'Resource Checklist generator'!$H$2,CHAR(10),'Resource Checklist generator'!$L$2),"")</f>
        <v/>
      </c>
      <c r="Q707" s="14" t="str">
        <f>IF(F707="","",
    _xlfn.CONCAT('Resource Checklist generator'!$A$1,UPPER('Resource Checklist generator'!$O$1),SUBSTITUTE(_xlfn.CONCAT(G707,"_",I707),"GAME.CHECKLIST_",""),'Resource Checklist generator'!$B$1,CHAR(10),
    'Resource Checklist generator'!$C$1,G707,'Resource Checklist generator'!$D$1,I707,'Resource Checklist generator'!$E$1,CHAR(10),
    IF(K707="","",_xlfn.CONCAT('Resource Checklist generator'!$F$1,K707,'Resource Checklist generator'!$G$1,CHAR(10))),
    'Resource Checklist generator'!$J$1,'Resource Checklist generator'!$K$1,CHAR(10),
    'Resource Checklist generator'!$N$1)
)</f>
        <v/>
      </c>
      <c r="R707" s="14"/>
      <c r="S707" s="14" t="str">
        <f t="shared" si="21"/>
        <v/>
      </c>
      <c r="T707" s="14" t="str" cm="1">
        <f t="array" ref="T707">IF(Q707="","",MATCH(MID(Q707,1,255),MID($R$3:$R$999,1,255),0))</f>
        <v/>
      </c>
      <c r="U707" s="14"/>
      <c r="V707" s="14"/>
    </row>
    <row r="708" spans="2:22">
      <c r="B708" s="9"/>
      <c r="C708" s="46" t="str" cm="1">
        <f t="array" ref="C708">IF(B708="","",
       IF(OR(_xlfn._xlws.FILTER('Checklist.loc DATA'!$D$3:$D$3000,'Checklist.loc DATA'!$C$3:$C$3000=B708,"#no matching result in Checklist.loc DATA")="#no matching result found in Checklist.loc DATA",_xlfn._xlws.FILTER('Checklist.loc DATA'!$D$3:$D$3000,'Checklist.loc DATA'!$C$3:$C$3000=B708,"#no matching result in Checklist.loc DATA")="MISSING",_xlfn._xlws.FILTER('Checklist.loc DATA'!$D$3:$D$3000,'Checklist.loc DATA'!$C$3:$C$3000=B708,"#no matching result in Checklist.loc DATA")=""),
            IF(_xlfn._xlws.FILTER('GAME.CHECKLIST_ Integrator'!$C$2:$C$3000,'GAME.CHECKLIST_ Integrator'!$D$2:$D$3000=B708,"#no matching result in GAME.CHECKLIST Integrator")="0","#Text found in aircraft PAGE_Integrator but no matching entry name; check that you copy-pasted entry names",
                   _xlfn._xlws.FILTER('GAME.CHECKLIST_ Integrator'!$C$2:$C$3000,'GAME.CHECKLIST_ Integrator'!$D$2:$D$3000=B708,"#no matching result in GAME.CHECKLIST Integrator")),
           _xlfn._xlws.FILTER('Checklist.loc DATA'!$D$3:$D$3000,'Checklist.loc DATA'!$C$3:$C$3000=B708,"#no matching result in Checklist.loc DATA")))</f>
        <v/>
      </c>
      <c r="D708" s="54"/>
      <c r="E708" s="46" t="str" cm="1">
        <f t="array" ref="E708">IF(D708="","",
       IF(OR(_xlfn._xlws.FILTER('Checklist.loc DATA'!$D$3:$D$3000,'Checklist.loc DATA'!$C$3:$C$3000=D708,"#no matching result in Checklist.loc DATA")="#no matching result found in Checklist.loc DATA",_xlfn._xlws.FILTER('Checklist.loc DATA'!$D$3:$D$3000,'Checklist.loc DATA'!$C$3:$C$3000=D708,"#no matching result in Checklist.loc DATA")="MISSING",_xlfn._xlws.FILTER('Checklist.loc DATA'!$D$3:$D$3000,'Checklist.loc DATA'!$C$3:$C$3000=D708,"#no matching result in Checklist.loc DATA")=""),
            IF(_xlfn._xlws.FILTER('GAME.CHECKLIST_ Integrator'!$C$2:$C$3000,'GAME.CHECKLIST_ Integrator'!$D$2:$D$3000=D708,"#no matching result in GAME.CHECKLIST Integrator")="0","#Text found in aircraft PAGE_Integrator but no matching entry name; check that you copy-pasted entry names",
                   _xlfn._xlws.FILTER('GAME.CHECKLIST_ Integrator'!$C$2:$C$3000,'GAME.CHECKLIST_ Integrator'!$D$2:$D$3000=D708,"#no matching result in GAME.CHECKLIST Integrator")),
           _xlfn._xlws.FILTER('Checklist.loc DATA'!$D$3:$D$3000,'Checklist.loc DATA'!$C$3:$C$3000=D708,"#no matching result in Checklist.loc DATA")))</f>
        <v/>
      </c>
      <c r="F708" s="52"/>
      <c r="G708" s="46" t="str" cm="1">
        <f t="array" ref="G708">IF(F708="","",
       IF(OR(_xlfn._xlws.FILTER('Checklist.loc DATA'!$D$3:$D$3000,'Checklist.loc DATA'!$C$3:$C$3000=F708,"#no matching result in Checklist.loc DATA")="#no matching result found in Checklist.loc DATA",_xlfn._xlws.FILTER('Checklist.loc DATA'!$D$3:$D$3000,'Checklist.loc DATA'!$C$3:$C$3000=F708,"#no matching result in Checklist.loc DATA")="MISSING",_xlfn._xlws.FILTER('Checklist.loc DATA'!$D$3:$D$3000,'Checklist.loc DATA'!$C$3:$C$3000=F708,"#no matching result in Checklist.loc DATA")=""),
            IF(_xlfn._xlws.FILTER('GAME.CHECKLIST_ Integrator'!$C$2:$C$3000,'GAME.CHECKLIST_ Integrator'!$D$2:$D$3000=F708,"#no matching result in GAME.CHECKLIST Integrator")="0","#Text found in aircraft PAGE_Integrator but no matching entry name; check that you copy-pasted entry names",
                   _xlfn._xlws.FILTER('GAME.CHECKLIST_ Integrator'!$C$2:$C$3000,'GAME.CHECKLIST_ Integrator'!$D$2:$D$3000=F708,"#no matching result in GAME.CHECKLIST Integrator")),
           _xlfn._xlws.FILTER('Checklist.loc DATA'!$D$3:$D$3000,'Checklist.loc DATA'!$C$3:$C$3000=F708,"#no matching result in Checklist.loc DATA")))</f>
        <v/>
      </c>
      <c r="H708" s="61"/>
      <c r="I708" s="46" t="str" cm="1">
        <f t="array" ref="I708">IF(H708="","",
       IF(OR(_xlfn._xlws.FILTER('Checklist.loc DATA'!$D$3:$D$3000,'Checklist.loc DATA'!$C$3:$C$3000=H708,"#no matching result in Checklist.loc DATA")="#no matching result found in Checklist.loc DATA",_xlfn._xlws.FILTER('Checklist.loc DATA'!$D$3:$D$3000,'Checklist.loc DATA'!$C$3:$C$3000=H708,"#no matching result in Checklist.loc DATA")="MISSING",_xlfn._xlws.FILTER('Checklist.loc DATA'!$D$3:$D$3000,'Checklist.loc DATA'!$C$3:$C$3000=H708,"#no matching result in Checklist.loc DATA")=""),
            IF(_xlfn._xlws.FILTER('GAME.CHECKLIST_ Integrator'!$C$2:$C$3000,'GAME.CHECKLIST_ Integrator'!$D$2:$D$3000=H708,"#no matching result in GAME.CHECKLIST Integrator")="0","#Text found in aircraft PAGE_Integrator but no matching entry name; check that you copy-pasted entry names",
                   _xlfn._xlws.FILTER('GAME.CHECKLIST_ Integrator'!$C$2:$C$3000,'GAME.CHECKLIST_ Integrator'!$D$2:$D$3000=H708,"#no matching result in GAME.CHECKLIST Integrator")),
           _xlfn._xlws.FILTER('Checklist.loc DATA'!$D$3:$D$3000,'Checklist.loc DATA'!$C$3:$C$3000=H708,"#no matching result in Checklist.loc DATA")))</f>
        <v/>
      </c>
      <c r="J708" s="48"/>
      <c r="K708" s="46" t="str" cm="1">
        <f t="array" ref="K708">IF(OR(J708="",J708=0),"",
       IF(OR(_xlfn._xlws.FILTER('Checklist.loc DATA'!$E$3:$E$3000,'Checklist.loc DATA'!$D$3:$D$3000=J708,"#no matching result in Checklist.loc DATA")="#no matching result found in Checklist.loc DATA",_xlfn._xlws.FILTER('Checklist.loc DATA'!$E$3:$E$3000,'Checklist.loc DATA'!$D$3:$D$3000=J708,"#no matching result in Checklist.loc DATA")="MISSING",_xlfn._xlws.FILTER('Checklist.loc DATA'!$E$3:$E$3000,'Checklist.loc DATA'!$D$3:$D$3000=J708,"#no matching result in Checklist.loc DATA")=""),
          IF(_xlfn._xlws.FILTER('CLUE. Integrator'!$C$2:$C$3000,'CLUE. Integrator'!$D$2:$D$3000=J708,"#no matching result in aircraft CLUE_Integrator")="0","#Text found in aircraft CLUE_Integrator but no matching entry name; check that you copy-pasted entry names",
                   _xlfn._xlws.FILTER('CLUE. Integrator'!$C$2:$C$3000,'CLUE. Integrator'!$D$2:$D$3000=J708,"#no matching result in aircraft CLUE_Integrator")),
           _xlfn._xlws.FILTER('Checklist.loc DATA'!$E$3:$E$3000,'Checklist.loc DATA'!$D$3:$D$3000=J708,"#no matching result in Checklist.loc DATA")))</f>
        <v/>
      </c>
      <c r="L708" s="63" t="str">
        <f>IF('Integrator tracking'!G717="","",'Integrator tracking'!G717)</f>
        <v/>
      </c>
      <c r="M708" s="14" t="str">
        <f t="shared" ref="M708:M771" si="22">IF(NOT(OR(R708=0,R708="")),SUBSTITUTE(R708,_xlfn.CONCAT("""&gt;",CHAR(10),"&lt;CheckpointDesc"),_xlfn.CONCAT("_",S708,"""&gt;",CHAR(10),"&lt;CheckpointDesc")),"")</f>
        <v/>
      </c>
      <c r="N708" s="14" t="str">
        <f>IF(F708="","",
_xlfn.CONCAT('Resource Checklist generator'!$A$2,UPPER('Resource Checklist generator'!$O$1),SUBSTITUTE(_xlfn.CONCAT(G708,"_",I708),"GAME.CHECKLIST_",""),"_",T708,'Resource Checklist generator'!$M$2,L708,'Resource Checklist generator'!$K$2,CHAR(10),
    'Resource Checklist generator'!$L$1,'Resource Checklist generator'!$N$2,'Resource Checklist generator'!$K$1,CHAR(10),
    'Resource Checklist generator'!$N$1
))</f>
        <v/>
      </c>
      <c r="O708" s="14" t="str">
        <f>IF(NOT(OR(U708=0,U708="")),_xlfn.CONCAT('Resource Checklist generator'!$G$2,U708,'Resource Checklist generator'!$H$2,CHAR(10),'Resource Checklist generator'!$I$2),"")</f>
        <v/>
      </c>
      <c r="P708" s="14" t="str">
        <f>IF(NOT(OR(V708=0,V708="")),_xlfn.CONCAT('Resource Checklist generator'!$J$2,V708,'Resource Checklist generator'!$H$2,CHAR(10),'Resource Checklist generator'!$L$2),"")</f>
        <v/>
      </c>
      <c r="Q708" s="14" t="str">
        <f>IF(F708="","",
    _xlfn.CONCAT('Resource Checklist generator'!$A$1,UPPER('Resource Checklist generator'!$O$1),SUBSTITUTE(_xlfn.CONCAT(G708,"_",I708),"GAME.CHECKLIST_",""),'Resource Checklist generator'!$B$1,CHAR(10),
    'Resource Checklist generator'!$C$1,G708,'Resource Checklist generator'!$D$1,I708,'Resource Checklist generator'!$E$1,CHAR(10),
    IF(K708="","",_xlfn.CONCAT('Resource Checklist generator'!$F$1,K708,'Resource Checklist generator'!$G$1,CHAR(10))),
    'Resource Checklist generator'!$J$1,'Resource Checklist generator'!$K$1,CHAR(10),
    'Resource Checklist generator'!$N$1)
)</f>
        <v/>
      </c>
      <c r="R708" s="14"/>
      <c r="S708" s="14" t="str">
        <f t="shared" ref="S708:S771" si="23">IF(R708="","",ROW()-2)</f>
        <v/>
      </c>
      <c r="T708" s="14" t="str" cm="1">
        <f t="array" ref="T708">IF(Q708="","",MATCH(MID(Q708,1,255),MID($R$3:$R$999,1,255),0))</f>
        <v/>
      </c>
      <c r="U708" s="14"/>
      <c r="V708" s="14"/>
    </row>
    <row r="709" spans="2:22">
      <c r="B709" s="9"/>
      <c r="C709" s="46" t="str" cm="1">
        <f t="array" ref="C709">IF(B709="","",
       IF(OR(_xlfn._xlws.FILTER('Checklist.loc DATA'!$D$3:$D$3000,'Checklist.loc DATA'!$C$3:$C$3000=B709,"#no matching result in Checklist.loc DATA")="#no matching result found in Checklist.loc DATA",_xlfn._xlws.FILTER('Checklist.loc DATA'!$D$3:$D$3000,'Checklist.loc DATA'!$C$3:$C$3000=B709,"#no matching result in Checklist.loc DATA")="MISSING",_xlfn._xlws.FILTER('Checklist.loc DATA'!$D$3:$D$3000,'Checklist.loc DATA'!$C$3:$C$3000=B709,"#no matching result in Checklist.loc DATA")=""),
            IF(_xlfn._xlws.FILTER('GAME.CHECKLIST_ Integrator'!$C$2:$C$3000,'GAME.CHECKLIST_ Integrator'!$D$2:$D$3000=B709,"#no matching result in GAME.CHECKLIST Integrator")="0","#Text found in aircraft PAGE_Integrator but no matching entry name; check that you copy-pasted entry names",
                   _xlfn._xlws.FILTER('GAME.CHECKLIST_ Integrator'!$C$2:$C$3000,'GAME.CHECKLIST_ Integrator'!$D$2:$D$3000=B709,"#no matching result in GAME.CHECKLIST Integrator")),
           _xlfn._xlws.FILTER('Checklist.loc DATA'!$D$3:$D$3000,'Checklist.loc DATA'!$C$3:$C$3000=B709,"#no matching result in Checklist.loc DATA")))</f>
        <v/>
      </c>
      <c r="D709" s="54"/>
      <c r="E709" s="46" t="str" cm="1">
        <f t="array" ref="E709">IF(D709="","",
       IF(OR(_xlfn._xlws.FILTER('Checklist.loc DATA'!$D$3:$D$3000,'Checklist.loc DATA'!$C$3:$C$3000=D709,"#no matching result in Checklist.loc DATA")="#no matching result found in Checklist.loc DATA",_xlfn._xlws.FILTER('Checklist.loc DATA'!$D$3:$D$3000,'Checklist.loc DATA'!$C$3:$C$3000=D709,"#no matching result in Checklist.loc DATA")="MISSING",_xlfn._xlws.FILTER('Checklist.loc DATA'!$D$3:$D$3000,'Checklist.loc DATA'!$C$3:$C$3000=D709,"#no matching result in Checklist.loc DATA")=""),
            IF(_xlfn._xlws.FILTER('GAME.CHECKLIST_ Integrator'!$C$2:$C$3000,'GAME.CHECKLIST_ Integrator'!$D$2:$D$3000=D709,"#no matching result in GAME.CHECKLIST Integrator")="0","#Text found in aircraft PAGE_Integrator but no matching entry name; check that you copy-pasted entry names",
                   _xlfn._xlws.FILTER('GAME.CHECKLIST_ Integrator'!$C$2:$C$3000,'GAME.CHECKLIST_ Integrator'!$D$2:$D$3000=D709,"#no matching result in GAME.CHECKLIST Integrator")),
           _xlfn._xlws.FILTER('Checklist.loc DATA'!$D$3:$D$3000,'Checklist.loc DATA'!$C$3:$C$3000=D709,"#no matching result in Checklist.loc DATA")))</f>
        <v/>
      </c>
      <c r="F709" s="52"/>
      <c r="G709" s="46" t="str" cm="1">
        <f t="array" ref="G709">IF(F709="","",
       IF(OR(_xlfn._xlws.FILTER('Checklist.loc DATA'!$D$3:$D$3000,'Checklist.loc DATA'!$C$3:$C$3000=F709,"#no matching result in Checklist.loc DATA")="#no matching result found in Checklist.loc DATA",_xlfn._xlws.FILTER('Checklist.loc DATA'!$D$3:$D$3000,'Checklist.loc DATA'!$C$3:$C$3000=F709,"#no matching result in Checklist.loc DATA")="MISSING",_xlfn._xlws.FILTER('Checklist.loc DATA'!$D$3:$D$3000,'Checklist.loc DATA'!$C$3:$C$3000=F709,"#no matching result in Checklist.loc DATA")=""),
            IF(_xlfn._xlws.FILTER('GAME.CHECKLIST_ Integrator'!$C$2:$C$3000,'GAME.CHECKLIST_ Integrator'!$D$2:$D$3000=F709,"#no matching result in GAME.CHECKLIST Integrator")="0","#Text found in aircraft PAGE_Integrator but no matching entry name; check that you copy-pasted entry names",
                   _xlfn._xlws.FILTER('GAME.CHECKLIST_ Integrator'!$C$2:$C$3000,'GAME.CHECKLIST_ Integrator'!$D$2:$D$3000=F709,"#no matching result in GAME.CHECKLIST Integrator")),
           _xlfn._xlws.FILTER('Checklist.loc DATA'!$D$3:$D$3000,'Checklist.loc DATA'!$C$3:$C$3000=F709,"#no matching result in Checklist.loc DATA")))</f>
        <v/>
      </c>
      <c r="H709" s="61"/>
      <c r="I709" s="46" t="str" cm="1">
        <f t="array" ref="I709">IF(H709="","",
       IF(OR(_xlfn._xlws.FILTER('Checklist.loc DATA'!$D$3:$D$3000,'Checklist.loc DATA'!$C$3:$C$3000=H709,"#no matching result in Checklist.loc DATA")="#no matching result found in Checklist.loc DATA",_xlfn._xlws.FILTER('Checklist.loc DATA'!$D$3:$D$3000,'Checklist.loc DATA'!$C$3:$C$3000=H709,"#no matching result in Checklist.loc DATA")="MISSING",_xlfn._xlws.FILTER('Checklist.loc DATA'!$D$3:$D$3000,'Checklist.loc DATA'!$C$3:$C$3000=H709,"#no matching result in Checklist.loc DATA")=""),
            IF(_xlfn._xlws.FILTER('GAME.CHECKLIST_ Integrator'!$C$2:$C$3000,'GAME.CHECKLIST_ Integrator'!$D$2:$D$3000=H709,"#no matching result in GAME.CHECKLIST Integrator")="0","#Text found in aircraft PAGE_Integrator but no matching entry name; check that you copy-pasted entry names",
                   _xlfn._xlws.FILTER('GAME.CHECKLIST_ Integrator'!$C$2:$C$3000,'GAME.CHECKLIST_ Integrator'!$D$2:$D$3000=H709,"#no matching result in GAME.CHECKLIST Integrator")),
           _xlfn._xlws.FILTER('Checklist.loc DATA'!$D$3:$D$3000,'Checklist.loc DATA'!$C$3:$C$3000=H709,"#no matching result in Checklist.loc DATA")))</f>
        <v/>
      </c>
      <c r="J709" s="48"/>
      <c r="K709" s="46" t="str" cm="1">
        <f t="array" ref="K709">IF(OR(J709="",J709=0),"",
       IF(OR(_xlfn._xlws.FILTER('Checklist.loc DATA'!$E$3:$E$3000,'Checklist.loc DATA'!$D$3:$D$3000=J709,"#no matching result in Checklist.loc DATA")="#no matching result found in Checklist.loc DATA",_xlfn._xlws.FILTER('Checklist.loc DATA'!$E$3:$E$3000,'Checklist.loc DATA'!$D$3:$D$3000=J709,"#no matching result in Checklist.loc DATA")="MISSING",_xlfn._xlws.FILTER('Checklist.loc DATA'!$E$3:$E$3000,'Checklist.loc DATA'!$D$3:$D$3000=J709,"#no matching result in Checklist.loc DATA")=""),
          IF(_xlfn._xlws.FILTER('CLUE. Integrator'!$C$2:$C$3000,'CLUE. Integrator'!$D$2:$D$3000=J709,"#no matching result in aircraft CLUE_Integrator")="0","#Text found in aircraft CLUE_Integrator but no matching entry name; check that you copy-pasted entry names",
                   _xlfn._xlws.FILTER('CLUE. Integrator'!$C$2:$C$3000,'CLUE. Integrator'!$D$2:$D$3000=J709,"#no matching result in aircraft CLUE_Integrator")),
           _xlfn._xlws.FILTER('Checklist.loc DATA'!$E$3:$E$3000,'Checklist.loc DATA'!$D$3:$D$3000=J709,"#no matching result in Checklist.loc DATA")))</f>
        <v/>
      </c>
      <c r="L709" s="63" t="str">
        <f>IF('Integrator tracking'!G718="","",'Integrator tracking'!G718)</f>
        <v/>
      </c>
      <c r="M709" s="14" t="str">
        <f t="shared" si="22"/>
        <v/>
      </c>
      <c r="N709" s="14" t="str">
        <f>IF(F709="","",
_xlfn.CONCAT('Resource Checklist generator'!$A$2,UPPER('Resource Checklist generator'!$O$1),SUBSTITUTE(_xlfn.CONCAT(G709,"_",I709),"GAME.CHECKLIST_",""),"_",T709,'Resource Checklist generator'!$M$2,L709,'Resource Checklist generator'!$K$2,CHAR(10),
    'Resource Checklist generator'!$L$1,'Resource Checklist generator'!$N$2,'Resource Checklist generator'!$K$1,CHAR(10),
    'Resource Checklist generator'!$N$1
))</f>
        <v/>
      </c>
      <c r="O709" s="14" t="str">
        <f>IF(NOT(OR(U709=0,U709="")),_xlfn.CONCAT('Resource Checklist generator'!$G$2,U709,'Resource Checklist generator'!$H$2,CHAR(10),'Resource Checklist generator'!$I$2),"")</f>
        <v/>
      </c>
      <c r="P709" s="14" t="str">
        <f>IF(NOT(OR(V709=0,V709="")),_xlfn.CONCAT('Resource Checklist generator'!$J$2,V709,'Resource Checklist generator'!$H$2,CHAR(10),'Resource Checklist generator'!$L$2),"")</f>
        <v/>
      </c>
      <c r="Q709" s="14" t="str">
        <f>IF(F709="","",
    _xlfn.CONCAT('Resource Checklist generator'!$A$1,UPPER('Resource Checklist generator'!$O$1),SUBSTITUTE(_xlfn.CONCAT(G709,"_",I709),"GAME.CHECKLIST_",""),'Resource Checklist generator'!$B$1,CHAR(10),
    'Resource Checklist generator'!$C$1,G709,'Resource Checklist generator'!$D$1,I709,'Resource Checklist generator'!$E$1,CHAR(10),
    IF(K709="","",_xlfn.CONCAT('Resource Checklist generator'!$F$1,K709,'Resource Checklist generator'!$G$1,CHAR(10))),
    'Resource Checklist generator'!$J$1,'Resource Checklist generator'!$K$1,CHAR(10),
    'Resource Checklist generator'!$N$1)
)</f>
        <v/>
      </c>
      <c r="R709" s="14"/>
      <c r="S709" s="14" t="str">
        <f t="shared" si="23"/>
        <v/>
      </c>
      <c r="T709" s="14" t="str" cm="1">
        <f t="array" ref="T709">IF(Q709="","",MATCH(MID(Q709,1,255),MID($R$3:$R$999,1,255),0))</f>
        <v/>
      </c>
      <c r="U709" s="14"/>
      <c r="V709" s="14"/>
    </row>
    <row r="710" spans="2:22">
      <c r="B710" s="9"/>
      <c r="C710" s="46" t="str" cm="1">
        <f t="array" ref="C710">IF(B710="","",
       IF(OR(_xlfn._xlws.FILTER('Checklist.loc DATA'!$D$3:$D$3000,'Checklist.loc DATA'!$C$3:$C$3000=B710,"#no matching result in Checklist.loc DATA")="#no matching result found in Checklist.loc DATA",_xlfn._xlws.FILTER('Checklist.loc DATA'!$D$3:$D$3000,'Checklist.loc DATA'!$C$3:$C$3000=B710,"#no matching result in Checklist.loc DATA")="MISSING",_xlfn._xlws.FILTER('Checklist.loc DATA'!$D$3:$D$3000,'Checklist.loc DATA'!$C$3:$C$3000=B710,"#no matching result in Checklist.loc DATA")=""),
            IF(_xlfn._xlws.FILTER('GAME.CHECKLIST_ Integrator'!$C$2:$C$3000,'GAME.CHECKLIST_ Integrator'!$D$2:$D$3000=B710,"#no matching result in GAME.CHECKLIST Integrator")="0","#Text found in aircraft PAGE_Integrator but no matching entry name; check that you copy-pasted entry names",
                   _xlfn._xlws.FILTER('GAME.CHECKLIST_ Integrator'!$C$2:$C$3000,'GAME.CHECKLIST_ Integrator'!$D$2:$D$3000=B710,"#no matching result in GAME.CHECKLIST Integrator")),
           _xlfn._xlws.FILTER('Checklist.loc DATA'!$D$3:$D$3000,'Checklist.loc DATA'!$C$3:$C$3000=B710,"#no matching result in Checklist.loc DATA")))</f>
        <v/>
      </c>
      <c r="D710" s="54"/>
      <c r="E710" s="46" t="str" cm="1">
        <f t="array" ref="E710">IF(D710="","",
       IF(OR(_xlfn._xlws.FILTER('Checklist.loc DATA'!$D$3:$D$3000,'Checklist.loc DATA'!$C$3:$C$3000=D710,"#no matching result in Checklist.loc DATA")="#no matching result found in Checklist.loc DATA",_xlfn._xlws.FILTER('Checklist.loc DATA'!$D$3:$D$3000,'Checklist.loc DATA'!$C$3:$C$3000=D710,"#no matching result in Checklist.loc DATA")="MISSING",_xlfn._xlws.FILTER('Checklist.loc DATA'!$D$3:$D$3000,'Checklist.loc DATA'!$C$3:$C$3000=D710,"#no matching result in Checklist.loc DATA")=""),
            IF(_xlfn._xlws.FILTER('GAME.CHECKLIST_ Integrator'!$C$2:$C$3000,'GAME.CHECKLIST_ Integrator'!$D$2:$D$3000=D710,"#no matching result in GAME.CHECKLIST Integrator")="0","#Text found in aircraft PAGE_Integrator but no matching entry name; check that you copy-pasted entry names",
                   _xlfn._xlws.FILTER('GAME.CHECKLIST_ Integrator'!$C$2:$C$3000,'GAME.CHECKLIST_ Integrator'!$D$2:$D$3000=D710,"#no matching result in GAME.CHECKLIST Integrator")),
           _xlfn._xlws.FILTER('Checklist.loc DATA'!$D$3:$D$3000,'Checklist.loc DATA'!$C$3:$C$3000=D710,"#no matching result in Checklist.loc DATA")))</f>
        <v/>
      </c>
      <c r="F710" s="52"/>
      <c r="G710" s="46" t="str" cm="1">
        <f t="array" ref="G710">IF(F710="","",
       IF(OR(_xlfn._xlws.FILTER('Checklist.loc DATA'!$D$3:$D$3000,'Checklist.loc DATA'!$C$3:$C$3000=F710,"#no matching result in Checklist.loc DATA")="#no matching result found in Checklist.loc DATA",_xlfn._xlws.FILTER('Checklist.loc DATA'!$D$3:$D$3000,'Checklist.loc DATA'!$C$3:$C$3000=F710,"#no matching result in Checklist.loc DATA")="MISSING",_xlfn._xlws.FILTER('Checklist.loc DATA'!$D$3:$D$3000,'Checklist.loc DATA'!$C$3:$C$3000=F710,"#no matching result in Checklist.loc DATA")=""),
            IF(_xlfn._xlws.FILTER('GAME.CHECKLIST_ Integrator'!$C$2:$C$3000,'GAME.CHECKLIST_ Integrator'!$D$2:$D$3000=F710,"#no matching result in GAME.CHECKLIST Integrator")="0","#Text found in aircraft PAGE_Integrator but no matching entry name; check that you copy-pasted entry names",
                   _xlfn._xlws.FILTER('GAME.CHECKLIST_ Integrator'!$C$2:$C$3000,'GAME.CHECKLIST_ Integrator'!$D$2:$D$3000=F710,"#no matching result in GAME.CHECKLIST Integrator")),
           _xlfn._xlws.FILTER('Checklist.loc DATA'!$D$3:$D$3000,'Checklist.loc DATA'!$C$3:$C$3000=F710,"#no matching result in Checklist.loc DATA")))</f>
        <v/>
      </c>
      <c r="H710" s="61"/>
      <c r="I710" s="46" t="str" cm="1">
        <f t="array" ref="I710">IF(H710="","",
       IF(OR(_xlfn._xlws.FILTER('Checklist.loc DATA'!$D$3:$D$3000,'Checklist.loc DATA'!$C$3:$C$3000=H710,"#no matching result in Checklist.loc DATA")="#no matching result found in Checklist.loc DATA",_xlfn._xlws.FILTER('Checklist.loc DATA'!$D$3:$D$3000,'Checklist.loc DATA'!$C$3:$C$3000=H710,"#no matching result in Checklist.loc DATA")="MISSING",_xlfn._xlws.FILTER('Checklist.loc DATA'!$D$3:$D$3000,'Checklist.loc DATA'!$C$3:$C$3000=H710,"#no matching result in Checklist.loc DATA")=""),
            IF(_xlfn._xlws.FILTER('GAME.CHECKLIST_ Integrator'!$C$2:$C$3000,'GAME.CHECKLIST_ Integrator'!$D$2:$D$3000=H710,"#no matching result in GAME.CHECKLIST Integrator")="0","#Text found in aircraft PAGE_Integrator but no matching entry name; check that you copy-pasted entry names",
                   _xlfn._xlws.FILTER('GAME.CHECKLIST_ Integrator'!$C$2:$C$3000,'GAME.CHECKLIST_ Integrator'!$D$2:$D$3000=H710,"#no matching result in GAME.CHECKLIST Integrator")),
           _xlfn._xlws.FILTER('Checklist.loc DATA'!$D$3:$D$3000,'Checklist.loc DATA'!$C$3:$C$3000=H710,"#no matching result in Checklist.loc DATA")))</f>
        <v/>
      </c>
      <c r="J710" s="48"/>
      <c r="K710" s="46" t="str" cm="1">
        <f t="array" ref="K710">IF(OR(J710="",J710=0),"",
       IF(OR(_xlfn._xlws.FILTER('Checklist.loc DATA'!$E$3:$E$3000,'Checklist.loc DATA'!$D$3:$D$3000=J710,"#no matching result in Checklist.loc DATA")="#no matching result found in Checklist.loc DATA",_xlfn._xlws.FILTER('Checklist.loc DATA'!$E$3:$E$3000,'Checklist.loc DATA'!$D$3:$D$3000=J710,"#no matching result in Checklist.loc DATA")="MISSING",_xlfn._xlws.FILTER('Checklist.loc DATA'!$E$3:$E$3000,'Checklist.loc DATA'!$D$3:$D$3000=J710,"#no matching result in Checklist.loc DATA")=""),
          IF(_xlfn._xlws.FILTER('CLUE. Integrator'!$C$2:$C$3000,'CLUE. Integrator'!$D$2:$D$3000=J710,"#no matching result in aircraft CLUE_Integrator")="0","#Text found in aircraft CLUE_Integrator but no matching entry name; check that you copy-pasted entry names",
                   _xlfn._xlws.FILTER('CLUE. Integrator'!$C$2:$C$3000,'CLUE. Integrator'!$D$2:$D$3000=J710,"#no matching result in aircraft CLUE_Integrator")),
           _xlfn._xlws.FILTER('Checklist.loc DATA'!$E$3:$E$3000,'Checklist.loc DATA'!$D$3:$D$3000=J710,"#no matching result in Checklist.loc DATA")))</f>
        <v/>
      </c>
      <c r="L710" s="63" t="str">
        <f>IF('Integrator tracking'!G719="","",'Integrator tracking'!G719)</f>
        <v/>
      </c>
      <c r="M710" s="14" t="str">
        <f t="shared" si="22"/>
        <v/>
      </c>
      <c r="N710" s="14" t="str">
        <f>IF(F710="","",
_xlfn.CONCAT('Resource Checklist generator'!$A$2,UPPER('Resource Checklist generator'!$O$1),SUBSTITUTE(_xlfn.CONCAT(G710,"_",I710),"GAME.CHECKLIST_",""),"_",T710,'Resource Checklist generator'!$M$2,L710,'Resource Checklist generator'!$K$2,CHAR(10),
    'Resource Checklist generator'!$L$1,'Resource Checklist generator'!$N$2,'Resource Checklist generator'!$K$1,CHAR(10),
    'Resource Checklist generator'!$N$1
))</f>
        <v/>
      </c>
      <c r="O710" s="14" t="str">
        <f>IF(NOT(OR(U710=0,U710="")),_xlfn.CONCAT('Resource Checklist generator'!$G$2,U710,'Resource Checklist generator'!$H$2,CHAR(10),'Resource Checklist generator'!$I$2),"")</f>
        <v/>
      </c>
      <c r="P710" s="14" t="str">
        <f>IF(NOT(OR(V710=0,V710="")),_xlfn.CONCAT('Resource Checklist generator'!$J$2,V710,'Resource Checklist generator'!$H$2,CHAR(10),'Resource Checklist generator'!$L$2),"")</f>
        <v/>
      </c>
      <c r="Q710" s="14" t="str">
        <f>IF(F710="","",
    _xlfn.CONCAT('Resource Checklist generator'!$A$1,UPPER('Resource Checklist generator'!$O$1),SUBSTITUTE(_xlfn.CONCAT(G710,"_",I710),"GAME.CHECKLIST_",""),'Resource Checklist generator'!$B$1,CHAR(10),
    'Resource Checklist generator'!$C$1,G710,'Resource Checklist generator'!$D$1,I710,'Resource Checklist generator'!$E$1,CHAR(10),
    IF(K710="","",_xlfn.CONCAT('Resource Checklist generator'!$F$1,K710,'Resource Checklist generator'!$G$1,CHAR(10))),
    'Resource Checklist generator'!$J$1,'Resource Checklist generator'!$K$1,CHAR(10),
    'Resource Checklist generator'!$N$1)
)</f>
        <v/>
      </c>
      <c r="R710" s="14"/>
      <c r="S710" s="14" t="str">
        <f t="shared" si="23"/>
        <v/>
      </c>
      <c r="T710" s="14" t="str" cm="1">
        <f t="array" ref="T710">IF(Q710="","",MATCH(MID(Q710,1,255),MID($R$3:$R$999,1,255),0))</f>
        <v/>
      </c>
      <c r="U710" s="14"/>
      <c r="V710" s="14"/>
    </row>
    <row r="711" spans="2:22">
      <c r="B711" s="9"/>
      <c r="C711" s="46" t="str" cm="1">
        <f t="array" ref="C711">IF(B711="","",
       IF(OR(_xlfn._xlws.FILTER('Checklist.loc DATA'!$D$3:$D$3000,'Checklist.loc DATA'!$C$3:$C$3000=B711,"#no matching result in Checklist.loc DATA")="#no matching result found in Checklist.loc DATA",_xlfn._xlws.FILTER('Checklist.loc DATA'!$D$3:$D$3000,'Checklist.loc DATA'!$C$3:$C$3000=B711,"#no matching result in Checklist.loc DATA")="MISSING",_xlfn._xlws.FILTER('Checklist.loc DATA'!$D$3:$D$3000,'Checklist.loc DATA'!$C$3:$C$3000=B711,"#no matching result in Checklist.loc DATA")=""),
            IF(_xlfn._xlws.FILTER('GAME.CHECKLIST_ Integrator'!$C$2:$C$3000,'GAME.CHECKLIST_ Integrator'!$D$2:$D$3000=B711,"#no matching result in GAME.CHECKLIST Integrator")="0","#Text found in aircraft PAGE_Integrator but no matching entry name; check that you copy-pasted entry names",
                   _xlfn._xlws.FILTER('GAME.CHECKLIST_ Integrator'!$C$2:$C$3000,'GAME.CHECKLIST_ Integrator'!$D$2:$D$3000=B711,"#no matching result in GAME.CHECKLIST Integrator")),
           _xlfn._xlws.FILTER('Checklist.loc DATA'!$D$3:$D$3000,'Checklist.loc DATA'!$C$3:$C$3000=B711,"#no matching result in Checklist.loc DATA")))</f>
        <v/>
      </c>
      <c r="D711" s="54"/>
      <c r="E711" s="46" t="str" cm="1">
        <f t="array" ref="E711">IF(D711="","",
       IF(OR(_xlfn._xlws.FILTER('Checklist.loc DATA'!$D$3:$D$3000,'Checklist.loc DATA'!$C$3:$C$3000=D711,"#no matching result in Checklist.loc DATA")="#no matching result found in Checklist.loc DATA",_xlfn._xlws.FILTER('Checklist.loc DATA'!$D$3:$D$3000,'Checklist.loc DATA'!$C$3:$C$3000=D711,"#no matching result in Checklist.loc DATA")="MISSING",_xlfn._xlws.FILTER('Checklist.loc DATA'!$D$3:$D$3000,'Checklist.loc DATA'!$C$3:$C$3000=D711,"#no matching result in Checklist.loc DATA")=""),
            IF(_xlfn._xlws.FILTER('GAME.CHECKLIST_ Integrator'!$C$2:$C$3000,'GAME.CHECKLIST_ Integrator'!$D$2:$D$3000=D711,"#no matching result in GAME.CHECKLIST Integrator")="0","#Text found in aircraft PAGE_Integrator but no matching entry name; check that you copy-pasted entry names",
                   _xlfn._xlws.FILTER('GAME.CHECKLIST_ Integrator'!$C$2:$C$3000,'GAME.CHECKLIST_ Integrator'!$D$2:$D$3000=D711,"#no matching result in GAME.CHECKLIST Integrator")),
           _xlfn._xlws.FILTER('Checklist.loc DATA'!$D$3:$D$3000,'Checklist.loc DATA'!$C$3:$C$3000=D711,"#no matching result in Checklist.loc DATA")))</f>
        <v/>
      </c>
      <c r="F711" s="52"/>
      <c r="G711" s="46" t="str" cm="1">
        <f t="array" ref="G711">IF(F711="","",
       IF(OR(_xlfn._xlws.FILTER('Checklist.loc DATA'!$D$3:$D$3000,'Checklist.loc DATA'!$C$3:$C$3000=F711,"#no matching result in Checklist.loc DATA")="#no matching result found in Checklist.loc DATA",_xlfn._xlws.FILTER('Checklist.loc DATA'!$D$3:$D$3000,'Checklist.loc DATA'!$C$3:$C$3000=F711,"#no matching result in Checklist.loc DATA")="MISSING",_xlfn._xlws.FILTER('Checklist.loc DATA'!$D$3:$D$3000,'Checklist.loc DATA'!$C$3:$C$3000=F711,"#no matching result in Checklist.loc DATA")=""),
            IF(_xlfn._xlws.FILTER('GAME.CHECKLIST_ Integrator'!$C$2:$C$3000,'GAME.CHECKLIST_ Integrator'!$D$2:$D$3000=F711,"#no matching result in GAME.CHECKLIST Integrator")="0","#Text found in aircraft PAGE_Integrator but no matching entry name; check that you copy-pasted entry names",
                   _xlfn._xlws.FILTER('GAME.CHECKLIST_ Integrator'!$C$2:$C$3000,'GAME.CHECKLIST_ Integrator'!$D$2:$D$3000=F711,"#no matching result in GAME.CHECKLIST Integrator")),
           _xlfn._xlws.FILTER('Checklist.loc DATA'!$D$3:$D$3000,'Checklist.loc DATA'!$C$3:$C$3000=F711,"#no matching result in Checklist.loc DATA")))</f>
        <v/>
      </c>
      <c r="H711" s="61"/>
      <c r="I711" s="46" t="str" cm="1">
        <f t="array" ref="I711">IF(H711="","",
       IF(OR(_xlfn._xlws.FILTER('Checklist.loc DATA'!$D$3:$D$3000,'Checklist.loc DATA'!$C$3:$C$3000=H711,"#no matching result in Checklist.loc DATA")="#no matching result found in Checklist.loc DATA",_xlfn._xlws.FILTER('Checklist.loc DATA'!$D$3:$D$3000,'Checklist.loc DATA'!$C$3:$C$3000=H711,"#no matching result in Checklist.loc DATA")="MISSING",_xlfn._xlws.FILTER('Checklist.loc DATA'!$D$3:$D$3000,'Checklist.loc DATA'!$C$3:$C$3000=H711,"#no matching result in Checklist.loc DATA")=""),
            IF(_xlfn._xlws.FILTER('GAME.CHECKLIST_ Integrator'!$C$2:$C$3000,'GAME.CHECKLIST_ Integrator'!$D$2:$D$3000=H711,"#no matching result in GAME.CHECKLIST Integrator")="0","#Text found in aircraft PAGE_Integrator but no matching entry name; check that you copy-pasted entry names",
                   _xlfn._xlws.FILTER('GAME.CHECKLIST_ Integrator'!$C$2:$C$3000,'GAME.CHECKLIST_ Integrator'!$D$2:$D$3000=H711,"#no matching result in GAME.CHECKLIST Integrator")),
           _xlfn._xlws.FILTER('Checklist.loc DATA'!$D$3:$D$3000,'Checklist.loc DATA'!$C$3:$C$3000=H711,"#no matching result in Checklist.loc DATA")))</f>
        <v/>
      </c>
      <c r="J711" s="48"/>
      <c r="K711" s="46" t="str" cm="1">
        <f t="array" ref="K711">IF(OR(J711="",J711=0),"",
       IF(OR(_xlfn._xlws.FILTER('Checklist.loc DATA'!$E$3:$E$3000,'Checklist.loc DATA'!$D$3:$D$3000=J711,"#no matching result in Checklist.loc DATA")="#no matching result found in Checklist.loc DATA",_xlfn._xlws.FILTER('Checklist.loc DATA'!$E$3:$E$3000,'Checklist.loc DATA'!$D$3:$D$3000=J711,"#no matching result in Checklist.loc DATA")="MISSING",_xlfn._xlws.FILTER('Checklist.loc DATA'!$E$3:$E$3000,'Checklist.loc DATA'!$D$3:$D$3000=J711,"#no matching result in Checklist.loc DATA")=""),
          IF(_xlfn._xlws.FILTER('CLUE. Integrator'!$C$2:$C$3000,'CLUE. Integrator'!$D$2:$D$3000=J711,"#no matching result in aircraft CLUE_Integrator")="0","#Text found in aircraft CLUE_Integrator but no matching entry name; check that you copy-pasted entry names",
                   _xlfn._xlws.FILTER('CLUE. Integrator'!$C$2:$C$3000,'CLUE. Integrator'!$D$2:$D$3000=J711,"#no matching result in aircraft CLUE_Integrator")),
           _xlfn._xlws.FILTER('Checklist.loc DATA'!$E$3:$E$3000,'Checklist.loc DATA'!$D$3:$D$3000=J711,"#no matching result in Checklist.loc DATA")))</f>
        <v/>
      </c>
      <c r="L711" s="63" t="str">
        <f>IF('Integrator tracking'!G720="","",'Integrator tracking'!G720)</f>
        <v/>
      </c>
      <c r="M711" s="14" t="str">
        <f t="shared" si="22"/>
        <v/>
      </c>
      <c r="N711" s="14" t="str">
        <f>IF(F711="","",
_xlfn.CONCAT('Resource Checklist generator'!$A$2,UPPER('Resource Checklist generator'!$O$1),SUBSTITUTE(_xlfn.CONCAT(G711,"_",I711),"GAME.CHECKLIST_",""),"_",T711,'Resource Checklist generator'!$M$2,L711,'Resource Checklist generator'!$K$2,CHAR(10),
    'Resource Checklist generator'!$L$1,'Resource Checklist generator'!$N$2,'Resource Checklist generator'!$K$1,CHAR(10),
    'Resource Checklist generator'!$N$1
))</f>
        <v/>
      </c>
      <c r="O711" s="14" t="str">
        <f>IF(NOT(OR(U711=0,U711="")),_xlfn.CONCAT('Resource Checklist generator'!$G$2,U711,'Resource Checklist generator'!$H$2,CHAR(10),'Resource Checklist generator'!$I$2),"")</f>
        <v/>
      </c>
      <c r="P711" s="14" t="str">
        <f>IF(NOT(OR(V711=0,V711="")),_xlfn.CONCAT('Resource Checklist generator'!$J$2,V711,'Resource Checklist generator'!$H$2,CHAR(10),'Resource Checklist generator'!$L$2),"")</f>
        <v/>
      </c>
      <c r="Q711" s="14" t="str">
        <f>IF(F711="","",
    _xlfn.CONCAT('Resource Checklist generator'!$A$1,UPPER('Resource Checklist generator'!$O$1),SUBSTITUTE(_xlfn.CONCAT(G711,"_",I711),"GAME.CHECKLIST_",""),'Resource Checklist generator'!$B$1,CHAR(10),
    'Resource Checklist generator'!$C$1,G711,'Resource Checklist generator'!$D$1,I711,'Resource Checklist generator'!$E$1,CHAR(10),
    IF(K711="","",_xlfn.CONCAT('Resource Checklist generator'!$F$1,K711,'Resource Checklist generator'!$G$1,CHAR(10))),
    'Resource Checklist generator'!$J$1,'Resource Checklist generator'!$K$1,CHAR(10),
    'Resource Checklist generator'!$N$1)
)</f>
        <v/>
      </c>
      <c r="R711" s="14"/>
      <c r="S711" s="14" t="str">
        <f t="shared" si="23"/>
        <v/>
      </c>
      <c r="T711" s="14" t="str" cm="1">
        <f t="array" ref="T711">IF(Q711="","",MATCH(MID(Q711,1,255),MID($R$3:$R$999,1,255),0))</f>
        <v/>
      </c>
      <c r="U711" s="14"/>
      <c r="V711" s="14"/>
    </row>
    <row r="712" spans="2:22">
      <c r="B712" s="9"/>
      <c r="C712" s="46" t="str" cm="1">
        <f t="array" ref="C712">IF(B712="","",
       IF(OR(_xlfn._xlws.FILTER('Checklist.loc DATA'!$D$3:$D$3000,'Checklist.loc DATA'!$C$3:$C$3000=B712,"#no matching result in Checklist.loc DATA")="#no matching result found in Checklist.loc DATA",_xlfn._xlws.FILTER('Checklist.loc DATA'!$D$3:$D$3000,'Checklist.loc DATA'!$C$3:$C$3000=B712,"#no matching result in Checklist.loc DATA")="MISSING",_xlfn._xlws.FILTER('Checklist.loc DATA'!$D$3:$D$3000,'Checklist.loc DATA'!$C$3:$C$3000=B712,"#no matching result in Checklist.loc DATA")=""),
            IF(_xlfn._xlws.FILTER('GAME.CHECKLIST_ Integrator'!$C$2:$C$3000,'GAME.CHECKLIST_ Integrator'!$D$2:$D$3000=B712,"#no matching result in GAME.CHECKLIST Integrator")="0","#Text found in aircraft PAGE_Integrator but no matching entry name; check that you copy-pasted entry names",
                   _xlfn._xlws.FILTER('GAME.CHECKLIST_ Integrator'!$C$2:$C$3000,'GAME.CHECKLIST_ Integrator'!$D$2:$D$3000=B712,"#no matching result in GAME.CHECKLIST Integrator")),
           _xlfn._xlws.FILTER('Checklist.loc DATA'!$D$3:$D$3000,'Checklist.loc DATA'!$C$3:$C$3000=B712,"#no matching result in Checklist.loc DATA")))</f>
        <v/>
      </c>
      <c r="D712" s="54"/>
      <c r="E712" s="46" t="str" cm="1">
        <f t="array" ref="E712">IF(D712="","",
       IF(OR(_xlfn._xlws.FILTER('Checklist.loc DATA'!$D$3:$D$3000,'Checklist.loc DATA'!$C$3:$C$3000=D712,"#no matching result in Checklist.loc DATA")="#no matching result found in Checklist.loc DATA",_xlfn._xlws.FILTER('Checklist.loc DATA'!$D$3:$D$3000,'Checklist.loc DATA'!$C$3:$C$3000=D712,"#no matching result in Checklist.loc DATA")="MISSING",_xlfn._xlws.FILTER('Checklist.loc DATA'!$D$3:$D$3000,'Checklist.loc DATA'!$C$3:$C$3000=D712,"#no matching result in Checklist.loc DATA")=""),
            IF(_xlfn._xlws.FILTER('GAME.CHECKLIST_ Integrator'!$C$2:$C$3000,'GAME.CHECKLIST_ Integrator'!$D$2:$D$3000=D712,"#no matching result in GAME.CHECKLIST Integrator")="0","#Text found in aircraft PAGE_Integrator but no matching entry name; check that you copy-pasted entry names",
                   _xlfn._xlws.FILTER('GAME.CHECKLIST_ Integrator'!$C$2:$C$3000,'GAME.CHECKLIST_ Integrator'!$D$2:$D$3000=D712,"#no matching result in GAME.CHECKLIST Integrator")),
           _xlfn._xlws.FILTER('Checklist.loc DATA'!$D$3:$D$3000,'Checklist.loc DATA'!$C$3:$C$3000=D712,"#no matching result in Checklist.loc DATA")))</f>
        <v/>
      </c>
      <c r="F712" s="52"/>
      <c r="G712" s="46" t="str" cm="1">
        <f t="array" ref="G712">IF(F712="","",
       IF(OR(_xlfn._xlws.FILTER('Checklist.loc DATA'!$D$3:$D$3000,'Checklist.loc DATA'!$C$3:$C$3000=F712,"#no matching result in Checklist.loc DATA")="#no matching result found in Checklist.loc DATA",_xlfn._xlws.FILTER('Checklist.loc DATA'!$D$3:$D$3000,'Checklist.loc DATA'!$C$3:$C$3000=F712,"#no matching result in Checklist.loc DATA")="MISSING",_xlfn._xlws.FILTER('Checklist.loc DATA'!$D$3:$D$3000,'Checklist.loc DATA'!$C$3:$C$3000=F712,"#no matching result in Checklist.loc DATA")=""),
            IF(_xlfn._xlws.FILTER('GAME.CHECKLIST_ Integrator'!$C$2:$C$3000,'GAME.CHECKLIST_ Integrator'!$D$2:$D$3000=F712,"#no matching result in GAME.CHECKLIST Integrator")="0","#Text found in aircraft PAGE_Integrator but no matching entry name; check that you copy-pasted entry names",
                   _xlfn._xlws.FILTER('GAME.CHECKLIST_ Integrator'!$C$2:$C$3000,'GAME.CHECKLIST_ Integrator'!$D$2:$D$3000=F712,"#no matching result in GAME.CHECKLIST Integrator")),
           _xlfn._xlws.FILTER('Checklist.loc DATA'!$D$3:$D$3000,'Checklist.loc DATA'!$C$3:$C$3000=F712,"#no matching result in Checklist.loc DATA")))</f>
        <v/>
      </c>
      <c r="H712" s="61"/>
      <c r="I712" s="46" t="str" cm="1">
        <f t="array" ref="I712">IF(H712="","",
       IF(OR(_xlfn._xlws.FILTER('Checklist.loc DATA'!$D$3:$D$3000,'Checklist.loc DATA'!$C$3:$C$3000=H712,"#no matching result in Checklist.loc DATA")="#no matching result found in Checklist.loc DATA",_xlfn._xlws.FILTER('Checklist.loc DATA'!$D$3:$D$3000,'Checklist.loc DATA'!$C$3:$C$3000=H712,"#no matching result in Checklist.loc DATA")="MISSING",_xlfn._xlws.FILTER('Checklist.loc DATA'!$D$3:$D$3000,'Checklist.loc DATA'!$C$3:$C$3000=H712,"#no matching result in Checklist.loc DATA")=""),
            IF(_xlfn._xlws.FILTER('GAME.CHECKLIST_ Integrator'!$C$2:$C$3000,'GAME.CHECKLIST_ Integrator'!$D$2:$D$3000=H712,"#no matching result in GAME.CHECKLIST Integrator")="0","#Text found in aircraft PAGE_Integrator but no matching entry name; check that you copy-pasted entry names",
                   _xlfn._xlws.FILTER('GAME.CHECKLIST_ Integrator'!$C$2:$C$3000,'GAME.CHECKLIST_ Integrator'!$D$2:$D$3000=H712,"#no matching result in GAME.CHECKLIST Integrator")),
           _xlfn._xlws.FILTER('Checklist.loc DATA'!$D$3:$D$3000,'Checklist.loc DATA'!$C$3:$C$3000=H712,"#no matching result in Checklist.loc DATA")))</f>
        <v/>
      </c>
      <c r="J712" s="48"/>
      <c r="K712" s="46" t="str" cm="1">
        <f t="array" ref="K712">IF(OR(J712="",J712=0),"",
       IF(OR(_xlfn._xlws.FILTER('Checklist.loc DATA'!$E$3:$E$3000,'Checklist.loc DATA'!$D$3:$D$3000=J712,"#no matching result in Checklist.loc DATA")="#no matching result found in Checklist.loc DATA",_xlfn._xlws.FILTER('Checklist.loc DATA'!$E$3:$E$3000,'Checklist.loc DATA'!$D$3:$D$3000=J712,"#no matching result in Checklist.loc DATA")="MISSING",_xlfn._xlws.FILTER('Checklist.loc DATA'!$E$3:$E$3000,'Checklist.loc DATA'!$D$3:$D$3000=J712,"#no matching result in Checklist.loc DATA")=""),
          IF(_xlfn._xlws.FILTER('CLUE. Integrator'!$C$2:$C$3000,'CLUE. Integrator'!$D$2:$D$3000=J712,"#no matching result in aircraft CLUE_Integrator")="0","#Text found in aircraft CLUE_Integrator but no matching entry name; check that you copy-pasted entry names",
                   _xlfn._xlws.FILTER('CLUE. Integrator'!$C$2:$C$3000,'CLUE. Integrator'!$D$2:$D$3000=J712,"#no matching result in aircraft CLUE_Integrator")),
           _xlfn._xlws.FILTER('Checklist.loc DATA'!$E$3:$E$3000,'Checklist.loc DATA'!$D$3:$D$3000=J712,"#no matching result in Checklist.loc DATA")))</f>
        <v/>
      </c>
      <c r="L712" s="63" t="str">
        <f>IF('Integrator tracking'!G721="","",'Integrator tracking'!G721)</f>
        <v/>
      </c>
      <c r="M712" s="14" t="str">
        <f t="shared" si="22"/>
        <v/>
      </c>
      <c r="N712" s="14" t="str">
        <f>IF(F712="","",
_xlfn.CONCAT('Resource Checklist generator'!$A$2,UPPER('Resource Checklist generator'!$O$1),SUBSTITUTE(_xlfn.CONCAT(G712,"_",I712),"GAME.CHECKLIST_",""),"_",T712,'Resource Checklist generator'!$M$2,L712,'Resource Checklist generator'!$K$2,CHAR(10),
    'Resource Checklist generator'!$L$1,'Resource Checklist generator'!$N$2,'Resource Checklist generator'!$K$1,CHAR(10),
    'Resource Checklist generator'!$N$1
))</f>
        <v/>
      </c>
      <c r="O712" s="14" t="str">
        <f>IF(NOT(OR(U712=0,U712="")),_xlfn.CONCAT('Resource Checklist generator'!$G$2,U712,'Resource Checklist generator'!$H$2,CHAR(10),'Resource Checklist generator'!$I$2),"")</f>
        <v/>
      </c>
      <c r="P712" s="14" t="str">
        <f>IF(NOT(OR(V712=0,V712="")),_xlfn.CONCAT('Resource Checklist generator'!$J$2,V712,'Resource Checklist generator'!$H$2,CHAR(10),'Resource Checklist generator'!$L$2),"")</f>
        <v/>
      </c>
      <c r="Q712" s="14" t="str">
        <f>IF(F712="","",
    _xlfn.CONCAT('Resource Checklist generator'!$A$1,UPPER('Resource Checklist generator'!$O$1),SUBSTITUTE(_xlfn.CONCAT(G712,"_",I712),"GAME.CHECKLIST_",""),'Resource Checklist generator'!$B$1,CHAR(10),
    'Resource Checklist generator'!$C$1,G712,'Resource Checklist generator'!$D$1,I712,'Resource Checklist generator'!$E$1,CHAR(10),
    IF(K712="","",_xlfn.CONCAT('Resource Checklist generator'!$F$1,K712,'Resource Checklist generator'!$G$1,CHAR(10))),
    'Resource Checklist generator'!$J$1,'Resource Checklist generator'!$K$1,CHAR(10),
    'Resource Checklist generator'!$N$1)
)</f>
        <v/>
      </c>
      <c r="R712" s="14"/>
      <c r="S712" s="14" t="str">
        <f t="shared" si="23"/>
        <v/>
      </c>
      <c r="T712" s="14" t="str" cm="1">
        <f t="array" ref="T712">IF(Q712="","",MATCH(MID(Q712,1,255),MID($R$3:$R$999,1,255),0))</f>
        <v/>
      </c>
      <c r="U712" s="14"/>
      <c r="V712" s="14"/>
    </row>
    <row r="713" spans="2:22">
      <c r="B713" s="9"/>
      <c r="C713" s="46" t="str" cm="1">
        <f t="array" ref="C713">IF(B713="","",
       IF(OR(_xlfn._xlws.FILTER('Checklist.loc DATA'!$D$3:$D$3000,'Checklist.loc DATA'!$C$3:$C$3000=B713,"#no matching result in Checklist.loc DATA")="#no matching result found in Checklist.loc DATA",_xlfn._xlws.FILTER('Checklist.loc DATA'!$D$3:$D$3000,'Checklist.loc DATA'!$C$3:$C$3000=B713,"#no matching result in Checklist.loc DATA")="MISSING",_xlfn._xlws.FILTER('Checklist.loc DATA'!$D$3:$D$3000,'Checklist.loc DATA'!$C$3:$C$3000=B713,"#no matching result in Checklist.loc DATA")=""),
            IF(_xlfn._xlws.FILTER('GAME.CHECKLIST_ Integrator'!$C$2:$C$3000,'GAME.CHECKLIST_ Integrator'!$D$2:$D$3000=B713,"#no matching result in GAME.CHECKLIST Integrator")="0","#Text found in aircraft PAGE_Integrator but no matching entry name; check that you copy-pasted entry names",
                   _xlfn._xlws.FILTER('GAME.CHECKLIST_ Integrator'!$C$2:$C$3000,'GAME.CHECKLIST_ Integrator'!$D$2:$D$3000=B713,"#no matching result in GAME.CHECKLIST Integrator")),
           _xlfn._xlws.FILTER('Checklist.loc DATA'!$D$3:$D$3000,'Checklist.loc DATA'!$C$3:$C$3000=B713,"#no matching result in Checklist.loc DATA")))</f>
        <v/>
      </c>
      <c r="D713" s="54"/>
      <c r="E713" s="46" t="str" cm="1">
        <f t="array" ref="E713">IF(D713="","",
       IF(OR(_xlfn._xlws.FILTER('Checklist.loc DATA'!$D$3:$D$3000,'Checklist.loc DATA'!$C$3:$C$3000=D713,"#no matching result in Checklist.loc DATA")="#no matching result found in Checklist.loc DATA",_xlfn._xlws.FILTER('Checklist.loc DATA'!$D$3:$D$3000,'Checklist.loc DATA'!$C$3:$C$3000=D713,"#no matching result in Checklist.loc DATA")="MISSING",_xlfn._xlws.FILTER('Checklist.loc DATA'!$D$3:$D$3000,'Checklist.loc DATA'!$C$3:$C$3000=D713,"#no matching result in Checklist.loc DATA")=""),
            IF(_xlfn._xlws.FILTER('GAME.CHECKLIST_ Integrator'!$C$2:$C$3000,'GAME.CHECKLIST_ Integrator'!$D$2:$D$3000=D713,"#no matching result in GAME.CHECKLIST Integrator")="0","#Text found in aircraft PAGE_Integrator but no matching entry name; check that you copy-pasted entry names",
                   _xlfn._xlws.FILTER('GAME.CHECKLIST_ Integrator'!$C$2:$C$3000,'GAME.CHECKLIST_ Integrator'!$D$2:$D$3000=D713,"#no matching result in GAME.CHECKLIST Integrator")),
           _xlfn._xlws.FILTER('Checklist.loc DATA'!$D$3:$D$3000,'Checklist.loc DATA'!$C$3:$C$3000=D713,"#no matching result in Checklist.loc DATA")))</f>
        <v/>
      </c>
      <c r="F713" s="52"/>
      <c r="G713" s="46" t="str" cm="1">
        <f t="array" ref="G713">IF(F713="","",
       IF(OR(_xlfn._xlws.FILTER('Checklist.loc DATA'!$D$3:$D$3000,'Checklist.loc DATA'!$C$3:$C$3000=F713,"#no matching result in Checklist.loc DATA")="#no matching result found in Checklist.loc DATA",_xlfn._xlws.FILTER('Checklist.loc DATA'!$D$3:$D$3000,'Checklist.loc DATA'!$C$3:$C$3000=F713,"#no matching result in Checklist.loc DATA")="MISSING",_xlfn._xlws.FILTER('Checklist.loc DATA'!$D$3:$D$3000,'Checklist.loc DATA'!$C$3:$C$3000=F713,"#no matching result in Checklist.loc DATA")=""),
            IF(_xlfn._xlws.FILTER('GAME.CHECKLIST_ Integrator'!$C$2:$C$3000,'GAME.CHECKLIST_ Integrator'!$D$2:$D$3000=F713,"#no matching result in GAME.CHECKLIST Integrator")="0","#Text found in aircraft PAGE_Integrator but no matching entry name; check that you copy-pasted entry names",
                   _xlfn._xlws.FILTER('GAME.CHECKLIST_ Integrator'!$C$2:$C$3000,'GAME.CHECKLIST_ Integrator'!$D$2:$D$3000=F713,"#no matching result in GAME.CHECKLIST Integrator")),
           _xlfn._xlws.FILTER('Checklist.loc DATA'!$D$3:$D$3000,'Checklist.loc DATA'!$C$3:$C$3000=F713,"#no matching result in Checklist.loc DATA")))</f>
        <v/>
      </c>
      <c r="H713" s="61"/>
      <c r="I713" s="46" t="str" cm="1">
        <f t="array" ref="I713">IF(H713="","",
       IF(OR(_xlfn._xlws.FILTER('Checklist.loc DATA'!$D$3:$D$3000,'Checklist.loc DATA'!$C$3:$C$3000=H713,"#no matching result in Checklist.loc DATA")="#no matching result found in Checklist.loc DATA",_xlfn._xlws.FILTER('Checklist.loc DATA'!$D$3:$D$3000,'Checklist.loc DATA'!$C$3:$C$3000=H713,"#no matching result in Checklist.loc DATA")="MISSING",_xlfn._xlws.FILTER('Checklist.loc DATA'!$D$3:$D$3000,'Checklist.loc DATA'!$C$3:$C$3000=H713,"#no matching result in Checklist.loc DATA")=""),
            IF(_xlfn._xlws.FILTER('GAME.CHECKLIST_ Integrator'!$C$2:$C$3000,'GAME.CHECKLIST_ Integrator'!$D$2:$D$3000=H713,"#no matching result in GAME.CHECKLIST Integrator")="0","#Text found in aircraft PAGE_Integrator but no matching entry name; check that you copy-pasted entry names",
                   _xlfn._xlws.FILTER('GAME.CHECKLIST_ Integrator'!$C$2:$C$3000,'GAME.CHECKLIST_ Integrator'!$D$2:$D$3000=H713,"#no matching result in GAME.CHECKLIST Integrator")),
           _xlfn._xlws.FILTER('Checklist.loc DATA'!$D$3:$D$3000,'Checklist.loc DATA'!$C$3:$C$3000=H713,"#no matching result in Checklist.loc DATA")))</f>
        <v/>
      </c>
      <c r="J713" s="48"/>
      <c r="K713" s="46" t="str" cm="1">
        <f t="array" ref="K713">IF(OR(J713="",J713=0),"",
       IF(OR(_xlfn._xlws.FILTER('Checklist.loc DATA'!$E$3:$E$3000,'Checklist.loc DATA'!$D$3:$D$3000=J713,"#no matching result in Checklist.loc DATA")="#no matching result found in Checklist.loc DATA",_xlfn._xlws.FILTER('Checklist.loc DATA'!$E$3:$E$3000,'Checklist.loc DATA'!$D$3:$D$3000=J713,"#no matching result in Checklist.loc DATA")="MISSING",_xlfn._xlws.FILTER('Checklist.loc DATA'!$E$3:$E$3000,'Checklist.loc DATA'!$D$3:$D$3000=J713,"#no matching result in Checklist.loc DATA")=""),
          IF(_xlfn._xlws.FILTER('CLUE. Integrator'!$C$2:$C$3000,'CLUE. Integrator'!$D$2:$D$3000=J713,"#no matching result in aircraft CLUE_Integrator")="0","#Text found in aircraft CLUE_Integrator but no matching entry name; check that you copy-pasted entry names",
                   _xlfn._xlws.FILTER('CLUE. Integrator'!$C$2:$C$3000,'CLUE. Integrator'!$D$2:$D$3000=J713,"#no matching result in aircraft CLUE_Integrator")),
           _xlfn._xlws.FILTER('Checklist.loc DATA'!$E$3:$E$3000,'Checklist.loc DATA'!$D$3:$D$3000=J713,"#no matching result in Checklist.loc DATA")))</f>
        <v/>
      </c>
      <c r="L713" s="63" t="str">
        <f>IF('Integrator tracking'!G722="","",'Integrator tracking'!G722)</f>
        <v/>
      </c>
      <c r="M713" s="14" t="str">
        <f t="shared" si="22"/>
        <v/>
      </c>
      <c r="N713" s="14" t="str">
        <f>IF(F713="","",
_xlfn.CONCAT('Resource Checklist generator'!$A$2,UPPER('Resource Checklist generator'!$O$1),SUBSTITUTE(_xlfn.CONCAT(G713,"_",I713),"GAME.CHECKLIST_",""),"_",T713,'Resource Checklist generator'!$M$2,L713,'Resource Checklist generator'!$K$2,CHAR(10),
    'Resource Checklist generator'!$L$1,'Resource Checklist generator'!$N$2,'Resource Checklist generator'!$K$1,CHAR(10),
    'Resource Checklist generator'!$N$1
))</f>
        <v/>
      </c>
      <c r="O713" s="14" t="str">
        <f>IF(NOT(OR(U713=0,U713="")),_xlfn.CONCAT('Resource Checklist generator'!$G$2,U713,'Resource Checklist generator'!$H$2,CHAR(10),'Resource Checklist generator'!$I$2),"")</f>
        <v/>
      </c>
      <c r="P713" s="14" t="str">
        <f>IF(NOT(OR(V713=0,V713="")),_xlfn.CONCAT('Resource Checklist generator'!$J$2,V713,'Resource Checklist generator'!$H$2,CHAR(10),'Resource Checklist generator'!$L$2),"")</f>
        <v/>
      </c>
      <c r="Q713" s="14" t="str">
        <f>IF(F713="","",
    _xlfn.CONCAT('Resource Checklist generator'!$A$1,UPPER('Resource Checklist generator'!$O$1),SUBSTITUTE(_xlfn.CONCAT(G713,"_",I713),"GAME.CHECKLIST_",""),'Resource Checklist generator'!$B$1,CHAR(10),
    'Resource Checklist generator'!$C$1,G713,'Resource Checklist generator'!$D$1,I713,'Resource Checklist generator'!$E$1,CHAR(10),
    IF(K713="","",_xlfn.CONCAT('Resource Checklist generator'!$F$1,K713,'Resource Checklist generator'!$G$1,CHAR(10))),
    'Resource Checklist generator'!$J$1,'Resource Checklist generator'!$K$1,CHAR(10),
    'Resource Checklist generator'!$N$1)
)</f>
        <v/>
      </c>
      <c r="R713" s="14"/>
      <c r="S713" s="14" t="str">
        <f t="shared" si="23"/>
        <v/>
      </c>
      <c r="T713" s="14" t="str" cm="1">
        <f t="array" ref="T713">IF(Q713="","",MATCH(MID(Q713,1,255),MID($R$3:$R$999,1,255),0))</f>
        <v/>
      </c>
      <c r="U713" s="14"/>
      <c r="V713" s="14"/>
    </row>
    <row r="714" spans="2:22">
      <c r="B714" s="9"/>
      <c r="C714" s="46" t="str" cm="1">
        <f t="array" ref="C714">IF(B714="","",
       IF(OR(_xlfn._xlws.FILTER('Checklist.loc DATA'!$D$3:$D$3000,'Checklist.loc DATA'!$C$3:$C$3000=B714,"#no matching result in Checklist.loc DATA")="#no matching result found in Checklist.loc DATA",_xlfn._xlws.FILTER('Checklist.loc DATA'!$D$3:$D$3000,'Checklist.loc DATA'!$C$3:$C$3000=B714,"#no matching result in Checklist.loc DATA")="MISSING",_xlfn._xlws.FILTER('Checklist.loc DATA'!$D$3:$D$3000,'Checklist.loc DATA'!$C$3:$C$3000=B714,"#no matching result in Checklist.loc DATA")=""),
            IF(_xlfn._xlws.FILTER('GAME.CHECKLIST_ Integrator'!$C$2:$C$3000,'GAME.CHECKLIST_ Integrator'!$D$2:$D$3000=B714,"#no matching result in GAME.CHECKLIST Integrator")="0","#Text found in aircraft PAGE_Integrator but no matching entry name; check that you copy-pasted entry names",
                   _xlfn._xlws.FILTER('GAME.CHECKLIST_ Integrator'!$C$2:$C$3000,'GAME.CHECKLIST_ Integrator'!$D$2:$D$3000=B714,"#no matching result in GAME.CHECKLIST Integrator")),
           _xlfn._xlws.FILTER('Checklist.loc DATA'!$D$3:$D$3000,'Checklist.loc DATA'!$C$3:$C$3000=B714,"#no matching result in Checklist.loc DATA")))</f>
        <v/>
      </c>
      <c r="D714" s="54"/>
      <c r="E714" s="46" t="str" cm="1">
        <f t="array" ref="E714">IF(D714="","",
       IF(OR(_xlfn._xlws.FILTER('Checklist.loc DATA'!$D$3:$D$3000,'Checklist.loc DATA'!$C$3:$C$3000=D714,"#no matching result in Checklist.loc DATA")="#no matching result found in Checklist.loc DATA",_xlfn._xlws.FILTER('Checklist.loc DATA'!$D$3:$D$3000,'Checklist.loc DATA'!$C$3:$C$3000=D714,"#no matching result in Checklist.loc DATA")="MISSING",_xlfn._xlws.FILTER('Checklist.loc DATA'!$D$3:$D$3000,'Checklist.loc DATA'!$C$3:$C$3000=D714,"#no matching result in Checklist.loc DATA")=""),
            IF(_xlfn._xlws.FILTER('GAME.CHECKLIST_ Integrator'!$C$2:$C$3000,'GAME.CHECKLIST_ Integrator'!$D$2:$D$3000=D714,"#no matching result in GAME.CHECKLIST Integrator")="0","#Text found in aircraft PAGE_Integrator but no matching entry name; check that you copy-pasted entry names",
                   _xlfn._xlws.FILTER('GAME.CHECKLIST_ Integrator'!$C$2:$C$3000,'GAME.CHECKLIST_ Integrator'!$D$2:$D$3000=D714,"#no matching result in GAME.CHECKLIST Integrator")),
           _xlfn._xlws.FILTER('Checklist.loc DATA'!$D$3:$D$3000,'Checklist.loc DATA'!$C$3:$C$3000=D714,"#no matching result in Checklist.loc DATA")))</f>
        <v/>
      </c>
      <c r="F714" s="52"/>
      <c r="G714" s="46" t="str" cm="1">
        <f t="array" ref="G714">IF(F714="","",
       IF(OR(_xlfn._xlws.FILTER('Checklist.loc DATA'!$D$3:$D$3000,'Checklist.loc DATA'!$C$3:$C$3000=F714,"#no matching result in Checklist.loc DATA")="#no matching result found in Checklist.loc DATA",_xlfn._xlws.FILTER('Checklist.loc DATA'!$D$3:$D$3000,'Checklist.loc DATA'!$C$3:$C$3000=F714,"#no matching result in Checklist.loc DATA")="MISSING",_xlfn._xlws.FILTER('Checklist.loc DATA'!$D$3:$D$3000,'Checklist.loc DATA'!$C$3:$C$3000=F714,"#no matching result in Checklist.loc DATA")=""),
            IF(_xlfn._xlws.FILTER('GAME.CHECKLIST_ Integrator'!$C$2:$C$3000,'GAME.CHECKLIST_ Integrator'!$D$2:$D$3000=F714,"#no matching result in GAME.CHECKLIST Integrator")="0","#Text found in aircraft PAGE_Integrator but no matching entry name; check that you copy-pasted entry names",
                   _xlfn._xlws.FILTER('GAME.CHECKLIST_ Integrator'!$C$2:$C$3000,'GAME.CHECKLIST_ Integrator'!$D$2:$D$3000=F714,"#no matching result in GAME.CHECKLIST Integrator")),
           _xlfn._xlws.FILTER('Checklist.loc DATA'!$D$3:$D$3000,'Checklist.loc DATA'!$C$3:$C$3000=F714,"#no matching result in Checklist.loc DATA")))</f>
        <v/>
      </c>
      <c r="H714" s="61"/>
      <c r="I714" s="46" t="str" cm="1">
        <f t="array" ref="I714">IF(H714="","",
       IF(OR(_xlfn._xlws.FILTER('Checklist.loc DATA'!$D$3:$D$3000,'Checklist.loc DATA'!$C$3:$C$3000=H714,"#no matching result in Checklist.loc DATA")="#no matching result found in Checklist.loc DATA",_xlfn._xlws.FILTER('Checklist.loc DATA'!$D$3:$D$3000,'Checklist.loc DATA'!$C$3:$C$3000=H714,"#no matching result in Checklist.loc DATA")="MISSING",_xlfn._xlws.FILTER('Checklist.loc DATA'!$D$3:$D$3000,'Checklist.loc DATA'!$C$3:$C$3000=H714,"#no matching result in Checklist.loc DATA")=""),
            IF(_xlfn._xlws.FILTER('GAME.CHECKLIST_ Integrator'!$C$2:$C$3000,'GAME.CHECKLIST_ Integrator'!$D$2:$D$3000=H714,"#no matching result in GAME.CHECKLIST Integrator")="0","#Text found in aircraft PAGE_Integrator but no matching entry name; check that you copy-pasted entry names",
                   _xlfn._xlws.FILTER('GAME.CHECKLIST_ Integrator'!$C$2:$C$3000,'GAME.CHECKLIST_ Integrator'!$D$2:$D$3000=H714,"#no matching result in GAME.CHECKLIST Integrator")),
           _xlfn._xlws.FILTER('Checklist.loc DATA'!$D$3:$D$3000,'Checklist.loc DATA'!$C$3:$C$3000=H714,"#no matching result in Checklist.loc DATA")))</f>
        <v/>
      </c>
      <c r="J714" s="48"/>
      <c r="K714" s="46" t="str" cm="1">
        <f t="array" ref="K714">IF(OR(J714="",J714=0),"",
       IF(OR(_xlfn._xlws.FILTER('Checklist.loc DATA'!$E$3:$E$3000,'Checklist.loc DATA'!$D$3:$D$3000=J714,"#no matching result in Checklist.loc DATA")="#no matching result found in Checklist.loc DATA",_xlfn._xlws.FILTER('Checklist.loc DATA'!$E$3:$E$3000,'Checklist.loc DATA'!$D$3:$D$3000=J714,"#no matching result in Checklist.loc DATA")="MISSING",_xlfn._xlws.FILTER('Checklist.loc DATA'!$E$3:$E$3000,'Checklist.loc DATA'!$D$3:$D$3000=J714,"#no matching result in Checklist.loc DATA")=""),
          IF(_xlfn._xlws.FILTER('CLUE. Integrator'!$C$2:$C$3000,'CLUE. Integrator'!$D$2:$D$3000=J714,"#no matching result in aircraft CLUE_Integrator")="0","#Text found in aircraft CLUE_Integrator but no matching entry name; check that you copy-pasted entry names",
                   _xlfn._xlws.FILTER('CLUE. Integrator'!$C$2:$C$3000,'CLUE. Integrator'!$D$2:$D$3000=J714,"#no matching result in aircraft CLUE_Integrator")),
           _xlfn._xlws.FILTER('Checklist.loc DATA'!$E$3:$E$3000,'Checklist.loc DATA'!$D$3:$D$3000=J714,"#no matching result in Checklist.loc DATA")))</f>
        <v/>
      </c>
      <c r="L714" s="63" t="str">
        <f>IF('Integrator tracking'!G723="","",'Integrator tracking'!G723)</f>
        <v/>
      </c>
      <c r="M714" s="14" t="str">
        <f t="shared" si="22"/>
        <v/>
      </c>
      <c r="N714" s="14" t="str">
        <f>IF(F714="","",
_xlfn.CONCAT('Resource Checklist generator'!$A$2,UPPER('Resource Checklist generator'!$O$1),SUBSTITUTE(_xlfn.CONCAT(G714,"_",I714),"GAME.CHECKLIST_",""),"_",T714,'Resource Checklist generator'!$M$2,L714,'Resource Checklist generator'!$K$2,CHAR(10),
    'Resource Checklist generator'!$L$1,'Resource Checklist generator'!$N$2,'Resource Checklist generator'!$K$1,CHAR(10),
    'Resource Checklist generator'!$N$1
))</f>
        <v/>
      </c>
      <c r="O714" s="14" t="str">
        <f>IF(NOT(OR(U714=0,U714="")),_xlfn.CONCAT('Resource Checklist generator'!$G$2,U714,'Resource Checklist generator'!$H$2,CHAR(10),'Resource Checklist generator'!$I$2),"")</f>
        <v/>
      </c>
      <c r="P714" s="14" t="str">
        <f>IF(NOT(OR(V714=0,V714="")),_xlfn.CONCAT('Resource Checklist generator'!$J$2,V714,'Resource Checklist generator'!$H$2,CHAR(10),'Resource Checklist generator'!$L$2),"")</f>
        <v/>
      </c>
      <c r="Q714" s="14" t="str">
        <f>IF(F714="","",
    _xlfn.CONCAT('Resource Checklist generator'!$A$1,UPPER('Resource Checklist generator'!$O$1),SUBSTITUTE(_xlfn.CONCAT(G714,"_",I714),"GAME.CHECKLIST_",""),'Resource Checklist generator'!$B$1,CHAR(10),
    'Resource Checklist generator'!$C$1,G714,'Resource Checklist generator'!$D$1,I714,'Resource Checklist generator'!$E$1,CHAR(10),
    IF(K714="","",_xlfn.CONCAT('Resource Checklist generator'!$F$1,K714,'Resource Checklist generator'!$G$1,CHAR(10))),
    'Resource Checklist generator'!$J$1,'Resource Checklist generator'!$K$1,CHAR(10),
    'Resource Checklist generator'!$N$1)
)</f>
        <v/>
      </c>
      <c r="R714" s="14"/>
      <c r="S714" s="14" t="str">
        <f t="shared" si="23"/>
        <v/>
      </c>
      <c r="T714" s="14" t="str" cm="1">
        <f t="array" ref="T714">IF(Q714="","",MATCH(MID(Q714,1,255),MID($R$3:$R$999,1,255),0))</f>
        <v/>
      </c>
      <c r="U714" s="14"/>
      <c r="V714" s="14"/>
    </row>
    <row r="715" spans="2:22">
      <c r="B715" s="9"/>
      <c r="C715" s="46" t="str" cm="1">
        <f t="array" ref="C715">IF(B715="","",
       IF(OR(_xlfn._xlws.FILTER('Checklist.loc DATA'!$D$3:$D$3000,'Checklist.loc DATA'!$C$3:$C$3000=B715,"#no matching result in Checklist.loc DATA")="#no matching result found in Checklist.loc DATA",_xlfn._xlws.FILTER('Checklist.loc DATA'!$D$3:$D$3000,'Checklist.loc DATA'!$C$3:$C$3000=B715,"#no matching result in Checklist.loc DATA")="MISSING",_xlfn._xlws.FILTER('Checklist.loc DATA'!$D$3:$D$3000,'Checklist.loc DATA'!$C$3:$C$3000=B715,"#no matching result in Checklist.loc DATA")=""),
            IF(_xlfn._xlws.FILTER('GAME.CHECKLIST_ Integrator'!$C$2:$C$3000,'GAME.CHECKLIST_ Integrator'!$D$2:$D$3000=B715,"#no matching result in GAME.CHECKLIST Integrator")="0","#Text found in aircraft PAGE_Integrator but no matching entry name; check that you copy-pasted entry names",
                   _xlfn._xlws.FILTER('GAME.CHECKLIST_ Integrator'!$C$2:$C$3000,'GAME.CHECKLIST_ Integrator'!$D$2:$D$3000=B715,"#no matching result in GAME.CHECKLIST Integrator")),
           _xlfn._xlws.FILTER('Checklist.loc DATA'!$D$3:$D$3000,'Checklist.loc DATA'!$C$3:$C$3000=B715,"#no matching result in Checklist.loc DATA")))</f>
        <v/>
      </c>
      <c r="D715" s="54"/>
      <c r="E715" s="46" t="str" cm="1">
        <f t="array" ref="E715">IF(D715="","",
       IF(OR(_xlfn._xlws.FILTER('Checklist.loc DATA'!$D$3:$D$3000,'Checklist.loc DATA'!$C$3:$C$3000=D715,"#no matching result in Checklist.loc DATA")="#no matching result found in Checklist.loc DATA",_xlfn._xlws.FILTER('Checklist.loc DATA'!$D$3:$D$3000,'Checklist.loc DATA'!$C$3:$C$3000=D715,"#no matching result in Checklist.loc DATA")="MISSING",_xlfn._xlws.FILTER('Checklist.loc DATA'!$D$3:$D$3000,'Checklist.loc DATA'!$C$3:$C$3000=D715,"#no matching result in Checklist.loc DATA")=""),
            IF(_xlfn._xlws.FILTER('GAME.CHECKLIST_ Integrator'!$C$2:$C$3000,'GAME.CHECKLIST_ Integrator'!$D$2:$D$3000=D715,"#no matching result in GAME.CHECKLIST Integrator")="0","#Text found in aircraft PAGE_Integrator but no matching entry name; check that you copy-pasted entry names",
                   _xlfn._xlws.FILTER('GAME.CHECKLIST_ Integrator'!$C$2:$C$3000,'GAME.CHECKLIST_ Integrator'!$D$2:$D$3000=D715,"#no matching result in GAME.CHECKLIST Integrator")),
           _xlfn._xlws.FILTER('Checklist.loc DATA'!$D$3:$D$3000,'Checklist.loc DATA'!$C$3:$C$3000=D715,"#no matching result in Checklist.loc DATA")))</f>
        <v/>
      </c>
      <c r="F715" s="52"/>
      <c r="G715" s="46" t="str" cm="1">
        <f t="array" ref="G715">IF(F715="","",
       IF(OR(_xlfn._xlws.FILTER('Checklist.loc DATA'!$D$3:$D$3000,'Checklist.loc DATA'!$C$3:$C$3000=F715,"#no matching result in Checklist.loc DATA")="#no matching result found in Checklist.loc DATA",_xlfn._xlws.FILTER('Checklist.loc DATA'!$D$3:$D$3000,'Checklist.loc DATA'!$C$3:$C$3000=F715,"#no matching result in Checklist.loc DATA")="MISSING",_xlfn._xlws.FILTER('Checklist.loc DATA'!$D$3:$D$3000,'Checklist.loc DATA'!$C$3:$C$3000=F715,"#no matching result in Checklist.loc DATA")=""),
            IF(_xlfn._xlws.FILTER('GAME.CHECKLIST_ Integrator'!$C$2:$C$3000,'GAME.CHECKLIST_ Integrator'!$D$2:$D$3000=F715,"#no matching result in GAME.CHECKLIST Integrator")="0","#Text found in aircraft PAGE_Integrator but no matching entry name; check that you copy-pasted entry names",
                   _xlfn._xlws.FILTER('GAME.CHECKLIST_ Integrator'!$C$2:$C$3000,'GAME.CHECKLIST_ Integrator'!$D$2:$D$3000=F715,"#no matching result in GAME.CHECKLIST Integrator")),
           _xlfn._xlws.FILTER('Checklist.loc DATA'!$D$3:$D$3000,'Checklist.loc DATA'!$C$3:$C$3000=F715,"#no matching result in Checklist.loc DATA")))</f>
        <v/>
      </c>
      <c r="H715" s="61"/>
      <c r="I715" s="46" t="str" cm="1">
        <f t="array" ref="I715">IF(H715="","",
       IF(OR(_xlfn._xlws.FILTER('Checklist.loc DATA'!$D$3:$D$3000,'Checklist.loc DATA'!$C$3:$C$3000=H715,"#no matching result in Checklist.loc DATA")="#no matching result found in Checklist.loc DATA",_xlfn._xlws.FILTER('Checklist.loc DATA'!$D$3:$D$3000,'Checklist.loc DATA'!$C$3:$C$3000=H715,"#no matching result in Checklist.loc DATA")="MISSING",_xlfn._xlws.FILTER('Checklist.loc DATA'!$D$3:$D$3000,'Checklist.loc DATA'!$C$3:$C$3000=H715,"#no matching result in Checklist.loc DATA")=""),
            IF(_xlfn._xlws.FILTER('GAME.CHECKLIST_ Integrator'!$C$2:$C$3000,'GAME.CHECKLIST_ Integrator'!$D$2:$D$3000=H715,"#no matching result in GAME.CHECKLIST Integrator")="0","#Text found in aircraft PAGE_Integrator but no matching entry name; check that you copy-pasted entry names",
                   _xlfn._xlws.FILTER('GAME.CHECKLIST_ Integrator'!$C$2:$C$3000,'GAME.CHECKLIST_ Integrator'!$D$2:$D$3000=H715,"#no matching result in GAME.CHECKLIST Integrator")),
           _xlfn._xlws.FILTER('Checklist.loc DATA'!$D$3:$D$3000,'Checklist.loc DATA'!$C$3:$C$3000=H715,"#no matching result in Checklist.loc DATA")))</f>
        <v/>
      </c>
      <c r="J715" s="48"/>
      <c r="K715" s="46" t="str" cm="1">
        <f t="array" ref="K715">IF(OR(J715="",J715=0),"",
       IF(OR(_xlfn._xlws.FILTER('Checklist.loc DATA'!$E$3:$E$3000,'Checklist.loc DATA'!$D$3:$D$3000=J715,"#no matching result in Checklist.loc DATA")="#no matching result found in Checklist.loc DATA",_xlfn._xlws.FILTER('Checklist.loc DATA'!$E$3:$E$3000,'Checklist.loc DATA'!$D$3:$D$3000=J715,"#no matching result in Checklist.loc DATA")="MISSING",_xlfn._xlws.FILTER('Checklist.loc DATA'!$E$3:$E$3000,'Checklist.loc DATA'!$D$3:$D$3000=J715,"#no matching result in Checklist.loc DATA")=""),
          IF(_xlfn._xlws.FILTER('CLUE. Integrator'!$C$2:$C$3000,'CLUE. Integrator'!$D$2:$D$3000=J715,"#no matching result in aircraft CLUE_Integrator")="0","#Text found in aircraft CLUE_Integrator but no matching entry name; check that you copy-pasted entry names",
                   _xlfn._xlws.FILTER('CLUE. Integrator'!$C$2:$C$3000,'CLUE. Integrator'!$D$2:$D$3000=J715,"#no matching result in aircraft CLUE_Integrator")),
           _xlfn._xlws.FILTER('Checklist.loc DATA'!$E$3:$E$3000,'Checklist.loc DATA'!$D$3:$D$3000=J715,"#no matching result in Checklist.loc DATA")))</f>
        <v/>
      </c>
      <c r="L715" s="63" t="str">
        <f>IF('Integrator tracking'!G724="","",'Integrator tracking'!G724)</f>
        <v/>
      </c>
      <c r="M715" s="14" t="str">
        <f t="shared" si="22"/>
        <v/>
      </c>
      <c r="N715" s="14" t="str">
        <f>IF(F715="","",
_xlfn.CONCAT('Resource Checklist generator'!$A$2,UPPER('Resource Checklist generator'!$O$1),SUBSTITUTE(_xlfn.CONCAT(G715,"_",I715),"GAME.CHECKLIST_",""),"_",T715,'Resource Checklist generator'!$M$2,L715,'Resource Checklist generator'!$K$2,CHAR(10),
    'Resource Checklist generator'!$L$1,'Resource Checklist generator'!$N$2,'Resource Checklist generator'!$K$1,CHAR(10),
    'Resource Checklist generator'!$N$1
))</f>
        <v/>
      </c>
      <c r="O715" s="14" t="str">
        <f>IF(NOT(OR(U715=0,U715="")),_xlfn.CONCAT('Resource Checklist generator'!$G$2,U715,'Resource Checklist generator'!$H$2,CHAR(10),'Resource Checklist generator'!$I$2),"")</f>
        <v/>
      </c>
      <c r="P715" s="14" t="str">
        <f>IF(NOT(OR(V715=0,V715="")),_xlfn.CONCAT('Resource Checklist generator'!$J$2,V715,'Resource Checklist generator'!$H$2,CHAR(10),'Resource Checklist generator'!$L$2),"")</f>
        <v/>
      </c>
      <c r="Q715" s="14" t="str">
        <f>IF(F715="","",
    _xlfn.CONCAT('Resource Checklist generator'!$A$1,UPPER('Resource Checklist generator'!$O$1),SUBSTITUTE(_xlfn.CONCAT(G715,"_",I715),"GAME.CHECKLIST_",""),'Resource Checklist generator'!$B$1,CHAR(10),
    'Resource Checklist generator'!$C$1,G715,'Resource Checklist generator'!$D$1,I715,'Resource Checklist generator'!$E$1,CHAR(10),
    IF(K715="","",_xlfn.CONCAT('Resource Checklist generator'!$F$1,K715,'Resource Checklist generator'!$G$1,CHAR(10))),
    'Resource Checklist generator'!$J$1,'Resource Checklist generator'!$K$1,CHAR(10),
    'Resource Checklist generator'!$N$1)
)</f>
        <v/>
      </c>
      <c r="R715" s="14"/>
      <c r="S715" s="14" t="str">
        <f t="shared" si="23"/>
        <v/>
      </c>
      <c r="T715" s="14" t="str" cm="1">
        <f t="array" ref="T715">IF(Q715="","",MATCH(MID(Q715,1,255),MID($R$3:$R$999,1,255),0))</f>
        <v/>
      </c>
      <c r="U715" s="14"/>
      <c r="V715" s="14"/>
    </row>
    <row r="716" spans="2:22">
      <c r="B716" s="9"/>
      <c r="C716" s="46" t="str" cm="1">
        <f t="array" ref="C716">IF(B716="","",
       IF(OR(_xlfn._xlws.FILTER('Checklist.loc DATA'!$D$3:$D$3000,'Checklist.loc DATA'!$C$3:$C$3000=B716,"#no matching result in Checklist.loc DATA")="#no matching result found in Checklist.loc DATA",_xlfn._xlws.FILTER('Checklist.loc DATA'!$D$3:$D$3000,'Checklist.loc DATA'!$C$3:$C$3000=B716,"#no matching result in Checklist.loc DATA")="MISSING",_xlfn._xlws.FILTER('Checklist.loc DATA'!$D$3:$D$3000,'Checklist.loc DATA'!$C$3:$C$3000=B716,"#no matching result in Checklist.loc DATA")=""),
            IF(_xlfn._xlws.FILTER('GAME.CHECKLIST_ Integrator'!$C$2:$C$3000,'GAME.CHECKLIST_ Integrator'!$D$2:$D$3000=B716,"#no matching result in GAME.CHECKLIST Integrator")="0","#Text found in aircraft PAGE_Integrator but no matching entry name; check that you copy-pasted entry names",
                   _xlfn._xlws.FILTER('GAME.CHECKLIST_ Integrator'!$C$2:$C$3000,'GAME.CHECKLIST_ Integrator'!$D$2:$D$3000=B716,"#no matching result in GAME.CHECKLIST Integrator")),
           _xlfn._xlws.FILTER('Checklist.loc DATA'!$D$3:$D$3000,'Checklist.loc DATA'!$C$3:$C$3000=B716,"#no matching result in Checklist.loc DATA")))</f>
        <v/>
      </c>
      <c r="D716" s="54"/>
      <c r="E716" s="46" t="str" cm="1">
        <f t="array" ref="E716">IF(D716="","",
       IF(OR(_xlfn._xlws.FILTER('Checklist.loc DATA'!$D$3:$D$3000,'Checklist.loc DATA'!$C$3:$C$3000=D716,"#no matching result in Checklist.loc DATA")="#no matching result found in Checklist.loc DATA",_xlfn._xlws.FILTER('Checklist.loc DATA'!$D$3:$D$3000,'Checklist.loc DATA'!$C$3:$C$3000=D716,"#no matching result in Checklist.loc DATA")="MISSING",_xlfn._xlws.FILTER('Checklist.loc DATA'!$D$3:$D$3000,'Checklist.loc DATA'!$C$3:$C$3000=D716,"#no matching result in Checklist.loc DATA")=""),
            IF(_xlfn._xlws.FILTER('GAME.CHECKLIST_ Integrator'!$C$2:$C$3000,'GAME.CHECKLIST_ Integrator'!$D$2:$D$3000=D716,"#no matching result in GAME.CHECKLIST Integrator")="0","#Text found in aircraft PAGE_Integrator but no matching entry name; check that you copy-pasted entry names",
                   _xlfn._xlws.FILTER('GAME.CHECKLIST_ Integrator'!$C$2:$C$3000,'GAME.CHECKLIST_ Integrator'!$D$2:$D$3000=D716,"#no matching result in GAME.CHECKLIST Integrator")),
           _xlfn._xlws.FILTER('Checklist.loc DATA'!$D$3:$D$3000,'Checklist.loc DATA'!$C$3:$C$3000=D716,"#no matching result in Checklist.loc DATA")))</f>
        <v/>
      </c>
      <c r="F716" s="52"/>
      <c r="G716" s="46" t="str" cm="1">
        <f t="array" ref="G716">IF(F716="","",
       IF(OR(_xlfn._xlws.FILTER('Checklist.loc DATA'!$D$3:$D$3000,'Checklist.loc DATA'!$C$3:$C$3000=F716,"#no matching result in Checklist.loc DATA")="#no matching result found in Checklist.loc DATA",_xlfn._xlws.FILTER('Checklist.loc DATA'!$D$3:$D$3000,'Checklist.loc DATA'!$C$3:$C$3000=F716,"#no matching result in Checklist.loc DATA")="MISSING",_xlfn._xlws.FILTER('Checklist.loc DATA'!$D$3:$D$3000,'Checklist.loc DATA'!$C$3:$C$3000=F716,"#no matching result in Checklist.loc DATA")=""),
            IF(_xlfn._xlws.FILTER('GAME.CHECKLIST_ Integrator'!$C$2:$C$3000,'GAME.CHECKLIST_ Integrator'!$D$2:$D$3000=F716,"#no matching result in GAME.CHECKLIST Integrator")="0","#Text found in aircraft PAGE_Integrator but no matching entry name; check that you copy-pasted entry names",
                   _xlfn._xlws.FILTER('GAME.CHECKLIST_ Integrator'!$C$2:$C$3000,'GAME.CHECKLIST_ Integrator'!$D$2:$D$3000=F716,"#no matching result in GAME.CHECKLIST Integrator")),
           _xlfn._xlws.FILTER('Checklist.loc DATA'!$D$3:$D$3000,'Checklist.loc DATA'!$C$3:$C$3000=F716,"#no matching result in Checklist.loc DATA")))</f>
        <v/>
      </c>
      <c r="H716" s="61"/>
      <c r="I716" s="46" t="str" cm="1">
        <f t="array" ref="I716">IF(H716="","",
       IF(OR(_xlfn._xlws.FILTER('Checklist.loc DATA'!$D$3:$D$3000,'Checklist.loc DATA'!$C$3:$C$3000=H716,"#no matching result in Checklist.loc DATA")="#no matching result found in Checklist.loc DATA",_xlfn._xlws.FILTER('Checklist.loc DATA'!$D$3:$D$3000,'Checklist.loc DATA'!$C$3:$C$3000=H716,"#no matching result in Checklist.loc DATA")="MISSING",_xlfn._xlws.FILTER('Checklist.loc DATA'!$D$3:$D$3000,'Checklist.loc DATA'!$C$3:$C$3000=H716,"#no matching result in Checklist.loc DATA")=""),
            IF(_xlfn._xlws.FILTER('GAME.CHECKLIST_ Integrator'!$C$2:$C$3000,'GAME.CHECKLIST_ Integrator'!$D$2:$D$3000=H716,"#no matching result in GAME.CHECKLIST Integrator")="0","#Text found in aircraft PAGE_Integrator but no matching entry name; check that you copy-pasted entry names",
                   _xlfn._xlws.FILTER('GAME.CHECKLIST_ Integrator'!$C$2:$C$3000,'GAME.CHECKLIST_ Integrator'!$D$2:$D$3000=H716,"#no matching result in GAME.CHECKLIST Integrator")),
           _xlfn._xlws.FILTER('Checklist.loc DATA'!$D$3:$D$3000,'Checklist.loc DATA'!$C$3:$C$3000=H716,"#no matching result in Checklist.loc DATA")))</f>
        <v/>
      </c>
      <c r="J716" s="48"/>
      <c r="K716" s="46" t="str" cm="1">
        <f t="array" ref="K716">IF(OR(J716="",J716=0),"",
       IF(OR(_xlfn._xlws.FILTER('Checklist.loc DATA'!$E$3:$E$3000,'Checklist.loc DATA'!$D$3:$D$3000=J716,"#no matching result in Checklist.loc DATA")="#no matching result found in Checklist.loc DATA",_xlfn._xlws.FILTER('Checklist.loc DATA'!$E$3:$E$3000,'Checklist.loc DATA'!$D$3:$D$3000=J716,"#no matching result in Checklist.loc DATA")="MISSING",_xlfn._xlws.FILTER('Checklist.loc DATA'!$E$3:$E$3000,'Checklist.loc DATA'!$D$3:$D$3000=J716,"#no matching result in Checklist.loc DATA")=""),
          IF(_xlfn._xlws.FILTER('CLUE. Integrator'!$C$2:$C$3000,'CLUE. Integrator'!$D$2:$D$3000=J716,"#no matching result in aircraft CLUE_Integrator")="0","#Text found in aircraft CLUE_Integrator but no matching entry name; check that you copy-pasted entry names",
                   _xlfn._xlws.FILTER('CLUE. Integrator'!$C$2:$C$3000,'CLUE. Integrator'!$D$2:$D$3000=J716,"#no matching result in aircraft CLUE_Integrator")),
           _xlfn._xlws.FILTER('Checklist.loc DATA'!$E$3:$E$3000,'Checklist.loc DATA'!$D$3:$D$3000=J716,"#no matching result in Checklist.loc DATA")))</f>
        <v/>
      </c>
      <c r="L716" s="63" t="str">
        <f>IF('Integrator tracking'!G725="","",'Integrator tracking'!G725)</f>
        <v/>
      </c>
      <c r="M716" s="14" t="str">
        <f t="shared" si="22"/>
        <v/>
      </c>
      <c r="N716" s="14" t="str">
        <f>IF(F716="","",
_xlfn.CONCAT('Resource Checklist generator'!$A$2,UPPER('Resource Checklist generator'!$O$1),SUBSTITUTE(_xlfn.CONCAT(G716,"_",I716),"GAME.CHECKLIST_",""),"_",T716,'Resource Checklist generator'!$M$2,L716,'Resource Checklist generator'!$K$2,CHAR(10),
    'Resource Checklist generator'!$L$1,'Resource Checklist generator'!$N$2,'Resource Checklist generator'!$K$1,CHAR(10),
    'Resource Checklist generator'!$N$1
))</f>
        <v/>
      </c>
      <c r="O716" s="14" t="str">
        <f>IF(NOT(OR(U716=0,U716="")),_xlfn.CONCAT('Resource Checklist generator'!$G$2,U716,'Resource Checklist generator'!$H$2,CHAR(10),'Resource Checklist generator'!$I$2),"")</f>
        <v/>
      </c>
      <c r="P716" s="14" t="str">
        <f>IF(NOT(OR(V716=0,V716="")),_xlfn.CONCAT('Resource Checklist generator'!$J$2,V716,'Resource Checklist generator'!$H$2,CHAR(10),'Resource Checklist generator'!$L$2),"")</f>
        <v/>
      </c>
      <c r="Q716" s="14" t="str">
        <f>IF(F716="","",
    _xlfn.CONCAT('Resource Checklist generator'!$A$1,UPPER('Resource Checklist generator'!$O$1),SUBSTITUTE(_xlfn.CONCAT(G716,"_",I716),"GAME.CHECKLIST_",""),'Resource Checklist generator'!$B$1,CHAR(10),
    'Resource Checklist generator'!$C$1,G716,'Resource Checklist generator'!$D$1,I716,'Resource Checklist generator'!$E$1,CHAR(10),
    IF(K716="","",_xlfn.CONCAT('Resource Checklist generator'!$F$1,K716,'Resource Checklist generator'!$G$1,CHAR(10))),
    'Resource Checklist generator'!$J$1,'Resource Checklist generator'!$K$1,CHAR(10),
    'Resource Checklist generator'!$N$1)
)</f>
        <v/>
      </c>
      <c r="R716" s="14"/>
      <c r="S716" s="14" t="str">
        <f t="shared" si="23"/>
        <v/>
      </c>
      <c r="T716" s="14" t="str" cm="1">
        <f t="array" ref="T716">IF(Q716="","",MATCH(MID(Q716,1,255),MID($R$3:$R$999,1,255),0))</f>
        <v/>
      </c>
      <c r="U716" s="14"/>
      <c r="V716" s="14"/>
    </row>
    <row r="717" spans="2:22">
      <c r="B717" s="9"/>
      <c r="C717" s="46" t="str" cm="1">
        <f t="array" ref="C717">IF(B717="","",
       IF(OR(_xlfn._xlws.FILTER('Checklist.loc DATA'!$D$3:$D$3000,'Checklist.loc DATA'!$C$3:$C$3000=B717,"#no matching result in Checklist.loc DATA")="#no matching result found in Checklist.loc DATA",_xlfn._xlws.FILTER('Checklist.loc DATA'!$D$3:$D$3000,'Checklist.loc DATA'!$C$3:$C$3000=B717,"#no matching result in Checklist.loc DATA")="MISSING",_xlfn._xlws.FILTER('Checklist.loc DATA'!$D$3:$D$3000,'Checklist.loc DATA'!$C$3:$C$3000=B717,"#no matching result in Checklist.loc DATA")=""),
            IF(_xlfn._xlws.FILTER('GAME.CHECKLIST_ Integrator'!$C$2:$C$3000,'GAME.CHECKLIST_ Integrator'!$D$2:$D$3000=B717,"#no matching result in GAME.CHECKLIST Integrator")="0","#Text found in aircraft PAGE_Integrator but no matching entry name; check that you copy-pasted entry names",
                   _xlfn._xlws.FILTER('GAME.CHECKLIST_ Integrator'!$C$2:$C$3000,'GAME.CHECKLIST_ Integrator'!$D$2:$D$3000=B717,"#no matching result in GAME.CHECKLIST Integrator")),
           _xlfn._xlws.FILTER('Checklist.loc DATA'!$D$3:$D$3000,'Checklist.loc DATA'!$C$3:$C$3000=B717,"#no matching result in Checklist.loc DATA")))</f>
        <v/>
      </c>
      <c r="D717" s="54"/>
      <c r="E717" s="46" t="str" cm="1">
        <f t="array" ref="E717">IF(D717="","",
       IF(OR(_xlfn._xlws.FILTER('Checklist.loc DATA'!$D$3:$D$3000,'Checklist.loc DATA'!$C$3:$C$3000=D717,"#no matching result in Checklist.loc DATA")="#no matching result found in Checklist.loc DATA",_xlfn._xlws.FILTER('Checklist.loc DATA'!$D$3:$D$3000,'Checklist.loc DATA'!$C$3:$C$3000=D717,"#no matching result in Checklist.loc DATA")="MISSING",_xlfn._xlws.FILTER('Checklist.loc DATA'!$D$3:$D$3000,'Checklist.loc DATA'!$C$3:$C$3000=D717,"#no matching result in Checklist.loc DATA")=""),
            IF(_xlfn._xlws.FILTER('GAME.CHECKLIST_ Integrator'!$C$2:$C$3000,'GAME.CHECKLIST_ Integrator'!$D$2:$D$3000=D717,"#no matching result in GAME.CHECKLIST Integrator")="0","#Text found in aircraft PAGE_Integrator but no matching entry name; check that you copy-pasted entry names",
                   _xlfn._xlws.FILTER('GAME.CHECKLIST_ Integrator'!$C$2:$C$3000,'GAME.CHECKLIST_ Integrator'!$D$2:$D$3000=D717,"#no matching result in GAME.CHECKLIST Integrator")),
           _xlfn._xlws.FILTER('Checklist.loc DATA'!$D$3:$D$3000,'Checklist.loc DATA'!$C$3:$C$3000=D717,"#no matching result in Checklist.loc DATA")))</f>
        <v/>
      </c>
      <c r="F717" s="52"/>
      <c r="G717" s="46" t="str" cm="1">
        <f t="array" ref="G717">IF(F717="","",
       IF(OR(_xlfn._xlws.FILTER('Checklist.loc DATA'!$D$3:$D$3000,'Checklist.loc DATA'!$C$3:$C$3000=F717,"#no matching result in Checklist.loc DATA")="#no matching result found in Checklist.loc DATA",_xlfn._xlws.FILTER('Checklist.loc DATA'!$D$3:$D$3000,'Checklist.loc DATA'!$C$3:$C$3000=F717,"#no matching result in Checklist.loc DATA")="MISSING",_xlfn._xlws.FILTER('Checklist.loc DATA'!$D$3:$D$3000,'Checklist.loc DATA'!$C$3:$C$3000=F717,"#no matching result in Checklist.loc DATA")=""),
            IF(_xlfn._xlws.FILTER('GAME.CHECKLIST_ Integrator'!$C$2:$C$3000,'GAME.CHECKLIST_ Integrator'!$D$2:$D$3000=F717,"#no matching result in GAME.CHECKLIST Integrator")="0","#Text found in aircraft PAGE_Integrator but no matching entry name; check that you copy-pasted entry names",
                   _xlfn._xlws.FILTER('GAME.CHECKLIST_ Integrator'!$C$2:$C$3000,'GAME.CHECKLIST_ Integrator'!$D$2:$D$3000=F717,"#no matching result in GAME.CHECKLIST Integrator")),
           _xlfn._xlws.FILTER('Checklist.loc DATA'!$D$3:$D$3000,'Checklist.loc DATA'!$C$3:$C$3000=F717,"#no matching result in Checklist.loc DATA")))</f>
        <v/>
      </c>
      <c r="H717" s="61"/>
      <c r="I717" s="46" t="str" cm="1">
        <f t="array" ref="I717">IF(H717="","",
       IF(OR(_xlfn._xlws.FILTER('Checklist.loc DATA'!$D$3:$D$3000,'Checklist.loc DATA'!$C$3:$C$3000=H717,"#no matching result in Checklist.loc DATA")="#no matching result found in Checklist.loc DATA",_xlfn._xlws.FILTER('Checklist.loc DATA'!$D$3:$D$3000,'Checklist.loc DATA'!$C$3:$C$3000=H717,"#no matching result in Checklist.loc DATA")="MISSING",_xlfn._xlws.FILTER('Checklist.loc DATA'!$D$3:$D$3000,'Checklist.loc DATA'!$C$3:$C$3000=H717,"#no matching result in Checklist.loc DATA")=""),
            IF(_xlfn._xlws.FILTER('GAME.CHECKLIST_ Integrator'!$C$2:$C$3000,'GAME.CHECKLIST_ Integrator'!$D$2:$D$3000=H717,"#no matching result in GAME.CHECKLIST Integrator")="0","#Text found in aircraft PAGE_Integrator but no matching entry name; check that you copy-pasted entry names",
                   _xlfn._xlws.FILTER('GAME.CHECKLIST_ Integrator'!$C$2:$C$3000,'GAME.CHECKLIST_ Integrator'!$D$2:$D$3000=H717,"#no matching result in GAME.CHECKLIST Integrator")),
           _xlfn._xlws.FILTER('Checklist.loc DATA'!$D$3:$D$3000,'Checklist.loc DATA'!$C$3:$C$3000=H717,"#no matching result in Checklist.loc DATA")))</f>
        <v/>
      </c>
      <c r="J717" s="48"/>
      <c r="K717" s="46" t="str" cm="1">
        <f t="array" ref="K717">IF(OR(J717="",J717=0),"",
       IF(OR(_xlfn._xlws.FILTER('Checklist.loc DATA'!$E$3:$E$3000,'Checklist.loc DATA'!$D$3:$D$3000=J717,"#no matching result in Checklist.loc DATA")="#no matching result found in Checklist.loc DATA",_xlfn._xlws.FILTER('Checklist.loc DATA'!$E$3:$E$3000,'Checklist.loc DATA'!$D$3:$D$3000=J717,"#no matching result in Checklist.loc DATA")="MISSING",_xlfn._xlws.FILTER('Checklist.loc DATA'!$E$3:$E$3000,'Checklist.loc DATA'!$D$3:$D$3000=J717,"#no matching result in Checklist.loc DATA")=""),
          IF(_xlfn._xlws.FILTER('CLUE. Integrator'!$C$2:$C$3000,'CLUE. Integrator'!$D$2:$D$3000=J717,"#no matching result in aircraft CLUE_Integrator")="0","#Text found in aircraft CLUE_Integrator but no matching entry name; check that you copy-pasted entry names",
                   _xlfn._xlws.FILTER('CLUE. Integrator'!$C$2:$C$3000,'CLUE. Integrator'!$D$2:$D$3000=J717,"#no matching result in aircraft CLUE_Integrator")),
           _xlfn._xlws.FILTER('Checklist.loc DATA'!$E$3:$E$3000,'Checklist.loc DATA'!$D$3:$D$3000=J717,"#no matching result in Checklist.loc DATA")))</f>
        <v/>
      </c>
      <c r="L717" s="63" t="str">
        <f>IF('Integrator tracking'!G726="","",'Integrator tracking'!G726)</f>
        <v/>
      </c>
      <c r="M717" s="14" t="str">
        <f t="shared" si="22"/>
        <v/>
      </c>
      <c r="N717" s="14" t="str">
        <f>IF(F717="","",
_xlfn.CONCAT('Resource Checklist generator'!$A$2,UPPER('Resource Checklist generator'!$O$1),SUBSTITUTE(_xlfn.CONCAT(G717,"_",I717),"GAME.CHECKLIST_",""),"_",T717,'Resource Checklist generator'!$M$2,L717,'Resource Checklist generator'!$K$2,CHAR(10),
    'Resource Checklist generator'!$L$1,'Resource Checklist generator'!$N$2,'Resource Checklist generator'!$K$1,CHAR(10),
    'Resource Checklist generator'!$N$1
))</f>
        <v/>
      </c>
      <c r="O717" s="14" t="str">
        <f>IF(NOT(OR(U717=0,U717="")),_xlfn.CONCAT('Resource Checklist generator'!$G$2,U717,'Resource Checklist generator'!$H$2,CHAR(10),'Resource Checklist generator'!$I$2),"")</f>
        <v/>
      </c>
      <c r="P717" s="14" t="str">
        <f>IF(NOT(OR(V717=0,V717="")),_xlfn.CONCAT('Resource Checklist generator'!$J$2,V717,'Resource Checklist generator'!$H$2,CHAR(10),'Resource Checklist generator'!$L$2),"")</f>
        <v/>
      </c>
      <c r="Q717" s="14" t="str">
        <f>IF(F717="","",
    _xlfn.CONCAT('Resource Checklist generator'!$A$1,UPPER('Resource Checklist generator'!$O$1),SUBSTITUTE(_xlfn.CONCAT(G717,"_",I717),"GAME.CHECKLIST_",""),'Resource Checklist generator'!$B$1,CHAR(10),
    'Resource Checklist generator'!$C$1,G717,'Resource Checklist generator'!$D$1,I717,'Resource Checklist generator'!$E$1,CHAR(10),
    IF(K717="","",_xlfn.CONCAT('Resource Checklist generator'!$F$1,K717,'Resource Checklist generator'!$G$1,CHAR(10))),
    'Resource Checklist generator'!$J$1,'Resource Checklist generator'!$K$1,CHAR(10),
    'Resource Checklist generator'!$N$1)
)</f>
        <v/>
      </c>
      <c r="R717" s="14"/>
      <c r="S717" s="14" t="str">
        <f t="shared" si="23"/>
        <v/>
      </c>
      <c r="T717" s="14" t="str" cm="1">
        <f t="array" ref="T717">IF(Q717="","",MATCH(MID(Q717,1,255),MID($R$3:$R$999,1,255),0))</f>
        <v/>
      </c>
      <c r="U717" s="14"/>
      <c r="V717" s="14"/>
    </row>
    <row r="718" spans="2:22">
      <c r="B718" s="9"/>
      <c r="C718" s="46" t="str" cm="1">
        <f t="array" ref="C718">IF(B718="","",
       IF(OR(_xlfn._xlws.FILTER('Checklist.loc DATA'!$D$3:$D$3000,'Checklist.loc DATA'!$C$3:$C$3000=B718,"#no matching result in Checklist.loc DATA")="#no matching result found in Checklist.loc DATA",_xlfn._xlws.FILTER('Checklist.loc DATA'!$D$3:$D$3000,'Checklist.loc DATA'!$C$3:$C$3000=B718,"#no matching result in Checklist.loc DATA")="MISSING",_xlfn._xlws.FILTER('Checklist.loc DATA'!$D$3:$D$3000,'Checklist.loc DATA'!$C$3:$C$3000=B718,"#no matching result in Checklist.loc DATA")=""),
            IF(_xlfn._xlws.FILTER('GAME.CHECKLIST_ Integrator'!$C$2:$C$3000,'GAME.CHECKLIST_ Integrator'!$D$2:$D$3000=B718,"#no matching result in GAME.CHECKLIST Integrator")="0","#Text found in aircraft PAGE_Integrator but no matching entry name; check that you copy-pasted entry names",
                   _xlfn._xlws.FILTER('GAME.CHECKLIST_ Integrator'!$C$2:$C$3000,'GAME.CHECKLIST_ Integrator'!$D$2:$D$3000=B718,"#no matching result in GAME.CHECKLIST Integrator")),
           _xlfn._xlws.FILTER('Checklist.loc DATA'!$D$3:$D$3000,'Checklist.loc DATA'!$C$3:$C$3000=B718,"#no matching result in Checklist.loc DATA")))</f>
        <v/>
      </c>
      <c r="D718" s="54"/>
      <c r="E718" s="46" t="str" cm="1">
        <f t="array" ref="E718">IF(D718="","",
       IF(OR(_xlfn._xlws.FILTER('Checklist.loc DATA'!$D$3:$D$3000,'Checklist.loc DATA'!$C$3:$C$3000=D718,"#no matching result in Checklist.loc DATA")="#no matching result found in Checklist.loc DATA",_xlfn._xlws.FILTER('Checklist.loc DATA'!$D$3:$D$3000,'Checklist.loc DATA'!$C$3:$C$3000=D718,"#no matching result in Checklist.loc DATA")="MISSING",_xlfn._xlws.FILTER('Checklist.loc DATA'!$D$3:$D$3000,'Checklist.loc DATA'!$C$3:$C$3000=D718,"#no matching result in Checklist.loc DATA")=""),
            IF(_xlfn._xlws.FILTER('GAME.CHECKLIST_ Integrator'!$C$2:$C$3000,'GAME.CHECKLIST_ Integrator'!$D$2:$D$3000=D718,"#no matching result in GAME.CHECKLIST Integrator")="0","#Text found in aircraft PAGE_Integrator but no matching entry name; check that you copy-pasted entry names",
                   _xlfn._xlws.FILTER('GAME.CHECKLIST_ Integrator'!$C$2:$C$3000,'GAME.CHECKLIST_ Integrator'!$D$2:$D$3000=D718,"#no matching result in GAME.CHECKLIST Integrator")),
           _xlfn._xlws.FILTER('Checklist.loc DATA'!$D$3:$D$3000,'Checklist.loc DATA'!$C$3:$C$3000=D718,"#no matching result in Checklist.loc DATA")))</f>
        <v/>
      </c>
      <c r="F718" s="52"/>
      <c r="G718" s="46" t="str" cm="1">
        <f t="array" ref="G718">IF(F718="","",
       IF(OR(_xlfn._xlws.FILTER('Checklist.loc DATA'!$D$3:$D$3000,'Checklist.loc DATA'!$C$3:$C$3000=F718,"#no matching result in Checklist.loc DATA")="#no matching result found in Checklist.loc DATA",_xlfn._xlws.FILTER('Checklist.loc DATA'!$D$3:$D$3000,'Checklist.loc DATA'!$C$3:$C$3000=F718,"#no matching result in Checklist.loc DATA")="MISSING",_xlfn._xlws.FILTER('Checklist.loc DATA'!$D$3:$D$3000,'Checklist.loc DATA'!$C$3:$C$3000=F718,"#no matching result in Checklist.loc DATA")=""),
            IF(_xlfn._xlws.FILTER('GAME.CHECKLIST_ Integrator'!$C$2:$C$3000,'GAME.CHECKLIST_ Integrator'!$D$2:$D$3000=F718,"#no matching result in GAME.CHECKLIST Integrator")="0","#Text found in aircraft PAGE_Integrator but no matching entry name; check that you copy-pasted entry names",
                   _xlfn._xlws.FILTER('GAME.CHECKLIST_ Integrator'!$C$2:$C$3000,'GAME.CHECKLIST_ Integrator'!$D$2:$D$3000=F718,"#no matching result in GAME.CHECKLIST Integrator")),
           _xlfn._xlws.FILTER('Checklist.loc DATA'!$D$3:$D$3000,'Checklist.loc DATA'!$C$3:$C$3000=F718,"#no matching result in Checklist.loc DATA")))</f>
        <v/>
      </c>
      <c r="H718" s="61"/>
      <c r="I718" s="46" t="str" cm="1">
        <f t="array" ref="I718">IF(H718="","",
       IF(OR(_xlfn._xlws.FILTER('Checklist.loc DATA'!$D$3:$D$3000,'Checklist.loc DATA'!$C$3:$C$3000=H718,"#no matching result in Checklist.loc DATA")="#no matching result found in Checklist.loc DATA",_xlfn._xlws.FILTER('Checklist.loc DATA'!$D$3:$D$3000,'Checklist.loc DATA'!$C$3:$C$3000=H718,"#no matching result in Checklist.loc DATA")="MISSING",_xlfn._xlws.FILTER('Checklist.loc DATA'!$D$3:$D$3000,'Checklist.loc DATA'!$C$3:$C$3000=H718,"#no matching result in Checklist.loc DATA")=""),
            IF(_xlfn._xlws.FILTER('GAME.CHECKLIST_ Integrator'!$C$2:$C$3000,'GAME.CHECKLIST_ Integrator'!$D$2:$D$3000=H718,"#no matching result in GAME.CHECKLIST Integrator")="0","#Text found in aircraft PAGE_Integrator but no matching entry name; check that you copy-pasted entry names",
                   _xlfn._xlws.FILTER('GAME.CHECKLIST_ Integrator'!$C$2:$C$3000,'GAME.CHECKLIST_ Integrator'!$D$2:$D$3000=H718,"#no matching result in GAME.CHECKLIST Integrator")),
           _xlfn._xlws.FILTER('Checklist.loc DATA'!$D$3:$D$3000,'Checklist.loc DATA'!$C$3:$C$3000=H718,"#no matching result in Checklist.loc DATA")))</f>
        <v/>
      </c>
      <c r="J718" s="48"/>
      <c r="K718" s="46" t="str" cm="1">
        <f t="array" ref="K718">IF(OR(J718="",J718=0),"",
       IF(OR(_xlfn._xlws.FILTER('Checklist.loc DATA'!$E$3:$E$3000,'Checklist.loc DATA'!$D$3:$D$3000=J718,"#no matching result in Checklist.loc DATA")="#no matching result found in Checklist.loc DATA",_xlfn._xlws.FILTER('Checklist.loc DATA'!$E$3:$E$3000,'Checklist.loc DATA'!$D$3:$D$3000=J718,"#no matching result in Checklist.loc DATA")="MISSING",_xlfn._xlws.FILTER('Checklist.loc DATA'!$E$3:$E$3000,'Checklist.loc DATA'!$D$3:$D$3000=J718,"#no matching result in Checklist.loc DATA")=""),
          IF(_xlfn._xlws.FILTER('CLUE. Integrator'!$C$2:$C$3000,'CLUE. Integrator'!$D$2:$D$3000=J718,"#no matching result in aircraft CLUE_Integrator")="0","#Text found in aircraft CLUE_Integrator but no matching entry name; check that you copy-pasted entry names",
                   _xlfn._xlws.FILTER('CLUE. Integrator'!$C$2:$C$3000,'CLUE. Integrator'!$D$2:$D$3000=J718,"#no matching result in aircraft CLUE_Integrator")),
           _xlfn._xlws.FILTER('Checklist.loc DATA'!$E$3:$E$3000,'Checklist.loc DATA'!$D$3:$D$3000=J718,"#no matching result in Checklist.loc DATA")))</f>
        <v/>
      </c>
      <c r="L718" s="63" t="str">
        <f>IF('Integrator tracking'!G727="","",'Integrator tracking'!G727)</f>
        <v/>
      </c>
      <c r="M718" s="14" t="str">
        <f t="shared" si="22"/>
        <v/>
      </c>
      <c r="N718" s="14" t="str">
        <f>IF(F718="","",
_xlfn.CONCAT('Resource Checklist generator'!$A$2,UPPER('Resource Checklist generator'!$O$1),SUBSTITUTE(_xlfn.CONCAT(G718,"_",I718),"GAME.CHECKLIST_",""),"_",T718,'Resource Checklist generator'!$M$2,L718,'Resource Checklist generator'!$K$2,CHAR(10),
    'Resource Checklist generator'!$L$1,'Resource Checklist generator'!$N$2,'Resource Checklist generator'!$K$1,CHAR(10),
    'Resource Checklist generator'!$N$1
))</f>
        <v/>
      </c>
      <c r="O718" s="14" t="str">
        <f>IF(NOT(OR(U718=0,U718="")),_xlfn.CONCAT('Resource Checklist generator'!$G$2,U718,'Resource Checklist generator'!$H$2,CHAR(10),'Resource Checklist generator'!$I$2),"")</f>
        <v/>
      </c>
      <c r="P718" s="14" t="str">
        <f>IF(NOT(OR(V718=0,V718="")),_xlfn.CONCAT('Resource Checklist generator'!$J$2,V718,'Resource Checklist generator'!$H$2,CHAR(10),'Resource Checklist generator'!$L$2),"")</f>
        <v/>
      </c>
      <c r="Q718" s="14" t="str">
        <f>IF(F718="","",
    _xlfn.CONCAT('Resource Checklist generator'!$A$1,UPPER('Resource Checklist generator'!$O$1),SUBSTITUTE(_xlfn.CONCAT(G718,"_",I718),"GAME.CHECKLIST_",""),'Resource Checklist generator'!$B$1,CHAR(10),
    'Resource Checklist generator'!$C$1,G718,'Resource Checklist generator'!$D$1,I718,'Resource Checklist generator'!$E$1,CHAR(10),
    IF(K718="","",_xlfn.CONCAT('Resource Checklist generator'!$F$1,K718,'Resource Checklist generator'!$G$1,CHAR(10))),
    'Resource Checklist generator'!$J$1,'Resource Checklist generator'!$K$1,CHAR(10),
    'Resource Checklist generator'!$N$1)
)</f>
        <v/>
      </c>
      <c r="R718" s="14"/>
      <c r="S718" s="14" t="str">
        <f t="shared" si="23"/>
        <v/>
      </c>
      <c r="T718" s="14" t="str" cm="1">
        <f t="array" ref="T718">IF(Q718="","",MATCH(MID(Q718,1,255),MID($R$3:$R$999,1,255),0))</f>
        <v/>
      </c>
      <c r="U718" s="14"/>
      <c r="V718" s="14"/>
    </row>
    <row r="719" spans="2:22">
      <c r="B719" s="9"/>
      <c r="C719" s="46" t="str" cm="1">
        <f t="array" ref="C719">IF(B719="","",
       IF(OR(_xlfn._xlws.FILTER('Checklist.loc DATA'!$D$3:$D$3000,'Checklist.loc DATA'!$C$3:$C$3000=B719,"#no matching result in Checklist.loc DATA")="#no matching result found in Checklist.loc DATA",_xlfn._xlws.FILTER('Checklist.loc DATA'!$D$3:$D$3000,'Checklist.loc DATA'!$C$3:$C$3000=B719,"#no matching result in Checklist.loc DATA")="MISSING",_xlfn._xlws.FILTER('Checklist.loc DATA'!$D$3:$D$3000,'Checklist.loc DATA'!$C$3:$C$3000=B719,"#no matching result in Checklist.loc DATA")=""),
            IF(_xlfn._xlws.FILTER('GAME.CHECKLIST_ Integrator'!$C$2:$C$3000,'GAME.CHECKLIST_ Integrator'!$D$2:$D$3000=B719,"#no matching result in GAME.CHECKLIST Integrator")="0","#Text found in aircraft PAGE_Integrator but no matching entry name; check that you copy-pasted entry names",
                   _xlfn._xlws.FILTER('GAME.CHECKLIST_ Integrator'!$C$2:$C$3000,'GAME.CHECKLIST_ Integrator'!$D$2:$D$3000=B719,"#no matching result in GAME.CHECKLIST Integrator")),
           _xlfn._xlws.FILTER('Checklist.loc DATA'!$D$3:$D$3000,'Checklist.loc DATA'!$C$3:$C$3000=B719,"#no matching result in Checklist.loc DATA")))</f>
        <v/>
      </c>
      <c r="D719" s="54"/>
      <c r="E719" s="46" t="str" cm="1">
        <f t="array" ref="E719">IF(D719="","",
       IF(OR(_xlfn._xlws.FILTER('Checklist.loc DATA'!$D$3:$D$3000,'Checklist.loc DATA'!$C$3:$C$3000=D719,"#no matching result in Checklist.loc DATA")="#no matching result found in Checklist.loc DATA",_xlfn._xlws.FILTER('Checklist.loc DATA'!$D$3:$D$3000,'Checklist.loc DATA'!$C$3:$C$3000=D719,"#no matching result in Checklist.loc DATA")="MISSING",_xlfn._xlws.FILTER('Checklist.loc DATA'!$D$3:$D$3000,'Checklist.loc DATA'!$C$3:$C$3000=D719,"#no matching result in Checklist.loc DATA")=""),
            IF(_xlfn._xlws.FILTER('GAME.CHECKLIST_ Integrator'!$C$2:$C$3000,'GAME.CHECKLIST_ Integrator'!$D$2:$D$3000=D719,"#no matching result in GAME.CHECKLIST Integrator")="0","#Text found in aircraft PAGE_Integrator but no matching entry name; check that you copy-pasted entry names",
                   _xlfn._xlws.FILTER('GAME.CHECKLIST_ Integrator'!$C$2:$C$3000,'GAME.CHECKLIST_ Integrator'!$D$2:$D$3000=D719,"#no matching result in GAME.CHECKLIST Integrator")),
           _xlfn._xlws.FILTER('Checklist.loc DATA'!$D$3:$D$3000,'Checklist.loc DATA'!$C$3:$C$3000=D719,"#no matching result in Checklist.loc DATA")))</f>
        <v/>
      </c>
      <c r="F719" s="52"/>
      <c r="G719" s="46" t="str" cm="1">
        <f t="array" ref="G719">IF(F719="","",
       IF(OR(_xlfn._xlws.FILTER('Checklist.loc DATA'!$D$3:$D$3000,'Checklist.loc DATA'!$C$3:$C$3000=F719,"#no matching result in Checklist.loc DATA")="#no matching result found in Checklist.loc DATA",_xlfn._xlws.FILTER('Checklist.loc DATA'!$D$3:$D$3000,'Checklist.loc DATA'!$C$3:$C$3000=F719,"#no matching result in Checklist.loc DATA")="MISSING",_xlfn._xlws.FILTER('Checklist.loc DATA'!$D$3:$D$3000,'Checklist.loc DATA'!$C$3:$C$3000=F719,"#no matching result in Checklist.loc DATA")=""),
            IF(_xlfn._xlws.FILTER('GAME.CHECKLIST_ Integrator'!$C$2:$C$3000,'GAME.CHECKLIST_ Integrator'!$D$2:$D$3000=F719,"#no matching result in GAME.CHECKLIST Integrator")="0","#Text found in aircraft PAGE_Integrator but no matching entry name; check that you copy-pasted entry names",
                   _xlfn._xlws.FILTER('GAME.CHECKLIST_ Integrator'!$C$2:$C$3000,'GAME.CHECKLIST_ Integrator'!$D$2:$D$3000=F719,"#no matching result in GAME.CHECKLIST Integrator")),
           _xlfn._xlws.FILTER('Checklist.loc DATA'!$D$3:$D$3000,'Checklist.loc DATA'!$C$3:$C$3000=F719,"#no matching result in Checklist.loc DATA")))</f>
        <v/>
      </c>
      <c r="H719" s="61"/>
      <c r="I719" s="46" t="str" cm="1">
        <f t="array" ref="I719">IF(H719="","",
       IF(OR(_xlfn._xlws.FILTER('Checklist.loc DATA'!$D$3:$D$3000,'Checklist.loc DATA'!$C$3:$C$3000=H719,"#no matching result in Checklist.loc DATA")="#no matching result found in Checklist.loc DATA",_xlfn._xlws.FILTER('Checklist.loc DATA'!$D$3:$D$3000,'Checklist.loc DATA'!$C$3:$C$3000=H719,"#no matching result in Checklist.loc DATA")="MISSING",_xlfn._xlws.FILTER('Checklist.loc DATA'!$D$3:$D$3000,'Checklist.loc DATA'!$C$3:$C$3000=H719,"#no matching result in Checklist.loc DATA")=""),
            IF(_xlfn._xlws.FILTER('GAME.CHECKLIST_ Integrator'!$C$2:$C$3000,'GAME.CHECKLIST_ Integrator'!$D$2:$D$3000=H719,"#no matching result in GAME.CHECKLIST Integrator")="0","#Text found in aircraft PAGE_Integrator but no matching entry name; check that you copy-pasted entry names",
                   _xlfn._xlws.FILTER('GAME.CHECKLIST_ Integrator'!$C$2:$C$3000,'GAME.CHECKLIST_ Integrator'!$D$2:$D$3000=H719,"#no matching result in GAME.CHECKLIST Integrator")),
           _xlfn._xlws.FILTER('Checklist.loc DATA'!$D$3:$D$3000,'Checklist.loc DATA'!$C$3:$C$3000=H719,"#no matching result in Checklist.loc DATA")))</f>
        <v/>
      </c>
      <c r="J719" s="48"/>
      <c r="K719" s="46" t="str" cm="1">
        <f t="array" ref="K719">IF(OR(J719="",J719=0),"",
       IF(OR(_xlfn._xlws.FILTER('Checklist.loc DATA'!$E$3:$E$3000,'Checklist.loc DATA'!$D$3:$D$3000=J719,"#no matching result in Checklist.loc DATA")="#no matching result found in Checklist.loc DATA",_xlfn._xlws.FILTER('Checklist.loc DATA'!$E$3:$E$3000,'Checklist.loc DATA'!$D$3:$D$3000=J719,"#no matching result in Checklist.loc DATA")="MISSING",_xlfn._xlws.FILTER('Checklist.loc DATA'!$E$3:$E$3000,'Checklist.loc DATA'!$D$3:$D$3000=J719,"#no matching result in Checklist.loc DATA")=""),
          IF(_xlfn._xlws.FILTER('CLUE. Integrator'!$C$2:$C$3000,'CLUE. Integrator'!$D$2:$D$3000=J719,"#no matching result in aircraft CLUE_Integrator")="0","#Text found in aircraft CLUE_Integrator but no matching entry name; check that you copy-pasted entry names",
                   _xlfn._xlws.FILTER('CLUE. Integrator'!$C$2:$C$3000,'CLUE. Integrator'!$D$2:$D$3000=J719,"#no matching result in aircraft CLUE_Integrator")),
           _xlfn._xlws.FILTER('Checklist.loc DATA'!$E$3:$E$3000,'Checklist.loc DATA'!$D$3:$D$3000=J719,"#no matching result in Checklist.loc DATA")))</f>
        <v/>
      </c>
      <c r="L719" s="63" t="str">
        <f>IF('Integrator tracking'!G728="","",'Integrator tracking'!G728)</f>
        <v/>
      </c>
      <c r="M719" s="14" t="str">
        <f t="shared" si="22"/>
        <v/>
      </c>
      <c r="N719" s="14" t="str">
        <f>IF(F719="","",
_xlfn.CONCAT('Resource Checklist generator'!$A$2,UPPER('Resource Checklist generator'!$O$1),SUBSTITUTE(_xlfn.CONCAT(G719,"_",I719),"GAME.CHECKLIST_",""),"_",T719,'Resource Checklist generator'!$M$2,L719,'Resource Checklist generator'!$K$2,CHAR(10),
    'Resource Checklist generator'!$L$1,'Resource Checklist generator'!$N$2,'Resource Checklist generator'!$K$1,CHAR(10),
    'Resource Checklist generator'!$N$1
))</f>
        <v/>
      </c>
      <c r="O719" s="14" t="str">
        <f>IF(NOT(OR(U719=0,U719="")),_xlfn.CONCAT('Resource Checklist generator'!$G$2,U719,'Resource Checklist generator'!$H$2,CHAR(10),'Resource Checklist generator'!$I$2),"")</f>
        <v/>
      </c>
      <c r="P719" s="14" t="str">
        <f>IF(NOT(OR(V719=0,V719="")),_xlfn.CONCAT('Resource Checklist generator'!$J$2,V719,'Resource Checklist generator'!$H$2,CHAR(10),'Resource Checklist generator'!$L$2),"")</f>
        <v/>
      </c>
      <c r="Q719" s="14" t="str">
        <f>IF(F719="","",
    _xlfn.CONCAT('Resource Checklist generator'!$A$1,UPPER('Resource Checklist generator'!$O$1),SUBSTITUTE(_xlfn.CONCAT(G719,"_",I719),"GAME.CHECKLIST_",""),'Resource Checklist generator'!$B$1,CHAR(10),
    'Resource Checklist generator'!$C$1,G719,'Resource Checklist generator'!$D$1,I719,'Resource Checklist generator'!$E$1,CHAR(10),
    IF(K719="","",_xlfn.CONCAT('Resource Checklist generator'!$F$1,K719,'Resource Checklist generator'!$G$1,CHAR(10))),
    'Resource Checklist generator'!$J$1,'Resource Checklist generator'!$K$1,CHAR(10),
    'Resource Checklist generator'!$N$1)
)</f>
        <v/>
      </c>
      <c r="R719" s="14"/>
      <c r="S719" s="14" t="str">
        <f t="shared" si="23"/>
        <v/>
      </c>
      <c r="T719" s="14" t="str" cm="1">
        <f t="array" ref="T719">IF(Q719="","",MATCH(MID(Q719,1,255),MID($R$3:$R$999,1,255),0))</f>
        <v/>
      </c>
      <c r="U719" s="14"/>
      <c r="V719" s="14"/>
    </row>
    <row r="720" spans="2:22">
      <c r="B720" s="9"/>
      <c r="C720" s="46" t="str" cm="1">
        <f t="array" ref="C720">IF(B720="","",
       IF(OR(_xlfn._xlws.FILTER('Checklist.loc DATA'!$D$3:$D$3000,'Checklist.loc DATA'!$C$3:$C$3000=B720,"#no matching result in Checklist.loc DATA")="#no matching result found in Checklist.loc DATA",_xlfn._xlws.FILTER('Checklist.loc DATA'!$D$3:$D$3000,'Checklist.loc DATA'!$C$3:$C$3000=B720,"#no matching result in Checklist.loc DATA")="MISSING",_xlfn._xlws.FILTER('Checklist.loc DATA'!$D$3:$D$3000,'Checklist.loc DATA'!$C$3:$C$3000=B720,"#no matching result in Checklist.loc DATA")=""),
            IF(_xlfn._xlws.FILTER('GAME.CHECKLIST_ Integrator'!$C$2:$C$3000,'GAME.CHECKLIST_ Integrator'!$D$2:$D$3000=B720,"#no matching result in GAME.CHECKLIST Integrator")="0","#Text found in aircraft PAGE_Integrator but no matching entry name; check that you copy-pasted entry names",
                   _xlfn._xlws.FILTER('GAME.CHECKLIST_ Integrator'!$C$2:$C$3000,'GAME.CHECKLIST_ Integrator'!$D$2:$D$3000=B720,"#no matching result in GAME.CHECKLIST Integrator")),
           _xlfn._xlws.FILTER('Checklist.loc DATA'!$D$3:$D$3000,'Checklist.loc DATA'!$C$3:$C$3000=B720,"#no matching result in Checklist.loc DATA")))</f>
        <v/>
      </c>
      <c r="D720" s="54"/>
      <c r="E720" s="46" t="str" cm="1">
        <f t="array" ref="E720">IF(D720="","",
       IF(OR(_xlfn._xlws.FILTER('Checklist.loc DATA'!$D$3:$D$3000,'Checklist.loc DATA'!$C$3:$C$3000=D720,"#no matching result in Checklist.loc DATA")="#no matching result found in Checklist.loc DATA",_xlfn._xlws.FILTER('Checklist.loc DATA'!$D$3:$D$3000,'Checklist.loc DATA'!$C$3:$C$3000=D720,"#no matching result in Checklist.loc DATA")="MISSING",_xlfn._xlws.FILTER('Checklist.loc DATA'!$D$3:$D$3000,'Checklist.loc DATA'!$C$3:$C$3000=D720,"#no matching result in Checklist.loc DATA")=""),
            IF(_xlfn._xlws.FILTER('GAME.CHECKLIST_ Integrator'!$C$2:$C$3000,'GAME.CHECKLIST_ Integrator'!$D$2:$D$3000=D720,"#no matching result in GAME.CHECKLIST Integrator")="0","#Text found in aircraft PAGE_Integrator but no matching entry name; check that you copy-pasted entry names",
                   _xlfn._xlws.FILTER('GAME.CHECKLIST_ Integrator'!$C$2:$C$3000,'GAME.CHECKLIST_ Integrator'!$D$2:$D$3000=D720,"#no matching result in GAME.CHECKLIST Integrator")),
           _xlfn._xlws.FILTER('Checklist.loc DATA'!$D$3:$D$3000,'Checklist.loc DATA'!$C$3:$C$3000=D720,"#no matching result in Checklist.loc DATA")))</f>
        <v/>
      </c>
      <c r="F720" s="52"/>
      <c r="G720" s="46" t="str" cm="1">
        <f t="array" ref="G720">IF(F720="","",
       IF(OR(_xlfn._xlws.FILTER('Checklist.loc DATA'!$D$3:$D$3000,'Checklist.loc DATA'!$C$3:$C$3000=F720,"#no matching result in Checklist.loc DATA")="#no matching result found in Checklist.loc DATA",_xlfn._xlws.FILTER('Checklist.loc DATA'!$D$3:$D$3000,'Checklist.loc DATA'!$C$3:$C$3000=F720,"#no matching result in Checklist.loc DATA")="MISSING",_xlfn._xlws.FILTER('Checklist.loc DATA'!$D$3:$D$3000,'Checklist.loc DATA'!$C$3:$C$3000=F720,"#no matching result in Checklist.loc DATA")=""),
            IF(_xlfn._xlws.FILTER('GAME.CHECKLIST_ Integrator'!$C$2:$C$3000,'GAME.CHECKLIST_ Integrator'!$D$2:$D$3000=F720,"#no matching result in GAME.CHECKLIST Integrator")="0","#Text found in aircraft PAGE_Integrator but no matching entry name; check that you copy-pasted entry names",
                   _xlfn._xlws.FILTER('GAME.CHECKLIST_ Integrator'!$C$2:$C$3000,'GAME.CHECKLIST_ Integrator'!$D$2:$D$3000=F720,"#no matching result in GAME.CHECKLIST Integrator")),
           _xlfn._xlws.FILTER('Checklist.loc DATA'!$D$3:$D$3000,'Checklist.loc DATA'!$C$3:$C$3000=F720,"#no matching result in Checklist.loc DATA")))</f>
        <v/>
      </c>
      <c r="H720" s="61"/>
      <c r="I720" s="46" t="str" cm="1">
        <f t="array" ref="I720">IF(H720="","",
       IF(OR(_xlfn._xlws.FILTER('Checklist.loc DATA'!$D$3:$D$3000,'Checklist.loc DATA'!$C$3:$C$3000=H720,"#no matching result in Checklist.loc DATA")="#no matching result found in Checklist.loc DATA",_xlfn._xlws.FILTER('Checklist.loc DATA'!$D$3:$D$3000,'Checklist.loc DATA'!$C$3:$C$3000=H720,"#no matching result in Checklist.loc DATA")="MISSING",_xlfn._xlws.FILTER('Checklist.loc DATA'!$D$3:$D$3000,'Checklist.loc DATA'!$C$3:$C$3000=H720,"#no matching result in Checklist.loc DATA")=""),
            IF(_xlfn._xlws.FILTER('GAME.CHECKLIST_ Integrator'!$C$2:$C$3000,'GAME.CHECKLIST_ Integrator'!$D$2:$D$3000=H720,"#no matching result in GAME.CHECKLIST Integrator")="0","#Text found in aircraft PAGE_Integrator but no matching entry name; check that you copy-pasted entry names",
                   _xlfn._xlws.FILTER('GAME.CHECKLIST_ Integrator'!$C$2:$C$3000,'GAME.CHECKLIST_ Integrator'!$D$2:$D$3000=H720,"#no matching result in GAME.CHECKLIST Integrator")),
           _xlfn._xlws.FILTER('Checklist.loc DATA'!$D$3:$D$3000,'Checklist.loc DATA'!$C$3:$C$3000=H720,"#no matching result in Checklist.loc DATA")))</f>
        <v/>
      </c>
      <c r="J720" s="48"/>
      <c r="K720" s="46" t="str" cm="1">
        <f t="array" ref="K720">IF(OR(J720="",J720=0),"",
       IF(OR(_xlfn._xlws.FILTER('Checklist.loc DATA'!$E$3:$E$3000,'Checklist.loc DATA'!$D$3:$D$3000=J720,"#no matching result in Checklist.loc DATA")="#no matching result found in Checklist.loc DATA",_xlfn._xlws.FILTER('Checklist.loc DATA'!$E$3:$E$3000,'Checklist.loc DATA'!$D$3:$D$3000=J720,"#no matching result in Checklist.loc DATA")="MISSING",_xlfn._xlws.FILTER('Checklist.loc DATA'!$E$3:$E$3000,'Checklist.loc DATA'!$D$3:$D$3000=J720,"#no matching result in Checklist.loc DATA")=""),
          IF(_xlfn._xlws.FILTER('CLUE. Integrator'!$C$2:$C$3000,'CLUE. Integrator'!$D$2:$D$3000=J720,"#no matching result in aircraft CLUE_Integrator")="0","#Text found in aircraft CLUE_Integrator but no matching entry name; check that you copy-pasted entry names",
                   _xlfn._xlws.FILTER('CLUE. Integrator'!$C$2:$C$3000,'CLUE. Integrator'!$D$2:$D$3000=J720,"#no matching result in aircraft CLUE_Integrator")),
           _xlfn._xlws.FILTER('Checklist.loc DATA'!$E$3:$E$3000,'Checklist.loc DATA'!$D$3:$D$3000=J720,"#no matching result in Checklist.loc DATA")))</f>
        <v/>
      </c>
      <c r="L720" s="63" t="str">
        <f>IF('Integrator tracking'!G729="","",'Integrator tracking'!G729)</f>
        <v/>
      </c>
      <c r="M720" s="14" t="str">
        <f t="shared" si="22"/>
        <v/>
      </c>
      <c r="N720" s="14" t="str">
        <f>IF(F720="","",
_xlfn.CONCAT('Resource Checklist generator'!$A$2,UPPER('Resource Checklist generator'!$O$1),SUBSTITUTE(_xlfn.CONCAT(G720,"_",I720),"GAME.CHECKLIST_",""),"_",T720,'Resource Checklist generator'!$M$2,L720,'Resource Checklist generator'!$K$2,CHAR(10),
    'Resource Checklist generator'!$L$1,'Resource Checklist generator'!$N$2,'Resource Checklist generator'!$K$1,CHAR(10),
    'Resource Checklist generator'!$N$1
))</f>
        <v/>
      </c>
      <c r="O720" s="14" t="str">
        <f>IF(NOT(OR(U720=0,U720="")),_xlfn.CONCAT('Resource Checklist generator'!$G$2,U720,'Resource Checklist generator'!$H$2,CHAR(10),'Resource Checklist generator'!$I$2),"")</f>
        <v/>
      </c>
      <c r="P720" s="14" t="str">
        <f>IF(NOT(OR(V720=0,V720="")),_xlfn.CONCAT('Resource Checklist generator'!$J$2,V720,'Resource Checklist generator'!$H$2,CHAR(10),'Resource Checklist generator'!$L$2),"")</f>
        <v/>
      </c>
      <c r="Q720" s="14" t="str">
        <f>IF(F720="","",
    _xlfn.CONCAT('Resource Checklist generator'!$A$1,UPPER('Resource Checklist generator'!$O$1),SUBSTITUTE(_xlfn.CONCAT(G720,"_",I720),"GAME.CHECKLIST_",""),'Resource Checklist generator'!$B$1,CHAR(10),
    'Resource Checklist generator'!$C$1,G720,'Resource Checklist generator'!$D$1,I720,'Resource Checklist generator'!$E$1,CHAR(10),
    IF(K720="","",_xlfn.CONCAT('Resource Checklist generator'!$F$1,K720,'Resource Checklist generator'!$G$1,CHAR(10))),
    'Resource Checklist generator'!$J$1,'Resource Checklist generator'!$K$1,CHAR(10),
    'Resource Checklist generator'!$N$1)
)</f>
        <v/>
      </c>
      <c r="R720" s="14"/>
      <c r="S720" s="14" t="str">
        <f t="shared" si="23"/>
        <v/>
      </c>
      <c r="T720" s="14" t="str" cm="1">
        <f t="array" ref="T720">IF(Q720="","",MATCH(MID(Q720,1,255),MID($R$3:$R$999,1,255),0))</f>
        <v/>
      </c>
      <c r="U720" s="14"/>
      <c r="V720" s="14"/>
    </row>
    <row r="721" spans="2:22">
      <c r="B721" s="9"/>
      <c r="C721" s="46" t="str" cm="1">
        <f t="array" ref="C721">IF(B721="","",
       IF(OR(_xlfn._xlws.FILTER('Checklist.loc DATA'!$D$3:$D$3000,'Checklist.loc DATA'!$C$3:$C$3000=B721,"#no matching result in Checklist.loc DATA")="#no matching result found in Checklist.loc DATA",_xlfn._xlws.FILTER('Checklist.loc DATA'!$D$3:$D$3000,'Checklist.loc DATA'!$C$3:$C$3000=B721,"#no matching result in Checklist.loc DATA")="MISSING",_xlfn._xlws.FILTER('Checklist.loc DATA'!$D$3:$D$3000,'Checklist.loc DATA'!$C$3:$C$3000=B721,"#no matching result in Checklist.loc DATA")=""),
            IF(_xlfn._xlws.FILTER('GAME.CHECKLIST_ Integrator'!$C$2:$C$3000,'GAME.CHECKLIST_ Integrator'!$D$2:$D$3000=B721,"#no matching result in GAME.CHECKLIST Integrator")="0","#Text found in aircraft PAGE_Integrator but no matching entry name; check that you copy-pasted entry names",
                   _xlfn._xlws.FILTER('GAME.CHECKLIST_ Integrator'!$C$2:$C$3000,'GAME.CHECKLIST_ Integrator'!$D$2:$D$3000=B721,"#no matching result in GAME.CHECKLIST Integrator")),
           _xlfn._xlws.FILTER('Checklist.loc DATA'!$D$3:$D$3000,'Checklist.loc DATA'!$C$3:$C$3000=B721,"#no matching result in Checklist.loc DATA")))</f>
        <v/>
      </c>
      <c r="D721" s="54"/>
      <c r="E721" s="46" t="str" cm="1">
        <f t="array" ref="E721">IF(D721="","",
       IF(OR(_xlfn._xlws.FILTER('Checklist.loc DATA'!$D$3:$D$3000,'Checklist.loc DATA'!$C$3:$C$3000=D721,"#no matching result in Checklist.loc DATA")="#no matching result found in Checklist.loc DATA",_xlfn._xlws.FILTER('Checklist.loc DATA'!$D$3:$D$3000,'Checklist.loc DATA'!$C$3:$C$3000=D721,"#no matching result in Checklist.loc DATA")="MISSING",_xlfn._xlws.FILTER('Checklist.loc DATA'!$D$3:$D$3000,'Checklist.loc DATA'!$C$3:$C$3000=D721,"#no matching result in Checklist.loc DATA")=""),
            IF(_xlfn._xlws.FILTER('GAME.CHECKLIST_ Integrator'!$C$2:$C$3000,'GAME.CHECKLIST_ Integrator'!$D$2:$D$3000=D721,"#no matching result in GAME.CHECKLIST Integrator")="0","#Text found in aircraft PAGE_Integrator but no matching entry name; check that you copy-pasted entry names",
                   _xlfn._xlws.FILTER('GAME.CHECKLIST_ Integrator'!$C$2:$C$3000,'GAME.CHECKLIST_ Integrator'!$D$2:$D$3000=D721,"#no matching result in GAME.CHECKLIST Integrator")),
           _xlfn._xlws.FILTER('Checklist.loc DATA'!$D$3:$D$3000,'Checklist.loc DATA'!$C$3:$C$3000=D721,"#no matching result in Checklist.loc DATA")))</f>
        <v/>
      </c>
      <c r="F721" s="52"/>
      <c r="G721" s="46" t="str" cm="1">
        <f t="array" ref="G721">IF(F721="","",
       IF(OR(_xlfn._xlws.FILTER('Checklist.loc DATA'!$D$3:$D$3000,'Checklist.loc DATA'!$C$3:$C$3000=F721,"#no matching result in Checklist.loc DATA")="#no matching result found in Checklist.loc DATA",_xlfn._xlws.FILTER('Checklist.loc DATA'!$D$3:$D$3000,'Checklist.loc DATA'!$C$3:$C$3000=F721,"#no matching result in Checklist.loc DATA")="MISSING",_xlfn._xlws.FILTER('Checklist.loc DATA'!$D$3:$D$3000,'Checklist.loc DATA'!$C$3:$C$3000=F721,"#no matching result in Checklist.loc DATA")=""),
            IF(_xlfn._xlws.FILTER('GAME.CHECKLIST_ Integrator'!$C$2:$C$3000,'GAME.CHECKLIST_ Integrator'!$D$2:$D$3000=F721,"#no matching result in GAME.CHECKLIST Integrator")="0","#Text found in aircraft PAGE_Integrator but no matching entry name; check that you copy-pasted entry names",
                   _xlfn._xlws.FILTER('GAME.CHECKLIST_ Integrator'!$C$2:$C$3000,'GAME.CHECKLIST_ Integrator'!$D$2:$D$3000=F721,"#no matching result in GAME.CHECKLIST Integrator")),
           _xlfn._xlws.FILTER('Checklist.loc DATA'!$D$3:$D$3000,'Checklist.loc DATA'!$C$3:$C$3000=F721,"#no matching result in Checklist.loc DATA")))</f>
        <v/>
      </c>
      <c r="H721" s="61"/>
      <c r="I721" s="46" t="str" cm="1">
        <f t="array" ref="I721">IF(H721="","",
       IF(OR(_xlfn._xlws.FILTER('Checklist.loc DATA'!$D$3:$D$3000,'Checklist.loc DATA'!$C$3:$C$3000=H721,"#no matching result in Checklist.loc DATA")="#no matching result found in Checklist.loc DATA",_xlfn._xlws.FILTER('Checklist.loc DATA'!$D$3:$D$3000,'Checklist.loc DATA'!$C$3:$C$3000=H721,"#no matching result in Checklist.loc DATA")="MISSING",_xlfn._xlws.FILTER('Checklist.loc DATA'!$D$3:$D$3000,'Checklist.loc DATA'!$C$3:$C$3000=H721,"#no matching result in Checklist.loc DATA")=""),
            IF(_xlfn._xlws.FILTER('GAME.CHECKLIST_ Integrator'!$C$2:$C$3000,'GAME.CHECKLIST_ Integrator'!$D$2:$D$3000=H721,"#no matching result in GAME.CHECKLIST Integrator")="0","#Text found in aircraft PAGE_Integrator but no matching entry name; check that you copy-pasted entry names",
                   _xlfn._xlws.FILTER('GAME.CHECKLIST_ Integrator'!$C$2:$C$3000,'GAME.CHECKLIST_ Integrator'!$D$2:$D$3000=H721,"#no matching result in GAME.CHECKLIST Integrator")),
           _xlfn._xlws.FILTER('Checklist.loc DATA'!$D$3:$D$3000,'Checklist.loc DATA'!$C$3:$C$3000=H721,"#no matching result in Checklist.loc DATA")))</f>
        <v/>
      </c>
      <c r="J721" s="48"/>
      <c r="K721" s="46" t="str" cm="1">
        <f t="array" ref="K721">IF(OR(J721="",J721=0),"",
       IF(OR(_xlfn._xlws.FILTER('Checklist.loc DATA'!$E$3:$E$3000,'Checklist.loc DATA'!$D$3:$D$3000=J721,"#no matching result in Checklist.loc DATA")="#no matching result found in Checklist.loc DATA",_xlfn._xlws.FILTER('Checklist.loc DATA'!$E$3:$E$3000,'Checklist.loc DATA'!$D$3:$D$3000=J721,"#no matching result in Checklist.loc DATA")="MISSING",_xlfn._xlws.FILTER('Checklist.loc DATA'!$E$3:$E$3000,'Checklist.loc DATA'!$D$3:$D$3000=J721,"#no matching result in Checklist.loc DATA")=""),
          IF(_xlfn._xlws.FILTER('CLUE. Integrator'!$C$2:$C$3000,'CLUE. Integrator'!$D$2:$D$3000=J721,"#no matching result in aircraft CLUE_Integrator")="0","#Text found in aircraft CLUE_Integrator but no matching entry name; check that you copy-pasted entry names",
                   _xlfn._xlws.FILTER('CLUE. Integrator'!$C$2:$C$3000,'CLUE. Integrator'!$D$2:$D$3000=J721,"#no matching result in aircraft CLUE_Integrator")),
           _xlfn._xlws.FILTER('Checklist.loc DATA'!$E$3:$E$3000,'Checklist.loc DATA'!$D$3:$D$3000=J721,"#no matching result in Checklist.loc DATA")))</f>
        <v/>
      </c>
      <c r="L721" s="63" t="str">
        <f>IF('Integrator tracking'!G730="","",'Integrator tracking'!G730)</f>
        <v/>
      </c>
      <c r="M721" s="14" t="str">
        <f t="shared" si="22"/>
        <v/>
      </c>
      <c r="N721" s="14" t="str">
        <f>IF(F721="","",
_xlfn.CONCAT('Resource Checklist generator'!$A$2,UPPER('Resource Checklist generator'!$O$1),SUBSTITUTE(_xlfn.CONCAT(G721,"_",I721),"GAME.CHECKLIST_",""),"_",T721,'Resource Checklist generator'!$M$2,L721,'Resource Checklist generator'!$K$2,CHAR(10),
    'Resource Checklist generator'!$L$1,'Resource Checklist generator'!$N$2,'Resource Checklist generator'!$K$1,CHAR(10),
    'Resource Checklist generator'!$N$1
))</f>
        <v/>
      </c>
      <c r="O721" s="14" t="str">
        <f>IF(NOT(OR(U721=0,U721="")),_xlfn.CONCAT('Resource Checklist generator'!$G$2,U721,'Resource Checklist generator'!$H$2,CHAR(10),'Resource Checklist generator'!$I$2),"")</f>
        <v/>
      </c>
      <c r="P721" s="14" t="str">
        <f>IF(NOT(OR(V721=0,V721="")),_xlfn.CONCAT('Resource Checklist generator'!$J$2,V721,'Resource Checklist generator'!$H$2,CHAR(10),'Resource Checklist generator'!$L$2),"")</f>
        <v/>
      </c>
      <c r="Q721" s="14" t="str">
        <f>IF(F721="","",
    _xlfn.CONCAT('Resource Checklist generator'!$A$1,UPPER('Resource Checklist generator'!$O$1),SUBSTITUTE(_xlfn.CONCAT(G721,"_",I721),"GAME.CHECKLIST_",""),'Resource Checklist generator'!$B$1,CHAR(10),
    'Resource Checklist generator'!$C$1,G721,'Resource Checklist generator'!$D$1,I721,'Resource Checklist generator'!$E$1,CHAR(10),
    IF(K721="","",_xlfn.CONCAT('Resource Checklist generator'!$F$1,K721,'Resource Checklist generator'!$G$1,CHAR(10))),
    'Resource Checklist generator'!$J$1,'Resource Checklist generator'!$K$1,CHAR(10),
    'Resource Checklist generator'!$N$1)
)</f>
        <v/>
      </c>
      <c r="R721" s="14"/>
      <c r="S721" s="14" t="str">
        <f t="shared" si="23"/>
        <v/>
      </c>
      <c r="T721" s="14" t="str" cm="1">
        <f t="array" ref="T721">IF(Q721="","",MATCH(MID(Q721,1,255),MID($R$3:$R$999,1,255),0))</f>
        <v/>
      </c>
      <c r="U721" s="14"/>
      <c r="V721" s="14"/>
    </row>
    <row r="722" spans="2:22">
      <c r="B722" s="9"/>
      <c r="C722" s="46" t="str" cm="1">
        <f t="array" ref="C722">IF(B722="","",
       IF(OR(_xlfn._xlws.FILTER('Checklist.loc DATA'!$D$3:$D$3000,'Checklist.loc DATA'!$C$3:$C$3000=B722,"#no matching result in Checklist.loc DATA")="#no matching result found in Checklist.loc DATA",_xlfn._xlws.FILTER('Checklist.loc DATA'!$D$3:$D$3000,'Checklist.loc DATA'!$C$3:$C$3000=B722,"#no matching result in Checklist.loc DATA")="MISSING",_xlfn._xlws.FILTER('Checklist.loc DATA'!$D$3:$D$3000,'Checklist.loc DATA'!$C$3:$C$3000=B722,"#no matching result in Checklist.loc DATA")=""),
            IF(_xlfn._xlws.FILTER('GAME.CHECKLIST_ Integrator'!$C$2:$C$3000,'GAME.CHECKLIST_ Integrator'!$D$2:$D$3000=B722,"#no matching result in GAME.CHECKLIST Integrator")="0","#Text found in aircraft PAGE_Integrator but no matching entry name; check that you copy-pasted entry names",
                   _xlfn._xlws.FILTER('GAME.CHECKLIST_ Integrator'!$C$2:$C$3000,'GAME.CHECKLIST_ Integrator'!$D$2:$D$3000=B722,"#no matching result in GAME.CHECKLIST Integrator")),
           _xlfn._xlws.FILTER('Checklist.loc DATA'!$D$3:$D$3000,'Checklist.loc DATA'!$C$3:$C$3000=B722,"#no matching result in Checklist.loc DATA")))</f>
        <v/>
      </c>
      <c r="D722" s="54"/>
      <c r="E722" s="46" t="str" cm="1">
        <f t="array" ref="E722">IF(D722="","",
       IF(OR(_xlfn._xlws.FILTER('Checklist.loc DATA'!$D$3:$D$3000,'Checklist.loc DATA'!$C$3:$C$3000=D722,"#no matching result in Checklist.loc DATA")="#no matching result found in Checklist.loc DATA",_xlfn._xlws.FILTER('Checklist.loc DATA'!$D$3:$D$3000,'Checklist.loc DATA'!$C$3:$C$3000=D722,"#no matching result in Checklist.loc DATA")="MISSING",_xlfn._xlws.FILTER('Checklist.loc DATA'!$D$3:$D$3000,'Checklist.loc DATA'!$C$3:$C$3000=D722,"#no matching result in Checklist.loc DATA")=""),
            IF(_xlfn._xlws.FILTER('GAME.CHECKLIST_ Integrator'!$C$2:$C$3000,'GAME.CHECKLIST_ Integrator'!$D$2:$D$3000=D722,"#no matching result in GAME.CHECKLIST Integrator")="0","#Text found in aircraft PAGE_Integrator but no matching entry name; check that you copy-pasted entry names",
                   _xlfn._xlws.FILTER('GAME.CHECKLIST_ Integrator'!$C$2:$C$3000,'GAME.CHECKLIST_ Integrator'!$D$2:$D$3000=D722,"#no matching result in GAME.CHECKLIST Integrator")),
           _xlfn._xlws.FILTER('Checklist.loc DATA'!$D$3:$D$3000,'Checklist.loc DATA'!$C$3:$C$3000=D722,"#no matching result in Checklist.loc DATA")))</f>
        <v/>
      </c>
      <c r="F722" s="52"/>
      <c r="G722" s="46" t="str" cm="1">
        <f t="array" ref="G722">IF(F722="","",
       IF(OR(_xlfn._xlws.FILTER('Checklist.loc DATA'!$D$3:$D$3000,'Checklist.loc DATA'!$C$3:$C$3000=F722,"#no matching result in Checklist.loc DATA")="#no matching result found in Checklist.loc DATA",_xlfn._xlws.FILTER('Checklist.loc DATA'!$D$3:$D$3000,'Checklist.loc DATA'!$C$3:$C$3000=F722,"#no matching result in Checklist.loc DATA")="MISSING",_xlfn._xlws.FILTER('Checklist.loc DATA'!$D$3:$D$3000,'Checklist.loc DATA'!$C$3:$C$3000=F722,"#no matching result in Checklist.loc DATA")=""),
            IF(_xlfn._xlws.FILTER('GAME.CHECKLIST_ Integrator'!$C$2:$C$3000,'GAME.CHECKLIST_ Integrator'!$D$2:$D$3000=F722,"#no matching result in GAME.CHECKLIST Integrator")="0","#Text found in aircraft PAGE_Integrator but no matching entry name; check that you copy-pasted entry names",
                   _xlfn._xlws.FILTER('GAME.CHECKLIST_ Integrator'!$C$2:$C$3000,'GAME.CHECKLIST_ Integrator'!$D$2:$D$3000=F722,"#no matching result in GAME.CHECKLIST Integrator")),
           _xlfn._xlws.FILTER('Checklist.loc DATA'!$D$3:$D$3000,'Checklist.loc DATA'!$C$3:$C$3000=F722,"#no matching result in Checklist.loc DATA")))</f>
        <v/>
      </c>
      <c r="H722" s="61"/>
      <c r="I722" s="46" t="str" cm="1">
        <f t="array" ref="I722">IF(H722="","",
       IF(OR(_xlfn._xlws.FILTER('Checklist.loc DATA'!$D$3:$D$3000,'Checklist.loc DATA'!$C$3:$C$3000=H722,"#no matching result in Checklist.loc DATA")="#no matching result found in Checklist.loc DATA",_xlfn._xlws.FILTER('Checklist.loc DATA'!$D$3:$D$3000,'Checklist.loc DATA'!$C$3:$C$3000=H722,"#no matching result in Checklist.loc DATA")="MISSING",_xlfn._xlws.FILTER('Checklist.loc DATA'!$D$3:$D$3000,'Checklist.loc DATA'!$C$3:$C$3000=H722,"#no matching result in Checklist.loc DATA")=""),
            IF(_xlfn._xlws.FILTER('GAME.CHECKLIST_ Integrator'!$C$2:$C$3000,'GAME.CHECKLIST_ Integrator'!$D$2:$D$3000=H722,"#no matching result in GAME.CHECKLIST Integrator")="0","#Text found in aircraft PAGE_Integrator but no matching entry name; check that you copy-pasted entry names",
                   _xlfn._xlws.FILTER('GAME.CHECKLIST_ Integrator'!$C$2:$C$3000,'GAME.CHECKLIST_ Integrator'!$D$2:$D$3000=H722,"#no matching result in GAME.CHECKLIST Integrator")),
           _xlfn._xlws.FILTER('Checklist.loc DATA'!$D$3:$D$3000,'Checklist.loc DATA'!$C$3:$C$3000=H722,"#no matching result in Checklist.loc DATA")))</f>
        <v/>
      </c>
      <c r="J722" s="48"/>
      <c r="K722" s="46" t="str" cm="1">
        <f t="array" ref="K722">IF(OR(J722="",J722=0),"",
       IF(OR(_xlfn._xlws.FILTER('Checklist.loc DATA'!$E$3:$E$3000,'Checklist.loc DATA'!$D$3:$D$3000=J722,"#no matching result in Checklist.loc DATA")="#no matching result found in Checklist.loc DATA",_xlfn._xlws.FILTER('Checklist.loc DATA'!$E$3:$E$3000,'Checklist.loc DATA'!$D$3:$D$3000=J722,"#no matching result in Checklist.loc DATA")="MISSING",_xlfn._xlws.FILTER('Checklist.loc DATA'!$E$3:$E$3000,'Checklist.loc DATA'!$D$3:$D$3000=J722,"#no matching result in Checklist.loc DATA")=""),
          IF(_xlfn._xlws.FILTER('CLUE. Integrator'!$C$2:$C$3000,'CLUE. Integrator'!$D$2:$D$3000=J722,"#no matching result in aircraft CLUE_Integrator")="0","#Text found in aircraft CLUE_Integrator but no matching entry name; check that you copy-pasted entry names",
                   _xlfn._xlws.FILTER('CLUE. Integrator'!$C$2:$C$3000,'CLUE. Integrator'!$D$2:$D$3000=J722,"#no matching result in aircraft CLUE_Integrator")),
           _xlfn._xlws.FILTER('Checklist.loc DATA'!$E$3:$E$3000,'Checklist.loc DATA'!$D$3:$D$3000=J722,"#no matching result in Checklist.loc DATA")))</f>
        <v/>
      </c>
      <c r="L722" s="63" t="str">
        <f>IF('Integrator tracking'!G731="","",'Integrator tracking'!G731)</f>
        <v/>
      </c>
      <c r="M722" s="14" t="str">
        <f t="shared" si="22"/>
        <v/>
      </c>
      <c r="N722" s="14" t="str">
        <f>IF(F722="","",
_xlfn.CONCAT('Resource Checklist generator'!$A$2,UPPER('Resource Checklist generator'!$O$1),SUBSTITUTE(_xlfn.CONCAT(G722,"_",I722),"GAME.CHECKLIST_",""),"_",T722,'Resource Checklist generator'!$M$2,L722,'Resource Checklist generator'!$K$2,CHAR(10),
    'Resource Checklist generator'!$L$1,'Resource Checklist generator'!$N$2,'Resource Checklist generator'!$K$1,CHAR(10),
    'Resource Checklist generator'!$N$1
))</f>
        <v/>
      </c>
      <c r="O722" s="14" t="str">
        <f>IF(NOT(OR(U722=0,U722="")),_xlfn.CONCAT('Resource Checklist generator'!$G$2,U722,'Resource Checklist generator'!$H$2,CHAR(10),'Resource Checklist generator'!$I$2),"")</f>
        <v/>
      </c>
      <c r="P722" s="14" t="str">
        <f>IF(NOT(OR(V722=0,V722="")),_xlfn.CONCAT('Resource Checklist generator'!$J$2,V722,'Resource Checklist generator'!$H$2,CHAR(10),'Resource Checklist generator'!$L$2),"")</f>
        <v/>
      </c>
      <c r="Q722" s="14" t="str">
        <f>IF(F722="","",
    _xlfn.CONCAT('Resource Checklist generator'!$A$1,UPPER('Resource Checklist generator'!$O$1),SUBSTITUTE(_xlfn.CONCAT(G722,"_",I722),"GAME.CHECKLIST_",""),'Resource Checklist generator'!$B$1,CHAR(10),
    'Resource Checklist generator'!$C$1,G722,'Resource Checklist generator'!$D$1,I722,'Resource Checklist generator'!$E$1,CHAR(10),
    IF(K722="","",_xlfn.CONCAT('Resource Checklist generator'!$F$1,K722,'Resource Checklist generator'!$G$1,CHAR(10))),
    'Resource Checklist generator'!$J$1,'Resource Checklist generator'!$K$1,CHAR(10),
    'Resource Checklist generator'!$N$1)
)</f>
        <v/>
      </c>
      <c r="R722" s="14"/>
      <c r="S722" s="14" t="str">
        <f t="shared" si="23"/>
        <v/>
      </c>
      <c r="T722" s="14" t="str" cm="1">
        <f t="array" ref="T722">IF(Q722="","",MATCH(MID(Q722,1,255),MID($R$3:$R$999,1,255),0))</f>
        <v/>
      </c>
      <c r="U722" s="14"/>
      <c r="V722" s="14"/>
    </row>
    <row r="723" spans="2:22">
      <c r="B723" s="9"/>
      <c r="C723" s="46" t="str" cm="1">
        <f t="array" ref="C723">IF(B723="","",
       IF(OR(_xlfn._xlws.FILTER('Checklist.loc DATA'!$D$3:$D$3000,'Checklist.loc DATA'!$C$3:$C$3000=B723,"#no matching result in Checklist.loc DATA")="#no matching result found in Checklist.loc DATA",_xlfn._xlws.FILTER('Checklist.loc DATA'!$D$3:$D$3000,'Checklist.loc DATA'!$C$3:$C$3000=B723,"#no matching result in Checklist.loc DATA")="MISSING",_xlfn._xlws.FILTER('Checklist.loc DATA'!$D$3:$D$3000,'Checklist.loc DATA'!$C$3:$C$3000=B723,"#no matching result in Checklist.loc DATA")=""),
            IF(_xlfn._xlws.FILTER('GAME.CHECKLIST_ Integrator'!$C$2:$C$3000,'GAME.CHECKLIST_ Integrator'!$D$2:$D$3000=B723,"#no matching result in GAME.CHECKLIST Integrator")="0","#Text found in aircraft PAGE_Integrator but no matching entry name; check that you copy-pasted entry names",
                   _xlfn._xlws.FILTER('GAME.CHECKLIST_ Integrator'!$C$2:$C$3000,'GAME.CHECKLIST_ Integrator'!$D$2:$D$3000=B723,"#no matching result in GAME.CHECKLIST Integrator")),
           _xlfn._xlws.FILTER('Checklist.loc DATA'!$D$3:$D$3000,'Checklist.loc DATA'!$C$3:$C$3000=B723,"#no matching result in Checklist.loc DATA")))</f>
        <v/>
      </c>
      <c r="D723" s="54"/>
      <c r="E723" s="46" t="str" cm="1">
        <f t="array" ref="E723">IF(D723="","",
       IF(OR(_xlfn._xlws.FILTER('Checklist.loc DATA'!$D$3:$D$3000,'Checklist.loc DATA'!$C$3:$C$3000=D723,"#no matching result in Checklist.loc DATA")="#no matching result found in Checklist.loc DATA",_xlfn._xlws.FILTER('Checklist.loc DATA'!$D$3:$D$3000,'Checklist.loc DATA'!$C$3:$C$3000=D723,"#no matching result in Checklist.loc DATA")="MISSING",_xlfn._xlws.FILTER('Checklist.loc DATA'!$D$3:$D$3000,'Checklist.loc DATA'!$C$3:$C$3000=D723,"#no matching result in Checklist.loc DATA")=""),
            IF(_xlfn._xlws.FILTER('GAME.CHECKLIST_ Integrator'!$C$2:$C$3000,'GAME.CHECKLIST_ Integrator'!$D$2:$D$3000=D723,"#no matching result in GAME.CHECKLIST Integrator")="0","#Text found in aircraft PAGE_Integrator but no matching entry name; check that you copy-pasted entry names",
                   _xlfn._xlws.FILTER('GAME.CHECKLIST_ Integrator'!$C$2:$C$3000,'GAME.CHECKLIST_ Integrator'!$D$2:$D$3000=D723,"#no matching result in GAME.CHECKLIST Integrator")),
           _xlfn._xlws.FILTER('Checklist.loc DATA'!$D$3:$D$3000,'Checklist.loc DATA'!$C$3:$C$3000=D723,"#no matching result in Checklist.loc DATA")))</f>
        <v/>
      </c>
      <c r="F723" s="52"/>
      <c r="G723" s="46" t="str" cm="1">
        <f t="array" ref="G723">IF(F723="","",
       IF(OR(_xlfn._xlws.FILTER('Checklist.loc DATA'!$D$3:$D$3000,'Checklist.loc DATA'!$C$3:$C$3000=F723,"#no matching result in Checklist.loc DATA")="#no matching result found in Checklist.loc DATA",_xlfn._xlws.FILTER('Checklist.loc DATA'!$D$3:$D$3000,'Checklist.loc DATA'!$C$3:$C$3000=F723,"#no matching result in Checklist.loc DATA")="MISSING",_xlfn._xlws.FILTER('Checklist.loc DATA'!$D$3:$D$3000,'Checklist.loc DATA'!$C$3:$C$3000=F723,"#no matching result in Checklist.loc DATA")=""),
            IF(_xlfn._xlws.FILTER('GAME.CHECKLIST_ Integrator'!$C$2:$C$3000,'GAME.CHECKLIST_ Integrator'!$D$2:$D$3000=F723,"#no matching result in GAME.CHECKLIST Integrator")="0","#Text found in aircraft PAGE_Integrator but no matching entry name; check that you copy-pasted entry names",
                   _xlfn._xlws.FILTER('GAME.CHECKLIST_ Integrator'!$C$2:$C$3000,'GAME.CHECKLIST_ Integrator'!$D$2:$D$3000=F723,"#no matching result in GAME.CHECKLIST Integrator")),
           _xlfn._xlws.FILTER('Checklist.loc DATA'!$D$3:$D$3000,'Checklist.loc DATA'!$C$3:$C$3000=F723,"#no matching result in Checklist.loc DATA")))</f>
        <v/>
      </c>
      <c r="H723" s="61"/>
      <c r="I723" s="46" t="str" cm="1">
        <f t="array" ref="I723">IF(H723="","",
       IF(OR(_xlfn._xlws.FILTER('Checklist.loc DATA'!$D$3:$D$3000,'Checklist.loc DATA'!$C$3:$C$3000=H723,"#no matching result in Checklist.loc DATA")="#no matching result found in Checklist.loc DATA",_xlfn._xlws.FILTER('Checklist.loc DATA'!$D$3:$D$3000,'Checklist.loc DATA'!$C$3:$C$3000=H723,"#no matching result in Checklist.loc DATA")="MISSING",_xlfn._xlws.FILTER('Checklist.loc DATA'!$D$3:$D$3000,'Checklist.loc DATA'!$C$3:$C$3000=H723,"#no matching result in Checklist.loc DATA")=""),
            IF(_xlfn._xlws.FILTER('GAME.CHECKLIST_ Integrator'!$C$2:$C$3000,'GAME.CHECKLIST_ Integrator'!$D$2:$D$3000=H723,"#no matching result in GAME.CHECKLIST Integrator")="0","#Text found in aircraft PAGE_Integrator but no matching entry name; check that you copy-pasted entry names",
                   _xlfn._xlws.FILTER('GAME.CHECKLIST_ Integrator'!$C$2:$C$3000,'GAME.CHECKLIST_ Integrator'!$D$2:$D$3000=H723,"#no matching result in GAME.CHECKLIST Integrator")),
           _xlfn._xlws.FILTER('Checklist.loc DATA'!$D$3:$D$3000,'Checklist.loc DATA'!$C$3:$C$3000=H723,"#no matching result in Checklist.loc DATA")))</f>
        <v/>
      </c>
      <c r="J723" s="48"/>
      <c r="K723" s="46" t="str" cm="1">
        <f t="array" ref="K723">IF(OR(J723="",J723=0),"",
       IF(OR(_xlfn._xlws.FILTER('Checklist.loc DATA'!$E$3:$E$3000,'Checklist.loc DATA'!$D$3:$D$3000=J723,"#no matching result in Checklist.loc DATA")="#no matching result found in Checklist.loc DATA",_xlfn._xlws.FILTER('Checklist.loc DATA'!$E$3:$E$3000,'Checklist.loc DATA'!$D$3:$D$3000=J723,"#no matching result in Checklist.loc DATA")="MISSING",_xlfn._xlws.FILTER('Checklist.loc DATA'!$E$3:$E$3000,'Checklist.loc DATA'!$D$3:$D$3000=J723,"#no matching result in Checklist.loc DATA")=""),
          IF(_xlfn._xlws.FILTER('CLUE. Integrator'!$C$2:$C$3000,'CLUE. Integrator'!$D$2:$D$3000=J723,"#no matching result in aircraft CLUE_Integrator")="0","#Text found in aircraft CLUE_Integrator but no matching entry name; check that you copy-pasted entry names",
                   _xlfn._xlws.FILTER('CLUE. Integrator'!$C$2:$C$3000,'CLUE. Integrator'!$D$2:$D$3000=J723,"#no matching result in aircraft CLUE_Integrator")),
           _xlfn._xlws.FILTER('Checklist.loc DATA'!$E$3:$E$3000,'Checklist.loc DATA'!$D$3:$D$3000=J723,"#no matching result in Checklist.loc DATA")))</f>
        <v/>
      </c>
      <c r="L723" s="63" t="str">
        <f>IF('Integrator tracking'!G732="","",'Integrator tracking'!G732)</f>
        <v/>
      </c>
      <c r="M723" s="14" t="str">
        <f t="shared" si="22"/>
        <v/>
      </c>
      <c r="N723" s="14" t="str">
        <f>IF(F723="","",
_xlfn.CONCAT('Resource Checklist generator'!$A$2,UPPER('Resource Checklist generator'!$O$1),SUBSTITUTE(_xlfn.CONCAT(G723,"_",I723),"GAME.CHECKLIST_",""),"_",T723,'Resource Checklist generator'!$M$2,L723,'Resource Checklist generator'!$K$2,CHAR(10),
    'Resource Checklist generator'!$L$1,'Resource Checklist generator'!$N$2,'Resource Checklist generator'!$K$1,CHAR(10),
    'Resource Checklist generator'!$N$1
))</f>
        <v/>
      </c>
      <c r="O723" s="14" t="str">
        <f>IF(NOT(OR(U723=0,U723="")),_xlfn.CONCAT('Resource Checklist generator'!$G$2,U723,'Resource Checklist generator'!$H$2,CHAR(10),'Resource Checklist generator'!$I$2),"")</f>
        <v/>
      </c>
      <c r="P723" s="14" t="str">
        <f>IF(NOT(OR(V723=0,V723="")),_xlfn.CONCAT('Resource Checklist generator'!$J$2,V723,'Resource Checklist generator'!$H$2,CHAR(10),'Resource Checklist generator'!$L$2),"")</f>
        <v/>
      </c>
      <c r="Q723" s="14" t="str">
        <f>IF(F723="","",
    _xlfn.CONCAT('Resource Checklist generator'!$A$1,UPPER('Resource Checklist generator'!$O$1),SUBSTITUTE(_xlfn.CONCAT(G723,"_",I723),"GAME.CHECKLIST_",""),'Resource Checklist generator'!$B$1,CHAR(10),
    'Resource Checklist generator'!$C$1,G723,'Resource Checklist generator'!$D$1,I723,'Resource Checklist generator'!$E$1,CHAR(10),
    IF(K723="","",_xlfn.CONCAT('Resource Checklist generator'!$F$1,K723,'Resource Checklist generator'!$G$1,CHAR(10))),
    'Resource Checklist generator'!$J$1,'Resource Checklist generator'!$K$1,CHAR(10),
    'Resource Checklist generator'!$N$1)
)</f>
        <v/>
      </c>
      <c r="R723" s="14"/>
      <c r="S723" s="14" t="str">
        <f t="shared" si="23"/>
        <v/>
      </c>
      <c r="T723" s="14" t="str" cm="1">
        <f t="array" ref="T723">IF(Q723="","",MATCH(MID(Q723,1,255),MID($R$3:$R$999,1,255),0))</f>
        <v/>
      </c>
      <c r="U723" s="14"/>
      <c r="V723" s="14"/>
    </row>
    <row r="724" spans="2:22">
      <c r="B724" s="9"/>
      <c r="C724" s="46" t="str" cm="1">
        <f t="array" ref="C724">IF(B724="","",
       IF(OR(_xlfn._xlws.FILTER('Checklist.loc DATA'!$D$3:$D$3000,'Checklist.loc DATA'!$C$3:$C$3000=B724,"#no matching result in Checklist.loc DATA")="#no matching result found in Checklist.loc DATA",_xlfn._xlws.FILTER('Checklist.loc DATA'!$D$3:$D$3000,'Checklist.loc DATA'!$C$3:$C$3000=B724,"#no matching result in Checklist.loc DATA")="MISSING",_xlfn._xlws.FILTER('Checklist.loc DATA'!$D$3:$D$3000,'Checklist.loc DATA'!$C$3:$C$3000=B724,"#no matching result in Checklist.loc DATA")=""),
            IF(_xlfn._xlws.FILTER('GAME.CHECKLIST_ Integrator'!$C$2:$C$3000,'GAME.CHECKLIST_ Integrator'!$D$2:$D$3000=B724,"#no matching result in GAME.CHECKLIST Integrator")="0","#Text found in aircraft PAGE_Integrator but no matching entry name; check that you copy-pasted entry names",
                   _xlfn._xlws.FILTER('GAME.CHECKLIST_ Integrator'!$C$2:$C$3000,'GAME.CHECKLIST_ Integrator'!$D$2:$D$3000=B724,"#no matching result in GAME.CHECKLIST Integrator")),
           _xlfn._xlws.FILTER('Checklist.loc DATA'!$D$3:$D$3000,'Checklist.loc DATA'!$C$3:$C$3000=B724,"#no matching result in Checklist.loc DATA")))</f>
        <v/>
      </c>
      <c r="D724" s="54"/>
      <c r="E724" s="46" t="str" cm="1">
        <f t="array" ref="E724">IF(D724="","",
       IF(OR(_xlfn._xlws.FILTER('Checklist.loc DATA'!$D$3:$D$3000,'Checklist.loc DATA'!$C$3:$C$3000=D724,"#no matching result in Checklist.loc DATA")="#no matching result found in Checklist.loc DATA",_xlfn._xlws.FILTER('Checklist.loc DATA'!$D$3:$D$3000,'Checklist.loc DATA'!$C$3:$C$3000=D724,"#no matching result in Checklist.loc DATA")="MISSING",_xlfn._xlws.FILTER('Checklist.loc DATA'!$D$3:$D$3000,'Checklist.loc DATA'!$C$3:$C$3000=D724,"#no matching result in Checklist.loc DATA")=""),
            IF(_xlfn._xlws.FILTER('GAME.CHECKLIST_ Integrator'!$C$2:$C$3000,'GAME.CHECKLIST_ Integrator'!$D$2:$D$3000=D724,"#no matching result in GAME.CHECKLIST Integrator")="0","#Text found in aircraft PAGE_Integrator but no matching entry name; check that you copy-pasted entry names",
                   _xlfn._xlws.FILTER('GAME.CHECKLIST_ Integrator'!$C$2:$C$3000,'GAME.CHECKLIST_ Integrator'!$D$2:$D$3000=D724,"#no matching result in GAME.CHECKLIST Integrator")),
           _xlfn._xlws.FILTER('Checklist.loc DATA'!$D$3:$D$3000,'Checklist.loc DATA'!$C$3:$C$3000=D724,"#no matching result in Checklist.loc DATA")))</f>
        <v/>
      </c>
      <c r="F724" s="52"/>
      <c r="G724" s="46" t="str" cm="1">
        <f t="array" ref="G724">IF(F724="","",
       IF(OR(_xlfn._xlws.FILTER('Checklist.loc DATA'!$D$3:$D$3000,'Checklist.loc DATA'!$C$3:$C$3000=F724,"#no matching result in Checklist.loc DATA")="#no matching result found in Checklist.loc DATA",_xlfn._xlws.FILTER('Checklist.loc DATA'!$D$3:$D$3000,'Checklist.loc DATA'!$C$3:$C$3000=F724,"#no matching result in Checklist.loc DATA")="MISSING",_xlfn._xlws.FILTER('Checklist.loc DATA'!$D$3:$D$3000,'Checklist.loc DATA'!$C$3:$C$3000=F724,"#no matching result in Checklist.loc DATA")=""),
            IF(_xlfn._xlws.FILTER('GAME.CHECKLIST_ Integrator'!$C$2:$C$3000,'GAME.CHECKLIST_ Integrator'!$D$2:$D$3000=F724,"#no matching result in GAME.CHECKLIST Integrator")="0","#Text found in aircraft PAGE_Integrator but no matching entry name; check that you copy-pasted entry names",
                   _xlfn._xlws.FILTER('GAME.CHECKLIST_ Integrator'!$C$2:$C$3000,'GAME.CHECKLIST_ Integrator'!$D$2:$D$3000=F724,"#no matching result in GAME.CHECKLIST Integrator")),
           _xlfn._xlws.FILTER('Checklist.loc DATA'!$D$3:$D$3000,'Checklist.loc DATA'!$C$3:$C$3000=F724,"#no matching result in Checklist.loc DATA")))</f>
        <v/>
      </c>
      <c r="H724" s="61"/>
      <c r="I724" s="46" t="str" cm="1">
        <f t="array" ref="I724">IF(H724="","",
       IF(OR(_xlfn._xlws.FILTER('Checklist.loc DATA'!$D$3:$D$3000,'Checklist.loc DATA'!$C$3:$C$3000=H724,"#no matching result in Checklist.loc DATA")="#no matching result found in Checklist.loc DATA",_xlfn._xlws.FILTER('Checklist.loc DATA'!$D$3:$D$3000,'Checklist.loc DATA'!$C$3:$C$3000=H724,"#no matching result in Checklist.loc DATA")="MISSING",_xlfn._xlws.FILTER('Checklist.loc DATA'!$D$3:$D$3000,'Checklist.loc DATA'!$C$3:$C$3000=H724,"#no matching result in Checklist.loc DATA")=""),
            IF(_xlfn._xlws.FILTER('GAME.CHECKLIST_ Integrator'!$C$2:$C$3000,'GAME.CHECKLIST_ Integrator'!$D$2:$D$3000=H724,"#no matching result in GAME.CHECKLIST Integrator")="0","#Text found in aircraft PAGE_Integrator but no matching entry name; check that you copy-pasted entry names",
                   _xlfn._xlws.FILTER('GAME.CHECKLIST_ Integrator'!$C$2:$C$3000,'GAME.CHECKLIST_ Integrator'!$D$2:$D$3000=H724,"#no matching result in GAME.CHECKLIST Integrator")),
           _xlfn._xlws.FILTER('Checklist.loc DATA'!$D$3:$D$3000,'Checklist.loc DATA'!$C$3:$C$3000=H724,"#no matching result in Checklist.loc DATA")))</f>
        <v/>
      </c>
      <c r="J724" s="48"/>
      <c r="K724" s="46" t="str" cm="1">
        <f t="array" ref="K724">IF(OR(J724="",J724=0),"",
       IF(OR(_xlfn._xlws.FILTER('Checklist.loc DATA'!$E$3:$E$3000,'Checklist.loc DATA'!$D$3:$D$3000=J724,"#no matching result in Checklist.loc DATA")="#no matching result found in Checklist.loc DATA",_xlfn._xlws.FILTER('Checklist.loc DATA'!$E$3:$E$3000,'Checklist.loc DATA'!$D$3:$D$3000=J724,"#no matching result in Checklist.loc DATA")="MISSING",_xlfn._xlws.FILTER('Checklist.loc DATA'!$E$3:$E$3000,'Checklist.loc DATA'!$D$3:$D$3000=J724,"#no matching result in Checklist.loc DATA")=""),
          IF(_xlfn._xlws.FILTER('CLUE. Integrator'!$C$2:$C$3000,'CLUE. Integrator'!$D$2:$D$3000=J724,"#no matching result in aircraft CLUE_Integrator")="0","#Text found in aircraft CLUE_Integrator but no matching entry name; check that you copy-pasted entry names",
                   _xlfn._xlws.FILTER('CLUE. Integrator'!$C$2:$C$3000,'CLUE. Integrator'!$D$2:$D$3000=J724,"#no matching result in aircraft CLUE_Integrator")),
           _xlfn._xlws.FILTER('Checklist.loc DATA'!$E$3:$E$3000,'Checklist.loc DATA'!$D$3:$D$3000=J724,"#no matching result in Checklist.loc DATA")))</f>
        <v/>
      </c>
      <c r="L724" s="63" t="str">
        <f>IF('Integrator tracking'!G733="","",'Integrator tracking'!G733)</f>
        <v/>
      </c>
      <c r="M724" s="14" t="str">
        <f t="shared" si="22"/>
        <v/>
      </c>
      <c r="N724" s="14" t="str">
        <f>IF(F724="","",
_xlfn.CONCAT('Resource Checklist generator'!$A$2,UPPER('Resource Checklist generator'!$O$1),SUBSTITUTE(_xlfn.CONCAT(G724,"_",I724),"GAME.CHECKLIST_",""),"_",T724,'Resource Checklist generator'!$M$2,L724,'Resource Checklist generator'!$K$2,CHAR(10),
    'Resource Checklist generator'!$L$1,'Resource Checklist generator'!$N$2,'Resource Checklist generator'!$K$1,CHAR(10),
    'Resource Checklist generator'!$N$1
))</f>
        <v/>
      </c>
      <c r="O724" s="14" t="str">
        <f>IF(NOT(OR(U724=0,U724="")),_xlfn.CONCAT('Resource Checklist generator'!$G$2,U724,'Resource Checklist generator'!$H$2,CHAR(10),'Resource Checklist generator'!$I$2),"")</f>
        <v/>
      </c>
      <c r="P724" s="14" t="str">
        <f>IF(NOT(OR(V724=0,V724="")),_xlfn.CONCAT('Resource Checklist generator'!$J$2,V724,'Resource Checklist generator'!$H$2,CHAR(10),'Resource Checklist generator'!$L$2),"")</f>
        <v/>
      </c>
      <c r="Q724" s="14" t="str">
        <f>IF(F724="","",
    _xlfn.CONCAT('Resource Checklist generator'!$A$1,UPPER('Resource Checklist generator'!$O$1),SUBSTITUTE(_xlfn.CONCAT(G724,"_",I724),"GAME.CHECKLIST_",""),'Resource Checklist generator'!$B$1,CHAR(10),
    'Resource Checklist generator'!$C$1,G724,'Resource Checklist generator'!$D$1,I724,'Resource Checklist generator'!$E$1,CHAR(10),
    IF(K724="","",_xlfn.CONCAT('Resource Checklist generator'!$F$1,K724,'Resource Checklist generator'!$G$1,CHAR(10))),
    'Resource Checklist generator'!$J$1,'Resource Checklist generator'!$K$1,CHAR(10),
    'Resource Checklist generator'!$N$1)
)</f>
        <v/>
      </c>
      <c r="R724" s="14"/>
      <c r="S724" s="14" t="str">
        <f t="shared" si="23"/>
        <v/>
      </c>
      <c r="T724" s="14" t="str" cm="1">
        <f t="array" ref="T724">IF(Q724="","",MATCH(MID(Q724,1,255),MID($R$3:$R$999,1,255),0))</f>
        <v/>
      </c>
      <c r="U724" s="14"/>
      <c r="V724" s="14"/>
    </row>
    <row r="725" spans="2:22">
      <c r="B725" s="9"/>
      <c r="C725" s="46" t="str" cm="1">
        <f t="array" ref="C725">IF(B725="","",
       IF(OR(_xlfn._xlws.FILTER('Checklist.loc DATA'!$D$3:$D$3000,'Checklist.loc DATA'!$C$3:$C$3000=B725,"#no matching result in Checklist.loc DATA")="#no matching result found in Checklist.loc DATA",_xlfn._xlws.FILTER('Checklist.loc DATA'!$D$3:$D$3000,'Checklist.loc DATA'!$C$3:$C$3000=B725,"#no matching result in Checklist.loc DATA")="MISSING",_xlfn._xlws.FILTER('Checklist.loc DATA'!$D$3:$D$3000,'Checklist.loc DATA'!$C$3:$C$3000=B725,"#no matching result in Checklist.loc DATA")=""),
            IF(_xlfn._xlws.FILTER('GAME.CHECKLIST_ Integrator'!$C$2:$C$3000,'GAME.CHECKLIST_ Integrator'!$D$2:$D$3000=B725,"#no matching result in GAME.CHECKLIST Integrator")="0","#Text found in aircraft PAGE_Integrator but no matching entry name; check that you copy-pasted entry names",
                   _xlfn._xlws.FILTER('GAME.CHECKLIST_ Integrator'!$C$2:$C$3000,'GAME.CHECKLIST_ Integrator'!$D$2:$D$3000=B725,"#no matching result in GAME.CHECKLIST Integrator")),
           _xlfn._xlws.FILTER('Checklist.loc DATA'!$D$3:$D$3000,'Checklist.loc DATA'!$C$3:$C$3000=B725,"#no matching result in Checklist.loc DATA")))</f>
        <v/>
      </c>
      <c r="D725" s="54"/>
      <c r="E725" s="46" t="str" cm="1">
        <f t="array" ref="E725">IF(D725="","",
       IF(OR(_xlfn._xlws.FILTER('Checklist.loc DATA'!$D$3:$D$3000,'Checklist.loc DATA'!$C$3:$C$3000=D725,"#no matching result in Checklist.loc DATA")="#no matching result found in Checklist.loc DATA",_xlfn._xlws.FILTER('Checklist.loc DATA'!$D$3:$D$3000,'Checklist.loc DATA'!$C$3:$C$3000=D725,"#no matching result in Checklist.loc DATA")="MISSING",_xlfn._xlws.FILTER('Checklist.loc DATA'!$D$3:$D$3000,'Checklist.loc DATA'!$C$3:$C$3000=D725,"#no matching result in Checklist.loc DATA")=""),
            IF(_xlfn._xlws.FILTER('GAME.CHECKLIST_ Integrator'!$C$2:$C$3000,'GAME.CHECKLIST_ Integrator'!$D$2:$D$3000=D725,"#no matching result in GAME.CHECKLIST Integrator")="0","#Text found in aircraft PAGE_Integrator but no matching entry name; check that you copy-pasted entry names",
                   _xlfn._xlws.FILTER('GAME.CHECKLIST_ Integrator'!$C$2:$C$3000,'GAME.CHECKLIST_ Integrator'!$D$2:$D$3000=D725,"#no matching result in GAME.CHECKLIST Integrator")),
           _xlfn._xlws.FILTER('Checklist.loc DATA'!$D$3:$D$3000,'Checklist.loc DATA'!$C$3:$C$3000=D725,"#no matching result in Checklist.loc DATA")))</f>
        <v/>
      </c>
      <c r="F725" s="52"/>
      <c r="G725" s="46" t="str" cm="1">
        <f t="array" ref="G725">IF(F725="","",
       IF(OR(_xlfn._xlws.FILTER('Checklist.loc DATA'!$D$3:$D$3000,'Checklist.loc DATA'!$C$3:$C$3000=F725,"#no matching result in Checklist.loc DATA")="#no matching result found in Checklist.loc DATA",_xlfn._xlws.FILTER('Checklist.loc DATA'!$D$3:$D$3000,'Checklist.loc DATA'!$C$3:$C$3000=F725,"#no matching result in Checklist.loc DATA")="MISSING",_xlfn._xlws.FILTER('Checklist.loc DATA'!$D$3:$D$3000,'Checklist.loc DATA'!$C$3:$C$3000=F725,"#no matching result in Checklist.loc DATA")=""),
            IF(_xlfn._xlws.FILTER('GAME.CHECKLIST_ Integrator'!$C$2:$C$3000,'GAME.CHECKLIST_ Integrator'!$D$2:$D$3000=F725,"#no matching result in GAME.CHECKLIST Integrator")="0","#Text found in aircraft PAGE_Integrator but no matching entry name; check that you copy-pasted entry names",
                   _xlfn._xlws.FILTER('GAME.CHECKLIST_ Integrator'!$C$2:$C$3000,'GAME.CHECKLIST_ Integrator'!$D$2:$D$3000=F725,"#no matching result in GAME.CHECKLIST Integrator")),
           _xlfn._xlws.FILTER('Checklist.loc DATA'!$D$3:$D$3000,'Checklist.loc DATA'!$C$3:$C$3000=F725,"#no matching result in Checklist.loc DATA")))</f>
        <v/>
      </c>
      <c r="H725" s="61"/>
      <c r="I725" s="46" t="str" cm="1">
        <f t="array" ref="I725">IF(H725="","",
       IF(OR(_xlfn._xlws.FILTER('Checklist.loc DATA'!$D$3:$D$3000,'Checklist.loc DATA'!$C$3:$C$3000=H725,"#no matching result in Checklist.loc DATA")="#no matching result found in Checklist.loc DATA",_xlfn._xlws.FILTER('Checklist.loc DATA'!$D$3:$D$3000,'Checklist.loc DATA'!$C$3:$C$3000=H725,"#no matching result in Checklist.loc DATA")="MISSING",_xlfn._xlws.FILTER('Checklist.loc DATA'!$D$3:$D$3000,'Checklist.loc DATA'!$C$3:$C$3000=H725,"#no matching result in Checklist.loc DATA")=""),
            IF(_xlfn._xlws.FILTER('GAME.CHECKLIST_ Integrator'!$C$2:$C$3000,'GAME.CHECKLIST_ Integrator'!$D$2:$D$3000=H725,"#no matching result in GAME.CHECKLIST Integrator")="0","#Text found in aircraft PAGE_Integrator but no matching entry name; check that you copy-pasted entry names",
                   _xlfn._xlws.FILTER('GAME.CHECKLIST_ Integrator'!$C$2:$C$3000,'GAME.CHECKLIST_ Integrator'!$D$2:$D$3000=H725,"#no matching result in GAME.CHECKLIST Integrator")),
           _xlfn._xlws.FILTER('Checklist.loc DATA'!$D$3:$D$3000,'Checklist.loc DATA'!$C$3:$C$3000=H725,"#no matching result in Checklist.loc DATA")))</f>
        <v/>
      </c>
      <c r="J725" s="48"/>
      <c r="K725" s="46" t="str" cm="1">
        <f t="array" ref="K725">IF(OR(J725="",J725=0),"",
       IF(OR(_xlfn._xlws.FILTER('Checklist.loc DATA'!$E$3:$E$3000,'Checklist.loc DATA'!$D$3:$D$3000=J725,"#no matching result in Checklist.loc DATA")="#no matching result found in Checklist.loc DATA",_xlfn._xlws.FILTER('Checklist.loc DATA'!$E$3:$E$3000,'Checklist.loc DATA'!$D$3:$D$3000=J725,"#no matching result in Checklist.loc DATA")="MISSING",_xlfn._xlws.FILTER('Checklist.loc DATA'!$E$3:$E$3000,'Checklist.loc DATA'!$D$3:$D$3000=J725,"#no matching result in Checklist.loc DATA")=""),
          IF(_xlfn._xlws.FILTER('CLUE. Integrator'!$C$2:$C$3000,'CLUE. Integrator'!$D$2:$D$3000=J725,"#no matching result in aircraft CLUE_Integrator")="0","#Text found in aircraft CLUE_Integrator but no matching entry name; check that you copy-pasted entry names",
                   _xlfn._xlws.FILTER('CLUE. Integrator'!$C$2:$C$3000,'CLUE. Integrator'!$D$2:$D$3000=J725,"#no matching result in aircraft CLUE_Integrator")),
           _xlfn._xlws.FILTER('Checklist.loc DATA'!$E$3:$E$3000,'Checklist.loc DATA'!$D$3:$D$3000=J725,"#no matching result in Checklist.loc DATA")))</f>
        <v/>
      </c>
      <c r="L725" s="63" t="str">
        <f>IF('Integrator tracking'!G734="","",'Integrator tracking'!G734)</f>
        <v/>
      </c>
      <c r="M725" s="14" t="str">
        <f t="shared" si="22"/>
        <v/>
      </c>
      <c r="N725" s="14" t="str">
        <f>IF(F725="","",
_xlfn.CONCAT('Resource Checklist generator'!$A$2,UPPER('Resource Checklist generator'!$O$1),SUBSTITUTE(_xlfn.CONCAT(G725,"_",I725),"GAME.CHECKLIST_",""),"_",T725,'Resource Checklist generator'!$M$2,L725,'Resource Checklist generator'!$K$2,CHAR(10),
    'Resource Checklist generator'!$L$1,'Resource Checklist generator'!$N$2,'Resource Checklist generator'!$K$1,CHAR(10),
    'Resource Checklist generator'!$N$1
))</f>
        <v/>
      </c>
      <c r="O725" s="14" t="str">
        <f>IF(NOT(OR(U725=0,U725="")),_xlfn.CONCAT('Resource Checklist generator'!$G$2,U725,'Resource Checklist generator'!$H$2,CHAR(10),'Resource Checklist generator'!$I$2),"")</f>
        <v/>
      </c>
      <c r="P725" s="14" t="str">
        <f>IF(NOT(OR(V725=0,V725="")),_xlfn.CONCAT('Resource Checklist generator'!$J$2,V725,'Resource Checklist generator'!$H$2,CHAR(10),'Resource Checklist generator'!$L$2),"")</f>
        <v/>
      </c>
      <c r="Q725" s="14" t="str">
        <f>IF(F725="","",
    _xlfn.CONCAT('Resource Checklist generator'!$A$1,UPPER('Resource Checklist generator'!$O$1),SUBSTITUTE(_xlfn.CONCAT(G725,"_",I725),"GAME.CHECKLIST_",""),'Resource Checklist generator'!$B$1,CHAR(10),
    'Resource Checklist generator'!$C$1,G725,'Resource Checklist generator'!$D$1,I725,'Resource Checklist generator'!$E$1,CHAR(10),
    IF(K725="","",_xlfn.CONCAT('Resource Checklist generator'!$F$1,K725,'Resource Checklist generator'!$G$1,CHAR(10))),
    'Resource Checklist generator'!$J$1,'Resource Checklist generator'!$K$1,CHAR(10),
    'Resource Checklist generator'!$N$1)
)</f>
        <v/>
      </c>
      <c r="R725" s="14"/>
      <c r="S725" s="14" t="str">
        <f t="shared" si="23"/>
        <v/>
      </c>
      <c r="T725" s="14" t="str" cm="1">
        <f t="array" ref="T725">IF(Q725="","",MATCH(MID(Q725,1,255),MID($R$3:$R$999,1,255),0))</f>
        <v/>
      </c>
      <c r="U725" s="14"/>
      <c r="V725" s="14"/>
    </row>
    <row r="726" spans="2:22">
      <c r="B726" s="9"/>
      <c r="C726" s="46" t="str" cm="1">
        <f t="array" ref="C726">IF(B726="","",
       IF(OR(_xlfn._xlws.FILTER('Checklist.loc DATA'!$D$3:$D$3000,'Checklist.loc DATA'!$C$3:$C$3000=B726,"#no matching result in Checklist.loc DATA")="#no matching result found in Checklist.loc DATA",_xlfn._xlws.FILTER('Checklist.loc DATA'!$D$3:$D$3000,'Checklist.loc DATA'!$C$3:$C$3000=B726,"#no matching result in Checklist.loc DATA")="MISSING",_xlfn._xlws.FILTER('Checklist.loc DATA'!$D$3:$D$3000,'Checklist.loc DATA'!$C$3:$C$3000=B726,"#no matching result in Checklist.loc DATA")=""),
            IF(_xlfn._xlws.FILTER('GAME.CHECKLIST_ Integrator'!$C$2:$C$3000,'GAME.CHECKLIST_ Integrator'!$D$2:$D$3000=B726,"#no matching result in GAME.CHECKLIST Integrator")="0","#Text found in aircraft PAGE_Integrator but no matching entry name; check that you copy-pasted entry names",
                   _xlfn._xlws.FILTER('GAME.CHECKLIST_ Integrator'!$C$2:$C$3000,'GAME.CHECKLIST_ Integrator'!$D$2:$D$3000=B726,"#no matching result in GAME.CHECKLIST Integrator")),
           _xlfn._xlws.FILTER('Checklist.loc DATA'!$D$3:$D$3000,'Checklist.loc DATA'!$C$3:$C$3000=B726,"#no matching result in Checklist.loc DATA")))</f>
        <v/>
      </c>
      <c r="D726" s="54"/>
      <c r="E726" s="46" t="str" cm="1">
        <f t="array" ref="E726">IF(D726="","",
       IF(OR(_xlfn._xlws.FILTER('Checklist.loc DATA'!$D$3:$D$3000,'Checklist.loc DATA'!$C$3:$C$3000=D726,"#no matching result in Checklist.loc DATA")="#no matching result found in Checklist.loc DATA",_xlfn._xlws.FILTER('Checklist.loc DATA'!$D$3:$D$3000,'Checklist.loc DATA'!$C$3:$C$3000=D726,"#no matching result in Checklist.loc DATA")="MISSING",_xlfn._xlws.FILTER('Checklist.loc DATA'!$D$3:$D$3000,'Checklist.loc DATA'!$C$3:$C$3000=D726,"#no matching result in Checklist.loc DATA")=""),
            IF(_xlfn._xlws.FILTER('GAME.CHECKLIST_ Integrator'!$C$2:$C$3000,'GAME.CHECKLIST_ Integrator'!$D$2:$D$3000=D726,"#no matching result in GAME.CHECKLIST Integrator")="0","#Text found in aircraft PAGE_Integrator but no matching entry name; check that you copy-pasted entry names",
                   _xlfn._xlws.FILTER('GAME.CHECKLIST_ Integrator'!$C$2:$C$3000,'GAME.CHECKLIST_ Integrator'!$D$2:$D$3000=D726,"#no matching result in GAME.CHECKLIST Integrator")),
           _xlfn._xlws.FILTER('Checklist.loc DATA'!$D$3:$D$3000,'Checklist.loc DATA'!$C$3:$C$3000=D726,"#no matching result in Checklist.loc DATA")))</f>
        <v/>
      </c>
      <c r="F726" s="52"/>
      <c r="G726" s="46" t="str" cm="1">
        <f t="array" ref="G726">IF(F726="","",
       IF(OR(_xlfn._xlws.FILTER('Checklist.loc DATA'!$D$3:$D$3000,'Checklist.loc DATA'!$C$3:$C$3000=F726,"#no matching result in Checklist.loc DATA")="#no matching result found in Checklist.loc DATA",_xlfn._xlws.FILTER('Checklist.loc DATA'!$D$3:$D$3000,'Checklist.loc DATA'!$C$3:$C$3000=F726,"#no matching result in Checklist.loc DATA")="MISSING",_xlfn._xlws.FILTER('Checklist.loc DATA'!$D$3:$D$3000,'Checklist.loc DATA'!$C$3:$C$3000=F726,"#no matching result in Checklist.loc DATA")=""),
            IF(_xlfn._xlws.FILTER('GAME.CHECKLIST_ Integrator'!$C$2:$C$3000,'GAME.CHECKLIST_ Integrator'!$D$2:$D$3000=F726,"#no matching result in GAME.CHECKLIST Integrator")="0","#Text found in aircraft PAGE_Integrator but no matching entry name; check that you copy-pasted entry names",
                   _xlfn._xlws.FILTER('GAME.CHECKLIST_ Integrator'!$C$2:$C$3000,'GAME.CHECKLIST_ Integrator'!$D$2:$D$3000=F726,"#no matching result in GAME.CHECKLIST Integrator")),
           _xlfn._xlws.FILTER('Checklist.loc DATA'!$D$3:$D$3000,'Checklist.loc DATA'!$C$3:$C$3000=F726,"#no matching result in Checklist.loc DATA")))</f>
        <v/>
      </c>
      <c r="H726" s="61"/>
      <c r="I726" s="46" t="str" cm="1">
        <f t="array" ref="I726">IF(H726="","",
       IF(OR(_xlfn._xlws.FILTER('Checklist.loc DATA'!$D$3:$D$3000,'Checklist.loc DATA'!$C$3:$C$3000=H726,"#no matching result in Checklist.loc DATA")="#no matching result found in Checklist.loc DATA",_xlfn._xlws.FILTER('Checklist.loc DATA'!$D$3:$D$3000,'Checklist.loc DATA'!$C$3:$C$3000=H726,"#no matching result in Checklist.loc DATA")="MISSING",_xlfn._xlws.FILTER('Checklist.loc DATA'!$D$3:$D$3000,'Checklist.loc DATA'!$C$3:$C$3000=H726,"#no matching result in Checklist.loc DATA")=""),
            IF(_xlfn._xlws.FILTER('GAME.CHECKLIST_ Integrator'!$C$2:$C$3000,'GAME.CHECKLIST_ Integrator'!$D$2:$D$3000=H726,"#no matching result in GAME.CHECKLIST Integrator")="0","#Text found in aircraft PAGE_Integrator but no matching entry name; check that you copy-pasted entry names",
                   _xlfn._xlws.FILTER('GAME.CHECKLIST_ Integrator'!$C$2:$C$3000,'GAME.CHECKLIST_ Integrator'!$D$2:$D$3000=H726,"#no matching result in GAME.CHECKLIST Integrator")),
           _xlfn._xlws.FILTER('Checklist.loc DATA'!$D$3:$D$3000,'Checklist.loc DATA'!$C$3:$C$3000=H726,"#no matching result in Checklist.loc DATA")))</f>
        <v/>
      </c>
      <c r="J726" s="48"/>
      <c r="K726" s="46" t="str" cm="1">
        <f t="array" ref="K726">IF(OR(J726="",J726=0),"",
       IF(OR(_xlfn._xlws.FILTER('Checklist.loc DATA'!$E$3:$E$3000,'Checklist.loc DATA'!$D$3:$D$3000=J726,"#no matching result in Checklist.loc DATA")="#no matching result found in Checklist.loc DATA",_xlfn._xlws.FILTER('Checklist.loc DATA'!$E$3:$E$3000,'Checklist.loc DATA'!$D$3:$D$3000=J726,"#no matching result in Checklist.loc DATA")="MISSING",_xlfn._xlws.FILTER('Checklist.loc DATA'!$E$3:$E$3000,'Checklist.loc DATA'!$D$3:$D$3000=J726,"#no matching result in Checklist.loc DATA")=""),
          IF(_xlfn._xlws.FILTER('CLUE. Integrator'!$C$2:$C$3000,'CLUE. Integrator'!$D$2:$D$3000=J726,"#no matching result in aircraft CLUE_Integrator")="0","#Text found in aircraft CLUE_Integrator but no matching entry name; check that you copy-pasted entry names",
                   _xlfn._xlws.FILTER('CLUE. Integrator'!$C$2:$C$3000,'CLUE. Integrator'!$D$2:$D$3000=J726,"#no matching result in aircraft CLUE_Integrator")),
           _xlfn._xlws.FILTER('Checklist.loc DATA'!$E$3:$E$3000,'Checklist.loc DATA'!$D$3:$D$3000=J726,"#no matching result in Checklist.loc DATA")))</f>
        <v/>
      </c>
      <c r="L726" s="63" t="str">
        <f>IF('Integrator tracking'!G735="","",'Integrator tracking'!G735)</f>
        <v/>
      </c>
      <c r="M726" s="14" t="str">
        <f t="shared" si="22"/>
        <v/>
      </c>
      <c r="N726" s="14" t="str">
        <f>IF(F726="","",
_xlfn.CONCAT('Resource Checklist generator'!$A$2,UPPER('Resource Checklist generator'!$O$1),SUBSTITUTE(_xlfn.CONCAT(G726,"_",I726),"GAME.CHECKLIST_",""),"_",T726,'Resource Checklist generator'!$M$2,L726,'Resource Checklist generator'!$K$2,CHAR(10),
    'Resource Checklist generator'!$L$1,'Resource Checklist generator'!$N$2,'Resource Checklist generator'!$K$1,CHAR(10),
    'Resource Checklist generator'!$N$1
))</f>
        <v/>
      </c>
      <c r="O726" s="14" t="str">
        <f>IF(NOT(OR(U726=0,U726="")),_xlfn.CONCAT('Resource Checklist generator'!$G$2,U726,'Resource Checklist generator'!$H$2,CHAR(10),'Resource Checklist generator'!$I$2),"")</f>
        <v/>
      </c>
      <c r="P726" s="14" t="str">
        <f>IF(NOT(OR(V726=0,V726="")),_xlfn.CONCAT('Resource Checklist generator'!$J$2,V726,'Resource Checklist generator'!$H$2,CHAR(10),'Resource Checklist generator'!$L$2),"")</f>
        <v/>
      </c>
      <c r="Q726" s="14" t="str">
        <f>IF(F726="","",
    _xlfn.CONCAT('Resource Checklist generator'!$A$1,UPPER('Resource Checklist generator'!$O$1),SUBSTITUTE(_xlfn.CONCAT(G726,"_",I726),"GAME.CHECKLIST_",""),'Resource Checklist generator'!$B$1,CHAR(10),
    'Resource Checklist generator'!$C$1,G726,'Resource Checklist generator'!$D$1,I726,'Resource Checklist generator'!$E$1,CHAR(10),
    IF(K726="","",_xlfn.CONCAT('Resource Checklist generator'!$F$1,K726,'Resource Checklist generator'!$G$1,CHAR(10))),
    'Resource Checklist generator'!$J$1,'Resource Checklist generator'!$K$1,CHAR(10),
    'Resource Checklist generator'!$N$1)
)</f>
        <v/>
      </c>
      <c r="R726" s="14"/>
      <c r="S726" s="14" t="str">
        <f t="shared" si="23"/>
        <v/>
      </c>
      <c r="T726" s="14" t="str" cm="1">
        <f t="array" ref="T726">IF(Q726="","",MATCH(MID(Q726,1,255),MID($R$3:$R$999,1,255),0))</f>
        <v/>
      </c>
      <c r="U726" s="14"/>
      <c r="V726" s="14"/>
    </row>
    <row r="727" spans="2:22">
      <c r="B727" s="9"/>
      <c r="C727" s="46" t="str" cm="1">
        <f t="array" ref="C727">IF(B727="","",
       IF(OR(_xlfn._xlws.FILTER('Checklist.loc DATA'!$D$3:$D$3000,'Checklist.loc DATA'!$C$3:$C$3000=B727,"#no matching result in Checklist.loc DATA")="#no matching result found in Checklist.loc DATA",_xlfn._xlws.FILTER('Checklist.loc DATA'!$D$3:$D$3000,'Checklist.loc DATA'!$C$3:$C$3000=B727,"#no matching result in Checklist.loc DATA")="MISSING",_xlfn._xlws.FILTER('Checklist.loc DATA'!$D$3:$D$3000,'Checklist.loc DATA'!$C$3:$C$3000=B727,"#no matching result in Checklist.loc DATA")=""),
            IF(_xlfn._xlws.FILTER('GAME.CHECKLIST_ Integrator'!$C$2:$C$3000,'GAME.CHECKLIST_ Integrator'!$D$2:$D$3000=B727,"#no matching result in GAME.CHECKLIST Integrator")="0","#Text found in aircraft PAGE_Integrator but no matching entry name; check that you copy-pasted entry names",
                   _xlfn._xlws.FILTER('GAME.CHECKLIST_ Integrator'!$C$2:$C$3000,'GAME.CHECKLIST_ Integrator'!$D$2:$D$3000=B727,"#no matching result in GAME.CHECKLIST Integrator")),
           _xlfn._xlws.FILTER('Checklist.loc DATA'!$D$3:$D$3000,'Checklist.loc DATA'!$C$3:$C$3000=B727,"#no matching result in Checklist.loc DATA")))</f>
        <v/>
      </c>
      <c r="D727" s="54"/>
      <c r="E727" s="46" t="str" cm="1">
        <f t="array" ref="E727">IF(D727="","",
       IF(OR(_xlfn._xlws.FILTER('Checklist.loc DATA'!$D$3:$D$3000,'Checklist.loc DATA'!$C$3:$C$3000=D727,"#no matching result in Checklist.loc DATA")="#no matching result found in Checklist.loc DATA",_xlfn._xlws.FILTER('Checklist.loc DATA'!$D$3:$D$3000,'Checklist.loc DATA'!$C$3:$C$3000=D727,"#no matching result in Checklist.loc DATA")="MISSING",_xlfn._xlws.FILTER('Checklist.loc DATA'!$D$3:$D$3000,'Checklist.loc DATA'!$C$3:$C$3000=D727,"#no matching result in Checklist.loc DATA")=""),
            IF(_xlfn._xlws.FILTER('GAME.CHECKLIST_ Integrator'!$C$2:$C$3000,'GAME.CHECKLIST_ Integrator'!$D$2:$D$3000=D727,"#no matching result in GAME.CHECKLIST Integrator")="0","#Text found in aircraft PAGE_Integrator but no matching entry name; check that you copy-pasted entry names",
                   _xlfn._xlws.FILTER('GAME.CHECKLIST_ Integrator'!$C$2:$C$3000,'GAME.CHECKLIST_ Integrator'!$D$2:$D$3000=D727,"#no matching result in GAME.CHECKLIST Integrator")),
           _xlfn._xlws.FILTER('Checklist.loc DATA'!$D$3:$D$3000,'Checklist.loc DATA'!$C$3:$C$3000=D727,"#no matching result in Checklist.loc DATA")))</f>
        <v/>
      </c>
      <c r="F727" s="52"/>
      <c r="G727" s="46" t="str" cm="1">
        <f t="array" ref="G727">IF(F727="","",
       IF(OR(_xlfn._xlws.FILTER('Checklist.loc DATA'!$D$3:$D$3000,'Checklist.loc DATA'!$C$3:$C$3000=F727,"#no matching result in Checklist.loc DATA")="#no matching result found in Checklist.loc DATA",_xlfn._xlws.FILTER('Checklist.loc DATA'!$D$3:$D$3000,'Checklist.loc DATA'!$C$3:$C$3000=F727,"#no matching result in Checklist.loc DATA")="MISSING",_xlfn._xlws.FILTER('Checklist.loc DATA'!$D$3:$D$3000,'Checklist.loc DATA'!$C$3:$C$3000=F727,"#no matching result in Checklist.loc DATA")=""),
            IF(_xlfn._xlws.FILTER('GAME.CHECKLIST_ Integrator'!$C$2:$C$3000,'GAME.CHECKLIST_ Integrator'!$D$2:$D$3000=F727,"#no matching result in GAME.CHECKLIST Integrator")="0","#Text found in aircraft PAGE_Integrator but no matching entry name; check that you copy-pasted entry names",
                   _xlfn._xlws.FILTER('GAME.CHECKLIST_ Integrator'!$C$2:$C$3000,'GAME.CHECKLIST_ Integrator'!$D$2:$D$3000=F727,"#no matching result in GAME.CHECKLIST Integrator")),
           _xlfn._xlws.FILTER('Checklist.loc DATA'!$D$3:$D$3000,'Checklist.loc DATA'!$C$3:$C$3000=F727,"#no matching result in Checklist.loc DATA")))</f>
        <v/>
      </c>
      <c r="H727" s="61"/>
      <c r="I727" s="46" t="str" cm="1">
        <f t="array" ref="I727">IF(H727="","",
       IF(OR(_xlfn._xlws.FILTER('Checklist.loc DATA'!$D$3:$D$3000,'Checklist.loc DATA'!$C$3:$C$3000=H727,"#no matching result in Checklist.loc DATA")="#no matching result found in Checklist.loc DATA",_xlfn._xlws.FILTER('Checklist.loc DATA'!$D$3:$D$3000,'Checklist.loc DATA'!$C$3:$C$3000=H727,"#no matching result in Checklist.loc DATA")="MISSING",_xlfn._xlws.FILTER('Checklist.loc DATA'!$D$3:$D$3000,'Checklist.loc DATA'!$C$3:$C$3000=H727,"#no matching result in Checklist.loc DATA")=""),
            IF(_xlfn._xlws.FILTER('GAME.CHECKLIST_ Integrator'!$C$2:$C$3000,'GAME.CHECKLIST_ Integrator'!$D$2:$D$3000=H727,"#no matching result in GAME.CHECKLIST Integrator")="0","#Text found in aircraft PAGE_Integrator but no matching entry name; check that you copy-pasted entry names",
                   _xlfn._xlws.FILTER('GAME.CHECKLIST_ Integrator'!$C$2:$C$3000,'GAME.CHECKLIST_ Integrator'!$D$2:$D$3000=H727,"#no matching result in GAME.CHECKLIST Integrator")),
           _xlfn._xlws.FILTER('Checklist.loc DATA'!$D$3:$D$3000,'Checklist.loc DATA'!$C$3:$C$3000=H727,"#no matching result in Checklist.loc DATA")))</f>
        <v/>
      </c>
      <c r="J727" s="48"/>
      <c r="K727" s="46" t="str" cm="1">
        <f t="array" ref="K727">IF(OR(J727="",J727=0),"",
       IF(OR(_xlfn._xlws.FILTER('Checklist.loc DATA'!$E$3:$E$3000,'Checklist.loc DATA'!$D$3:$D$3000=J727,"#no matching result in Checklist.loc DATA")="#no matching result found in Checklist.loc DATA",_xlfn._xlws.FILTER('Checklist.loc DATA'!$E$3:$E$3000,'Checklist.loc DATA'!$D$3:$D$3000=J727,"#no matching result in Checklist.loc DATA")="MISSING",_xlfn._xlws.FILTER('Checklist.loc DATA'!$E$3:$E$3000,'Checklist.loc DATA'!$D$3:$D$3000=J727,"#no matching result in Checklist.loc DATA")=""),
          IF(_xlfn._xlws.FILTER('CLUE. Integrator'!$C$2:$C$3000,'CLUE. Integrator'!$D$2:$D$3000=J727,"#no matching result in aircraft CLUE_Integrator")="0","#Text found in aircraft CLUE_Integrator but no matching entry name; check that you copy-pasted entry names",
                   _xlfn._xlws.FILTER('CLUE. Integrator'!$C$2:$C$3000,'CLUE. Integrator'!$D$2:$D$3000=J727,"#no matching result in aircraft CLUE_Integrator")),
           _xlfn._xlws.FILTER('Checklist.loc DATA'!$E$3:$E$3000,'Checklist.loc DATA'!$D$3:$D$3000=J727,"#no matching result in Checklist.loc DATA")))</f>
        <v/>
      </c>
      <c r="L727" s="63" t="str">
        <f>IF('Integrator tracking'!G736="","",'Integrator tracking'!G736)</f>
        <v/>
      </c>
      <c r="M727" s="14" t="str">
        <f t="shared" si="22"/>
        <v/>
      </c>
      <c r="N727" s="14" t="str">
        <f>IF(F727="","",
_xlfn.CONCAT('Resource Checklist generator'!$A$2,UPPER('Resource Checklist generator'!$O$1),SUBSTITUTE(_xlfn.CONCAT(G727,"_",I727),"GAME.CHECKLIST_",""),"_",T727,'Resource Checklist generator'!$M$2,L727,'Resource Checklist generator'!$K$2,CHAR(10),
    'Resource Checklist generator'!$L$1,'Resource Checklist generator'!$N$2,'Resource Checklist generator'!$K$1,CHAR(10),
    'Resource Checklist generator'!$N$1
))</f>
        <v/>
      </c>
      <c r="O727" s="14" t="str">
        <f>IF(NOT(OR(U727=0,U727="")),_xlfn.CONCAT('Resource Checklist generator'!$G$2,U727,'Resource Checklist generator'!$H$2,CHAR(10),'Resource Checklist generator'!$I$2),"")</f>
        <v/>
      </c>
      <c r="P727" s="14" t="str">
        <f>IF(NOT(OR(V727=0,V727="")),_xlfn.CONCAT('Resource Checklist generator'!$J$2,V727,'Resource Checklist generator'!$H$2,CHAR(10),'Resource Checklist generator'!$L$2),"")</f>
        <v/>
      </c>
      <c r="Q727" s="14" t="str">
        <f>IF(F727="","",
    _xlfn.CONCAT('Resource Checklist generator'!$A$1,UPPER('Resource Checklist generator'!$O$1),SUBSTITUTE(_xlfn.CONCAT(G727,"_",I727),"GAME.CHECKLIST_",""),'Resource Checklist generator'!$B$1,CHAR(10),
    'Resource Checklist generator'!$C$1,G727,'Resource Checklist generator'!$D$1,I727,'Resource Checklist generator'!$E$1,CHAR(10),
    IF(K727="","",_xlfn.CONCAT('Resource Checklist generator'!$F$1,K727,'Resource Checklist generator'!$G$1,CHAR(10))),
    'Resource Checklist generator'!$J$1,'Resource Checklist generator'!$K$1,CHAR(10),
    'Resource Checklist generator'!$N$1)
)</f>
        <v/>
      </c>
      <c r="R727" s="14"/>
      <c r="S727" s="14" t="str">
        <f t="shared" si="23"/>
        <v/>
      </c>
      <c r="T727" s="14" t="str" cm="1">
        <f t="array" ref="T727">IF(Q727="","",MATCH(MID(Q727,1,255),MID($R$3:$R$999,1,255),0))</f>
        <v/>
      </c>
      <c r="U727" s="14"/>
      <c r="V727" s="14"/>
    </row>
    <row r="728" spans="2:22">
      <c r="B728" s="9"/>
      <c r="C728" s="46" t="str" cm="1">
        <f t="array" ref="C728">IF(B728="","",
       IF(OR(_xlfn._xlws.FILTER('Checklist.loc DATA'!$D$3:$D$3000,'Checklist.loc DATA'!$C$3:$C$3000=B728,"#no matching result in Checklist.loc DATA")="#no matching result found in Checklist.loc DATA",_xlfn._xlws.FILTER('Checklist.loc DATA'!$D$3:$D$3000,'Checklist.loc DATA'!$C$3:$C$3000=B728,"#no matching result in Checklist.loc DATA")="MISSING",_xlfn._xlws.FILTER('Checklist.loc DATA'!$D$3:$D$3000,'Checklist.loc DATA'!$C$3:$C$3000=B728,"#no matching result in Checklist.loc DATA")=""),
            IF(_xlfn._xlws.FILTER('GAME.CHECKLIST_ Integrator'!$C$2:$C$3000,'GAME.CHECKLIST_ Integrator'!$D$2:$D$3000=B728,"#no matching result in GAME.CHECKLIST Integrator")="0","#Text found in aircraft PAGE_Integrator but no matching entry name; check that you copy-pasted entry names",
                   _xlfn._xlws.FILTER('GAME.CHECKLIST_ Integrator'!$C$2:$C$3000,'GAME.CHECKLIST_ Integrator'!$D$2:$D$3000=B728,"#no matching result in GAME.CHECKLIST Integrator")),
           _xlfn._xlws.FILTER('Checklist.loc DATA'!$D$3:$D$3000,'Checklist.loc DATA'!$C$3:$C$3000=B728,"#no matching result in Checklist.loc DATA")))</f>
        <v/>
      </c>
      <c r="D728" s="54"/>
      <c r="E728" s="46" t="str" cm="1">
        <f t="array" ref="E728">IF(D728="","",
       IF(OR(_xlfn._xlws.FILTER('Checklist.loc DATA'!$D$3:$D$3000,'Checklist.loc DATA'!$C$3:$C$3000=D728,"#no matching result in Checklist.loc DATA")="#no matching result found in Checklist.loc DATA",_xlfn._xlws.FILTER('Checklist.loc DATA'!$D$3:$D$3000,'Checklist.loc DATA'!$C$3:$C$3000=D728,"#no matching result in Checklist.loc DATA")="MISSING",_xlfn._xlws.FILTER('Checklist.loc DATA'!$D$3:$D$3000,'Checklist.loc DATA'!$C$3:$C$3000=D728,"#no matching result in Checklist.loc DATA")=""),
            IF(_xlfn._xlws.FILTER('GAME.CHECKLIST_ Integrator'!$C$2:$C$3000,'GAME.CHECKLIST_ Integrator'!$D$2:$D$3000=D728,"#no matching result in GAME.CHECKLIST Integrator")="0","#Text found in aircraft PAGE_Integrator but no matching entry name; check that you copy-pasted entry names",
                   _xlfn._xlws.FILTER('GAME.CHECKLIST_ Integrator'!$C$2:$C$3000,'GAME.CHECKLIST_ Integrator'!$D$2:$D$3000=D728,"#no matching result in GAME.CHECKLIST Integrator")),
           _xlfn._xlws.FILTER('Checklist.loc DATA'!$D$3:$D$3000,'Checklist.loc DATA'!$C$3:$C$3000=D728,"#no matching result in Checklist.loc DATA")))</f>
        <v/>
      </c>
      <c r="F728" s="52"/>
      <c r="G728" s="46" t="str" cm="1">
        <f t="array" ref="G728">IF(F728="","",
       IF(OR(_xlfn._xlws.FILTER('Checklist.loc DATA'!$D$3:$D$3000,'Checklist.loc DATA'!$C$3:$C$3000=F728,"#no matching result in Checklist.loc DATA")="#no matching result found in Checklist.loc DATA",_xlfn._xlws.FILTER('Checklist.loc DATA'!$D$3:$D$3000,'Checklist.loc DATA'!$C$3:$C$3000=F728,"#no matching result in Checklist.loc DATA")="MISSING",_xlfn._xlws.FILTER('Checklist.loc DATA'!$D$3:$D$3000,'Checklist.loc DATA'!$C$3:$C$3000=F728,"#no matching result in Checklist.loc DATA")=""),
            IF(_xlfn._xlws.FILTER('GAME.CHECKLIST_ Integrator'!$C$2:$C$3000,'GAME.CHECKLIST_ Integrator'!$D$2:$D$3000=F728,"#no matching result in GAME.CHECKLIST Integrator")="0","#Text found in aircraft PAGE_Integrator but no matching entry name; check that you copy-pasted entry names",
                   _xlfn._xlws.FILTER('GAME.CHECKLIST_ Integrator'!$C$2:$C$3000,'GAME.CHECKLIST_ Integrator'!$D$2:$D$3000=F728,"#no matching result in GAME.CHECKLIST Integrator")),
           _xlfn._xlws.FILTER('Checklist.loc DATA'!$D$3:$D$3000,'Checklist.loc DATA'!$C$3:$C$3000=F728,"#no matching result in Checklist.loc DATA")))</f>
        <v/>
      </c>
      <c r="H728" s="61"/>
      <c r="I728" s="46" t="str" cm="1">
        <f t="array" ref="I728">IF(H728="","",
       IF(OR(_xlfn._xlws.FILTER('Checklist.loc DATA'!$D$3:$D$3000,'Checklist.loc DATA'!$C$3:$C$3000=H728,"#no matching result in Checklist.loc DATA")="#no matching result found in Checklist.loc DATA",_xlfn._xlws.FILTER('Checklist.loc DATA'!$D$3:$D$3000,'Checklist.loc DATA'!$C$3:$C$3000=H728,"#no matching result in Checklist.loc DATA")="MISSING",_xlfn._xlws.FILTER('Checklist.loc DATA'!$D$3:$D$3000,'Checklist.loc DATA'!$C$3:$C$3000=H728,"#no matching result in Checklist.loc DATA")=""),
            IF(_xlfn._xlws.FILTER('GAME.CHECKLIST_ Integrator'!$C$2:$C$3000,'GAME.CHECKLIST_ Integrator'!$D$2:$D$3000=H728,"#no matching result in GAME.CHECKLIST Integrator")="0","#Text found in aircraft PAGE_Integrator but no matching entry name; check that you copy-pasted entry names",
                   _xlfn._xlws.FILTER('GAME.CHECKLIST_ Integrator'!$C$2:$C$3000,'GAME.CHECKLIST_ Integrator'!$D$2:$D$3000=H728,"#no matching result in GAME.CHECKLIST Integrator")),
           _xlfn._xlws.FILTER('Checklist.loc DATA'!$D$3:$D$3000,'Checklist.loc DATA'!$C$3:$C$3000=H728,"#no matching result in Checklist.loc DATA")))</f>
        <v/>
      </c>
      <c r="J728" s="48"/>
      <c r="K728" s="46" t="str" cm="1">
        <f t="array" ref="K728">IF(OR(J728="",J728=0),"",
       IF(OR(_xlfn._xlws.FILTER('Checklist.loc DATA'!$E$3:$E$3000,'Checklist.loc DATA'!$D$3:$D$3000=J728,"#no matching result in Checklist.loc DATA")="#no matching result found in Checklist.loc DATA",_xlfn._xlws.FILTER('Checklist.loc DATA'!$E$3:$E$3000,'Checklist.loc DATA'!$D$3:$D$3000=J728,"#no matching result in Checklist.loc DATA")="MISSING",_xlfn._xlws.FILTER('Checklist.loc DATA'!$E$3:$E$3000,'Checklist.loc DATA'!$D$3:$D$3000=J728,"#no matching result in Checklist.loc DATA")=""),
          IF(_xlfn._xlws.FILTER('CLUE. Integrator'!$C$2:$C$3000,'CLUE. Integrator'!$D$2:$D$3000=J728,"#no matching result in aircraft CLUE_Integrator")="0","#Text found in aircraft CLUE_Integrator but no matching entry name; check that you copy-pasted entry names",
                   _xlfn._xlws.FILTER('CLUE. Integrator'!$C$2:$C$3000,'CLUE. Integrator'!$D$2:$D$3000=J728,"#no matching result in aircraft CLUE_Integrator")),
           _xlfn._xlws.FILTER('Checklist.loc DATA'!$E$3:$E$3000,'Checklist.loc DATA'!$D$3:$D$3000=J728,"#no matching result in Checklist.loc DATA")))</f>
        <v/>
      </c>
      <c r="L728" s="63" t="str">
        <f>IF('Integrator tracking'!G737="","",'Integrator tracking'!G737)</f>
        <v/>
      </c>
      <c r="M728" s="14" t="str">
        <f t="shared" si="22"/>
        <v/>
      </c>
      <c r="N728" s="14" t="str">
        <f>IF(F728="","",
_xlfn.CONCAT('Resource Checklist generator'!$A$2,UPPER('Resource Checklist generator'!$O$1),SUBSTITUTE(_xlfn.CONCAT(G728,"_",I728),"GAME.CHECKLIST_",""),"_",T728,'Resource Checklist generator'!$M$2,L728,'Resource Checklist generator'!$K$2,CHAR(10),
    'Resource Checklist generator'!$L$1,'Resource Checklist generator'!$N$2,'Resource Checklist generator'!$K$1,CHAR(10),
    'Resource Checklist generator'!$N$1
))</f>
        <v/>
      </c>
      <c r="O728" s="14" t="str">
        <f>IF(NOT(OR(U728=0,U728="")),_xlfn.CONCAT('Resource Checklist generator'!$G$2,U728,'Resource Checklist generator'!$H$2,CHAR(10),'Resource Checklist generator'!$I$2),"")</f>
        <v/>
      </c>
      <c r="P728" s="14" t="str">
        <f>IF(NOT(OR(V728=0,V728="")),_xlfn.CONCAT('Resource Checklist generator'!$J$2,V728,'Resource Checklist generator'!$H$2,CHAR(10),'Resource Checklist generator'!$L$2),"")</f>
        <v/>
      </c>
      <c r="Q728" s="14" t="str">
        <f>IF(F728="","",
    _xlfn.CONCAT('Resource Checklist generator'!$A$1,UPPER('Resource Checklist generator'!$O$1),SUBSTITUTE(_xlfn.CONCAT(G728,"_",I728),"GAME.CHECKLIST_",""),'Resource Checklist generator'!$B$1,CHAR(10),
    'Resource Checklist generator'!$C$1,G728,'Resource Checklist generator'!$D$1,I728,'Resource Checklist generator'!$E$1,CHAR(10),
    IF(K728="","",_xlfn.CONCAT('Resource Checklist generator'!$F$1,K728,'Resource Checklist generator'!$G$1,CHAR(10))),
    'Resource Checklist generator'!$J$1,'Resource Checklist generator'!$K$1,CHAR(10),
    'Resource Checklist generator'!$N$1)
)</f>
        <v/>
      </c>
      <c r="R728" s="14"/>
      <c r="S728" s="14" t="str">
        <f t="shared" si="23"/>
        <v/>
      </c>
      <c r="T728" s="14" t="str" cm="1">
        <f t="array" ref="T728">IF(Q728="","",MATCH(MID(Q728,1,255),MID($R$3:$R$999,1,255),0))</f>
        <v/>
      </c>
      <c r="U728" s="14"/>
      <c r="V728" s="14"/>
    </row>
    <row r="729" spans="2:22">
      <c r="B729" s="9"/>
      <c r="C729" s="46" t="str" cm="1">
        <f t="array" ref="C729">IF(B729="","",
       IF(OR(_xlfn._xlws.FILTER('Checklist.loc DATA'!$D$3:$D$3000,'Checklist.loc DATA'!$C$3:$C$3000=B729,"#no matching result in Checklist.loc DATA")="#no matching result found in Checklist.loc DATA",_xlfn._xlws.FILTER('Checklist.loc DATA'!$D$3:$D$3000,'Checklist.loc DATA'!$C$3:$C$3000=B729,"#no matching result in Checklist.loc DATA")="MISSING",_xlfn._xlws.FILTER('Checklist.loc DATA'!$D$3:$D$3000,'Checklist.loc DATA'!$C$3:$C$3000=B729,"#no matching result in Checklist.loc DATA")=""),
            IF(_xlfn._xlws.FILTER('GAME.CHECKLIST_ Integrator'!$C$2:$C$3000,'GAME.CHECKLIST_ Integrator'!$D$2:$D$3000=B729,"#no matching result in GAME.CHECKLIST Integrator")="0","#Text found in aircraft PAGE_Integrator but no matching entry name; check that you copy-pasted entry names",
                   _xlfn._xlws.FILTER('GAME.CHECKLIST_ Integrator'!$C$2:$C$3000,'GAME.CHECKLIST_ Integrator'!$D$2:$D$3000=B729,"#no matching result in GAME.CHECKLIST Integrator")),
           _xlfn._xlws.FILTER('Checklist.loc DATA'!$D$3:$D$3000,'Checklist.loc DATA'!$C$3:$C$3000=B729,"#no matching result in Checklist.loc DATA")))</f>
        <v/>
      </c>
      <c r="D729" s="54"/>
      <c r="E729" s="46" t="str" cm="1">
        <f t="array" ref="E729">IF(D729="","",
       IF(OR(_xlfn._xlws.FILTER('Checklist.loc DATA'!$D$3:$D$3000,'Checklist.loc DATA'!$C$3:$C$3000=D729,"#no matching result in Checklist.loc DATA")="#no matching result found in Checklist.loc DATA",_xlfn._xlws.FILTER('Checklist.loc DATA'!$D$3:$D$3000,'Checklist.loc DATA'!$C$3:$C$3000=D729,"#no matching result in Checklist.loc DATA")="MISSING",_xlfn._xlws.FILTER('Checklist.loc DATA'!$D$3:$D$3000,'Checklist.loc DATA'!$C$3:$C$3000=D729,"#no matching result in Checklist.loc DATA")=""),
            IF(_xlfn._xlws.FILTER('GAME.CHECKLIST_ Integrator'!$C$2:$C$3000,'GAME.CHECKLIST_ Integrator'!$D$2:$D$3000=D729,"#no matching result in GAME.CHECKLIST Integrator")="0","#Text found in aircraft PAGE_Integrator but no matching entry name; check that you copy-pasted entry names",
                   _xlfn._xlws.FILTER('GAME.CHECKLIST_ Integrator'!$C$2:$C$3000,'GAME.CHECKLIST_ Integrator'!$D$2:$D$3000=D729,"#no matching result in GAME.CHECKLIST Integrator")),
           _xlfn._xlws.FILTER('Checklist.loc DATA'!$D$3:$D$3000,'Checklist.loc DATA'!$C$3:$C$3000=D729,"#no matching result in Checklist.loc DATA")))</f>
        <v/>
      </c>
      <c r="F729" s="52"/>
      <c r="G729" s="46" t="str" cm="1">
        <f t="array" ref="G729">IF(F729="","",
       IF(OR(_xlfn._xlws.FILTER('Checklist.loc DATA'!$D$3:$D$3000,'Checklist.loc DATA'!$C$3:$C$3000=F729,"#no matching result in Checklist.loc DATA")="#no matching result found in Checklist.loc DATA",_xlfn._xlws.FILTER('Checklist.loc DATA'!$D$3:$D$3000,'Checklist.loc DATA'!$C$3:$C$3000=F729,"#no matching result in Checklist.loc DATA")="MISSING",_xlfn._xlws.FILTER('Checklist.loc DATA'!$D$3:$D$3000,'Checklist.loc DATA'!$C$3:$C$3000=F729,"#no matching result in Checklist.loc DATA")=""),
            IF(_xlfn._xlws.FILTER('GAME.CHECKLIST_ Integrator'!$C$2:$C$3000,'GAME.CHECKLIST_ Integrator'!$D$2:$D$3000=F729,"#no matching result in GAME.CHECKLIST Integrator")="0","#Text found in aircraft PAGE_Integrator but no matching entry name; check that you copy-pasted entry names",
                   _xlfn._xlws.FILTER('GAME.CHECKLIST_ Integrator'!$C$2:$C$3000,'GAME.CHECKLIST_ Integrator'!$D$2:$D$3000=F729,"#no matching result in GAME.CHECKLIST Integrator")),
           _xlfn._xlws.FILTER('Checklist.loc DATA'!$D$3:$D$3000,'Checklist.loc DATA'!$C$3:$C$3000=F729,"#no matching result in Checklist.loc DATA")))</f>
        <v/>
      </c>
      <c r="H729" s="61"/>
      <c r="I729" s="46" t="str" cm="1">
        <f t="array" ref="I729">IF(H729="","",
       IF(OR(_xlfn._xlws.FILTER('Checklist.loc DATA'!$D$3:$D$3000,'Checklist.loc DATA'!$C$3:$C$3000=H729,"#no matching result in Checklist.loc DATA")="#no matching result found in Checklist.loc DATA",_xlfn._xlws.FILTER('Checklist.loc DATA'!$D$3:$D$3000,'Checklist.loc DATA'!$C$3:$C$3000=H729,"#no matching result in Checklist.loc DATA")="MISSING",_xlfn._xlws.FILTER('Checklist.loc DATA'!$D$3:$D$3000,'Checklist.loc DATA'!$C$3:$C$3000=H729,"#no matching result in Checklist.loc DATA")=""),
            IF(_xlfn._xlws.FILTER('GAME.CHECKLIST_ Integrator'!$C$2:$C$3000,'GAME.CHECKLIST_ Integrator'!$D$2:$D$3000=H729,"#no matching result in GAME.CHECKLIST Integrator")="0","#Text found in aircraft PAGE_Integrator but no matching entry name; check that you copy-pasted entry names",
                   _xlfn._xlws.FILTER('GAME.CHECKLIST_ Integrator'!$C$2:$C$3000,'GAME.CHECKLIST_ Integrator'!$D$2:$D$3000=H729,"#no matching result in GAME.CHECKLIST Integrator")),
           _xlfn._xlws.FILTER('Checklist.loc DATA'!$D$3:$D$3000,'Checklist.loc DATA'!$C$3:$C$3000=H729,"#no matching result in Checklist.loc DATA")))</f>
        <v/>
      </c>
      <c r="J729" s="48"/>
      <c r="K729" s="46" t="str" cm="1">
        <f t="array" ref="K729">IF(OR(J729="",J729=0),"",
       IF(OR(_xlfn._xlws.FILTER('Checklist.loc DATA'!$E$3:$E$3000,'Checklist.loc DATA'!$D$3:$D$3000=J729,"#no matching result in Checklist.loc DATA")="#no matching result found in Checklist.loc DATA",_xlfn._xlws.FILTER('Checklist.loc DATA'!$E$3:$E$3000,'Checklist.loc DATA'!$D$3:$D$3000=J729,"#no matching result in Checklist.loc DATA")="MISSING",_xlfn._xlws.FILTER('Checklist.loc DATA'!$E$3:$E$3000,'Checklist.loc DATA'!$D$3:$D$3000=J729,"#no matching result in Checklist.loc DATA")=""),
          IF(_xlfn._xlws.FILTER('CLUE. Integrator'!$C$2:$C$3000,'CLUE. Integrator'!$D$2:$D$3000=J729,"#no matching result in aircraft CLUE_Integrator")="0","#Text found in aircraft CLUE_Integrator but no matching entry name; check that you copy-pasted entry names",
                   _xlfn._xlws.FILTER('CLUE. Integrator'!$C$2:$C$3000,'CLUE. Integrator'!$D$2:$D$3000=J729,"#no matching result in aircraft CLUE_Integrator")),
           _xlfn._xlws.FILTER('Checklist.loc DATA'!$E$3:$E$3000,'Checklist.loc DATA'!$D$3:$D$3000=J729,"#no matching result in Checklist.loc DATA")))</f>
        <v/>
      </c>
      <c r="L729" s="63" t="str">
        <f>IF('Integrator tracking'!G738="","",'Integrator tracking'!G738)</f>
        <v/>
      </c>
      <c r="M729" s="14" t="str">
        <f t="shared" si="22"/>
        <v/>
      </c>
      <c r="N729" s="14" t="str">
        <f>IF(F729="","",
_xlfn.CONCAT('Resource Checklist generator'!$A$2,UPPER('Resource Checklist generator'!$O$1),SUBSTITUTE(_xlfn.CONCAT(G729,"_",I729),"GAME.CHECKLIST_",""),"_",T729,'Resource Checklist generator'!$M$2,L729,'Resource Checklist generator'!$K$2,CHAR(10),
    'Resource Checklist generator'!$L$1,'Resource Checklist generator'!$N$2,'Resource Checklist generator'!$K$1,CHAR(10),
    'Resource Checklist generator'!$N$1
))</f>
        <v/>
      </c>
      <c r="O729" s="14" t="str">
        <f>IF(NOT(OR(U729=0,U729="")),_xlfn.CONCAT('Resource Checklist generator'!$G$2,U729,'Resource Checklist generator'!$H$2,CHAR(10),'Resource Checklist generator'!$I$2),"")</f>
        <v/>
      </c>
      <c r="P729" s="14" t="str">
        <f>IF(NOT(OR(V729=0,V729="")),_xlfn.CONCAT('Resource Checklist generator'!$J$2,V729,'Resource Checklist generator'!$H$2,CHAR(10),'Resource Checklist generator'!$L$2),"")</f>
        <v/>
      </c>
      <c r="Q729" s="14" t="str">
        <f>IF(F729="","",
    _xlfn.CONCAT('Resource Checklist generator'!$A$1,UPPER('Resource Checklist generator'!$O$1),SUBSTITUTE(_xlfn.CONCAT(G729,"_",I729),"GAME.CHECKLIST_",""),'Resource Checklist generator'!$B$1,CHAR(10),
    'Resource Checklist generator'!$C$1,G729,'Resource Checklist generator'!$D$1,I729,'Resource Checklist generator'!$E$1,CHAR(10),
    IF(K729="","",_xlfn.CONCAT('Resource Checklist generator'!$F$1,K729,'Resource Checklist generator'!$G$1,CHAR(10))),
    'Resource Checklist generator'!$J$1,'Resource Checklist generator'!$K$1,CHAR(10),
    'Resource Checklist generator'!$N$1)
)</f>
        <v/>
      </c>
      <c r="R729" s="14"/>
      <c r="S729" s="14" t="str">
        <f t="shared" si="23"/>
        <v/>
      </c>
      <c r="T729" s="14" t="str" cm="1">
        <f t="array" ref="T729">IF(Q729="","",MATCH(MID(Q729,1,255),MID($R$3:$R$999,1,255),0))</f>
        <v/>
      </c>
      <c r="U729" s="14"/>
      <c r="V729" s="14"/>
    </row>
    <row r="730" spans="2:22">
      <c r="B730" s="9"/>
      <c r="C730" s="46" t="str" cm="1">
        <f t="array" ref="C730">IF(B730="","",
       IF(OR(_xlfn._xlws.FILTER('Checklist.loc DATA'!$D$3:$D$3000,'Checklist.loc DATA'!$C$3:$C$3000=B730,"#no matching result in Checklist.loc DATA")="#no matching result found in Checklist.loc DATA",_xlfn._xlws.FILTER('Checklist.loc DATA'!$D$3:$D$3000,'Checklist.loc DATA'!$C$3:$C$3000=B730,"#no matching result in Checklist.loc DATA")="MISSING",_xlfn._xlws.FILTER('Checklist.loc DATA'!$D$3:$D$3000,'Checklist.loc DATA'!$C$3:$C$3000=B730,"#no matching result in Checklist.loc DATA")=""),
            IF(_xlfn._xlws.FILTER('GAME.CHECKLIST_ Integrator'!$C$2:$C$3000,'GAME.CHECKLIST_ Integrator'!$D$2:$D$3000=B730,"#no matching result in GAME.CHECKLIST Integrator")="0","#Text found in aircraft PAGE_Integrator but no matching entry name; check that you copy-pasted entry names",
                   _xlfn._xlws.FILTER('GAME.CHECKLIST_ Integrator'!$C$2:$C$3000,'GAME.CHECKLIST_ Integrator'!$D$2:$D$3000=B730,"#no matching result in GAME.CHECKLIST Integrator")),
           _xlfn._xlws.FILTER('Checklist.loc DATA'!$D$3:$D$3000,'Checklist.loc DATA'!$C$3:$C$3000=B730,"#no matching result in Checklist.loc DATA")))</f>
        <v/>
      </c>
      <c r="D730" s="54"/>
      <c r="E730" s="46" t="str" cm="1">
        <f t="array" ref="E730">IF(D730="","",
       IF(OR(_xlfn._xlws.FILTER('Checklist.loc DATA'!$D$3:$D$3000,'Checklist.loc DATA'!$C$3:$C$3000=D730,"#no matching result in Checklist.loc DATA")="#no matching result found in Checklist.loc DATA",_xlfn._xlws.FILTER('Checklist.loc DATA'!$D$3:$D$3000,'Checklist.loc DATA'!$C$3:$C$3000=D730,"#no matching result in Checklist.loc DATA")="MISSING",_xlfn._xlws.FILTER('Checklist.loc DATA'!$D$3:$D$3000,'Checklist.loc DATA'!$C$3:$C$3000=D730,"#no matching result in Checklist.loc DATA")=""),
            IF(_xlfn._xlws.FILTER('GAME.CHECKLIST_ Integrator'!$C$2:$C$3000,'GAME.CHECKLIST_ Integrator'!$D$2:$D$3000=D730,"#no matching result in GAME.CHECKLIST Integrator")="0","#Text found in aircraft PAGE_Integrator but no matching entry name; check that you copy-pasted entry names",
                   _xlfn._xlws.FILTER('GAME.CHECKLIST_ Integrator'!$C$2:$C$3000,'GAME.CHECKLIST_ Integrator'!$D$2:$D$3000=D730,"#no matching result in GAME.CHECKLIST Integrator")),
           _xlfn._xlws.FILTER('Checklist.loc DATA'!$D$3:$D$3000,'Checklist.loc DATA'!$C$3:$C$3000=D730,"#no matching result in Checklist.loc DATA")))</f>
        <v/>
      </c>
      <c r="F730" s="52"/>
      <c r="G730" s="46" t="str" cm="1">
        <f t="array" ref="G730">IF(F730="","",
       IF(OR(_xlfn._xlws.FILTER('Checklist.loc DATA'!$D$3:$D$3000,'Checklist.loc DATA'!$C$3:$C$3000=F730,"#no matching result in Checklist.loc DATA")="#no matching result found in Checklist.loc DATA",_xlfn._xlws.FILTER('Checklist.loc DATA'!$D$3:$D$3000,'Checklist.loc DATA'!$C$3:$C$3000=F730,"#no matching result in Checklist.loc DATA")="MISSING",_xlfn._xlws.FILTER('Checklist.loc DATA'!$D$3:$D$3000,'Checklist.loc DATA'!$C$3:$C$3000=F730,"#no matching result in Checklist.loc DATA")=""),
            IF(_xlfn._xlws.FILTER('GAME.CHECKLIST_ Integrator'!$C$2:$C$3000,'GAME.CHECKLIST_ Integrator'!$D$2:$D$3000=F730,"#no matching result in GAME.CHECKLIST Integrator")="0","#Text found in aircraft PAGE_Integrator but no matching entry name; check that you copy-pasted entry names",
                   _xlfn._xlws.FILTER('GAME.CHECKLIST_ Integrator'!$C$2:$C$3000,'GAME.CHECKLIST_ Integrator'!$D$2:$D$3000=F730,"#no matching result in GAME.CHECKLIST Integrator")),
           _xlfn._xlws.FILTER('Checklist.loc DATA'!$D$3:$D$3000,'Checklist.loc DATA'!$C$3:$C$3000=F730,"#no matching result in Checklist.loc DATA")))</f>
        <v/>
      </c>
      <c r="H730" s="61"/>
      <c r="I730" s="46" t="str" cm="1">
        <f t="array" ref="I730">IF(H730="","",
       IF(OR(_xlfn._xlws.FILTER('Checklist.loc DATA'!$D$3:$D$3000,'Checklist.loc DATA'!$C$3:$C$3000=H730,"#no matching result in Checklist.loc DATA")="#no matching result found in Checklist.loc DATA",_xlfn._xlws.FILTER('Checklist.loc DATA'!$D$3:$D$3000,'Checklist.loc DATA'!$C$3:$C$3000=H730,"#no matching result in Checklist.loc DATA")="MISSING",_xlfn._xlws.FILTER('Checklist.loc DATA'!$D$3:$D$3000,'Checklist.loc DATA'!$C$3:$C$3000=H730,"#no matching result in Checklist.loc DATA")=""),
            IF(_xlfn._xlws.FILTER('GAME.CHECKLIST_ Integrator'!$C$2:$C$3000,'GAME.CHECKLIST_ Integrator'!$D$2:$D$3000=H730,"#no matching result in GAME.CHECKLIST Integrator")="0","#Text found in aircraft PAGE_Integrator but no matching entry name; check that you copy-pasted entry names",
                   _xlfn._xlws.FILTER('GAME.CHECKLIST_ Integrator'!$C$2:$C$3000,'GAME.CHECKLIST_ Integrator'!$D$2:$D$3000=H730,"#no matching result in GAME.CHECKLIST Integrator")),
           _xlfn._xlws.FILTER('Checklist.loc DATA'!$D$3:$D$3000,'Checklist.loc DATA'!$C$3:$C$3000=H730,"#no matching result in Checklist.loc DATA")))</f>
        <v/>
      </c>
      <c r="J730" s="48"/>
      <c r="K730" s="46" t="str" cm="1">
        <f t="array" ref="K730">IF(OR(J730="",J730=0),"",
       IF(OR(_xlfn._xlws.FILTER('Checklist.loc DATA'!$E$3:$E$3000,'Checklist.loc DATA'!$D$3:$D$3000=J730,"#no matching result in Checklist.loc DATA")="#no matching result found in Checklist.loc DATA",_xlfn._xlws.FILTER('Checklist.loc DATA'!$E$3:$E$3000,'Checklist.loc DATA'!$D$3:$D$3000=J730,"#no matching result in Checklist.loc DATA")="MISSING",_xlfn._xlws.FILTER('Checklist.loc DATA'!$E$3:$E$3000,'Checklist.loc DATA'!$D$3:$D$3000=J730,"#no matching result in Checklist.loc DATA")=""),
          IF(_xlfn._xlws.FILTER('CLUE. Integrator'!$C$2:$C$3000,'CLUE. Integrator'!$D$2:$D$3000=J730,"#no matching result in aircraft CLUE_Integrator")="0","#Text found in aircraft CLUE_Integrator but no matching entry name; check that you copy-pasted entry names",
                   _xlfn._xlws.FILTER('CLUE. Integrator'!$C$2:$C$3000,'CLUE. Integrator'!$D$2:$D$3000=J730,"#no matching result in aircraft CLUE_Integrator")),
           _xlfn._xlws.FILTER('Checklist.loc DATA'!$E$3:$E$3000,'Checklist.loc DATA'!$D$3:$D$3000=J730,"#no matching result in Checklist.loc DATA")))</f>
        <v/>
      </c>
      <c r="L730" s="63" t="str">
        <f>IF('Integrator tracking'!G739="","",'Integrator tracking'!G739)</f>
        <v/>
      </c>
      <c r="M730" s="14" t="str">
        <f t="shared" si="22"/>
        <v/>
      </c>
      <c r="N730" s="14" t="str">
        <f>IF(F730="","",
_xlfn.CONCAT('Resource Checklist generator'!$A$2,UPPER('Resource Checklist generator'!$O$1),SUBSTITUTE(_xlfn.CONCAT(G730,"_",I730),"GAME.CHECKLIST_",""),"_",T730,'Resource Checklist generator'!$M$2,L730,'Resource Checklist generator'!$K$2,CHAR(10),
    'Resource Checklist generator'!$L$1,'Resource Checklist generator'!$N$2,'Resource Checklist generator'!$K$1,CHAR(10),
    'Resource Checklist generator'!$N$1
))</f>
        <v/>
      </c>
      <c r="O730" s="14" t="str">
        <f>IF(NOT(OR(U730=0,U730="")),_xlfn.CONCAT('Resource Checklist generator'!$G$2,U730,'Resource Checklist generator'!$H$2,CHAR(10),'Resource Checklist generator'!$I$2),"")</f>
        <v/>
      </c>
      <c r="P730" s="14" t="str">
        <f>IF(NOT(OR(V730=0,V730="")),_xlfn.CONCAT('Resource Checklist generator'!$J$2,V730,'Resource Checklist generator'!$H$2,CHAR(10),'Resource Checklist generator'!$L$2),"")</f>
        <v/>
      </c>
      <c r="Q730" s="14" t="str">
        <f>IF(F730="","",
    _xlfn.CONCAT('Resource Checklist generator'!$A$1,UPPER('Resource Checklist generator'!$O$1),SUBSTITUTE(_xlfn.CONCAT(G730,"_",I730),"GAME.CHECKLIST_",""),'Resource Checklist generator'!$B$1,CHAR(10),
    'Resource Checklist generator'!$C$1,G730,'Resource Checklist generator'!$D$1,I730,'Resource Checklist generator'!$E$1,CHAR(10),
    IF(K730="","",_xlfn.CONCAT('Resource Checklist generator'!$F$1,K730,'Resource Checklist generator'!$G$1,CHAR(10))),
    'Resource Checklist generator'!$J$1,'Resource Checklist generator'!$K$1,CHAR(10),
    'Resource Checklist generator'!$N$1)
)</f>
        <v/>
      </c>
      <c r="R730" s="14"/>
      <c r="S730" s="14" t="str">
        <f t="shared" si="23"/>
        <v/>
      </c>
      <c r="T730" s="14" t="str" cm="1">
        <f t="array" ref="T730">IF(Q730="","",MATCH(MID(Q730,1,255),MID($R$3:$R$999,1,255),0))</f>
        <v/>
      </c>
      <c r="U730" s="14"/>
      <c r="V730" s="14"/>
    </row>
    <row r="731" spans="2:22">
      <c r="B731" s="9"/>
      <c r="C731" s="46" t="str" cm="1">
        <f t="array" ref="C731">IF(B731="","",
       IF(OR(_xlfn._xlws.FILTER('Checklist.loc DATA'!$D$3:$D$3000,'Checklist.loc DATA'!$C$3:$C$3000=B731,"#no matching result in Checklist.loc DATA")="#no matching result found in Checklist.loc DATA",_xlfn._xlws.FILTER('Checklist.loc DATA'!$D$3:$D$3000,'Checklist.loc DATA'!$C$3:$C$3000=B731,"#no matching result in Checklist.loc DATA")="MISSING",_xlfn._xlws.FILTER('Checklist.loc DATA'!$D$3:$D$3000,'Checklist.loc DATA'!$C$3:$C$3000=B731,"#no matching result in Checklist.loc DATA")=""),
            IF(_xlfn._xlws.FILTER('GAME.CHECKLIST_ Integrator'!$C$2:$C$3000,'GAME.CHECKLIST_ Integrator'!$D$2:$D$3000=B731,"#no matching result in GAME.CHECKLIST Integrator")="0","#Text found in aircraft PAGE_Integrator but no matching entry name; check that you copy-pasted entry names",
                   _xlfn._xlws.FILTER('GAME.CHECKLIST_ Integrator'!$C$2:$C$3000,'GAME.CHECKLIST_ Integrator'!$D$2:$D$3000=B731,"#no matching result in GAME.CHECKLIST Integrator")),
           _xlfn._xlws.FILTER('Checklist.loc DATA'!$D$3:$D$3000,'Checklist.loc DATA'!$C$3:$C$3000=B731,"#no matching result in Checklist.loc DATA")))</f>
        <v/>
      </c>
      <c r="D731" s="54"/>
      <c r="E731" s="46" t="str" cm="1">
        <f t="array" ref="E731">IF(D731="","",
       IF(OR(_xlfn._xlws.FILTER('Checklist.loc DATA'!$D$3:$D$3000,'Checklist.loc DATA'!$C$3:$C$3000=D731,"#no matching result in Checklist.loc DATA")="#no matching result found in Checklist.loc DATA",_xlfn._xlws.FILTER('Checklist.loc DATA'!$D$3:$D$3000,'Checklist.loc DATA'!$C$3:$C$3000=D731,"#no matching result in Checklist.loc DATA")="MISSING",_xlfn._xlws.FILTER('Checklist.loc DATA'!$D$3:$D$3000,'Checklist.loc DATA'!$C$3:$C$3000=D731,"#no matching result in Checklist.loc DATA")=""),
            IF(_xlfn._xlws.FILTER('GAME.CHECKLIST_ Integrator'!$C$2:$C$3000,'GAME.CHECKLIST_ Integrator'!$D$2:$D$3000=D731,"#no matching result in GAME.CHECKLIST Integrator")="0","#Text found in aircraft PAGE_Integrator but no matching entry name; check that you copy-pasted entry names",
                   _xlfn._xlws.FILTER('GAME.CHECKLIST_ Integrator'!$C$2:$C$3000,'GAME.CHECKLIST_ Integrator'!$D$2:$D$3000=D731,"#no matching result in GAME.CHECKLIST Integrator")),
           _xlfn._xlws.FILTER('Checklist.loc DATA'!$D$3:$D$3000,'Checklist.loc DATA'!$C$3:$C$3000=D731,"#no matching result in Checklist.loc DATA")))</f>
        <v/>
      </c>
      <c r="F731" s="52"/>
      <c r="G731" s="46" t="str" cm="1">
        <f t="array" ref="G731">IF(F731="","",
       IF(OR(_xlfn._xlws.FILTER('Checklist.loc DATA'!$D$3:$D$3000,'Checklist.loc DATA'!$C$3:$C$3000=F731,"#no matching result in Checklist.loc DATA")="#no matching result found in Checklist.loc DATA",_xlfn._xlws.FILTER('Checklist.loc DATA'!$D$3:$D$3000,'Checklist.loc DATA'!$C$3:$C$3000=F731,"#no matching result in Checklist.loc DATA")="MISSING",_xlfn._xlws.FILTER('Checklist.loc DATA'!$D$3:$D$3000,'Checklist.loc DATA'!$C$3:$C$3000=F731,"#no matching result in Checklist.loc DATA")=""),
            IF(_xlfn._xlws.FILTER('GAME.CHECKLIST_ Integrator'!$C$2:$C$3000,'GAME.CHECKLIST_ Integrator'!$D$2:$D$3000=F731,"#no matching result in GAME.CHECKLIST Integrator")="0","#Text found in aircraft PAGE_Integrator but no matching entry name; check that you copy-pasted entry names",
                   _xlfn._xlws.FILTER('GAME.CHECKLIST_ Integrator'!$C$2:$C$3000,'GAME.CHECKLIST_ Integrator'!$D$2:$D$3000=F731,"#no matching result in GAME.CHECKLIST Integrator")),
           _xlfn._xlws.FILTER('Checklist.loc DATA'!$D$3:$D$3000,'Checklist.loc DATA'!$C$3:$C$3000=F731,"#no matching result in Checklist.loc DATA")))</f>
        <v/>
      </c>
      <c r="H731" s="61"/>
      <c r="I731" s="46" t="str" cm="1">
        <f t="array" ref="I731">IF(H731="","",
       IF(OR(_xlfn._xlws.FILTER('Checklist.loc DATA'!$D$3:$D$3000,'Checklist.loc DATA'!$C$3:$C$3000=H731,"#no matching result in Checklist.loc DATA")="#no matching result found in Checklist.loc DATA",_xlfn._xlws.FILTER('Checklist.loc DATA'!$D$3:$D$3000,'Checklist.loc DATA'!$C$3:$C$3000=H731,"#no matching result in Checklist.loc DATA")="MISSING",_xlfn._xlws.FILTER('Checklist.loc DATA'!$D$3:$D$3000,'Checklist.loc DATA'!$C$3:$C$3000=H731,"#no matching result in Checklist.loc DATA")=""),
            IF(_xlfn._xlws.FILTER('GAME.CHECKLIST_ Integrator'!$C$2:$C$3000,'GAME.CHECKLIST_ Integrator'!$D$2:$D$3000=H731,"#no matching result in GAME.CHECKLIST Integrator")="0","#Text found in aircraft PAGE_Integrator but no matching entry name; check that you copy-pasted entry names",
                   _xlfn._xlws.FILTER('GAME.CHECKLIST_ Integrator'!$C$2:$C$3000,'GAME.CHECKLIST_ Integrator'!$D$2:$D$3000=H731,"#no matching result in GAME.CHECKLIST Integrator")),
           _xlfn._xlws.FILTER('Checklist.loc DATA'!$D$3:$D$3000,'Checklist.loc DATA'!$C$3:$C$3000=H731,"#no matching result in Checklist.loc DATA")))</f>
        <v/>
      </c>
      <c r="J731" s="48"/>
      <c r="K731" s="46" t="str" cm="1">
        <f t="array" ref="K731">IF(OR(J731="",J731=0),"",
       IF(OR(_xlfn._xlws.FILTER('Checklist.loc DATA'!$E$3:$E$3000,'Checklist.loc DATA'!$D$3:$D$3000=J731,"#no matching result in Checklist.loc DATA")="#no matching result found in Checklist.loc DATA",_xlfn._xlws.FILTER('Checklist.loc DATA'!$E$3:$E$3000,'Checklist.loc DATA'!$D$3:$D$3000=J731,"#no matching result in Checklist.loc DATA")="MISSING",_xlfn._xlws.FILTER('Checklist.loc DATA'!$E$3:$E$3000,'Checklist.loc DATA'!$D$3:$D$3000=J731,"#no matching result in Checklist.loc DATA")=""),
          IF(_xlfn._xlws.FILTER('CLUE. Integrator'!$C$2:$C$3000,'CLUE. Integrator'!$D$2:$D$3000=J731,"#no matching result in aircraft CLUE_Integrator")="0","#Text found in aircraft CLUE_Integrator but no matching entry name; check that you copy-pasted entry names",
                   _xlfn._xlws.FILTER('CLUE. Integrator'!$C$2:$C$3000,'CLUE. Integrator'!$D$2:$D$3000=J731,"#no matching result in aircraft CLUE_Integrator")),
           _xlfn._xlws.FILTER('Checklist.loc DATA'!$E$3:$E$3000,'Checklist.loc DATA'!$D$3:$D$3000=J731,"#no matching result in Checklist.loc DATA")))</f>
        <v/>
      </c>
      <c r="L731" s="63" t="str">
        <f>IF('Integrator tracking'!G740="","",'Integrator tracking'!G740)</f>
        <v/>
      </c>
      <c r="M731" s="14" t="str">
        <f t="shared" si="22"/>
        <v/>
      </c>
      <c r="N731" s="14" t="str">
        <f>IF(F731="","",
_xlfn.CONCAT('Resource Checklist generator'!$A$2,UPPER('Resource Checklist generator'!$O$1),SUBSTITUTE(_xlfn.CONCAT(G731,"_",I731),"GAME.CHECKLIST_",""),"_",T731,'Resource Checklist generator'!$M$2,L731,'Resource Checklist generator'!$K$2,CHAR(10),
    'Resource Checklist generator'!$L$1,'Resource Checklist generator'!$N$2,'Resource Checklist generator'!$K$1,CHAR(10),
    'Resource Checklist generator'!$N$1
))</f>
        <v/>
      </c>
      <c r="O731" s="14" t="str">
        <f>IF(NOT(OR(U731=0,U731="")),_xlfn.CONCAT('Resource Checklist generator'!$G$2,U731,'Resource Checklist generator'!$H$2,CHAR(10),'Resource Checklist generator'!$I$2),"")</f>
        <v/>
      </c>
      <c r="P731" s="14" t="str">
        <f>IF(NOT(OR(V731=0,V731="")),_xlfn.CONCAT('Resource Checklist generator'!$J$2,V731,'Resource Checklist generator'!$H$2,CHAR(10),'Resource Checklist generator'!$L$2),"")</f>
        <v/>
      </c>
      <c r="Q731" s="14" t="str">
        <f>IF(F731="","",
    _xlfn.CONCAT('Resource Checklist generator'!$A$1,UPPER('Resource Checklist generator'!$O$1),SUBSTITUTE(_xlfn.CONCAT(G731,"_",I731),"GAME.CHECKLIST_",""),'Resource Checklist generator'!$B$1,CHAR(10),
    'Resource Checklist generator'!$C$1,G731,'Resource Checklist generator'!$D$1,I731,'Resource Checklist generator'!$E$1,CHAR(10),
    IF(K731="","",_xlfn.CONCAT('Resource Checklist generator'!$F$1,K731,'Resource Checklist generator'!$G$1,CHAR(10))),
    'Resource Checklist generator'!$J$1,'Resource Checklist generator'!$K$1,CHAR(10),
    'Resource Checklist generator'!$N$1)
)</f>
        <v/>
      </c>
      <c r="R731" s="14"/>
      <c r="S731" s="14" t="str">
        <f t="shared" si="23"/>
        <v/>
      </c>
      <c r="T731" s="14" t="str" cm="1">
        <f t="array" ref="T731">IF(Q731="","",MATCH(MID(Q731,1,255),MID($R$3:$R$999,1,255),0))</f>
        <v/>
      </c>
      <c r="U731" s="14"/>
      <c r="V731" s="14"/>
    </row>
    <row r="732" spans="2:22">
      <c r="B732" s="9"/>
      <c r="C732" s="46" t="str" cm="1">
        <f t="array" ref="C732">IF(B732="","",
       IF(OR(_xlfn._xlws.FILTER('Checklist.loc DATA'!$D$3:$D$3000,'Checklist.loc DATA'!$C$3:$C$3000=B732,"#no matching result in Checklist.loc DATA")="#no matching result found in Checklist.loc DATA",_xlfn._xlws.FILTER('Checklist.loc DATA'!$D$3:$D$3000,'Checklist.loc DATA'!$C$3:$C$3000=B732,"#no matching result in Checklist.loc DATA")="MISSING",_xlfn._xlws.FILTER('Checklist.loc DATA'!$D$3:$D$3000,'Checklist.loc DATA'!$C$3:$C$3000=B732,"#no matching result in Checklist.loc DATA")=""),
            IF(_xlfn._xlws.FILTER('GAME.CHECKLIST_ Integrator'!$C$2:$C$3000,'GAME.CHECKLIST_ Integrator'!$D$2:$D$3000=B732,"#no matching result in GAME.CHECKLIST Integrator")="0","#Text found in aircraft PAGE_Integrator but no matching entry name; check that you copy-pasted entry names",
                   _xlfn._xlws.FILTER('GAME.CHECKLIST_ Integrator'!$C$2:$C$3000,'GAME.CHECKLIST_ Integrator'!$D$2:$D$3000=B732,"#no matching result in GAME.CHECKLIST Integrator")),
           _xlfn._xlws.FILTER('Checklist.loc DATA'!$D$3:$D$3000,'Checklist.loc DATA'!$C$3:$C$3000=B732,"#no matching result in Checklist.loc DATA")))</f>
        <v/>
      </c>
      <c r="D732" s="54"/>
      <c r="E732" s="46" t="str" cm="1">
        <f t="array" ref="E732">IF(D732="","",
       IF(OR(_xlfn._xlws.FILTER('Checklist.loc DATA'!$D$3:$D$3000,'Checklist.loc DATA'!$C$3:$C$3000=D732,"#no matching result in Checklist.loc DATA")="#no matching result found in Checklist.loc DATA",_xlfn._xlws.FILTER('Checklist.loc DATA'!$D$3:$D$3000,'Checklist.loc DATA'!$C$3:$C$3000=D732,"#no matching result in Checklist.loc DATA")="MISSING",_xlfn._xlws.FILTER('Checklist.loc DATA'!$D$3:$D$3000,'Checklist.loc DATA'!$C$3:$C$3000=D732,"#no matching result in Checklist.loc DATA")=""),
            IF(_xlfn._xlws.FILTER('GAME.CHECKLIST_ Integrator'!$C$2:$C$3000,'GAME.CHECKLIST_ Integrator'!$D$2:$D$3000=D732,"#no matching result in GAME.CHECKLIST Integrator")="0","#Text found in aircraft PAGE_Integrator but no matching entry name; check that you copy-pasted entry names",
                   _xlfn._xlws.FILTER('GAME.CHECKLIST_ Integrator'!$C$2:$C$3000,'GAME.CHECKLIST_ Integrator'!$D$2:$D$3000=D732,"#no matching result in GAME.CHECKLIST Integrator")),
           _xlfn._xlws.FILTER('Checklist.loc DATA'!$D$3:$D$3000,'Checklist.loc DATA'!$C$3:$C$3000=D732,"#no matching result in Checklist.loc DATA")))</f>
        <v/>
      </c>
      <c r="F732" s="52"/>
      <c r="G732" s="46" t="str" cm="1">
        <f t="array" ref="G732">IF(F732="","",
       IF(OR(_xlfn._xlws.FILTER('Checklist.loc DATA'!$D$3:$D$3000,'Checklist.loc DATA'!$C$3:$C$3000=F732,"#no matching result in Checklist.loc DATA")="#no matching result found in Checklist.loc DATA",_xlfn._xlws.FILTER('Checklist.loc DATA'!$D$3:$D$3000,'Checklist.loc DATA'!$C$3:$C$3000=F732,"#no matching result in Checklist.loc DATA")="MISSING",_xlfn._xlws.FILTER('Checklist.loc DATA'!$D$3:$D$3000,'Checklist.loc DATA'!$C$3:$C$3000=F732,"#no matching result in Checklist.loc DATA")=""),
            IF(_xlfn._xlws.FILTER('GAME.CHECKLIST_ Integrator'!$C$2:$C$3000,'GAME.CHECKLIST_ Integrator'!$D$2:$D$3000=F732,"#no matching result in GAME.CHECKLIST Integrator")="0","#Text found in aircraft PAGE_Integrator but no matching entry name; check that you copy-pasted entry names",
                   _xlfn._xlws.FILTER('GAME.CHECKLIST_ Integrator'!$C$2:$C$3000,'GAME.CHECKLIST_ Integrator'!$D$2:$D$3000=F732,"#no matching result in GAME.CHECKLIST Integrator")),
           _xlfn._xlws.FILTER('Checklist.loc DATA'!$D$3:$D$3000,'Checklist.loc DATA'!$C$3:$C$3000=F732,"#no matching result in Checklist.loc DATA")))</f>
        <v/>
      </c>
      <c r="H732" s="61"/>
      <c r="I732" s="46" t="str" cm="1">
        <f t="array" ref="I732">IF(H732="","",
       IF(OR(_xlfn._xlws.FILTER('Checklist.loc DATA'!$D$3:$D$3000,'Checklist.loc DATA'!$C$3:$C$3000=H732,"#no matching result in Checklist.loc DATA")="#no matching result found in Checklist.loc DATA",_xlfn._xlws.FILTER('Checklist.loc DATA'!$D$3:$D$3000,'Checklist.loc DATA'!$C$3:$C$3000=H732,"#no matching result in Checklist.loc DATA")="MISSING",_xlfn._xlws.FILTER('Checklist.loc DATA'!$D$3:$D$3000,'Checklist.loc DATA'!$C$3:$C$3000=H732,"#no matching result in Checklist.loc DATA")=""),
            IF(_xlfn._xlws.FILTER('GAME.CHECKLIST_ Integrator'!$C$2:$C$3000,'GAME.CHECKLIST_ Integrator'!$D$2:$D$3000=H732,"#no matching result in GAME.CHECKLIST Integrator")="0","#Text found in aircraft PAGE_Integrator but no matching entry name; check that you copy-pasted entry names",
                   _xlfn._xlws.FILTER('GAME.CHECKLIST_ Integrator'!$C$2:$C$3000,'GAME.CHECKLIST_ Integrator'!$D$2:$D$3000=H732,"#no matching result in GAME.CHECKLIST Integrator")),
           _xlfn._xlws.FILTER('Checklist.loc DATA'!$D$3:$D$3000,'Checklist.loc DATA'!$C$3:$C$3000=H732,"#no matching result in Checklist.loc DATA")))</f>
        <v/>
      </c>
      <c r="J732" s="48"/>
      <c r="K732" s="46" t="str" cm="1">
        <f t="array" ref="K732">IF(OR(J732="",J732=0),"",
       IF(OR(_xlfn._xlws.FILTER('Checklist.loc DATA'!$E$3:$E$3000,'Checklist.loc DATA'!$D$3:$D$3000=J732,"#no matching result in Checklist.loc DATA")="#no matching result found in Checklist.loc DATA",_xlfn._xlws.FILTER('Checklist.loc DATA'!$E$3:$E$3000,'Checklist.loc DATA'!$D$3:$D$3000=J732,"#no matching result in Checklist.loc DATA")="MISSING",_xlfn._xlws.FILTER('Checklist.loc DATA'!$E$3:$E$3000,'Checklist.loc DATA'!$D$3:$D$3000=J732,"#no matching result in Checklist.loc DATA")=""),
          IF(_xlfn._xlws.FILTER('CLUE. Integrator'!$C$2:$C$3000,'CLUE. Integrator'!$D$2:$D$3000=J732,"#no matching result in aircraft CLUE_Integrator")="0","#Text found in aircraft CLUE_Integrator but no matching entry name; check that you copy-pasted entry names",
                   _xlfn._xlws.FILTER('CLUE. Integrator'!$C$2:$C$3000,'CLUE. Integrator'!$D$2:$D$3000=J732,"#no matching result in aircraft CLUE_Integrator")),
           _xlfn._xlws.FILTER('Checklist.loc DATA'!$E$3:$E$3000,'Checklist.loc DATA'!$D$3:$D$3000=J732,"#no matching result in Checklist.loc DATA")))</f>
        <v/>
      </c>
      <c r="L732" s="63" t="str">
        <f>IF('Integrator tracking'!G741="","",'Integrator tracking'!G741)</f>
        <v/>
      </c>
      <c r="M732" s="14" t="str">
        <f t="shared" si="22"/>
        <v/>
      </c>
      <c r="N732" s="14" t="str">
        <f>IF(F732="","",
_xlfn.CONCAT('Resource Checklist generator'!$A$2,UPPER('Resource Checklist generator'!$O$1),SUBSTITUTE(_xlfn.CONCAT(G732,"_",I732),"GAME.CHECKLIST_",""),"_",T732,'Resource Checklist generator'!$M$2,L732,'Resource Checklist generator'!$K$2,CHAR(10),
    'Resource Checklist generator'!$L$1,'Resource Checklist generator'!$N$2,'Resource Checklist generator'!$K$1,CHAR(10),
    'Resource Checklist generator'!$N$1
))</f>
        <v/>
      </c>
      <c r="O732" s="14" t="str">
        <f>IF(NOT(OR(U732=0,U732="")),_xlfn.CONCAT('Resource Checklist generator'!$G$2,U732,'Resource Checklist generator'!$H$2,CHAR(10),'Resource Checklist generator'!$I$2),"")</f>
        <v/>
      </c>
      <c r="P732" s="14" t="str">
        <f>IF(NOT(OR(V732=0,V732="")),_xlfn.CONCAT('Resource Checklist generator'!$J$2,V732,'Resource Checklist generator'!$H$2,CHAR(10),'Resource Checklist generator'!$L$2),"")</f>
        <v/>
      </c>
      <c r="Q732" s="14" t="str">
        <f>IF(F732="","",
    _xlfn.CONCAT('Resource Checklist generator'!$A$1,UPPER('Resource Checklist generator'!$O$1),SUBSTITUTE(_xlfn.CONCAT(G732,"_",I732),"GAME.CHECKLIST_",""),'Resource Checklist generator'!$B$1,CHAR(10),
    'Resource Checklist generator'!$C$1,G732,'Resource Checklist generator'!$D$1,I732,'Resource Checklist generator'!$E$1,CHAR(10),
    IF(K732="","",_xlfn.CONCAT('Resource Checklist generator'!$F$1,K732,'Resource Checklist generator'!$G$1,CHAR(10))),
    'Resource Checklist generator'!$J$1,'Resource Checklist generator'!$K$1,CHAR(10),
    'Resource Checklist generator'!$N$1)
)</f>
        <v/>
      </c>
      <c r="R732" s="14"/>
      <c r="S732" s="14" t="str">
        <f t="shared" si="23"/>
        <v/>
      </c>
      <c r="T732" s="14" t="str" cm="1">
        <f t="array" ref="T732">IF(Q732="","",MATCH(MID(Q732,1,255),MID($R$3:$R$999,1,255),0))</f>
        <v/>
      </c>
      <c r="U732" s="14"/>
      <c r="V732" s="14"/>
    </row>
    <row r="733" spans="2:22">
      <c r="B733" s="9"/>
      <c r="C733" s="46" t="str" cm="1">
        <f t="array" ref="C733">IF(B733="","",
       IF(OR(_xlfn._xlws.FILTER('Checklist.loc DATA'!$D$3:$D$3000,'Checklist.loc DATA'!$C$3:$C$3000=B733,"#no matching result in Checklist.loc DATA")="#no matching result found in Checklist.loc DATA",_xlfn._xlws.FILTER('Checklist.loc DATA'!$D$3:$D$3000,'Checklist.loc DATA'!$C$3:$C$3000=B733,"#no matching result in Checklist.loc DATA")="MISSING",_xlfn._xlws.FILTER('Checklist.loc DATA'!$D$3:$D$3000,'Checklist.loc DATA'!$C$3:$C$3000=B733,"#no matching result in Checklist.loc DATA")=""),
            IF(_xlfn._xlws.FILTER('GAME.CHECKLIST_ Integrator'!$C$2:$C$3000,'GAME.CHECKLIST_ Integrator'!$D$2:$D$3000=B733,"#no matching result in GAME.CHECKLIST Integrator")="0","#Text found in aircraft PAGE_Integrator but no matching entry name; check that you copy-pasted entry names",
                   _xlfn._xlws.FILTER('GAME.CHECKLIST_ Integrator'!$C$2:$C$3000,'GAME.CHECKLIST_ Integrator'!$D$2:$D$3000=B733,"#no matching result in GAME.CHECKLIST Integrator")),
           _xlfn._xlws.FILTER('Checklist.loc DATA'!$D$3:$D$3000,'Checklist.loc DATA'!$C$3:$C$3000=B733,"#no matching result in Checklist.loc DATA")))</f>
        <v/>
      </c>
      <c r="D733" s="54"/>
      <c r="E733" s="46" t="str" cm="1">
        <f t="array" ref="E733">IF(D733="","",
       IF(OR(_xlfn._xlws.FILTER('Checklist.loc DATA'!$D$3:$D$3000,'Checklist.loc DATA'!$C$3:$C$3000=D733,"#no matching result in Checklist.loc DATA")="#no matching result found in Checklist.loc DATA",_xlfn._xlws.FILTER('Checklist.loc DATA'!$D$3:$D$3000,'Checklist.loc DATA'!$C$3:$C$3000=D733,"#no matching result in Checklist.loc DATA")="MISSING",_xlfn._xlws.FILTER('Checklist.loc DATA'!$D$3:$D$3000,'Checklist.loc DATA'!$C$3:$C$3000=D733,"#no matching result in Checklist.loc DATA")=""),
            IF(_xlfn._xlws.FILTER('GAME.CHECKLIST_ Integrator'!$C$2:$C$3000,'GAME.CHECKLIST_ Integrator'!$D$2:$D$3000=D733,"#no matching result in GAME.CHECKLIST Integrator")="0","#Text found in aircraft PAGE_Integrator but no matching entry name; check that you copy-pasted entry names",
                   _xlfn._xlws.FILTER('GAME.CHECKLIST_ Integrator'!$C$2:$C$3000,'GAME.CHECKLIST_ Integrator'!$D$2:$D$3000=D733,"#no matching result in GAME.CHECKLIST Integrator")),
           _xlfn._xlws.FILTER('Checklist.loc DATA'!$D$3:$D$3000,'Checklist.loc DATA'!$C$3:$C$3000=D733,"#no matching result in Checklist.loc DATA")))</f>
        <v/>
      </c>
      <c r="F733" s="52"/>
      <c r="G733" s="46" t="str" cm="1">
        <f t="array" ref="G733">IF(F733="","",
       IF(OR(_xlfn._xlws.FILTER('Checklist.loc DATA'!$D$3:$D$3000,'Checklist.loc DATA'!$C$3:$C$3000=F733,"#no matching result in Checklist.loc DATA")="#no matching result found in Checklist.loc DATA",_xlfn._xlws.FILTER('Checklist.loc DATA'!$D$3:$D$3000,'Checklist.loc DATA'!$C$3:$C$3000=F733,"#no matching result in Checklist.loc DATA")="MISSING",_xlfn._xlws.FILTER('Checklist.loc DATA'!$D$3:$D$3000,'Checklist.loc DATA'!$C$3:$C$3000=F733,"#no matching result in Checklist.loc DATA")=""),
            IF(_xlfn._xlws.FILTER('GAME.CHECKLIST_ Integrator'!$C$2:$C$3000,'GAME.CHECKLIST_ Integrator'!$D$2:$D$3000=F733,"#no matching result in GAME.CHECKLIST Integrator")="0","#Text found in aircraft PAGE_Integrator but no matching entry name; check that you copy-pasted entry names",
                   _xlfn._xlws.FILTER('GAME.CHECKLIST_ Integrator'!$C$2:$C$3000,'GAME.CHECKLIST_ Integrator'!$D$2:$D$3000=F733,"#no matching result in GAME.CHECKLIST Integrator")),
           _xlfn._xlws.FILTER('Checklist.loc DATA'!$D$3:$D$3000,'Checklist.loc DATA'!$C$3:$C$3000=F733,"#no matching result in Checklist.loc DATA")))</f>
        <v/>
      </c>
      <c r="H733" s="61"/>
      <c r="I733" s="46" t="str" cm="1">
        <f t="array" ref="I733">IF(H733="","",
       IF(OR(_xlfn._xlws.FILTER('Checklist.loc DATA'!$D$3:$D$3000,'Checklist.loc DATA'!$C$3:$C$3000=H733,"#no matching result in Checklist.loc DATA")="#no matching result found in Checklist.loc DATA",_xlfn._xlws.FILTER('Checklist.loc DATA'!$D$3:$D$3000,'Checklist.loc DATA'!$C$3:$C$3000=H733,"#no matching result in Checklist.loc DATA")="MISSING",_xlfn._xlws.FILTER('Checklist.loc DATA'!$D$3:$D$3000,'Checklist.loc DATA'!$C$3:$C$3000=H733,"#no matching result in Checklist.loc DATA")=""),
            IF(_xlfn._xlws.FILTER('GAME.CHECKLIST_ Integrator'!$C$2:$C$3000,'GAME.CHECKLIST_ Integrator'!$D$2:$D$3000=H733,"#no matching result in GAME.CHECKLIST Integrator")="0","#Text found in aircraft PAGE_Integrator but no matching entry name; check that you copy-pasted entry names",
                   _xlfn._xlws.FILTER('GAME.CHECKLIST_ Integrator'!$C$2:$C$3000,'GAME.CHECKLIST_ Integrator'!$D$2:$D$3000=H733,"#no matching result in GAME.CHECKLIST Integrator")),
           _xlfn._xlws.FILTER('Checklist.loc DATA'!$D$3:$D$3000,'Checklist.loc DATA'!$C$3:$C$3000=H733,"#no matching result in Checklist.loc DATA")))</f>
        <v/>
      </c>
      <c r="J733" s="48"/>
      <c r="K733" s="46" t="str" cm="1">
        <f t="array" ref="K733">IF(OR(J733="",J733=0),"",
       IF(OR(_xlfn._xlws.FILTER('Checklist.loc DATA'!$E$3:$E$3000,'Checklist.loc DATA'!$D$3:$D$3000=J733,"#no matching result in Checklist.loc DATA")="#no matching result found in Checklist.loc DATA",_xlfn._xlws.FILTER('Checklist.loc DATA'!$E$3:$E$3000,'Checklist.loc DATA'!$D$3:$D$3000=J733,"#no matching result in Checklist.loc DATA")="MISSING",_xlfn._xlws.FILTER('Checklist.loc DATA'!$E$3:$E$3000,'Checklist.loc DATA'!$D$3:$D$3000=J733,"#no matching result in Checklist.loc DATA")=""),
          IF(_xlfn._xlws.FILTER('CLUE. Integrator'!$C$2:$C$3000,'CLUE. Integrator'!$D$2:$D$3000=J733,"#no matching result in aircraft CLUE_Integrator")="0","#Text found in aircraft CLUE_Integrator but no matching entry name; check that you copy-pasted entry names",
                   _xlfn._xlws.FILTER('CLUE. Integrator'!$C$2:$C$3000,'CLUE. Integrator'!$D$2:$D$3000=J733,"#no matching result in aircraft CLUE_Integrator")),
           _xlfn._xlws.FILTER('Checklist.loc DATA'!$E$3:$E$3000,'Checklist.loc DATA'!$D$3:$D$3000=J733,"#no matching result in Checklist.loc DATA")))</f>
        <v/>
      </c>
      <c r="L733" s="63" t="str">
        <f>IF('Integrator tracking'!G742="","",'Integrator tracking'!G742)</f>
        <v/>
      </c>
      <c r="M733" s="14" t="str">
        <f t="shared" si="22"/>
        <v/>
      </c>
      <c r="N733" s="14" t="str">
        <f>IF(F733="","",
_xlfn.CONCAT('Resource Checklist generator'!$A$2,UPPER('Resource Checklist generator'!$O$1),SUBSTITUTE(_xlfn.CONCAT(G733,"_",I733),"GAME.CHECKLIST_",""),"_",T733,'Resource Checklist generator'!$M$2,L733,'Resource Checklist generator'!$K$2,CHAR(10),
    'Resource Checklist generator'!$L$1,'Resource Checklist generator'!$N$2,'Resource Checklist generator'!$K$1,CHAR(10),
    'Resource Checklist generator'!$N$1
))</f>
        <v/>
      </c>
      <c r="O733" s="14" t="str">
        <f>IF(NOT(OR(U733=0,U733="")),_xlfn.CONCAT('Resource Checklist generator'!$G$2,U733,'Resource Checklist generator'!$H$2,CHAR(10),'Resource Checklist generator'!$I$2),"")</f>
        <v/>
      </c>
      <c r="P733" s="14" t="str">
        <f>IF(NOT(OR(V733=0,V733="")),_xlfn.CONCAT('Resource Checklist generator'!$J$2,V733,'Resource Checklist generator'!$H$2,CHAR(10),'Resource Checklist generator'!$L$2),"")</f>
        <v/>
      </c>
      <c r="Q733" s="14" t="str">
        <f>IF(F733="","",
    _xlfn.CONCAT('Resource Checklist generator'!$A$1,UPPER('Resource Checklist generator'!$O$1),SUBSTITUTE(_xlfn.CONCAT(G733,"_",I733),"GAME.CHECKLIST_",""),'Resource Checklist generator'!$B$1,CHAR(10),
    'Resource Checklist generator'!$C$1,G733,'Resource Checklist generator'!$D$1,I733,'Resource Checklist generator'!$E$1,CHAR(10),
    IF(K733="","",_xlfn.CONCAT('Resource Checklist generator'!$F$1,K733,'Resource Checklist generator'!$G$1,CHAR(10))),
    'Resource Checklist generator'!$J$1,'Resource Checklist generator'!$K$1,CHAR(10),
    'Resource Checklist generator'!$N$1)
)</f>
        <v/>
      </c>
      <c r="R733" s="14"/>
      <c r="S733" s="14" t="str">
        <f t="shared" si="23"/>
        <v/>
      </c>
      <c r="T733" s="14" t="str" cm="1">
        <f t="array" ref="T733">IF(Q733="","",MATCH(MID(Q733,1,255),MID($R$3:$R$999,1,255),0))</f>
        <v/>
      </c>
      <c r="U733" s="14"/>
      <c r="V733" s="14"/>
    </row>
    <row r="734" spans="2:22">
      <c r="B734" s="9"/>
      <c r="C734" s="46" t="str" cm="1">
        <f t="array" ref="C734">IF(B734="","",
       IF(OR(_xlfn._xlws.FILTER('Checklist.loc DATA'!$D$3:$D$3000,'Checklist.loc DATA'!$C$3:$C$3000=B734,"#no matching result in Checklist.loc DATA")="#no matching result found in Checklist.loc DATA",_xlfn._xlws.FILTER('Checklist.loc DATA'!$D$3:$D$3000,'Checklist.loc DATA'!$C$3:$C$3000=B734,"#no matching result in Checklist.loc DATA")="MISSING",_xlfn._xlws.FILTER('Checklist.loc DATA'!$D$3:$D$3000,'Checklist.loc DATA'!$C$3:$C$3000=B734,"#no matching result in Checklist.loc DATA")=""),
            IF(_xlfn._xlws.FILTER('GAME.CHECKLIST_ Integrator'!$C$2:$C$3000,'GAME.CHECKLIST_ Integrator'!$D$2:$D$3000=B734,"#no matching result in GAME.CHECKLIST Integrator")="0","#Text found in aircraft PAGE_Integrator but no matching entry name; check that you copy-pasted entry names",
                   _xlfn._xlws.FILTER('GAME.CHECKLIST_ Integrator'!$C$2:$C$3000,'GAME.CHECKLIST_ Integrator'!$D$2:$D$3000=B734,"#no matching result in GAME.CHECKLIST Integrator")),
           _xlfn._xlws.FILTER('Checklist.loc DATA'!$D$3:$D$3000,'Checklist.loc DATA'!$C$3:$C$3000=B734,"#no matching result in Checklist.loc DATA")))</f>
        <v/>
      </c>
      <c r="D734" s="54"/>
      <c r="E734" s="46" t="str" cm="1">
        <f t="array" ref="E734">IF(D734="","",
       IF(OR(_xlfn._xlws.FILTER('Checklist.loc DATA'!$D$3:$D$3000,'Checklist.loc DATA'!$C$3:$C$3000=D734,"#no matching result in Checklist.loc DATA")="#no matching result found in Checklist.loc DATA",_xlfn._xlws.FILTER('Checklist.loc DATA'!$D$3:$D$3000,'Checklist.loc DATA'!$C$3:$C$3000=D734,"#no matching result in Checklist.loc DATA")="MISSING",_xlfn._xlws.FILTER('Checklist.loc DATA'!$D$3:$D$3000,'Checklist.loc DATA'!$C$3:$C$3000=D734,"#no matching result in Checklist.loc DATA")=""),
            IF(_xlfn._xlws.FILTER('GAME.CHECKLIST_ Integrator'!$C$2:$C$3000,'GAME.CHECKLIST_ Integrator'!$D$2:$D$3000=D734,"#no matching result in GAME.CHECKLIST Integrator")="0","#Text found in aircraft PAGE_Integrator but no matching entry name; check that you copy-pasted entry names",
                   _xlfn._xlws.FILTER('GAME.CHECKLIST_ Integrator'!$C$2:$C$3000,'GAME.CHECKLIST_ Integrator'!$D$2:$D$3000=D734,"#no matching result in GAME.CHECKLIST Integrator")),
           _xlfn._xlws.FILTER('Checklist.loc DATA'!$D$3:$D$3000,'Checklist.loc DATA'!$C$3:$C$3000=D734,"#no matching result in Checklist.loc DATA")))</f>
        <v/>
      </c>
      <c r="F734" s="52"/>
      <c r="G734" s="46" t="str" cm="1">
        <f t="array" ref="G734">IF(F734="","",
       IF(OR(_xlfn._xlws.FILTER('Checklist.loc DATA'!$D$3:$D$3000,'Checklist.loc DATA'!$C$3:$C$3000=F734,"#no matching result in Checklist.loc DATA")="#no matching result found in Checklist.loc DATA",_xlfn._xlws.FILTER('Checklist.loc DATA'!$D$3:$D$3000,'Checklist.loc DATA'!$C$3:$C$3000=F734,"#no matching result in Checklist.loc DATA")="MISSING",_xlfn._xlws.FILTER('Checklist.loc DATA'!$D$3:$D$3000,'Checklist.loc DATA'!$C$3:$C$3000=F734,"#no matching result in Checklist.loc DATA")=""),
            IF(_xlfn._xlws.FILTER('GAME.CHECKLIST_ Integrator'!$C$2:$C$3000,'GAME.CHECKLIST_ Integrator'!$D$2:$D$3000=F734,"#no matching result in GAME.CHECKLIST Integrator")="0","#Text found in aircraft PAGE_Integrator but no matching entry name; check that you copy-pasted entry names",
                   _xlfn._xlws.FILTER('GAME.CHECKLIST_ Integrator'!$C$2:$C$3000,'GAME.CHECKLIST_ Integrator'!$D$2:$D$3000=F734,"#no matching result in GAME.CHECKLIST Integrator")),
           _xlfn._xlws.FILTER('Checklist.loc DATA'!$D$3:$D$3000,'Checklist.loc DATA'!$C$3:$C$3000=F734,"#no matching result in Checklist.loc DATA")))</f>
        <v/>
      </c>
      <c r="H734" s="61"/>
      <c r="I734" s="46" t="str" cm="1">
        <f t="array" ref="I734">IF(H734="","",
       IF(OR(_xlfn._xlws.FILTER('Checklist.loc DATA'!$D$3:$D$3000,'Checklist.loc DATA'!$C$3:$C$3000=H734,"#no matching result in Checklist.loc DATA")="#no matching result found in Checklist.loc DATA",_xlfn._xlws.FILTER('Checklist.loc DATA'!$D$3:$D$3000,'Checklist.loc DATA'!$C$3:$C$3000=H734,"#no matching result in Checklist.loc DATA")="MISSING",_xlfn._xlws.FILTER('Checklist.loc DATA'!$D$3:$D$3000,'Checklist.loc DATA'!$C$3:$C$3000=H734,"#no matching result in Checklist.loc DATA")=""),
            IF(_xlfn._xlws.FILTER('GAME.CHECKLIST_ Integrator'!$C$2:$C$3000,'GAME.CHECKLIST_ Integrator'!$D$2:$D$3000=H734,"#no matching result in GAME.CHECKLIST Integrator")="0","#Text found in aircraft PAGE_Integrator but no matching entry name; check that you copy-pasted entry names",
                   _xlfn._xlws.FILTER('GAME.CHECKLIST_ Integrator'!$C$2:$C$3000,'GAME.CHECKLIST_ Integrator'!$D$2:$D$3000=H734,"#no matching result in GAME.CHECKLIST Integrator")),
           _xlfn._xlws.FILTER('Checklist.loc DATA'!$D$3:$D$3000,'Checklist.loc DATA'!$C$3:$C$3000=H734,"#no matching result in Checklist.loc DATA")))</f>
        <v/>
      </c>
      <c r="J734" s="48"/>
      <c r="K734" s="46" t="str" cm="1">
        <f t="array" ref="K734">IF(OR(J734="",J734=0),"",
       IF(OR(_xlfn._xlws.FILTER('Checklist.loc DATA'!$E$3:$E$3000,'Checklist.loc DATA'!$D$3:$D$3000=J734,"#no matching result in Checklist.loc DATA")="#no matching result found in Checklist.loc DATA",_xlfn._xlws.FILTER('Checklist.loc DATA'!$E$3:$E$3000,'Checklist.loc DATA'!$D$3:$D$3000=J734,"#no matching result in Checklist.loc DATA")="MISSING",_xlfn._xlws.FILTER('Checklist.loc DATA'!$E$3:$E$3000,'Checklist.loc DATA'!$D$3:$D$3000=J734,"#no matching result in Checklist.loc DATA")=""),
          IF(_xlfn._xlws.FILTER('CLUE. Integrator'!$C$2:$C$3000,'CLUE. Integrator'!$D$2:$D$3000=J734,"#no matching result in aircraft CLUE_Integrator")="0","#Text found in aircraft CLUE_Integrator but no matching entry name; check that you copy-pasted entry names",
                   _xlfn._xlws.FILTER('CLUE. Integrator'!$C$2:$C$3000,'CLUE. Integrator'!$D$2:$D$3000=J734,"#no matching result in aircraft CLUE_Integrator")),
           _xlfn._xlws.FILTER('Checklist.loc DATA'!$E$3:$E$3000,'Checklist.loc DATA'!$D$3:$D$3000=J734,"#no matching result in Checklist.loc DATA")))</f>
        <v/>
      </c>
      <c r="L734" s="63" t="str">
        <f>IF('Integrator tracking'!G743="","",'Integrator tracking'!G743)</f>
        <v/>
      </c>
      <c r="M734" s="14" t="str">
        <f t="shared" si="22"/>
        <v/>
      </c>
      <c r="N734" s="14" t="str">
        <f>IF(F734="","",
_xlfn.CONCAT('Resource Checklist generator'!$A$2,UPPER('Resource Checklist generator'!$O$1),SUBSTITUTE(_xlfn.CONCAT(G734,"_",I734),"GAME.CHECKLIST_",""),"_",T734,'Resource Checklist generator'!$M$2,L734,'Resource Checklist generator'!$K$2,CHAR(10),
    'Resource Checklist generator'!$L$1,'Resource Checklist generator'!$N$2,'Resource Checklist generator'!$K$1,CHAR(10),
    'Resource Checklist generator'!$N$1
))</f>
        <v/>
      </c>
      <c r="O734" s="14" t="str">
        <f>IF(NOT(OR(U734=0,U734="")),_xlfn.CONCAT('Resource Checklist generator'!$G$2,U734,'Resource Checklist generator'!$H$2,CHAR(10),'Resource Checklist generator'!$I$2),"")</f>
        <v/>
      </c>
      <c r="P734" s="14" t="str">
        <f>IF(NOT(OR(V734=0,V734="")),_xlfn.CONCAT('Resource Checklist generator'!$J$2,V734,'Resource Checklist generator'!$H$2,CHAR(10),'Resource Checklist generator'!$L$2),"")</f>
        <v/>
      </c>
      <c r="Q734" s="14" t="str">
        <f>IF(F734="","",
    _xlfn.CONCAT('Resource Checklist generator'!$A$1,UPPER('Resource Checklist generator'!$O$1),SUBSTITUTE(_xlfn.CONCAT(G734,"_",I734),"GAME.CHECKLIST_",""),'Resource Checklist generator'!$B$1,CHAR(10),
    'Resource Checklist generator'!$C$1,G734,'Resource Checklist generator'!$D$1,I734,'Resource Checklist generator'!$E$1,CHAR(10),
    IF(K734="","",_xlfn.CONCAT('Resource Checklist generator'!$F$1,K734,'Resource Checklist generator'!$G$1,CHAR(10))),
    'Resource Checklist generator'!$J$1,'Resource Checklist generator'!$K$1,CHAR(10),
    'Resource Checklist generator'!$N$1)
)</f>
        <v/>
      </c>
      <c r="R734" s="14"/>
      <c r="S734" s="14" t="str">
        <f t="shared" si="23"/>
        <v/>
      </c>
      <c r="T734" s="14" t="str" cm="1">
        <f t="array" ref="T734">IF(Q734="","",MATCH(MID(Q734,1,255),MID($R$3:$R$999,1,255),0))</f>
        <v/>
      </c>
      <c r="U734" s="14"/>
      <c r="V734" s="14"/>
    </row>
    <row r="735" spans="2:22">
      <c r="B735" s="9"/>
      <c r="C735" s="46" t="str" cm="1">
        <f t="array" ref="C735">IF(B735="","",
       IF(OR(_xlfn._xlws.FILTER('Checklist.loc DATA'!$D$3:$D$3000,'Checklist.loc DATA'!$C$3:$C$3000=B735,"#no matching result in Checklist.loc DATA")="#no matching result found in Checklist.loc DATA",_xlfn._xlws.FILTER('Checklist.loc DATA'!$D$3:$D$3000,'Checklist.loc DATA'!$C$3:$C$3000=B735,"#no matching result in Checklist.loc DATA")="MISSING",_xlfn._xlws.FILTER('Checklist.loc DATA'!$D$3:$D$3000,'Checklist.loc DATA'!$C$3:$C$3000=B735,"#no matching result in Checklist.loc DATA")=""),
            IF(_xlfn._xlws.FILTER('GAME.CHECKLIST_ Integrator'!$C$2:$C$3000,'GAME.CHECKLIST_ Integrator'!$D$2:$D$3000=B735,"#no matching result in GAME.CHECKLIST Integrator")="0","#Text found in aircraft PAGE_Integrator but no matching entry name; check that you copy-pasted entry names",
                   _xlfn._xlws.FILTER('GAME.CHECKLIST_ Integrator'!$C$2:$C$3000,'GAME.CHECKLIST_ Integrator'!$D$2:$D$3000=B735,"#no matching result in GAME.CHECKLIST Integrator")),
           _xlfn._xlws.FILTER('Checklist.loc DATA'!$D$3:$D$3000,'Checklist.loc DATA'!$C$3:$C$3000=B735,"#no matching result in Checklist.loc DATA")))</f>
        <v/>
      </c>
      <c r="D735" s="54"/>
      <c r="E735" s="46" t="str" cm="1">
        <f t="array" ref="E735">IF(D735="","",
       IF(OR(_xlfn._xlws.FILTER('Checklist.loc DATA'!$D$3:$D$3000,'Checklist.loc DATA'!$C$3:$C$3000=D735,"#no matching result in Checklist.loc DATA")="#no matching result found in Checklist.loc DATA",_xlfn._xlws.FILTER('Checklist.loc DATA'!$D$3:$D$3000,'Checklist.loc DATA'!$C$3:$C$3000=D735,"#no matching result in Checklist.loc DATA")="MISSING",_xlfn._xlws.FILTER('Checklist.loc DATA'!$D$3:$D$3000,'Checklist.loc DATA'!$C$3:$C$3000=D735,"#no matching result in Checklist.loc DATA")=""),
            IF(_xlfn._xlws.FILTER('GAME.CHECKLIST_ Integrator'!$C$2:$C$3000,'GAME.CHECKLIST_ Integrator'!$D$2:$D$3000=D735,"#no matching result in GAME.CHECKLIST Integrator")="0","#Text found in aircraft PAGE_Integrator but no matching entry name; check that you copy-pasted entry names",
                   _xlfn._xlws.FILTER('GAME.CHECKLIST_ Integrator'!$C$2:$C$3000,'GAME.CHECKLIST_ Integrator'!$D$2:$D$3000=D735,"#no matching result in GAME.CHECKLIST Integrator")),
           _xlfn._xlws.FILTER('Checklist.loc DATA'!$D$3:$D$3000,'Checklist.loc DATA'!$C$3:$C$3000=D735,"#no matching result in Checklist.loc DATA")))</f>
        <v/>
      </c>
      <c r="F735" s="52"/>
      <c r="G735" s="46" t="str" cm="1">
        <f t="array" ref="G735">IF(F735="","",
       IF(OR(_xlfn._xlws.FILTER('Checklist.loc DATA'!$D$3:$D$3000,'Checklist.loc DATA'!$C$3:$C$3000=F735,"#no matching result in Checklist.loc DATA")="#no matching result found in Checklist.loc DATA",_xlfn._xlws.FILTER('Checklist.loc DATA'!$D$3:$D$3000,'Checklist.loc DATA'!$C$3:$C$3000=F735,"#no matching result in Checklist.loc DATA")="MISSING",_xlfn._xlws.FILTER('Checklist.loc DATA'!$D$3:$D$3000,'Checklist.loc DATA'!$C$3:$C$3000=F735,"#no matching result in Checklist.loc DATA")=""),
            IF(_xlfn._xlws.FILTER('GAME.CHECKLIST_ Integrator'!$C$2:$C$3000,'GAME.CHECKLIST_ Integrator'!$D$2:$D$3000=F735,"#no matching result in GAME.CHECKLIST Integrator")="0","#Text found in aircraft PAGE_Integrator but no matching entry name; check that you copy-pasted entry names",
                   _xlfn._xlws.FILTER('GAME.CHECKLIST_ Integrator'!$C$2:$C$3000,'GAME.CHECKLIST_ Integrator'!$D$2:$D$3000=F735,"#no matching result in GAME.CHECKLIST Integrator")),
           _xlfn._xlws.FILTER('Checklist.loc DATA'!$D$3:$D$3000,'Checklist.loc DATA'!$C$3:$C$3000=F735,"#no matching result in Checklist.loc DATA")))</f>
        <v/>
      </c>
      <c r="H735" s="61"/>
      <c r="I735" s="46" t="str" cm="1">
        <f t="array" ref="I735">IF(H735="","",
       IF(OR(_xlfn._xlws.FILTER('Checklist.loc DATA'!$D$3:$D$3000,'Checklist.loc DATA'!$C$3:$C$3000=H735,"#no matching result in Checklist.loc DATA")="#no matching result found in Checklist.loc DATA",_xlfn._xlws.FILTER('Checklist.loc DATA'!$D$3:$D$3000,'Checklist.loc DATA'!$C$3:$C$3000=H735,"#no matching result in Checklist.loc DATA")="MISSING",_xlfn._xlws.FILTER('Checklist.loc DATA'!$D$3:$D$3000,'Checklist.loc DATA'!$C$3:$C$3000=H735,"#no matching result in Checklist.loc DATA")=""),
            IF(_xlfn._xlws.FILTER('GAME.CHECKLIST_ Integrator'!$C$2:$C$3000,'GAME.CHECKLIST_ Integrator'!$D$2:$D$3000=H735,"#no matching result in GAME.CHECKLIST Integrator")="0","#Text found in aircraft PAGE_Integrator but no matching entry name; check that you copy-pasted entry names",
                   _xlfn._xlws.FILTER('GAME.CHECKLIST_ Integrator'!$C$2:$C$3000,'GAME.CHECKLIST_ Integrator'!$D$2:$D$3000=H735,"#no matching result in GAME.CHECKLIST Integrator")),
           _xlfn._xlws.FILTER('Checklist.loc DATA'!$D$3:$D$3000,'Checklist.loc DATA'!$C$3:$C$3000=H735,"#no matching result in Checklist.loc DATA")))</f>
        <v/>
      </c>
      <c r="J735" s="48"/>
      <c r="K735" s="46" t="str" cm="1">
        <f t="array" ref="K735">IF(OR(J735="",J735=0),"",
       IF(OR(_xlfn._xlws.FILTER('Checklist.loc DATA'!$E$3:$E$3000,'Checklist.loc DATA'!$D$3:$D$3000=J735,"#no matching result in Checklist.loc DATA")="#no matching result found in Checklist.loc DATA",_xlfn._xlws.FILTER('Checklist.loc DATA'!$E$3:$E$3000,'Checklist.loc DATA'!$D$3:$D$3000=J735,"#no matching result in Checklist.loc DATA")="MISSING",_xlfn._xlws.FILTER('Checklist.loc DATA'!$E$3:$E$3000,'Checklist.loc DATA'!$D$3:$D$3000=J735,"#no matching result in Checklist.loc DATA")=""),
          IF(_xlfn._xlws.FILTER('CLUE. Integrator'!$C$2:$C$3000,'CLUE. Integrator'!$D$2:$D$3000=J735,"#no matching result in aircraft CLUE_Integrator")="0","#Text found in aircraft CLUE_Integrator but no matching entry name; check that you copy-pasted entry names",
                   _xlfn._xlws.FILTER('CLUE. Integrator'!$C$2:$C$3000,'CLUE. Integrator'!$D$2:$D$3000=J735,"#no matching result in aircraft CLUE_Integrator")),
           _xlfn._xlws.FILTER('Checklist.loc DATA'!$E$3:$E$3000,'Checklist.loc DATA'!$D$3:$D$3000=J735,"#no matching result in Checklist.loc DATA")))</f>
        <v/>
      </c>
      <c r="L735" s="63" t="str">
        <f>IF('Integrator tracking'!G744="","",'Integrator tracking'!G744)</f>
        <v/>
      </c>
      <c r="M735" s="14" t="str">
        <f t="shared" si="22"/>
        <v/>
      </c>
      <c r="N735" s="14" t="str">
        <f>IF(F735="","",
_xlfn.CONCAT('Resource Checklist generator'!$A$2,UPPER('Resource Checklist generator'!$O$1),SUBSTITUTE(_xlfn.CONCAT(G735,"_",I735),"GAME.CHECKLIST_",""),"_",T735,'Resource Checklist generator'!$M$2,L735,'Resource Checklist generator'!$K$2,CHAR(10),
    'Resource Checklist generator'!$L$1,'Resource Checklist generator'!$N$2,'Resource Checklist generator'!$K$1,CHAR(10),
    'Resource Checklist generator'!$N$1
))</f>
        <v/>
      </c>
      <c r="O735" s="14" t="str">
        <f>IF(NOT(OR(U735=0,U735="")),_xlfn.CONCAT('Resource Checklist generator'!$G$2,U735,'Resource Checklist generator'!$H$2,CHAR(10),'Resource Checklist generator'!$I$2),"")</f>
        <v/>
      </c>
      <c r="P735" s="14" t="str">
        <f>IF(NOT(OR(V735=0,V735="")),_xlfn.CONCAT('Resource Checklist generator'!$J$2,V735,'Resource Checklist generator'!$H$2,CHAR(10),'Resource Checklist generator'!$L$2),"")</f>
        <v/>
      </c>
      <c r="Q735" s="14" t="str">
        <f>IF(F735="","",
    _xlfn.CONCAT('Resource Checklist generator'!$A$1,UPPER('Resource Checklist generator'!$O$1),SUBSTITUTE(_xlfn.CONCAT(G735,"_",I735),"GAME.CHECKLIST_",""),'Resource Checklist generator'!$B$1,CHAR(10),
    'Resource Checklist generator'!$C$1,G735,'Resource Checklist generator'!$D$1,I735,'Resource Checklist generator'!$E$1,CHAR(10),
    IF(K735="","",_xlfn.CONCAT('Resource Checklist generator'!$F$1,K735,'Resource Checklist generator'!$G$1,CHAR(10))),
    'Resource Checklist generator'!$J$1,'Resource Checklist generator'!$K$1,CHAR(10),
    'Resource Checklist generator'!$N$1)
)</f>
        <v/>
      </c>
      <c r="R735" s="14"/>
      <c r="S735" s="14" t="str">
        <f t="shared" si="23"/>
        <v/>
      </c>
      <c r="T735" s="14" t="str" cm="1">
        <f t="array" ref="T735">IF(Q735="","",MATCH(MID(Q735,1,255),MID($R$3:$R$999,1,255),0))</f>
        <v/>
      </c>
      <c r="U735" s="14"/>
      <c r="V735" s="14"/>
    </row>
    <row r="736" spans="2:22">
      <c r="B736" s="9"/>
      <c r="C736" s="46" t="str" cm="1">
        <f t="array" ref="C736">IF(B736="","",
       IF(OR(_xlfn._xlws.FILTER('Checklist.loc DATA'!$D$3:$D$3000,'Checklist.loc DATA'!$C$3:$C$3000=B736,"#no matching result in Checklist.loc DATA")="#no matching result found in Checklist.loc DATA",_xlfn._xlws.FILTER('Checklist.loc DATA'!$D$3:$D$3000,'Checklist.loc DATA'!$C$3:$C$3000=B736,"#no matching result in Checklist.loc DATA")="MISSING",_xlfn._xlws.FILTER('Checklist.loc DATA'!$D$3:$D$3000,'Checklist.loc DATA'!$C$3:$C$3000=B736,"#no matching result in Checklist.loc DATA")=""),
            IF(_xlfn._xlws.FILTER('GAME.CHECKLIST_ Integrator'!$C$2:$C$3000,'GAME.CHECKLIST_ Integrator'!$D$2:$D$3000=B736,"#no matching result in GAME.CHECKLIST Integrator")="0","#Text found in aircraft PAGE_Integrator but no matching entry name; check that you copy-pasted entry names",
                   _xlfn._xlws.FILTER('GAME.CHECKLIST_ Integrator'!$C$2:$C$3000,'GAME.CHECKLIST_ Integrator'!$D$2:$D$3000=B736,"#no matching result in GAME.CHECKLIST Integrator")),
           _xlfn._xlws.FILTER('Checklist.loc DATA'!$D$3:$D$3000,'Checklist.loc DATA'!$C$3:$C$3000=B736,"#no matching result in Checklist.loc DATA")))</f>
        <v/>
      </c>
      <c r="D736" s="54"/>
      <c r="E736" s="46" t="str" cm="1">
        <f t="array" ref="E736">IF(D736="","",
       IF(OR(_xlfn._xlws.FILTER('Checklist.loc DATA'!$D$3:$D$3000,'Checklist.loc DATA'!$C$3:$C$3000=D736,"#no matching result in Checklist.loc DATA")="#no matching result found in Checklist.loc DATA",_xlfn._xlws.FILTER('Checklist.loc DATA'!$D$3:$D$3000,'Checklist.loc DATA'!$C$3:$C$3000=D736,"#no matching result in Checklist.loc DATA")="MISSING",_xlfn._xlws.FILTER('Checklist.loc DATA'!$D$3:$D$3000,'Checklist.loc DATA'!$C$3:$C$3000=D736,"#no matching result in Checklist.loc DATA")=""),
            IF(_xlfn._xlws.FILTER('GAME.CHECKLIST_ Integrator'!$C$2:$C$3000,'GAME.CHECKLIST_ Integrator'!$D$2:$D$3000=D736,"#no matching result in GAME.CHECKLIST Integrator")="0","#Text found in aircraft PAGE_Integrator but no matching entry name; check that you copy-pasted entry names",
                   _xlfn._xlws.FILTER('GAME.CHECKLIST_ Integrator'!$C$2:$C$3000,'GAME.CHECKLIST_ Integrator'!$D$2:$D$3000=D736,"#no matching result in GAME.CHECKLIST Integrator")),
           _xlfn._xlws.FILTER('Checklist.loc DATA'!$D$3:$D$3000,'Checklist.loc DATA'!$C$3:$C$3000=D736,"#no matching result in Checklist.loc DATA")))</f>
        <v/>
      </c>
      <c r="F736" s="52"/>
      <c r="G736" s="46" t="str" cm="1">
        <f t="array" ref="G736">IF(F736="","",
       IF(OR(_xlfn._xlws.FILTER('Checklist.loc DATA'!$D$3:$D$3000,'Checklist.loc DATA'!$C$3:$C$3000=F736,"#no matching result in Checklist.loc DATA")="#no matching result found in Checklist.loc DATA",_xlfn._xlws.FILTER('Checklist.loc DATA'!$D$3:$D$3000,'Checklist.loc DATA'!$C$3:$C$3000=F736,"#no matching result in Checklist.loc DATA")="MISSING",_xlfn._xlws.FILTER('Checklist.loc DATA'!$D$3:$D$3000,'Checklist.loc DATA'!$C$3:$C$3000=F736,"#no matching result in Checklist.loc DATA")=""),
            IF(_xlfn._xlws.FILTER('GAME.CHECKLIST_ Integrator'!$C$2:$C$3000,'GAME.CHECKLIST_ Integrator'!$D$2:$D$3000=F736,"#no matching result in GAME.CHECKLIST Integrator")="0","#Text found in aircraft PAGE_Integrator but no matching entry name; check that you copy-pasted entry names",
                   _xlfn._xlws.FILTER('GAME.CHECKLIST_ Integrator'!$C$2:$C$3000,'GAME.CHECKLIST_ Integrator'!$D$2:$D$3000=F736,"#no matching result in GAME.CHECKLIST Integrator")),
           _xlfn._xlws.FILTER('Checklist.loc DATA'!$D$3:$D$3000,'Checklist.loc DATA'!$C$3:$C$3000=F736,"#no matching result in Checklist.loc DATA")))</f>
        <v/>
      </c>
      <c r="H736" s="61"/>
      <c r="I736" s="46" t="str" cm="1">
        <f t="array" ref="I736">IF(H736="","",
       IF(OR(_xlfn._xlws.FILTER('Checklist.loc DATA'!$D$3:$D$3000,'Checklist.loc DATA'!$C$3:$C$3000=H736,"#no matching result in Checklist.loc DATA")="#no matching result found in Checklist.loc DATA",_xlfn._xlws.FILTER('Checklist.loc DATA'!$D$3:$D$3000,'Checklist.loc DATA'!$C$3:$C$3000=H736,"#no matching result in Checklist.loc DATA")="MISSING",_xlfn._xlws.FILTER('Checklist.loc DATA'!$D$3:$D$3000,'Checklist.loc DATA'!$C$3:$C$3000=H736,"#no matching result in Checklist.loc DATA")=""),
            IF(_xlfn._xlws.FILTER('GAME.CHECKLIST_ Integrator'!$C$2:$C$3000,'GAME.CHECKLIST_ Integrator'!$D$2:$D$3000=H736,"#no matching result in GAME.CHECKLIST Integrator")="0","#Text found in aircraft PAGE_Integrator but no matching entry name; check that you copy-pasted entry names",
                   _xlfn._xlws.FILTER('GAME.CHECKLIST_ Integrator'!$C$2:$C$3000,'GAME.CHECKLIST_ Integrator'!$D$2:$D$3000=H736,"#no matching result in GAME.CHECKLIST Integrator")),
           _xlfn._xlws.FILTER('Checklist.loc DATA'!$D$3:$D$3000,'Checklist.loc DATA'!$C$3:$C$3000=H736,"#no matching result in Checklist.loc DATA")))</f>
        <v/>
      </c>
      <c r="J736" s="48"/>
      <c r="K736" s="46" t="str" cm="1">
        <f t="array" ref="K736">IF(OR(J736="",J736=0),"",
       IF(OR(_xlfn._xlws.FILTER('Checklist.loc DATA'!$E$3:$E$3000,'Checklist.loc DATA'!$D$3:$D$3000=J736,"#no matching result in Checklist.loc DATA")="#no matching result found in Checklist.loc DATA",_xlfn._xlws.FILTER('Checklist.loc DATA'!$E$3:$E$3000,'Checklist.loc DATA'!$D$3:$D$3000=J736,"#no matching result in Checklist.loc DATA")="MISSING",_xlfn._xlws.FILTER('Checklist.loc DATA'!$E$3:$E$3000,'Checklist.loc DATA'!$D$3:$D$3000=J736,"#no matching result in Checklist.loc DATA")=""),
          IF(_xlfn._xlws.FILTER('CLUE. Integrator'!$C$2:$C$3000,'CLUE. Integrator'!$D$2:$D$3000=J736,"#no matching result in aircraft CLUE_Integrator")="0","#Text found in aircraft CLUE_Integrator but no matching entry name; check that you copy-pasted entry names",
                   _xlfn._xlws.FILTER('CLUE. Integrator'!$C$2:$C$3000,'CLUE. Integrator'!$D$2:$D$3000=J736,"#no matching result in aircraft CLUE_Integrator")),
           _xlfn._xlws.FILTER('Checklist.loc DATA'!$E$3:$E$3000,'Checklist.loc DATA'!$D$3:$D$3000=J736,"#no matching result in Checklist.loc DATA")))</f>
        <v/>
      </c>
      <c r="L736" s="63" t="str">
        <f>IF('Integrator tracking'!G745="","",'Integrator tracking'!G745)</f>
        <v/>
      </c>
      <c r="M736" s="14" t="str">
        <f t="shared" si="22"/>
        <v/>
      </c>
      <c r="N736" s="14" t="str">
        <f>IF(F736="","",
_xlfn.CONCAT('Resource Checklist generator'!$A$2,UPPER('Resource Checklist generator'!$O$1),SUBSTITUTE(_xlfn.CONCAT(G736,"_",I736),"GAME.CHECKLIST_",""),"_",T736,'Resource Checklist generator'!$M$2,L736,'Resource Checklist generator'!$K$2,CHAR(10),
    'Resource Checklist generator'!$L$1,'Resource Checklist generator'!$N$2,'Resource Checklist generator'!$K$1,CHAR(10),
    'Resource Checklist generator'!$N$1
))</f>
        <v/>
      </c>
      <c r="O736" s="14" t="str">
        <f>IF(NOT(OR(U736=0,U736="")),_xlfn.CONCAT('Resource Checklist generator'!$G$2,U736,'Resource Checklist generator'!$H$2,CHAR(10),'Resource Checklist generator'!$I$2),"")</f>
        <v/>
      </c>
      <c r="P736" s="14" t="str">
        <f>IF(NOT(OR(V736=0,V736="")),_xlfn.CONCAT('Resource Checklist generator'!$J$2,V736,'Resource Checklist generator'!$H$2,CHAR(10),'Resource Checklist generator'!$L$2),"")</f>
        <v/>
      </c>
      <c r="Q736" s="14" t="str">
        <f>IF(F736="","",
    _xlfn.CONCAT('Resource Checklist generator'!$A$1,UPPER('Resource Checklist generator'!$O$1),SUBSTITUTE(_xlfn.CONCAT(G736,"_",I736),"GAME.CHECKLIST_",""),'Resource Checklist generator'!$B$1,CHAR(10),
    'Resource Checklist generator'!$C$1,G736,'Resource Checklist generator'!$D$1,I736,'Resource Checklist generator'!$E$1,CHAR(10),
    IF(K736="","",_xlfn.CONCAT('Resource Checklist generator'!$F$1,K736,'Resource Checklist generator'!$G$1,CHAR(10))),
    'Resource Checklist generator'!$J$1,'Resource Checklist generator'!$K$1,CHAR(10),
    'Resource Checklist generator'!$N$1)
)</f>
        <v/>
      </c>
      <c r="R736" s="14"/>
      <c r="S736" s="14" t="str">
        <f t="shared" si="23"/>
        <v/>
      </c>
      <c r="T736" s="14" t="str" cm="1">
        <f t="array" ref="T736">IF(Q736="","",MATCH(MID(Q736,1,255),MID($R$3:$R$999,1,255),0))</f>
        <v/>
      </c>
      <c r="U736" s="14"/>
      <c r="V736" s="14"/>
    </row>
    <row r="737" spans="2:22">
      <c r="B737" s="9"/>
      <c r="C737" s="46" t="str" cm="1">
        <f t="array" ref="C737">IF(B737="","",
       IF(OR(_xlfn._xlws.FILTER('Checklist.loc DATA'!$D$3:$D$3000,'Checklist.loc DATA'!$C$3:$C$3000=B737,"#no matching result in Checklist.loc DATA")="#no matching result found in Checklist.loc DATA",_xlfn._xlws.FILTER('Checklist.loc DATA'!$D$3:$D$3000,'Checklist.loc DATA'!$C$3:$C$3000=B737,"#no matching result in Checklist.loc DATA")="MISSING",_xlfn._xlws.FILTER('Checklist.loc DATA'!$D$3:$D$3000,'Checklist.loc DATA'!$C$3:$C$3000=B737,"#no matching result in Checklist.loc DATA")=""),
            IF(_xlfn._xlws.FILTER('GAME.CHECKLIST_ Integrator'!$C$2:$C$3000,'GAME.CHECKLIST_ Integrator'!$D$2:$D$3000=B737,"#no matching result in GAME.CHECKLIST Integrator")="0","#Text found in aircraft PAGE_Integrator but no matching entry name; check that you copy-pasted entry names",
                   _xlfn._xlws.FILTER('GAME.CHECKLIST_ Integrator'!$C$2:$C$3000,'GAME.CHECKLIST_ Integrator'!$D$2:$D$3000=B737,"#no matching result in GAME.CHECKLIST Integrator")),
           _xlfn._xlws.FILTER('Checklist.loc DATA'!$D$3:$D$3000,'Checklist.loc DATA'!$C$3:$C$3000=B737,"#no matching result in Checklist.loc DATA")))</f>
        <v/>
      </c>
      <c r="D737" s="54"/>
      <c r="E737" s="46" t="str" cm="1">
        <f t="array" ref="E737">IF(D737="","",
       IF(OR(_xlfn._xlws.FILTER('Checklist.loc DATA'!$D$3:$D$3000,'Checklist.loc DATA'!$C$3:$C$3000=D737,"#no matching result in Checklist.loc DATA")="#no matching result found in Checklist.loc DATA",_xlfn._xlws.FILTER('Checklist.loc DATA'!$D$3:$D$3000,'Checklist.loc DATA'!$C$3:$C$3000=D737,"#no matching result in Checklist.loc DATA")="MISSING",_xlfn._xlws.FILTER('Checklist.loc DATA'!$D$3:$D$3000,'Checklist.loc DATA'!$C$3:$C$3000=D737,"#no matching result in Checklist.loc DATA")=""),
            IF(_xlfn._xlws.FILTER('GAME.CHECKLIST_ Integrator'!$C$2:$C$3000,'GAME.CHECKLIST_ Integrator'!$D$2:$D$3000=D737,"#no matching result in GAME.CHECKLIST Integrator")="0","#Text found in aircraft PAGE_Integrator but no matching entry name; check that you copy-pasted entry names",
                   _xlfn._xlws.FILTER('GAME.CHECKLIST_ Integrator'!$C$2:$C$3000,'GAME.CHECKLIST_ Integrator'!$D$2:$D$3000=D737,"#no matching result in GAME.CHECKLIST Integrator")),
           _xlfn._xlws.FILTER('Checklist.loc DATA'!$D$3:$D$3000,'Checklist.loc DATA'!$C$3:$C$3000=D737,"#no matching result in Checklist.loc DATA")))</f>
        <v/>
      </c>
      <c r="F737" s="52"/>
      <c r="G737" s="46" t="str" cm="1">
        <f t="array" ref="G737">IF(F737="","",
       IF(OR(_xlfn._xlws.FILTER('Checklist.loc DATA'!$D$3:$D$3000,'Checklist.loc DATA'!$C$3:$C$3000=F737,"#no matching result in Checklist.loc DATA")="#no matching result found in Checklist.loc DATA",_xlfn._xlws.FILTER('Checklist.loc DATA'!$D$3:$D$3000,'Checklist.loc DATA'!$C$3:$C$3000=F737,"#no matching result in Checklist.loc DATA")="MISSING",_xlfn._xlws.FILTER('Checklist.loc DATA'!$D$3:$D$3000,'Checklist.loc DATA'!$C$3:$C$3000=F737,"#no matching result in Checklist.loc DATA")=""),
            IF(_xlfn._xlws.FILTER('GAME.CHECKLIST_ Integrator'!$C$2:$C$3000,'GAME.CHECKLIST_ Integrator'!$D$2:$D$3000=F737,"#no matching result in GAME.CHECKLIST Integrator")="0","#Text found in aircraft PAGE_Integrator but no matching entry name; check that you copy-pasted entry names",
                   _xlfn._xlws.FILTER('GAME.CHECKLIST_ Integrator'!$C$2:$C$3000,'GAME.CHECKLIST_ Integrator'!$D$2:$D$3000=F737,"#no matching result in GAME.CHECKLIST Integrator")),
           _xlfn._xlws.FILTER('Checklist.loc DATA'!$D$3:$D$3000,'Checklist.loc DATA'!$C$3:$C$3000=F737,"#no matching result in Checklist.loc DATA")))</f>
        <v/>
      </c>
      <c r="H737" s="61"/>
      <c r="I737" s="46" t="str" cm="1">
        <f t="array" ref="I737">IF(H737="","",
       IF(OR(_xlfn._xlws.FILTER('Checklist.loc DATA'!$D$3:$D$3000,'Checklist.loc DATA'!$C$3:$C$3000=H737,"#no matching result in Checklist.loc DATA")="#no matching result found in Checklist.loc DATA",_xlfn._xlws.FILTER('Checklist.loc DATA'!$D$3:$D$3000,'Checklist.loc DATA'!$C$3:$C$3000=H737,"#no matching result in Checklist.loc DATA")="MISSING",_xlfn._xlws.FILTER('Checklist.loc DATA'!$D$3:$D$3000,'Checklist.loc DATA'!$C$3:$C$3000=H737,"#no matching result in Checklist.loc DATA")=""),
            IF(_xlfn._xlws.FILTER('GAME.CHECKLIST_ Integrator'!$C$2:$C$3000,'GAME.CHECKLIST_ Integrator'!$D$2:$D$3000=H737,"#no matching result in GAME.CHECKLIST Integrator")="0","#Text found in aircraft PAGE_Integrator but no matching entry name; check that you copy-pasted entry names",
                   _xlfn._xlws.FILTER('GAME.CHECKLIST_ Integrator'!$C$2:$C$3000,'GAME.CHECKLIST_ Integrator'!$D$2:$D$3000=H737,"#no matching result in GAME.CHECKLIST Integrator")),
           _xlfn._xlws.FILTER('Checklist.loc DATA'!$D$3:$D$3000,'Checklist.loc DATA'!$C$3:$C$3000=H737,"#no matching result in Checklist.loc DATA")))</f>
        <v/>
      </c>
      <c r="J737" s="48"/>
      <c r="K737" s="46" t="str" cm="1">
        <f t="array" ref="K737">IF(OR(J737="",J737=0),"",
       IF(OR(_xlfn._xlws.FILTER('Checklist.loc DATA'!$E$3:$E$3000,'Checklist.loc DATA'!$D$3:$D$3000=J737,"#no matching result in Checklist.loc DATA")="#no matching result found in Checklist.loc DATA",_xlfn._xlws.FILTER('Checklist.loc DATA'!$E$3:$E$3000,'Checklist.loc DATA'!$D$3:$D$3000=J737,"#no matching result in Checklist.loc DATA")="MISSING",_xlfn._xlws.FILTER('Checklist.loc DATA'!$E$3:$E$3000,'Checklist.loc DATA'!$D$3:$D$3000=J737,"#no matching result in Checklist.loc DATA")=""),
          IF(_xlfn._xlws.FILTER('CLUE. Integrator'!$C$2:$C$3000,'CLUE. Integrator'!$D$2:$D$3000=J737,"#no matching result in aircraft CLUE_Integrator")="0","#Text found in aircraft CLUE_Integrator but no matching entry name; check that you copy-pasted entry names",
                   _xlfn._xlws.FILTER('CLUE. Integrator'!$C$2:$C$3000,'CLUE. Integrator'!$D$2:$D$3000=J737,"#no matching result in aircraft CLUE_Integrator")),
           _xlfn._xlws.FILTER('Checklist.loc DATA'!$E$3:$E$3000,'Checklist.loc DATA'!$D$3:$D$3000=J737,"#no matching result in Checklist.loc DATA")))</f>
        <v/>
      </c>
      <c r="L737" s="63" t="str">
        <f>IF('Integrator tracking'!G746="","",'Integrator tracking'!G746)</f>
        <v/>
      </c>
      <c r="M737" s="14" t="str">
        <f t="shared" si="22"/>
        <v/>
      </c>
      <c r="N737" s="14" t="str">
        <f>IF(F737="","",
_xlfn.CONCAT('Resource Checklist generator'!$A$2,UPPER('Resource Checklist generator'!$O$1),SUBSTITUTE(_xlfn.CONCAT(G737,"_",I737),"GAME.CHECKLIST_",""),"_",T737,'Resource Checklist generator'!$M$2,L737,'Resource Checklist generator'!$K$2,CHAR(10),
    'Resource Checklist generator'!$L$1,'Resource Checklist generator'!$N$2,'Resource Checklist generator'!$K$1,CHAR(10),
    'Resource Checklist generator'!$N$1
))</f>
        <v/>
      </c>
      <c r="O737" s="14" t="str">
        <f>IF(NOT(OR(U737=0,U737="")),_xlfn.CONCAT('Resource Checklist generator'!$G$2,U737,'Resource Checklist generator'!$H$2,CHAR(10),'Resource Checklist generator'!$I$2),"")</f>
        <v/>
      </c>
      <c r="P737" s="14" t="str">
        <f>IF(NOT(OR(V737=0,V737="")),_xlfn.CONCAT('Resource Checklist generator'!$J$2,V737,'Resource Checklist generator'!$H$2,CHAR(10),'Resource Checklist generator'!$L$2),"")</f>
        <v/>
      </c>
      <c r="Q737" s="14" t="str">
        <f>IF(F737="","",
    _xlfn.CONCAT('Resource Checklist generator'!$A$1,UPPER('Resource Checklist generator'!$O$1),SUBSTITUTE(_xlfn.CONCAT(G737,"_",I737),"GAME.CHECKLIST_",""),'Resource Checklist generator'!$B$1,CHAR(10),
    'Resource Checklist generator'!$C$1,G737,'Resource Checklist generator'!$D$1,I737,'Resource Checklist generator'!$E$1,CHAR(10),
    IF(K737="","",_xlfn.CONCAT('Resource Checklist generator'!$F$1,K737,'Resource Checklist generator'!$G$1,CHAR(10))),
    'Resource Checklist generator'!$J$1,'Resource Checklist generator'!$K$1,CHAR(10),
    'Resource Checklist generator'!$N$1)
)</f>
        <v/>
      </c>
      <c r="R737" s="14"/>
      <c r="S737" s="14" t="str">
        <f t="shared" si="23"/>
        <v/>
      </c>
      <c r="T737" s="14" t="str" cm="1">
        <f t="array" ref="T737">IF(Q737="","",MATCH(MID(Q737,1,255),MID($R$3:$R$999,1,255),0))</f>
        <v/>
      </c>
      <c r="U737" s="14"/>
      <c r="V737" s="14"/>
    </row>
    <row r="738" spans="2:22">
      <c r="B738" s="9"/>
      <c r="C738" s="46" t="str" cm="1">
        <f t="array" ref="C738">IF(B738="","",
       IF(OR(_xlfn._xlws.FILTER('Checklist.loc DATA'!$D$3:$D$3000,'Checklist.loc DATA'!$C$3:$C$3000=B738,"#no matching result in Checklist.loc DATA")="#no matching result found in Checklist.loc DATA",_xlfn._xlws.FILTER('Checklist.loc DATA'!$D$3:$D$3000,'Checklist.loc DATA'!$C$3:$C$3000=B738,"#no matching result in Checklist.loc DATA")="MISSING",_xlfn._xlws.FILTER('Checklist.loc DATA'!$D$3:$D$3000,'Checklist.loc DATA'!$C$3:$C$3000=B738,"#no matching result in Checklist.loc DATA")=""),
            IF(_xlfn._xlws.FILTER('GAME.CHECKLIST_ Integrator'!$C$2:$C$3000,'GAME.CHECKLIST_ Integrator'!$D$2:$D$3000=B738,"#no matching result in GAME.CHECKLIST Integrator")="0","#Text found in aircraft PAGE_Integrator but no matching entry name; check that you copy-pasted entry names",
                   _xlfn._xlws.FILTER('GAME.CHECKLIST_ Integrator'!$C$2:$C$3000,'GAME.CHECKLIST_ Integrator'!$D$2:$D$3000=B738,"#no matching result in GAME.CHECKLIST Integrator")),
           _xlfn._xlws.FILTER('Checklist.loc DATA'!$D$3:$D$3000,'Checklist.loc DATA'!$C$3:$C$3000=B738,"#no matching result in Checklist.loc DATA")))</f>
        <v/>
      </c>
      <c r="D738" s="54"/>
      <c r="E738" s="46" t="str" cm="1">
        <f t="array" ref="E738">IF(D738="","",
       IF(OR(_xlfn._xlws.FILTER('Checklist.loc DATA'!$D$3:$D$3000,'Checklist.loc DATA'!$C$3:$C$3000=D738,"#no matching result in Checklist.loc DATA")="#no matching result found in Checklist.loc DATA",_xlfn._xlws.FILTER('Checklist.loc DATA'!$D$3:$D$3000,'Checklist.loc DATA'!$C$3:$C$3000=D738,"#no matching result in Checklist.loc DATA")="MISSING",_xlfn._xlws.FILTER('Checklist.loc DATA'!$D$3:$D$3000,'Checklist.loc DATA'!$C$3:$C$3000=D738,"#no matching result in Checklist.loc DATA")=""),
            IF(_xlfn._xlws.FILTER('GAME.CHECKLIST_ Integrator'!$C$2:$C$3000,'GAME.CHECKLIST_ Integrator'!$D$2:$D$3000=D738,"#no matching result in GAME.CHECKLIST Integrator")="0","#Text found in aircraft PAGE_Integrator but no matching entry name; check that you copy-pasted entry names",
                   _xlfn._xlws.FILTER('GAME.CHECKLIST_ Integrator'!$C$2:$C$3000,'GAME.CHECKLIST_ Integrator'!$D$2:$D$3000=D738,"#no matching result in GAME.CHECKLIST Integrator")),
           _xlfn._xlws.FILTER('Checklist.loc DATA'!$D$3:$D$3000,'Checklist.loc DATA'!$C$3:$C$3000=D738,"#no matching result in Checklist.loc DATA")))</f>
        <v/>
      </c>
      <c r="F738" s="52"/>
      <c r="G738" s="46" t="str" cm="1">
        <f t="array" ref="G738">IF(F738="","",
       IF(OR(_xlfn._xlws.FILTER('Checklist.loc DATA'!$D$3:$D$3000,'Checklist.loc DATA'!$C$3:$C$3000=F738,"#no matching result in Checklist.loc DATA")="#no matching result found in Checklist.loc DATA",_xlfn._xlws.FILTER('Checklist.loc DATA'!$D$3:$D$3000,'Checklist.loc DATA'!$C$3:$C$3000=F738,"#no matching result in Checklist.loc DATA")="MISSING",_xlfn._xlws.FILTER('Checklist.loc DATA'!$D$3:$D$3000,'Checklist.loc DATA'!$C$3:$C$3000=F738,"#no matching result in Checklist.loc DATA")=""),
            IF(_xlfn._xlws.FILTER('GAME.CHECKLIST_ Integrator'!$C$2:$C$3000,'GAME.CHECKLIST_ Integrator'!$D$2:$D$3000=F738,"#no matching result in GAME.CHECKLIST Integrator")="0","#Text found in aircraft PAGE_Integrator but no matching entry name; check that you copy-pasted entry names",
                   _xlfn._xlws.FILTER('GAME.CHECKLIST_ Integrator'!$C$2:$C$3000,'GAME.CHECKLIST_ Integrator'!$D$2:$D$3000=F738,"#no matching result in GAME.CHECKLIST Integrator")),
           _xlfn._xlws.FILTER('Checklist.loc DATA'!$D$3:$D$3000,'Checklist.loc DATA'!$C$3:$C$3000=F738,"#no matching result in Checklist.loc DATA")))</f>
        <v/>
      </c>
      <c r="H738" s="61"/>
      <c r="I738" s="46" t="str" cm="1">
        <f t="array" ref="I738">IF(H738="","",
       IF(OR(_xlfn._xlws.FILTER('Checklist.loc DATA'!$D$3:$D$3000,'Checklist.loc DATA'!$C$3:$C$3000=H738,"#no matching result in Checklist.loc DATA")="#no matching result found in Checklist.loc DATA",_xlfn._xlws.FILTER('Checklist.loc DATA'!$D$3:$D$3000,'Checklist.loc DATA'!$C$3:$C$3000=H738,"#no matching result in Checklist.loc DATA")="MISSING",_xlfn._xlws.FILTER('Checklist.loc DATA'!$D$3:$D$3000,'Checklist.loc DATA'!$C$3:$C$3000=H738,"#no matching result in Checklist.loc DATA")=""),
            IF(_xlfn._xlws.FILTER('GAME.CHECKLIST_ Integrator'!$C$2:$C$3000,'GAME.CHECKLIST_ Integrator'!$D$2:$D$3000=H738,"#no matching result in GAME.CHECKLIST Integrator")="0","#Text found in aircraft PAGE_Integrator but no matching entry name; check that you copy-pasted entry names",
                   _xlfn._xlws.FILTER('GAME.CHECKLIST_ Integrator'!$C$2:$C$3000,'GAME.CHECKLIST_ Integrator'!$D$2:$D$3000=H738,"#no matching result in GAME.CHECKLIST Integrator")),
           _xlfn._xlws.FILTER('Checklist.loc DATA'!$D$3:$D$3000,'Checklist.loc DATA'!$C$3:$C$3000=H738,"#no matching result in Checklist.loc DATA")))</f>
        <v/>
      </c>
      <c r="J738" s="48"/>
      <c r="K738" s="46" t="str" cm="1">
        <f t="array" ref="K738">IF(OR(J738="",J738=0),"",
       IF(OR(_xlfn._xlws.FILTER('Checklist.loc DATA'!$E$3:$E$3000,'Checklist.loc DATA'!$D$3:$D$3000=J738,"#no matching result in Checklist.loc DATA")="#no matching result found in Checklist.loc DATA",_xlfn._xlws.FILTER('Checklist.loc DATA'!$E$3:$E$3000,'Checklist.loc DATA'!$D$3:$D$3000=J738,"#no matching result in Checklist.loc DATA")="MISSING",_xlfn._xlws.FILTER('Checklist.loc DATA'!$E$3:$E$3000,'Checklist.loc DATA'!$D$3:$D$3000=J738,"#no matching result in Checklist.loc DATA")=""),
          IF(_xlfn._xlws.FILTER('CLUE. Integrator'!$C$2:$C$3000,'CLUE. Integrator'!$D$2:$D$3000=J738,"#no matching result in aircraft CLUE_Integrator")="0","#Text found in aircraft CLUE_Integrator but no matching entry name; check that you copy-pasted entry names",
                   _xlfn._xlws.FILTER('CLUE. Integrator'!$C$2:$C$3000,'CLUE. Integrator'!$D$2:$D$3000=J738,"#no matching result in aircraft CLUE_Integrator")),
           _xlfn._xlws.FILTER('Checklist.loc DATA'!$E$3:$E$3000,'Checklist.loc DATA'!$D$3:$D$3000=J738,"#no matching result in Checklist.loc DATA")))</f>
        <v/>
      </c>
      <c r="L738" s="63" t="str">
        <f>IF('Integrator tracking'!G747="","",'Integrator tracking'!G747)</f>
        <v/>
      </c>
      <c r="M738" s="14" t="str">
        <f t="shared" si="22"/>
        <v/>
      </c>
      <c r="N738" s="14" t="str">
        <f>IF(F738="","",
_xlfn.CONCAT('Resource Checklist generator'!$A$2,UPPER('Resource Checklist generator'!$O$1),SUBSTITUTE(_xlfn.CONCAT(G738,"_",I738),"GAME.CHECKLIST_",""),"_",T738,'Resource Checklist generator'!$M$2,L738,'Resource Checklist generator'!$K$2,CHAR(10),
    'Resource Checklist generator'!$L$1,'Resource Checklist generator'!$N$2,'Resource Checklist generator'!$K$1,CHAR(10),
    'Resource Checklist generator'!$N$1
))</f>
        <v/>
      </c>
      <c r="O738" s="14" t="str">
        <f>IF(NOT(OR(U738=0,U738="")),_xlfn.CONCAT('Resource Checklist generator'!$G$2,U738,'Resource Checklist generator'!$H$2,CHAR(10),'Resource Checklist generator'!$I$2),"")</f>
        <v/>
      </c>
      <c r="P738" s="14" t="str">
        <f>IF(NOT(OR(V738=0,V738="")),_xlfn.CONCAT('Resource Checklist generator'!$J$2,V738,'Resource Checklist generator'!$H$2,CHAR(10),'Resource Checklist generator'!$L$2),"")</f>
        <v/>
      </c>
      <c r="Q738" s="14" t="str">
        <f>IF(F738="","",
    _xlfn.CONCAT('Resource Checklist generator'!$A$1,UPPER('Resource Checklist generator'!$O$1),SUBSTITUTE(_xlfn.CONCAT(G738,"_",I738),"GAME.CHECKLIST_",""),'Resource Checklist generator'!$B$1,CHAR(10),
    'Resource Checklist generator'!$C$1,G738,'Resource Checklist generator'!$D$1,I738,'Resource Checklist generator'!$E$1,CHAR(10),
    IF(K738="","",_xlfn.CONCAT('Resource Checklist generator'!$F$1,K738,'Resource Checklist generator'!$G$1,CHAR(10))),
    'Resource Checklist generator'!$J$1,'Resource Checklist generator'!$K$1,CHAR(10),
    'Resource Checklist generator'!$N$1)
)</f>
        <v/>
      </c>
      <c r="R738" s="14"/>
      <c r="S738" s="14" t="str">
        <f t="shared" si="23"/>
        <v/>
      </c>
      <c r="T738" s="14" t="str" cm="1">
        <f t="array" ref="T738">IF(Q738="","",MATCH(MID(Q738,1,255),MID($R$3:$R$999,1,255),0))</f>
        <v/>
      </c>
      <c r="U738" s="14"/>
      <c r="V738" s="14"/>
    </row>
    <row r="739" spans="2:22">
      <c r="B739" s="9"/>
      <c r="C739" s="46" t="str" cm="1">
        <f t="array" ref="C739">IF(B739="","",
       IF(OR(_xlfn._xlws.FILTER('Checklist.loc DATA'!$D$3:$D$3000,'Checklist.loc DATA'!$C$3:$C$3000=B739,"#no matching result in Checklist.loc DATA")="#no matching result found in Checklist.loc DATA",_xlfn._xlws.FILTER('Checklist.loc DATA'!$D$3:$D$3000,'Checklist.loc DATA'!$C$3:$C$3000=B739,"#no matching result in Checklist.loc DATA")="MISSING",_xlfn._xlws.FILTER('Checklist.loc DATA'!$D$3:$D$3000,'Checklist.loc DATA'!$C$3:$C$3000=B739,"#no matching result in Checklist.loc DATA")=""),
            IF(_xlfn._xlws.FILTER('GAME.CHECKLIST_ Integrator'!$C$2:$C$3000,'GAME.CHECKLIST_ Integrator'!$D$2:$D$3000=B739,"#no matching result in GAME.CHECKLIST Integrator")="0","#Text found in aircraft PAGE_Integrator but no matching entry name; check that you copy-pasted entry names",
                   _xlfn._xlws.FILTER('GAME.CHECKLIST_ Integrator'!$C$2:$C$3000,'GAME.CHECKLIST_ Integrator'!$D$2:$D$3000=B739,"#no matching result in GAME.CHECKLIST Integrator")),
           _xlfn._xlws.FILTER('Checklist.loc DATA'!$D$3:$D$3000,'Checklist.loc DATA'!$C$3:$C$3000=B739,"#no matching result in Checklist.loc DATA")))</f>
        <v/>
      </c>
      <c r="D739" s="54"/>
      <c r="E739" s="46" t="str" cm="1">
        <f t="array" ref="E739">IF(D739="","",
       IF(OR(_xlfn._xlws.FILTER('Checklist.loc DATA'!$D$3:$D$3000,'Checklist.loc DATA'!$C$3:$C$3000=D739,"#no matching result in Checklist.loc DATA")="#no matching result found in Checklist.loc DATA",_xlfn._xlws.FILTER('Checklist.loc DATA'!$D$3:$D$3000,'Checklist.loc DATA'!$C$3:$C$3000=D739,"#no matching result in Checklist.loc DATA")="MISSING",_xlfn._xlws.FILTER('Checklist.loc DATA'!$D$3:$D$3000,'Checklist.loc DATA'!$C$3:$C$3000=D739,"#no matching result in Checklist.loc DATA")=""),
            IF(_xlfn._xlws.FILTER('GAME.CHECKLIST_ Integrator'!$C$2:$C$3000,'GAME.CHECKLIST_ Integrator'!$D$2:$D$3000=D739,"#no matching result in GAME.CHECKLIST Integrator")="0","#Text found in aircraft PAGE_Integrator but no matching entry name; check that you copy-pasted entry names",
                   _xlfn._xlws.FILTER('GAME.CHECKLIST_ Integrator'!$C$2:$C$3000,'GAME.CHECKLIST_ Integrator'!$D$2:$D$3000=D739,"#no matching result in GAME.CHECKLIST Integrator")),
           _xlfn._xlws.FILTER('Checklist.loc DATA'!$D$3:$D$3000,'Checklist.loc DATA'!$C$3:$C$3000=D739,"#no matching result in Checklist.loc DATA")))</f>
        <v/>
      </c>
      <c r="F739" s="52"/>
      <c r="G739" s="46" t="str" cm="1">
        <f t="array" ref="G739">IF(F739="","",
       IF(OR(_xlfn._xlws.FILTER('Checklist.loc DATA'!$D$3:$D$3000,'Checklist.loc DATA'!$C$3:$C$3000=F739,"#no matching result in Checklist.loc DATA")="#no matching result found in Checklist.loc DATA",_xlfn._xlws.FILTER('Checklist.loc DATA'!$D$3:$D$3000,'Checklist.loc DATA'!$C$3:$C$3000=F739,"#no matching result in Checklist.loc DATA")="MISSING",_xlfn._xlws.FILTER('Checklist.loc DATA'!$D$3:$D$3000,'Checklist.loc DATA'!$C$3:$C$3000=F739,"#no matching result in Checklist.loc DATA")=""),
            IF(_xlfn._xlws.FILTER('GAME.CHECKLIST_ Integrator'!$C$2:$C$3000,'GAME.CHECKLIST_ Integrator'!$D$2:$D$3000=F739,"#no matching result in GAME.CHECKLIST Integrator")="0","#Text found in aircraft PAGE_Integrator but no matching entry name; check that you copy-pasted entry names",
                   _xlfn._xlws.FILTER('GAME.CHECKLIST_ Integrator'!$C$2:$C$3000,'GAME.CHECKLIST_ Integrator'!$D$2:$D$3000=F739,"#no matching result in GAME.CHECKLIST Integrator")),
           _xlfn._xlws.FILTER('Checklist.loc DATA'!$D$3:$D$3000,'Checklist.loc DATA'!$C$3:$C$3000=F739,"#no matching result in Checklist.loc DATA")))</f>
        <v/>
      </c>
      <c r="H739" s="61"/>
      <c r="I739" s="46" t="str" cm="1">
        <f t="array" ref="I739">IF(H739="","",
       IF(OR(_xlfn._xlws.FILTER('Checklist.loc DATA'!$D$3:$D$3000,'Checklist.loc DATA'!$C$3:$C$3000=H739,"#no matching result in Checklist.loc DATA")="#no matching result found in Checklist.loc DATA",_xlfn._xlws.FILTER('Checklist.loc DATA'!$D$3:$D$3000,'Checklist.loc DATA'!$C$3:$C$3000=H739,"#no matching result in Checklist.loc DATA")="MISSING",_xlfn._xlws.FILTER('Checklist.loc DATA'!$D$3:$D$3000,'Checklist.loc DATA'!$C$3:$C$3000=H739,"#no matching result in Checklist.loc DATA")=""),
            IF(_xlfn._xlws.FILTER('GAME.CHECKLIST_ Integrator'!$C$2:$C$3000,'GAME.CHECKLIST_ Integrator'!$D$2:$D$3000=H739,"#no matching result in GAME.CHECKLIST Integrator")="0","#Text found in aircraft PAGE_Integrator but no matching entry name; check that you copy-pasted entry names",
                   _xlfn._xlws.FILTER('GAME.CHECKLIST_ Integrator'!$C$2:$C$3000,'GAME.CHECKLIST_ Integrator'!$D$2:$D$3000=H739,"#no matching result in GAME.CHECKLIST Integrator")),
           _xlfn._xlws.FILTER('Checklist.loc DATA'!$D$3:$D$3000,'Checklist.loc DATA'!$C$3:$C$3000=H739,"#no matching result in Checklist.loc DATA")))</f>
        <v/>
      </c>
      <c r="J739" s="48"/>
      <c r="K739" s="46" t="str" cm="1">
        <f t="array" ref="K739">IF(OR(J739="",J739=0),"",
       IF(OR(_xlfn._xlws.FILTER('Checklist.loc DATA'!$E$3:$E$3000,'Checklist.loc DATA'!$D$3:$D$3000=J739,"#no matching result in Checklist.loc DATA")="#no matching result found in Checklist.loc DATA",_xlfn._xlws.FILTER('Checklist.loc DATA'!$E$3:$E$3000,'Checklist.loc DATA'!$D$3:$D$3000=J739,"#no matching result in Checklist.loc DATA")="MISSING",_xlfn._xlws.FILTER('Checklist.loc DATA'!$E$3:$E$3000,'Checklist.loc DATA'!$D$3:$D$3000=J739,"#no matching result in Checklist.loc DATA")=""),
          IF(_xlfn._xlws.FILTER('CLUE. Integrator'!$C$2:$C$3000,'CLUE. Integrator'!$D$2:$D$3000=J739,"#no matching result in aircraft CLUE_Integrator")="0","#Text found in aircraft CLUE_Integrator but no matching entry name; check that you copy-pasted entry names",
                   _xlfn._xlws.FILTER('CLUE. Integrator'!$C$2:$C$3000,'CLUE. Integrator'!$D$2:$D$3000=J739,"#no matching result in aircraft CLUE_Integrator")),
           _xlfn._xlws.FILTER('Checklist.loc DATA'!$E$3:$E$3000,'Checklist.loc DATA'!$D$3:$D$3000=J739,"#no matching result in Checklist.loc DATA")))</f>
        <v/>
      </c>
      <c r="L739" s="63" t="str">
        <f>IF('Integrator tracking'!G748="","",'Integrator tracking'!G748)</f>
        <v/>
      </c>
      <c r="M739" s="14" t="str">
        <f t="shared" si="22"/>
        <v/>
      </c>
      <c r="N739" s="14" t="str">
        <f>IF(F739="","",
_xlfn.CONCAT('Resource Checklist generator'!$A$2,UPPER('Resource Checklist generator'!$O$1),SUBSTITUTE(_xlfn.CONCAT(G739,"_",I739),"GAME.CHECKLIST_",""),"_",T739,'Resource Checklist generator'!$M$2,L739,'Resource Checklist generator'!$K$2,CHAR(10),
    'Resource Checklist generator'!$L$1,'Resource Checklist generator'!$N$2,'Resource Checklist generator'!$K$1,CHAR(10),
    'Resource Checklist generator'!$N$1
))</f>
        <v/>
      </c>
      <c r="O739" s="14" t="str">
        <f>IF(NOT(OR(U739=0,U739="")),_xlfn.CONCAT('Resource Checklist generator'!$G$2,U739,'Resource Checklist generator'!$H$2,CHAR(10),'Resource Checklist generator'!$I$2),"")</f>
        <v/>
      </c>
      <c r="P739" s="14" t="str">
        <f>IF(NOT(OR(V739=0,V739="")),_xlfn.CONCAT('Resource Checklist generator'!$J$2,V739,'Resource Checklist generator'!$H$2,CHAR(10),'Resource Checklist generator'!$L$2),"")</f>
        <v/>
      </c>
      <c r="Q739" s="14" t="str">
        <f>IF(F739="","",
    _xlfn.CONCAT('Resource Checklist generator'!$A$1,UPPER('Resource Checklist generator'!$O$1),SUBSTITUTE(_xlfn.CONCAT(G739,"_",I739),"GAME.CHECKLIST_",""),'Resource Checklist generator'!$B$1,CHAR(10),
    'Resource Checklist generator'!$C$1,G739,'Resource Checklist generator'!$D$1,I739,'Resource Checklist generator'!$E$1,CHAR(10),
    IF(K739="","",_xlfn.CONCAT('Resource Checklist generator'!$F$1,K739,'Resource Checklist generator'!$G$1,CHAR(10))),
    'Resource Checklist generator'!$J$1,'Resource Checklist generator'!$K$1,CHAR(10),
    'Resource Checklist generator'!$N$1)
)</f>
        <v/>
      </c>
      <c r="R739" s="14"/>
      <c r="S739" s="14" t="str">
        <f t="shared" si="23"/>
        <v/>
      </c>
      <c r="T739" s="14" t="str" cm="1">
        <f t="array" ref="T739">IF(Q739="","",MATCH(MID(Q739,1,255),MID($R$3:$R$999,1,255),0))</f>
        <v/>
      </c>
      <c r="U739" s="14"/>
      <c r="V739" s="14"/>
    </row>
    <row r="740" spans="2:22">
      <c r="B740" s="9"/>
      <c r="C740" s="46" t="str" cm="1">
        <f t="array" ref="C740">IF(B740="","",
       IF(OR(_xlfn._xlws.FILTER('Checklist.loc DATA'!$D$3:$D$3000,'Checklist.loc DATA'!$C$3:$C$3000=B740,"#no matching result in Checklist.loc DATA")="#no matching result found in Checklist.loc DATA",_xlfn._xlws.FILTER('Checklist.loc DATA'!$D$3:$D$3000,'Checklist.loc DATA'!$C$3:$C$3000=B740,"#no matching result in Checklist.loc DATA")="MISSING",_xlfn._xlws.FILTER('Checklist.loc DATA'!$D$3:$D$3000,'Checklist.loc DATA'!$C$3:$C$3000=B740,"#no matching result in Checklist.loc DATA")=""),
            IF(_xlfn._xlws.FILTER('GAME.CHECKLIST_ Integrator'!$C$2:$C$3000,'GAME.CHECKLIST_ Integrator'!$D$2:$D$3000=B740,"#no matching result in GAME.CHECKLIST Integrator")="0","#Text found in aircraft PAGE_Integrator but no matching entry name; check that you copy-pasted entry names",
                   _xlfn._xlws.FILTER('GAME.CHECKLIST_ Integrator'!$C$2:$C$3000,'GAME.CHECKLIST_ Integrator'!$D$2:$D$3000=B740,"#no matching result in GAME.CHECKLIST Integrator")),
           _xlfn._xlws.FILTER('Checklist.loc DATA'!$D$3:$D$3000,'Checklist.loc DATA'!$C$3:$C$3000=B740,"#no matching result in Checklist.loc DATA")))</f>
        <v/>
      </c>
      <c r="D740" s="54"/>
      <c r="E740" s="46" t="str" cm="1">
        <f t="array" ref="E740">IF(D740="","",
       IF(OR(_xlfn._xlws.FILTER('Checklist.loc DATA'!$D$3:$D$3000,'Checklist.loc DATA'!$C$3:$C$3000=D740,"#no matching result in Checklist.loc DATA")="#no matching result found in Checklist.loc DATA",_xlfn._xlws.FILTER('Checklist.loc DATA'!$D$3:$D$3000,'Checklist.loc DATA'!$C$3:$C$3000=D740,"#no matching result in Checklist.loc DATA")="MISSING",_xlfn._xlws.FILTER('Checklist.loc DATA'!$D$3:$D$3000,'Checklist.loc DATA'!$C$3:$C$3000=D740,"#no matching result in Checklist.loc DATA")=""),
            IF(_xlfn._xlws.FILTER('GAME.CHECKLIST_ Integrator'!$C$2:$C$3000,'GAME.CHECKLIST_ Integrator'!$D$2:$D$3000=D740,"#no matching result in GAME.CHECKLIST Integrator")="0","#Text found in aircraft PAGE_Integrator but no matching entry name; check that you copy-pasted entry names",
                   _xlfn._xlws.FILTER('GAME.CHECKLIST_ Integrator'!$C$2:$C$3000,'GAME.CHECKLIST_ Integrator'!$D$2:$D$3000=D740,"#no matching result in GAME.CHECKLIST Integrator")),
           _xlfn._xlws.FILTER('Checklist.loc DATA'!$D$3:$D$3000,'Checklist.loc DATA'!$C$3:$C$3000=D740,"#no matching result in Checklist.loc DATA")))</f>
        <v/>
      </c>
      <c r="F740" s="52"/>
      <c r="G740" s="46" t="str" cm="1">
        <f t="array" ref="G740">IF(F740="","",
       IF(OR(_xlfn._xlws.FILTER('Checklist.loc DATA'!$D$3:$D$3000,'Checklist.loc DATA'!$C$3:$C$3000=F740,"#no matching result in Checklist.loc DATA")="#no matching result found in Checklist.loc DATA",_xlfn._xlws.FILTER('Checklist.loc DATA'!$D$3:$D$3000,'Checklist.loc DATA'!$C$3:$C$3000=F740,"#no matching result in Checklist.loc DATA")="MISSING",_xlfn._xlws.FILTER('Checklist.loc DATA'!$D$3:$D$3000,'Checklist.loc DATA'!$C$3:$C$3000=F740,"#no matching result in Checklist.loc DATA")=""),
            IF(_xlfn._xlws.FILTER('GAME.CHECKLIST_ Integrator'!$C$2:$C$3000,'GAME.CHECKLIST_ Integrator'!$D$2:$D$3000=F740,"#no matching result in GAME.CHECKLIST Integrator")="0","#Text found in aircraft PAGE_Integrator but no matching entry name; check that you copy-pasted entry names",
                   _xlfn._xlws.FILTER('GAME.CHECKLIST_ Integrator'!$C$2:$C$3000,'GAME.CHECKLIST_ Integrator'!$D$2:$D$3000=F740,"#no matching result in GAME.CHECKLIST Integrator")),
           _xlfn._xlws.FILTER('Checklist.loc DATA'!$D$3:$D$3000,'Checklist.loc DATA'!$C$3:$C$3000=F740,"#no matching result in Checklist.loc DATA")))</f>
        <v/>
      </c>
      <c r="H740" s="61"/>
      <c r="I740" s="46" t="str" cm="1">
        <f t="array" ref="I740">IF(H740="","",
       IF(OR(_xlfn._xlws.FILTER('Checklist.loc DATA'!$D$3:$D$3000,'Checklist.loc DATA'!$C$3:$C$3000=H740,"#no matching result in Checklist.loc DATA")="#no matching result found in Checklist.loc DATA",_xlfn._xlws.FILTER('Checklist.loc DATA'!$D$3:$D$3000,'Checklist.loc DATA'!$C$3:$C$3000=H740,"#no matching result in Checklist.loc DATA")="MISSING",_xlfn._xlws.FILTER('Checklist.loc DATA'!$D$3:$D$3000,'Checklist.loc DATA'!$C$3:$C$3000=H740,"#no matching result in Checklist.loc DATA")=""),
            IF(_xlfn._xlws.FILTER('GAME.CHECKLIST_ Integrator'!$C$2:$C$3000,'GAME.CHECKLIST_ Integrator'!$D$2:$D$3000=H740,"#no matching result in GAME.CHECKLIST Integrator")="0","#Text found in aircraft PAGE_Integrator but no matching entry name; check that you copy-pasted entry names",
                   _xlfn._xlws.FILTER('GAME.CHECKLIST_ Integrator'!$C$2:$C$3000,'GAME.CHECKLIST_ Integrator'!$D$2:$D$3000=H740,"#no matching result in GAME.CHECKLIST Integrator")),
           _xlfn._xlws.FILTER('Checklist.loc DATA'!$D$3:$D$3000,'Checklist.loc DATA'!$C$3:$C$3000=H740,"#no matching result in Checklist.loc DATA")))</f>
        <v/>
      </c>
      <c r="J740" s="48"/>
      <c r="K740" s="46" t="str" cm="1">
        <f t="array" ref="K740">IF(OR(J740="",J740=0),"",
       IF(OR(_xlfn._xlws.FILTER('Checklist.loc DATA'!$E$3:$E$3000,'Checklist.loc DATA'!$D$3:$D$3000=J740,"#no matching result in Checklist.loc DATA")="#no matching result found in Checklist.loc DATA",_xlfn._xlws.FILTER('Checklist.loc DATA'!$E$3:$E$3000,'Checklist.loc DATA'!$D$3:$D$3000=J740,"#no matching result in Checklist.loc DATA")="MISSING",_xlfn._xlws.FILTER('Checklist.loc DATA'!$E$3:$E$3000,'Checklist.loc DATA'!$D$3:$D$3000=J740,"#no matching result in Checklist.loc DATA")=""),
          IF(_xlfn._xlws.FILTER('CLUE. Integrator'!$C$2:$C$3000,'CLUE. Integrator'!$D$2:$D$3000=J740,"#no matching result in aircraft CLUE_Integrator")="0","#Text found in aircraft CLUE_Integrator but no matching entry name; check that you copy-pasted entry names",
                   _xlfn._xlws.FILTER('CLUE. Integrator'!$C$2:$C$3000,'CLUE. Integrator'!$D$2:$D$3000=J740,"#no matching result in aircraft CLUE_Integrator")),
           _xlfn._xlws.FILTER('Checklist.loc DATA'!$E$3:$E$3000,'Checklist.loc DATA'!$D$3:$D$3000=J740,"#no matching result in Checklist.loc DATA")))</f>
        <v/>
      </c>
      <c r="L740" s="63" t="str">
        <f>IF('Integrator tracking'!G749="","",'Integrator tracking'!G749)</f>
        <v/>
      </c>
      <c r="M740" s="14" t="str">
        <f t="shared" si="22"/>
        <v/>
      </c>
      <c r="N740" s="14" t="str">
        <f>IF(F740="","",
_xlfn.CONCAT('Resource Checklist generator'!$A$2,UPPER('Resource Checklist generator'!$O$1),SUBSTITUTE(_xlfn.CONCAT(G740,"_",I740),"GAME.CHECKLIST_",""),"_",T740,'Resource Checklist generator'!$M$2,L740,'Resource Checklist generator'!$K$2,CHAR(10),
    'Resource Checklist generator'!$L$1,'Resource Checklist generator'!$N$2,'Resource Checklist generator'!$K$1,CHAR(10),
    'Resource Checklist generator'!$N$1
))</f>
        <v/>
      </c>
      <c r="O740" s="14" t="str">
        <f>IF(NOT(OR(U740=0,U740="")),_xlfn.CONCAT('Resource Checklist generator'!$G$2,U740,'Resource Checklist generator'!$H$2,CHAR(10),'Resource Checklist generator'!$I$2),"")</f>
        <v/>
      </c>
      <c r="P740" s="14" t="str">
        <f>IF(NOT(OR(V740=0,V740="")),_xlfn.CONCAT('Resource Checklist generator'!$J$2,V740,'Resource Checklist generator'!$H$2,CHAR(10),'Resource Checklist generator'!$L$2),"")</f>
        <v/>
      </c>
      <c r="Q740" s="14" t="str">
        <f>IF(F740="","",
    _xlfn.CONCAT('Resource Checklist generator'!$A$1,UPPER('Resource Checklist generator'!$O$1),SUBSTITUTE(_xlfn.CONCAT(G740,"_",I740),"GAME.CHECKLIST_",""),'Resource Checklist generator'!$B$1,CHAR(10),
    'Resource Checklist generator'!$C$1,G740,'Resource Checklist generator'!$D$1,I740,'Resource Checklist generator'!$E$1,CHAR(10),
    IF(K740="","",_xlfn.CONCAT('Resource Checklist generator'!$F$1,K740,'Resource Checklist generator'!$G$1,CHAR(10))),
    'Resource Checklist generator'!$J$1,'Resource Checklist generator'!$K$1,CHAR(10),
    'Resource Checklist generator'!$N$1)
)</f>
        <v/>
      </c>
      <c r="R740" s="14"/>
      <c r="S740" s="14" t="str">
        <f t="shared" si="23"/>
        <v/>
      </c>
      <c r="T740" s="14" t="str" cm="1">
        <f t="array" ref="T740">IF(Q740="","",MATCH(MID(Q740,1,255),MID($R$3:$R$999,1,255),0))</f>
        <v/>
      </c>
      <c r="U740" s="14"/>
      <c r="V740" s="14"/>
    </row>
    <row r="741" spans="2:22">
      <c r="B741" s="9"/>
      <c r="C741" s="46" t="str" cm="1">
        <f t="array" ref="C741">IF(B741="","",
       IF(OR(_xlfn._xlws.FILTER('Checklist.loc DATA'!$D$3:$D$3000,'Checklist.loc DATA'!$C$3:$C$3000=B741,"#no matching result in Checklist.loc DATA")="#no matching result found in Checklist.loc DATA",_xlfn._xlws.FILTER('Checklist.loc DATA'!$D$3:$D$3000,'Checklist.loc DATA'!$C$3:$C$3000=B741,"#no matching result in Checklist.loc DATA")="MISSING",_xlfn._xlws.FILTER('Checklist.loc DATA'!$D$3:$D$3000,'Checklist.loc DATA'!$C$3:$C$3000=B741,"#no matching result in Checklist.loc DATA")=""),
            IF(_xlfn._xlws.FILTER('GAME.CHECKLIST_ Integrator'!$C$2:$C$3000,'GAME.CHECKLIST_ Integrator'!$D$2:$D$3000=B741,"#no matching result in GAME.CHECKLIST Integrator")="0","#Text found in aircraft PAGE_Integrator but no matching entry name; check that you copy-pasted entry names",
                   _xlfn._xlws.FILTER('GAME.CHECKLIST_ Integrator'!$C$2:$C$3000,'GAME.CHECKLIST_ Integrator'!$D$2:$D$3000=B741,"#no matching result in GAME.CHECKLIST Integrator")),
           _xlfn._xlws.FILTER('Checklist.loc DATA'!$D$3:$D$3000,'Checklist.loc DATA'!$C$3:$C$3000=B741,"#no matching result in Checklist.loc DATA")))</f>
        <v/>
      </c>
      <c r="D741" s="54"/>
      <c r="E741" s="46" t="str" cm="1">
        <f t="array" ref="E741">IF(D741="","",
       IF(OR(_xlfn._xlws.FILTER('Checklist.loc DATA'!$D$3:$D$3000,'Checklist.loc DATA'!$C$3:$C$3000=D741,"#no matching result in Checklist.loc DATA")="#no matching result found in Checklist.loc DATA",_xlfn._xlws.FILTER('Checklist.loc DATA'!$D$3:$D$3000,'Checklist.loc DATA'!$C$3:$C$3000=D741,"#no matching result in Checklist.loc DATA")="MISSING",_xlfn._xlws.FILTER('Checklist.loc DATA'!$D$3:$D$3000,'Checklist.loc DATA'!$C$3:$C$3000=D741,"#no matching result in Checklist.loc DATA")=""),
            IF(_xlfn._xlws.FILTER('GAME.CHECKLIST_ Integrator'!$C$2:$C$3000,'GAME.CHECKLIST_ Integrator'!$D$2:$D$3000=D741,"#no matching result in GAME.CHECKLIST Integrator")="0","#Text found in aircraft PAGE_Integrator but no matching entry name; check that you copy-pasted entry names",
                   _xlfn._xlws.FILTER('GAME.CHECKLIST_ Integrator'!$C$2:$C$3000,'GAME.CHECKLIST_ Integrator'!$D$2:$D$3000=D741,"#no matching result in GAME.CHECKLIST Integrator")),
           _xlfn._xlws.FILTER('Checklist.loc DATA'!$D$3:$D$3000,'Checklist.loc DATA'!$C$3:$C$3000=D741,"#no matching result in Checklist.loc DATA")))</f>
        <v/>
      </c>
      <c r="F741" s="52"/>
      <c r="G741" s="46" t="str" cm="1">
        <f t="array" ref="G741">IF(F741="","",
       IF(OR(_xlfn._xlws.FILTER('Checklist.loc DATA'!$D$3:$D$3000,'Checklist.loc DATA'!$C$3:$C$3000=F741,"#no matching result in Checklist.loc DATA")="#no matching result found in Checklist.loc DATA",_xlfn._xlws.FILTER('Checklist.loc DATA'!$D$3:$D$3000,'Checklist.loc DATA'!$C$3:$C$3000=F741,"#no matching result in Checklist.loc DATA")="MISSING",_xlfn._xlws.FILTER('Checklist.loc DATA'!$D$3:$D$3000,'Checklist.loc DATA'!$C$3:$C$3000=F741,"#no matching result in Checklist.loc DATA")=""),
            IF(_xlfn._xlws.FILTER('GAME.CHECKLIST_ Integrator'!$C$2:$C$3000,'GAME.CHECKLIST_ Integrator'!$D$2:$D$3000=F741,"#no matching result in GAME.CHECKLIST Integrator")="0","#Text found in aircraft PAGE_Integrator but no matching entry name; check that you copy-pasted entry names",
                   _xlfn._xlws.FILTER('GAME.CHECKLIST_ Integrator'!$C$2:$C$3000,'GAME.CHECKLIST_ Integrator'!$D$2:$D$3000=F741,"#no matching result in GAME.CHECKLIST Integrator")),
           _xlfn._xlws.FILTER('Checklist.loc DATA'!$D$3:$D$3000,'Checklist.loc DATA'!$C$3:$C$3000=F741,"#no matching result in Checklist.loc DATA")))</f>
        <v/>
      </c>
      <c r="H741" s="61"/>
      <c r="I741" s="46" t="str" cm="1">
        <f t="array" ref="I741">IF(H741="","",
       IF(OR(_xlfn._xlws.FILTER('Checklist.loc DATA'!$D$3:$D$3000,'Checklist.loc DATA'!$C$3:$C$3000=H741,"#no matching result in Checklist.loc DATA")="#no matching result found in Checklist.loc DATA",_xlfn._xlws.FILTER('Checklist.loc DATA'!$D$3:$D$3000,'Checklist.loc DATA'!$C$3:$C$3000=H741,"#no matching result in Checklist.loc DATA")="MISSING",_xlfn._xlws.FILTER('Checklist.loc DATA'!$D$3:$D$3000,'Checklist.loc DATA'!$C$3:$C$3000=H741,"#no matching result in Checklist.loc DATA")=""),
            IF(_xlfn._xlws.FILTER('GAME.CHECKLIST_ Integrator'!$C$2:$C$3000,'GAME.CHECKLIST_ Integrator'!$D$2:$D$3000=H741,"#no matching result in GAME.CHECKLIST Integrator")="0","#Text found in aircraft PAGE_Integrator but no matching entry name; check that you copy-pasted entry names",
                   _xlfn._xlws.FILTER('GAME.CHECKLIST_ Integrator'!$C$2:$C$3000,'GAME.CHECKLIST_ Integrator'!$D$2:$D$3000=H741,"#no matching result in GAME.CHECKLIST Integrator")),
           _xlfn._xlws.FILTER('Checklist.loc DATA'!$D$3:$D$3000,'Checklist.loc DATA'!$C$3:$C$3000=H741,"#no matching result in Checklist.loc DATA")))</f>
        <v/>
      </c>
      <c r="J741" s="48"/>
      <c r="K741" s="46" t="str" cm="1">
        <f t="array" ref="K741">IF(OR(J741="",J741=0),"",
       IF(OR(_xlfn._xlws.FILTER('Checklist.loc DATA'!$E$3:$E$3000,'Checklist.loc DATA'!$D$3:$D$3000=J741,"#no matching result in Checklist.loc DATA")="#no matching result found in Checklist.loc DATA",_xlfn._xlws.FILTER('Checklist.loc DATA'!$E$3:$E$3000,'Checklist.loc DATA'!$D$3:$D$3000=J741,"#no matching result in Checklist.loc DATA")="MISSING",_xlfn._xlws.FILTER('Checklist.loc DATA'!$E$3:$E$3000,'Checklist.loc DATA'!$D$3:$D$3000=J741,"#no matching result in Checklist.loc DATA")=""),
          IF(_xlfn._xlws.FILTER('CLUE. Integrator'!$C$2:$C$3000,'CLUE. Integrator'!$D$2:$D$3000=J741,"#no matching result in aircraft CLUE_Integrator")="0","#Text found in aircraft CLUE_Integrator but no matching entry name; check that you copy-pasted entry names",
                   _xlfn._xlws.FILTER('CLUE. Integrator'!$C$2:$C$3000,'CLUE. Integrator'!$D$2:$D$3000=J741,"#no matching result in aircraft CLUE_Integrator")),
           _xlfn._xlws.FILTER('Checklist.loc DATA'!$E$3:$E$3000,'Checklist.loc DATA'!$D$3:$D$3000=J741,"#no matching result in Checklist.loc DATA")))</f>
        <v/>
      </c>
      <c r="L741" s="63" t="str">
        <f>IF('Integrator tracking'!G750="","",'Integrator tracking'!G750)</f>
        <v/>
      </c>
      <c r="M741" s="14" t="str">
        <f t="shared" si="22"/>
        <v/>
      </c>
      <c r="N741" s="14" t="str">
        <f>IF(F741="","",
_xlfn.CONCAT('Resource Checklist generator'!$A$2,UPPER('Resource Checklist generator'!$O$1),SUBSTITUTE(_xlfn.CONCAT(G741,"_",I741),"GAME.CHECKLIST_",""),"_",T741,'Resource Checklist generator'!$M$2,L741,'Resource Checklist generator'!$K$2,CHAR(10),
    'Resource Checklist generator'!$L$1,'Resource Checklist generator'!$N$2,'Resource Checklist generator'!$K$1,CHAR(10),
    'Resource Checklist generator'!$N$1
))</f>
        <v/>
      </c>
      <c r="O741" s="14" t="str">
        <f>IF(NOT(OR(U741=0,U741="")),_xlfn.CONCAT('Resource Checklist generator'!$G$2,U741,'Resource Checklist generator'!$H$2,CHAR(10),'Resource Checklist generator'!$I$2),"")</f>
        <v/>
      </c>
      <c r="P741" s="14" t="str">
        <f>IF(NOT(OR(V741=0,V741="")),_xlfn.CONCAT('Resource Checklist generator'!$J$2,V741,'Resource Checklist generator'!$H$2,CHAR(10),'Resource Checklist generator'!$L$2),"")</f>
        <v/>
      </c>
      <c r="Q741" s="14" t="str">
        <f>IF(F741="","",
    _xlfn.CONCAT('Resource Checklist generator'!$A$1,UPPER('Resource Checklist generator'!$O$1),SUBSTITUTE(_xlfn.CONCAT(G741,"_",I741),"GAME.CHECKLIST_",""),'Resource Checklist generator'!$B$1,CHAR(10),
    'Resource Checklist generator'!$C$1,G741,'Resource Checklist generator'!$D$1,I741,'Resource Checklist generator'!$E$1,CHAR(10),
    IF(K741="","",_xlfn.CONCAT('Resource Checklist generator'!$F$1,K741,'Resource Checklist generator'!$G$1,CHAR(10))),
    'Resource Checklist generator'!$J$1,'Resource Checklist generator'!$K$1,CHAR(10),
    'Resource Checklist generator'!$N$1)
)</f>
        <v/>
      </c>
      <c r="R741" s="14"/>
      <c r="S741" s="14" t="str">
        <f t="shared" si="23"/>
        <v/>
      </c>
      <c r="T741" s="14" t="str" cm="1">
        <f t="array" ref="T741">IF(Q741="","",MATCH(MID(Q741,1,255),MID($R$3:$R$999,1,255),0))</f>
        <v/>
      </c>
      <c r="U741" s="14"/>
      <c r="V741" s="14"/>
    </row>
    <row r="742" spans="2:22">
      <c r="B742" s="9"/>
      <c r="C742" s="46" t="str" cm="1">
        <f t="array" ref="C742">IF(B742="","",
       IF(OR(_xlfn._xlws.FILTER('Checklist.loc DATA'!$D$3:$D$3000,'Checklist.loc DATA'!$C$3:$C$3000=B742,"#no matching result in Checklist.loc DATA")="#no matching result found in Checklist.loc DATA",_xlfn._xlws.FILTER('Checklist.loc DATA'!$D$3:$D$3000,'Checklist.loc DATA'!$C$3:$C$3000=B742,"#no matching result in Checklist.loc DATA")="MISSING",_xlfn._xlws.FILTER('Checklist.loc DATA'!$D$3:$D$3000,'Checklist.loc DATA'!$C$3:$C$3000=B742,"#no matching result in Checklist.loc DATA")=""),
            IF(_xlfn._xlws.FILTER('GAME.CHECKLIST_ Integrator'!$C$2:$C$3000,'GAME.CHECKLIST_ Integrator'!$D$2:$D$3000=B742,"#no matching result in GAME.CHECKLIST Integrator")="0","#Text found in aircraft PAGE_Integrator but no matching entry name; check that you copy-pasted entry names",
                   _xlfn._xlws.FILTER('GAME.CHECKLIST_ Integrator'!$C$2:$C$3000,'GAME.CHECKLIST_ Integrator'!$D$2:$D$3000=B742,"#no matching result in GAME.CHECKLIST Integrator")),
           _xlfn._xlws.FILTER('Checklist.loc DATA'!$D$3:$D$3000,'Checklist.loc DATA'!$C$3:$C$3000=B742,"#no matching result in Checklist.loc DATA")))</f>
        <v/>
      </c>
      <c r="D742" s="54"/>
      <c r="E742" s="46" t="str" cm="1">
        <f t="array" ref="E742">IF(D742="","",
       IF(OR(_xlfn._xlws.FILTER('Checklist.loc DATA'!$D$3:$D$3000,'Checklist.loc DATA'!$C$3:$C$3000=D742,"#no matching result in Checklist.loc DATA")="#no matching result found in Checklist.loc DATA",_xlfn._xlws.FILTER('Checklist.loc DATA'!$D$3:$D$3000,'Checklist.loc DATA'!$C$3:$C$3000=D742,"#no matching result in Checklist.loc DATA")="MISSING",_xlfn._xlws.FILTER('Checklist.loc DATA'!$D$3:$D$3000,'Checklist.loc DATA'!$C$3:$C$3000=D742,"#no matching result in Checklist.loc DATA")=""),
            IF(_xlfn._xlws.FILTER('GAME.CHECKLIST_ Integrator'!$C$2:$C$3000,'GAME.CHECKLIST_ Integrator'!$D$2:$D$3000=D742,"#no matching result in GAME.CHECKLIST Integrator")="0","#Text found in aircraft PAGE_Integrator but no matching entry name; check that you copy-pasted entry names",
                   _xlfn._xlws.FILTER('GAME.CHECKLIST_ Integrator'!$C$2:$C$3000,'GAME.CHECKLIST_ Integrator'!$D$2:$D$3000=D742,"#no matching result in GAME.CHECKLIST Integrator")),
           _xlfn._xlws.FILTER('Checklist.loc DATA'!$D$3:$D$3000,'Checklist.loc DATA'!$C$3:$C$3000=D742,"#no matching result in Checklist.loc DATA")))</f>
        <v/>
      </c>
      <c r="F742" s="52"/>
      <c r="G742" s="46" t="str" cm="1">
        <f t="array" ref="G742">IF(F742="","",
       IF(OR(_xlfn._xlws.FILTER('Checklist.loc DATA'!$D$3:$D$3000,'Checklist.loc DATA'!$C$3:$C$3000=F742,"#no matching result in Checklist.loc DATA")="#no matching result found in Checklist.loc DATA",_xlfn._xlws.FILTER('Checklist.loc DATA'!$D$3:$D$3000,'Checklist.loc DATA'!$C$3:$C$3000=F742,"#no matching result in Checklist.loc DATA")="MISSING",_xlfn._xlws.FILTER('Checklist.loc DATA'!$D$3:$D$3000,'Checklist.loc DATA'!$C$3:$C$3000=F742,"#no matching result in Checklist.loc DATA")=""),
            IF(_xlfn._xlws.FILTER('GAME.CHECKLIST_ Integrator'!$C$2:$C$3000,'GAME.CHECKLIST_ Integrator'!$D$2:$D$3000=F742,"#no matching result in GAME.CHECKLIST Integrator")="0","#Text found in aircraft PAGE_Integrator but no matching entry name; check that you copy-pasted entry names",
                   _xlfn._xlws.FILTER('GAME.CHECKLIST_ Integrator'!$C$2:$C$3000,'GAME.CHECKLIST_ Integrator'!$D$2:$D$3000=F742,"#no matching result in GAME.CHECKLIST Integrator")),
           _xlfn._xlws.FILTER('Checklist.loc DATA'!$D$3:$D$3000,'Checklist.loc DATA'!$C$3:$C$3000=F742,"#no matching result in Checklist.loc DATA")))</f>
        <v/>
      </c>
      <c r="H742" s="61"/>
      <c r="I742" s="46" t="str" cm="1">
        <f t="array" ref="I742">IF(H742="","",
       IF(OR(_xlfn._xlws.FILTER('Checklist.loc DATA'!$D$3:$D$3000,'Checklist.loc DATA'!$C$3:$C$3000=H742,"#no matching result in Checklist.loc DATA")="#no matching result found in Checklist.loc DATA",_xlfn._xlws.FILTER('Checklist.loc DATA'!$D$3:$D$3000,'Checklist.loc DATA'!$C$3:$C$3000=H742,"#no matching result in Checklist.loc DATA")="MISSING",_xlfn._xlws.FILTER('Checklist.loc DATA'!$D$3:$D$3000,'Checklist.loc DATA'!$C$3:$C$3000=H742,"#no matching result in Checklist.loc DATA")=""),
            IF(_xlfn._xlws.FILTER('GAME.CHECKLIST_ Integrator'!$C$2:$C$3000,'GAME.CHECKLIST_ Integrator'!$D$2:$D$3000=H742,"#no matching result in GAME.CHECKLIST Integrator")="0","#Text found in aircraft PAGE_Integrator but no matching entry name; check that you copy-pasted entry names",
                   _xlfn._xlws.FILTER('GAME.CHECKLIST_ Integrator'!$C$2:$C$3000,'GAME.CHECKLIST_ Integrator'!$D$2:$D$3000=H742,"#no matching result in GAME.CHECKLIST Integrator")),
           _xlfn._xlws.FILTER('Checklist.loc DATA'!$D$3:$D$3000,'Checklist.loc DATA'!$C$3:$C$3000=H742,"#no matching result in Checklist.loc DATA")))</f>
        <v/>
      </c>
      <c r="J742" s="48"/>
      <c r="K742" s="46" t="str" cm="1">
        <f t="array" ref="K742">IF(OR(J742="",J742=0),"",
       IF(OR(_xlfn._xlws.FILTER('Checklist.loc DATA'!$E$3:$E$3000,'Checklist.loc DATA'!$D$3:$D$3000=J742,"#no matching result in Checklist.loc DATA")="#no matching result found in Checklist.loc DATA",_xlfn._xlws.FILTER('Checklist.loc DATA'!$E$3:$E$3000,'Checklist.loc DATA'!$D$3:$D$3000=J742,"#no matching result in Checklist.loc DATA")="MISSING",_xlfn._xlws.FILTER('Checklist.loc DATA'!$E$3:$E$3000,'Checklist.loc DATA'!$D$3:$D$3000=J742,"#no matching result in Checklist.loc DATA")=""),
          IF(_xlfn._xlws.FILTER('CLUE. Integrator'!$C$2:$C$3000,'CLUE. Integrator'!$D$2:$D$3000=J742,"#no matching result in aircraft CLUE_Integrator")="0","#Text found in aircraft CLUE_Integrator but no matching entry name; check that you copy-pasted entry names",
                   _xlfn._xlws.FILTER('CLUE. Integrator'!$C$2:$C$3000,'CLUE. Integrator'!$D$2:$D$3000=J742,"#no matching result in aircraft CLUE_Integrator")),
           _xlfn._xlws.FILTER('Checklist.loc DATA'!$E$3:$E$3000,'Checklist.loc DATA'!$D$3:$D$3000=J742,"#no matching result in Checklist.loc DATA")))</f>
        <v/>
      </c>
      <c r="L742" s="63" t="str">
        <f>IF('Integrator tracking'!G751="","",'Integrator tracking'!G751)</f>
        <v/>
      </c>
      <c r="M742" s="14" t="str">
        <f t="shared" si="22"/>
        <v/>
      </c>
      <c r="N742" s="14" t="str">
        <f>IF(F742="","",
_xlfn.CONCAT('Resource Checklist generator'!$A$2,UPPER('Resource Checklist generator'!$O$1),SUBSTITUTE(_xlfn.CONCAT(G742,"_",I742),"GAME.CHECKLIST_",""),"_",T742,'Resource Checklist generator'!$M$2,L742,'Resource Checklist generator'!$K$2,CHAR(10),
    'Resource Checklist generator'!$L$1,'Resource Checklist generator'!$N$2,'Resource Checklist generator'!$K$1,CHAR(10),
    'Resource Checklist generator'!$N$1
))</f>
        <v/>
      </c>
      <c r="O742" s="14" t="str">
        <f>IF(NOT(OR(U742=0,U742="")),_xlfn.CONCAT('Resource Checklist generator'!$G$2,U742,'Resource Checklist generator'!$H$2,CHAR(10),'Resource Checklist generator'!$I$2),"")</f>
        <v/>
      </c>
      <c r="P742" s="14" t="str">
        <f>IF(NOT(OR(V742=0,V742="")),_xlfn.CONCAT('Resource Checklist generator'!$J$2,V742,'Resource Checklist generator'!$H$2,CHAR(10),'Resource Checklist generator'!$L$2),"")</f>
        <v/>
      </c>
      <c r="Q742" s="14" t="str">
        <f>IF(F742="","",
    _xlfn.CONCAT('Resource Checklist generator'!$A$1,UPPER('Resource Checklist generator'!$O$1),SUBSTITUTE(_xlfn.CONCAT(G742,"_",I742),"GAME.CHECKLIST_",""),'Resource Checklist generator'!$B$1,CHAR(10),
    'Resource Checklist generator'!$C$1,G742,'Resource Checklist generator'!$D$1,I742,'Resource Checklist generator'!$E$1,CHAR(10),
    IF(K742="","",_xlfn.CONCAT('Resource Checklist generator'!$F$1,K742,'Resource Checklist generator'!$G$1,CHAR(10))),
    'Resource Checklist generator'!$J$1,'Resource Checklist generator'!$K$1,CHAR(10),
    'Resource Checklist generator'!$N$1)
)</f>
        <v/>
      </c>
      <c r="R742" s="14"/>
      <c r="S742" s="14" t="str">
        <f t="shared" si="23"/>
        <v/>
      </c>
      <c r="T742" s="14" t="str" cm="1">
        <f t="array" ref="T742">IF(Q742="","",MATCH(MID(Q742,1,255),MID($R$3:$R$999,1,255),0))</f>
        <v/>
      </c>
      <c r="U742" s="14"/>
      <c r="V742" s="14"/>
    </row>
    <row r="743" spans="2:22">
      <c r="B743" s="9"/>
      <c r="C743" s="46" t="str" cm="1">
        <f t="array" ref="C743">IF(B743="","",
       IF(OR(_xlfn._xlws.FILTER('Checklist.loc DATA'!$D$3:$D$3000,'Checklist.loc DATA'!$C$3:$C$3000=B743,"#no matching result in Checklist.loc DATA")="#no matching result found in Checklist.loc DATA",_xlfn._xlws.FILTER('Checklist.loc DATA'!$D$3:$D$3000,'Checklist.loc DATA'!$C$3:$C$3000=B743,"#no matching result in Checklist.loc DATA")="MISSING",_xlfn._xlws.FILTER('Checklist.loc DATA'!$D$3:$D$3000,'Checklist.loc DATA'!$C$3:$C$3000=B743,"#no matching result in Checklist.loc DATA")=""),
            IF(_xlfn._xlws.FILTER('GAME.CHECKLIST_ Integrator'!$C$2:$C$3000,'GAME.CHECKLIST_ Integrator'!$D$2:$D$3000=B743,"#no matching result in GAME.CHECKLIST Integrator")="0","#Text found in aircraft PAGE_Integrator but no matching entry name; check that you copy-pasted entry names",
                   _xlfn._xlws.FILTER('GAME.CHECKLIST_ Integrator'!$C$2:$C$3000,'GAME.CHECKLIST_ Integrator'!$D$2:$D$3000=B743,"#no matching result in GAME.CHECKLIST Integrator")),
           _xlfn._xlws.FILTER('Checklist.loc DATA'!$D$3:$D$3000,'Checklist.loc DATA'!$C$3:$C$3000=B743,"#no matching result in Checklist.loc DATA")))</f>
        <v/>
      </c>
      <c r="D743" s="54"/>
      <c r="E743" s="46" t="str" cm="1">
        <f t="array" ref="E743">IF(D743="","",
       IF(OR(_xlfn._xlws.FILTER('Checklist.loc DATA'!$D$3:$D$3000,'Checklist.loc DATA'!$C$3:$C$3000=D743,"#no matching result in Checklist.loc DATA")="#no matching result found in Checklist.loc DATA",_xlfn._xlws.FILTER('Checklist.loc DATA'!$D$3:$D$3000,'Checklist.loc DATA'!$C$3:$C$3000=D743,"#no matching result in Checklist.loc DATA")="MISSING",_xlfn._xlws.FILTER('Checklist.loc DATA'!$D$3:$D$3000,'Checklist.loc DATA'!$C$3:$C$3000=D743,"#no matching result in Checklist.loc DATA")=""),
            IF(_xlfn._xlws.FILTER('GAME.CHECKLIST_ Integrator'!$C$2:$C$3000,'GAME.CHECKLIST_ Integrator'!$D$2:$D$3000=D743,"#no matching result in GAME.CHECKLIST Integrator")="0","#Text found in aircraft PAGE_Integrator but no matching entry name; check that you copy-pasted entry names",
                   _xlfn._xlws.FILTER('GAME.CHECKLIST_ Integrator'!$C$2:$C$3000,'GAME.CHECKLIST_ Integrator'!$D$2:$D$3000=D743,"#no matching result in GAME.CHECKLIST Integrator")),
           _xlfn._xlws.FILTER('Checklist.loc DATA'!$D$3:$D$3000,'Checklist.loc DATA'!$C$3:$C$3000=D743,"#no matching result in Checklist.loc DATA")))</f>
        <v/>
      </c>
      <c r="F743" s="52"/>
      <c r="G743" s="46" t="str" cm="1">
        <f t="array" ref="G743">IF(F743="","",
       IF(OR(_xlfn._xlws.FILTER('Checklist.loc DATA'!$D$3:$D$3000,'Checklist.loc DATA'!$C$3:$C$3000=F743,"#no matching result in Checklist.loc DATA")="#no matching result found in Checklist.loc DATA",_xlfn._xlws.FILTER('Checklist.loc DATA'!$D$3:$D$3000,'Checklist.loc DATA'!$C$3:$C$3000=F743,"#no matching result in Checklist.loc DATA")="MISSING",_xlfn._xlws.FILTER('Checklist.loc DATA'!$D$3:$D$3000,'Checklist.loc DATA'!$C$3:$C$3000=F743,"#no matching result in Checklist.loc DATA")=""),
            IF(_xlfn._xlws.FILTER('GAME.CHECKLIST_ Integrator'!$C$2:$C$3000,'GAME.CHECKLIST_ Integrator'!$D$2:$D$3000=F743,"#no matching result in GAME.CHECKLIST Integrator")="0","#Text found in aircraft PAGE_Integrator but no matching entry name; check that you copy-pasted entry names",
                   _xlfn._xlws.FILTER('GAME.CHECKLIST_ Integrator'!$C$2:$C$3000,'GAME.CHECKLIST_ Integrator'!$D$2:$D$3000=F743,"#no matching result in GAME.CHECKLIST Integrator")),
           _xlfn._xlws.FILTER('Checklist.loc DATA'!$D$3:$D$3000,'Checklist.loc DATA'!$C$3:$C$3000=F743,"#no matching result in Checklist.loc DATA")))</f>
        <v/>
      </c>
      <c r="H743" s="61"/>
      <c r="I743" s="46" t="str" cm="1">
        <f t="array" ref="I743">IF(H743="","",
       IF(OR(_xlfn._xlws.FILTER('Checklist.loc DATA'!$D$3:$D$3000,'Checklist.loc DATA'!$C$3:$C$3000=H743,"#no matching result in Checklist.loc DATA")="#no matching result found in Checklist.loc DATA",_xlfn._xlws.FILTER('Checklist.loc DATA'!$D$3:$D$3000,'Checklist.loc DATA'!$C$3:$C$3000=H743,"#no matching result in Checklist.loc DATA")="MISSING",_xlfn._xlws.FILTER('Checklist.loc DATA'!$D$3:$D$3000,'Checklist.loc DATA'!$C$3:$C$3000=H743,"#no matching result in Checklist.loc DATA")=""),
            IF(_xlfn._xlws.FILTER('GAME.CHECKLIST_ Integrator'!$C$2:$C$3000,'GAME.CHECKLIST_ Integrator'!$D$2:$D$3000=H743,"#no matching result in GAME.CHECKLIST Integrator")="0","#Text found in aircraft PAGE_Integrator but no matching entry name; check that you copy-pasted entry names",
                   _xlfn._xlws.FILTER('GAME.CHECKLIST_ Integrator'!$C$2:$C$3000,'GAME.CHECKLIST_ Integrator'!$D$2:$D$3000=H743,"#no matching result in GAME.CHECKLIST Integrator")),
           _xlfn._xlws.FILTER('Checklist.loc DATA'!$D$3:$D$3000,'Checklist.loc DATA'!$C$3:$C$3000=H743,"#no matching result in Checklist.loc DATA")))</f>
        <v/>
      </c>
      <c r="J743" s="48"/>
      <c r="K743" s="46" t="str" cm="1">
        <f t="array" ref="K743">IF(OR(J743="",J743=0),"",
       IF(OR(_xlfn._xlws.FILTER('Checklist.loc DATA'!$E$3:$E$3000,'Checklist.loc DATA'!$D$3:$D$3000=J743,"#no matching result in Checklist.loc DATA")="#no matching result found in Checklist.loc DATA",_xlfn._xlws.FILTER('Checklist.loc DATA'!$E$3:$E$3000,'Checklist.loc DATA'!$D$3:$D$3000=J743,"#no matching result in Checklist.loc DATA")="MISSING",_xlfn._xlws.FILTER('Checklist.loc DATA'!$E$3:$E$3000,'Checklist.loc DATA'!$D$3:$D$3000=J743,"#no matching result in Checklist.loc DATA")=""),
          IF(_xlfn._xlws.FILTER('CLUE. Integrator'!$C$2:$C$3000,'CLUE. Integrator'!$D$2:$D$3000=J743,"#no matching result in aircraft CLUE_Integrator")="0","#Text found in aircraft CLUE_Integrator but no matching entry name; check that you copy-pasted entry names",
                   _xlfn._xlws.FILTER('CLUE. Integrator'!$C$2:$C$3000,'CLUE. Integrator'!$D$2:$D$3000=J743,"#no matching result in aircraft CLUE_Integrator")),
           _xlfn._xlws.FILTER('Checklist.loc DATA'!$E$3:$E$3000,'Checklist.loc DATA'!$D$3:$D$3000=J743,"#no matching result in Checklist.loc DATA")))</f>
        <v/>
      </c>
      <c r="L743" s="63" t="str">
        <f>IF('Integrator tracking'!G752="","",'Integrator tracking'!G752)</f>
        <v/>
      </c>
      <c r="M743" s="14" t="str">
        <f t="shared" si="22"/>
        <v/>
      </c>
      <c r="N743" s="14" t="str">
        <f>IF(F743="","",
_xlfn.CONCAT('Resource Checklist generator'!$A$2,UPPER('Resource Checklist generator'!$O$1),SUBSTITUTE(_xlfn.CONCAT(G743,"_",I743),"GAME.CHECKLIST_",""),"_",T743,'Resource Checklist generator'!$M$2,L743,'Resource Checklist generator'!$K$2,CHAR(10),
    'Resource Checklist generator'!$L$1,'Resource Checklist generator'!$N$2,'Resource Checklist generator'!$K$1,CHAR(10),
    'Resource Checklist generator'!$N$1
))</f>
        <v/>
      </c>
      <c r="O743" s="14" t="str">
        <f>IF(NOT(OR(U743=0,U743="")),_xlfn.CONCAT('Resource Checklist generator'!$G$2,U743,'Resource Checklist generator'!$H$2,CHAR(10),'Resource Checklist generator'!$I$2),"")</f>
        <v/>
      </c>
      <c r="P743" s="14" t="str">
        <f>IF(NOT(OR(V743=0,V743="")),_xlfn.CONCAT('Resource Checklist generator'!$J$2,V743,'Resource Checklist generator'!$H$2,CHAR(10),'Resource Checklist generator'!$L$2),"")</f>
        <v/>
      </c>
      <c r="Q743" s="14" t="str">
        <f>IF(F743="","",
    _xlfn.CONCAT('Resource Checklist generator'!$A$1,UPPER('Resource Checklist generator'!$O$1),SUBSTITUTE(_xlfn.CONCAT(G743,"_",I743),"GAME.CHECKLIST_",""),'Resource Checklist generator'!$B$1,CHAR(10),
    'Resource Checklist generator'!$C$1,G743,'Resource Checklist generator'!$D$1,I743,'Resource Checklist generator'!$E$1,CHAR(10),
    IF(K743="","",_xlfn.CONCAT('Resource Checklist generator'!$F$1,K743,'Resource Checklist generator'!$G$1,CHAR(10))),
    'Resource Checklist generator'!$J$1,'Resource Checklist generator'!$K$1,CHAR(10),
    'Resource Checklist generator'!$N$1)
)</f>
        <v/>
      </c>
      <c r="R743" s="14"/>
      <c r="S743" s="14" t="str">
        <f t="shared" si="23"/>
        <v/>
      </c>
      <c r="T743" s="14" t="str" cm="1">
        <f t="array" ref="T743">IF(Q743="","",MATCH(MID(Q743,1,255),MID($R$3:$R$999,1,255),0))</f>
        <v/>
      </c>
      <c r="U743" s="14"/>
      <c r="V743" s="14"/>
    </row>
    <row r="744" spans="2:22">
      <c r="B744" s="9"/>
      <c r="C744" s="46" t="str" cm="1">
        <f t="array" ref="C744">IF(B744="","",
       IF(OR(_xlfn._xlws.FILTER('Checklist.loc DATA'!$D$3:$D$3000,'Checklist.loc DATA'!$C$3:$C$3000=B744,"#no matching result in Checklist.loc DATA")="#no matching result found in Checklist.loc DATA",_xlfn._xlws.FILTER('Checklist.loc DATA'!$D$3:$D$3000,'Checklist.loc DATA'!$C$3:$C$3000=B744,"#no matching result in Checklist.loc DATA")="MISSING",_xlfn._xlws.FILTER('Checklist.loc DATA'!$D$3:$D$3000,'Checklist.loc DATA'!$C$3:$C$3000=B744,"#no matching result in Checklist.loc DATA")=""),
            IF(_xlfn._xlws.FILTER('GAME.CHECKLIST_ Integrator'!$C$2:$C$3000,'GAME.CHECKLIST_ Integrator'!$D$2:$D$3000=B744,"#no matching result in GAME.CHECKLIST Integrator")="0","#Text found in aircraft PAGE_Integrator but no matching entry name; check that you copy-pasted entry names",
                   _xlfn._xlws.FILTER('GAME.CHECKLIST_ Integrator'!$C$2:$C$3000,'GAME.CHECKLIST_ Integrator'!$D$2:$D$3000=B744,"#no matching result in GAME.CHECKLIST Integrator")),
           _xlfn._xlws.FILTER('Checklist.loc DATA'!$D$3:$D$3000,'Checklist.loc DATA'!$C$3:$C$3000=B744,"#no matching result in Checklist.loc DATA")))</f>
        <v/>
      </c>
      <c r="D744" s="54"/>
      <c r="E744" s="46" t="str" cm="1">
        <f t="array" ref="E744">IF(D744="","",
       IF(OR(_xlfn._xlws.FILTER('Checklist.loc DATA'!$D$3:$D$3000,'Checklist.loc DATA'!$C$3:$C$3000=D744,"#no matching result in Checklist.loc DATA")="#no matching result found in Checklist.loc DATA",_xlfn._xlws.FILTER('Checklist.loc DATA'!$D$3:$D$3000,'Checklist.loc DATA'!$C$3:$C$3000=D744,"#no matching result in Checklist.loc DATA")="MISSING",_xlfn._xlws.FILTER('Checklist.loc DATA'!$D$3:$D$3000,'Checklist.loc DATA'!$C$3:$C$3000=D744,"#no matching result in Checklist.loc DATA")=""),
            IF(_xlfn._xlws.FILTER('GAME.CHECKLIST_ Integrator'!$C$2:$C$3000,'GAME.CHECKLIST_ Integrator'!$D$2:$D$3000=D744,"#no matching result in GAME.CHECKLIST Integrator")="0","#Text found in aircraft PAGE_Integrator but no matching entry name; check that you copy-pasted entry names",
                   _xlfn._xlws.FILTER('GAME.CHECKLIST_ Integrator'!$C$2:$C$3000,'GAME.CHECKLIST_ Integrator'!$D$2:$D$3000=D744,"#no matching result in GAME.CHECKLIST Integrator")),
           _xlfn._xlws.FILTER('Checklist.loc DATA'!$D$3:$D$3000,'Checklist.loc DATA'!$C$3:$C$3000=D744,"#no matching result in Checklist.loc DATA")))</f>
        <v/>
      </c>
      <c r="F744" s="52"/>
      <c r="G744" s="46" t="str" cm="1">
        <f t="array" ref="G744">IF(F744="","",
       IF(OR(_xlfn._xlws.FILTER('Checklist.loc DATA'!$D$3:$D$3000,'Checklist.loc DATA'!$C$3:$C$3000=F744,"#no matching result in Checklist.loc DATA")="#no matching result found in Checklist.loc DATA",_xlfn._xlws.FILTER('Checklist.loc DATA'!$D$3:$D$3000,'Checklist.loc DATA'!$C$3:$C$3000=F744,"#no matching result in Checklist.loc DATA")="MISSING",_xlfn._xlws.FILTER('Checklist.loc DATA'!$D$3:$D$3000,'Checklist.loc DATA'!$C$3:$C$3000=F744,"#no matching result in Checklist.loc DATA")=""),
            IF(_xlfn._xlws.FILTER('GAME.CHECKLIST_ Integrator'!$C$2:$C$3000,'GAME.CHECKLIST_ Integrator'!$D$2:$D$3000=F744,"#no matching result in GAME.CHECKLIST Integrator")="0","#Text found in aircraft PAGE_Integrator but no matching entry name; check that you copy-pasted entry names",
                   _xlfn._xlws.FILTER('GAME.CHECKLIST_ Integrator'!$C$2:$C$3000,'GAME.CHECKLIST_ Integrator'!$D$2:$D$3000=F744,"#no matching result in GAME.CHECKLIST Integrator")),
           _xlfn._xlws.FILTER('Checklist.loc DATA'!$D$3:$D$3000,'Checklist.loc DATA'!$C$3:$C$3000=F744,"#no matching result in Checklist.loc DATA")))</f>
        <v/>
      </c>
      <c r="H744" s="61"/>
      <c r="I744" s="46" t="str" cm="1">
        <f t="array" ref="I744">IF(H744="","",
       IF(OR(_xlfn._xlws.FILTER('Checklist.loc DATA'!$D$3:$D$3000,'Checklist.loc DATA'!$C$3:$C$3000=H744,"#no matching result in Checklist.loc DATA")="#no matching result found in Checklist.loc DATA",_xlfn._xlws.FILTER('Checklist.loc DATA'!$D$3:$D$3000,'Checklist.loc DATA'!$C$3:$C$3000=H744,"#no matching result in Checklist.loc DATA")="MISSING",_xlfn._xlws.FILTER('Checklist.loc DATA'!$D$3:$D$3000,'Checklist.loc DATA'!$C$3:$C$3000=H744,"#no matching result in Checklist.loc DATA")=""),
            IF(_xlfn._xlws.FILTER('GAME.CHECKLIST_ Integrator'!$C$2:$C$3000,'GAME.CHECKLIST_ Integrator'!$D$2:$D$3000=H744,"#no matching result in GAME.CHECKLIST Integrator")="0","#Text found in aircraft PAGE_Integrator but no matching entry name; check that you copy-pasted entry names",
                   _xlfn._xlws.FILTER('GAME.CHECKLIST_ Integrator'!$C$2:$C$3000,'GAME.CHECKLIST_ Integrator'!$D$2:$D$3000=H744,"#no matching result in GAME.CHECKLIST Integrator")),
           _xlfn._xlws.FILTER('Checklist.loc DATA'!$D$3:$D$3000,'Checklist.loc DATA'!$C$3:$C$3000=H744,"#no matching result in Checklist.loc DATA")))</f>
        <v/>
      </c>
      <c r="J744" s="48"/>
      <c r="K744" s="46" t="str" cm="1">
        <f t="array" ref="K744">IF(OR(J744="",J744=0),"",
       IF(OR(_xlfn._xlws.FILTER('Checklist.loc DATA'!$E$3:$E$3000,'Checklist.loc DATA'!$D$3:$D$3000=J744,"#no matching result in Checklist.loc DATA")="#no matching result found in Checklist.loc DATA",_xlfn._xlws.FILTER('Checklist.loc DATA'!$E$3:$E$3000,'Checklist.loc DATA'!$D$3:$D$3000=J744,"#no matching result in Checklist.loc DATA")="MISSING",_xlfn._xlws.FILTER('Checklist.loc DATA'!$E$3:$E$3000,'Checklist.loc DATA'!$D$3:$D$3000=J744,"#no matching result in Checklist.loc DATA")=""),
          IF(_xlfn._xlws.FILTER('CLUE. Integrator'!$C$2:$C$3000,'CLUE. Integrator'!$D$2:$D$3000=J744,"#no matching result in aircraft CLUE_Integrator")="0","#Text found in aircraft CLUE_Integrator but no matching entry name; check that you copy-pasted entry names",
                   _xlfn._xlws.FILTER('CLUE. Integrator'!$C$2:$C$3000,'CLUE. Integrator'!$D$2:$D$3000=J744,"#no matching result in aircraft CLUE_Integrator")),
           _xlfn._xlws.FILTER('Checklist.loc DATA'!$E$3:$E$3000,'Checklist.loc DATA'!$D$3:$D$3000=J744,"#no matching result in Checklist.loc DATA")))</f>
        <v/>
      </c>
      <c r="L744" s="63" t="str">
        <f>IF('Integrator tracking'!G753="","",'Integrator tracking'!G753)</f>
        <v/>
      </c>
      <c r="M744" s="14" t="str">
        <f t="shared" si="22"/>
        <v/>
      </c>
      <c r="N744" s="14" t="str">
        <f>IF(F744="","",
_xlfn.CONCAT('Resource Checklist generator'!$A$2,UPPER('Resource Checklist generator'!$O$1),SUBSTITUTE(_xlfn.CONCAT(G744,"_",I744),"GAME.CHECKLIST_",""),"_",T744,'Resource Checklist generator'!$M$2,L744,'Resource Checklist generator'!$K$2,CHAR(10),
    'Resource Checklist generator'!$L$1,'Resource Checklist generator'!$N$2,'Resource Checklist generator'!$K$1,CHAR(10),
    'Resource Checklist generator'!$N$1
))</f>
        <v/>
      </c>
      <c r="O744" s="14" t="str">
        <f>IF(NOT(OR(U744=0,U744="")),_xlfn.CONCAT('Resource Checklist generator'!$G$2,U744,'Resource Checklist generator'!$H$2,CHAR(10),'Resource Checklist generator'!$I$2),"")</f>
        <v/>
      </c>
      <c r="P744" s="14" t="str">
        <f>IF(NOT(OR(V744=0,V744="")),_xlfn.CONCAT('Resource Checklist generator'!$J$2,V744,'Resource Checklist generator'!$H$2,CHAR(10),'Resource Checklist generator'!$L$2),"")</f>
        <v/>
      </c>
      <c r="Q744" s="14" t="str">
        <f>IF(F744="","",
    _xlfn.CONCAT('Resource Checklist generator'!$A$1,UPPER('Resource Checklist generator'!$O$1),SUBSTITUTE(_xlfn.CONCAT(G744,"_",I744),"GAME.CHECKLIST_",""),'Resource Checklist generator'!$B$1,CHAR(10),
    'Resource Checklist generator'!$C$1,G744,'Resource Checklist generator'!$D$1,I744,'Resource Checklist generator'!$E$1,CHAR(10),
    IF(K744="","",_xlfn.CONCAT('Resource Checklist generator'!$F$1,K744,'Resource Checklist generator'!$G$1,CHAR(10))),
    'Resource Checklist generator'!$J$1,'Resource Checklist generator'!$K$1,CHAR(10),
    'Resource Checklist generator'!$N$1)
)</f>
        <v/>
      </c>
      <c r="R744" s="14"/>
      <c r="S744" s="14" t="str">
        <f t="shared" si="23"/>
        <v/>
      </c>
      <c r="T744" s="14" t="str" cm="1">
        <f t="array" ref="T744">IF(Q744="","",MATCH(MID(Q744,1,255),MID($R$3:$R$999,1,255),0))</f>
        <v/>
      </c>
      <c r="U744" s="14"/>
      <c r="V744" s="14"/>
    </row>
    <row r="745" spans="2:22">
      <c r="B745" s="9"/>
      <c r="C745" s="46" t="str" cm="1">
        <f t="array" ref="C745">IF(B745="","",
       IF(OR(_xlfn._xlws.FILTER('Checklist.loc DATA'!$D$3:$D$3000,'Checklist.loc DATA'!$C$3:$C$3000=B745,"#no matching result in Checklist.loc DATA")="#no matching result found in Checklist.loc DATA",_xlfn._xlws.FILTER('Checklist.loc DATA'!$D$3:$D$3000,'Checklist.loc DATA'!$C$3:$C$3000=B745,"#no matching result in Checklist.loc DATA")="MISSING",_xlfn._xlws.FILTER('Checklist.loc DATA'!$D$3:$D$3000,'Checklist.loc DATA'!$C$3:$C$3000=B745,"#no matching result in Checklist.loc DATA")=""),
            IF(_xlfn._xlws.FILTER('GAME.CHECKLIST_ Integrator'!$C$2:$C$3000,'GAME.CHECKLIST_ Integrator'!$D$2:$D$3000=B745,"#no matching result in GAME.CHECKLIST Integrator")="0","#Text found in aircraft PAGE_Integrator but no matching entry name; check that you copy-pasted entry names",
                   _xlfn._xlws.FILTER('GAME.CHECKLIST_ Integrator'!$C$2:$C$3000,'GAME.CHECKLIST_ Integrator'!$D$2:$D$3000=B745,"#no matching result in GAME.CHECKLIST Integrator")),
           _xlfn._xlws.FILTER('Checklist.loc DATA'!$D$3:$D$3000,'Checklist.loc DATA'!$C$3:$C$3000=B745,"#no matching result in Checklist.loc DATA")))</f>
        <v/>
      </c>
      <c r="D745" s="54"/>
      <c r="E745" s="46" t="str" cm="1">
        <f t="array" ref="E745">IF(D745="","",
       IF(OR(_xlfn._xlws.FILTER('Checklist.loc DATA'!$D$3:$D$3000,'Checklist.loc DATA'!$C$3:$C$3000=D745,"#no matching result in Checklist.loc DATA")="#no matching result found in Checklist.loc DATA",_xlfn._xlws.FILTER('Checklist.loc DATA'!$D$3:$D$3000,'Checklist.loc DATA'!$C$3:$C$3000=D745,"#no matching result in Checklist.loc DATA")="MISSING",_xlfn._xlws.FILTER('Checklist.loc DATA'!$D$3:$D$3000,'Checklist.loc DATA'!$C$3:$C$3000=D745,"#no matching result in Checklist.loc DATA")=""),
            IF(_xlfn._xlws.FILTER('GAME.CHECKLIST_ Integrator'!$C$2:$C$3000,'GAME.CHECKLIST_ Integrator'!$D$2:$D$3000=D745,"#no matching result in GAME.CHECKLIST Integrator")="0","#Text found in aircraft PAGE_Integrator but no matching entry name; check that you copy-pasted entry names",
                   _xlfn._xlws.FILTER('GAME.CHECKLIST_ Integrator'!$C$2:$C$3000,'GAME.CHECKLIST_ Integrator'!$D$2:$D$3000=D745,"#no matching result in GAME.CHECKLIST Integrator")),
           _xlfn._xlws.FILTER('Checklist.loc DATA'!$D$3:$D$3000,'Checklist.loc DATA'!$C$3:$C$3000=D745,"#no matching result in Checklist.loc DATA")))</f>
        <v/>
      </c>
      <c r="F745" s="52"/>
      <c r="G745" s="46" t="str" cm="1">
        <f t="array" ref="G745">IF(F745="","",
       IF(OR(_xlfn._xlws.FILTER('Checklist.loc DATA'!$D$3:$D$3000,'Checklist.loc DATA'!$C$3:$C$3000=F745,"#no matching result in Checklist.loc DATA")="#no matching result found in Checklist.loc DATA",_xlfn._xlws.FILTER('Checklist.loc DATA'!$D$3:$D$3000,'Checklist.loc DATA'!$C$3:$C$3000=F745,"#no matching result in Checklist.loc DATA")="MISSING",_xlfn._xlws.FILTER('Checklist.loc DATA'!$D$3:$D$3000,'Checklist.loc DATA'!$C$3:$C$3000=F745,"#no matching result in Checklist.loc DATA")=""),
            IF(_xlfn._xlws.FILTER('GAME.CHECKLIST_ Integrator'!$C$2:$C$3000,'GAME.CHECKLIST_ Integrator'!$D$2:$D$3000=F745,"#no matching result in GAME.CHECKLIST Integrator")="0","#Text found in aircraft PAGE_Integrator but no matching entry name; check that you copy-pasted entry names",
                   _xlfn._xlws.FILTER('GAME.CHECKLIST_ Integrator'!$C$2:$C$3000,'GAME.CHECKLIST_ Integrator'!$D$2:$D$3000=F745,"#no matching result in GAME.CHECKLIST Integrator")),
           _xlfn._xlws.FILTER('Checklist.loc DATA'!$D$3:$D$3000,'Checklist.loc DATA'!$C$3:$C$3000=F745,"#no matching result in Checklist.loc DATA")))</f>
        <v/>
      </c>
      <c r="H745" s="61"/>
      <c r="I745" s="46" t="str" cm="1">
        <f t="array" ref="I745">IF(H745="","",
       IF(OR(_xlfn._xlws.FILTER('Checklist.loc DATA'!$D$3:$D$3000,'Checklist.loc DATA'!$C$3:$C$3000=H745,"#no matching result in Checklist.loc DATA")="#no matching result found in Checklist.loc DATA",_xlfn._xlws.FILTER('Checklist.loc DATA'!$D$3:$D$3000,'Checklist.loc DATA'!$C$3:$C$3000=H745,"#no matching result in Checklist.loc DATA")="MISSING",_xlfn._xlws.FILTER('Checklist.loc DATA'!$D$3:$D$3000,'Checklist.loc DATA'!$C$3:$C$3000=H745,"#no matching result in Checklist.loc DATA")=""),
            IF(_xlfn._xlws.FILTER('GAME.CHECKLIST_ Integrator'!$C$2:$C$3000,'GAME.CHECKLIST_ Integrator'!$D$2:$D$3000=H745,"#no matching result in GAME.CHECKLIST Integrator")="0","#Text found in aircraft PAGE_Integrator but no matching entry name; check that you copy-pasted entry names",
                   _xlfn._xlws.FILTER('GAME.CHECKLIST_ Integrator'!$C$2:$C$3000,'GAME.CHECKLIST_ Integrator'!$D$2:$D$3000=H745,"#no matching result in GAME.CHECKLIST Integrator")),
           _xlfn._xlws.FILTER('Checklist.loc DATA'!$D$3:$D$3000,'Checklist.loc DATA'!$C$3:$C$3000=H745,"#no matching result in Checklist.loc DATA")))</f>
        <v/>
      </c>
      <c r="J745" s="48"/>
      <c r="K745" s="46" t="str" cm="1">
        <f t="array" ref="K745">IF(OR(J745="",J745=0),"",
       IF(OR(_xlfn._xlws.FILTER('Checklist.loc DATA'!$E$3:$E$3000,'Checklist.loc DATA'!$D$3:$D$3000=J745,"#no matching result in Checklist.loc DATA")="#no matching result found in Checklist.loc DATA",_xlfn._xlws.FILTER('Checklist.loc DATA'!$E$3:$E$3000,'Checklist.loc DATA'!$D$3:$D$3000=J745,"#no matching result in Checklist.loc DATA")="MISSING",_xlfn._xlws.FILTER('Checklist.loc DATA'!$E$3:$E$3000,'Checklist.loc DATA'!$D$3:$D$3000=J745,"#no matching result in Checklist.loc DATA")=""),
          IF(_xlfn._xlws.FILTER('CLUE. Integrator'!$C$2:$C$3000,'CLUE. Integrator'!$D$2:$D$3000=J745,"#no matching result in aircraft CLUE_Integrator")="0","#Text found in aircraft CLUE_Integrator but no matching entry name; check that you copy-pasted entry names",
                   _xlfn._xlws.FILTER('CLUE. Integrator'!$C$2:$C$3000,'CLUE. Integrator'!$D$2:$D$3000=J745,"#no matching result in aircraft CLUE_Integrator")),
           _xlfn._xlws.FILTER('Checklist.loc DATA'!$E$3:$E$3000,'Checklist.loc DATA'!$D$3:$D$3000=J745,"#no matching result in Checklist.loc DATA")))</f>
        <v/>
      </c>
      <c r="L745" s="63" t="str">
        <f>IF('Integrator tracking'!G754="","",'Integrator tracking'!G754)</f>
        <v/>
      </c>
      <c r="M745" s="14" t="str">
        <f t="shared" si="22"/>
        <v/>
      </c>
      <c r="N745" s="14" t="str">
        <f>IF(F745="","",
_xlfn.CONCAT('Resource Checklist generator'!$A$2,UPPER('Resource Checklist generator'!$O$1),SUBSTITUTE(_xlfn.CONCAT(G745,"_",I745),"GAME.CHECKLIST_",""),"_",T745,'Resource Checklist generator'!$M$2,L745,'Resource Checklist generator'!$K$2,CHAR(10),
    'Resource Checklist generator'!$L$1,'Resource Checklist generator'!$N$2,'Resource Checklist generator'!$K$1,CHAR(10),
    'Resource Checklist generator'!$N$1
))</f>
        <v/>
      </c>
      <c r="O745" s="14" t="str">
        <f>IF(NOT(OR(U745=0,U745="")),_xlfn.CONCAT('Resource Checklist generator'!$G$2,U745,'Resource Checklist generator'!$H$2,CHAR(10),'Resource Checklist generator'!$I$2),"")</f>
        <v/>
      </c>
      <c r="P745" s="14" t="str">
        <f>IF(NOT(OR(V745=0,V745="")),_xlfn.CONCAT('Resource Checklist generator'!$J$2,V745,'Resource Checklist generator'!$H$2,CHAR(10),'Resource Checklist generator'!$L$2),"")</f>
        <v/>
      </c>
      <c r="Q745" s="14" t="str">
        <f>IF(F745="","",
    _xlfn.CONCAT('Resource Checklist generator'!$A$1,UPPER('Resource Checklist generator'!$O$1),SUBSTITUTE(_xlfn.CONCAT(G745,"_",I745),"GAME.CHECKLIST_",""),'Resource Checklist generator'!$B$1,CHAR(10),
    'Resource Checklist generator'!$C$1,G745,'Resource Checklist generator'!$D$1,I745,'Resource Checklist generator'!$E$1,CHAR(10),
    IF(K745="","",_xlfn.CONCAT('Resource Checklist generator'!$F$1,K745,'Resource Checklist generator'!$G$1,CHAR(10))),
    'Resource Checklist generator'!$J$1,'Resource Checklist generator'!$K$1,CHAR(10),
    'Resource Checklist generator'!$N$1)
)</f>
        <v/>
      </c>
      <c r="R745" s="14"/>
      <c r="S745" s="14" t="str">
        <f t="shared" si="23"/>
        <v/>
      </c>
      <c r="T745" s="14" t="str" cm="1">
        <f t="array" ref="T745">IF(Q745="","",MATCH(MID(Q745,1,255),MID($R$3:$R$999,1,255),0))</f>
        <v/>
      </c>
      <c r="U745" s="14"/>
      <c r="V745" s="14"/>
    </row>
    <row r="746" spans="2:22">
      <c r="B746" s="9"/>
      <c r="C746" s="46" t="str" cm="1">
        <f t="array" ref="C746">IF(B746="","",
       IF(OR(_xlfn._xlws.FILTER('Checklist.loc DATA'!$D$3:$D$3000,'Checklist.loc DATA'!$C$3:$C$3000=B746,"#no matching result in Checklist.loc DATA")="#no matching result found in Checklist.loc DATA",_xlfn._xlws.FILTER('Checklist.loc DATA'!$D$3:$D$3000,'Checklist.loc DATA'!$C$3:$C$3000=B746,"#no matching result in Checklist.loc DATA")="MISSING",_xlfn._xlws.FILTER('Checklist.loc DATA'!$D$3:$D$3000,'Checklist.loc DATA'!$C$3:$C$3000=B746,"#no matching result in Checklist.loc DATA")=""),
            IF(_xlfn._xlws.FILTER('GAME.CHECKLIST_ Integrator'!$C$2:$C$3000,'GAME.CHECKLIST_ Integrator'!$D$2:$D$3000=B746,"#no matching result in GAME.CHECKLIST Integrator")="0","#Text found in aircraft PAGE_Integrator but no matching entry name; check that you copy-pasted entry names",
                   _xlfn._xlws.FILTER('GAME.CHECKLIST_ Integrator'!$C$2:$C$3000,'GAME.CHECKLIST_ Integrator'!$D$2:$D$3000=B746,"#no matching result in GAME.CHECKLIST Integrator")),
           _xlfn._xlws.FILTER('Checklist.loc DATA'!$D$3:$D$3000,'Checklist.loc DATA'!$C$3:$C$3000=B746,"#no matching result in Checklist.loc DATA")))</f>
        <v/>
      </c>
      <c r="D746" s="54"/>
      <c r="E746" s="46" t="str" cm="1">
        <f t="array" ref="E746">IF(D746="","",
       IF(OR(_xlfn._xlws.FILTER('Checklist.loc DATA'!$D$3:$D$3000,'Checklist.loc DATA'!$C$3:$C$3000=D746,"#no matching result in Checklist.loc DATA")="#no matching result found in Checklist.loc DATA",_xlfn._xlws.FILTER('Checklist.loc DATA'!$D$3:$D$3000,'Checklist.loc DATA'!$C$3:$C$3000=D746,"#no matching result in Checklist.loc DATA")="MISSING",_xlfn._xlws.FILTER('Checklist.loc DATA'!$D$3:$D$3000,'Checklist.loc DATA'!$C$3:$C$3000=D746,"#no matching result in Checklist.loc DATA")=""),
            IF(_xlfn._xlws.FILTER('GAME.CHECKLIST_ Integrator'!$C$2:$C$3000,'GAME.CHECKLIST_ Integrator'!$D$2:$D$3000=D746,"#no matching result in GAME.CHECKLIST Integrator")="0","#Text found in aircraft PAGE_Integrator but no matching entry name; check that you copy-pasted entry names",
                   _xlfn._xlws.FILTER('GAME.CHECKLIST_ Integrator'!$C$2:$C$3000,'GAME.CHECKLIST_ Integrator'!$D$2:$D$3000=D746,"#no matching result in GAME.CHECKLIST Integrator")),
           _xlfn._xlws.FILTER('Checklist.loc DATA'!$D$3:$D$3000,'Checklist.loc DATA'!$C$3:$C$3000=D746,"#no matching result in Checklist.loc DATA")))</f>
        <v/>
      </c>
      <c r="F746" s="52"/>
      <c r="G746" s="46" t="str" cm="1">
        <f t="array" ref="G746">IF(F746="","",
       IF(OR(_xlfn._xlws.FILTER('Checklist.loc DATA'!$D$3:$D$3000,'Checklist.loc DATA'!$C$3:$C$3000=F746,"#no matching result in Checklist.loc DATA")="#no matching result found in Checklist.loc DATA",_xlfn._xlws.FILTER('Checklist.loc DATA'!$D$3:$D$3000,'Checklist.loc DATA'!$C$3:$C$3000=F746,"#no matching result in Checklist.loc DATA")="MISSING",_xlfn._xlws.FILTER('Checklist.loc DATA'!$D$3:$D$3000,'Checklist.loc DATA'!$C$3:$C$3000=F746,"#no matching result in Checklist.loc DATA")=""),
            IF(_xlfn._xlws.FILTER('GAME.CHECKLIST_ Integrator'!$C$2:$C$3000,'GAME.CHECKLIST_ Integrator'!$D$2:$D$3000=F746,"#no matching result in GAME.CHECKLIST Integrator")="0","#Text found in aircraft PAGE_Integrator but no matching entry name; check that you copy-pasted entry names",
                   _xlfn._xlws.FILTER('GAME.CHECKLIST_ Integrator'!$C$2:$C$3000,'GAME.CHECKLIST_ Integrator'!$D$2:$D$3000=F746,"#no matching result in GAME.CHECKLIST Integrator")),
           _xlfn._xlws.FILTER('Checklist.loc DATA'!$D$3:$D$3000,'Checklist.loc DATA'!$C$3:$C$3000=F746,"#no matching result in Checklist.loc DATA")))</f>
        <v/>
      </c>
      <c r="H746" s="61"/>
      <c r="I746" s="46" t="str" cm="1">
        <f t="array" ref="I746">IF(H746="","",
       IF(OR(_xlfn._xlws.FILTER('Checklist.loc DATA'!$D$3:$D$3000,'Checklist.loc DATA'!$C$3:$C$3000=H746,"#no matching result in Checklist.loc DATA")="#no matching result found in Checklist.loc DATA",_xlfn._xlws.FILTER('Checklist.loc DATA'!$D$3:$D$3000,'Checklist.loc DATA'!$C$3:$C$3000=H746,"#no matching result in Checklist.loc DATA")="MISSING",_xlfn._xlws.FILTER('Checklist.loc DATA'!$D$3:$D$3000,'Checklist.loc DATA'!$C$3:$C$3000=H746,"#no matching result in Checklist.loc DATA")=""),
            IF(_xlfn._xlws.FILTER('GAME.CHECKLIST_ Integrator'!$C$2:$C$3000,'GAME.CHECKLIST_ Integrator'!$D$2:$D$3000=H746,"#no matching result in GAME.CHECKLIST Integrator")="0","#Text found in aircraft PAGE_Integrator but no matching entry name; check that you copy-pasted entry names",
                   _xlfn._xlws.FILTER('GAME.CHECKLIST_ Integrator'!$C$2:$C$3000,'GAME.CHECKLIST_ Integrator'!$D$2:$D$3000=H746,"#no matching result in GAME.CHECKLIST Integrator")),
           _xlfn._xlws.FILTER('Checklist.loc DATA'!$D$3:$D$3000,'Checklist.loc DATA'!$C$3:$C$3000=H746,"#no matching result in Checklist.loc DATA")))</f>
        <v/>
      </c>
      <c r="J746" s="48"/>
      <c r="K746" s="46" t="str" cm="1">
        <f t="array" ref="K746">IF(OR(J746="",J746=0),"",
       IF(OR(_xlfn._xlws.FILTER('Checklist.loc DATA'!$E$3:$E$3000,'Checklist.loc DATA'!$D$3:$D$3000=J746,"#no matching result in Checklist.loc DATA")="#no matching result found in Checklist.loc DATA",_xlfn._xlws.FILTER('Checklist.loc DATA'!$E$3:$E$3000,'Checklist.loc DATA'!$D$3:$D$3000=J746,"#no matching result in Checklist.loc DATA")="MISSING",_xlfn._xlws.FILTER('Checklist.loc DATA'!$E$3:$E$3000,'Checklist.loc DATA'!$D$3:$D$3000=J746,"#no matching result in Checklist.loc DATA")=""),
          IF(_xlfn._xlws.FILTER('CLUE. Integrator'!$C$2:$C$3000,'CLUE. Integrator'!$D$2:$D$3000=J746,"#no matching result in aircraft CLUE_Integrator")="0","#Text found in aircraft CLUE_Integrator but no matching entry name; check that you copy-pasted entry names",
                   _xlfn._xlws.FILTER('CLUE. Integrator'!$C$2:$C$3000,'CLUE. Integrator'!$D$2:$D$3000=J746,"#no matching result in aircraft CLUE_Integrator")),
           _xlfn._xlws.FILTER('Checklist.loc DATA'!$E$3:$E$3000,'Checklist.loc DATA'!$D$3:$D$3000=J746,"#no matching result in Checklist.loc DATA")))</f>
        <v/>
      </c>
      <c r="L746" s="63" t="str">
        <f>IF('Integrator tracking'!G755="","",'Integrator tracking'!G755)</f>
        <v/>
      </c>
      <c r="M746" s="14" t="str">
        <f t="shared" si="22"/>
        <v/>
      </c>
      <c r="N746" s="14" t="str">
        <f>IF(F746="","",
_xlfn.CONCAT('Resource Checklist generator'!$A$2,UPPER('Resource Checklist generator'!$O$1),SUBSTITUTE(_xlfn.CONCAT(G746,"_",I746),"GAME.CHECKLIST_",""),"_",T746,'Resource Checklist generator'!$M$2,L746,'Resource Checklist generator'!$K$2,CHAR(10),
    'Resource Checklist generator'!$L$1,'Resource Checklist generator'!$N$2,'Resource Checklist generator'!$K$1,CHAR(10),
    'Resource Checklist generator'!$N$1
))</f>
        <v/>
      </c>
      <c r="O746" s="14" t="str">
        <f>IF(NOT(OR(U746=0,U746="")),_xlfn.CONCAT('Resource Checklist generator'!$G$2,U746,'Resource Checklist generator'!$H$2,CHAR(10),'Resource Checklist generator'!$I$2),"")</f>
        <v/>
      </c>
      <c r="P746" s="14" t="str">
        <f>IF(NOT(OR(V746=0,V746="")),_xlfn.CONCAT('Resource Checklist generator'!$J$2,V746,'Resource Checklist generator'!$H$2,CHAR(10),'Resource Checklist generator'!$L$2),"")</f>
        <v/>
      </c>
      <c r="Q746" s="14" t="str">
        <f>IF(F746="","",
    _xlfn.CONCAT('Resource Checklist generator'!$A$1,UPPER('Resource Checklist generator'!$O$1),SUBSTITUTE(_xlfn.CONCAT(G746,"_",I746),"GAME.CHECKLIST_",""),'Resource Checklist generator'!$B$1,CHAR(10),
    'Resource Checklist generator'!$C$1,G746,'Resource Checklist generator'!$D$1,I746,'Resource Checklist generator'!$E$1,CHAR(10),
    IF(K746="","",_xlfn.CONCAT('Resource Checklist generator'!$F$1,K746,'Resource Checklist generator'!$G$1,CHAR(10))),
    'Resource Checklist generator'!$J$1,'Resource Checklist generator'!$K$1,CHAR(10),
    'Resource Checklist generator'!$N$1)
)</f>
        <v/>
      </c>
      <c r="R746" s="14"/>
      <c r="S746" s="14" t="str">
        <f t="shared" si="23"/>
        <v/>
      </c>
      <c r="T746" s="14" t="str" cm="1">
        <f t="array" ref="T746">IF(Q746="","",MATCH(MID(Q746,1,255),MID($R$3:$R$999,1,255),0))</f>
        <v/>
      </c>
      <c r="U746" s="14"/>
      <c r="V746" s="14"/>
    </row>
    <row r="747" spans="2:22">
      <c r="B747" s="9"/>
      <c r="C747" s="46" t="str" cm="1">
        <f t="array" ref="C747">IF(B747="","",
       IF(OR(_xlfn._xlws.FILTER('Checklist.loc DATA'!$D$3:$D$3000,'Checklist.loc DATA'!$C$3:$C$3000=B747,"#no matching result in Checklist.loc DATA")="#no matching result found in Checklist.loc DATA",_xlfn._xlws.FILTER('Checklist.loc DATA'!$D$3:$D$3000,'Checklist.loc DATA'!$C$3:$C$3000=B747,"#no matching result in Checklist.loc DATA")="MISSING",_xlfn._xlws.FILTER('Checklist.loc DATA'!$D$3:$D$3000,'Checklist.loc DATA'!$C$3:$C$3000=B747,"#no matching result in Checklist.loc DATA")=""),
            IF(_xlfn._xlws.FILTER('GAME.CHECKLIST_ Integrator'!$C$2:$C$3000,'GAME.CHECKLIST_ Integrator'!$D$2:$D$3000=B747,"#no matching result in GAME.CHECKLIST Integrator")="0","#Text found in aircraft PAGE_Integrator but no matching entry name; check that you copy-pasted entry names",
                   _xlfn._xlws.FILTER('GAME.CHECKLIST_ Integrator'!$C$2:$C$3000,'GAME.CHECKLIST_ Integrator'!$D$2:$D$3000=B747,"#no matching result in GAME.CHECKLIST Integrator")),
           _xlfn._xlws.FILTER('Checklist.loc DATA'!$D$3:$D$3000,'Checklist.loc DATA'!$C$3:$C$3000=B747,"#no matching result in Checklist.loc DATA")))</f>
        <v/>
      </c>
      <c r="D747" s="54"/>
      <c r="E747" s="46" t="str" cm="1">
        <f t="array" ref="E747">IF(D747="","",
       IF(OR(_xlfn._xlws.FILTER('Checklist.loc DATA'!$D$3:$D$3000,'Checklist.loc DATA'!$C$3:$C$3000=D747,"#no matching result in Checklist.loc DATA")="#no matching result found in Checklist.loc DATA",_xlfn._xlws.FILTER('Checklist.loc DATA'!$D$3:$D$3000,'Checklist.loc DATA'!$C$3:$C$3000=D747,"#no matching result in Checklist.loc DATA")="MISSING",_xlfn._xlws.FILTER('Checklist.loc DATA'!$D$3:$D$3000,'Checklist.loc DATA'!$C$3:$C$3000=D747,"#no matching result in Checklist.loc DATA")=""),
            IF(_xlfn._xlws.FILTER('GAME.CHECKLIST_ Integrator'!$C$2:$C$3000,'GAME.CHECKLIST_ Integrator'!$D$2:$D$3000=D747,"#no matching result in GAME.CHECKLIST Integrator")="0","#Text found in aircraft PAGE_Integrator but no matching entry name; check that you copy-pasted entry names",
                   _xlfn._xlws.FILTER('GAME.CHECKLIST_ Integrator'!$C$2:$C$3000,'GAME.CHECKLIST_ Integrator'!$D$2:$D$3000=D747,"#no matching result in GAME.CHECKLIST Integrator")),
           _xlfn._xlws.FILTER('Checklist.loc DATA'!$D$3:$D$3000,'Checklist.loc DATA'!$C$3:$C$3000=D747,"#no matching result in Checklist.loc DATA")))</f>
        <v/>
      </c>
      <c r="F747" s="52"/>
      <c r="G747" s="46" t="str" cm="1">
        <f t="array" ref="G747">IF(F747="","",
       IF(OR(_xlfn._xlws.FILTER('Checklist.loc DATA'!$D$3:$D$3000,'Checklist.loc DATA'!$C$3:$C$3000=F747,"#no matching result in Checklist.loc DATA")="#no matching result found in Checklist.loc DATA",_xlfn._xlws.FILTER('Checklist.loc DATA'!$D$3:$D$3000,'Checklist.loc DATA'!$C$3:$C$3000=F747,"#no matching result in Checklist.loc DATA")="MISSING",_xlfn._xlws.FILTER('Checklist.loc DATA'!$D$3:$D$3000,'Checklist.loc DATA'!$C$3:$C$3000=F747,"#no matching result in Checklist.loc DATA")=""),
            IF(_xlfn._xlws.FILTER('GAME.CHECKLIST_ Integrator'!$C$2:$C$3000,'GAME.CHECKLIST_ Integrator'!$D$2:$D$3000=F747,"#no matching result in GAME.CHECKLIST Integrator")="0","#Text found in aircraft PAGE_Integrator but no matching entry name; check that you copy-pasted entry names",
                   _xlfn._xlws.FILTER('GAME.CHECKLIST_ Integrator'!$C$2:$C$3000,'GAME.CHECKLIST_ Integrator'!$D$2:$D$3000=F747,"#no matching result in GAME.CHECKLIST Integrator")),
           _xlfn._xlws.FILTER('Checklist.loc DATA'!$D$3:$D$3000,'Checklist.loc DATA'!$C$3:$C$3000=F747,"#no matching result in Checklist.loc DATA")))</f>
        <v/>
      </c>
      <c r="H747" s="61"/>
      <c r="I747" s="46" t="str" cm="1">
        <f t="array" ref="I747">IF(H747="","",
       IF(OR(_xlfn._xlws.FILTER('Checklist.loc DATA'!$D$3:$D$3000,'Checklist.loc DATA'!$C$3:$C$3000=H747,"#no matching result in Checklist.loc DATA")="#no matching result found in Checklist.loc DATA",_xlfn._xlws.FILTER('Checklist.loc DATA'!$D$3:$D$3000,'Checklist.loc DATA'!$C$3:$C$3000=H747,"#no matching result in Checklist.loc DATA")="MISSING",_xlfn._xlws.FILTER('Checklist.loc DATA'!$D$3:$D$3000,'Checklist.loc DATA'!$C$3:$C$3000=H747,"#no matching result in Checklist.loc DATA")=""),
            IF(_xlfn._xlws.FILTER('GAME.CHECKLIST_ Integrator'!$C$2:$C$3000,'GAME.CHECKLIST_ Integrator'!$D$2:$D$3000=H747,"#no matching result in GAME.CHECKLIST Integrator")="0","#Text found in aircraft PAGE_Integrator but no matching entry name; check that you copy-pasted entry names",
                   _xlfn._xlws.FILTER('GAME.CHECKLIST_ Integrator'!$C$2:$C$3000,'GAME.CHECKLIST_ Integrator'!$D$2:$D$3000=H747,"#no matching result in GAME.CHECKLIST Integrator")),
           _xlfn._xlws.FILTER('Checklist.loc DATA'!$D$3:$D$3000,'Checklist.loc DATA'!$C$3:$C$3000=H747,"#no matching result in Checklist.loc DATA")))</f>
        <v/>
      </c>
      <c r="J747" s="48"/>
      <c r="K747" s="46" t="str" cm="1">
        <f t="array" ref="K747">IF(OR(J747="",J747=0),"",
       IF(OR(_xlfn._xlws.FILTER('Checklist.loc DATA'!$E$3:$E$3000,'Checklist.loc DATA'!$D$3:$D$3000=J747,"#no matching result in Checklist.loc DATA")="#no matching result found in Checklist.loc DATA",_xlfn._xlws.FILTER('Checklist.loc DATA'!$E$3:$E$3000,'Checklist.loc DATA'!$D$3:$D$3000=J747,"#no matching result in Checklist.loc DATA")="MISSING",_xlfn._xlws.FILTER('Checklist.loc DATA'!$E$3:$E$3000,'Checklist.loc DATA'!$D$3:$D$3000=J747,"#no matching result in Checklist.loc DATA")=""),
          IF(_xlfn._xlws.FILTER('CLUE. Integrator'!$C$2:$C$3000,'CLUE. Integrator'!$D$2:$D$3000=J747,"#no matching result in aircraft CLUE_Integrator")="0","#Text found in aircraft CLUE_Integrator but no matching entry name; check that you copy-pasted entry names",
                   _xlfn._xlws.FILTER('CLUE. Integrator'!$C$2:$C$3000,'CLUE. Integrator'!$D$2:$D$3000=J747,"#no matching result in aircraft CLUE_Integrator")),
           _xlfn._xlws.FILTER('Checklist.loc DATA'!$E$3:$E$3000,'Checklist.loc DATA'!$D$3:$D$3000=J747,"#no matching result in Checklist.loc DATA")))</f>
        <v/>
      </c>
      <c r="L747" s="63" t="str">
        <f>IF('Integrator tracking'!G756="","",'Integrator tracking'!G756)</f>
        <v/>
      </c>
      <c r="M747" s="14" t="str">
        <f t="shared" si="22"/>
        <v/>
      </c>
      <c r="N747" s="14" t="str">
        <f>IF(F747="","",
_xlfn.CONCAT('Resource Checklist generator'!$A$2,UPPER('Resource Checklist generator'!$O$1),SUBSTITUTE(_xlfn.CONCAT(G747,"_",I747),"GAME.CHECKLIST_",""),"_",T747,'Resource Checklist generator'!$M$2,L747,'Resource Checklist generator'!$K$2,CHAR(10),
    'Resource Checklist generator'!$L$1,'Resource Checklist generator'!$N$2,'Resource Checklist generator'!$K$1,CHAR(10),
    'Resource Checklist generator'!$N$1
))</f>
        <v/>
      </c>
      <c r="O747" s="14" t="str">
        <f>IF(NOT(OR(U747=0,U747="")),_xlfn.CONCAT('Resource Checklist generator'!$G$2,U747,'Resource Checklist generator'!$H$2,CHAR(10),'Resource Checklist generator'!$I$2),"")</f>
        <v/>
      </c>
      <c r="P747" s="14" t="str">
        <f>IF(NOT(OR(V747=0,V747="")),_xlfn.CONCAT('Resource Checklist generator'!$J$2,V747,'Resource Checklist generator'!$H$2,CHAR(10),'Resource Checklist generator'!$L$2),"")</f>
        <v/>
      </c>
      <c r="Q747" s="14" t="str">
        <f>IF(F747="","",
    _xlfn.CONCAT('Resource Checklist generator'!$A$1,UPPER('Resource Checklist generator'!$O$1),SUBSTITUTE(_xlfn.CONCAT(G747,"_",I747),"GAME.CHECKLIST_",""),'Resource Checklist generator'!$B$1,CHAR(10),
    'Resource Checklist generator'!$C$1,G747,'Resource Checklist generator'!$D$1,I747,'Resource Checklist generator'!$E$1,CHAR(10),
    IF(K747="","",_xlfn.CONCAT('Resource Checklist generator'!$F$1,K747,'Resource Checklist generator'!$G$1,CHAR(10))),
    'Resource Checklist generator'!$J$1,'Resource Checklist generator'!$K$1,CHAR(10),
    'Resource Checklist generator'!$N$1)
)</f>
        <v/>
      </c>
      <c r="R747" s="14"/>
      <c r="S747" s="14" t="str">
        <f t="shared" si="23"/>
        <v/>
      </c>
      <c r="T747" s="14" t="str" cm="1">
        <f t="array" ref="T747">IF(Q747="","",MATCH(MID(Q747,1,255),MID($R$3:$R$999,1,255),0))</f>
        <v/>
      </c>
      <c r="U747" s="14"/>
      <c r="V747" s="14"/>
    </row>
    <row r="748" spans="2:22">
      <c r="B748" s="9"/>
      <c r="C748" s="46" t="str" cm="1">
        <f t="array" ref="C748">IF(B748="","",
       IF(OR(_xlfn._xlws.FILTER('Checklist.loc DATA'!$D$3:$D$3000,'Checklist.loc DATA'!$C$3:$C$3000=B748,"#no matching result in Checklist.loc DATA")="#no matching result found in Checklist.loc DATA",_xlfn._xlws.FILTER('Checklist.loc DATA'!$D$3:$D$3000,'Checklist.loc DATA'!$C$3:$C$3000=B748,"#no matching result in Checklist.loc DATA")="MISSING",_xlfn._xlws.FILTER('Checklist.loc DATA'!$D$3:$D$3000,'Checklist.loc DATA'!$C$3:$C$3000=B748,"#no matching result in Checklist.loc DATA")=""),
            IF(_xlfn._xlws.FILTER('GAME.CHECKLIST_ Integrator'!$C$2:$C$3000,'GAME.CHECKLIST_ Integrator'!$D$2:$D$3000=B748,"#no matching result in GAME.CHECKLIST Integrator")="0","#Text found in aircraft PAGE_Integrator but no matching entry name; check that you copy-pasted entry names",
                   _xlfn._xlws.FILTER('GAME.CHECKLIST_ Integrator'!$C$2:$C$3000,'GAME.CHECKLIST_ Integrator'!$D$2:$D$3000=B748,"#no matching result in GAME.CHECKLIST Integrator")),
           _xlfn._xlws.FILTER('Checklist.loc DATA'!$D$3:$D$3000,'Checklist.loc DATA'!$C$3:$C$3000=B748,"#no matching result in Checklist.loc DATA")))</f>
        <v/>
      </c>
      <c r="D748" s="54"/>
      <c r="E748" s="46" t="str" cm="1">
        <f t="array" ref="E748">IF(D748="","",
       IF(OR(_xlfn._xlws.FILTER('Checklist.loc DATA'!$D$3:$D$3000,'Checklist.loc DATA'!$C$3:$C$3000=D748,"#no matching result in Checklist.loc DATA")="#no matching result found in Checklist.loc DATA",_xlfn._xlws.FILTER('Checklist.loc DATA'!$D$3:$D$3000,'Checklist.loc DATA'!$C$3:$C$3000=D748,"#no matching result in Checklist.loc DATA")="MISSING",_xlfn._xlws.FILTER('Checklist.loc DATA'!$D$3:$D$3000,'Checklist.loc DATA'!$C$3:$C$3000=D748,"#no matching result in Checklist.loc DATA")=""),
            IF(_xlfn._xlws.FILTER('GAME.CHECKLIST_ Integrator'!$C$2:$C$3000,'GAME.CHECKLIST_ Integrator'!$D$2:$D$3000=D748,"#no matching result in GAME.CHECKLIST Integrator")="0","#Text found in aircraft PAGE_Integrator but no matching entry name; check that you copy-pasted entry names",
                   _xlfn._xlws.FILTER('GAME.CHECKLIST_ Integrator'!$C$2:$C$3000,'GAME.CHECKLIST_ Integrator'!$D$2:$D$3000=D748,"#no matching result in GAME.CHECKLIST Integrator")),
           _xlfn._xlws.FILTER('Checklist.loc DATA'!$D$3:$D$3000,'Checklist.loc DATA'!$C$3:$C$3000=D748,"#no matching result in Checklist.loc DATA")))</f>
        <v/>
      </c>
      <c r="F748" s="52"/>
      <c r="G748" s="46" t="str" cm="1">
        <f t="array" ref="G748">IF(F748="","",
       IF(OR(_xlfn._xlws.FILTER('Checklist.loc DATA'!$D$3:$D$3000,'Checklist.loc DATA'!$C$3:$C$3000=F748,"#no matching result in Checklist.loc DATA")="#no matching result found in Checklist.loc DATA",_xlfn._xlws.FILTER('Checklist.loc DATA'!$D$3:$D$3000,'Checklist.loc DATA'!$C$3:$C$3000=F748,"#no matching result in Checklist.loc DATA")="MISSING",_xlfn._xlws.FILTER('Checklist.loc DATA'!$D$3:$D$3000,'Checklist.loc DATA'!$C$3:$C$3000=F748,"#no matching result in Checklist.loc DATA")=""),
            IF(_xlfn._xlws.FILTER('GAME.CHECKLIST_ Integrator'!$C$2:$C$3000,'GAME.CHECKLIST_ Integrator'!$D$2:$D$3000=F748,"#no matching result in GAME.CHECKLIST Integrator")="0","#Text found in aircraft PAGE_Integrator but no matching entry name; check that you copy-pasted entry names",
                   _xlfn._xlws.FILTER('GAME.CHECKLIST_ Integrator'!$C$2:$C$3000,'GAME.CHECKLIST_ Integrator'!$D$2:$D$3000=F748,"#no matching result in GAME.CHECKLIST Integrator")),
           _xlfn._xlws.FILTER('Checklist.loc DATA'!$D$3:$D$3000,'Checklist.loc DATA'!$C$3:$C$3000=F748,"#no matching result in Checklist.loc DATA")))</f>
        <v/>
      </c>
      <c r="H748" s="61"/>
      <c r="I748" s="46" t="str" cm="1">
        <f t="array" ref="I748">IF(H748="","",
       IF(OR(_xlfn._xlws.FILTER('Checklist.loc DATA'!$D$3:$D$3000,'Checklist.loc DATA'!$C$3:$C$3000=H748,"#no matching result in Checklist.loc DATA")="#no matching result found in Checklist.loc DATA",_xlfn._xlws.FILTER('Checklist.loc DATA'!$D$3:$D$3000,'Checklist.loc DATA'!$C$3:$C$3000=H748,"#no matching result in Checklist.loc DATA")="MISSING",_xlfn._xlws.FILTER('Checklist.loc DATA'!$D$3:$D$3000,'Checklist.loc DATA'!$C$3:$C$3000=H748,"#no matching result in Checklist.loc DATA")=""),
            IF(_xlfn._xlws.FILTER('GAME.CHECKLIST_ Integrator'!$C$2:$C$3000,'GAME.CHECKLIST_ Integrator'!$D$2:$D$3000=H748,"#no matching result in GAME.CHECKLIST Integrator")="0","#Text found in aircraft PAGE_Integrator but no matching entry name; check that you copy-pasted entry names",
                   _xlfn._xlws.FILTER('GAME.CHECKLIST_ Integrator'!$C$2:$C$3000,'GAME.CHECKLIST_ Integrator'!$D$2:$D$3000=H748,"#no matching result in GAME.CHECKLIST Integrator")),
           _xlfn._xlws.FILTER('Checklist.loc DATA'!$D$3:$D$3000,'Checklist.loc DATA'!$C$3:$C$3000=H748,"#no matching result in Checklist.loc DATA")))</f>
        <v/>
      </c>
      <c r="J748" s="48"/>
      <c r="K748" s="46" t="str" cm="1">
        <f t="array" ref="K748">IF(OR(J748="",J748=0),"",
       IF(OR(_xlfn._xlws.FILTER('Checklist.loc DATA'!$E$3:$E$3000,'Checklist.loc DATA'!$D$3:$D$3000=J748,"#no matching result in Checklist.loc DATA")="#no matching result found in Checklist.loc DATA",_xlfn._xlws.FILTER('Checklist.loc DATA'!$E$3:$E$3000,'Checklist.loc DATA'!$D$3:$D$3000=J748,"#no matching result in Checklist.loc DATA")="MISSING",_xlfn._xlws.FILTER('Checklist.loc DATA'!$E$3:$E$3000,'Checklist.loc DATA'!$D$3:$D$3000=J748,"#no matching result in Checklist.loc DATA")=""),
          IF(_xlfn._xlws.FILTER('CLUE. Integrator'!$C$2:$C$3000,'CLUE. Integrator'!$D$2:$D$3000=J748,"#no matching result in aircraft CLUE_Integrator")="0","#Text found in aircraft CLUE_Integrator but no matching entry name; check that you copy-pasted entry names",
                   _xlfn._xlws.FILTER('CLUE. Integrator'!$C$2:$C$3000,'CLUE. Integrator'!$D$2:$D$3000=J748,"#no matching result in aircraft CLUE_Integrator")),
           _xlfn._xlws.FILTER('Checklist.loc DATA'!$E$3:$E$3000,'Checklist.loc DATA'!$D$3:$D$3000=J748,"#no matching result in Checklist.loc DATA")))</f>
        <v/>
      </c>
      <c r="L748" s="63" t="str">
        <f>IF('Integrator tracking'!G757="","",'Integrator tracking'!G757)</f>
        <v/>
      </c>
      <c r="M748" s="14" t="str">
        <f t="shared" si="22"/>
        <v/>
      </c>
      <c r="N748" s="14" t="str">
        <f>IF(F748="","",
_xlfn.CONCAT('Resource Checklist generator'!$A$2,UPPER('Resource Checklist generator'!$O$1),SUBSTITUTE(_xlfn.CONCAT(G748,"_",I748),"GAME.CHECKLIST_",""),"_",T748,'Resource Checklist generator'!$M$2,L748,'Resource Checklist generator'!$K$2,CHAR(10),
    'Resource Checklist generator'!$L$1,'Resource Checklist generator'!$N$2,'Resource Checklist generator'!$K$1,CHAR(10),
    'Resource Checklist generator'!$N$1
))</f>
        <v/>
      </c>
      <c r="O748" s="14" t="str">
        <f>IF(NOT(OR(U748=0,U748="")),_xlfn.CONCAT('Resource Checklist generator'!$G$2,U748,'Resource Checklist generator'!$H$2,CHAR(10),'Resource Checklist generator'!$I$2),"")</f>
        <v/>
      </c>
      <c r="P748" s="14" t="str">
        <f>IF(NOT(OR(V748=0,V748="")),_xlfn.CONCAT('Resource Checklist generator'!$J$2,V748,'Resource Checklist generator'!$H$2,CHAR(10),'Resource Checklist generator'!$L$2),"")</f>
        <v/>
      </c>
      <c r="Q748" s="14" t="str">
        <f>IF(F748="","",
    _xlfn.CONCAT('Resource Checklist generator'!$A$1,UPPER('Resource Checklist generator'!$O$1),SUBSTITUTE(_xlfn.CONCAT(G748,"_",I748),"GAME.CHECKLIST_",""),'Resource Checklist generator'!$B$1,CHAR(10),
    'Resource Checklist generator'!$C$1,G748,'Resource Checklist generator'!$D$1,I748,'Resource Checklist generator'!$E$1,CHAR(10),
    IF(K748="","",_xlfn.CONCAT('Resource Checklist generator'!$F$1,K748,'Resource Checklist generator'!$G$1,CHAR(10))),
    'Resource Checklist generator'!$J$1,'Resource Checklist generator'!$K$1,CHAR(10),
    'Resource Checklist generator'!$N$1)
)</f>
        <v/>
      </c>
      <c r="R748" s="14"/>
      <c r="S748" s="14" t="str">
        <f t="shared" si="23"/>
        <v/>
      </c>
      <c r="T748" s="14" t="str" cm="1">
        <f t="array" ref="T748">IF(Q748="","",MATCH(MID(Q748,1,255),MID($R$3:$R$999,1,255),0))</f>
        <v/>
      </c>
      <c r="U748" s="14"/>
      <c r="V748" s="14"/>
    </row>
    <row r="749" spans="2:22">
      <c r="B749" s="9"/>
      <c r="C749" s="46" t="str" cm="1">
        <f t="array" ref="C749">IF(B749="","",
       IF(OR(_xlfn._xlws.FILTER('Checklist.loc DATA'!$D$3:$D$3000,'Checklist.loc DATA'!$C$3:$C$3000=B749,"#no matching result in Checklist.loc DATA")="#no matching result found in Checklist.loc DATA",_xlfn._xlws.FILTER('Checklist.loc DATA'!$D$3:$D$3000,'Checklist.loc DATA'!$C$3:$C$3000=B749,"#no matching result in Checklist.loc DATA")="MISSING",_xlfn._xlws.FILTER('Checklist.loc DATA'!$D$3:$D$3000,'Checklist.loc DATA'!$C$3:$C$3000=B749,"#no matching result in Checklist.loc DATA")=""),
            IF(_xlfn._xlws.FILTER('GAME.CHECKLIST_ Integrator'!$C$2:$C$3000,'GAME.CHECKLIST_ Integrator'!$D$2:$D$3000=B749,"#no matching result in GAME.CHECKLIST Integrator")="0","#Text found in aircraft PAGE_Integrator but no matching entry name; check that you copy-pasted entry names",
                   _xlfn._xlws.FILTER('GAME.CHECKLIST_ Integrator'!$C$2:$C$3000,'GAME.CHECKLIST_ Integrator'!$D$2:$D$3000=B749,"#no matching result in GAME.CHECKLIST Integrator")),
           _xlfn._xlws.FILTER('Checklist.loc DATA'!$D$3:$D$3000,'Checklist.loc DATA'!$C$3:$C$3000=B749,"#no matching result in Checklist.loc DATA")))</f>
        <v/>
      </c>
      <c r="D749" s="54"/>
      <c r="E749" s="46" t="str" cm="1">
        <f t="array" ref="E749">IF(D749="","",
       IF(OR(_xlfn._xlws.FILTER('Checklist.loc DATA'!$D$3:$D$3000,'Checklist.loc DATA'!$C$3:$C$3000=D749,"#no matching result in Checklist.loc DATA")="#no matching result found in Checklist.loc DATA",_xlfn._xlws.FILTER('Checklist.loc DATA'!$D$3:$D$3000,'Checklist.loc DATA'!$C$3:$C$3000=D749,"#no matching result in Checklist.loc DATA")="MISSING",_xlfn._xlws.FILTER('Checklist.loc DATA'!$D$3:$D$3000,'Checklist.loc DATA'!$C$3:$C$3000=D749,"#no matching result in Checklist.loc DATA")=""),
            IF(_xlfn._xlws.FILTER('GAME.CHECKLIST_ Integrator'!$C$2:$C$3000,'GAME.CHECKLIST_ Integrator'!$D$2:$D$3000=D749,"#no matching result in GAME.CHECKLIST Integrator")="0","#Text found in aircraft PAGE_Integrator but no matching entry name; check that you copy-pasted entry names",
                   _xlfn._xlws.FILTER('GAME.CHECKLIST_ Integrator'!$C$2:$C$3000,'GAME.CHECKLIST_ Integrator'!$D$2:$D$3000=D749,"#no matching result in GAME.CHECKLIST Integrator")),
           _xlfn._xlws.FILTER('Checklist.loc DATA'!$D$3:$D$3000,'Checklist.loc DATA'!$C$3:$C$3000=D749,"#no matching result in Checklist.loc DATA")))</f>
        <v/>
      </c>
      <c r="F749" s="52"/>
      <c r="G749" s="46" t="str" cm="1">
        <f t="array" ref="G749">IF(F749="","",
       IF(OR(_xlfn._xlws.FILTER('Checklist.loc DATA'!$D$3:$D$3000,'Checklist.loc DATA'!$C$3:$C$3000=F749,"#no matching result in Checklist.loc DATA")="#no matching result found in Checklist.loc DATA",_xlfn._xlws.FILTER('Checklist.loc DATA'!$D$3:$D$3000,'Checklist.loc DATA'!$C$3:$C$3000=F749,"#no matching result in Checklist.loc DATA")="MISSING",_xlfn._xlws.FILTER('Checklist.loc DATA'!$D$3:$D$3000,'Checklist.loc DATA'!$C$3:$C$3000=F749,"#no matching result in Checklist.loc DATA")=""),
            IF(_xlfn._xlws.FILTER('GAME.CHECKLIST_ Integrator'!$C$2:$C$3000,'GAME.CHECKLIST_ Integrator'!$D$2:$D$3000=F749,"#no matching result in GAME.CHECKLIST Integrator")="0","#Text found in aircraft PAGE_Integrator but no matching entry name; check that you copy-pasted entry names",
                   _xlfn._xlws.FILTER('GAME.CHECKLIST_ Integrator'!$C$2:$C$3000,'GAME.CHECKLIST_ Integrator'!$D$2:$D$3000=F749,"#no matching result in GAME.CHECKLIST Integrator")),
           _xlfn._xlws.FILTER('Checklist.loc DATA'!$D$3:$D$3000,'Checklist.loc DATA'!$C$3:$C$3000=F749,"#no matching result in Checklist.loc DATA")))</f>
        <v/>
      </c>
      <c r="H749" s="61"/>
      <c r="I749" s="46" t="str" cm="1">
        <f t="array" ref="I749">IF(H749="","",
       IF(OR(_xlfn._xlws.FILTER('Checklist.loc DATA'!$D$3:$D$3000,'Checklist.loc DATA'!$C$3:$C$3000=H749,"#no matching result in Checklist.loc DATA")="#no matching result found in Checklist.loc DATA",_xlfn._xlws.FILTER('Checklist.loc DATA'!$D$3:$D$3000,'Checklist.loc DATA'!$C$3:$C$3000=H749,"#no matching result in Checklist.loc DATA")="MISSING",_xlfn._xlws.FILTER('Checklist.loc DATA'!$D$3:$D$3000,'Checklist.loc DATA'!$C$3:$C$3000=H749,"#no matching result in Checklist.loc DATA")=""),
            IF(_xlfn._xlws.FILTER('GAME.CHECKLIST_ Integrator'!$C$2:$C$3000,'GAME.CHECKLIST_ Integrator'!$D$2:$D$3000=H749,"#no matching result in GAME.CHECKLIST Integrator")="0","#Text found in aircraft PAGE_Integrator but no matching entry name; check that you copy-pasted entry names",
                   _xlfn._xlws.FILTER('GAME.CHECKLIST_ Integrator'!$C$2:$C$3000,'GAME.CHECKLIST_ Integrator'!$D$2:$D$3000=H749,"#no matching result in GAME.CHECKLIST Integrator")),
           _xlfn._xlws.FILTER('Checklist.loc DATA'!$D$3:$D$3000,'Checklist.loc DATA'!$C$3:$C$3000=H749,"#no matching result in Checklist.loc DATA")))</f>
        <v/>
      </c>
      <c r="J749" s="48"/>
      <c r="K749" s="46" t="str" cm="1">
        <f t="array" ref="K749">IF(OR(J749="",J749=0),"",
       IF(OR(_xlfn._xlws.FILTER('Checklist.loc DATA'!$E$3:$E$3000,'Checklist.loc DATA'!$D$3:$D$3000=J749,"#no matching result in Checklist.loc DATA")="#no matching result found in Checklist.loc DATA",_xlfn._xlws.FILTER('Checklist.loc DATA'!$E$3:$E$3000,'Checklist.loc DATA'!$D$3:$D$3000=J749,"#no matching result in Checklist.loc DATA")="MISSING",_xlfn._xlws.FILTER('Checklist.loc DATA'!$E$3:$E$3000,'Checklist.loc DATA'!$D$3:$D$3000=J749,"#no matching result in Checklist.loc DATA")=""),
          IF(_xlfn._xlws.FILTER('CLUE. Integrator'!$C$2:$C$3000,'CLUE. Integrator'!$D$2:$D$3000=J749,"#no matching result in aircraft CLUE_Integrator")="0","#Text found in aircraft CLUE_Integrator but no matching entry name; check that you copy-pasted entry names",
                   _xlfn._xlws.FILTER('CLUE. Integrator'!$C$2:$C$3000,'CLUE. Integrator'!$D$2:$D$3000=J749,"#no matching result in aircraft CLUE_Integrator")),
           _xlfn._xlws.FILTER('Checklist.loc DATA'!$E$3:$E$3000,'Checklist.loc DATA'!$D$3:$D$3000=J749,"#no matching result in Checklist.loc DATA")))</f>
        <v/>
      </c>
      <c r="L749" s="63" t="str">
        <f>IF('Integrator tracking'!G758="","",'Integrator tracking'!G758)</f>
        <v/>
      </c>
      <c r="M749" s="14" t="str">
        <f t="shared" si="22"/>
        <v/>
      </c>
      <c r="N749" s="14" t="str">
        <f>IF(F749="","",
_xlfn.CONCAT('Resource Checklist generator'!$A$2,UPPER('Resource Checklist generator'!$O$1),SUBSTITUTE(_xlfn.CONCAT(G749,"_",I749),"GAME.CHECKLIST_",""),"_",T749,'Resource Checklist generator'!$M$2,L749,'Resource Checklist generator'!$K$2,CHAR(10),
    'Resource Checklist generator'!$L$1,'Resource Checklist generator'!$N$2,'Resource Checklist generator'!$K$1,CHAR(10),
    'Resource Checklist generator'!$N$1
))</f>
        <v/>
      </c>
      <c r="O749" s="14" t="str">
        <f>IF(NOT(OR(U749=0,U749="")),_xlfn.CONCAT('Resource Checklist generator'!$G$2,U749,'Resource Checklist generator'!$H$2,CHAR(10),'Resource Checklist generator'!$I$2),"")</f>
        <v/>
      </c>
      <c r="P749" s="14" t="str">
        <f>IF(NOT(OR(V749=0,V749="")),_xlfn.CONCAT('Resource Checklist generator'!$J$2,V749,'Resource Checklist generator'!$H$2,CHAR(10),'Resource Checklist generator'!$L$2),"")</f>
        <v/>
      </c>
      <c r="Q749" s="14" t="str">
        <f>IF(F749="","",
    _xlfn.CONCAT('Resource Checklist generator'!$A$1,UPPER('Resource Checklist generator'!$O$1),SUBSTITUTE(_xlfn.CONCAT(G749,"_",I749),"GAME.CHECKLIST_",""),'Resource Checklist generator'!$B$1,CHAR(10),
    'Resource Checklist generator'!$C$1,G749,'Resource Checklist generator'!$D$1,I749,'Resource Checklist generator'!$E$1,CHAR(10),
    IF(K749="","",_xlfn.CONCAT('Resource Checklist generator'!$F$1,K749,'Resource Checklist generator'!$G$1,CHAR(10))),
    'Resource Checklist generator'!$J$1,'Resource Checklist generator'!$K$1,CHAR(10),
    'Resource Checklist generator'!$N$1)
)</f>
        <v/>
      </c>
      <c r="R749" s="14"/>
      <c r="S749" s="14" t="str">
        <f t="shared" si="23"/>
        <v/>
      </c>
      <c r="T749" s="14" t="str" cm="1">
        <f t="array" ref="T749">IF(Q749="","",MATCH(MID(Q749,1,255),MID($R$3:$R$999,1,255),0))</f>
        <v/>
      </c>
      <c r="U749" s="14"/>
      <c r="V749" s="14"/>
    </row>
    <row r="750" spans="2:22">
      <c r="B750" s="9"/>
      <c r="C750" s="46" t="str" cm="1">
        <f t="array" ref="C750">IF(B750="","",
       IF(OR(_xlfn._xlws.FILTER('Checklist.loc DATA'!$D$3:$D$3000,'Checklist.loc DATA'!$C$3:$C$3000=B750,"#no matching result in Checklist.loc DATA")="#no matching result found in Checklist.loc DATA",_xlfn._xlws.FILTER('Checklist.loc DATA'!$D$3:$D$3000,'Checklist.loc DATA'!$C$3:$C$3000=B750,"#no matching result in Checklist.loc DATA")="MISSING",_xlfn._xlws.FILTER('Checklist.loc DATA'!$D$3:$D$3000,'Checklist.loc DATA'!$C$3:$C$3000=B750,"#no matching result in Checklist.loc DATA")=""),
            IF(_xlfn._xlws.FILTER('GAME.CHECKLIST_ Integrator'!$C$2:$C$3000,'GAME.CHECKLIST_ Integrator'!$D$2:$D$3000=B750,"#no matching result in GAME.CHECKLIST Integrator")="0","#Text found in aircraft PAGE_Integrator but no matching entry name; check that you copy-pasted entry names",
                   _xlfn._xlws.FILTER('GAME.CHECKLIST_ Integrator'!$C$2:$C$3000,'GAME.CHECKLIST_ Integrator'!$D$2:$D$3000=B750,"#no matching result in GAME.CHECKLIST Integrator")),
           _xlfn._xlws.FILTER('Checklist.loc DATA'!$D$3:$D$3000,'Checklist.loc DATA'!$C$3:$C$3000=B750,"#no matching result in Checklist.loc DATA")))</f>
        <v/>
      </c>
      <c r="D750" s="54"/>
      <c r="E750" s="46" t="str" cm="1">
        <f t="array" ref="E750">IF(D750="","",
       IF(OR(_xlfn._xlws.FILTER('Checklist.loc DATA'!$D$3:$D$3000,'Checklist.loc DATA'!$C$3:$C$3000=D750,"#no matching result in Checklist.loc DATA")="#no matching result found in Checklist.loc DATA",_xlfn._xlws.FILTER('Checklist.loc DATA'!$D$3:$D$3000,'Checklist.loc DATA'!$C$3:$C$3000=D750,"#no matching result in Checklist.loc DATA")="MISSING",_xlfn._xlws.FILTER('Checklist.loc DATA'!$D$3:$D$3000,'Checklist.loc DATA'!$C$3:$C$3000=D750,"#no matching result in Checklist.loc DATA")=""),
            IF(_xlfn._xlws.FILTER('GAME.CHECKLIST_ Integrator'!$C$2:$C$3000,'GAME.CHECKLIST_ Integrator'!$D$2:$D$3000=D750,"#no matching result in GAME.CHECKLIST Integrator")="0","#Text found in aircraft PAGE_Integrator but no matching entry name; check that you copy-pasted entry names",
                   _xlfn._xlws.FILTER('GAME.CHECKLIST_ Integrator'!$C$2:$C$3000,'GAME.CHECKLIST_ Integrator'!$D$2:$D$3000=D750,"#no matching result in GAME.CHECKLIST Integrator")),
           _xlfn._xlws.FILTER('Checklist.loc DATA'!$D$3:$D$3000,'Checklist.loc DATA'!$C$3:$C$3000=D750,"#no matching result in Checklist.loc DATA")))</f>
        <v/>
      </c>
      <c r="F750" s="52"/>
      <c r="G750" s="46" t="str" cm="1">
        <f t="array" ref="G750">IF(F750="","",
       IF(OR(_xlfn._xlws.FILTER('Checklist.loc DATA'!$D$3:$D$3000,'Checklist.loc DATA'!$C$3:$C$3000=F750,"#no matching result in Checklist.loc DATA")="#no matching result found in Checklist.loc DATA",_xlfn._xlws.FILTER('Checklist.loc DATA'!$D$3:$D$3000,'Checklist.loc DATA'!$C$3:$C$3000=F750,"#no matching result in Checklist.loc DATA")="MISSING",_xlfn._xlws.FILTER('Checklist.loc DATA'!$D$3:$D$3000,'Checklist.loc DATA'!$C$3:$C$3000=F750,"#no matching result in Checklist.loc DATA")=""),
            IF(_xlfn._xlws.FILTER('GAME.CHECKLIST_ Integrator'!$C$2:$C$3000,'GAME.CHECKLIST_ Integrator'!$D$2:$D$3000=F750,"#no matching result in GAME.CHECKLIST Integrator")="0","#Text found in aircraft PAGE_Integrator but no matching entry name; check that you copy-pasted entry names",
                   _xlfn._xlws.FILTER('GAME.CHECKLIST_ Integrator'!$C$2:$C$3000,'GAME.CHECKLIST_ Integrator'!$D$2:$D$3000=F750,"#no matching result in GAME.CHECKLIST Integrator")),
           _xlfn._xlws.FILTER('Checklist.loc DATA'!$D$3:$D$3000,'Checklist.loc DATA'!$C$3:$C$3000=F750,"#no matching result in Checklist.loc DATA")))</f>
        <v/>
      </c>
      <c r="H750" s="61"/>
      <c r="I750" s="46" t="str" cm="1">
        <f t="array" ref="I750">IF(H750="","",
       IF(OR(_xlfn._xlws.FILTER('Checklist.loc DATA'!$D$3:$D$3000,'Checklist.loc DATA'!$C$3:$C$3000=H750,"#no matching result in Checklist.loc DATA")="#no matching result found in Checklist.loc DATA",_xlfn._xlws.FILTER('Checklist.loc DATA'!$D$3:$D$3000,'Checklist.loc DATA'!$C$3:$C$3000=H750,"#no matching result in Checklist.loc DATA")="MISSING",_xlfn._xlws.FILTER('Checklist.loc DATA'!$D$3:$D$3000,'Checklist.loc DATA'!$C$3:$C$3000=H750,"#no matching result in Checklist.loc DATA")=""),
            IF(_xlfn._xlws.FILTER('GAME.CHECKLIST_ Integrator'!$C$2:$C$3000,'GAME.CHECKLIST_ Integrator'!$D$2:$D$3000=H750,"#no matching result in GAME.CHECKLIST Integrator")="0","#Text found in aircraft PAGE_Integrator but no matching entry name; check that you copy-pasted entry names",
                   _xlfn._xlws.FILTER('GAME.CHECKLIST_ Integrator'!$C$2:$C$3000,'GAME.CHECKLIST_ Integrator'!$D$2:$D$3000=H750,"#no matching result in GAME.CHECKLIST Integrator")),
           _xlfn._xlws.FILTER('Checklist.loc DATA'!$D$3:$D$3000,'Checklist.loc DATA'!$C$3:$C$3000=H750,"#no matching result in Checklist.loc DATA")))</f>
        <v/>
      </c>
      <c r="J750" s="48"/>
      <c r="K750" s="46" t="str" cm="1">
        <f t="array" ref="K750">IF(OR(J750="",J750=0),"",
       IF(OR(_xlfn._xlws.FILTER('Checklist.loc DATA'!$E$3:$E$3000,'Checklist.loc DATA'!$D$3:$D$3000=J750,"#no matching result in Checklist.loc DATA")="#no matching result found in Checklist.loc DATA",_xlfn._xlws.FILTER('Checklist.loc DATA'!$E$3:$E$3000,'Checklist.loc DATA'!$D$3:$D$3000=J750,"#no matching result in Checklist.loc DATA")="MISSING",_xlfn._xlws.FILTER('Checklist.loc DATA'!$E$3:$E$3000,'Checklist.loc DATA'!$D$3:$D$3000=J750,"#no matching result in Checklist.loc DATA")=""),
          IF(_xlfn._xlws.FILTER('CLUE. Integrator'!$C$2:$C$3000,'CLUE. Integrator'!$D$2:$D$3000=J750,"#no matching result in aircraft CLUE_Integrator")="0","#Text found in aircraft CLUE_Integrator but no matching entry name; check that you copy-pasted entry names",
                   _xlfn._xlws.FILTER('CLUE. Integrator'!$C$2:$C$3000,'CLUE. Integrator'!$D$2:$D$3000=J750,"#no matching result in aircraft CLUE_Integrator")),
           _xlfn._xlws.FILTER('Checklist.loc DATA'!$E$3:$E$3000,'Checklist.loc DATA'!$D$3:$D$3000=J750,"#no matching result in Checklist.loc DATA")))</f>
        <v/>
      </c>
      <c r="L750" s="63" t="str">
        <f>IF('Integrator tracking'!G759="","",'Integrator tracking'!G759)</f>
        <v/>
      </c>
      <c r="M750" s="14" t="str">
        <f t="shared" si="22"/>
        <v/>
      </c>
      <c r="N750" s="14" t="str">
        <f>IF(F750="","",
_xlfn.CONCAT('Resource Checklist generator'!$A$2,UPPER('Resource Checklist generator'!$O$1),SUBSTITUTE(_xlfn.CONCAT(G750,"_",I750),"GAME.CHECKLIST_",""),"_",T750,'Resource Checklist generator'!$M$2,L750,'Resource Checklist generator'!$K$2,CHAR(10),
    'Resource Checklist generator'!$L$1,'Resource Checklist generator'!$N$2,'Resource Checklist generator'!$K$1,CHAR(10),
    'Resource Checklist generator'!$N$1
))</f>
        <v/>
      </c>
      <c r="O750" s="14" t="str">
        <f>IF(NOT(OR(U750=0,U750="")),_xlfn.CONCAT('Resource Checklist generator'!$G$2,U750,'Resource Checklist generator'!$H$2,CHAR(10),'Resource Checklist generator'!$I$2),"")</f>
        <v/>
      </c>
      <c r="P750" s="14" t="str">
        <f>IF(NOT(OR(V750=0,V750="")),_xlfn.CONCAT('Resource Checklist generator'!$J$2,V750,'Resource Checklist generator'!$H$2,CHAR(10),'Resource Checklist generator'!$L$2),"")</f>
        <v/>
      </c>
      <c r="Q750" s="14" t="str">
        <f>IF(F750="","",
    _xlfn.CONCAT('Resource Checklist generator'!$A$1,UPPER('Resource Checklist generator'!$O$1),SUBSTITUTE(_xlfn.CONCAT(G750,"_",I750),"GAME.CHECKLIST_",""),'Resource Checklist generator'!$B$1,CHAR(10),
    'Resource Checklist generator'!$C$1,G750,'Resource Checklist generator'!$D$1,I750,'Resource Checklist generator'!$E$1,CHAR(10),
    IF(K750="","",_xlfn.CONCAT('Resource Checklist generator'!$F$1,K750,'Resource Checklist generator'!$G$1,CHAR(10))),
    'Resource Checklist generator'!$J$1,'Resource Checklist generator'!$K$1,CHAR(10),
    'Resource Checklist generator'!$N$1)
)</f>
        <v/>
      </c>
      <c r="R750" s="14"/>
      <c r="S750" s="14" t="str">
        <f t="shared" si="23"/>
        <v/>
      </c>
      <c r="T750" s="14" t="str" cm="1">
        <f t="array" ref="T750">IF(Q750="","",MATCH(MID(Q750,1,255),MID($R$3:$R$999,1,255),0))</f>
        <v/>
      </c>
      <c r="U750" s="14"/>
      <c r="V750" s="14"/>
    </row>
    <row r="751" spans="2:22">
      <c r="B751" s="9"/>
      <c r="C751" s="46" t="str" cm="1">
        <f t="array" ref="C751">IF(B751="","",
       IF(OR(_xlfn._xlws.FILTER('Checklist.loc DATA'!$D$3:$D$3000,'Checklist.loc DATA'!$C$3:$C$3000=B751,"#no matching result in Checklist.loc DATA")="#no matching result found in Checklist.loc DATA",_xlfn._xlws.FILTER('Checklist.loc DATA'!$D$3:$D$3000,'Checklist.loc DATA'!$C$3:$C$3000=B751,"#no matching result in Checklist.loc DATA")="MISSING",_xlfn._xlws.FILTER('Checklist.loc DATA'!$D$3:$D$3000,'Checklist.loc DATA'!$C$3:$C$3000=B751,"#no matching result in Checklist.loc DATA")=""),
            IF(_xlfn._xlws.FILTER('GAME.CHECKLIST_ Integrator'!$C$2:$C$3000,'GAME.CHECKLIST_ Integrator'!$D$2:$D$3000=B751,"#no matching result in GAME.CHECKLIST Integrator")="0","#Text found in aircraft PAGE_Integrator but no matching entry name; check that you copy-pasted entry names",
                   _xlfn._xlws.FILTER('GAME.CHECKLIST_ Integrator'!$C$2:$C$3000,'GAME.CHECKLIST_ Integrator'!$D$2:$D$3000=B751,"#no matching result in GAME.CHECKLIST Integrator")),
           _xlfn._xlws.FILTER('Checklist.loc DATA'!$D$3:$D$3000,'Checklist.loc DATA'!$C$3:$C$3000=B751,"#no matching result in Checklist.loc DATA")))</f>
        <v/>
      </c>
      <c r="D751" s="54"/>
      <c r="E751" s="46" t="str" cm="1">
        <f t="array" ref="E751">IF(D751="","",
       IF(OR(_xlfn._xlws.FILTER('Checklist.loc DATA'!$D$3:$D$3000,'Checklist.loc DATA'!$C$3:$C$3000=D751,"#no matching result in Checklist.loc DATA")="#no matching result found in Checklist.loc DATA",_xlfn._xlws.FILTER('Checklist.loc DATA'!$D$3:$D$3000,'Checklist.loc DATA'!$C$3:$C$3000=D751,"#no matching result in Checklist.loc DATA")="MISSING",_xlfn._xlws.FILTER('Checklist.loc DATA'!$D$3:$D$3000,'Checklist.loc DATA'!$C$3:$C$3000=D751,"#no matching result in Checklist.loc DATA")=""),
            IF(_xlfn._xlws.FILTER('GAME.CHECKLIST_ Integrator'!$C$2:$C$3000,'GAME.CHECKLIST_ Integrator'!$D$2:$D$3000=D751,"#no matching result in GAME.CHECKLIST Integrator")="0","#Text found in aircraft PAGE_Integrator but no matching entry name; check that you copy-pasted entry names",
                   _xlfn._xlws.FILTER('GAME.CHECKLIST_ Integrator'!$C$2:$C$3000,'GAME.CHECKLIST_ Integrator'!$D$2:$D$3000=D751,"#no matching result in GAME.CHECKLIST Integrator")),
           _xlfn._xlws.FILTER('Checklist.loc DATA'!$D$3:$D$3000,'Checklist.loc DATA'!$C$3:$C$3000=D751,"#no matching result in Checklist.loc DATA")))</f>
        <v/>
      </c>
      <c r="F751" s="52"/>
      <c r="G751" s="46" t="str" cm="1">
        <f t="array" ref="G751">IF(F751="","",
       IF(OR(_xlfn._xlws.FILTER('Checklist.loc DATA'!$D$3:$D$3000,'Checklist.loc DATA'!$C$3:$C$3000=F751,"#no matching result in Checklist.loc DATA")="#no matching result found in Checklist.loc DATA",_xlfn._xlws.FILTER('Checklist.loc DATA'!$D$3:$D$3000,'Checklist.loc DATA'!$C$3:$C$3000=F751,"#no matching result in Checklist.loc DATA")="MISSING",_xlfn._xlws.FILTER('Checklist.loc DATA'!$D$3:$D$3000,'Checklist.loc DATA'!$C$3:$C$3000=F751,"#no matching result in Checklist.loc DATA")=""),
            IF(_xlfn._xlws.FILTER('GAME.CHECKLIST_ Integrator'!$C$2:$C$3000,'GAME.CHECKLIST_ Integrator'!$D$2:$D$3000=F751,"#no matching result in GAME.CHECKLIST Integrator")="0","#Text found in aircraft PAGE_Integrator but no matching entry name; check that you copy-pasted entry names",
                   _xlfn._xlws.FILTER('GAME.CHECKLIST_ Integrator'!$C$2:$C$3000,'GAME.CHECKLIST_ Integrator'!$D$2:$D$3000=F751,"#no matching result in GAME.CHECKLIST Integrator")),
           _xlfn._xlws.FILTER('Checklist.loc DATA'!$D$3:$D$3000,'Checklist.loc DATA'!$C$3:$C$3000=F751,"#no matching result in Checklist.loc DATA")))</f>
        <v/>
      </c>
      <c r="H751" s="61"/>
      <c r="I751" s="46" t="str" cm="1">
        <f t="array" ref="I751">IF(H751="","",
       IF(OR(_xlfn._xlws.FILTER('Checklist.loc DATA'!$D$3:$D$3000,'Checklist.loc DATA'!$C$3:$C$3000=H751,"#no matching result in Checklist.loc DATA")="#no matching result found in Checklist.loc DATA",_xlfn._xlws.FILTER('Checklist.loc DATA'!$D$3:$D$3000,'Checklist.loc DATA'!$C$3:$C$3000=H751,"#no matching result in Checklist.loc DATA")="MISSING",_xlfn._xlws.FILTER('Checklist.loc DATA'!$D$3:$D$3000,'Checklist.loc DATA'!$C$3:$C$3000=H751,"#no matching result in Checklist.loc DATA")=""),
            IF(_xlfn._xlws.FILTER('GAME.CHECKLIST_ Integrator'!$C$2:$C$3000,'GAME.CHECKLIST_ Integrator'!$D$2:$D$3000=H751,"#no matching result in GAME.CHECKLIST Integrator")="0","#Text found in aircraft PAGE_Integrator but no matching entry name; check that you copy-pasted entry names",
                   _xlfn._xlws.FILTER('GAME.CHECKLIST_ Integrator'!$C$2:$C$3000,'GAME.CHECKLIST_ Integrator'!$D$2:$D$3000=H751,"#no matching result in GAME.CHECKLIST Integrator")),
           _xlfn._xlws.FILTER('Checklist.loc DATA'!$D$3:$D$3000,'Checklist.loc DATA'!$C$3:$C$3000=H751,"#no matching result in Checklist.loc DATA")))</f>
        <v/>
      </c>
      <c r="J751" s="48"/>
      <c r="K751" s="46" t="str" cm="1">
        <f t="array" ref="K751">IF(OR(J751="",J751=0),"",
       IF(OR(_xlfn._xlws.FILTER('Checklist.loc DATA'!$E$3:$E$3000,'Checklist.loc DATA'!$D$3:$D$3000=J751,"#no matching result in Checklist.loc DATA")="#no matching result found in Checklist.loc DATA",_xlfn._xlws.FILTER('Checklist.loc DATA'!$E$3:$E$3000,'Checklist.loc DATA'!$D$3:$D$3000=J751,"#no matching result in Checklist.loc DATA")="MISSING",_xlfn._xlws.FILTER('Checklist.loc DATA'!$E$3:$E$3000,'Checklist.loc DATA'!$D$3:$D$3000=J751,"#no matching result in Checklist.loc DATA")=""),
          IF(_xlfn._xlws.FILTER('CLUE. Integrator'!$C$2:$C$3000,'CLUE. Integrator'!$D$2:$D$3000=J751,"#no matching result in aircraft CLUE_Integrator")="0","#Text found in aircraft CLUE_Integrator but no matching entry name; check that you copy-pasted entry names",
                   _xlfn._xlws.FILTER('CLUE. Integrator'!$C$2:$C$3000,'CLUE. Integrator'!$D$2:$D$3000=J751,"#no matching result in aircraft CLUE_Integrator")),
           _xlfn._xlws.FILTER('Checklist.loc DATA'!$E$3:$E$3000,'Checklist.loc DATA'!$D$3:$D$3000=J751,"#no matching result in Checklist.loc DATA")))</f>
        <v/>
      </c>
      <c r="L751" s="63" t="str">
        <f>IF('Integrator tracking'!G760="","",'Integrator tracking'!G760)</f>
        <v/>
      </c>
      <c r="M751" s="14" t="str">
        <f t="shared" si="22"/>
        <v/>
      </c>
      <c r="N751" s="14" t="str">
        <f>IF(F751="","",
_xlfn.CONCAT('Resource Checklist generator'!$A$2,UPPER('Resource Checklist generator'!$O$1),SUBSTITUTE(_xlfn.CONCAT(G751,"_",I751),"GAME.CHECKLIST_",""),"_",T751,'Resource Checklist generator'!$M$2,L751,'Resource Checklist generator'!$K$2,CHAR(10),
    'Resource Checklist generator'!$L$1,'Resource Checklist generator'!$N$2,'Resource Checklist generator'!$K$1,CHAR(10),
    'Resource Checklist generator'!$N$1
))</f>
        <v/>
      </c>
      <c r="O751" s="14" t="str">
        <f>IF(NOT(OR(U751=0,U751="")),_xlfn.CONCAT('Resource Checklist generator'!$G$2,U751,'Resource Checklist generator'!$H$2,CHAR(10),'Resource Checklist generator'!$I$2),"")</f>
        <v/>
      </c>
      <c r="P751" s="14" t="str">
        <f>IF(NOT(OR(V751=0,V751="")),_xlfn.CONCAT('Resource Checklist generator'!$J$2,V751,'Resource Checklist generator'!$H$2,CHAR(10),'Resource Checklist generator'!$L$2),"")</f>
        <v/>
      </c>
      <c r="Q751" s="14" t="str">
        <f>IF(F751="","",
    _xlfn.CONCAT('Resource Checklist generator'!$A$1,UPPER('Resource Checklist generator'!$O$1),SUBSTITUTE(_xlfn.CONCAT(G751,"_",I751),"GAME.CHECKLIST_",""),'Resource Checklist generator'!$B$1,CHAR(10),
    'Resource Checklist generator'!$C$1,G751,'Resource Checklist generator'!$D$1,I751,'Resource Checklist generator'!$E$1,CHAR(10),
    IF(K751="","",_xlfn.CONCAT('Resource Checklist generator'!$F$1,K751,'Resource Checklist generator'!$G$1,CHAR(10))),
    'Resource Checklist generator'!$J$1,'Resource Checklist generator'!$K$1,CHAR(10),
    'Resource Checklist generator'!$N$1)
)</f>
        <v/>
      </c>
      <c r="R751" s="14"/>
      <c r="S751" s="14" t="str">
        <f t="shared" si="23"/>
        <v/>
      </c>
      <c r="T751" s="14" t="str" cm="1">
        <f t="array" ref="T751">IF(Q751="","",MATCH(MID(Q751,1,255),MID($R$3:$R$999,1,255),0))</f>
        <v/>
      </c>
      <c r="U751" s="14"/>
      <c r="V751" s="14"/>
    </row>
    <row r="752" spans="2:22">
      <c r="B752" s="9"/>
      <c r="C752" s="46" t="str" cm="1">
        <f t="array" ref="C752">IF(B752="","",
       IF(OR(_xlfn._xlws.FILTER('Checklist.loc DATA'!$D$3:$D$3000,'Checklist.loc DATA'!$C$3:$C$3000=B752,"#no matching result in Checklist.loc DATA")="#no matching result found in Checklist.loc DATA",_xlfn._xlws.FILTER('Checklist.loc DATA'!$D$3:$D$3000,'Checklist.loc DATA'!$C$3:$C$3000=B752,"#no matching result in Checklist.loc DATA")="MISSING",_xlfn._xlws.FILTER('Checklist.loc DATA'!$D$3:$D$3000,'Checklist.loc DATA'!$C$3:$C$3000=B752,"#no matching result in Checklist.loc DATA")=""),
            IF(_xlfn._xlws.FILTER('GAME.CHECKLIST_ Integrator'!$C$2:$C$3000,'GAME.CHECKLIST_ Integrator'!$D$2:$D$3000=B752,"#no matching result in GAME.CHECKLIST Integrator")="0","#Text found in aircraft PAGE_Integrator but no matching entry name; check that you copy-pasted entry names",
                   _xlfn._xlws.FILTER('GAME.CHECKLIST_ Integrator'!$C$2:$C$3000,'GAME.CHECKLIST_ Integrator'!$D$2:$D$3000=B752,"#no matching result in GAME.CHECKLIST Integrator")),
           _xlfn._xlws.FILTER('Checklist.loc DATA'!$D$3:$D$3000,'Checklist.loc DATA'!$C$3:$C$3000=B752,"#no matching result in Checklist.loc DATA")))</f>
        <v/>
      </c>
      <c r="D752" s="54"/>
      <c r="E752" s="46" t="str" cm="1">
        <f t="array" ref="E752">IF(D752="","",
       IF(OR(_xlfn._xlws.FILTER('Checklist.loc DATA'!$D$3:$D$3000,'Checklist.loc DATA'!$C$3:$C$3000=D752,"#no matching result in Checklist.loc DATA")="#no matching result found in Checklist.loc DATA",_xlfn._xlws.FILTER('Checklist.loc DATA'!$D$3:$D$3000,'Checklist.loc DATA'!$C$3:$C$3000=D752,"#no matching result in Checklist.loc DATA")="MISSING",_xlfn._xlws.FILTER('Checklist.loc DATA'!$D$3:$D$3000,'Checklist.loc DATA'!$C$3:$C$3000=D752,"#no matching result in Checklist.loc DATA")=""),
            IF(_xlfn._xlws.FILTER('GAME.CHECKLIST_ Integrator'!$C$2:$C$3000,'GAME.CHECKLIST_ Integrator'!$D$2:$D$3000=D752,"#no matching result in GAME.CHECKLIST Integrator")="0","#Text found in aircraft PAGE_Integrator but no matching entry name; check that you copy-pasted entry names",
                   _xlfn._xlws.FILTER('GAME.CHECKLIST_ Integrator'!$C$2:$C$3000,'GAME.CHECKLIST_ Integrator'!$D$2:$D$3000=D752,"#no matching result in GAME.CHECKLIST Integrator")),
           _xlfn._xlws.FILTER('Checklist.loc DATA'!$D$3:$D$3000,'Checklist.loc DATA'!$C$3:$C$3000=D752,"#no matching result in Checklist.loc DATA")))</f>
        <v/>
      </c>
      <c r="F752" s="52"/>
      <c r="G752" s="46" t="str" cm="1">
        <f t="array" ref="G752">IF(F752="","",
       IF(OR(_xlfn._xlws.FILTER('Checklist.loc DATA'!$D$3:$D$3000,'Checklist.loc DATA'!$C$3:$C$3000=F752,"#no matching result in Checklist.loc DATA")="#no matching result found in Checklist.loc DATA",_xlfn._xlws.FILTER('Checklist.loc DATA'!$D$3:$D$3000,'Checklist.loc DATA'!$C$3:$C$3000=F752,"#no matching result in Checklist.loc DATA")="MISSING",_xlfn._xlws.FILTER('Checklist.loc DATA'!$D$3:$D$3000,'Checklist.loc DATA'!$C$3:$C$3000=F752,"#no matching result in Checklist.loc DATA")=""),
            IF(_xlfn._xlws.FILTER('GAME.CHECKLIST_ Integrator'!$C$2:$C$3000,'GAME.CHECKLIST_ Integrator'!$D$2:$D$3000=F752,"#no matching result in GAME.CHECKLIST Integrator")="0","#Text found in aircraft PAGE_Integrator but no matching entry name; check that you copy-pasted entry names",
                   _xlfn._xlws.FILTER('GAME.CHECKLIST_ Integrator'!$C$2:$C$3000,'GAME.CHECKLIST_ Integrator'!$D$2:$D$3000=F752,"#no matching result in GAME.CHECKLIST Integrator")),
           _xlfn._xlws.FILTER('Checklist.loc DATA'!$D$3:$D$3000,'Checklist.loc DATA'!$C$3:$C$3000=F752,"#no matching result in Checklist.loc DATA")))</f>
        <v/>
      </c>
      <c r="H752" s="61"/>
      <c r="I752" s="46" t="str" cm="1">
        <f t="array" ref="I752">IF(H752="","",
       IF(OR(_xlfn._xlws.FILTER('Checklist.loc DATA'!$D$3:$D$3000,'Checklist.loc DATA'!$C$3:$C$3000=H752,"#no matching result in Checklist.loc DATA")="#no matching result found in Checklist.loc DATA",_xlfn._xlws.FILTER('Checklist.loc DATA'!$D$3:$D$3000,'Checklist.loc DATA'!$C$3:$C$3000=H752,"#no matching result in Checklist.loc DATA")="MISSING",_xlfn._xlws.FILTER('Checklist.loc DATA'!$D$3:$D$3000,'Checklist.loc DATA'!$C$3:$C$3000=H752,"#no matching result in Checklist.loc DATA")=""),
            IF(_xlfn._xlws.FILTER('GAME.CHECKLIST_ Integrator'!$C$2:$C$3000,'GAME.CHECKLIST_ Integrator'!$D$2:$D$3000=H752,"#no matching result in GAME.CHECKLIST Integrator")="0","#Text found in aircraft PAGE_Integrator but no matching entry name; check that you copy-pasted entry names",
                   _xlfn._xlws.FILTER('GAME.CHECKLIST_ Integrator'!$C$2:$C$3000,'GAME.CHECKLIST_ Integrator'!$D$2:$D$3000=H752,"#no matching result in GAME.CHECKLIST Integrator")),
           _xlfn._xlws.FILTER('Checklist.loc DATA'!$D$3:$D$3000,'Checklist.loc DATA'!$C$3:$C$3000=H752,"#no matching result in Checklist.loc DATA")))</f>
        <v/>
      </c>
      <c r="J752" s="48"/>
      <c r="K752" s="46" t="str" cm="1">
        <f t="array" ref="K752">IF(OR(J752="",J752=0),"",
       IF(OR(_xlfn._xlws.FILTER('Checklist.loc DATA'!$E$3:$E$3000,'Checklist.loc DATA'!$D$3:$D$3000=J752,"#no matching result in Checklist.loc DATA")="#no matching result found in Checklist.loc DATA",_xlfn._xlws.FILTER('Checklist.loc DATA'!$E$3:$E$3000,'Checklist.loc DATA'!$D$3:$D$3000=J752,"#no matching result in Checklist.loc DATA")="MISSING",_xlfn._xlws.FILTER('Checklist.loc DATA'!$E$3:$E$3000,'Checklist.loc DATA'!$D$3:$D$3000=J752,"#no matching result in Checklist.loc DATA")=""),
          IF(_xlfn._xlws.FILTER('CLUE. Integrator'!$C$2:$C$3000,'CLUE. Integrator'!$D$2:$D$3000=J752,"#no matching result in aircraft CLUE_Integrator")="0","#Text found in aircraft CLUE_Integrator but no matching entry name; check that you copy-pasted entry names",
                   _xlfn._xlws.FILTER('CLUE. Integrator'!$C$2:$C$3000,'CLUE. Integrator'!$D$2:$D$3000=J752,"#no matching result in aircraft CLUE_Integrator")),
           _xlfn._xlws.FILTER('Checklist.loc DATA'!$E$3:$E$3000,'Checklist.loc DATA'!$D$3:$D$3000=J752,"#no matching result in Checklist.loc DATA")))</f>
        <v/>
      </c>
      <c r="L752" s="63" t="str">
        <f>IF('Integrator tracking'!G761="","",'Integrator tracking'!G761)</f>
        <v/>
      </c>
      <c r="M752" s="14" t="str">
        <f t="shared" si="22"/>
        <v/>
      </c>
      <c r="N752" s="14" t="str">
        <f>IF(F752="","",
_xlfn.CONCAT('Resource Checklist generator'!$A$2,UPPER('Resource Checklist generator'!$O$1),SUBSTITUTE(_xlfn.CONCAT(G752,"_",I752),"GAME.CHECKLIST_",""),"_",T752,'Resource Checklist generator'!$M$2,L752,'Resource Checklist generator'!$K$2,CHAR(10),
    'Resource Checklist generator'!$L$1,'Resource Checklist generator'!$N$2,'Resource Checklist generator'!$K$1,CHAR(10),
    'Resource Checklist generator'!$N$1
))</f>
        <v/>
      </c>
      <c r="O752" s="14" t="str">
        <f>IF(NOT(OR(U752=0,U752="")),_xlfn.CONCAT('Resource Checklist generator'!$G$2,U752,'Resource Checklist generator'!$H$2,CHAR(10),'Resource Checklist generator'!$I$2),"")</f>
        <v/>
      </c>
      <c r="P752" s="14" t="str">
        <f>IF(NOT(OR(V752=0,V752="")),_xlfn.CONCAT('Resource Checklist generator'!$J$2,V752,'Resource Checklist generator'!$H$2,CHAR(10),'Resource Checklist generator'!$L$2),"")</f>
        <v/>
      </c>
      <c r="Q752" s="14" t="str">
        <f>IF(F752="","",
    _xlfn.CONCAT('Resource Checklist generator'!$A$1,UPPER('Resource Checklist generator'!$O$1),SUBSTITUTE(_xlfn.CONCAT(G752,"_",I752),"GAME.CHECKLIST_",""),'Resource Checklist generator'!$B$1,CHAR(10),
    'Resource Checklist generator'!$C$1,G752,'Resource Checklist generator'!$D$1,I752,'Resource Checklist generator'!$E$1,CHAR(10),
    IF(K752="","",_xlfn.CONCAT('Resource Checklist generator'!$F$1,K752,'Resource Checklist generator'!$G$1,CHAR(10))),
    'Resource Checklist generator'!$J$1,'Resource Checklist generator'!$K$1,CHAR(10),
    'Resource Checklist generator'!$N$1)
)</f>
        <v/>
      </c>
      <c r="R752" s="14"/>
      <c r="S752" s="14" t="str">
        <f t="shared" si="23"/>
        <v/>
      </c>
      <c r="T752" s="14" t="str" cm="1">
        <f t="array" ref="T752">IF(Q752="","",MATCH(MID(Q752,1,255),MID($R$3:$R$999,1,255),0))</f>
        <v/>
      </c>
      <c r="U752" s="14"/>
      <c r="V752" s="14"/>
    </row>
    <row r="753" spans="2:22">
      <c r="B753" s="9"/>
      <c r="C753" s="46" t="str" cm="1">
        <f t="array" ref="C753">IF(B753="","",
       IF(OR(_xlfn._xlws.FILTER('Checklist.loc DATA'!$D$3:$D$3000,'Checklist.loc DATA'!$C$3:$C$3000=B753,"#no matching result in Checklist.loc DATA")="#no matching result found in Checklist.loc DATA",_xlfn._xlws.FILTER('Checklist.loc DATA'!$D$3:$D$3000,'Checklist.loc DATA'!$C$3:$C$3000=B753,"#no matching result in Checklist.loc DATA")="MISSING",_xlfn._xlws.FILTER('Checklist.loc DATA'!$D$3:$D$3000,'Checklist.loc DATA'!$C$3:$C$3000=B753,"#no matching result in Checklist.loc DATA")=""),
            IF(_xlfn._xlws.FILTER('GAME.CHECKLIST_ Integrator'!$C$2:$C$3000,'GAME.CHECKLIST_ Integrator'!$D$2:$D$3000=B753,"#no matching result in GAME.CHECKLIST Integrator")="0","#Text found in aircraft PAGE_Integrator but no matching entry name; check that you copy-pasted entry names",
                   _xlfn._xlws.FILTER('GAME.CHECKLIST_ Integrator'!$C$2:$C$3000,'GAME.CHECKLIST_ Integrator'!$D$2:$D$3000=B753,"#no matching result in GAME.CHECKLIST Integrator")),
           _xlfn._xlws.FILTER('Checklist.loc DATA'!$D$3:$D$3000,'Checklist.loc DATA'!$C$3:$C$3000=B753,"#no matching result in Checklist.loc DATA")))</f>
        <v/>
      </c>
      <c r="D753" s="54"/>
      <c r="E753" s="46" t="str" cm="1">
        <f t="array" ref="E753">IF(D753="","",
       IF(OR(_xlfn._xlws.FILTER('Checklist.loc DATA'!$D$3:$D$3000,'Checklist.loc DATA'!$C$3:$C$3000=D753,"#no matching result in Checklist.loc DATA")="#no matching result found in Checklist.loc DATA",_xlfn._xlws.FILTER('Checklist.loc DATA'!$D$3:$D$3000,'Checklist.loc DATA'!$C$3:$C$3000=D753,"#no matching result in Checklist.loc DATA")="MISSING",_xlfn._xlws.FILTER('Checklist.loc DATA'!$D$3:$D$3000,'Checklist.loc DATA'!$C$3:$C$3000=D753,"#no matching result in Checklist.loc DATA")=""),
            IF(_xlfn._xlws.FILTER('GAME.CHECKLIST_ Integrator'!$C$2:$C$3000,'GAME.CHECKLIST_ Integrator'!$D$2:$D$3000=D753,"#no matching result in GAME.CHECKLIST Integrator")="0","#Text found in aircraft PAGE_Integrator but no matching entry name; check that you copy-pasted entry names",
                   _xlfn._xlws.FILTER('GAME.CHECKLIST_ Integrator'!$C$2:$C$3000,'GAME.CHECKLIST_ Integrator'!$D$2:$D$3000=D753,"#no matching result in GAME.CHECKLIST Integrator")),
           _xlfn._xlws.FILTER('Checklist.loc DATA'!$D$3:$D$3000,'Checklist.loc DATA'!$C$3:$C$3000=D753,"#no matching result in Checklist.loc DATA")))</f>
        <v/>
      </c>
      <c r="F753" s="52"/>
      <c r="G753" s="46" t="str" cm="1">
        <f t="array" ref="G753">IF(F753="","",
       IF(OR(_xlfn._xlws.FILTER('Checklist.loc DATA'!$D$3:$D$3000,'Checklist.loc DATA'!$C$3:$C$3000=F753,"#no matching result in Checklist.loc DATA")="#no matching result found in Checklist.loc DATA",_xlfn._xlws.FILTER('Checklist.loc DATA'!$D$3:$D$3000,'Checklist.loc DATA'!$C$3:$C$3000=F753,"#no matching result in Checklist.loc DATA")="MISSING",_xlfn._xlws.FILTER('Checklist.loc DATA'!$D$3:$D$3000,'Checklist.loc DATA'!$C$3:$C$3000=F753,"#no matching result in Checklist.loc DATA")=""),
            IF(_xlfn._xlws.FILTER('GAME.CHECKLIST_ Integrator'!$C$2:$C$3000,'GAME.CHECKLIST_ Integrator'!$D$2:$D$3000=F753,"#no matching result in GAME.CHECKLIST Integrator")="0","#Text found in aircraft PAGE_Integrator but no matching entry name; check that you copy-pasted entry names",
                   _xlfn._xlws.FILTER('GAME.CHECKLIST_ Integrator'!$C$2:$C$3000,'GAME.CHECKLIST_ Integrator'!$D$2:$D$3000=F753,"#no matching result in GAME.CHECKLIST Integrator")),
           _xlfn._xlws.FILTER('Checklist.loc DATA'!$D$3:$D$3000,'Checklist.loc DATA'!$C$3:$C$3000=F753,"#no matching result in Checklist.loc DATA")))</f>
        <v/>
      </c>
      <c r="H753" s="61"/>
      <c r="I753" s="46" t="str" cm="1">
        <f t="array" ref="I753">IF(H753="","",
       IF(OR(_xlfn._xlws.FILTER('Checklist.loc DATA'!$D$3:$D$3000,'Checklist.loc DATA'!$C$3:$C$3000=H753,"#no matching result in Checklist.loc DATA")="#no matching result found in Checklist.loc DATA",_xlfn._xlws.FILTER('Checklist.loc DATA'!$D$3:$D$3000,'Checklist.loc DATA'!$C$3:$C$3000=H753,"#no matching result in Checklist.loc DATA")="MISSING",_xlfn._xlws.FILTER('Checklist.loc DATA'!$D$3:$D$3000,'Checklist.loc DATA'!$C$3:$C$3000=H753,"#no matching result in Checklist.loc DATA")=""),
            IF(_xlfn._xlws.FILTER('GAME.CHECKLIST_ Integrator'!$C$2:$C$3000,'GAME.CHECKLIST_ Integrator'!$D$2:$D$3000=H753,"#no matching result in GAME.CHECKLIST Integrator")="0","#Text found in aircraft PAGE_Integrator but no matching entry name; check that you copy-pasted entry names",
                   _xlfn._xlws.FILTER('GAME.CHECKLIST_ Integrator'!$C$2:$C$3000,'GAME.CHECKLIST_ Integrator'!$D$2:$D$3000=H753,"#no matching result in GAME.CHECKLIST Integrator")),
           _xlfn._xlws.FILTER('Checklist.loc DATA'!$D$3:$D$3000,'Checklist.loc DATA'!$C$3:$C$3000=H753,"#no matching result in Checklist.loc DATA")))</f>
        <v/>
      </c>
      <c r="J753" s="48"/>
      <c r="K753" s="46" t="str" cm="1">
        <f t="array" ref="K753">IF(OR(J753="",J753=0),"",
       IF(OR(_xlfn._xlws.FILTER('Checklist.loc DATA'!$E$3:$E$3000,'Checklist.loc DATA'!$D$3:$D$3000=J753,"#no matching result in Checklist.loc DATA")="#no matching result found in Checklist.loc DATA",_xlfn._xlws.FILTER('Checklist.loc DATA'!$E$3:$E$3000,'Checklist.loc DATA'!$D$3:$D$3000=J753,"#no matching result in Checklist.loc DATA")="MISSING",_xlfn._xlws.FILTER('Checklist.loc DATA'!$E$3:$E$3000,'Checklist.loc DATA'!$D$3:$D$3000=J753,"#no matching result in Checklist.loc DATA")=""),
          IF(_xlfn._xlws.FILTER('CLUE. Integrator'!$C$2:$C$3000,'CLUE. Integrator'!$D$2:$D$3000=J753,"#no matching result in aircraft CLUE_Integrator")="0","#Text found in aircraft CLUE_Integrator but no matching entry name; check that you copy-pasted entry names",
                   _xlfn._xlws.FILTER('CLUE. Integrator'!$C$2:$C$3000,'CLUE. Integrator'!$D$2:$D$3000=J753,"#no matching result in aircraft CLUE_Integrator")),
           _xlfn._xlws.FILTER('Checklist.loc DATA'!$E$3:$E$3000,'Checklist.loc DATA'!$D$3:$D$3000=J753,"#no matching result in Checklist.loc DATA")))</f>
        <v/>
      </c>
      <c r="L753" s="63" t="str">
        <f>IF('Integrator tracking'!G762="","",'Integrator tracking'!G762)</f>
        <v/>
      </c>
      <c r="M753" s="14" t="str">
        <f t="shared" si="22"/>
        <v/>
      </c>
      <c r="N753" s="14" t="str">
        <f>IF(F753="","",
_xlfn.CONCAT('Resource Checklist generator'!$A$2,UPPER('Resource Checklist generator'!$O$1),SUBSTITUTE(_xlfn.CONCAT(G753,"_",I753),"GAME.CHECKLIST_",""),"_",T753,'Resource Checklist generator'!$M$2,L753,'Resource Checklist generator'!$K$2,CHAR(10),
    'Resource Checklist generator'!$L$1,'Resource Checklist generator'!$N$2,'Resource Checklist generator'!$K$1,CHAR(10),
    'Resource Checklist generator'!$N$1
))</f>
        <v/>
      </c>
      <c r="O753" s="14" t="str">
        <f>IF(NOT(OR(U753=0,U753="")),_xlfn.CONCAT('Resource Checklist generator'!$G$2,U753,'Resource Checklist generator'!$H$2,CHAR(10),'Resource Checklist generator'!$I$2),"")</f>
        <v/>
      </c>
      <c r="P753" s="14" t="str">
        <f>IF(NOT(OR(V753=0,V753="")),_xlfn.CONCAT('Resource Checklist generator'!$J$2,V753,'Resource Checklist generator'!$H$2,CHAR(10),'Resource Checklist generator'!$L$2),"")</f>
        <v/>
      </c>
      <c r="Q753" s="14" t="str">
        <f>IF(F753="","",
    _xlfn.CONCAT('Resource Checklist generator'!$A$1,UPPER('Resource Checklist generator'!$O$1),SUBSTITUTE(_xlfn.CONCAT(G753,"_",I753),"GAME.CHECKLIST_",""),'Resource Checklist generator'!$B$1,CHAR(10),
    'Resource Checklist generator'!$C$1,G753,'Resource Checklist generator'!$D$1,I753,'Resource Checklist generator'!$E$1,CHAR(10),
    IF(K753="","",_xlfn.CONCAT('Resource Checklist generator'!$F$1,K753,'Resource Checklist generator'!$G$1,CHAR(10))),
    'Resource Checklist generator'!$J$1,'Resource Checklist generator'!$K$1,CHAR(10),
    'Resource Checklist generator'!$N$1)
)</f>
        <v/>
      </c>
      <c r="R753" s="14"/>
      <c r="S753" s="14" t="str">
        <f t="shared" si="23"/>
        <v/>
      </c>
      <c r="T753" s="14" t="str" cm="1">
        <f t="array" ref="T753">IF(Q753="","",MATCH(MID(Q753,1,255),MID($R$3:$R$999,1,255),0))</f>
        <v/>
      </c>
      <c r="U753" s="14"/>
      <c r="V753" s="14"/>
    </row>
    <row r="754" spans="2:22">
      <c r="B754" s="9"/>
      <c r="C754" s="46" t="str" cm="1">
        <f t="array" ref="C754">IF(B754="","",
       IF(OR(_xlfn._xlws.FILTER('Checklist.loc DATA'!$D$3:$D$3000,'Checklist.loc DATA'!$C$3:$C$3000=B754,"#no matching result in Checklist.loc DATA")="#no matching result found in Checklist.loc DATA",_xlfn._xlws.FILTER('Checklist.loc DATA'!$D$3:$D$3000,'Checklist.loc DATA'!$C$3:$C$3000=B754,"#no matching result in Checklist.loc DATA")="MISSING",_xlfn._xlws.FILTER('Checklist.loc DATA'!$D$3:$D$3000,'Checklist.loc DATA'!$C$3:$C$3000=B754,"#no matching result in Checklist.loc DATA")=""),
            IF(_xlfn._xlws.FILTER('GAME.CHECKLIST_ Integrator'!$C$2:$C$3000,'GAME.CHECKLIST_ Integrator'!$D$2:$D$3000=B754,"#no matching result in GAME.CHECKLIST Integrator")="0","#Text found in aircraft PAGE_Integrator but no matching entry name; check that you copy-pasted entry names",
                   _xlfn._xlws.FILTER('GAME.CHECKLIST_ Integrator'!$C$2:$C$3000,'GAME.CHECKLIST_ Integrator'!$D$2:$D$3000=B754,"#no matching result in GAME.CHECKLIST Integrator")),
           _xlfn._xlws.FILTER('Checklist.loc DATA'!$D$3:$D$3000,'Checklist.loc DATA'!$C$3:$C$3000=B754,"#no matching result in Checklist.loc DATA")))</f>
        <v/>
      </c>
      <c r="D754" s="54"/>
      <c r="E754" s="46" t="str" cm="1">
        <f t="array" ref="E754">IF(D754="","",
       IF(OR(_xlfn._xlws.FILTER('Checklist.loc DATA'!$D$3:$D$3000,'Checklist.loc DATA'!$C$3:$C$3000=D754,"#no matching result in Checklist.loc DATA")="#no matching result found in Checklist.loc DATA",_xlfn._xlws.FILTER('Checklist.loc DATA'!$D$3:$D$3000,'Checklist.loc DATA'!$C$3:$C$3000=D754,"#no matching result in Checklist.loc DATA")="MISSING",_xlfn._xlws.FILTER('Checklist.loc DATA'!$D$3:$D$3000,'Checklist.loc DATA'!$C$3:$C$3000=D754,"#no matching result in Checklist.loc DATA")=""),
            IF(_xlfn._xlws.FILTER('GAME.CHECKLIST_ Integrator'!$C$2:$C$3000,'GAME.CHECKLIST_ Integrator'!$D$2:$D$3000=D754,"#no matching result in GAME.CHECKLIST Integrator")="0","#Text found in aircraft PAGE_Integrator but no matching entry name; check that you copy-pasted entry names",
                   _xlfn._xlws.FILTER('GAME.CHECKLIST_ Integrator'!$C$2:$C$3000,'GAME.CHECKLIST_ Integrator'!$D$2:$D$3000=D754,"#no matching result in GAME.CHECKLIST Integrator")),
           _xlfn._xlws.FILTER('Checklist.loc DATA'!$D$3:$D$3000,'Checklist.loc DATA'!$C$3:$C$3000=D754,"#no matching result in Checklist.loc DATA")))</f>
        <v/>
      </c>
      <c r="F754" s="52"/>
      <c r="G754" s="46" t="str" cm="1">
        <f t="array" ref="G754">IF(F754="","",
       IF(OR(_xlfn._xlws.FILTER('Checklist.loc DATA'!$D$3:$D$3000,'Checklist.loc DATA'!$C$3:$C$3000=F754,"#no matching result in Checklist.loc DATA")="#no matching result found in Checklist.loc DATA",_xlfn._xlws.FILTER('Checklist.loc DATA'!$D$3:$D$3000,'Checklist.loc DATA'!$C$3:$C$3000=F754,"#no matching result in Checklist.loc DATA")="MISSING",_xlfn._xlws.FILTER('Checklist.loc DATA'!$D$3:$D$3000,'Checklist.loc DATA'!$C$3:$C$3000=F754,"#no matching result in Checklist.loc DATA")=""),
            IF(_xlfn._xlws.FILTER('GAME.CHECKLIST_ Integrator'!$C$2:$C$3000,'GAME.CHECKLIST_ Integrator'!$D$2:$D$3000=F754,"#no matching result in GAME.CHECKLIST Integrator")="0","#Text found in aircraft PAGE_Integrator but no matching entry name; check that you copy-pasted entry names",
                   _xlfn._xlws.FILTER('GAME.CHECKLIST_ Integrator'!$C$2:$C$3000,'GAME.CHECKLIST_ Integrator'!$D$2:$D$3000=F754,"#no matching result in GAME.CHECKLIST Integrator")),
           _xlfn._xlws.FILTER('Checklist.loc DATA'!$D$3:$D$3000,'Checklist.loc DATA'!$C$3:$C$3000=F754,"#no matching result in Checklist.loc DATA")))</f>
        <v/>
      </c>
      <c r="H754" s="61"/>
      <c r="I754" s="46" t="str" cm="1">
        <f t="array" ref="I754">IF(H754="","",
       IF(OR(_xlfn._xlws.FILTER('Checklist.loc DATA'!$D$3:$D$3000,'Checklist.loc DATA'!$C$3:$C$3000=H754,"#no matching result in Checklist.loc DATA")="#no matching result found in Checklist.loc DATA",_xlfn._xlws.FILTER('Checklist.loc DATA'!$D$3:$D$3000,'Checklist.loc DATA'!$C$3:$C$3000=H754,"#no matching result in Checklist.loc DATA")="MISSING",_xlfn._xlws.FILTER('Checklist.loc DATA'!$D$3:$D$3000,'Checklist.loc DATA'!$C$3:$C$3000=H754,"#no matching result in Checklist.loc DATA")=""),
            IF(_xlfn._xlws.FILTER('GAME.CHECKLIST_ Integrator'!$C$2:$C$3000,'GAME.CHECKLIST_ Integrator'!$D$2:$D$3000=H754,"#no matching result in GAME.CHECKLIST Integrator")="0","#Text found in aircraft PAGE_Integrator but no matching entry name; check that you copy-pasted entry names",
                   _xlfn._xlws.FILTER('GAME.CHECKLIST_ Integrator'!$C$2:$C$3000,'GAME.CHECKLIST_ Integrator'!$D$2:$D$3000=H754,"#no matching result in GAME.CHECKLIST Integrator")),
           _xlfn._xlws.FILTER('Checklist.loc DATA'!$D$3:$D$3000,'Checklist.loc DATA'!$C$3:$C$3000=H754,"#no matching result in Checklist.loc DATA")))</f>
        <v/>
      </c>
      <c r="J754" s="48"/>
      <c r="K754" s="46" t="str" cm="1">
        <f t="array" ref="K754">IF(OR(J754="",J754=0),"",
       IF(OR(_xlfn._xlws.FILTER('Checklist.loc DATA'!$E$3:$E$3000,'Checklist.loc DATA'!$D$3:$D$3000=J754,"#no matching result in Checklist.loc DATA")="#no matching result found in Checklist.loc DATA",_xlfn._xlws.FILTER('Checklist.loc DATA'!$E$3:$E$3000,'Checklist.loc DATA'!$D$3:$D$3000=J754,"#no matching result in Checklist.loc DATA")="MISSING",_xlfn._xlws.FILTER('Checklist.loc DATA'!$E$3:$E$3000,'Checklist.loc DATA'!$D$3:$D$3000=J754,"#no matching result in Checklist.loc DATA")=""),
          IF(_xlfn._xlws.FILTER('CLUE. Integrator'!$C$2:$C$3000,'CLUE. Integrator'!$D$2:$D$3000=J754,"#no matching result in aircraft CLUE_Integrator")="0","#Text found in aircraft CLUE_Integrator but no matching entry name; check that you copy-pasted entry names",
                   _xlfn._xlws.FILTER('CLUE. Integrator'!$C$2:$C$3000,'CLUE. Integrator'!$D$2:$D$3000=J754,"#no matching result in aircraft CLUE_Integrator")),
           _xlfn._xlws.FILTER('Checklist.loc DATA'!$E$3:$E$3000,'Checklist.loc DATA'!$D$3:$D$3000=J754,"#no matching result in Checklist.loc DATA")))</f>
        <v/>
      </c>
      <c r="L754" s="63" t="str">
        <f>IF('Integrator tracking'!G763="","",'Integrator tracking'!G763)</f>
        <v/>
      </c>
      <c r="M754" s="14" t="str">
        <f t="shared" si="22"/>
        <v/>
      </c>
      <c r="N754" s="14" t="str">
        <f>IF(F754="","",
_xlfn.CONCAT('Resource Checklist generator'!$A$2,UPPER('Resource Checklist generator'!$O$1),SUBSTITUTE(_xlfn.CONCAT(G754,"_",I754),"GAME.CHECKLIST_",""),"_",T754,'Resource Checklist generator'!$M$2,L754,'Resource Checklist generator'!$K$2,CHAR(10),
    'Resource Checklist generator'!$L$1,'Resource Checklist generator'!$N$2,'Resource Checklist generator'!$K$1,CHAR(10),
    'Resource Checklist generator'!$N$1
))</f>
        <v/>
      </c>
      <c r="O754" s="14" t="str">
        <f>IF(NOT(OR(U754=0,U754="")),_xlfn.CONCAT('Resource Checklist generator'!$G$2,U754,'Resource Checklist generator'!$H$2,CHAR(10),'Resource Checklist generator'!$I$2),"")</f>
        <v/>
      </c>
      <c r="P754" s="14" t="str">
        <f>IF(NOT(OR(V754=0,V754="")),_xlfn.CONCAT('Resource Checklist generator'!$J$2,V754,'Resource Checklist generator'!$H$2,CHAR(10),'Resource Checklist generator'!$L$2),"")</f>
        <v/>
      </c>
      <c r="Q754" s="14" t="str">
        <f>IF(F754="","",
    _xlfn.CONCAT('Resource Checklist generator'!$A$1,UPPER('Resource Checklist generator'!$O$1),SUBSTITUTE(_xlfn.CONCAT(G754,"_",I754),"GAME.CHECKLIST_",""),'Resource Checklist generator'!$B$1,CHAR(10),
    'Resource Checklist generator'!$C$1,G754,'Resource Checklist generator'!$D$1,I754,'Resource Checklist generator'!$E$1,CHAR(10),
    IF(K754="","",_xlfn.CONCAT('Resource Checklist generator'!$F$1,K754,'Resource Checklist generator'!$G$1,CHAR(10))),
    'Resource Checklist generator'!$J$1,'Resource Checklist generator'!$K$1,CHAR(10),
    'Resource Checklist generator'!$N$1)
)</f>
        <v/>
      </c>
      <c r="R754" s="14"/>
      <c r="S754" s="14" t="str">
        <f t="shared" si="23"/>
        <v/>
      </c>
      <c r="T754" s="14" t="str" cm="1">
        <f t="array" ref="T754">IF(Q754="","",MATCH(MID(Q754,1,255),MID($R$3:$R$999,1,255),0))</f>
        <v/>
      </c>
      <c r="U754" s="14"/>
      <c r="V754" s="14"/>
    </row>
    <row r="755" spans="2:22">
      <c r="B755" s="9"/>
      <c r="C755" s="46" t="str" cm="1">
        <f t="array" ref="C755">IF(B755="","",
       IF(OR(_xlfn._xlws.FILTER('Checklist.loc DATA'!$D$3:$D$3000,'Checklist.loc DATA'!$C$3:$C$3000=B755,"#no matching result in Checklist.loc DATA")="#no matching result found in Checklist.loc DATA",_xlfn._xlws.FILTER('Checklist.loc DATA'!$D$3:$D$3000,'Checklist.loc DATA'!$C$3:$C$3000=B755,"#no matching result in Checklist.loc DATA")="MISSING",_xlfn._xlws.FILTER('Checklist.loc DATA'!$D$3:$D$3000,'Checklist.loc DATA'!$C$3:$C$3000=B755,"#no matching result in Checklist.loc DATA")=""),
            IF(_xlfn._xlws.FILTER('GAME.CHECKLIST_ Integrator'!$C$2:$C$3000,'GAME.CHECKLIST_ Integrator'!$D$2:$D$3000=B755,"#no matching result in GAME.CHECKLIST Integrator")="0","#Text found in aircraft PAGE_Integrator but no matching entry name; check that you copy-pasted entry names",
                   _xlfn._xlws.FILTER('GAME.CHECKLIST_ Integrator'!$C$2:$C$3000,'GAME.CHECKLIST_ Integrator'!$D$2:$D$3000=B755,"#no matching result in GAME.CHECKLIST Integrator")),
           _xlfn._xlws.FILTER('Checklist.loc DATA'!$D$3:$D$3000,'Checklist.loc DATA'!$C$3:$C$3000=B755,"#no matching result in Checklist.loc DATA")))</f>
        <v/>
      </c>
      <c r="D755" s="54"/>
      <c r="E755" s="46" t="str" cm="1">
        <f t="array" ref="E755">IF(D755="","",
       IF(OR(_xlfn._xlws.FILTER('Checklist.loc DATA'!$D$3:$D$3000,'Checklist.loc DATA'!$C$3:$C$3000=D755,"#no matching result in Checklist.loc DATA")="#no matching result found in Checklist.loc DATA",_xlfn._xlws.FILTER('Checklist.loc DATA'!$D$3:$D$3000,'Checklist.loc DATA'!$C$3:$C$3000=D755,"#no matching result in Checklist.loc DATA")="MISSING",_xlfn._xlws.FILTER('Checklist.loc DATA'!$D$3:$D$3000,'Checklist.loc DATA'!$C$3:$C$3000=D755,"#no matching result in Checklist.loc DATA")=""),
            IF(_xlfn._xlws.FILTER('GAME.CHECKLIST_ Integrator'!$C$2:$C$3000,'GAME.CHECKLIST_ Integrator'!$D$2:$D$3000=D755,"#no matching result in GAME.CHECKLIST Integrator")="0","#Text found in aircraft PAGE_Integrator but no matching entry name; check that you copy-pasted entry names",
                   _xlfn._xlws.FILTER('GAME.CHECKLIST_ Integrator'!$C$2:$C$3000,'GAME.CHECKLIST_ Integrator'!$D$2:$D$3000=D755,"#no matching result in GAME.CHECKLIST Integrator")),
           _xlfn._xlws.FILTER('Checklist.loc DATA'!$D$3:$D$3000,'Checklist.loc DATA'!$C$3:$C$3000=D755,"#no matching result in Checklist.loc DATA")))</f>
        <v/>
      </c>
      <c r="F755" s="52"/>
      <c r="G755" s="46" t="str" cm="1">
        <f t="array" ref="G755">IF(F755="","",
       IF(OR(_xlfn._xlws.FILTER('Checklist.loc DATA'!$D$3:$D$3000,'Checklist.loc DATA'!$C$3:$C$3000=F755,"#no matching result in Checklist.loc DATA")="#no matching result found in Checklist.loc DATA",_xlfn._xlws.FILTER('Checklist.loc DATA'!$D$3:$D$3000,'Checklist.loc DATA'!$C$3:$C$3000=F755,"#no matching result in Checklist.loc DATA")="MISSING",_xlfn._xlws.FILTER('Checklist.loc DATA'!$D$3:$D$3000,'Checklist.loc DATA'!$C$3:$C$3000=F755,"#no matching result in Checklist.loc DATA")=""),
            IF(_xlfn._xlws.FILTER('GAME.CHECKLIST_ Integrator'!$C$2:$C$3000,'GAME.CHECKLIST_ Integrator'!$D$2:$D$3000=F755,"#no matching result in GAME.CHECKLIST Integrator")="0","#Text found in aircraft PAGE_Integrator but no matching entry name; check that you copy-pasted entry names",
                   _xlfn._xlws.FILTER('GAME.CHECKLIST_ Integrator'!$C$2:$C$3000,'GAME.CHECKLIST_ Integrator'!$D$2:$D$3000=F755,"#no matching result in GAME.CHECKLIST Integrator")),
           _xlfn._xlws.FILTER('Checklist.loc DATA'!$D$3:$D$3000,'Checklist.loc DATA'!$C$3:$C$3000=F755,"#no matching result in Checklist.loc DATA")))</f>
        <v/>
      </c>
      <c r="H755" s="61"/>
      <c r="I755" s="46" t="str" cm="1">
        <f t="array" ref="I755">IF(H755="","",
       IF(OR(_xlfn._xlws.FILTER('Checklist.loc DATA'!$D$3:$D$3000,'Checklist.loc DATA'!$C$3:$C$3000=H755,"#no matching result in Checklist.loc DATA")="#no matching result found in Checklist.loc DATA",_xlfn._xlws.FILTER('Checklist.loc DATA'!$D$3:$D$3000,'Checklist.loc DATA'!$C$3:$C$3000=H755,"#no matching result in Checklist.loc DATA")="MISSING",_xlfn._xlws.FILTER('Checklist.loc DATA'!$D$3:$D$3000,'Checklist.loc DATA'!$C$3:$C$3000=H755,"#no matching result in Checklist.loc DATA")=""),
            IF(_xlfn._xlws.FILTER('GAME.CHECKLIST_ Integrator'!$C$2:$C$3000,'GAME.CHECKLIST_ Integrator'!$D$2:$D$3000=H755,"#no matching result in GAME.CHECKLIST Integrator")="0","#Text found in aircraft PAGE_Integrator but no matching entry name; check that you copy-pasted entry names",
                   _xlfn._xlws.FILTER('GAME.CHECKLIST_ Integrator'!$C$2:$C$3000,'GAME.CHECKLIST_ Integrator'!$D$2:$D$3000=H755,"#no matching result in GAME.CHECKLIST Integrator")),
           _xlfn._xlws.FILTER('Checklist.loc DATA'!$D$3:$D$3000,'Checklist.loc DATA'!$C$3:$C$3000=H755,"#no matching result in Checklist.loc DATA")))</f>
        <v/>
      </c>
      <c r="J755" s="48"/>
      <c r="K755" s="46" t="str" cm="1">
        <f t="array" ref="K755">IF(OR(J755="",J755=0),"",
       IF(OR(_xlfn._xlws.FILTER('Checklist.loc DATA'!$E$3:$E$3000,'Checklist.loc DATA'!$D$3:$D$3000=J755,"#no matching result in Checklist.loc DATA")="#no matching result found in Checklist.loc DATA",_xlfn._xlws.FILTER('Checklist.loc DATA'!$E$3:$E$3000,'Checklist.loc DATA'!$D$3:$D$3000=J755,"#no matching result in Checklist.loc DATA")="MISSING",_xlfn._xlws.FILTER('Checklist.loc DATA'!$E$3:$E$3000,'Checklist.loc DATA'!$D$3:$D$3000=J755,"#no matching result in Checklist.loc DATA")=""),
          IF(_xlfn._xlws.FILTER('CLUE. Integrator'!$C$2:$C$3000,'CLUE. Integrator'!$D$2:$D$3000=J755,"#no matching result in aircraft CLUE_Integrator")="0","#Text found in aircraft CLUE_Integrator but no matching entry name; check that you copy-pasted entry names",
                   _xlfn._xlws.FILTER('CLUE. Integrator'!$C$2:$C$3000,'CLUE. Integrator'!$D$2:$D$3000=J755,"#no matching result in aircraft CLUE_Integrator")),
           _xlfn._xlws.FILTER('Checklist.loc DATA'!$E$3:$E$3000,'Checklist.loc DATA'!$D$3:$D$3000=J755,"#no matching result in Checklist.loc DATA")))</f>
        <v/>
      </c>
      <c r="L755" s="63" t="str">
        <f>IF('Integrator tracking'!G764="","",'Integrator tracking'!G764)</f>
        <v/>
      </c>
      <c r="M755" s="14" t="str">
        <f t="shared" si="22"/>
        <v/>
      </c>
      <c r="N755" s="14" t="str">
        <f>IF(F755="","",
_xlfn.CONCAT('Resource Checklist generator'!$A$2,UPPER('Resource Checklist generator'!$O$1),SUBSTITUTE(_xlfn.CONCAT(G755,"_",I755),"GAME.CHECKLIST_",""),"_",T755,'Resource Checklist generator'!$M$2,L755,'Resource Checklist generator'!$K$2,CHAR(10),
    'Resource Checklist generator'!$L$1,'Resource Checklist generator'!$N$2,'Resource Checklist generator'!$K$1,CHAR(10),
    'Resource Checklist generator'!$N$1
))</f>
        <v/>
      </c>
      <c r="O755" s="14" t="str">
        <f>IF(NOT(OR(U755=0,U755="")),_xlfn.CONCAT('Resource Checklist generator'!$G$2,U755,'Resource Checklist generator'!$H$2,CHAR(10),'Resource Checklist generator'!$I$2),"")</f>
        <v/>
      </c>
      <c r="P755" s="14" t="str">
        <f>IF(NOT(OR(V755=0,V755="")),_xlfn.CONCAT('Resource Checklist generator'!$J$2,V755,'Resource Checklist generator'!$H$2,CHAR(10),'Resource Checklist generator'!$L$2),"")</f>
        <v/>
      </c>
      <c r="Q755" s="14" t="str">
        <f>IF(F755="","",
    _xlfn.CONCAT('Resource Checklist generator'!$A$1,UPPER('Resource Checklist generator'!$O$1),SUBSTITUTE(_xlfn.CONCAT(G755,"_",I755),"GAME.CHECKLIST_",""),'Resource Checklist generator'!$B$1,CHAR(10),
    'Resource Checklist generator'!$C$1,G755,'Resource Checklist generator'!$D$1,I755,'Resource Checklist generator'!$E$1,CHAR(10),
    IF(K755="","",_xlfn.CONCAT('Resource Checklist generator'!$F$1,K755,'Resource Checklist generator'!$G$1,CHAR(10))),
    'Resource Checklist generator'!$J$1,'Resource Checklist generator'!$K$1,CHAR(10),
    'Resource Checklist generator'!$N$1)
)</f>
        <v/>
      </c>
      <c r="R755" s="14"/>
      <c r="S755" s="14" t="str">
        <f t="shared" si="23"/>
        <v/>
      </c>
      <c r="T755" s="14" t="str" cm="1">
        <f t="array" ref="T755">IF(Q755="","",MATCH(MID(Q755,1,255),MID($R$3:$R$999,1,255),0))</f>
        <v/>
      </c>
      <c r="U755" s="14"/>
      <c r="V755" s="14"/>
    </row>
    <row r="756" spans="2:22">
      <c r="B756" s="9"/>
      <c r="C756" s="46" t="str" cm="1">
        <f t="array" ref="C756">IF(B756="","",
       IF(OR(_xlfn._xlws.FILTER('Checklist.loc DATA'!$D$3:$D$3000,'Checklist.loc DATA'!$C$3:$C$3000=B756,"#no matching result in Checklist.loc DATA")="#no matching result found in Checklist.loc DATA",_xlfn._xlws.FILTER('Checklist.loc DATA'!$D$3:$D$3000,'Checklist.loc DATA'!$C$3:$C$3000=B756,"#no matching result in Checklist.loc DATA")="MISSING",_xlfn._xlws.FILTER('Checklist.loc DATA'!$D$3:$D$3000,'Checklist.loc DATA'!$C$3:$C$3000=B756,"#no matching result in Checklist.loc DATA")=""),
            IF(_xlfn._xlws.FILTER('GAME.CHECKLIST_ Integrator'!$C$2:$C$3000,'GAME.CHECKLIST_ Integrator'!$D$2:$D$3000=B756,"#no matching result in GAME.CHECKLIST Integrator")="0","#Text found in aircraft PAGE_Integrator but no matching entry name; check that you copy-pasted entry names",
                   _xlfn._xlws.FILTER('GAME.CHECKLIST_ Integrator'!$C$2:$C$3000,'GAME.CHECKLIST_ Integrator'!$D$2:$D$3000=B756,"#no matching result in GAME.CHECKLIST Integrator")),
           _xlfn._xlws.FILTER('Checklist.loc DATA'!$D$3:$D$3000,'Checklist.loc DATA'!$C$3:$C$3000=B756,"#no matching result in Checklist.loc DATA")))</f>
        <v/>
      </c>
      <c r="D756" s="54"/>
      <c r="E756" s="46" t="str" cm="1">
        <f t="array" ref="E756">IF(D756="","",
       IF(OR(_xlfn._xlws.FILTER('Checklist.loc DATA'!$D$3:$D$3000,'Checklist.loc DATA'!$C$3:$C$3000=D756,"#no matching result in Checklist.loc DATA")="#no matching result found in Checklist.loc DATA",_xlfn._xlws.FILTER('Checklist.loc DATA'!$D$3:$D$3000,'Checklist.loc DATA'!$C$3:$C$3000=D756,"#no matching result in Checklist.loc DATA")="MISSING",_xlfn._xlws.FILTER('Checklist.loc DATA'!$D$3:$D$3000,'Checklist.loc DATA'!$C$3:$C$3000=D756,"#no matching result in Checklist.loc DATA")=""),
            IF(_xlfn._xlws.FILTER('GAME.CHECKLIST_ Integrator'!$C$2:$C$3000,'GAME.CHECKLIST_ Integrator'!$D$2:$D$3000=D756,"#no matching result in GAME.CHECKLIST Integrator")="0","#Text found in aircraft PAGE_Integrator but no matching entry name; check that you copy-pasted entry names",
                   _xlfn._xlws.FILTER('GAME.CHECKLIST_ Integrator'!$C$2:$C$3000,'GAME.CHECKLIST_ Integrator'!$D$2:$D$3000=D756,"#no matching result in GAME.CHECKLIST Integrator")),
           _xlfn._xlws.FILTER('Checklist.loc DATA'!$D$3:$D$3000,'Checklist.loc DATA'!$C$3:$C$3000=D756,"#no matching result in Checklist.loc DATA")))</f>
        <v/>
      </c>
      <c r="F756" s="52"/>
      <c r="G756" s="46" t="str" cm="1">
        <f t="array" ref="G756">IF(F756="","",
       IF(OR(_xlfn._xlws.FILTER('Checklist.loc DATA'!$D$3:$D$3000,'Checklist.loc DATA'!$C$3:$C$3000=F756,"#no matching result in Checklist.loc DATA")="#no matching result found in Checklist.loc DATA",_xlfn._xlws.FILTER('Checklist.loc DATA'!$D$3:$D$3000,'Checklist.loc DATA'!$C$3:$C$3000=F756,"#no matching result in Checklist.loc DATA")="MISSING",_xlfn._xlws.FILTER('Checklist.loc DATA'!$D$3:$D$3000,'Checklist.loc DATA'!$C$3:$C$3000=F756,"#no matching result in Checklist.loc DATA")=""),
            IF(_xlfn._xlws.FILTER('GAME.CHECKLIST_ Integrator'!$C$2:$C$3000,'GAME.CHECKLIST_ Integrator'!$D$2:$D$3000=F756,"#no matching result in GAME.CHECKLIST Integrator")="0","#Text found in aircraft PAGE_Integrator but no matching entry name; check that you copy-pasted entry names",
                   _xlfn._xlws.FILTER('GAME.CHECKLIST_ Integrator'!$C$2:$C$3000,'GAME.CHECKLIST_ Integrator'!$D$2:$D$3000=F756,"#no matching result in GAME.CHECKLIST Integrator")),
           _xlfn._xlws.FILTER('Checklist.loc DATA'!$D$3:$D$3000,'Checklist.loc DATA'!$C$3:$C$3000=F756,"#no matching result in Checklist.loc DATA")))</f>
        <v/>
      </c>
      <c r="H756" s="61"/>
      <c r="I756" s="46" t="str" cm="1">
        <f t="array" ref="I756">IF(H756="","",
       IF(OR(_xlfn._xlws.FILTER('Checklist.loc DATA'!$D$3:$D$3000,'Checklist.loc DATA'!$C$3:$C$3000=H756,"#no matching result in Checklist.loc DATA")="#no matching result found in Checklist.loc DATA",_xlfn._xlws.FILTER('Checklist.loc DATA'!$D$3:$D$3000,'Checklist.loc DATA'!$C$3:$C$3000=H756,"#no matching result in Checklist.loc DATA")="MISSING",_xlfn._xlws.FILTER('Checklist.loc DATA'!$D$3:$D$3000,'Checklist.loc DATA'!$C$3:$C$3000=H756,"#no matching result in Checklist.loc DATA")=""),
            IF(_xlfn._xlws.FILTER('GAME.CHECKLIST_ Integrator'!$C$2:$C$3000,'GAME.CHECKLIST_ Integrator'!$D$2:$D$3000=H756,"#no matching result in GAME.CHECKLIST Integrator")="0","#Text found in aircraft PAGE_Integrator but no matching entry name; check that you copy-pasted entry names",
                   _xlfn._xlws.FILTER('GAME.CHECKLIST_ Integrator'!$C$2:$C$3000,'GAME.CHECKLIST_ Integrator'!$D$2:$D$3000=H756,"#no matching result in GAME.CHECKLIST Integrator")),
           _xlfn._xlws.FILTER('Checklist.loc DATA'!$D$3:$D$3000,'Checklist.loc DATA'!$C$3:$C$3000=H756,"#no matching result in Checklist.loc DATA")))</f>
        <v/>
      </c>
      <c r="J756" s="48"/>
      <c r="K756" s="46" t="str" cm="1">
        <f t="array" ref="K756">IF(OR(J756="",J756=0),"",
       IF(OR(_xlfn._xlws.FILTER('Checklist.loc DATA'!$E$3:$E$3000,'Checklist.loc DATA'!$D$3:$D$3000=J756,"#no matching result in Checklist.loc DATA")="#no matching result found in Checklist.loc DATA",_xlfn._xlws.FILTER('Checklist.loc DATA'!$E$3:$E$3000,'Checklist.loc DATA'!$D$3:$D$3000=J756,"#no matching result in Checklist.loc DATA")="MISSING",_xlfn._xlws.FILTER('Checklist.loc DATA'!$E$3:$E$3000,'Checklist.loc DATA'!$D$3:$D$3000=J756,"#no matching result in Checklist.loc DATA")=""),
          IF(_xlfn._xlws.FILTER('CLUE. Integrator'!$C$2:$C$3000,'CLUE. Integrator'!$D$2:$D$3000=J756,"#no matching result in aircraft CLUE_Integrator")="0","#Text found in aircraft CLUE_Integrator but no matching entry name; check that you copy-pasted entry names",
                   _xlfn._xlws.FILTER('CLUE. Integrator'!$C$2:$C$3000,'CLUE. Integrator'!$D$2:$D$3000=J756,"#no matching result in aircraft CLUE_Integrator")),
           _xlfn._xlws.FILTER('Checklist.loc DATA'!$E$3:$E$3000,'Checklist.loc DATA'!$D$3:$D$3000=J756,"#no matching result in Checklist.loc DATA")))</f>
        <v/>
      </c>
      <c r="L756" s="63" t="str">
        <f>IF('Integrator tracking'!G765="","",'Integrator tracking'!G765)</f>
        <v/>
      </c>
      <c r="M756" s="14" t="str">
        <f t="shared" si="22"/>
        <v/>
      </c>
      <c r="N756" s="14" t="str">
        <f>IF(F756="","",
_xlfn.CONCAT('Resource Checklist generator'!$A$2,UPPER('Resource Checklist generator'!$O$1),SUBSTITUTE(_xlfn.CONCAT(G756,"_",I756),"GAME.CHECKLIST_",""),"_",T756,'Resource Checklist generator'!$M$2,L756,'Resource Checklist generator'!$K$2,CHAR(10),
    'Resource Checklist generator'!$L$1,'Resource Checklist generator'!$N$2,'Resource Checklist generator'!$K$1,CHAR(10),
    'Resource Checklist generator'!$N$1
))</f>
        <v/>
      </c>
      <c r="O756" s="14" t="str">
        <f>IF(NOT(OR(U756=0,U756="")),_xlfn.CONCAT('Resource Checklist generator'!$G$2,U756,'Resource Checklist generator'!$H$2,CHAR(10),'Resource Checklist generator'!$I$2),"")</f>
        <v/>
      </c>
      <c r="P756" s="14" t="str">
        <f>IF(NOT(OR(V756=0,V756="")),_xlfn.CONCAT('Resource Checklist generator'!$J$2,V756,'Resource Checklist generator'!$H$2,CHAR(10),'Resource Checklist generator'!$L$2),"")</f>
        <v/>
      </c>
      <c r="Q756" s="14" t="str">
        <f>IF(F756="","",
    _xlfn.CONCAT('Resource Checklist generator'!$A$1,UPPER('Resource Checklist generator'!$O$1),SUBSTITUTE(_xlfn.CONCAT(G756,"_",I756),"GAME.CHECKLIST_",""),'Resource Checklist generator'!$B$1,CHAR(10),
    'Resource Checklist generator'!$C$1,G756,'Resource Checklist generator'!$D$1,I756,'Resource Checklist generator'!$E$1,CHAR(10),
    IF(K756="","",_xlfn.CONCAT('Resource Checklist generator'!$F$1,K756,'Resource Checklist generator'!$G$1,CHAR(10))),
    'Resource Checklist generator'!$J$1,'Resource Checklist generator'!$K$1,CHAR(10),
    'Resource Checklist generator'!$N$1)
)</f>
        <v/>
      </c>
      <c r="R756" s="14"/>
      <c r="S756" s="14" t="str">
        <f t="shared" si="23"/>
        <v/>
      </c>
      <c r="T756" s="14" t="str" cm="1">
        <f t="array" ref="T756">IF(Q756="","",MATCH(MID(Q756,1,255),MID($R$3:$R$999,1,255),0))</f>
        <v/>
      </c>
      <c r="U756" s="14"/>
      <c r="V756" s="14"/>
    </row>
    <row r="757" spans="2:22">
      <c r="B757" s="9"/>
      <c r="C757" s="46" t="str" cm="1">
        <f t="array" ref="C757">IF(B757="","",
       IF(OR(_xlfn._xlws.FILTER('Checklist.loc DATA'!$D$3:$D$3000,'Checklist.loc DATA'!$C$3:$C$3000=B757,"#no matching result in Checklist.loc DATA")="#no matching result found in Checklist.loc DATA",_xlfn._xlws.FILTER('Checklist.loc DATA'!$D$3:$D$3000,'Checklist.loc DATA'!$C$3:$C$3000=B757,"#no matching result in Checklist.loc DATA")="MISSING",_xlfn._xlws.FILTER('Checklist.loc DATA'!$D$3:$D$3000,'Checklist.loc DATA'!$C$3:$C$3000=B757,"#no matching result in Checklist.loc DATA")=""),
            IF(_xlfn._xlws.FILTER('GAME.CHECKLIST_ Integrator'!$C$2:$C$3000,'GAME.CHECKLIST_ Integrator'!$D$2:$D$3000=B757,"#no matching result in GAME.CHECKLIST Integrator")="0","#Text found in aircraft PAGE_Integrator but no matching entry name; check that you copy-pasted entry names",
                   _xlfn._xlws.FILTER('GAME.CHECKLIST_ Integrator'!$C$2:$C$3000,'GAME.CHECKLIST_ Integrator'!$D$2:$D$3000=B757,"#no matching result in GAME.CHECKLIST Integrator")),
           _xlfn._xlws.FILTER('Checklist.loc DATA'!$D$3:$D$3000,'Checklist.loc DATA'!$C$3:$C$3000=B757,"#no matching result in Checklist.loc DATA")))</f>
        <v/>
      </c>
      <c r="D757" s="54"/>
      <c r="E757" s="46" t="str" cm="1">
        <f t="array" ref="E757">IF(D757="","",
       IF(OR(_xlfn._xlws.FILTER('Checklist.loc DATA'!$D$3:$D$3000,'Checklist.loc DATA'!$C$3:$C$3000=D757,"#no matching result in Checklist.loc DATA")="#no matching result found in Checklist.loc DATA",_xlfn._xlws.FILTER('Checklist.loc DATA'!$D$3:$D$3000,'Checklist.loc DATA'!$C$3:$C$3000=D757,"#no matching result in Checklist.loc DATA")="MISSING",_xlfn._xlws.FILTER('Checklist.loc DATA'!$D$3:$D$3000,'Checklist.loc DATA'!$C$3:$C$3000=D757,"#no matching result in Checklist.loc DATA")=""),
            IF(_xlfn._xlws.FILTER('GAME.CHECKLIST_ Integrator'!$C$2:$C$3000,'GAME.CHECKLIST_ Integrator'!$D$2:$D$3000=D757,"#no matching result in GAME.CHECKLIST Integrator")="0","#Text found in aircraft PAGE_Integrator but no matching entry name; check that you copy-pasted entry names",
                   _xlfn._xlws.FILTER('GAME.CHECKLIST_ Integrator'!$C$2:$C$3000,'GAME.CHECKLIST_ Integrator'!$D$2:$D$3000=D757,"#no matching result in GAME.CHECKLIST Integrator")),
           _xlfn._xlws.FILTER('Checklist.loc DATA'!$D$3:$D$3000,'Checklist.loc DATA'!$C$3:$C$3000=D757,"#no matching result in Checklist.loc DATA")))</f>
        <v/>
      </c>
      <c r="F757" s="52"/>
      <c r="G757" s="46" t="str" cm="1">
        <f t="array" ref="G757">IF(F757="","",
       IF(OR(_xlfn._xlws.FILTER('Checklist.loc DATA'!$D$3:$D$3000,'Checklist.loc DATA'!$C$3:$C$3000=F757,"#no matching result in Checklist.loc DATA")="#no matching result found in Checklist.loc DATA",_xlfn._xlws.FILTER('Checklist.loc DATA'!$D$3:$D$3000,'Checklist.loc DATA'!$C$3:$C$3000=F757,"#no matching result in Checklist.loc DATA")="MISSING",_xlfn._xlws.FILTER('Checklist.loc DATA'!$D$3:$D$3000,'Checklist.loc DATA'!$C$3:$C$3000=F757,"#no matching result in Checklist.loc DATA")=""),
            IF(_xlfn._xlws.FILTER('GAME.CHECKLIST_ Integrator'!$C$2:$C$3000,'GAME.CHECKLIST_ Integrator'!$D$2:$D$3000=F757,"#no matching result in GAME.CHECKLIST Integrator")="0","#Text found in aircraft PAGE_Integrator but no matching entry name; check that you copy-pasted entry names",
                   _xlfn._xlws.FILTER('GAME.CHECKLIST_ Integrator'!$C$2:$C$3000,'GAME.CHECKLIST_ Integrator'!$D$2:$D$3000=F757,"#no matching result in GAME.CHECKLIST Integrator")),
           _xlfn._xlws.FILTER('Checklist.loc DATA'!$D$3:$D$3000,'Checklist.loc DATA'!$C$3:$C$3000=F757,"#no matching result in Checklist.loc DATA")))</f>
        <v/>
      </c>
      <c r="H757" s="61"/>
      <c r="I757" s="46" t="str" cm="1">
        <f t="array" ref="I757">IF(H757="","",
       IF(OR(_xlfn._xlws.FILTER('Checklist.loc DATA'!$D$3:$D$3000,'Checklist.loc DATA'!$C$3:$C$3000=H757,"#no matching result in Checklist.loc DATA")="#no matching result found in Checklist.loc DATA",_xlfn._xlws.FILTER('Checklist.loc DATA'!$D$3:$D$3000,'Checklist.loc DATA'!$C$3:$C$3000=H757,"#no matching result in Checklist.loc DATA")="MISSING",_xlfn._xlws.FILTER('Checklist.loc DATA'!$D$3:$D$3000,'Checklist.loc DATA'!$C$3:$C$3000=H757,"#no matching result in Checklist.loc DATA")=""),
            IF(_xlfn._xlws.FILTER('GAME.CHECKLIST_ Integrator'!$C$2:$C$3000,'GAME.CHECKLIST_ Integrator'!$D$2:$D$3000=H757,"#no matching result in GAME.CHECKLIST Integrator")="0","#Text found in aircraft PAGE_Integrator but no matching entry name; check that you copy-pasted entry names",
                   _xlfn._xlws.FILTER('GAME.CHECKLIST_ Integrator'!$C$2:$C$3000,'GAME.CHECKLIST_ Integrator'!$D$2:$D$3000=H757,"#no matching result in GAME.CHECKLIST Integrator")),
           _xlfn._xlws.FILTER('Checklist.loc DATA'!$D$3:$D$3000,'Checklist.loc DATA'!$C$3:$C$3000=H757,"#no matching result in Checklist.loc DATA")))</f>
        <v/>
      </c>
      <c r="J757" s="48"/>
      <c r="K757" s="46" t="str" cm="1">
        <f t="array" ref="K757">IF(OR(J757="",J757=0),"",
       IF(OR(_xlfn._xlws.FILTER('Checklist.loc DATA'!$E$3:$E$3000,'Checklist.loc DATA'!$D$3:$D$3000=J757,"#no matching result in Checklist.loc DATA")="#no matching result found in Checklist.loc DATA",_xlfn._xlws.FILTER('Checklist.loc DATA'!$E$3:$E$3000,'Checklist.loc DATA'!$D$3:$D$3000=J757,"#no matching result in Checklist.loc DATA")="MISSING",_xlfn._xlws.FILTER('Checklist.loc DATA'!$E$3:$E$3000,'Checklist.loc DATA'!$D$3:$D$3000=J757,"#no matching result in Checklist.loc DATA")=""),
          IF(_xlfn._xlws.FILTER('CLUE. Integrator'!$C$2:$C$3000,'CLUE. Integrator'!$D$2:$D$3000=J757,"#no matching result in aircraft CLUE_Integrator")="0","#Text found in aircraft CLUE_Integrator but no matching entry name; check that you copy-pasted entry names",
                   _xlfn._xlws.FILTER('CLUE. Integrator'!$C$2:$C$3000,'CLUE. Integrator'!$D$2:$D$3000=J757,"#no matching result in aircraft CLUE_Integrator")),
           _xlfn._xlws.FILTER('Checklist.loc DATA'!$E$3:$E$3000,'Checklist.loc DATA'!$D$3:$D$3000=J757,"#no matching result in Checklist.loc DATA")))</f>
        <v/>
      </c>
      <c r="L757" s="63" t="str">
        <f>IF('Integrator tracking'!G766="","",'Integrator tracking'!G766)</f>
        <v/>
      </c>
      <c r="M757" s="14" t="str">
        <f t="shared" si="22"/>
        <v/>
      </c>
      <c r="N757" s="14" t="str">
        <f>IF(F757="","",
_xlfn.CONCAT('Resource Checklist generator'!$A$2,UPPER('Resource Checklist generator'!$O$1),SUBSTITUTE(_xlfn.CONCAT(G757,"_",I757),"GAME.CHECKLIST_",""),"_",T757,'Resource Checklist generator'!$M$2,L757,'Resource Checklist generator'!$K$2,CHAR(10),
    'Resource Checklist generator'!$L$1,'Resource Checklist generator'!$N$2,'Resource Checklist generator'!$K$1,CHAR(10),
    'Resource Checklist generator'!$N$1
))</f>
        <v/>
      </c>
      <c r="O757" s="14" t="str">
        <f>IF(NOT(OR(U757=0,U757="")),_xlfn.CONCAT('Resource Checklist generator'!$G$2,U757,'Resource Checklist generator'!$H$2,CHAR(10),'Resource Checklist generator'!$I$2),"")</f>
        <v/>
      </c>
      <c r="P757" s="14" t="str">
        <f>IF(NOT(OR(V757=0,V757="")),_xlfn.CONCAT('Resource Checklist generator'!$J$2,V757,'Resource Checklist generator'!$H$2,CHAR(10),'Resource Checklist generator'!$L$2),"")</f>
        <v/>
      </c>
      <c r="Q757" s="14" t="str">
        <f>IF(F757="","",
    _xlfn.CONCAT('Resource Checklist generator'!$A$1,UPPER('Resource Checklist generator'!$O$1),SUBSTITUTE(_xlfn.CONCAT(G757,"_",I757),"GAME.CHECKLIST_",""),'Resource Checklist generator'!$B$1,CHAR(10),
    'Resource Checklist generator'!$C$1,G757,'Resource Checklist generator'!$D$1,I757,'Resource Checklist generator'!$E$1,CHAR(10),
    IF(K757="","",_xlfn.CONCAT('Resource Checklist generator'!$F$1,K757,'Resource Checklist generator'!$G$1,CHAR(10))),
    'Resource Checklist generator'!$J$1,'Resource Checklist generator'!$K$1,CHAR(10),
    'Resource Checklist generator'!$N$1)
)</f>
        <v/>
      </c>
      <c r="R757" s="14"/>
      <c r="S757" s="14" t="str">
        <f t="shared" si="23"/>
        <v/>
      </c>
      <c r="T757" s="14" t="str" cm="1">
        <f t="array" ref="T757">IF(Q757="","",MATCH(MID(Q757,1,255),MID($R$3:$R$999,1,255),0))</f>
        <v/>
      </c>
      <c r="U757" s="14"/>
      <c r="V757" s="14"/>
    </row>
    <row r="758" spans="2:22">
      <c r="B758" s="9"/>
      <c r="C758" s="46" t="str" cm="1">
        <f t="array" ref="C758">IF(B758="","",
       IF(OR(_xlfn._xlws.FILTER('Checklist.loc DATA'!$D$3:$D$3000,'Checklist.loc DATA'!$C$3:$C$3000=B758,"#no matching result in Checklist.loc DATA")="#no matching result found in Checklist.loc DATA",_xlfn._xlws.FILTER('Checklist.loc DATA'!$D$3:$D$3000,'Checklist.loc DATA'!$C$3:$C$3000=B758,"#no matching result in Checklist.loc DATA")="MISSING",_xlfn._xlws.FILTER('Checklist.loc DATA'!$D$3:$D$3000,'Checklist.loc DATA'!$C$3:$C$3000=B758,"#no matching result in Checklist.loc DATA")=""),
            IF(_xlfn._xlws.FILTER('GAME.CHECKLIST_ Integrator'!$C$2:$C$3000,'GAME.CHECKLIST_ Integrator'!$D$2:$D$3000=B758,"#no matching result in GAME.CHECKLIST Integrator")="0","#Text found in aircraft PAGE_Integrator but no matching entry name; check that you copy-pasted entry names",
                   _xlfn._xlws.FILTER('GAME.CHECKLIST_ Integrator'!$C$2:$C$3000,'GAME.CHECKLIST_ Integrator'!$D$2:$D$3000=B758,"#no matching result in GAME.CHECKLIST Integrator")),
           _xlfn._xlws.FILTER('Checklist.loc DATA'!$D$3:$D$3000,'Checklist.loc DATA'!$C$3:$C$3000=B758,"#no matching result in Checklist.loc DATA")))</f>
        <v/>
      </c>
      <c r="D758" s="54"/>
      <c r="E758" s="46" t="str" cm="1">
        <f t="array" ref="E758">IF(D758="","",
       IF(OR(_xlfn._xlws.FILTER('Checklist.loc DATA'!$D$3:$D$3000,'Checklist.loc DATA'!$C$3:$C$3000=D758,"#no matching result in Checklist.loc DATA")="#no matching result found in Checklist.loc DATA",_xlfn._xlws.FILTER('Checklist.loc DATA'!$D$3:$D$3000,'Checklist.loc DATA'!$C$3:$C$3000=D758,"#no matching result in Checklist.loc DATA")="MISSING",_xlfn._xlws.FILTER('Checklist.loc DATA'!$D$3:$D$3000,'Checklist.loc DATA'!$C$3:$C$3000=D758,"#no matching result in Checklist.loc DATA")=""),
            IF(_xlfn._xlws.FILTER('GAME.CHECKLIST_ Integrator'!$C$2:$C$3000,'GAME.CHECKLIST_ Integrator'!$D$2:$D$3000=D758,"#no matching result in GAME.CHECKLIST Integrator")="0","#Text found in aircraft PAGE_Integrator but no matching entry name; check that you copy-pasted entry names",
                   _xlfn._xlws.FILTER('GAME.CHECKLIST_ Integrator'!$C$2:$C$3000,'GAME.CHECKLIST_ Integrator'!$D$2:$D$3000=D758,"#no matching result in GAME.CHECKLIST Integrator")),
           _xlfn._xlws.FILTER('Checklist.loc DATA'!$D$3:$D$3000,'Checklist.loc DATA'!$C$3:$C$3000=D758,"#no matching result in Checklist.loc DATA")))</f>
        <v/>
      </c>
      <c r="F758" s="52"/>
      <c r="G758" s="46" t="str" cm="1">
        <f t="array" ref="G758">IF(F758="","",
       IF(OR(_xlfn._xlws.FILTER('Checklist.loc DATA'!$D$3:$D$3000,'Checklist.loc DATA'!$C$3:$C$3000=F758,"#no matching result in Checklist.loc DATA")="#no matching result found in Checklist.loc DATA",_xlfn._xlws.FILTER('Checklist.loc DATA'!$D$3:$D$3000,'Checklist.loc DATA'!$C$3:$C$3000=F758,"#no matching result in Checklist.loc DATA")="MISSING",_xlfn._xlws.FILTER('Checklist.loc DATA'!$D$3:$D$3000,'Checklist.loc DATA'!$C$3:$C$3000=F758,"#no matching result in Checklist.loc DATA")=""),
            IF(_xlfn._xlws.FILTER('GAME.CHECKLIST_ Integrator'!$C$2:$C$3000,'GAME.CHECKLIST_ Integrator'!$D$2:$D$3000=F758,"#no matching result in GAME.CHECKLIST Integrator")="0","#Text found in aircraft PAGE_Integrator but no matching entry name; check that you copy-pasted entry names",
                   _xlfn._xlws.FILTER('GAME.CHECKLIST_ Integrator'!$C$2:$C$3000,'GAME.CHECKLIST_ Integrator'!$D$2:$D$3000=F758,"#no matching result in GAME.CHECKLIST Integrator")),
           _xlfn._xlws.FILTER('Checklist.loc DATA'!$D$3:$D$3000,'Checklist.loc DATA'!$C$3:$C$3000=F758,"#no matching result in Checklist.loc DATA")))</f>
        <v/>
      </c>
      <c r="H758" s="61"/>
      <c r="I758" s="46" t="str" cm="1">
        <f t="array" ref="I758">IF(H758="","",
       IF(OR(_xlfn._xlws.FILTER('Checklist.loc DATA'!$D$3:$D$3000,'Checklist.loc DATA'!$C$3:$C$3000=H758,"#no matching result in Checklist.loc DATA")="#no matching result found in Checklist.loc DATA",_xlfn._xlws.FILTER('Checklist.loc DATA'!$D$3:$D$3000,'Checklist.loc DATA'!$C$3:$C$3000=H758,"#no matching result in Checklist.loc DATA")="MISSING",_xlfn._xlws.FILTER('Checklist.loc DATA'!$D$3:$D$3000,'Checklist.loc DATA'!$C$3:$C$3000=H758,"#no matching result in Checklist.loc DATA")=""),
            IF(_xlfn._xlws.FILTER('GAME.CHECKLIST_ Integrator'!$C$2:$C$3000,'GAME.CHECKLIST_ Integrator'!$D$2:$D$3000=H758,"#no matching result in GAME.CHECKLIST Integrator")="0","#Text found in aircraft PAGE_Integrator but no matching entry name; check that you copy-pasted entry names",
                   _xlfn._xlws.FILTER('GAME.CHECKLIST_ Integrator'!$C$2:$C$3000,'GAME.CHECKLIST_ Integrator'!$D$2:$D$3000=H758,"#no matching result in GAME.CHECKLIST Integrator")),
           _xlfn._xlws.FILTER('Checklist.loc DATA'!$D$3:$D$3000,'Checklist.loc DATA'!$C$3:$C$3000=H758,"#no matching result in Checklist.loc DATA")))</f>
        <v/>
      </c>
      <c r="J758" s="48"/>
      <c r="K758" s="46" t="str" cm="1">
        <f t="array" ref="K758">IF(OR(J758="",J758=0),"",
       IF(OR(_xlfn._xlws.FILTER('Checklist.loc DATA'!$E$3:$E$3000,'Checklist.loc DATA'!$D$3:$D$3000=J758,"#no matching result in Checklist.loc DATA")="#no matching result found in Checklist.loc DATA",_xlfn._xlws.FILTER('Checklist.loc DATA'!$E$3:$E$3000,'Checklist.loc DATA'!$D$3:$D$3000=J758,"#no matching result in Checklist.loc DATA")="MISSING",_xlfn._xlws.FILTER('Checklist.loc DATA'!$E$3:$E$3000,'Checklist.loc DATA'!$D$3:$D$3000=J758,"#no matching result in Checklist.loc DATA")=""),
          IF(_xlfn._xlws.FILTER('CLUE. Integrator'!$C$2:$C$3000,'CLUE. Integrator'!$D$2:$D$3000=J758,"#no matching result in aircraft CLUE_Integrator")="0","#Text found in aircraft CLUE_Integrator but no matching entry name; check that you copy-pasted entry names",
                   _xlfn._xlws.FILTER('CLUE. Integrator'!$C$2:$C$3000,'CLUE. Integrator'!$D$2:$D$3000=J758,"#no matching result in aircraft CLUE_Integrator")),
           _xlfn._xlws.FILTER('Checklist.loc DATA'!$E$3:$E$3000,'Checklist.loc DATA'!$D$3:$D$3000=J758,"#no matching result in Checklist.loc DATA")))</f>
        <v/>
      </c>
      <c r="L758" s="63" t="str">
        <f>IF('Integrator tracking'!G767="","",'Integrator tracking'!G767)</f>
        <v/>
      </c>
      <c r="M758" s="14" t="str">
        <f t="shared" si="22"/>
        <v/>
      </c>
      <c r="N758" s="14" t="str">
        <f>IF(F758="","",
_xlfn.CONCAT('Resource Checklist generator'!$A$2,UPPER('Resource Checklist generator'!$O$1),SUBSTITUTE(_xlfn.CONCAT(G758,"_",I758),"GAME.CHECKLIST_",""),"_",T758,'Resource Checklist generator'!$M$2,L758,'Resource Checklist generator'!$K$2,CHAR(10),
    'Resource Checklist generator'!$L$1,'Resource Checklist generator'!$N$2,'Resource Checklist generator'!$K$1,CHAR(10),
    'Resource Checklist generator'!$N$1
))</f>
        <v/>
      </c>
      <c r="O758" s="14" t="str">
        <f>IF(NOT(OR(U758=0,U758="")),_xlfn.CONCAT('Resource Checklist generator'!$G$2,U758,'Resource Checklist generator'!$H$2,CHAR(10),'Resource Checklist generator'!$I$2),"")</f>
        <v/>
      </c>
      <c r="P758" s="14" t="str">
        <f>IF(NOT(OR(V758=0,V758="")),_xlfn.CONCAT('Resource Checklist generator'!$J$2,V758,'Resource Checklist generator'!$H$2,CHAR(10),'Resource Checklist generator'!$L$2),"")</f>
        <v/>
      </c>
      <c r="Q758" s="14" t="str">
        <f>IF(F758="","",
    _xlfn.CONCAT('Resource Checklist generator'!$A$1,UPPER('Resource Checklist generator'!$O$1),SUBSTITUTE(_xlfn.CONCAT(G758,"_",I758),"GAME.CHECKLIST_",""),'Resource Checklist generator'!$B$1,CHAR(10),
    'Resource Checklist generator'!$C$1,G758,'Resource Checklist generator'!$D$1,I758,'Resource Checklist generator'!$E$1,CHAR(10),
    IF(K758="","",_xlfn.CONCAT('Resource Checklist generator'!$F$1,K758,'Resource Checklist generator'!$G$1,CHAR(10))),
    'Resource Checklist generator'!$J$1,'Resource Checklist generator'!$K$1,CHAR(10),
    'Resource Checklist generator'!$N$1)
)</f>
        <v/>
      </c>
      <c r="R758" s="14"/>
      <c r="S758" s="14" t="str">
        <f t="shared" si="23"/>
        <v/>
      </c>
      <c r="T758" s="14" t="str" cm="1">
        <f t="array" ref="T758">IF(Q758="","",MATCH(MID(Q758,1,255),MID($R$3:$R$999,1,255),0))</f>
        <v/>
      </c>
      <c r="U758" s="14"/>
      <c r="V758" s="14"/>
    </row>
    <row r="759" spans="2:22">
      <c r="B759" s="9"/>
      <c r="C759" s="46" t="str" cm="1">
        <f t="array" ref="C759">IF(B759="","",
       IF(OR(_xlfn._xlws.FILTER('Checklist.loc DATA'!$D$3:$D$3000,'Checklist.loc DATA'!$C$3:$C$3000=B759,"#no matching result in Checklist.loc DATA")="#no matching result found in Checklist.loc DATA",_xlfn._xlws.FILTER('Checklist.loc DATA'!$D$3:$D$3000,'Checklist.loc DATA'!$C$3:$C$3000=B759,"#no matching result in Checklist.loc DATA")="MISSING",_xlfn._xlws.FILTER('Checklist.loc DATA'!$D$3:$D$3000,'Checklist.loc DATA'!$C$3:$C$3000=B759,"#no matching result in Checklist.loc DATA")=""),
            IF(_xlfn._xlws.FILTER('GAME.CHECKLIST_ Integrator'!$C$2:$C$3000,'GAME.CHECKLIST_ Integrator'!$D$2:$D$3000=B759,"#no matching result in GAME.CHECKLIST Integrator")="0","#Text found in aircraft PAGE_Integrator but no matching entry name; check that you copy-pasted entry names",
                   _xlfn._xlws.FILTER('GAME.CHECKLIST_ Integrator'!$C$2:$C$3000,'GAME.CHECKLIST_ Integrator'!$D$2:$D$3000=B759,"#no matching result in GAME.CHECKLIST Integrator")),
           _xlfn._xlws.FILTER('Checklist.loc DATA'!$D$3:$D$3000,'Checklist.loc DATA'!$C$3:$C$3000=B759,"#no matching result in Checklist.loc DATA")))</f>
        <v/>
      </c>
      <c r="D759" s="54"/>
      <c r="E759" s="46" t="str" cm="1">
        <f t="array" ref="E759">IF(D759="","",
       IF(OR(_xlfn._xlws.FILTER('Checklist.loc DATA'!$D$3:$D$3000,'Checklist.loc DATA'!$C$3:$C$3000=D759,"#no matching result in Checklist.loc DATA")="#no matching result found in Checklist.loc DATA",_xlfn._xlws.FILTER('Checklist.loc DATA'!$D$3:$D$3000,'Checklist.loc DATA'!$C$3:$C$3000=D759,"#no matching result in Checklist.loc DATA")="MISSING",_xlfn._xlws.FILTER('Checklist.loc DATA'!$D$3:$D$3000,'Checklist.loc DATA'!$C$3:$C$3000=D759,"#no matching result in Checklist.loc DATA")=""),
            IF(_xlfn._xlws.FILTER('GAME.CHECKLIST_ Integrator'!$C$2:$C$3000,'GAME.CHECKLIST_ Integrator'!$D$2:$D$3000=D759,"#no matching result in GAME.CHECKLIST Integrator")="0","#Text found in aircraft PAGE_Integrator but no matching entry name; check that you copy-pasted entry names",
                   _xlfn._xlws.FILTER('GAME.CHECKLIST_ Integrator'!$C$2:$C$3000,'GAME.CHECKLIST_ Integrator'!$D$2:$D$3000=D759,"#no matching result in GAME.CHECKLIST Integrator")),
           _xlfn._xlws.FILTER('Checklist.loc DATA'!$D$3:$D$3000,'Checklist.loc DATA'!$C$3:$C$3000=D759,"#no matching result in Checklist.loc DATA")))</f>
        <v/>
      </c>
      <c r="F759" s="52"/>
      <c r="G759" s="46" t="str" cm="1">
        <f t="array" ref="G759">IF(F759="","",
       IF(OR(_xlfn._xlws.FILTER('Checklist.loc DATA'!$D$3:$D$3000,'Checklist.loc DATA'!$C$3:$C$3000=F759,"#no matching result in Checklist.loc DATA")="#no matching result found in Checklist.loc DATA",_xlfn._xlws.FILTER('Checklist.loc DATA'!$D$3:$D$3000,'Checklist.loc DATA'!$C$3:$C$3000=F759,"#no matching result in Checklist.loc DATA")="MISSING",_xlfn._xlws.FILTER('Checklist.loc DATA'!$D$3:$D$3000,'Checklist.loc DATA'!$C$3:$C$3000=F759,"#no matching result in Checklist.loc DATA")=""),
            IF(_xlfn._xlws.FILTER('GAME.CHECKLIST_ Integrator'!$C$2:$C$3000,'GAME.CHECKLIST_ Integrator'!$D$2:$D$3000=F759,"#no matching result in GAME.CHECKLIST Integrator")="0","#Text found in aircraft PAGE_Integrator but no matching entry name; check that you copy-pasted entry names",
                   _xlfn._xlws.FILTER('GAME.CHECKLIST_ Integrator'!$C$2:$C$3000,'GAME.CHECKLIST_ Integrator'!$D$2:$D$3000=F759,"#no matching result in GAME.CHECKLIST Integrator")),
           _xlfn._xlws.FILTER('Checklist.loc DATA'!$D$3:$D$3000,'Checklist.loc DATA'!$C$3:$C$3000=F759,"#no matching result in Checklist.loc DATA")))</f>
        <v/>
      </c>
      <c r="H759" s="61"/>
      <c r="I759" s="46" t="str" cm="1">
        <f t="array" ref="I759">IF(H759="","",
       IF(OR(_xlfn._xlws.FILTER('Checklist.loc DATA'!$D$3:$D$3000,'Checklist.loc DATA'!$C$3:$C$3000=H759,"#no matching result in Checklist.loc DATA")="#no matching result found in Checklist.loc DATA",_xlfn._xlws.FILTER('Checklist.loc DATA'!$D$3:$D$3000,'Checklist.loc DATA'!$C$3:$C$3000=H759,"#no matching result in Checklist.loc DATA")="MISSING",_xlfn._xlws.FILTER('Checklist.loc DATA'!$D$3:$D$3000,'Checklist.loc DATA'!$C$3:$C$3000=H759,"#no matching result in Checklist.loc DATA")=""),
            IF(_xlfn._xlws.FILTER('GAME.CHECKLIST_ Integrator'!$C$2:$C$3000,'GAME.CHECKLIST_ Integrator'!$D$2:$D$3000=H759,"#no matching result in GAME.CHECKLIST Integrator")="0","#Text found in aircraft PAGE_Integrator but no matching entry name; check that you copy-pasted entry names",
                   _xlfn._xlws.FILTER('GAME.CHECKLIST_ Integrator'!$C$2:$C$3000,'GAME.CHECKLIST_ Integrator'!$D$2:$D$3000=H759,"#no matching result in GAME.CHECKLIST Integrator")),
           _xlfn._xlws.FILTER('Checklist.loc DATA'!$D$3:$D$3000,'Checklist.loc DATA'!$C$3:$C$3000=H759,"#no matching result in Checklist.loc DATA")))</f>
        <v/>
      </c>
      <c r="J759" s="48"/>
      <c r="K759" s="46" t="str" cm="1">
        <f t="array" ref="K759">IF(OR(J759="",J759=0),"",
       IF(OR(_xlfn._xlws.FILTER('Checklist.loc DATA'!$E$3:$E$3000,'Checklist.loc DATA'!$D$3:$D$3000=J759,"#no matching result in Checklist.loc DATA")="#no matching result found in Checklist.loc DATA",_xlfn._xlws.FILTER('Checklist.loc DATA'!$E$3:$E$3000,'Checklist.loc DATA'!$D$3:$D$3000=J759,"#no matching result in Checklist.loc DATA")="MISSING",_xlfn._xlws.FILTER('Checklist.loc DATA'!$E$3:$E$3000,'Checklist.loc DATA'!$D$3:$D$3000=J759,"#no matching result in Checklist.loc DATA")=""),
          IF(_xlfn._xlws.FILTER('CLUE. Integrator'!$C$2:$C$3000,'CLUE. Integrator'!$D$2:$D$3000=J759,"#no matching result in aircraft CLUE_Integrator")="0","#Text found in aircraft CLUE_Integrator but no matching entry name; check that you copy-pasted entry names",
                   _xlfn._xlws.FILTER('CLUE. Integrator'!$C$2:$C$3000,'CLUE. Integrator'!$D$2:$D$3000=J759,"#no matching result in aircraft CLUE_Integrator")),
           _xlfn._xlws.FILTER('Checklist.loc DATA'!$E$3:$E$3000,'Checklist.loc DATA'!$D$3:$D$3000=J759,"#no matching result in Checklist.loc DATA")))</f>
        <v/>
      </c>
      <c r="L759" s="63" t="str">
        <f>IF('Integrator tracking'!G768="","",'Integrator tracking'!G768)</f>
        <v/>
      </c>
      <c r="M759" s="14" t="str">
        <f t="shared" si="22"/>
        <v/>
      </c>
      <c r="N759" s="14" t="str">
        <f>IF(F759="","",
_xlfn.CONCAT('Resource Checklist generator'!$A$2,UPPER('Resource Checklist generator'!$O$1),SUBSTITUTE(_xlfn.CONCAT(G759,"_",I759),"GAME.CHECKLIST_",""),"_",T759,'Resource Checklist generator'!$M$2,L759,'Resource Checklist generator'!$K$2,CHAR(10),
    'Resource Checklist generator'!$L$1,'Resource Checklist generator'!$N$2,'Resource Checklist generator'!$K$1,CHAR(10),
    'Resource Checklist generator'!$N$1
))</f>
        <v/>
      </c>
      <c r="O759" s="14" t="str">
        <f>IF(NOT(OR(U759=0,U759="")),_xlfn.CONCAT('Resource Checklist generator'!$G$2,U759,'Resource Checklist generator'!$H$2,CHAR(10),'Resource Checklist generator'!$I$2),"")</f>
        <v/>
      </c>
      <c r="P759" s="14" t="str">
        <f>IF(NOT(OR(V759=0,V759="")),_xlfn.CONCAT('Resource Checklist generator'!$J$2,V759,'Resource Checklist generator'!$H$2,CHAR(10),'Resource Checklist generator'!$L$2),"")</f>
        <v/>
      </c>
      <c r="Q759" s="14" t="str">
        <f>IF(F759="","",
    _xlfn.CONCAT('Resource Checklist generator'!$A$1,UPPER('Resource Checklist generator'!$O$1),SUBSTITUTE(_xlfn.CONCAT(G759,"_",I759),"GAME.CHECKLIST_",""),'Resource Checklist generator'!$B$1,CHAR(10),
    'Resource Checklist generator'!$C$1,G759,'Resource Checklist generator'!$D$1,I759,'Resource Checklist generator'!$E$1,CHAR(10),
    IF(K759="","",_xlfn.CONCAT('Resource Checklist generator'!$F$1,K759,'Resource Checklist generator'!$G$1,CHAR(10))),
    'Resource Checklist generator'!$J$1,'Resource Checklist generator'!$K$1,CHAR(10),
    'Resource Checklist generator'!$N$1)
)</f>
        <v/>
      </c>
      <c r="R759" s="14"/>
      <c r="S759" s="14" t="str">
        <f t="shared" si="23"/>
        <v/>
      </c>
      <c r="T759" s="14" t="str" cm="1">
        <f t="array" ref="T759">IF(Q759="","",MATCH(MID(Q759,1,255),MID($R$3:$R$999,1,255),0))</f>
        <v/>
      </c>
      <c r="U759" s="14"/>
      <c r="V759" s="14"/>
    </row>
    <row r="760" spans="2:22">
      <c r="B760" s="9"/>
      <c r="C760" s="46" t="str" cm="1">
        <f t="array" ref="C760">IF(B760="","",
       IF(OR(_xlfn._xlws.FILTER('Checklist.loc DATA'!$D$3:$D$3000,'Checklist.loc DATA'!$C$3:$C$3000=B760,"#no matching result in Checklist.loc DATA")="#no matching result found in Checklist.loc DATA",_xlfn._xlws.FILTER('Checklist.loc DATA'!$D$3:$D$3000,'Checklist.loc DATA'!$C$3:$C$3000=B760,"#no matching result in Checklist.loc DATA")="MISSING",_xlfn._xlws.FILTER('Checklist.loc DATA'!$D$3:$D$3000,'Checklist.loc DATA'!$C$3:$C$3000=B760,"#no matching result in Checklist.loc DATA")=""),
            IF(_xlfn._xlws.FILTER('GAME.CHECKLIST_ Integrator'!$C$2:$C$3000,'GAME.CHECKLIST_ Integrator'!$D$2:$D$3000=B760,"#no matching result in GAME.CHECKLIST Integrator")="0","#Text found in aircraft PAGE_Integrator but no matching entry name; check that you copy-pasted entry names",
                   _xlfn._xlws.FILTER('GAME.CHECKLIST_ Integrator'!$C$2:$C$3000,'GAME.CHECKLIST_ Integrator'!$D$2:$D$3000=B760,"#no matching result in GAME.CHECKLIST Integrator")),
           _xlfn._xlws.FILTER('Checklist.loc DATA'!$D$3:$D$3000,'Checklist.loc DATA'!$C$3:$C$3000=B760,"#no matching result in Checklist.loc DATA")))</f>
        <v/>
      </c>
      <c r="D760" s="54"/>
      <c r="E760" s="46" t="str" cm="1">
        <f t="array" ref="E760">IF(D760="","",
       IF(OR(_xlfn._xlws.FILTER('Checklist.loc DATA'!$D$3:$D$3000,'Checklist.loc DATA'!$C$3:$C$3000=D760,"#no matching result in Checklist.loc DATA")="#no matching result found in Checklist.loc DATA",_xlfn._xlws.FILTER('Checklist.loc DATA'!$D$3:$D$3000,'Checklist.loc DATA'!$C$3:$C$3000=D760,"#no matching result in Checklist.loc DATA")="MISSING",_xlfn._xlws.FILTER('Checklist.loc DATA'!$D$3:$D$3000,'Checklist.loc DATA'!$C$3:$C$3000=D760,"#no matching result in Checklist.loc DATA")=""),
            IF(_xlfn._xlws.FILTER('GAME.CHECKLIST_ Integrator'!$C$2:$C$3000,'GAME.CHECKLIST_ Integrator'!$D$2:$D$3000=D760,"#no matching result in GAME.CHECKLIST Integrator")="0","#Text found in aircraft PAGE_Integrator but no matching entry name; check that you copy-pasted entry names",
                   _xlfn._xlws.FILTER('GAME.CHECKLIST_ Integrator'!$C$2:$C$3000,'GAME.CHECKLIST_ Integrator'!$D$2:$D$3000=D760,"#no matching result in GAME.CHECKLIST Integrator")),
           _xlfn._xlws.FILTER('Checklist.loc DATA'!$D$3:$D$3000,'Checklist.loc DATA'!$C$3:$C$3000=D760,"#no matching result in Checklist.loc DATA")))</f>
        <v/>
      </c>
      <c r="F760" s="52"/>
      <c r="G760" s="46" t="str" cm="1">
        <f t="array" ref="G760">IF(F760="","",
       IF(OR(_xlfn._xlws.FILTER('Checklist.loc DATA'!$D$3:$D$3000,'Checklist.loc DATA'!$C$3:$C$3000=F760,"#no matching result in Checklist.loc DATA")="#no matching result found in Checklist.loc DATA",_xlfn._xlws.FILTER('Checklist.loc DATA'!$D$3:$D$3000,'Checklist.loc DATA'!$C$3:$C$3000=F760,"#no matching result in Checklist.loc DATA")="MISSING",_xlfn._xlws.FILTER('Checklist.loc DATA'!$D$3:$D$3000,'Checklist.loc DATA'!$C$3:$C$3000=F760,"#no matching result in Checklist.loc DATA")=""),
            IF(_xlfn._xlws.FILTER('GAME.CHECKLIST_ Integrator'!$C$2:$C$3000,'GAME.CHECKLIST_ Integrator'!$D$2:$D$3000=F760,"#no matching result in GAME.CHECKLIST Integrator")="0","#Text found in aircraft PAGE_Integrator but no matching entry name; check that you copy-pasted entry names",
                   _xlfn._xlws.FILTER('GAME.CHECKLIST_ Integrator'!$C$2:$C$3000,'GAME.CHECKLIST_ Integrator'!$D$2:$D$3000=F760,"#no matching result in GAME.CHECKLIST Integrator")),
           _xlfn._xlws.FILTER('Checklist.loc DATA'!$D$3:$D$3000,'Checklist.loc DATA'!$C$3:$C$3000=F760,"#no matching result in Checklist.loc DATA")))</f>
        <v/>
      </c>
      <c r="H760" s="61"/>
      <c r="I760" s="46" t="str" cm="1">
        <f t="array" ref="I760">IF(H760="","",
       IF(OR(_xlfn._xlws.FILTER('Checklist.loc DATA'!$D$3:$D$3000,'Checklist.loc DATA'!$C$3:$C$3000=H760,"#no matching result in Checklist.loc DATA")="#no matching result found in Checklist.loc DATA",_xlfn._xlws.FILTER('Checklist.loc DATA'!$D$3:$D$3000,'Checklist.loc DATA'!$C$3:$C$3000=H760,"#no matching result in Checklist.loc DATA")="MISSING",_xlfn._xlws.FILTER('Checklist.loc DATA'!$D$3:$D$3000,'Checklist.loc DATA'!$C$3:$C$3000=H760,"#no matching result in Checklist.loc DATA")=""),
            IF(_xlfn._xlws.FILTER('GAME.CHECKLIST_ Integrator'!$C$2:$C$3000,'GAME.CHECKLIST_ Integrator'!$D$2:$D$3000=H760,"#no matching result in GAME.CHECKLIST Integrator")="0","#Text found in aircraft PAGE_Integrator but no matching entry name; check that you copy-pasted entry names",
                   _xlfn._xlws.FILTER('GAME.CHECKLIST_ Integrator'!$C$2:$C$3000,'GAME.CHECKLIST_ Integrator'!$D$2:$D$3000=H760,"#no matching result in GAME.CHECKLIST Integrator")),
           _xlfn._xlws.FILTER('Checklist.loc DATA'!$D$3:$D$3000,'Checklist.loc DATA'!$C$3:$C$3000=H760,"#no matching result in Checklist.loc DATA")))</f>
        <v/>
      </c>
      <c r="J760" s="48"/>
      <c r="K760" s="46" t="str" cm="1">
        <f t="array" ref="K760">IF(OR(J760="",J760=0),"",
       IF(OR(_xlfn._xlws.FILTER('Checklist.loc DATA'!$E$3:$E$3000,'Checklist.loc DATA'!$D$3:$D$3000=J760,"#no matching result in Checklist.loc DATA")="#no matching result found in Checklist.loc DATA",_xlfn._xlws.FILTER('Checklist.loc DATA'!$E$3:$E$3000,'Checklist.loc DATA'!$D$3:$D$3000=J760,"#no matching result in Checklist.loc DATA")="MISSING",_xlfn._xlws.FILTER('Checklist.loc DATA'!$E$3:$E$3000,'Checklist.loc DATA'!$D$3:$D$3000=J760,"#no matching result in Checklist.loc DATA")=""),
          IF(_xlfn._xlws.FILTER('CLUE. Integrator'!$C$2:$C$3000,'CLUE. Integrator'!$D$2:$D$3000=J760,"#no matching result in aircraft CLUE_Integrator")="0","#Text found in aircraft CLUE_Integrator but no matching entry name; check that you copy-pasted entry names",
                   _xlfn._xlws.FILTER('CLUE. Integrator'!$C$2:$C$3000,'CLUE. Integrator'!$D$2:$D$3000=J760,"#no matching result in aircraft CLUE_Integrator")),
           _xlfn._xlws.FILTER('Checklist.loc DATA'!$E$3:$E$3000,'Checklist.loc DATA'!$D$3:$D$3000=J760,"#no matching result in Checklist.loc DATA")))</f>
        <v/>
      </c>
      <c r="L760" s="63" t="str">
        <f>IF('Integrator tracking'!G769="","",'Integrator tracking'!G769)</f>
        <v/>
      </c>
      <c r="M760" s="14" t="str">
        <f t="shared" si="22"/>
        <v/>
      </c>
      <c r="N760" s="14" t="str">
        <f>IF(F760="","",
_xlfn.CONCAT('Resource Checklist generator'!$A$2,UPPER('Resource Checklist generator'!$O$1),SUBSTITUTE(_xlfn.CONCAT(G760,"_",I760),"GAME.CHECKLIST_",""),"_",T760,'Resource Checklist generator'!$M$2,L760,'Resource Checklist generator'!$K$2,CHAR(10),
    'Resource Checklist generator'!$L$1,'Resource Checklist generator'!$N$2,'Resource Checklist generator'!$K$1,CHAR(10),
    'Resource Checklist generator'!$N$1
))</f>
        <v/>
      </c>
      <c r="O760" s="14" t="str">
        <f>IF(NOT(OR(U760=0,U760="")),_xlfn.CONCAT('Resource Checklist generator'!$G$2,U760,'Resource Checklist generator'!$H$2,CHAR(10),'Resource Checklist generator'!$I$2),"")</f>
        <v/>
      </c>
      <c r="P760" s="14" t="str">
        <f>IF(NOT(OR(V760=0,V760="")),_xlfn.CONCAT('Resource Checklist generator'!$J$2,V760,'Resource Checklist generator'!$H$2,CHAR(10),'Resource Checklist generator'!$L$2),"")</f>
        <v/>
      </c>
      <c r="Q760" s="14" t="str">
        <f>IF(F760="","",
    _xlfn.CONCAT('Resource Checklist generator'!$A$1,UPPER('Resource Checklist generator'!$O$1),SUBSTITUTE(_xlfn.CONCAT(G760,"_",I760),"GAME.CHECKLIST_",""),'Resource Checklist generator'!$B$1,CHAR(10),
    'Resource Checklist generator'!$C$1,G760,'Resource Checklist generator'!$D$1,I760,'Resource Checklist generator'!$E$1,CHAR(10),
    IF(K760="","",_xlfn.CONCAT('Resource Checklist generator'!$F$1,K760,'Resource Checklist generator'!$G$1,CHAR(10))),
    'Resource Checklist generator'!$J$1,'Resource Checklist generator'!$K$1,CHAR(10),
    'Resource Checklist generator'!$N$1)
)</f>
        <v/>
      </c>
      <c r="R760" s="14"/>
      <c r="S760" s="14" t="str">
        <f t="shared" si="23"/>
        <v/>
      </c>
      <c r="T760" s="14" t="str" cm="1">
        <f t="array" ref="T760">IF(Q760="","",MATCH(MID(Q760,1,255),MID($R$3:$R$999,1,255),0))</f>
        <v/>
      </c>
      <c r="U760" s="14"/>
      <c r="V760" s="14"/>
    </row>
    <row r="761" spans="2:22">
      <c r="B761" s="9"/>
      <c r="C761" s="46" t="str" cm="1">
        <f t="array" ref="C761">IF(B761="","",
       IF(OR(_xlfn._xlws.FILTER('Checklist.loc DATA'!$D$3:$D$3000,'Checklist.loc DATA'!$C$3:$C$3000=B761,"#no matching result in Checklist.loc DATA")="#no matching result found in Checklist.loc DATA",_xlfn._xlws.FILTER('Checklist.loc DATA'!$D$3:$D$3000,'Checklist.loc DATA'!$C$3:$C$3000=B761,"#no matching result in Checklist.loc DATA")="MISSING",_xlfn._xlws.FILTER('Checklist.loc DATA'!$D$3:$D$3000,'Checklist.loc DATA'!$C$3:$C$3000=B761,"#no matching result in Checklist.loc DATA")=""),
            IF(_xlfn._xlws.FILTER('GAME.CHECKLIST_ Integrator'!$C$2:$C$3000,'GAME.CHECKLIST_ Integrator'!$D$2:$D$3000=B761,"#no matching result in GAME.CHECKLIST Integrator")="0","#Text found in aircraft PAGE_Integrator but no matching entry name; check that you copy-pasted entry names",
                   _xlfn._xlws.FILTER('GAME.CHECKLIST_ Integrator'!$C$2:$C$3000,'GAME.CHECKLIST_ Integrator'!$D$2:$D$3000=B761,"#no matching result in GAME.CHECKLIST Integrator")),
           _xlfn._xlws.FILTER('Checklist.loc DATA'!$D$3:$D$3000,'Checklist.loc DATA'!$C$3:$C$3000=B761,"#no matching result in Checklist.loc DATA")))</f>
        <v/>
      </c>
      <c r="D761" s="54"/>
      <c r="E761" s="46" t="str" cm="1">
        <f t="array" ref="E761">IF(D761="","",
       IF(OR(_xlfn._xlws.FILTER('Checklist.loc DATA'!$D$3:$D$3000,'Checklist.loc DATA'!$C$3:$C$3000=D761,"#no matching result in Checklist.loc DATA")="#no matching result found in Checklist.loc DATA",_xlfn._xlws.FILTER('Checklist.loc DATA'!$D$3:$D$3000,'Checklist.loc DATA'!$C$3:$C$3000=D761,"#no matching result in Checklist.loc DATA")="MISSING",_xlfn._xlws.FILTER('Checklist.loc DATA'!$D$3:$D$3000,'Checklist.loc DATA'!$C$3:$C$3000=D761,"#no matching result in Checklist.loc DATA")=""),
            IF(_xlfn._xlws.FILTER('GAME.CHECKLIST_ Integrator'!$C$2:$C$3000,'GAME.CHECKLIST_ Integrator'!$D$2:$D$3000=D761,"#no matching result in GAME.CHECKLIST Integrator")="0","#Text found in aircraft PAGE_Integrator but no matching entry name; check that you copy-pasted entry names",
                   _xlfn._xlws.FILTER('GAME.CHECKLIST_ Integrator'!$C$2:$C$3000,'GAME.CHECKLIST_ Integrator'!$D$2:$D$3000=D761,"#no matching result in GAME.CHECKLIST Integrator")),
           _xlfn._xlws.FILTER('Checklist.loc DATA'!$D$3:$D$3000,'Checklist.loc DATA'!$C$3:$C$3000=D761,"#no matching result in Checklist.loc DATA")))</f>
        <v/>
      </c>
      <c r="F761" s="52"/>
      <c r="G761" s="46" t="str" cm="1">
        <f t="array" ref="G761">IF(F761="","",
       IF(OR(_xlfn._xlws.FILTER('Checklist.loc DATA'!$D$3:$D$3000,'Checklist.loc DATA'!$C$3:$C$3000=F761,"#no matching result in Checklist.loc DATA")="#no matching result found in Checklist.loc DATA",_xlfn._xlws.FILTER('Checklist.loc DATA'!$D$3:$D$3000,'Checklist.loc DATA'!$C$3:$C$3000=F761,"#no matching result in Checklist.loc DATA")="MISSING",_xlfn._xlws.FILTER('Checklist.loc DATA'!$D$3:$D$3000,'Checklist.loc DATA'!$C$3:$C$3000=F761,"#no matching result in Checklist.loc DATA")=""),
            IF(_xlfn._xlws.FILTER('GAME.CHECKLIST_ Integrator'!$C$2:$C$3000,'GAME.CHECKLIST_ Integrator'!$D$2:$D$3000=F761,"#no matching result in GAME.CHECKLIST Integrator")="0","#Text found in aircraft PAGE_Integrator but no matching entry name; check that you copy-pasted entry names",
                   _xlfn._xlws.FILTER('GAME.CHECKLIST_ Integrator'!$C$2:$C$3000,'GAME.CHECKLIST_ Integrator'!$D$2:$D$3000=F761,"#no matching result in GAME.CHECKLIST Integrator")),
           _xlfn._xlws.FILTER('Checklist.loc DATA'!$D$3:$D$3000,'Checklist.loc DATA'!$C$3:$C$3000=F761,"#no matching result in Checklist.loc DATA")))</f>
        <v/>
      </c>
      <c r="H761" s="61"/>
      <c r="I761" s="46" t="str" cm="1">
        <f t="array" ref="I761">IF(H761="","",
       IF(OR(_xlfn._xlws.FILTER('Checklist.loc DATA'!$D$3:$D$3000,'Checklist.loc DATA'!$C$3:$C$3000=H761,"#no matching result in Checklist.loc DATA")="#no matching result found in Checklist.loc DATA",_xlfn._xlws.FILTER('Checklist.loc DATA'!$D$3:$D$3000,'Checklist.loc DATA'!$C$3:$C$3000=H761,"#no matching result in Checklist.loc DATA")="MISSING",_xlfn._xlws.FILTER('Checklist.loc DATA'!$D$3:$D$3000,'Checklist.loc DATA'!$C$3:$C$3000=H761,"#no matching result in Checklist.loc DATA")=""),
            IF(_xlfn._xlws.FILTER('GAME.CHECKLIST_ Integrator'!$C$2:$C$3000,'GAME.CHECKLIST_ Integrator'!$D$2:$D$3000=H761,"#no matching result in GAME.CHECKLIST Integrator")="0","#Text found in aircraft PAGE_Integrator but no matching entry name; check that you copy-pasted entry names",
                   _xlfn._xlws.FILTER('GAME.CHECKLIST_ Integrator'!$C$2:$C$3000,'GAME.CHECKLIST_ Integrator'!$D$2:$D$3000=H761,"#no matching result in GAME.CHECKLIST Integrator")),
           _xlfn._xlws.FILTER('Checklist.loc DATA'!$D$3:$D$3000,'Checklist.loc DATA'!$C$3:$C$3000=H761,"#no matching result in Checklist.loc DATA")))</f>
        <v/>
      </c>
      <c r="J761" s="48"/>
      <c r="K761" s="46" t="str" cm="1">
        <f t="array" ref="K761">IF(OR(J761="",J761=0),"",
       IF(OR(_xlfn._xlws.FILTER('Checklist.loc DATA'!$E$3:$E$3000,'Checklist.loc DATA'!$D$3:$D$3000=J761,"#no matching result in Checklist.loc DATA")="#no matching result found in Checklist.loc DATA",_xlfn._xlws.FILTER('Checklist.loc DATA'!$E$3:$E$3000,'Checklist.loc DATA'!$D$3:$D$3000=J761,"#no matching result in Checklist.loc DATA")="MISSING",_xlfn._xlws.FILTER('Checklist.loc DATA'!$E$3:$E$3000,'Checklist.loc DATA'!$D$3:$D$3000=J761,"#no matching result in Checklist.loc DATA")=""),
          IF(_xlfn._xlws.FILTER('CLUE. Integrator'!$C$2:$C$3000,'CLUE. Integrator'!$D$2:$D$3000=J761,"#no matching result in aircraft CLUE_Integrator")="0","#Text found in aircraft CLUE_Integrator but no matching entry name; check that you copy-pasted entry names",
                   _xlfn._xlws.FILTER('CLUE. Integrator'!$C$2:$C$3000,'CLUE. Integrator'!$D$2:$D$3000=J761,"#no matching result in aircraft CLUE_Integrator")),
           _xlfn._xlws.FILTER('Checklist.loc DATA'!$E$3:$E$3000,'Checklist.loc DATA'!$D$3:$D$3000=J761,"#no matching result in Checklist.loc DATA")))</f>
        <v/>
      </c>
      <c r="L761" s="63" t="str">
        <f>IF('Integrator tracking'!G770="","",'Integrator tracking'!G770)</f>
        <v/>
      </c>
      <c r="M761" s="14" t="str">
        <f t="shared" si="22"/>
        <v/>
      </c>
      <c r="N761" s="14" t="str">
        <f>IF(F761="","",
_xlfn.CONCAT('Resource Checklist generator'!$A$2,UPPER('Resource Checklist generator'!$O$1),SUBSTITUTE(_xlfn.CONCAT(G761,"_",I761),"GAME.CHECKLIST_",""),"_",T761,'Resource Checklist generator'!$M$2,L761,'Resource Checklist generator'!$K$2,CHAR(10),
    'Resource Checklist generator'!$L$1,'Resource Checklist generator'!$N$2,'Resource Checklist generator'!$K$1,CHAR(10),
    'Resource Checklist generator'!$N$1
))</f>
        <v/>
      </c>
      <c r="O761" s="14" t="str">
        <f>IF(NOT(OR(U761=0,U761="")),_xlfn.CONCAT('Resource Checklist generator'!$G$2,U761,'Resource Checklist generator'!$H$2,CHAR(10),'Resource Checklist generator'!$I$2),"")</f>
        <v/>
      </c>
      <c r="P761" s="14" t="str">
        <f>IF(NOT(OR(V761=0,V761="")),_xlfn.CONCAT('Resource Checklist generator'!$J$2,V761,'Resource Checklist generator'!$H$2,CHAR(10),'Resource Checklist generator'!$L$2),"")</f>
        <v/>
      </c>
      <c r="Q761" s="14" t="str">
        <f>IF(F761="","",
    _xlfn.CONCAT('Resource Checklist generator'!$A$1,UPPER('Resource Checklist generator'!$O$1),SUBSTITUTE(_xlfn.CONCAT(G761,"_",I761),"GAME.CHECKLIST_",""),'Resource Checklist generator'!$B$1,CHAR(10),
    'Resource Checklist generator'!$C$1,G761,'Resource Checklist generator'!$D$1,I761,'Resource Checklist generator'!$E$1,CHAR(10),
    IF(K761="","",_xlfn.CONCAT('Resource Checklist generator'!$F$1,K761,'Resource Checklist generator'!$G$1,CHAR(10))),
    'Resource Checklist generator'!$J$1,'Resource Checklist generator'!$K$1,CHAR(10),
    'Resource Checklist generator'!$N$1)
)</f>
        <v/>
      </c>
      <c r="R761" s="14"/>
      <c r="S761" s="14" t="str">
        <f t="shared" si="23"/>
        <v/>
      </c>
      <c r="T761" s="14" t="str" cm="1">
        <f t="array" ref="T761">IF(Q761="","",MATCH(MID(Q761,1,255),MID($R$3:$R$999,1,255),0))</f>
        <v/>
      </c>
      <c r="U761" s="14"/>
      <c r="V761" s="14"/>
    </row>
    <row r="762" spans="2:22">
      <c r="B762" s="9"/>
      <c r="C762" s="46" t="str" cm="1">
        <f t="array" ref="C762">IF(B762="","",
       IF(OR(_xlfn._xlws.FILTER('Checklist.loc DATA'!$D$3:$D$3000,'Checklist.loc DATA'!$C$3:$C$3000=B762,"#no matching result in Checklist.loc DATA")="#no matching result found in Checklist.loc DATA",_xlfn._xlws.FILTER('Checklist.loc DATA'!$D$3:$D$3000,'Checklist.loc DATA'!$C$3:$C$3000=B762,"#no matching result in Checklist.loc DATA")="MISSING",_xlfn._xlws.FILTER('Checklist.loc DATA'!$D$3:$D$3000,'Checklist.loc DATA'!$C$3:$C$3000=B762,"#no matching result in Checklist.loc DATA")=""),
            IF(_xlfn._xlws.FILTER('GAME.CHECKLIST_ Integrator'!$C$2:$C$3000,'GAME.CHECKLIST_ Integrator'!$D$2:$D$3000=B762,"#no matching result in GAME.CHECKLIST Integrator")="0","#Text found in aircraft PAGE_Integrator but no matching entry name; check that you copy-pasted entry names",
                   _xlfn._xlws.FILTER('GAME.CHECKLIST_ Integrator'!$C$2:$C$3000,'GAME.CHECKLIST_ Integrator'!$D$2:$D$3000=B762,"#no matching result in GAME.CHECKLIST Integrator")),
           _xlfn._xlws.FILTER('Checklist.loc DATA'!$D$3:$D$3000,'Checklist.loc DATA'!$C$3:$C$3000=B762,"#no matching result in Checklist.loc DATA")))</f>
        <v/>
      </c>
      <c r="D762" s="54"/>
      <c r="E762" s="46" t="str" cm="1">
        <f t="array" ref="E762">IF(D762="","",
       IF(OR(_xlfn._xlws.FILTER('Checklist.loc DATA'!$D$3:$D$3000,'Checklist.loc DATA'!$C$3:$C$3000=D762,"#no matching result in Checklist.loc DATA")="#no matching result found in Checklist.loc DATA",_xlfn._xlws.FILTER('Checklist.loc DATA'!$D$3:$D$3000,'Checklist.loc DATA'!$C$3:$C$3000=D762,"#no matching result in Checklist.loc DATA")="MISSING",_xlfn._xlws.FILTER('Checklist.loc DATA'!$D$3:$D$3000,'Checklist.loc DATA'!$C$3:$C$3000=D762,"#no matching result in Checklist.loc DATA")=""),
            IF(_xlfn._xlws.FILTER('GAME.CHECKLIST_ Integrator'!$C$2:$C$3000,'GAME.CHECKLIST_ Integrator'!$D$2:$D$3000=D762,"#no matching result in GAME.CHECKLIST Integrator")="0","#Text found in aircraft PAGE_Integrator but no matching entry name; check that you copy-pasted entry names",
                   _xlfn._xlws.FILTER('GAME.CHECKLIST_ Integrator'!$C$2:$C$3000,'GAME.CHECKLIST_ Integrator'!$D$2:$D$3000=D762,"#no matching result in GAME.CHECKLIST Integrator")),
           _xlfn._xlws.FILTER('Checklist.loc DATA'!$D$3:$D$3000,'Checklist.loc DATA'!$C$3:$C$3000=D762,"#no matching result in Checklist.loc DATA")))</f>
        <v/>
      </c>
      <c r="F762" s="52"/>
      <c r="G762" s="46" t="str" cm="1">
        <f t="array" ref="G762">IF(F762="","",
       IF(OR(_xlfn._xlws.FILTER('Checklist.loc DATA'!$D$3:$D$3000,'Checklist.loc DATA'!$C$3:$C$3000=F762,"#no matching result in Checklist.loc DATA")="#no matching result found in Checklist.loc DATA",_xlfn._xlws.FILTER('Checklist.loc DATA'!$D$3:$D$3000,'Checklist.loc DATA'!$C$3:$C$3000=F762,"#no matching result in Checklist.loc DATA")="MISSING",_xlfn._xlws.FILTER('Checklist.loc DATA'!$D$3:$D$3000,'Checklist.loc DATA'!$C$3:$C$3000=F762,"#no matching result in Checklist.loc DATA")=""),
            IF(_xlfn._xlws.FILTER('GAME.CHECKLIST_ Integrator'!$C$2:$C$3000,'GAME.CHECKLIST_ Integrator'!$D$2:$D$3000=F762,"#no matching result in GAME.CHECKLIST Integrator")="0","#Text found in aircraft PAGE_Integrator but no matching entry name; check that you copy-pasted entry names",
                   _xlfn._xlws.FILTER('GAME.CHECKLIST_ Integrator'!$C$2:$C$3000,'GAME.CHECKLIST_ Integrator'!$D$2:$D$3000=F762,"#no matching result in GAME.CHECKLIST Integrator")),
           _xlfn._xlws.FILTER('Checklist.loc DATA'!$D$3:$D$3000,'Checklist.loc DATA'!$C$3:$C$3000=F762,"#no matching result in Checklist.loc DATA")))</f>
        <v/>
      </c>
      <c r="H762" s="61"/>
      <c r="I762" s="46" t="str" cm="1">
        <f t="array" ref="I762">IF(H762="","",
       IF(OR(_xlfn._xlws.FILTER('Checklist.loc DATA'!$D$3:$D$3000,'Checklist.loc DATA'!$C$3:$C$3000=H762,"#no matching result in Checklist.loc DATA")="#no matching result found in Checklist.loc DATA",_xlfn._xlws.FILTER('Checklist.loc DATA'!$D$3:$D$3000,'Checklist.loc DATA'!$C$3:$C$3000=H762,"#no matching result in Checklist.loc DATA")="MISSING",_xlfn._xlws.FILTER('Checklist.loc DATA'!$D$3:$D$3000,'Checklist.loc DATA'!$C$3:$C$3000=H762,"#no matching result in Checklist.loc DATA")=""),
            IF(_xlfn._xlws.FILTER('GAME.CHECKLIST_ Integrator'!$C$2:$C$3000,'GAME.CHECKLIST_ Integrator'!$D$2:$D$3000=H762,"#no matching result in GAME.CHECKLIST Integrator")="0","#Text found in aircraft PAGE_Integrator but no matching entry name; check that you copy-pasted entry names",
                   _xlfn._xlws.FILTER('GAME.CHECKLIST_ Integrator'!$C$2:$C$3000,'GAME.CHECKLIST_ Integrator'!$D$2:$D$3000=H762,"#no matching result in GAME.CHECKLIST Integrator")),
           _xlfn._xlws.FILTER('Checklist.loc DATA'!$D$3:$D$3000,'Checklist.loc DATA'!$C$3:$C$3000=H762,"#no matching result in Checklist.loc DATA")))</f>
        <v/>
      </c>
      <c r="J762" s="48"/>
      <c r="K762" s="46" t="str" cm="1">
        <f t="array" ref="K762">IF(OR(J762="",J762=0),"",
       IF(OR(_xlfn._xlws.FILTER('Checklist.loc DATA'!$E$3:$E$3000,'Checklist.loc DATA'!$D$3:$D$3000=J762,"#no matching result in Checklist.loc DATA")="#no matching result found in Checklist.loc DATA",_xlfn._xlws.FILTER('Checklist.loc DATA'!$E$3:$E$3000,'Checklist.loc DATA'!$D$3:$D$3000=J762,"#no matching result in Checklist.loc DATA")="MISSING",_xlfn._xlws.FILTER('Checklist.loc DATA'!$E$3:$E$3000,'Checklist.loc DATA'!$D$3:$D$3000=J762,"#no matching result in Checklist.loc DATA")=""),
          IF(_xlfn._xlws.FILTER('CLUE. Integrator'!$C$2:$C$3000,'CLUE. Integrator'!$D$2:$D$3000=J762,"#no matching result in aircraft CLUE_Integrator")="0","#Text found in aircraft CLUE_Integrator but no matching entry name; check that you copy-pasted entry names",
                   _xlfn._xlws.FILTER('CLUE. Integrator'!$C$2:$C$3000,'CLUE. Integrator'!$D$2:$D$3000=J762,"#no matching result in aircraft CLUE_Integrator")),
           _xlfn._xlws.FILTER('Checklist.loc DATA'!$E$3:$E$3000,'Checklist.loc DATA'!$D$3:$D$3000=J762,"#no matching result in Checklist.loc DATA")))</f>
        <v/>
      </c>
      <c r="L762" s="63" t="str">
        <f>IF('Integrator tracking'!G771="","",'Integrator tracking'!G771)</f>
        <v/>
      </c>
      <c r="M762" s="14" t="str">
        <f t="shared" si="22"/>
        <v/>
      </c>
      <c r="N762" s="14" t="str">
        <f>IF(F762="","",
_xlfn.CONCAT('Resource Checklist generator'!$A$2,UPPER('Resource Checklist generator'!$O$1),SUBSTITUTE(_xlfn.CONCAT(G762,"_",I762),"GAME.CHECKLIST_",""),"_",T762,'Resource Checklist generator'!$M$2,L762,'Resource Checklist generator'!$K$2,CHAR(10),
    'Resource Checklist generator'!$L$1,'Resource Checklist generator'!$N$2,'Resource Checklist generator'!$K$1,CHAR(10),
    'Resource Checklist generator'!$N$1
))</f>
        <v/>
      </c>
      <c r="O762" s="14" t="str">
        <f>IF(NOT(OR(U762=0,U762="")),_xlfn.CONCAT('Resource Checklist generator'!$G$2,U762,'Resource Checklist generator'!$H$2,CHAR(10),'Resource Checklist generator'!$I$2),"")</f>
        <v/>
      </c>
      <c r="P762" s="14" t="str">
        <f>IF(NOT(OR(V762=0,V762="")),_xlfn.CONCAT('Resource Checklist generator'!$J$2,V762,'Resource Checklist generator'!$H$2,CHAR(10),'Resource Checklist generator'!$L$2),"")</f>
        <v/>
      </c>
      <c r="Q762" s="14" t="str">
        <f>IF(F762="","",
    _xlfn.CONCAT('Resource Checklist generator'!$A$1,UPPER('Resource Checklist generator'!$O$1),SUBSTITUTE(_xlfn.CONCAT(G762,"_",I762),"GAME.CHECKLIST_",""),'Resource Checklist generator'!$B$1,CHAR(10),
    'Resource Checklist generator'!$C$1,G762,'Resource Checklist generator'!$D$1,I762,'Resource Checklist generator'!$E$1,CHAR(10),
    IF(K762="","",_xlfn.CONCAT('Resource Checklist generator'!$F$1,K762,'Resource Checklist generator'!$G$1,CHAR(10))),
    'Resource Checklist generator'!$J$1,'Resource Checklist generator'!$K$1,CHAR(10),
    'Resource Checklist generator'!$N$1)
)</f>
        <v/>
      </c>
      <c r="R762" s="14"/>
      <c r="S762" s="14" t="str">
        <f t="shared" si="23"/>
        <v/>
      </c>
      <c r="T762" s="14" t="str" cm="1">
        <f t="array" ref="T762">IF(Q762="","",MATCH(MID(Q762,1,255),MID($R$3:$R$999,1,255),0))</f>
        <v/>
      </c>
      <c r="U762" s="14"/>
      <c r="V762" s="14"/>
    </row>
    <row r="763" spans="2:22">
      <c r="B763" s="9"/>
      <c r="C763" s="46" t="str" cm="1">
        <f t="array" ref="C763">IF(B763="","",
       IF(OR(_xlfn._xlws.FILTER('Checklist.loc DATA'!$D$3:$D$3000,'Checklist.loc DATA'!$C$3:$C$3000=B763,"#no matching result in Checklist.loc DATA")="#no matching result found in Checklist.loc DATA",_xlfn._xlws.FILTER('Checklist.loc DATA'!$D$3:$D$3000,'Checklist.loc DATA'!$C$3:$C$3000=B763,"#no matching result in Checklist.loc DATA")="MISSING",_xlfn._xlws.FILTER('Checklist.loc DATA'!$D$3:$D$3000,'Checklist.loc DATA'!$C$3:$C$3000=B763,"#no matching result in Checklist.loc DATA")=""),
            IF(_xlfn._xlws.FILTER('GAME.CHECKLIST_ Integrator'!$C$2:$C$3000,'GAME.CHECKLIST_ Integrator'!$D$2:$D$3000=B763,"#no matching result in GAME.CHECKLIST Integrator")="0","#Text found in aircraft PAGE_Integrator but no matching entry name; check that you copy-pasted entry names",
                   _xlfn._xlws.FILTER('GAME.CHECKLIST_ Integrator'!$C$2:$C$3000,'GAME.CHECKLIST_ Integrator'!$D$2:$D$3000=B763,"#no matching result in GAME.CHECKLIST Integrator")),
           _xlfn._xlws.FILTER('Checklist.loc DATA'!$D$3:$D$3000,'Checklist.loc DATA'!$C$3:$C$3000=B763,"#no matching result in Checklist.loc DATA")))</f>
        <v/>
      </c>
      <c r="D763" s="54"/>
      <c r="E763" s="46" t="str" cm="1">
        <f t="array" ref="E763">IF(D763="","",
       IF(OR(_xlfn._xlws.FILTER('Checklist.loc DATA'!$D$3:$D$3000,'Checklist.loc DATA'!$C$3:$C$3000=D763,"#no matching result in Checklist.loc DATA")="#no matching result found in Checklist.loc DATA",_xlfn._xlws.FILTER('Checklist.loc DATA'!$D$3:$D$3000,'Checklist.loc DATA'!$C$3:$C$3000=D763,"#no matching result in Checklist.loc DATA")="MISSING",_xlfn._xlws.FILTER('Checklist.loc DATA'!$D$3:$D$3000,'Checklist.loc DATA'!$C$3:$C$3000=D763,"#no matching result in Checklist.loc DATA")=""),
            IF(_xlfn._xlws.FILTER('GAME.CHECKLIST_ Integrator'!$C$2:$C$3000,'GAME.CHECKLIST_ Integrator'!$D$2:$D$3000=D763,"#no matching result in GAME.CHECKLIST Integrator")="0","#Text found in aircraft PAGE_Integrator but no matching entry name; check that you copy-pasted entry names",
                   _xlfn._xlws.FILTER('GAME.CHECKLIST_ Integrator'!$C$2:$C$3000,'GAME.CHECKLIST_ Integrator'!$D$2:$D$3000=D763,"#no matching result in GAME.CHECKLIST Integrator")),
           _xlfn._xlws.FILTER('Checklist.loc DATA'!$D$3:$D$3000,'Checklist.loc DATA'!$C$3:$C$3000=D763,"#no matching result in Checklist.loc DATA")))</f>
        <v/>
      </c>
      <c r="F763" s="52"/>
      <c r="G763" s="46" t="str" cm="1">
        <f t="array" ref="G763">IF(F763="","",
       IF(OR(_xlfn._xlws.FILTER('Checklist.loc DATA'!$D$3:$D$3000,'Checklist.loc DATA'!$C$3:$C$3000=F763,"#no matching result in Checklist.loc DATA")="#no matching result found in Checklist.loc DATA",_xlfn._xlws.FILTER('Checklist.loc DATA'!$D$3:$D$3000,'Checklist.loc DATA'!$C$3:$C$3000=F763,"#no matching result in Checklist.loc DATA")="MISSING",_xlfn._xlws.FILTER('Checklist.loc DATA'!$D$3:$D$3000,'Checklist.loc DATA'!$C$3:$C$3000=F763,"#no matching result in Checklist.loc DATA")=""),
            IF(_xlfn._xlws.FILTER('GAME.CHECKLIST_ Integrator'!$C$2:$C$3000,'GAME.CHECKLIST_ Integrator'!$D$2:$D$3000=F763,"#no matching result in GAME.CHECKLIST Integrator")="0","#Text found in aircraft PAGE_Integrator but no matching entry name; check that you copy-pasted entry names",
                   _xlfn._xlws.FILTER('GAME.CHECKLIST_ Integrator'!$C$2:$C$3000,'GAME.CHECKLIST_ Integrator'!$D$2:$D$3000=F763,"#no matching result in GAME.CHECKLIST Integrator")),
           _xlfn._xlws.FILTER('Checklist.loc DATA'!$D$3:$D$3000,'Checklist.loc DATA'!$C$3:$C$3000=F763,"#no matching result in Checklist.loc DATA")))</f>
        <v/>
      </c>
      <c r="H763" s="61"/>
      <c r="I763" s="46" t="str" cm="1">
        <f t="array" ref="I763">IF(H763="","",
       IF(OR(_xlfn._xlws.FILTER('Checklist.loc DATA'!$D$3:$D$3000,'Checklist.loc DATA'!$C$3:$C$3000=H763,"#no matching result in Checklist.loc DATA")="#no matching result found in Checklist.loc DATA",_xlfn._xlws.FILTER('Checklist.loc DATA'!$D$3:$D$3000,'Checklist.loc DATA'!$C$3:$C$3000=H763,"#no matching result in Checklist.loc DATA")="MISSING",_xlfn._xlws.FILTER('Checklist.loc DATA'!$D$3:$D$3000,'Checklist.loc DATA'!$C$3:$C$3000=H763,"#no matching result in Checklist.loc DATA")=""),
            IF(_xlfn._xlws.FILTER('GAME.CHECKLIST_ Integrator'!$C$2:$C$3000,'GAME.CHECKLIST_ Integrator'!$D$2:$D$3000=H763,"#no matching result in GAME.CHECKLIST Integrator")="0","#Text found in aircraft PAGE_Integrator but no matching entry name; check that you copy-pasted entry names",
                   _xlfn._xlws.FILTER('GAME.CHECKLIST_ Integrator'!$C$2:$C$3000,'GAME.CHECKLIST_ Integrator'!$D$2:$D$3000=H763,"#no matching result in GAME.CHECKLIST Integrator")),
           _xlfn._xlws.FILTER('Checklist.loc DATA'!$D$3:$D$3000,'Checklist.loc DATA'!$C$3:$C$3000=H763,"#no matching result in Checklist.loc DATA")))</f>
        <v/>
      </c>
      <c r="J763" s="48"/>
      <c r="K763" s="46" t="str" cm="1">
        <f t="array" ref="K763">IF(OR(J763="",J763=0),"",
       IF(OR(_xlfn._xlws.FILTER('Checklist.loc DATA'!$E$3:$E$3000,'Checklist.loc DATA'!$D$3:$D$3000=J763,"#no matching result in Checklist.loc DATA")="#no matching result found in Checklist.loc DATA",_xlfn._xlws.FILTER('Checklist.loc DATA'!$E$3:$E$3000,'Checklist.loc DATA'!$D$3:$D$3000=J763,"#no matching result in Checklist.loc DATA")="MISSING",_xlfn._xlws.FILTER('Checklist.loc DATA'!$E$3:$E$3000,'Checklist.loc DATA'!$D$3:$D$3000=J763,"#no matching result in Checklist.loc DATA")=""),
          IF(_xlfn._xlws.FILTER('CLUE. Integrator'!$C$2:$C$3000,'CLUE. Integrator'!$D$2:$D$3000=J763,"#no matching result in aircraft CLUE_Integrator")="0","#Text found in aircraft CLUE_Integrator but no matching entry name; check that you copy-pasted entry names",
                   _xlfn._xlws.FILTER('CLUE. Integrator'!$C$2:$C$3000,'CLUE. Integrator'!$D$2:$D$3000=J763,"#no matching result in aircraft CLUE_Integrator")),
           _xlfn._xlws.FILTER('Checklist.loc DATA'!$E$3:$E$3000,'Checklist.loc DATA'!$D$3:$D$3000=J763,"#no matching result in Checklist.loc DATA")))</f>
        <v/>
      </c>
      <c r="L763" s="63" t="str">
        <f>IF('Integrator tracking'!G772="","",'Integrator tracking'!G772)</f>
        <v/>
      </c>
      <c r="M763" s="14" t="str">
        <f t="shared" si="22"/>
        <v/>
      </c>
      <c r="N763" s="14" t="str">
        <f>IF(F763="","",
_xlfn.CONCAT('Resource Checklist generator'!$A$2,UPPER('Resource Checklist generator'!$O$1),SUBSTITUTE(_xlfn.CONCAT(G763,"_",I763),"GAME.CHECKLIST_",""),"_",T763,'Resource Checklist generator'!$M$2,L763,'Resource Checklist generator'!$K$2,CHAR(10),
    'Resource Checklist generator'!$L$1,'Resource Checklist generator'!$N$2,'Resource Checklist generator'!$K$1,CHAR(10),
    'Resource Checklist generator'!$N$1
))</f>
        <v/>
      </c>
      <c r="O763" s="14" t="str">
        <f>IF(NOT(OR(U763=0,U763="")),_xlfn.CONCAT('Resource Checklist generator'!$G$2,U763,'Resource Checklist generator'!$H$2,CHAR(10),'Resource Checklist generator'!$I$2),"")</f>
        <v/>
      </c>
      <c r="P763" s="14" t="str">
        <f>IF(NOT(OR(V763=0,V763="")),_xlfn.CONCAT('Resource Checklist generator'!$J$2,V763,'Resource Checklist generator'!$H$2,CHAR(10),'Resource Checklist generator'!$L$2),"")</f>
        <v/>
      </c>
      <c r="Q763" s="14" t="str">
        <f>IF(F763="","",
    _xlfn.CONCAT('Resource Checklist generator'!$A$1,UPPER('Resource Checklist generator'!$O$1),SUBSTITUTE(_xlfn.CONCAT(G763,"_",I763),"GAME.CHECKLIST_",""),'Resource Checklist generator'!$B$1,CHAR(10),
    'Resource Checklist generator'!$C$1,G763,'Resource Checklist generator'!$D$1,I763,'Resource Checklist generator'!$E$1,CHAR(10),
    IF(K763="","",_xlfn.CONCAT('Resource Checklist generator'!$F$1,K763,'Resource Checklist generator'!$G$1,CHAR(10))),
    'Resource Checklist generator'!$J$1,'Resource Checklist generator'!$K$1,CHAR(10),
    'Resource Checklist generator'!$N$1)
)</f>
        <v/>
      </c>
      <c r="R763" s="14"/>
      <c r="S763" s="14" t="str">
        <f t="shared" si="23"/>
        <v/>
      </c>
      <c r="T763" s="14" t="str" cm="1">
        <f t="array" ref="T763">IF(Q763="","",MATCH(MID(Q763,1,255),MID($R$3:$R$999,1,255),0))</f>
        <v/>
      </c>
      <c r="U763" s="14"/>
      <c r="V763" s="14"/>
    </row>
    <row r="764" spans="2:22">
      <c r="B764" s="9"/>
      <c r="C764" s="46" t="str" cm="1">
        <f t="array" ref="C764">IF(B764="","",
       IF(OR(_xlfn._xlws.FILTER('Checklist.loc DATA'!$D$3:$D$3000,'Checklist.loc DATA'!$C$3:$C$3000=B764,"#no matching result in Checklist.loc DATA")="#no matching result found in Checklist.loc DATA",_xlfn._xlws.FILTER('Checklist.loc DATA'!$D$3:$D$3000,'Checklist.loc DATA'!$C$3:$C$3000=B764,"#no matching result in Checklist.loc DATA")="MISSING",_xlfn._xlws.FILTER('Checklist.loc DATA'!$D$3:$D$3000,'Checklist.loc DATA'!$C$3:$C$3000=B764,"#no matching result in Checklist.loc DATA")=""),
            IF(_xlfn._xlws.FILTER('GAME.CHECKLIST_ Integrator'!$C$2:$C$3000,'GAME.CHECKLIST_ Integrator'!$D$2:$D$3000=B764,"#no matching result in GAME.CHECKLIST Integrator")="0","#Text found in aircraft PAGE_Integrator but no matching entry name; check that you copy-pasted entry names",
                   _xlfn._xlws.FILTER('GAME.CHECKLIST_ Integrator'!$C$2:$C$3000,'GAME.CHECKLIST_ Integrator'!$D$2:$D$3000=B764,"#no matching result in GAME.CHECKLIST Integrator")),
           _xlfn._xlws.FILTER('Checklist.loc DATA'!$D$3:$D$3000,'Checklist.loc DATA'!$C$3:$C$3000=B764,"#no matching result in Checklist.loc DATA")))</f>
        <v/>
      </c>
      <c r="D764" s="54"/>
      <c r="E764" s="46" t="str" cm="1">
        <f t="array" ref="E764">IF(D764="","",
       IF(OR(_xlfn._xlws.FILTER('Checklist.loc DATA'!$D$3:$D$3000,'Checklist.loc DATA'!$C$3:$C$3000=D764,"#no matching result in Checklist.loc DATA")="#no matching result found in Checklist.loc DATA",_xlfn._xlws.FILTER('Checklist.loc DATA'!$D$3:$D$3000,'Checklist.loc DATA'!$C$3:$C$3000=D764,"#no matching result in Checklist.loc DATA")="MISSING",_xlfn._xlws.FILTER('Checklist.loc DATA'!$D$3:$D$3000,'Checklist.loc DATA'!$C$3:$C$3000=D764,"#no matching result in Checklist.loc DATA")=""),
            IF(_xlfn._xlws.FILTER('GAME.CHECKLIST_ Integrator'!$C$2:$C$3000,'GAME.CHECKLIST_ Integrator'!$D$2:$D$3000=D764,"#no matching result in GAME.CHECKLIST Integrator")="0","#Text found in aircraft PAGE_Integrator but no matching entry name; check that you copy-pasted entry names",
                   _xlfn._xlws.FILTER('GAME.CHECKLIST_ Integrator'!$C$2:$C$3000,'GAME.CHECKLIST_ Integrator'!$D$2:$D$3000=D764,"#no matching result in GAME.CHECKLIST Integrator")),
           _xlfn._xlws.FILTER('Checklist.loc DATA'!$D$3:$D$3000,'Checklist.loc DATA'!$C$3:$C$3000=D764,"#no matching result in Checklist.loc DATA")))</f>
        <v/>
      </c>
      <c r="F764" s="52"/>
      <c r="G764" s="46" t="str" cm="1">
        <f t="array" ref="G764">IF(F764="","",
       IF(OR(_xlfn._xlws.FILTER('Checklist.loc DATA'!$D$3:$D$3000,'Checklist.loc DATA'!$C$3:$C$3000=F764,"#no matching result in Checklist.loc DATA")="#no matching result found in Checklist.loc DATA",_xlfn._xlws.FILTER('Checklist.loc DATA'!$D$3:$D$3000,'Checklist.loc DATA'!$C$3:$C$3000=F764,"#no matching result in Checklist.loc DATA")="MISSING",_xlfn._xlws.FILTER('Checklist.loc DATA'!$D$3:$D$3000,'Checklist.loc DATA'!$C$3:$C$3000=F764,"#no matching result in Checklist.loc DATA")=""),
            IF(_xlfn._xlws.FILTER('GAME.CHECKLIST_ Integrator'!$C$2:$C$3000,'GAME.CHECKLIST_ Integrator'!$D$2:$D$3000=F764,"#no matching result in GAME.CHECKLIST Integrator")="0","#Text found in aircraft PAGE_Integrator but no matching entry name; check that you copy-pasted entry names",
                   _xlfn._xlws.FILTER('GAME.CHECKLIST_ Integrator'!$C$2:$C$3000,'GAME.CHECKLIST_ Integrator'!$D$2:$D$3000=F764,"#no matching result in GAME.CHECKLIST Integrator")),
           _xlfn._xlws.FILTER('Checklist.loc DATA'!$D$3:$D$3000,'Checklist.loc DATA'!$C$3:$C$3000=F764,"#no matching result in Checklist.loc DATA")))</f>
        <v/>
      </c>
      <c r="H764" s="61"/>
      <c r="I764" s="46" t="str" cm="1">
        <f t="array" ref="I764">IF(H764="","",
       IF(OR(_xlfn._xlws.FILTER('Checklist.loc DATA'!$D$3:$D$3000,'Checklist.loc DATA'!$C$3:$C$3000=H764,"#no matching result in Checklist.loc DATA")="#no matching result found in Checklist.loc DATA",_xlfn._xlws.FILTER('Checklist.loc DATA'!$D$3:$D$3000,'Checklist.loc DATA'!$C$3:$C$3000=H764,"#no matching result in Checklist.loc DATA")="MISSING",_xlfn._xlws.FILTER('Checklist.loc DATA'!$D$3:$D$3000,'Checklist.loc DATA'!$C$3:$C$3000=H764,"#no matching result in Checklist.loc DATA")=""),
            IF(_xlfn._xlws.FILTER('GAME.CHECKLIST_ Integrator'!$C$2:$C$3000,'GAME.CHECKLIST_ Integrator'!$D$2:$D$3000=H764,"#no matching result in GAME.CHECKLIST Integrator")="0","#Text found in aircraft PAGE_Integrator but no matching entry name; check that you copy-pasted entry names",
                   _xlfn._xlws.FILTER('GAME.CHECKLIST_ Integrator'!$C$2:$C$3000,'GAME.CHECKLIST_ Integrator'!$D$2:$D$3000=H764,"#no matching result in GAME.CHECKLIST Integrator")),
           _xlfn._xlws.FILTER('Checklist.loc DATA'!$D$3:$D$3000,'Checklist.loc DATA'!$C$3:$C$3000=H764,"#no matching result in Checklist.loc DATA")))</f>
        <v/>
      </c>
      <c r="J764" s="48"/>
      <c r="K764" s="46" t="str" cm="1">
        <f t="array" ref="K764">IF(OR(J764="",J764=0),"",
       IF(OR(_xlfn._xlws.FILTER('Checklist.loc DATA'!$E$3:$E$3000,'Checklist.loc DATA'!$D$3:$D$3000=J764,"#no matching result in Checklist.loc DATA")="#no matching result found in Checklist.loc DATA",_xlfn._xlws.FILTER('Checklist.loc DATA'!$E$3:$E$3000,'Checklist.loc DATA'!$D$3:$D$3000=J764,"#no matching result in Checklist.loc DATA")="MISSING",_xlfn._xlws.FILTER('Checklist.loc DATA'!$E$3:$E$3000,'Checklist.loc DATA'!$D$3:$D$3000=J764,"#no matching result in Checklist.loc DATA")=""),
          IF(_xlfn._xlws.FILTER('CLUE. Integrator'!$C$2:$C$3000,'CLUE. Integrator'!$D$2:$D$3000=J764,"#no matching result in aircraft CLUE_Integrator")="0","#Text found in aircraft CLUE_Integrator but no matching entry name; check that you copy-pasted entry names",
                   _xlfn._xlws.FILTER('CLUE. Integrator'!$C$2:$C$3000,'CLUE. Integrator'!$D$2:$D$3000=J764,"#no matching result in aircraft CLUE_Integrator")),
           _xlfn._xlws.FILTER('Checklist.loc DATA'!$E$3:$E$3000,'Checklist.loc DATA'!$D$3:$D$3000=J764,"#no matching result in Checklist.loc DATA")))</f>
        <v/>
      </c>
      <c r="L764" s="63" t="str">
        <f>IF('Integrator tracking'!G773="","",'Integrator tracking'!G773)</f>
        <v/>
      </c>
      <c r="M764" s="14" t="str">
        <f t="shared" si="22"/>
        <v/>
      </c>
      <c r="N764" s="14" t="str">
        <f>IF(F764="","",
_xlfn.CONCAT('Resource Checklist generator'!$A$2,UPPER('Resource Checklist generator'!$O$1),SUBSTITUTE(_xlfn.CONCAT(G764,"_",I764),"GAME.CHECKLIST_",""),"_",T764,'Resource Checklist generator'!$M$2,L764,'Resource Checklist generator'!$K$2,CHAR(10),
    'Resource Checklist generator'!$L$1,'Resource Checklist generator'!$N$2,'Resource Checklist generator'!$K$1,CHAR(10),
    'Resource Checklist generator'!$N$1
))</f>
        <v/>
      </c>
      <c r="O764" s="14" t="str">
        <f>IF(NOT(OR(U764=0,U764="")),_xlfn.CONCAT('Resource Checklist generator'!$G$2,U764,'Resource Checklist generator'!$H$2,CHAR(10),'Resource Checklist generator'!$I$2),"")</f>
        <v/>
      </c>
      <c r="P764" s="14" t="str">
        <f>IF(NOT(OR(V764=0,V764="")),_xlfn.CONCAT('Resource Checklist generator'!$J$2,V764,'Resource Checklist generator'!$H$2,CHAR(10),'Resource Checklist generator'!$L$2),"")</f>
        <v/>
      </c>
      <c r="Q764" s="14" t="str">
        <f>IF(F764="","",
    _xlfn.CONCAT('Resource Checklist generator'!$A$1,UPPER('Resource Checklist generator'!$O$1),SUBSTITUTE(_xlfn.CONCAT(G764,"_",I764),"GAME.CHECKLIST_",""),'Resource Checklist generator'!$B$1,CHAR(10),
    'Resource Checklist generator'!$C$1,G764,'Resource Checklist generator'!$D$1,I764,'Resource Checklist generator'!$E$1,CHAR(10),
    IF(K764="","",_xlfn.CONCAT('Resource Checklist generator'!$F$1,K764,'Resource Checklist generator'!$G$1,CHAR(10))),
    'Resource Checklist generator'!$J$1,'Resource Checklist generator'!$K$1,CHAR(10),
    'Resource Checklist generator'!$N$1)
)</f>
        <v/>
      </c>
      <c r="R764" s="14"/>
      <c r="S764" s="14" t="str">
        <f t="shared" si="23"/>
        <v/>
      </c>
      <c r="T764" s="14" t="str" cm="1">
        <f t="array" ref="T764">IF(Q764="","",MATCH(MID(Q764,1,255),MID($R$3:$R$999,1,255),0))</f>
        <v/>
      </c>
      <c r="U764" s="14"/>
      <c r="V764" s="14"/>
    </row>
    <row r="765" spans="2:22">
      <c r="B765" s="9"/>
      <c r="C765" s="46" t="str" cm="1">
        <f t="array" ref="C765">IF(B765="","",
       IF(OR(_xlfn._xlws.FILTER('Checklist.loc DATA'!$D$3:$D$3000,'Checklist.loc DATA'!$C$3:$C$3000=B765,"#no matching result in Checklist.loc DATA")="#no matching result found in Checklist.loc DATA",_xlfn._xlws.FILTER('Checklist.loc DATA'!$D$3:$D$3000,'Checklist.loc DATA'!$C$3:$C$3000=B765,"#no matching result in Checklist.loc DATA")="MISSING",_xlfn._xlws.FILTER('Checklist.loc DATA'!$D$3:$D$3000,'Checklist.loc DATA'!$C$3:$C$3000=B765,"#no matching result in Checklist.loc DATA")=""),
            IF(_xlfn._xlws.FILTER('GAME.CHECKLIST_ Integrator'!$C$2:$C$3000,'GAME.CHECKLIST_ Integrator'!$D$2:$D$3000=B765,"#no matching result in GAME.CHECKLIST Integrator")="0","#Text found in aircraft PAGE_Integrator but no matching entry name; check that you copy-pasted entry names",
                   _xlfn._xlws.FILTER('GAME.CHECKLIST_ Integrator'!$C$2:$C$3000,'GAME.CHECKLIST_ Integrator'!$D$2:$D$3000=B765,"#no matching result in GAME.CHECKLIST Integrator")),
           _xlfn._xlws.FILTER('Checklist.loc DATA'!$D$3:$D$3000,'Checklist.loc DATA'!$C$3:$C$3000=B765,"#no matching result in Checklist.loc DATA")))</f>
        <v/>
      </c>
      <c r="D765" s="54"/>
      <c r="E765" s="46" t="str" cm="1">
        <f t="array" ref="E765">IF(D765="","",
       IF(OR(_xlfn._xlws.FILTER('Checklist.loc DATA'!$D$3:$D$3000,'Checklist.loc DATA'!$C$3:$C$3000=D765,"#no matching result in Checklist.loc DATA")="#no matching result found in Checklist.loc DATA",_xlfn._xlws.FILTER('Checklist.loc DATA'!$D$3:$D$3000,'Checklist.loc DATA'!$C$3:$C$3000=D765,"#no matching result in Checklist.loc DATA")="MISSING",_xlfn._xlws.FILTER('Checklist.loc DATA'!$D$3:$D$3000,'Checklist.loc DATA'!$C$3:$C$3000=D765,"#no matching result in Checklist.loc DATA")=""),
            IF(_xlfn._xlws.FILTER('GAME.CHECKLIST_ Integrator'!$C$2:$C$3000,'GAME.CHECKLIST_ Integrator'!$D$2:$D$3000=D765,"#no matching result in GAME.CHECKLIST Integrator")="0","#Text found in aircraft PAGE_Integrator but no matching entry name; check that you copy-pasted entry names",
                   _xlfn._xlws.FILTER('GAME.CHECKLIST_ Integrator'!$C$2:$C$3000,'GAME.CHECKLIST_ Integrator'!$D$2:$D$3000=D765,"#no matching result in GAME.CHECKLIST Integrator")),
           _xlfn._xlws.FILTER('Checklist.loc DATA'!$D$3:$D$3000,'Checklist.loc DATA'!$C$3:$C$3000=D765,"#no matching result in Checklist.loc DATA")))</f>
        <v/>
      </c>
      <c r="F765" s="52"/>
      <c r="G765" s="46" t="str" cm="1">
        <f t="array" ref="G765">IF(F765="","",
       IF(OR(_xlfn._xlws.FILTER('Checklist.loc DATA'!$D$3:$D$3000,'Checklist.loc DATA'!$C$3:$C$3000=F765,"#no matching result in Checklist.loc DATA")="#no matching result found in Checklist.loc DATA",_xlfn._xlws.FILTER('Checklist.loc DATA'!$D$3:$D$3000,'Checklist.loc DATA'!$C$3:$C$3000=F765,"#no matching result in Checklist.loc DATA")="MISSING",_xlfn._xlws.FILTER('Checklist.loc DATA'!$D$3:$D$3000,'Checklist.loc DATA'!$C$3:$C$3000=F765,"#no matching result in Checklist.loc DATA")=""),
            IF(_xlfn._xlws.FILTER('GAME.CHECKLIST_ Integrator'!$C$2:$C$3000,'GAME.CHECKLIST_ Integrator'!$D$2:$D$3000=F765,"#no matching result in GAME.CHECKLIST Integrator")="0","#Text found in aircraft PAGE_Integrator but no matching entry name; check that you copy-pasted entry names",
                   _xlfn._xlws.FILTER('GAME.CHECKLIST_ Integrator'!$C$2:$C$3000,'GAME.CHECKLIST_ Integrator'!$D$2:$D$3000=F765,"#no matching result in GAME.CHECKLIST Integrator")),
           _xlfn._xlws.FILTER('Checklist.loc DATA'!$D$3:$D$3000,'Checklist.loc DATA'!$C$3:$C$3000=F765,"#no matching result in Checklist.loc DATA")))</f>
        <v/>
      </c>
      <c r="H765" s="61"/>
      <c r="I765" s="46" t="str" cm="1">
        <f t="array" ref="I765">IF(H765="","",
       IF(OR(_xlfn._xlws.FILTER('Checklist.loc DATA'!$D$3:$D$3000,'Checklist.loc DATA'!$C$3:$C$3000=H765,"#no matching result in Checklist.loc DATA")="#no matching result found in Checklist.loc DATA",_xlfn._xlws.FILTER('Checklist.loc DATA'!$D$3:$D$3000,'Checklist.loc DATA'!$C$3:$C$3000=H765,"#no matching result in Checklist.loc DATA")="MISSING",_xlfn._xlws.FILTER('Checklist.loc DATA'!$D$3:$D$3000,'Checklist.loc DATA'!$C$3:$C$3000=H765,"#no matching result in Checklist.loc DATA")=""),
            IF(_xlfn._xlws.FILTER('GAME.CHECKLIST_ Integrator'!$C$2:$C$3000,'GAME.CHECKLIST_ Integrator'!$D$2:$D$3000=H765,"#no matching result in GAME.CHECKLIST Integrator")="0","#Text found in aircraft PAGE_Integrator but no matching entry name; check that you copy-pasted entry names",
                   _xlfn._xlws.FILTER('GAME.CHECKLIST_ Integrator'!$C$2:$C$3000,'GAME.CHECKLIST_ Integrator'!$D$2:$D$3000=H765,"#no matching result in GAME.CHECKLIST Integrator")),
           _xlfn._xlws.FILTER('Checklist.loc DATA'!$D$3:$D$3000,'Checklist.loc DATA'!$C$3:$C$3000=H765,"#no matching result in Checklist.loc DATA")))</f>
        <v/>
      </c>
      <c r="J765" s="48"/>
      <c r="K765" s="46" t="str" cm="1">
        <f t="array" ref="K765">IF(OR(J765="",J765=0),"",
       IF(OR(_xlfn._xlws.FILTER('Checklist.loc DATA'!$E$3:$E$3000,'Checklist.loc DATA'!$D$3:$D$3000=J765,"#no matching result in Checklist.loc DATA")="#no matching result found in Checklist.loc DATA",_xlfn._xlws.FILTER('Checklist.loc DATA'!$E$3:$E$3000,'Checklist.loc DATA'!$D$3:$D$3000=J765,"#no matching result in Checklist.loc DATA")="MISSING",_xlfn._xlws.FILTER('Checklist.loc DATA'!$E$3:$E$3000,'Checklist.loc DATA'!$D$3:$D$3000=J765,"#no matching result in Checklist.loc DATA")=""),
          IF(_xlfn._xlws.FILTER('CLUE. Integrator'!$C$2:$C$3000,'CLUE. Integrator'!$D$2:$D$3000=J765,"#no matching result in aircraft CLUE_Integrator")="0","#Text found in aircraft CLUE_Integrator but no matching entry name; check that you copy-pasted entry names",
                   _xlfn._xlws.FILTER('CLUE. Integrator'!$C$2:$C$3000,'CLUE. Integrator'!$D$2:$D$3000=J765,"#no matching result in aircraft CLUE_Integrator")),
           _xlfn._xlws.FILTER('Checklist.loc DATA'!$E$3:$E$3000,'Checklist.loc DATA'!$D$3:$D$3000=J765,"#no matching result in Checklist.loc DATA")))</f>
        <v/>
      </c>
      <c r="L765" s="63" t="str">
        <f>IF('Integrator tracking'!G774="","",'Integrator tracking'!G774)</f>
        <v/>
      </c>
      <c r="M765" s="14" t="str">
        <f t="shared" si="22"/>
        <v/>
      </c>
      <c r="N765" s="14" t="str">
        <f>IF(F765="","",
_xlfn.CONCAT('Resource Checklist generator'!$A$2,UPPER('Resource Checklist generator'!$O$1),SUBSTITUTE(_xlfn.CONCAT(G765,"_",I765),"GAME.CHECKLIST_",""),"_",T765,'Resource Checklist generator'!$M$2,L765,'Resource Checklist generator'!$K$2,CHAR(10),
    'Resource Checklist generator'!$L$1,'Resource Checklist generator'!$N$2,'Resource Checklist generator'!$K$1,CHAR(10),
    'Resource Checklist generator'!$N$1
))</f>
        <v/>
      </c>
      <c r="O765" s="14" t="str">
        <f>IF(NOT(OR(U765=0,U765="")),_xlfn.CONCAT('Resource Checklist generator'!$G$2,U765,'Resource Checklist generator'!$H$2,CHAR(10),'Resource Checklist generator'!$I$2),"")</f>
        <v/>
      </c>
      <c r="P765" s="14" t="str">
        <f>IF(NOT(OR(V765=0,V765="")),_xlfn.CONCAT('Resource Checklist generator'!$J$2,V765,'Resource Checklist generator'!$H$2,CHAR(10),'Resource Checklist generator'!$L$2),"")</f>
        <v/>
      </c>
      <c r="Q765" s="14" t="str">
        <f>IF(F765="","",
    _xlfn.CONCAT('Resource Checklist generator'!$A$1,UPPER('Resource Checklist generator'!$O$1),SUBSTITUTE(_xlfn.CONCAT(G765,"_",I765),"GAME.CHECKLIST_",""),'Resource Checklist generator'!$B$1,CHAR(10),
    'Resource Checklist generator'!$C$1,G765,'Resource Checklist generator'!$D$1,I765,'Resource Checklist generator'!$E$1,CHAR(10),
    IF(K765="","",_xlfn.CONCAT('Resource Checklist generator'!$F$1,K765,'Resource Checklist generator'!$G$1,CHAR(10))),
    'Resource Checklist generator'!$J$1,'Resource Checklist generator'!$K$1,CHAR(10),
    'Resource Checklist generator'!$N$1)
)</f>
        <v/>
      </c>
      <c r="R765" s="14"/>
      <c r="S765" s="14" t="str">
        <f t="shared" si="23"/>
        <v/>
      </c>
      <c r="T765" s="14" t="str" cm="1">
        <f t="array" ref="T765">IF(Q765="","",MATCH(MID(Q765,1,255),MID($R$3:$R$999,1,255),0))</f>
        <v/>
      </c>
      <c r="U765" s="14"/>
      <c r="V765" s="14"/>
    </row>
    <row r="766" spans="2:22">
      <c r="B766" s="9"/>
      <c r="C766" s="46" t="str" cm="1">
        <f t="array" ref="C766">IF(B766="","",
       IF(OR(_xlfn._xlws.FILTER('Checklist.loc DATA'!$D$3:$D$3000,'Checklist.loc DATA'!$C$3:$C$3000=B766,"#no matching result in Checklist.loc DATA")="#no matching result found in Checklist.loc DATA",_xlfn._xlws.FILTER('Checklist.loc DATA'!$D$3:$D$3000,'Checklist.loc DATA'!$C$3:$C$3000=B766,"#no matching result in Checklist.loc DATA")="MISSING",_xlfn._xlws.FILTER('Checklist.loc DATA'!$D$3:$D$3000,'Checklist.loc DATA'!$C$3:$C$3000=B766,"#no matching result in Checklist.loc DATA")=""),
            IF(_xlfn._xlws.FILTER('GAME.CHECKLIST_ Integrator'!$C$2:$C$3000,'GAME.CHECKLIST_ Integrator'!$D$2:$D$3000=B766,"#no matching result in GAME.CHECKLIST Integrator")="0","#Text found in aircraft PAGE_Integrator but no matching entry name; check that you copy-pasted entry names",
                   _xlfn._xlws.FILTER('GAME.CHECKLIST_ Integrator'!$C$2:$C$3000,'GAME.CHECKLIST_ Integrator'!$D$2:$D$3000=B766,"#no matching result in GAME.CHECKLIST Integrator")),
           _xlfn._xlws.FILTER('Checklist.loc DATA'!$D$3:$D$3000,'Checklist.loc DATA'!$C$3:$C$3000=B766,"#no matching result in Checklist.loc DATA")))</f>
        <v/>
      </c>
      <c r="D766" s="54"/>
      <c r="E766" s="46" t="str" cm="1">
        <f t="array" ref="E766">IF(D766="","",
       IF(OR(_xlfn._xlws.FILTER('Checklist.loc DATA'!$D$3:$D$3000,'Checklist.loc DATA'!$C$3:$C$3000=D766,"#no matching result in Checklist.loc DATA")="#no matching result found in Checklist.loc DATA",_xlfn._xlws.FILTER('Checklist.loc DATA'!$D$3:$D$3000,'Checklist.loc DATA'!$C$3:$C$3000=D766,"#no matching result in Checklist.loc DATA")="MISSING",_xlfn._xlws.FILTER('Checklist.loc DATA'!$D$3:$D$3000,'Checklist.loc DATA'!$C$3:$C$3000=D766,"#no matching result in Checklist.loc DATA")=""),
            IF(_xlfn._xlws.FILTER('GAME.CHECKLIST_ Integrator'!$C$2:$C$3000,'GAME.CHECKLIST_ Integrator'!$D$2:$D$3000=D766,"#no matching result in GAME.CHECKLIST Integrator")="0","#Text found in aircraft PAGE_Integrator but no matching entry name; check that you copy-pasted entry names",
                   _xlfn._xlws.FILTER('GAME.CHECKLIST_ Integrator'!$C$2:$C$3000,'GAME.CHECKLIST_ Integrator'!$D$2:$D$3000=D766,"#no matching result in GAME.CHECKLIST Integrator")),
           _xlfn._xlws.FILTER('Checklist.loc DATA'!$D$3:$D$3000,'Checklist.loc DATA'!$C$3:$C$3000=D766,"#no matching result in Checklist.loc DATA")))</f>
        <v/>
      </c>
      <c r="F766" s="52"/>
      <c r="G766" s="46" t="str" cm="1">
        <f t="array" ref="G766">IF(F766="","",
       IF(OR(_xlfn._xlws.FILTER('Checklist.loc DATA'!$D$3:$D$3000,'Checklist.loc DATA'!$C$3:$C$3000=F766,"#no matching result in Checklist.loc DATA")="#no matching result found in Checklist.loc DATA",_xlfn._xlws.FILTER('Checklist.loc DATA'!$D$3:$D$3000,'Checklist.loc DATA'!$C$3:$C$3000=F766,"#no matching result in Checklist.loc DATA")="MISSING",_xlfn._xlws.FILTER('Checklist.loc DATA'!$D$3:$D$3000,'Checklist.loc DATA'!$C$3:$C$3000=F766,"#no matching result in Checklist.loc DATA")=""),
            IF(_xlfn._xlws.FILTER('GAME.CHECKLIST_ Integrator'!$C$2:$C$3000,'GAME.CHECKLIST_ Integrator'!$D$2:$D$3000=F766,"#no matching result in GAME.CHECKLIST Integrator")="0","#Text found in aircraft PAGE_Integrator but no matching entry name; check that you copy-pasted entry names",
                   _xlfn._xlws.FILTER('GAME.CHECKLIST_ Integrator'!$C$2:$C$3000,'GAME.CHECKLIST_ Integrator'!$D$2:$D$3000=F766,"#no matching result in GAME.CHECKLIST Integrator")),
           _xlfn._xlws.FILTER('Checklist.loc DATA'!$D$3:$D$3000,'Checklist.loc DATA'!$C$3:$C$3000=F766,"#no matching result in Checklist.loc DATA")))</f>
        <v/>
      </c>
      <c r="H766" s="61"/>
      <c r="I766" s="46" t="str" cm="1">
        <f t="array" ref="I766">IF(H766="","",
       IF(OR(_xlfn._xlws.FILTER('Checklist.loc DATA'!$D$3:$D$3000,'Checklist.loc DATA'!$C$3:$C$3000=H766,"#no matching result in Checklist.loc DATA")="#no matching result found in Checklist.loc DATA",_xlfn._xlws.FILTER('Checklist.loc DATA'!$D$3:$D$3000,'Checklist.loc DATA'!$C$3:$C$3000=H766,"#no matching result in Checklist.loc DATA")="MISSING",_xlfn._xlws.FILTER('Checklist.loc DATA'!$D$3:$D$3000,'Checklist.loc DATA'!$C$3:$C$3000=H766,"#no matching result in Checklist.loc DATA")=""),
            IF(_xlfn._xlws.FILTER('GAME.CHECKLIST_ Integrator'!$C$2:$C$3000,'GAME.CHECKLIST_ Integrator'!$D$2:$D$3000=H766,"#no matching result in GAME.CHECKLIST Integrator")="0","#Text found in aircraft PAGE_Integrator but no matching entry name; check that you copy-pasted entry names",
                   _xlfn._xlws.FILTER('GAME.CHECKLIST_ Integrator'!$C$2:$C$3000,'GAME.CHECKLIST_ Integrator'!$D$2:$D$3000=H766,"#no matching result in GAME.CHECKLIST Integrator")),
           _xlfn._xlws.FILTER('Checklist.loc DATA'!$D$3:$D$3000,'Checklist.loc DATA'!$C$3:$C$3000=H766,"#no matching result in Checklist.loc DATA")))</f>
        <v/>
      </c>
      <c r="J766" s="48"/>
      <c r="K766" s="46" t="str" cm="1">
        <f t="array" ref="K766">IF(OR(J766="",J766=0),"",
       IF(OR(_xlfn._xlws.FILTER('Checklist.loc DATA'!$E$3:$E$3000,'Checklist.loc DATA'!$D$3:$D$3000=J766,"#no matching result in Checklist.loc DATA")="#no matching result found in Checklist.loc DATA",_xlfn._xlws.FILTER('Checklist.loc DATA'!$E$3:$E$3000,'Checklist.loc DATA'!$D$3:$D$3000=J766,"#no matching result in Checklist.loc DATA")="MISSING",_xlfn._xlws.FILTER('Checklist.loc DATA'!$E$3:$E$3000,'Checklist.loc DATA'!$D$3:$D$3000=J766,"#no matching result in Checklist.loc DATA")=""),
          IF(_xlfn._xlws.FILTER('CLUE. Integrator'!$C$2:$C$3000,'CLUE. Integrator'!$D$2:$D$3000=J766,"#no matching result in aircraft CLUE_Integrator")="0","#Text found in aircraft CLUE_Integrator but no matching entry name; check that you copy-pasted entry names",
                   _xlfn._xlws.FILTER('CLUE. Integrator'!$C$2:$C$3000,'CLUE. Integrator'!$D$2:$D$3000=J766,"#no matching result in aircraft CLUE_Integrator")),
           _xlfn._xlws.FILTER('Checklist.loc DATA'!$E$3:$E$3000,'Checklist.loc DATA'!$D$3:$D$3000=J766,"#no matching result in Checklist.loc DATA")))</f>
        <v/>
      </c>
      <c r="L766" s="63" t="str">
        <f>IF('Integrator tracking'!G775="","",'Integrator tracking'!G775)</f>
        <v/>
      </c>
      <c r="M766" s="14" t="str">
        <f t="shared" si="22"/>
        <v/>
      </c>
      <c r="N766" s="14" t="str">
        <f>IF(F766="","",
_xlfn.CONCAT('Resource Checklist generator'!$A$2,UPPER('Resource Checklist generator'!$O$1),SUBSTITUTE(_xlfn.CONCAT(G766,"_",I766),"GAME.CHECKLIST_",""),"_",T766,'Resource Checklist generator'!$M$2,L766,'Resource Checklist generator'!$K$2,CHAR(10),
    'Resource Checklist generator'!$L$1,'Resource Checklist generator'!$N$2,'Resource Checklist generator'!$K$1,CHAR(10),
    'Resource Checklist generator'!$N$1
))</f>
        <v/>
      </c>
      <c r="O766" s="14" t="str">
        <f>IF(NOT(OR(U766=0,U766="")),_xlfn.CONCAT('Resource Checklist generator'!$G$2,U766,'Resource Checklist generator'!$H$2,CHAR(10),'Resource Checklist generator'!$I$2),"")</f>
        <v/>
      </c>
      <c r="P766" s="14" t="str">
        <f>IF(NOT(OR(V766=0,V766="")),_xlfn.CONCAT('Resource Checklist generator'!$J$2,V766,'Resource Checklist generator'!$H$2,CHAR(10),'Resource Checklist generator'!$L$2),"")</f>
        <v/>
      </c>
      <c r="Q766" s="14" t="str">
        <f>IF(F766="","",
    _xlfn.CONCAT('Resource Checklist generator'!$A$1,UPPER('Resource Checklist generator'!$O$1),SUBSTITUTE(_xlfn.CONCAT(G766,"_",I766),"GAME.CHECKLIST_",""),'Resource Checklist generator'!$B$1,CHAR(10),
    'Resource Checklist generator'!$C$1,G766,'Resource Checklist generator'!$D$1,I766,'Resource Checklist generator'!$E$1,CHAR(10),
    IF(K766="","",_xlfn.CONCAT('Resource Checklist generator'!$F$1,K766,'Resource Checklist generator'!$G$1,CHAR(10))),
    'Resource Checklist generator'!$J$1,'Resource Checklist generator'!$K$1,CHAR(10),
    'Resource Checklist generator'!$N$1)
)</f>
        <v/>
      </c>
      <c r="R766" s="14"/>
      <c r="S766" s="14" t="str">
        <f t="shared" si="23"/>
        <v/>
      </c>
      <c r="T766" s="14" t="str" cm="1">
        <f t="array" ref="T766">IF(Q766="","",MATCH(MID(Q766,1,255),MID($R$3:$R$999,1,255),0))</f>
        <v/>
      </c>
      <c r="U766" s="14"/>
      <c r="V766" s="14"/>
    </row>
    <row r="767" spans="2:22">
      <c r="B767" s="9"/>
      <c r="C767" s="46" t="str" cm="1">
        <f t="array" ref="C767">IF(B767="","",
       IF(OR(_xlfn._xlws.FILTER('Checklist.loc DATA'!$D$3:$D$3000,'Checklist.loc DATA'!$C$3:$C$3000=B767,"#no matching result in Checklist.loc DATA")="#no matching result found in Checklist.loc DATA",_xlfn._xlws.FILTER('Checklist.loc DATA'!$D$3:$D$3000,'Checklist.loc DATA'!$C$3:$C$3000=B767,"#no matching result in Checklist.loc DATA")="MISSING",_xlfn._xlws.FILTER('Checklist.loc DATA'!$D$3:$D$3000,'Checklist.loc DATA'!$C$3:$C$3000=B767,"#no matching result in Checklist.loc DATA")=""),
            IF(_xlfn._xlws.FILTER('GAME.CHECKLIST_ Integrator'!$C$2:$C$3000,'GAME.CHECKLIST_ Integrator'!$D$2:$D$3000=B767,"#no matching result in GAME.CHECKLIST Integrator")="0","#Text found in aircraft PAGE_Integrator but no matching entry name; check that you copy-pasted entry names",
                   _xlfn._xlws.FILTER('GAME.CHECKLIST_ Integrator'!$C$2:$C$3000,'GAME.CHECKLIST_ Integrator'!$D$2:$D$3000=B767,"#no matching result in GAME.CHECKLIST Integrator")),
           _xlfn._xlws.FILTER('Checklist.loc DATA'!$D$3:$D$3000,'Checklist.loc DATA'!$C$3:$C$3000=B767,"#no matching result in Checklist.loc DATA")))</f>
        <v/>
      </c>
      <c r="D767" s="54"/>
      <c r="E767" s="46" t="str" cm="1">
        <f t="array" ref="E767">IF(D767="","",
       IF(OR(_xlfn._xlws.FILTER('Checklist.loc DATA'!$D$3:$D$3000,'Checklist.loc DATA'!$C$3:$C$3000=D767,"#no matching result in Checklist.loc DATA")="#no matching result found in Checklist.loc DATA",_xlfn._xlws.FILTER('Checklist.loc DATA'!$D$3:$D$3000,'Checklist.loc DATA'!$C$3:$C$3000=D767,"#no matching result in Checklist.loc DATA")="MISSING",_xlfn._xlws.FILTER('Checklist.loc DATA'!$D$3:$D$3000,'Checklist.loc DATA'!$C$3:$C$3000=D767,"#no matching result in Checklist.loc DATA")=""),
            IF(_xlfn._xlws.FILTER('GAME.CHECKLIST_ Integrator'!$C$2:$C$3000,'GAME.CHECKLIST_ Integrator'!$D$2:$D$3000=D767,"#no matching result in GAME.CHECKLIST Integrator")="0","#Text found in aircraft PAGE_Integrator but no matching entry name; check that you copy-pasted entry names",
                   _xlfn._xlws.FILTER('GAME.CHECKLIST_ Integrator'!$C$2:$C$3000,'GAME.CHECKLIST_ Integrator'!$D$2:$D$3000=D767,"#no matching result in GAME.CHECKLIST Integrator")),
           _xlfn._xlws.FILTER('Checklist.loc DATA'!$D$3:$D$3000,'Checklist.loc DATA'!$C$3:$C$3000=D767,"#no matching result in Checklist.loc DATA")))</f>
        <v/>
      </c>
      <c r="F767" s="52"/>
      <c r="G767" s="46" t="str" cm="1">
        <f t="array" ref="G767">IF(F767="","",
       IF(OR(_xlfn._xlws.FILTER('Checklist.loc DATA'!$D$3:$D$3000,'Checklist.loc DATA'!$C$3:$C$3000=F767,"#no matching result in Checklist.loc DATA")="#no matching result found in Checklist.loc DATA",_xlfn._xlws.FILTER('Checklist.loc DATA'!$D$3:$D$3000,'Checklist.loc DATA'!$C$3:$C$3000=F767,"#no matching result in Checklist.loc DATA")="MISSING",_xlfn._xlws.FILTER('Checklist.loc DATA'!$D$3:$D$3000,'Checklist.loc DATA'!$C$3:$C$3000=F767,"#no matching result in Checklist.loc DATA")=""),
            IF(_xlfn._xlws.FILTER('GAME.CHECKLIST_ Integrator'!$C$2:$C$3000,'GAME.CHECKLIST_ Integrator'!$D$2:$D$3000=F767,"#no matching result in GAME.CHECKLIST Integrator")="0","#Text found in aircraft PAGE_Integrator but no matching entry name; check that you copy-pasted entry names",
                   _xlfn._xlws.FILTER('GAME.CHECKLIST_ Integrator'!$C$2:$C$3000,'GAME.CHECKLIST_ Integrator'!$D$2:$D$3000=F767,"#no matching result in GAME.CHECKLIST Integrator")),
           _xlfn._xlws.FILTER('Checklist.loc DATA'!$D$3:$D$3000,'Checklist.loc DATA'!$C$3:$C$3000=F767,"#no matching result in Checklist.loc DATA")))</f>
        <v/>
      </c>
      <c r="H767" s="61"/>
      <c r="I767" s="46" t="str" cm="1">
        <f t="array" ref="I767">IF(H767="","",
       IF(OR(_xlfn._xlws.FILTER('Checklist.loc DATA'!$D$3:$D$3000,'Checklist.loc DATA'!$C$3:$C$3000=H767,"#no matching result in Checklist.loc DATA")="#no matching result found in Checklist.loc DATA",_xlfn._xlws.FILTER('Checklist.loc DATA'!$D$3:$D$3000,'Checklist.loc DATA'!$C$3:$C$3000=H767,"#no matching result in Checklist.loc DATA")="MISSING",_xlfn._xlws.FILTER('Checklist.loc DATA'!$D$3:$D$3000,'Checklist.loc DATA'!$C$3:$C$3000=H767,"#no matching result in Checklist.loc DATA")=""),
            IF(_xlfn._xlws.FILTER('GAME.CHECKLIST_ Integrator'!$C$2:$C$3000,'GAME.CHECKLIST_ Integrator'!$D$2:$D$3000=H767,"#no matching result in GAME.CHECKLIST Integrator")="0","#Text found in aircraft PAGE_Integrator but no matching entry name; check that you copy-pasted entry names",
                   _xlfn._xlws.FILTER('GAME.CHECKLIST_ Integrator'!$C$2:$C$3000,'GAME.CHECKLIST_ Integrator'!$D$2:$D$3000=H767,"#no matching result in GAME.CHECKLIST Integrator")),
           _xlfn._xlws.FILTER('Checklist.loc DATA'!$D$3:$D$3000,'Checklist.loc DATA'!$C$3:$C$3000=H767,"#no matching result in Checklist.loc DATA")))</f>
        <v/>
      </c>
      <c r="J767" s="48"/>
      <c r="K767" s="46" t="str" cm="1">
        <f t="array" ref="K767">IF(OR(J767="",J767=0),"",
       IF(OR(_xlfn._xlws.FILTER('Checklist.loc DATA'!$E$3:$E$3000,'Checklist.loc DATA'!$D$3:$D$3000=J767,"#no matching result in Checklist.loc DATA")="#no matching result found in Checklist.loc DATA",_xlfn._xlws.FILTER('Checklist.loc DATA'!$E$3:$E$3000,'Checklist.loc DATA'!$D$3:$D$3000=J767,"#no matching result in Checklist.loc DATA")="MISSING",_xlfn._xlws.FILTER('Checklist.loc DATA'!$E$3:$E$3000,'Checklist.loc DATA'!$D$3:$D$3000=J767,"#no matching result in Checklist.loc DATA")=""),
          IF(_xlfn._xlws.FILTER('CLUE. Integrator'!$C$2:$C$3000,'CLUE. Integrator'!$D$2:$D$3000=J767,"#no matching result in aircraft CLUE_Integrator")="0","#Text found in aircraft CLUE_Integrator but no matching entry name; check that you copy-pasted entry names",
                   _xlfn._xlws.FILTER('CLUE. Integrator'!$C$2:$C$3000,'CLUE. Integrator'!$D$2:$D$3000=J767,"#no matching result in aircraft CLUE_Integrator")),
           _xlfn._xlws.FILTER('Checklist.loc DATA'!$E$3:$E$3000,'Checklist.loc DATA'!$D$3:$D$3000=J767,"#no matching result in Checklist.loc DATA")))</f>
        <v/>
      </c>
      <c r="L767" s="63" t="str">
        <f>IF('Integrator tracking'!G776="","",'Integrator tracking'!G776)</f>
        <v/>
      </c>
      <c r="M767" s="14" t="str">
        <f t="shared" si="22"/>
        <v/>
      </c>
      <c r="N767" s="14" t="str">
        <f>IF(F767="","",
_xlfn.CONCAT('Resource Checklist generator'!$A$2,UPPER('Resource Checklist generator'!$O$1),SUBSTITUTE(_xlfn.CONCAT(G767,"_",I767),"GAME.CHECKLIST_",""),"_",T767,'Resource Checklist generator'!$M$2,L767,'Resource Checklist generator'!$K$2,CHAR(10),
    'Resource Checklist generator'!$L$1,'Resource Checklist generator'!$N$2,'Resource Checklist generator'!$K$1,CHAR(10),
    'Resource Checklist generator'!$N$1
))</f>
        <v/>
      </c>
      <c r="O767" s="14" t="str">
        <f>IF(NOT(OR(U767=0,U767="")),_xlfn.CONCAT('Resource Checklist generator'!$G$2,U767,'Resource Checklist generator'!$H$2,CHAR(10),'Resource Checklist generator'!$I$2),"")</f>
        <v/>
      </c>
      <c r="P767" s="14" t="str">
        <f>IF(NOT(OR(V767=0,V767="")),_xlfn.CONCAT('Resource Checklist generator'!$J$2,V767,'Resource Checklist generator'!$H$2,CHAR(10),'Resource Checklist generator'!$L$2),"")</f>
        <v/>
      </c>
      <c r="Q767" s="14" t="str">
        <f>IF(F767="","",
    _xlfn.CONCAT('Resource Checklist generator'!$A$1,UPPER('Resource Checklist generator'!$O$1),SUBSTITUTE(_xlfn.CONCAT(G767,"_",I767),"GAME.CHECKLIST_",""),'Resource Checklist generator'!$B$1,CHAR(10),
    'Resource Checklist generator'!$C$1,G767,'Resource Checklist generator'!$D$1,I767,'Resource Checklist generator'!$E$1,CHAR(10),
    IF(K767="","",_xlfn.CONCAT('Resource Checklist generator'!$F$1,K767,'Resource Checklist generator'!$G$1,CHAR(10))),
    'Resource Checklist generator'!$J$1,'Resource Checklist generator'!$K$1,CHAR(10),
    'Resource Checklist generator'!$N$1)
)</f>
        <v/>
      </c>
      <c r="R767" s="14"/>
      <c r="S767" s="14" t="str">
        <f t="shared" si="23"/>
        <v/>
      </c>
      <c r="T767" s="14" t="str" cm="1">
        <f t="array" ref="T767">IF(Q767="","",MATCH(MID(Q767,1,255),MID($R$3:$R$999,1,255),0))</f>
        <v/>
      </c>
      <c r="U767" s="14"/>
      <c r="V767" s="14"/>
    </row>
    <row r="768" spans="2:22">
      <c r="B768" s="9"/>
      <c r="C768" s="46" t="str" cm="1">
        <f t="array" ref="C768">IF(B768="","",
       IF(OR(_xlfn._xlws.FILTER('Checklist.loc DATA'!$D$3:$D$3000,'Checklist.loc DATA'!$C$3:$C$3000=B768,"#no matching result in Checklist.loc DATA")="#no matching result found in Checklist.loc DATA",_xlfn._xlws.FILTER('Checklist.loc DATA'!$D$3:$D$3000,'Checklist.loc DATA'!$C$3:$C$3000=B768,"#no matching result in Checklist.loc DATA")="MISSING",_xlfn._xlws.FILTER('Checklist.loc DATA'!$D$3:$D$3000,'Checklist.loc DATA'!$C$3:$C$3000=B768,"#no matching result in Checklist.loc DATA")=""),
            IF(_xlfn._xlws.FILTER('GAME.CHECKLIST_ Integrator'!$C$2:$C$3000,'GAME.CHECKLIST_ Integrator'!$D$2:$D$3000=B768,"#no matching result in GAME.CHECKLIST Integrator")="0","#Text found in aircraft PAGE_Integrator but no matching entry name; check that you copy-pasted entry names",
                   _xlfn._xlws.FILTER('GAME.CHECKLIST_ Integrator'!$C$2:$C$3000,'GAME.CHECKLIST_ Integrator'!$D$2:$D$3000=B768,"#no matching result in GAME.CHECKLIST Integrator")),
           _xlfn._xlws.FILTER('Checklist.loc DATA'!$D$3:$D$3000,'Checklist.loc DATA'!$C$3:$C$3000=B768,"#no matching result in Checklist.loc DATA")))</f>
        <v/>
      </c>
      <c r="D768" s="54"/>
      <c r="E768" s="46" t="str" cm="1">
        <f t="array" ref="E768">IF(D768="","",
       IF(OR(_xlfn._xlws.FILTER('Checklist.loc DATA'!$D$3:$D$3000,'Checklist.loc DATA'!$C$3:$C$3000=D768,"#no matching result in Checklist.loc DATA")="#no matching result found in Checklist.loc DATA",_xlfn._xlws.FILTER('Checklist.loc DATA'!$D$3:$D$3000,'Checklist.loc DATA'!$C$3:$C$3000=D768,"#no matching result in Checklist.loc DATA")="MISSING",_xlfn._xlws.FILTER('Checklist.loc DATA'!$D$3:$D$3000,'Checklist.loc DATA'!$C$3:$C$3000=D768,"#no matching result in Checklist.loc DATA")=""),
            IF(_xlfn._xlws.FILTER('GAME.CHECKLIST_ Integrator'!$C$2:$C$3000,'GAME.CHECKLIST_ Integrator'!$D$2:$D$3000=D768,"#no matching result in GAME.CHECKLIST Integrator")="0","#Text found in aircraft PAGE_Integrator but no matching entry name; check that you copy-pasted entry names",
                   _xlfn._xlws.FILTER('GAME.CHECKLIST_ Integrator'!$C$2:$C$3000,'GAME.CHECKLIST_ Integrator'!$D$2:$D$3000=D768,"#no matching result in GAME.CHECKLIST Integrator")),
           _xlfn._xlws.FILTER('Checklist.loc DATA'!$D$3:$D$3000,'Checklist.loc DATA'!$C$3:$C$3000=D768,"#no matching result in Checklist.loc DATA")))</f>
        <v/>
      </c>
      <c r="F768" s="52"/>
      <c r="G768" s="46" t="str" cm="1">
        <f t="array" ref="G768">IF(F768="","",
       IF(OR(_xlfn._xlws.FILTER('Checklist.loc DATA'!$D$3:$D$3000,'Checklist.loc DATA'!$C$3:$C$3000=F768,"#no matching result in Checklist.loc DATA")="#no matching result found in Checklist.loc DATA",_xlfn._xlws.FILTER('Checklist.loc DATA'!$D$3:$D$3000,'Checklist.loc DATA'!$C$3:$C$3000=F768,"#no matching result in Checklist.loc DATA")="MISSING",_xlfn._xlws.FILTER('Checklist.loc DATA'!$D$3:$D$3000,'Checklist.loc DATA'!$C$3:$C$3000=F768,"#no matching result in Checklist.loc DATA")=""),
            IF(_xlfn._xlws.FILTER('GAME.CHECKLIST_ Integrator'!$C$2:$C$3000,'GAME.CHECKLIST_ Integrator'!$D$2:$D$3000=F768,"#no matching result in GAME.CHECKLIST Integrator")="0","#Text found in aircraft PAGE_Integrator but no matching entry name; check that you copy-pasted entry names",
                   _xlfn._xlws.FILTER('GAME.CHECKLIST_ Integrator'!$C$2:$C$3000,'GAME.CHECKLIST_ Integrator'!$D$2:$D$3000=F768,"#no matching result in GAME.CHECKLIST Integrator")),
           _xlfn._xlws.FILTER('Checklist.loc DATA'!$D$3:$D$3000,'Checklist.loc DATA'!$C$3:$C$3000=F768,"#no matching result in Checklist.loc DATA")))</f>
        <v/>
      </c>
      <c r="H768" s="61"/>
      <c r="I768" s="46" t="str" cm="1">
        <f t="array" ref="I768">IF(H768="","",
       IF(OR(_xlfn._xlws.FILTER('Checklist.loc DATA'!$D$3:$D$3000,'Checklist.loc DATA'!$C$3:$C$3000=H768,"#no matching result in Checklist.loc DATA")="#no matching result found in Checklist.loc DATA",_xlfn._xlws.FILTER('Checklist.loc DATA'!$D$3:$D$3000,'Checklist.loc DATA'!$C$3:$C$3000=H768,"#no matching result in Checklist.loc DATA")="MISSING",_xlfn._xlws.FILTER('Checklist.loc DATA'!$D$3:$D$3000,'Checklist.loc DATA'!$C$3:$C$3000=H768,"#no matching result in Checklist.loc DATA")=""),
            IF(_xlfn._xlws.FILTER('GAME.CHECKLIST_ Integrator'!$C$2:$C$3000,'GAME.CHECKLIST_ Integrator'!$D$2:$D$3000=H768,"#no matching result in GAME.CHECKLIST Integrator")="0","#Text found in aircraft PAGE_Integrator but no matching entry name; check that you copy-pasted entry names",
                   _xlfn._xlws.FILTER('GAME.CHECKLIST_ Integrator'!$C$2:$C$3000,'GAME.CHECKLIST_ Integrator'!$D$2:$D$3000=H768,"#no matching result in GAME.CHECKLIST Integrator")),
           _xlfn._xlws.FILTER('Checklist.loc DATA'!$D$3:$D$3000,'Checklist.loc DATA'!$C$3:$C$3000=H768,"#no matching result in Checklist.loc DATA")))</f>
        <v/>
      </c>
      <c r="J768" s="48"/>
      <c r="K768" s="46" t="str" cm="1">
        <f t="array" ref="K768">IF(OR(J768="",J768=0),"",
       IF(OR(_xlfn._xlws.FILTER('Checklist.loc DATA'!$E$3:$E$3000,'Checklist.loc DATA'!$D$3:$D$3000=J768,"#no matching result in Checklist.loc DATA")="#no matching result found in Checklist.loc DATA",_xlfn._xlws.FILTER('Checklist.loc DATA'!$E$3:$E$3000,'Checklist.loc DATA'!$D$3:$D$3000=J768,"#no matching result in Checklist.loc DATA")="MISSING",_xlfn._xlws.FILTER('Checklist.loc DATA'!$E$3:$E$3000,'Checklist.loc DATA'!$D$3:$D$3000=J768,"#no matching result in Checklist.loc DATA")=""),
          IF(_xlfn._xlws.FILTER('CLUE. Integrator'!$C$2:$C$3000,'CLUE. Integrator'!$D$2:$D$3000=J768,"#no matching result in aircraft CLUE_Integrator")="0","#Text found in aircraft CLUE_Integrator but no matching entry name; check that you copy-pasted entry names",
                   _xlfn._xlws.FILTER('CLUE. Integrator'!$C$2:$C$3000,'CLUE. Integrator'!$D$2:$D$3000=J768,"#no matching result in aircraft CLUE_Integrator")),
           _xlfn._xlws.FILTER('Checklist.loc DATA'!$E$3:$E$3000,'Checklist.loc DATA'!$D$3:$D$3000=J768,"#no matching result in Checklist.loc DATA")))</f>
        <v/>
      </c>
      <c r="L768" s="63" t="str">
        <f>IF('Integrator tracking'!G777="","",'Integrator tracking'!G777)</f>
        <v/>
      </c>
      <c r="M768" s="14" t="str">
        <f t="shared" si="22"/>
        <v/>
      </c>
      <c r="N768" s="14" t="str">
        <f>IF(F768="","",
_xlfn.CONCAT('Resource Checklist generator'!$A$2,UPPER('Resource Checklist generator'!$O$1),SUBSTITUTE(_xlfn.CONCAT(G768,"_",I768),"GAME.CHECKLIST_",""),"_",T768,'Resource Checklist generator'!$M$2,L768,'Resource Checklist generator'!$K$2,CHAR(10),
    'Resource Checklist generator'!$L$1,'Resource Checklist generator'!$N$2,'Resource Checklist generator'!$K$1,CHAR(10),
    'Resource Checklist generator'!$N$1
))</f>
        <v/>
      </c>
      <c r="O768" s="14" t="str">
        <f>IF(NOT(OR(U768=0,U768="")),_xlfn.CONCAT('Resource Checklist generator'!$G$2,U768,'Resource Checklist generator'!$H$2,CHAR(10),'Resource Checklist generator'!$I$2),"")</f>
        <v/>
      </c>
      <c r="P768" s="14" t="str">
        <f>IF(NOT(OR(V768=0,V768="")),_xlfn.CONCAT('Resource Checklist generator'!$J$2,V768,'Resource Checklist generator'!$H$2,CHAR(10),'Resource Checklist generator'!$L$2),"")</f>
        <v/>
      </c>
      <c r="Q768" s="14" t="str">
        <f>IF(F768="","",
    _xlfn.CONCAT('Resource Checklist generator'!$A$1,UPPER('Resource Checklist generator'!$O$1),SUBSTITUTE(_xlfn.CONCAT(G768,"_",I768),"GAME.CHECKLIST_",""),'Resource Checklist generator'!$B$1,CHAR(10),
    'Resource Checklist generator'!$C$1,G768,'Resource Checklist generator'!$D$1,I768,'Resource Checklist generator'!$E$1,CHAR(10),
    IF(K768="","",_xlfn.CONCAT('Resource Checklist generator'!$F$1,K768,'Resource Checklist generator'!$G$1,CHAR(10))),
    'Resource Checklist generator'!$J$1,'Resource Checklist generator'!$K$1,CHAR(10),
    'Resource Checklist generator'!$N$1)
)</f>
        <v/>
      </c>
      <c r="R768" s="14"/>
      <c r="S768" s="14" t="str">
        <f t="shared" si="23"/>
        <v/>
      </c>
      <c r="T768" s="14" t="str" cm="1">
        <f t="array" ref="T768">IF(Q768="","",MATCH(MID(Q768,1,255),MID($R$3:$R$999,1,255),0))</f>
        <v/>
      </c>
      <c r="U768" s="14"/>
      <c r="V768" s="14"/>
    </row>
    <row r="769" spans="2:22">
      <c r="B769" s="9"/>
      <c r="C769" s="46" t="str" cm="1">
        <f t="array" ref="C769">IF(B769="","",
       IF(OR(_xlfn._xlws.FILTER('Checklist.loc DATA'!$D$3:$D$3000,'Checklist.loc DATA'!$C$3:$C$3000=B769,"#no matching result in Checklist.loc DATA")="#no matching result found in Checklist.loc DATA",_xlfn._xlws.FILTER('Checklist.loc DATA'!$D$3:$D$3000,'Checklist.loc DATA'!$C$3:$C$3000=B769,"#no matching result in Checklist.loc DATA")="MISSING",_xlfn._xlws.FILTER('Checklist.loc DATA'!$D$3:$D$3000,'Checklist.loc DATA'!$C$3:$C$3000=B769,"#no matching result in Checklist.loc DATA")=""),
            IF(_xlfn._xlws.FILTER('GAME.CHECKLIST_ Integrator'!$C$2:$C$3000,'GAME.CHECKLIST_ Integrator'!$D$2:$D$3000=B769,"#no matching result in GAME.CHECKLIST Integrator")="0","#Text found in aircraft PAGE_Integrator but no matching entry name; check that you copy-pasted entry names",
                   _xlfn._xlws.FILTER('GAME.CHECKLIST_ Integrator'!$C$2:$C$3000,'GAME.CHECKLIST_ Integrator'!$D$2:$D$3000=B769,"#no matching result in GAME.CHECKLIST Integrator")),
           _xlfn._xlws.FILTER('Checklist.loc DATA'!$D$3:$D$3000,'Checklist.loc DATA'!$C$3:$C$3000=B769,"#no matching result in Checklist.loc DATA")))</f>
        <v/>
      </c>
      <c r="D769" s="54"/>
      <c r="E769" s="46" t="str" cm="1">
        <f t="array" ref="E769">IF(D769="","",
       IF(OR(_xlfn._xlws.FILTER('Checklist.loc DATA'!$D$3:$D$3000,'Checklist.loc DATA'!$C$3:$C$3000=D769,"#no matching result in Checklist.loc DATA")="#no matching result found in Checklist.loc DATA",_xlfn._xlws.FILTER('Checklist.loc DATA'!$D$3:$D$3000,'Checklist.loc DATA'!$C$3:$C$3000=D769,"#no matching result in Checklist.loc DATA")="MISSING",_xlfn._xlws.FILTER('Checklist.loc DATA'!$D$3:$D$3000,'Checklist.loc DATA'!$C$3:$C$3000=D769,"#no matching result in Checklist.loc DATA")=""),
            IF(_xlfn._xlws.FILTER('GAME.CHECKLIST_ Integrator'!$C$2:$C$3000,'GAME.CHECKLIST_ Integrator'!$D$2:$D$3000=D769,"#no matching result in GAME.CHECKLIST Integrator")="0","#Text found in aircraft PAGE_Integrator but no matching entry name; check that you copy-pasted entry names",
                   _xlfn._xlws.FILTER('GAME.CHECKLIST_ Integrator'!$C$2:$C$3000,'GAME.CHECKLIST_ Integrator'!$D$2:$D$3000=D769,"#no matching result in GAME.CHECKLIST Integrator")),
           _xlfn._xlws.FILTER('Checklist.loc DATA'!$D$3:$D$3000,'Checklist.loc DATA'!$C$3:$C$3000=D769,"#no matching result in Checklist.loc DATA")))</f>
        <v/>
      </c>
      <c r="F769" s="52"/>
      <c r="G769" s="46" t="str" cm="1">
        <f t="array" ref="G769">IF(F769="","",
       IF(OR(_xlfn._xlws.FILTER('Checklist.loc DATA'!$D$3:$D$3000,'Checklist.loc DATA'!$C$3:$C$3000=F769,"#no matching result in Checklist.loc DATA")="#no matching result found in Checklist.loc DATA",_xlfn._xlws.FILTER('Checklist.loc DATA'!$D$3:$D$3000,'Checklist.loc DATA'!$C$3:$C$3000=F769,"#no matching result in Checklist.loc DATA")="MISSING",_xlfn._xlws.FILTER('Checklist.loc DATA'!$D$3:$D$3000,'Checklist.loc DATA'!$C$3:$C$3000=F769,"#no matching result in Checklist.loc DATA")=""),
            IF(_xlfn._xlws.FILTER('GAME.CHECKLIST_ Integrator'!$C$2:$C$3000,'GAME.CHECKLIST_ Integrator'!$D$2:$D$3000=F769,"#no matching result in GAME.CHECKLIST Integrator")="0","#Text found in aircraft PAGE_Integrator but no matching entry name; check that you copy-pasted entry names",
                   _xlfn._xlws.FILTER('GAME.CHECKLIST_ Integrator'!$C$2:$C$3000,'GAME.CHECKLIST_ Integrator'!$D$2:$D$3000=F769,"#no matching result in GAME.CHECKLIST Integrator")),
           _xlfn._xlws.FILTER('Checklist.loc DATA'!$D$3:$D$3000,'Checklist.loc DATA'!$C$3:$C$3000=F769,"#no matching result in Checklist.loc DATA")))</f>
        <v/>
      </c>
      <c r="H769" s="61"/>
      <c r="I769" s="46" t="str" cm="1">
        <f t="array" ref="I769">IF(H769="","",
       IF(OR(_xlfn._xlws.FILTER('Checklist.loc DATA'!$D$3:$D$3000,'Checklist.loc DATA'!$C$3:$C$3000=H769,"#no matching result in Checklist.loc DATA")="#no matching result found in Checklist.loc DATA",_xlfn._xlws.FILTER('Checklist.loc DATA'!$D$3:$D$3000,'Checklist.loc DATA'!$C$3:$C$3000=H769,"#no matching result in Checklist.loc DATA")="MISSING",_xlfn._xlws.FILTER('Checklist.loc DATA'!$D$3:$D$3000,'Checklist.loc DATA'!$C$3:$C$3000=H769,"#no matching result in Checklist.loc DATA")=""),
            IF(_xlfn._xlws.FILTER('GAME.CHECKLIST_ Integrator'!$C$2:$C$3000,'GAME.CHECKLIST_ Integrator'!$D$2:$D$3000=H769,"#no matching result in GAME.CHECKLIST Integrator")="0","#Text found in aircraft PAGE_Integrator but no matching entry name; check that you copy-pasted entry names",
                   _xlfn._xlws.FILTER('GAME.CHECKLIST_ Integrator'!$C$2:$C$3000,'GAME.CHECKLIST_ Integrator'!$D$2:$D$3000=H769,"#no matching result in GAME.CHECKLIST Integrator")),
           _xlfn._xlws.FILTER('Checklist.loc DATA'!$D$3:$D$3000,'Checklist.loc DATA'!$C$3:$C$3000=H769,"#no matching result in Checklist.loc DATA")))</f>
        <v/>
      </c>
      <c r="J769" s="48"/>
      <c r="K769" s="46" t="str" cm="1">
        <f t="array" ref="K769">IF(OR(J769="",J769=0),"",
       IF(OR(_xlfn._xlws.FILTER('Checklist.loc DATA'!$E$3:$E$3000,'Checklist.loc DATA'!$D$3:$D$3000=J769,"#no matching result in Checklist.loc DATA")="#no matching result found in Checklist.loc DATA",_xlfn._xlws.FILTER('Checklist.loc DATA'!$E$3:$E$3000,'Checklist.loc DATA'!$D$3:$D$3000=J769,"#no matching result in Checklist.loc DATA")="MISSING",_xlfn._xlws.FILTER('Checklist.loc DATA'!$E$3:$E$3000,'Checklist.loc DATA'!$D$3:$D$3000=J769,"#no matching result in Checklist.loc DATA")=""),
          IF(_xlfn._xlws.FILTER('CLUE. Integrator'!$C$2:$C$3000,'CLUE. Integrator'!$D$2:$D$3000=J769,"#no matching result in aircraft CLUE_Integrator")="0","#Text found in aircraft CLUE_Integrator but no matching entry name; check that you copy-pasted entry names",
                   _xlfn._xlws.FILTER('CLUE. Integrator'!$C$2:$C$3000,'CLUE. Integrator'!$D$2:$D$3000=J769,"#no matching result in aircraft CLUE_Integrator")),
           _xlfn._xlws.FILTER('Checklist.loc DATA'!$E$3:$E$3000,'Checklist.loc DATA'!$D$3:$D$3000=J769,"#no matching result in Checklist.loc DATA")))</f>
        <v/>
      </c>
      <c r="L769" s="63" t="str">
        <f>IF('Integrator tracking'!G778="","",'Integrator tracking'!G778)</f>
        <v/>
      </c>
      <c r="M769" s="14" t="str">
        <f t="shared" si="22"/>
        <v/>
      </c>
      <c r="N769" s="14" t="str">
        <f>IF(F769="","",
_xlfn.CONCAT('Resource Checklist generator'!$A$2,UPPER('Resource Checklist generator'!$O$1),SUBSTITUTE(_xlfn.CONCAT(G769,"_",I769),"GAME.CHECKLIST_",""),"_",T769,'Resource Checklist generator'!$M$2,L769,'Resource Checklist generator'!$K$2,CHAR(10),
    'Resource Checklist generator'!$L$1,'Resource Checklist generator'!$N$2,'Resource Checklist generator'!$K$1,CHAR(10),
    'Resource Checklist generator'!$N$1
))</f>
        <v/>
      </c>
      <c r="O769" s="14" t="str">
        <f>IF(NOT(OR(U769=0,U769="")),_xlfn.CONCAT('Resource Checklist generator'!$G$2,U769,'Resource Checklist generator'!$H$2,CHAR(10),'Resource Checklist generator'!$I$2),"")</f>
        <v/>
      </c>
      <c r="P769" s="14" t="str">
        <f>IF(NOT(OR(V769=0,V769="")),_xlfn.CONCAT('Resource Checklist generator'!$J$2,V769,'Resource Checklist generator'!$H$2,CHAR(10),'Resource Checklist generator'!$L$2),"")</f>
        <v/>
      </c>
      <c r="Q769" s="14" t="str">
        <f>IF(F769="","",
    _xlfn.CONCAT('Resource Checklist generator'!$A$1,UPPER('Resource Checklist generator'!$O$1),SUBSTITUTE(_xlfn.CONCAT(G769,"_",I769),"GAME.CHECKLIST_",""),'Resource Checklist generator'!$B$1,CHAR(10),
    'Resource Checklist generator'!$C$1,G769,'Resource Checklist generator'!$D$1,I769,'Resource Checklist generator'!$E$1,CHAR(10),
    IF(K769="","",_xlfn.CONCAT('Resource Checklist generator'!$F$1,K769,'Resource Checklist generator'!$G$1,CHAR(10))),
    'Resource Checklist generator'!$J$1,'Resource Checklist generator'!$K$1,CHAR(10),
    'Resource Checklist generator'!$N$1)
)</f>
        <v/>
      </c>
      <c r="R769" s="14"/>
      <c r="S769" s="14" t="str">
        <f t="shared" si="23"/>
        <v/>
      </c>
      <c r="T769" s="14" t="str" cm="1">
        <f t="array" ref="T769">IF(Q769="","",MATCH(MID(Q769,1,255),MID($R$3:$R$999,1,255),0))</f>
        <v/>
      </c>
      <c r="U769" s="14"/>
      <c r="V769" s="14"/>
    </row>
    <row r="770" spans="2:22">
      <c r="B770" s="9"/>
      <c r="C770" s="46" t="str" cm="1">
        <f t="array" ref="C770">IF(B770="","",
       IF(OR(_xlfn._xlws.FILTER('Checklist.loc DATA'!$D$3:$D$3000,'Checklist.loc DATA'!$C$3:$C$3000=B770,"#no matching result in Checklist.loc DATA")="#no matching result found in Checklist.loc DATA",_xlfn._xlws.FILTER('Checklist.loc DATA'!$D$3:$D$3000,'Checklist.loc DATA'!$C$3:$C$3000=B770,"#no matching result in Checklist.loc DATA")="MISSING",_xlfn._xlws.FILTER('Checklist.loc DATA'!$D$3:$D$3000,'Checklist.loc DATA'!$C$3:$C$3000=B770,"#no matching result in Checklist.loc DATA")=""),
            IF(_xlfn._xlws.FILTER('GAME.CHECKLIST_ Integrator'!$C$2:$C$3000,'GAME.CHECKLIST_ Integrator'!$D$2:$D$3000=B770,"#no matching result in GAME.CHECKLIST Integrator")="0","#Text found in aircraft PAGE_Integrator but no matching entry name; check that you copy-pasted entry names",
                   _xlfn._xlws.FILTER('GAME.CHECKLIST_ Integrator'!$C$2:$C$3000,'GAME.CHECKLIST_ Integrator'!$D$2:$D$3000=B770,"#no matching result in GAME.CHECKLIST Integrator")),
           _xlfn._xlws.FILTER('Checklist.loc DATA'!$D$3:$D$3000,'Checklist.loc DATA'!$C$3:$C$3000=B770,"#no matching result in Checklist.loc DATA")))</f>
        <v/>
      </c>
      <c r="D770" s="54"/>
      <c r="E770" s="46" t="str" cm="1">
        <f t="array" ref="E770">IF(D770="","",
       IF(OR(_xlfn._xlws.FILTER('Checklist.loc DATA'!$D$3:$D$3000,'Checklist.loc DATA'!$C$3:$C$3000=D770,"#no matching result in Checklist.loc DATA")="#no matching result found in Checklist.loc DATA",_xlfn._xlws.FILTER('Checklist.loc DATA'!$D$3:$D$3000,'Checklist.loc DATA'!$C$3:$C$3000=D770,"#no matching result in Checklist.loc DATA")="MISSING",_xlfn._xlws.FILTER('Checklist.loc DATA'!$D$3:$D$3000,'Checklist.loc DATA'!$C$3:$C$3000=D770,"#no matching result in Checklist.loc DATA")=""),
            IF(_xlfn._xlws.FILTER('GAME.CHECKLIST_ Integrator'!$C$2:$C$3000,'GAME.CHECKLIST_ Integrator'!$D$2:$D$3000=D770,"#no matching result in GAME.CHECKLIST Integrator")="0","#Text found in aircraft PAGE_Integrator but no matching entry name; check that you copy-pasted entry names",
                   _xlfn._xlws.FILTER('GAME.CHECKLIST_ Integrator'!$C$2:$C$3000,'GAME.CHECKLIST_ Integrator'!$D$2:$D$3000=D770,"#no matching result in GAME.CHECKLIST Integrator")),
           _xlfn._xlws.FILTER('Checklist.loc DATA'!$D$3:$D$3000,'Checklist.loc DATA'!$C$3:$C$3000=D770,"#no matching result in Checklist.loc DATA")))</f>
        <v/>
      </c>
      <c r="F770" s="52"/>
      <c r="G770" s="46" t="str" cm="1">
        <f t="array" ref="G770">IF(F770="","",
       IF(OR(_xlfn._xlws.FILTER('Checklist.loc DATA'!$D$3:$D$3000,'Checklist.loc DATA'!$C$3:$C$3000=F770,"#no matching result in Checklist.loc DATA")="#no matching result found in Checklist.loc DATA",_xlfn._xlws.FILTER('Checklist.loc DATA'!$D$3:$D$3000,'Checklist.loc DATA'!$C$3:$C$3000=F770,"#no matching result in Checklist.loc DATA")="MISSING",_xlfn._xlws.FILTER('Checklist.loc DATA'!$D$3:$D$3000,'Checklist.loc DATA'!$C$3:$C$3000=F770,"#no matching result in Checklist.loc DATA")=""),
            IF(_xlfn._xlws.FILTER('GAME.CHECKLIST_ Integrator'!$C$2:$C$3000,'GAME.CHECKLIST_ Integrator'!$D$2:$D$3000=F770,"#no matching result in GAME.CHECKLIST Integrator")="0","#Text found in aircraft PAGE_Integrator but no matching entry name; check that you copy-pasted entry names",
                   _xlfn._xlws.FILTER('GAME.CHECKLIST_ Integrator'!$C$2:$C$3000,'GAME.CHECKLIST_ Integrator'!$D$2:$D$3000=F770,"#no matching result in GAME.CHECKLIST Integrator")),
           _xlfn._xlws.FILTER('Checklist.loc DATA'!$D$3:$D$3000,'Checklist.loc DATA'!$C$3:$C$3000=F770,"#no matching result in Checklist.loc DATA")))</f>
        <v/>
      </c>
      <c r="H770" s="61"/>
      <c r="I770" s="46" t="str" cm="1">
        <f t="array" ref="I770">IF(H770="","",
       IF(OR(_xlfn._xlws.FILTER('Checklist.loc DATA'!$D$3:$D$3000,'Checklist.loc DATA'!$C$3:$C$3000=H770,"#no matching result in Checklist.loc DATA")="#no matching result found in Checklist.loc DATA",_xlfn._xlws.FILTER('Checklist.loc DATA'!$D$3:$D$3000,'Checklist.loc DATA'!$C$3:$C$3000=H770,"#no matching result in Checklist.loc DATA")="MISSING",_xlfn._xlws.FILTER('Checklist.loc DATA'!$D$3:$D$3000,'Checklist.loc DATA'!$C$3:$C$3000=H770,"#no matching result in Checklist.loc DATA")=""),
            IF(_xlfn._xlws.FILTER('GAME.CHECKLIST_ Integrator'!$C$2:$C$3000,'GAME.CHECKLIST_ Integrator'!$D$2:$D$3000=H770,"#no matching result in GAME.CHECKLIST Integrator")="0","#Text found in aircraft PAGE_Integrator but no matching entry name; check that you copy-pasted entry names",
                   _xlfn._xlws.FILTER('GAME.CHECKLIST_ Integrator'!$C$2:$C$3000,'GAME.CHECKLIST_ Integrator'!$D$2:$D$3000=H770,"#no matching result in GAME.CHECKLIST Integrator")),
           _xlfn._xlws.FILTER('Checklist.loc DATA'!$D$3:$D$3000,'Checklist.loc DATA'!$C$3:$C$3000=H770,"#no matching result in Checklist.loc DATA")))</f>
        <v/>
      </c>
      <c r="J770" s="48"/>
      <c r="K770" s="46" t="str" cm="1">
        <f t="array" ref="K770">IF(OR(J770="",J770=0),"",
       IF(OR(_xlfn._xlws.FILTER('Checklist.loc DATA'!$E$3:$E$3000,'Checklist.loc DATA'!$D$3:$D$3000=J770,"#no matching result in Checklist.loc DATA")="#no matching result found in Checklist.loc DATA",_xlfn._xlws.FILTER('Checklist.loc DATA'!$E$3:$E$3000,'Checklist.loc DATA'!$D$3:$D$3000=J770,"#no matching result in Checklist.loc DATA")="MISSING",_xlfn._xlws.FILTER('Checklist.loc DATA'!$E$3:$E$3000,'Checklist.loc DATA'!$D$3:$D$3000=J770,"#no matching result in Checklist.loc DATA")=""),
          IF(_xlfn._xlws.FILTER('CLUE. Integrator'!$C$2:$C$3000,'CLUE. Integrator'!$D$2:$D$3000=J770,"#no matching result in aircraft CLUE_Integrator")="0","#Text found in aircraft CLUE_Integrator but no matching entry name; check that you copy-pasted entry names",
                   _xlfn._xlws.FILTER('CLUE. Integrator'!$C$2:$C$3000,'CLUE. Integrator'!$D$2:$D$3000=J770,"#no matching result in aircraft CLUE_Integrator")),
           _xlfn._xlws.FILTER('Checklist.loc DATA'!$E$3:$E$3000,'Checklist.loc DATA'!$D$3:$D$3000=J770,"#no matching result in Checklist.loc DATA")))</f>
        <v/>
      </c>
      <c r="L770" s="63" t="str">
        <f>IF('Integrator tracking'!G779="","",'Integrator tracking'!G779)</f>
        <v/>
      </c>
      <c r="M770" s="14" t="str">
        <f t="shared" si="22"/>
        <v/>
      </c>
      <c r="N770" s="14" t="str">
        <f>IF(F770="","",
_xlfn.CONCAT('Resource Checklist generator'!$A$2,UPPER('Resource Checklist generator'!$O$1),SUBSTITUTE(_xlfn.CONCAT(G770,"_",I770),"GAME.CHECKLIST_",""),"_",T770,'Resource Checklist generator'!$M$2,L770,'Resource Checklist generator'!$K$2,CHAR(10),
    'Resource Checklist generator'!$L$1,'Resource Checklist generator'!$N$2,'Resource Checklist generator'!$K$1,CHAR(10),
    'Resource Checklist generator'!$N$1
))</f>
        <v/>
      </c>
      <c r="O770" s="14" t="str">
        <f>IF(NOT(OR(U770=0,U770="")),_xlfn.CONCAT('Resource Checklist generator'!$G$2,U770,'Resource Checklist generator'!$H$2,CHAR(10),'Resource Checklist generator'!$I$2),"")</f>
        <v/>
      </c>
      <c r="P770" s="14" t="str">
        <f>IF(NOT(OR(V770=0,V770="")),_xlfn.CONCAT('Resource Checklist generator'!$J$2,V770,'Resource Checklist generator'!$H$2,CHAR(10),'Resource Checklist generator'!$L$2),"")</f>
        <v/>
      </c>
      <c r="Q770" s="14" t="str">
        <f>IF(F770="","",
    _xlfn.CONCAT('Resource Checklist generator'!$A$1,UPPER('Resource Checklist generator'!$O$1),SUBSTITUTE(_xlfn.CONCAT(G770,"_",I770),"GAME.CHECKLIST_",""),'Resource Checklist generator'!$B$1,CHAR(10),
    'Resource Checklist generator'!$C$1,G770,'Resource Checklist generator'!$D$1,I770,'Resource Checklist generator'!$E$1,CHAR(10),
    IF(K770="","",_xlfn.CONCAT('Resource Checklist generator'!$F$1,K770,'Resource Checklist generator'!$G$1,CHAR(10))),
    'Resource Checklist generator'!$J$1,'Resource Checklist generator'!$K$1,CHAR(10),
    'Resource Checklist generator'!$N$1)
)</f>
        <v/>
      </c>
      <c r="R770" s="14"/>
      <c r="S770" s="14" t="str">
        <f t="shared" si="23"/>
        <v/>
      </c>
      <c r="T770" s="14" t="str" cm="1">
        <f t="array" ref="T770">IF(Q770="","",MATCH(MID(Q770,1,255),MID($R$3:$R$999,1,255),0))</f>
        <v/>
      </c>
      <c r="U770" s="14"/>
      <c r="V770" s="14"/>
    </row>
    <row r="771" spans="2:22">
      <c r="B771" s="9"/>
      <c r="C771" s="46" t="str" cm="1">
        <f t="array" ref="C771">IF(B771="","",
       IF(OR(_xlfn._xlws.FILTER('Checklist.loc DATA'!$D$3:$D$3000,'Checklist.loc DATA'!$C$3:$C$3000=B771,"#no matching result in Checklist.loc DATA")="#no matching result found in Checklist.loc DATA",_xlfn._xlws.FILTER('Checklist.loc DATA'!$D$3:$D$3000,'Checklist.loc DATA'!$C$3:$C$3000=B771,"#no matching result in Checklist.loc DATA")="MISSING",_xlfn._xlws.FILTER('Checklist.loc DATA'!$D$3:$D$3000,'Checklist.loc DATA'!$C$3:$C$3000=B771,"#no matching result in Checklist.loc DATA")=""),
            IF(_xlfn._xlws.FILTER('GAME.CHECKLIST_ Integrator'!$C$2:$C$3000,'GAME.CHECKLIST_ Integrator'!$D$2:$D$3000=B771,"#no matching result in GAME.CHECKLIST Integrator")="0","#Text found in aircraft PAGE_Integrator but no matching entry name; check that you copy-pasted entry names",
                   _xlfn._xlws.FILTER('GAME.CHECKLIST_ Integrator'!$C$2:$C$3000,'GAME.CHECKLIST_ Integrator'!$D$2:$D$3000=B771,"#no matching result in GAME.CHECKLIST Integrator")),
           _xlfn._xlws.FILTER('Checklist.loc DATA'!$D$3:$D$3000,'Checklist.loc DATA'!$C$3:$C$3000=B771,"#no matching result in Checklist.loc DATA")))</f>
        <v/>
      </c>
      <c r="D771" s="54"/>
      <c r="E771" s="46" t="str" cm="1">
        <f t="array" ref="E771">IF(D771="","",
       IF(OR(_xlfn._xlws.FILTER('Checklist.loc DATA'!$D$3:$D$3000,'Checklist.loc DATA'!$C$3:$C$3000=D771,"#no matching result in Checklist.loc DATA")="#no matching result found in Checklist.loc DATA",_xlfn._xlws.FILTER('Checklist.loc DATA'!$D$3:$D$3000,'Checklist.loc DATA'!$C$3:$C$3000=D771,"#no matching result in Checklist.loc DATA")="MISSING",_xlfn._xlws.FILTER('Checklist.loc DATA'!$D$3:$D$3000,'Checklist.loc DATA'!$C$3:$C$3000=D771,"#no matching result in Checklist.loc DATA")=""),
            IF(_xlfn._xlws.FILTER('GAME.CHECKLIST_ Integrator'!$C$2:$C$3000,'GAME.CHECKLIST_ Integrator'!$D$2:$D$3000=D771,"#no matching result in GAME.CHECKLIST Integrator")="0","#Text found in aircraft PAGE_Integrator but no matching entry name; check that you copy-pasted entry names",
                   _xlfn._xlws.FILTER('GAME.CHECKLIST_ Integrator'!$C$2:$C$3000,'GAME.CHECKLIST_ Integrator'!$D$2:$D$3000=D771,"#no matching result in GAME.CHECKLIST Integrator")),
           _xlfn._xlws.FILTER('Checklist.loc DATA'!$D$3:$D$3000,'Checklist.loc DATA'!$C$3:$C$3000=D771,"#no matching result in Checklist.loc DATA")))</f>
        <v/>
      </c>
      <c r="F771" s="52"/>
      <c r="G771" s="46" t="str" cm="1">
        <f t="array" ref="G771">IF(F771="","",
       IF(OR(_xlfn._xlws.FILTER('Checklist.loc DATA'!$D$3:$D$3000,'Checklist.loc DATA'!$C$3:$C$3000=F771,"#no matching result in Checklist.loc DATA")="#no matching result found in Checklist.loc DATA",_xlfn._xlws.FILTER('Checklist.loc DATA'!$D$3:$D$3000,'Checklist.loc DATA'!$C$3:$C$3000=F771,"#no matching result in Checklist.loc DATA")="MISSING",_xlfn._xlws.FILTER('Checklist.loc DATA'!$D$3:$D$3000,'Checklist.loc DATA'!$C$3:$C$3000=F771,"#no matching result in Checklist.loc DATA")=""),
            IF(_xlfn._xlws.FILTER('GAME.CHECKLIST_ Integrator'!$C$2:$C$3000,'GAME.CHECKLIST_ Integrator'!$D$2:$D$3000=F771,"#no matching result in GAME.CHECKLIST Integrator")="0","#Text found in aircraft PAGE_Integrator but no matching entry name; check that you copy-pasted entry names",
                   _xlfn._xlws.FILTER('GAME.CHECKLIST_ Integrator'!$C$2:$C$3000,'GAME.CHECKLIST_ Integrator'!$D$2:$D$3000=F771,"#no matching result in GAME.CHECKLIST Integrator")),
           _xlfn._xlws.FILTER('Checklist.loc DATA'!$D$3:$D$3000,'Checklist.loc DATA'!$C$3:$C$3000=F771,"#no matching result in Checklist.loc DATA")))</f>
        <v/>
      </c>
      <c r="H771" s="61"/>
      <c r="I771" s="46" t="str" cm="1">
        <f t="array" ref="I771">IF(H771="","",
       IF(OR(_xlfn._xlws.FILTER('Checklist.loc DATA'!$D$3:$D$3000,'Checklist.loc DATA'!$C$3:$C$3000=H771,"#no matching result in Checklist.loc DATA")="#no matching result found in Checklist.loc DATA",_xlfn._xlws.FILTER('Checklist.loc DATA'!$D$3:$D$3000,'Checklist.loc DATA'!$C$3:$C$3000=H771,"#no matching result in Checklist.loc DATA")="MISSING",_xlfn._xlws.FILTER('Checklist.loc DATA'!$D$3:$D$3000,'Checklist.loc DATA'!$C$3:$C$3000=H771,"#no matching result in Checklist.loc DATA")=""),
            IF(_xlfn._xlws.FILTER('GAME.CHECKLIST_ Integrator'!$C$2:$C$3000,'GAME.CHECKLIST_ Integrator'!$D$2:$D$3000=H771,"#no matching result in GAME.CHECKLIST Integrator")="0","#Text found in aircraft PAGE_Integrator but no matching entry name; check that you copy-pasted entry names",
                   _xlfn._xlws.FILTER('GAME.CHECKLIST_ Integrator'!$C$2:$C$3000,'GAME.CHECKLIST_ Integrator'!$D$2:$D$3000=H771,"#no matching result in GAME.CHECKLIST Integrator")),
           _xlfn._xlws.FILTER('Checklist.loc DATA'!$D$3:$D$3000,'Checklist.loc DATA'!$C$3:$C$3000=H771,"#no matching result in Checklist.loc DATA")))</f>
        <v/>
      </c>
      <c r="J771" s="48"/>
      <c r="K771" s="46" t="str" cm="1">
        <f t="array" ref="K771">IF(OR(J771="",J771=0),"",
       IF(OR(_xlfn._xlws.FILTER('Checklist.loc DATA'!$E$3:$E$3000,'Checklist.loc DATA'!$D$3:$D$3000=J771,"#no matching result in Checklist.loc DATA")="#no matching result found in Checklist.loc DATA",_xlfn._xlws.FILTER('Checklist.loc DATA'!$E$3:$E$3000,'Checklist.loc DATA'!$D$3:$D$3000=J771,"#no matching result in Checklist.loc DATA")="MISSING",_xlfn._xlws.FILTER('Checklist.loc DATA'!$E$3:$E$3000,'Checklist.loc DATA'!$D$3:$D$3000=J771,"#no matching result in Checklist.loc DATA")=""),
          IF(_xlfn._xlws.FILTER('CLUE. Integrator'!$C$2:$C$3000,'CLUE. Integrator'!$D$2:$D$3000=J771,"#no matching result in aircraft CLUE_Integrator")="0","#Text found in aircraft CLUE_Integrator but no matching entry name; check that you copy-pasted entry names",
                   _xlfn._xlws.FILTER('CLUE. Integrator'!$C$2:$C$3000,'CLUE. Integrator'!$D$2:$D$3000=J771,"#no matching result in aircraft CLUE_Integrator")),
           _xlfn._xlws.FILTER('Checklist.loc DATA'!$E$3:$E$3000,'Checklist.loc DATA'!$D$3:$D$3000=J771,"#no matching result in Checklist.loc DATA")))</f>
        <v/>
      </c>
      <c r="L771" s="63" t="str">
        <f>IF('Integrator tracking'!G780="","",'Integrator tracking'!G780)</f>
        <v/>
      </c>
      <c r="M771" s="14" t="str">
        <f t="shared" si="22"/>
        <v/>
      </c>
      <c r="N771" s="14" t="str">
        <f>IF(F771="","",
_xlfn.CONCAT('Resource Checklist generator'!$A$2,UPPER('Resource Checklist generator'!$O$1),SUBSTITUTE(_xlfn.CONCAT(G771,"_",I771),"GAME.CHECKLIST_",""),"_",T771,'Resource Checklist generator'!$M$2,L771,'Resource Checklist generator'!$K$2,CHAR(10),
    'Resource Checklist generator'!$L$1,'Resource Checklist generator'!$N$2,'Resource Checklist generator'!$K$1,CHAR(10),
    'Resource Checklist generator'!$N$1
))</f>
        <v/>
      </c>
      <c r="O771" s="14" t="str">
        <f>IF(NOT(OR(U771=0,U771="")),_xlfn.CONCAT('Resource Checklist generator'!$G$2,U771,'Resource Checklist generator'!$H$2,CHAR(10),'Resource Checklist generator'!$I$2),"")</f>
        <v/>
      </c>
      <c r="P771" s="14" t="str">
        <f>IF(NOT(OR(V771=0,V771="")),_xlfn.CONCAT('Resource Checklist generator'!$J$2,V771,'Resource Checklist generator'!$H$2,CHAR(10),'Resource Checklist generator'!$L$2),"")</f>
        <v/>
      </c>
      <c r="Q771" s="14" t="str">
        <f>IF(F771="","",
    _xlfn.CONCAT('Resource Checklist generator'!$A$1,UPPER('Resource Checklist generator'!$O$1),SUBSTITUTE(_xlfn.CONCAT(G771,"_",I771),"GAME.CHECKLIST_",""),'Resource Checklist generator'!$B$1,CHAR(10),
    'Resource Checklist generator'!$C$1,G771,'Resource Checklist generator'!$D$1,I771,'Resource Checklist generator'!$E$1,CHAR(10),
    IF(K771="","",_xlfn.CONCAT('Resource Checklist generator'!$F$1,K771,'Resource Checklist generator'!$G$1,CHAR(10))),
    'Resource Checklist generator'!$J$1,'Resource Checklist generator'!$K$1,CHAR(10),
    'Resource Checklist generator'!$N$1)
)</f>
        <v/>
      </c>
      <c r="R771" s="14"/>
      <c r="S771" s="14" t="str">
        <f t="shared" si="23"/>
        <v/>
      </c>
      <c r="T771" s="14" t="str" cm="1">
        <f t="array" ref="T771">IF(Q771="","",MATCH(MID(Q771,1,255),MID($R$3:$R$999,1,255),0))</f>
        <v/>
      </c>
      <c r="U771" s="14"/>
      <c r="V771" s="14"/>
    </row>
    <row r="772" spans="2:22">
      <c r="B772" s="9"/>
      <c r="C772" s="46" t="str" cm="1">
        <f t="array" ref="C772">IF(B772="","",
       IF(OR(_xlfn._xlws.FILTER('Checklist.loc DATA'!$D$3:$D$3000,'Checklist.loc DATA'!$C$3:$C$3000=B772,"#no matching result in Checklist.loc DATA")="#no matching result found in Checklist.loc DATA",_xlfn._xlws.FILTER('Checklist.loc DATA'!$D$3:$D$3000,'Checklist.loc DATA'!$C$3:$C$3000=B772,"#no matching result in Checklist.loc DATA")="MISSING",_xlfn._xlws.FILTER('Checklist.loc DATA'!$D$3:$D$3000,'Checklist.loc DATA'!$C$3:$C$3000=B772,"#no matching result in Checklist.loc DATA")=""),
            IF(_xlfn._xlws.FILTER('GAME.CHECKLIST_ Integrator'!$C$2:$C$3000,'GAME.CHECKLIST_ Integrator'!$D$2:$D$3000=B772,"#no matching result in GAME.CHECKLIST Integrator")="0","#Text found in aircraft PAGE_Integrator but no matching entry name; check that you copy-pasted entry names",
                   _xlfn._xlws.FILTER('GAME.CHECKLIST_ Integrator'!$C$2:$C$3000,'GAME.CHECKLIST_ Integrator'!$D$2:$D$3000=B772,"#no matching result in GAME.CHECKLIST Integrator")),
           _xlfn._xlws.FILTER('Checklist.loc DATA'!$D$3:$D$3000,'Checklist.loc DATA'!$C$3:$C$3000=B772,"#no matching result in Checklist.loc DATA")))</f>
        <v/>
      </c>
      <c r="D772" s="54"/>
      <c r="E772" s="46" t="str" cm="1">
        <f t="array" ref="E772">IF(D772="","",
       IF(OR(_xlfn._xlws.FILTER('Checklist.loc DATA'!$D$3:$D$3000,'Checklist.loc DATA'!$C$3:$C$3000=D772,"#no matching result in Checklist.loc DATA")="#no matching result found in Checklist.loc DATA",_xlfn._xlws.FILTER('Checklist.loc DATA'!$D$3:$D$3000,'Checklist.loc DATA'!$C$3:$C$3000=D772,"#no matching result in Checklist.loc DATA")="MISSING",_xlfn._xlws.FILTER('Checklist.loc DATA'!$D$3:$D$3000,'Checklist.loc DATA'!$C$3:$C$3000=D772,"#no matching result in Checklist.loc DATA")=""),
            IF(_xlfn._xlws.FILTER('GAME.CHECKLIST_ Integrator'!$C$2:$C$3000,'GAME.CHECKLIST_ Integrator'!$D$2:$D$3000=D772,"#no matching result in GAME.CHECKLIST Integrator")="0","#Text found in aircraft PAGE_Integrator but no matching entry name; check that you copy-pasted entry names",
                   _xlfn._xlws.FILTER('GAME.CHECKLIST_ Integrator'!$C$2:$C$3000,'GAME.CHECKLIST_ Integrator'!$D$2:$D$3000=D772,"#no matching result in GAME.CHECKLIST Integrator")),
           _xlfn._xlws.FILTER('Checklist.loc DATA'!$D$3:$D$3000,'Checklist.loc DATA'!$C$3:$C$3000=D772,"#no matching result in Checklist.loc DATA")))</f>
        <v/>
      </c>
      <c r="F772" s="52"/>
      <c r="G772" s="46" t="str" cm="1">
        <f t="array" ref="G772">IF(F772="","",
       IF(OR(_xlfn._xlws.FILTER('Checklist.loc DATA'!$D$3:$D$3000,'Checklist.loc DATA'!$C$3:$C$3000=F772,"#no matching result in Checklist.loc DATA")="#no matching result found in Checklist.loc DATA",_xlfn._xlws.FILTER('Checklist.loc DATA'!$D$3:$D$3000,'Checklist.loc DATA'!$C$3:$C$3000=F772,"#no matching result in Checklist.loc DATA")="MISSING",_xlfn._xlws.FILTER('Checklist.loc DATA'!$D$3:$D$3000,'Checklist.loc DATA'!$C$3:$C$3000=F772,"#no matching result in Checklist.loc DATA")=""),
            IF(_xlfn._xlws.FILTER('GAME.CHECKLIST_ Integrator'!$C$2:$C$3000,'GAME.CHECKLIST_ Integrator'!$D$2:$D$3000=F772,"#no matching result in GAME.CHECKLIST Integrator")="0","#Text found in aircraft PAGE_Integrator but no matching entry name; check that you copy-pasted entry names",
                   _xlfn._xlws.FILTER('GAME.CHECKLIST_ Integrator'!$C$2:$C$3000,'GAME.CHECKLIST_ Integrator'!$D$2:$D$3000=F772,"#no matching result in GAME.CHECKLIST Integrator")),
           _xlfn._xlws.FILTER('Checklist.loc DATA'!$D$3:$D$3000,'Checklist.loc DATA'!$C$3:$C$3000=F772,"#no matching result in Checklist.loc DATA")))</f>
        <v/>
      </c>
      <c r="H772" s="61"/>
      <c r="I772" s="46" t="str" cm="1">
        <f t="array" ref="I772">IF(H772="","",
       IF(OR(_xlfn._xlws.FILTER('Checklist.loc DATA'!$D$3:$D$3000,'Checklist.loc DATA'!$C$3:$C$3000=H772,"#no matching result in Checklist.loc DATA")="#no matching result found in Checklist.loc DATA",_xlfn._xlws.FILTER('Checklist.loc DATA'!$D$3:$D$3000,'Checklist.loc DATA'!$C$3:$C$3000=H772,"#no matching result in Checklist.loc DATA")="MISSING",_xlfn._xlws.FILTER('Checklist.loc DATA'!$D$3:$D$3000,'Checklist.loc DATA'!$C$3:$C$3000=H772,"#no matching result in Checklist.loc DATA")=""),
            IF(_xlfn._xlws.FILTER('GAME.CHECKLIST_ Integrator'!$C$2:$C$3000,'GAME.CHECKLIST_ Integrator'!$D$2:$D$3000=H772,"#no matching result in GAME.CHECKLIST Integrator")="0","#Text found in aircraft PAGE_Integrator but no matching entry name; check that you copy-pasted entry names",
                   _xlfn._xlws.FILTER('GAME.CHECKLIST_ Integrator'!$C$2:$C$3000,'GAME.CHECKLIST_ Integrator'!$D$2:$D$3000=H772,"#no matching result in GAME.CHECKLIST Integrator")),
           _xlfn._xlws.FILTER('Checklist.loc DATA'!$D$3:$D$3000,'Checklist.loc DATA'!$C$3:$C$3000=H772,"#no matching result in Checklist.loc DATA")))</f>
        <v/>
      </c>
      <c r="J772" s="48"/>
      <c r="K772" s="46" t="str" cm="1">
        <f t="array" ref="K772">IF(OR(J772="",J772=0),"",
       IF(OR(_xlfn._xlws.FILTER('Checklist.loc DATA'!$E$3:$E$3000,'Checklist.loc DATA'!$D$3:$D$3000=J772,"#no matching result in Checklist.loc DATA")="#no matching result found in Checklist.loc DATA",_xlfn._xlws.FILTER('Checklist.loc DATA'!$E$3:$E$3000,'Checklist.loc DATA'!$D$3:$D$3000=J772,"#no matching result in Checklist.loc DATA")="MISSING",_xlfn._xlws.FILTER('Checklist.loc DATA'!$E$3:$E$3000,'Checklist.loc DATA'!$D$3:$D$3000=J772,"#no matching result in Checklist.loc DATA")=""),
          IF(_xlfn._xlws.FILTER('CLUE. Integrator'!$C$2:$C$3000,'CLUE. Integrator'!$D$2:$D$3000=J772,"#no matching result in aircraft CLUE_Integrator")="0","#Text found in aircraft CLUE_Integrator but no matching entry name; check that you copy-pasted entry names",
                   _xlfn._xlws.FILTER('CLUE. Integrator'!$C$2:$C$3000,'CLUE. Integrator'!$D$2:$D$3000=J772,"#no matching result in aircraft CLUE_Integrator")),
           _xlfn._xlws.FILTER('Checklist.loc DATA'!$E$3:$E$3000,'Checklist.loc DATA'!$D$3:$D$3000=J772,"#no matching result in Checklist.loc DATA")))</f>
        <v/>
      </c>
      <c r="L772" s="63" t="str">
        <f>IF('Integrator tracking'!G781="","",'Integrator tracking'!G781)</f>
        <v/>
      </c>
      <c r="M772" s="14" t="str">
        <f t="shared" ref="M772:M835" si="24">IF(NOT(OR(R772=0,R772="")),SUBSTITUTE(R772,_xlfn.CONCAT("""&gt;",CHAR(10),"&lt;CheckpointDesc"),_xlfn.CONCAT("_",S772,"""&gt;",CHAR(10),"&lt;CheckpointDesc")),"")</f>
        <v/>
      </c>
      <c r="N772" s="14" t="str">
        <f>IF(F772="","",
_xlfn.CONCAT('Resource Checklist generator'!$A$2,UPPER('Resource Checklist generator'!$O$1),SUBSTITUTE(_xlfn.CONCAT(G772,"_",I772),"GAME.CHECKLIST_",""),"_",T772,'Resource Checklist generator'!$M$2,L772,'Resource Checklist generator'!$K$2,CHAR(10),
    'Resource Checklist generator'!$L$1,'Resource Checklist generator'!$N$2,'Resource Checklist generator'!$K$1,CHAR(10),
    'Resource Checklist generator'!$N$1
))</f>
        <v/>
      </c>
      <c r="O772" s="14" t="str">
        <f>IF(NOT(OR(U772=0,U772="")),_xlfn.CONCAT('Resource Checklist generator'!$G$2,U772,'Resource Checklist generator'!$H$2,CHAR(10),'Resource Checklist generator'!$I$2),"")</f>
        <v/>
      </c>
      <c r="P772" s="14" t="str">
        <f>IF(NOT(OR(V772=0,V772="")),_xlfn.CONCAT('Resource Checklist generator'!$J$2,V772,'Resource Checklist generator'!$H$2,CHAR(10),'Resource Checklist generator'!$L$2),"")</f>
        <v/>
      </c>
      <c r="Q772" s="14" t="str">
        <f>IF(F772="","",
    _xlfn.CONCAT('Resource Checklist generator'!$A$1,UPPER('Resource Checklist generator'!$O$1),SUBSTITUTE(_xlfn.CONCAT(G772,"_",I772),"GAME.CHECKLIST_",""),'Resource Checklist generator'!$B$1,CHAR(10),
    'Resource Checklist generator'!$C$1,G772,'Resource Checklist generator'!$D$1,I772,'Resource Checklist generator'!$E$1,CHAR(10),
    IF(K772="","",_xlfn.CONCAT('Resource Checklist generator'!$F$1,K772,'Resource Checklist generator'!$G$1,CHAR(10))),
    'Resource Checklist generator'!$J$1,'Resource Checklist generator'!$K$1,CHAR(10),
    'Resource Checklist generator'!$N$1)
)</f>
        <v/>
      </c>
      <c r="R772" s="14"/>
      <c r="S772" s="14" t="str">
        <f t="shared" ref="S772:S835" si="25">IF(R772="","",ROW()-2)</f>
        <v/>
      </c>
      <c r="T772" s="14" t="str" cm="1">
        <f t="array" ref="T772">IF(Q772="","",MATCH(MID(Q772,1,255),MID($R$3:$R$999,1,255),0))</f>
        <v/>
      </c>
      <c r="U772" s="14"/>
      <c r="V772" s="14"/>
    </row>
    <row r="773" spans="2:22">
      <c r="B773" s="9"/>
      <c r="C773" s="46" t="str" cm="1">
        <f t="array" ref="C773">IF(B773="","",
       IF(OR(_xlfn._xlws.FILTER('Checklist.loc DATA'!$D$3:$D$3000,'Checklist.loc DATA'!$C$3:$C$3000=B773,"#no matching result in Checklist.loc DATA")="#no matching result found in Checklist.loc DATA",_xlfn._xlws.FILTER('Checklist.loc DATA'!$D$3:$D$3000,'Checklist.loc DATA'!$C$3:$C$3000=B773,"#no matching result in Checklist.loc DATA")="MISSING",_xlfn._xlws.FILTER('Checklist.loc DATA'!$D$3:$D$3000,'Checklist.loc DATA'!$C$3:$C$3000=B773,"#no matching result in Checklist.loc DATA")=""),
            IF(_xlfn._xlws.FILTER('GAME.CHECKLIST_ Integrator'!$C$2:$C$3000,'GAME.CHECKLIST_ Integrator'!$D$2:$D$3000=B773,"#no matching result in GAME.CHECKLIST Integrator")="0","#Text found in aircraft PAGE_Integrator but no matching entry name; check that you copy-pasted entry names",
                   _xlfn._xlws.FILTER('GAME.CHECKLIST_ Integrator'!$C$2:$C$3000,'GAME.CHECKLIST_ Integrator'!$D$2:$D$3000=B773,"#no matching result in GAME.CHECKLIST Integrator")),
           _xlfn._xlws.FILTER('Checklist.loc DATA'!$D$3:$D$3000,'Checklist.loc DATA'!$C$3:$C$3000=B773,"#no matching result in Checklist.loc DATA")))</f>
        <v/>
      </c>
      <c r="D773" s="54"/>
      <c r="E773" s="46" t="str" cm="1">
        <f t="array" ref="E773">IF(D773="","",
       IF(OR(_xlfn._xlws.FILTER('Checklist.loc DATA'!$D$3:$D$3000,'Checklist.loc DATA'!$C$3:$C$3000=D773,"#no matching result in Checklist.loc DATA")="#no matching result found in Checklist.loc DATA",_xlfn._xlws.FILTER('Checklist.loc DATA'!$D$3:$D$3000,'Checklist.loc DATA'!$C$3:$C$3000=D773,"#no matching result in Checklist.loc DATA")="MISSING",_xlfn._xlws.FILTER('Checklist.loc DATA'!$D$3:$D$3000,'Checklist.loc DATA'!$C$3:$C$3000=D773,"#no matching result in Checklist.loc DATA")=""),
            IF(_xlfn._xlws.FILTER('GAME.CHECKLIST_ Integrator'!$C$2:$C$3000,'GAME.CHECKLIST_ Integrator'!$D$2:$D$3000=D773,"#no matching result in GAME.CHECKLIST Integrator")="0","#Text found in aircraft PAGE_Integrator but no matching entry name; check that you copy-pasted entry names",
                   _xlfn._xlws.FILTER('GAME.CHECKLIST_ Integrator'!$C$2:$C$3000,'GAME.CHECKLIST_ Integrator'!$D$2:$D$3000=D773,"#no matching result in GAME.CHECKLIST Integrator")),
           _xlfn._xlws.FILTER('Checklist.loc DATA'!$D$3:$D$3000,'Checklist.loc DATA'!$C$3:$C$3000=D773,"#no matching result in Checklist.loc DATA")))</f>
        <v/>
      </c>
      <c r="F773" s="52"/>
      <c r="G773" s="46" t="str" cm="1">
        <f t="array" ref="G773">IF(F773="","",
       IF(OR(_xlfn._xlws.FILTER('Checklist.loc DATA'!$D$3:$D$3000,'Checklist.loc DATA'!$C$3:$C$3000=F773,"#no matching result in Checklist.loc DATA")="#no matching result found in Checklist.loc DATA",_xlfn._xlws.FILTER('Checklist.loc DATA'!$D$3:$D$3000,'Checklist.loc DATA'!$C$3:$C$3000=F773,"#no matching result in Checklist.loc DATA")="MISSING",_xlfn._xlws.FILTER('Checklist.loc DATA'!$D$3:$D$3000,'Checklist.loc DATA'!$C$3:$C$3000=F773,"#no matching result in Checklist.loc DATA")=""),
            IF(_xlfn._xlws.FILTER('GAME.CHECKLIST_ Integrator'!$C$2:$C$3000,'GAME.CHECKLIST_ Integrator'!$D$2:$D$3000=F773,"#no matching result in GAME.CHECKLIST Integrator")="0","#Text found in aircraft PAGE_Integrator but no matching entry name; check that you copy-pasted entry names",
                   _xlfn._xlws.FILTER('GAME.CHECKLIST_ Integrator'!$C$2:$C$3000,'GAME.CHECKLIST_ Integrator'!$D$2:$D$3000=F773,"#no matching result in GAME.CHECKLIST Integrator")),
           _xlfn._xlws.FILTER('Checklist.loc DATA'!$D$3:$D$3000,'Checklist.loc DATA'!$C$3:$C$3000=F773,"#no matching result in Checklist.loc DATA")))</f>
        <v/>
      </c>
      <c r="H773" s="61"/>
      <c r="I773" s="46" t="str" cm="1">
        <f t="array" ref="I773">IF(H773="","",
       IF(OR(_xlfn._xlws.FILTER('Checklist.loc DATA'!$D$3:$D$3000,'Checklist.loc DATA'!$C$3:$C$3000=H773,"#no matching result in Checklist.loc DATA")="#no matching result found in Checklist.loc DATA",_xlfn._xlws.FILTER('Checklist.loc DATA'!$D$3:$D$3000,'Checklist.loc DATA'!$C$3:$C$3000=H773,"#no matching result in Checklist.loc DATA")="MISSING",_xlfn._xlws.FILTER('Checklist.loc DATA'!$D$3:$D$3000,'Checklist.loc DATA'!$C$3:$C$3000=H773,"#no matching result in Checklist.loc DATA")=""),
            IF(_xlfn._xlws.FILTER('GAME.CHECKLIST_ Integrator'!$C$2:$C$3000,'GAME.CHECKLIST_ Integrator'!$D$2:$D$3000=H773,"#no matching result in GAME.CHECKLIST Integrator")="0","#Text found in aircraft PAGE_Integrator but no matching entry name; check that you copy-pasted entry names",
                   _xlfn._xlws.FILTER('GAME.CHECKLIST_ Integrator'!$C$2:$C$3000,'GAME.CHECKLIST_ Integrator'!$D$2:$D$3000=H773,"#no matching result in GAME.CHECKLIST Integrator")),
           _xlfn._xlws.FILTER('Checklist.loc DATA'!$D$3:$D$3000,'Checklist.loc DATA'!$C$3:$C$3000=H773,"#no matching result in Checklist.loc DATA")))</f>
        <v/>
      </c>
      <c r="J773" s="48"/>
      <c r="K773" s="46" t="str" cm="1">
        <f t="array" ref="K773">IF(OR(J773="",J773=0),"",
       IF(OR(_xlfn._xlws.FILTER('Checklist.loc DATA'!$E$3:$E$3000,'Checklist.loc DATA'!$D$3:$D$3000=J773,"#no matching result in Checklist.loc DATA")="#no matching result found in Checklist.loc DATA",_xlfn._xlws.FILTER('Checklist.loc DATA'!$E$3:$E$3000,'Checklist.loc DATA'!$D$3:$D$3000=J773,"#no matching result in Checklist.loc DATA")="MISSING",_xlfn._xlws.FILTER('Checklist.loc DATA'!$E$3:$E$3000,'Checklist.loc DATA'!$D$3:$D$3000=J773,"#no matching result in Checklist.loc DATA")=""),
          IF(_xlfn._xlws.FILTER('CLUE. Integrator'!$C$2:$C$3000,'CLUE. Integrator'!$D$2:$D$3000=J773,"#no matching result in aircraft CLUE_Integrator")="0","#Text found in aircraft CLUE_Integrator but no matching entry name; check that you copy-pasted entry names",
                   _xlfn._xlws.FILTER('CLUE. Integrator'!$C$2:$C$3000,'CLUE. Integrator'!$D$2:$D$3000=J773,"#no matching result in aircraft CLUE_Integrator")),
           _xlfn._xlws.FILTER('Checklist.loc DATA'!$E$3:$E$3000,'Checklist.loc DATA'!$D$3:$D$3000=J773,"#no matching result in Checklist.loc DATA")))</f>
        <v/>
      </c>
      <c r="L773" s="63" t="str">
        <f>IF('Integrator tracking'!G782="","",'Integrator tracking'!G782)</f>
        <v/>
      </c>
      <c r="M773" s="14" t="str">
        <f t="shared" si="24"/>
        <v/>
      </c>
      <c r="N773" s="14" t="str">
        <f>IF(F773="","",
_xlfn.CONCAT('Resource Checklist generator'!$A$2,UPPER('Resource Checklist generator'!$O$1),SUBSTITUTE(_xlfn.CONCAT(G773,"_",I773),"GAME.CHECKLIST_",""),"_",T773,'Resource Checklist generator'!$M$2,L773,'Resource Checklist generator'!$K$2,CHAR(10),
    'Resource Checklist generator'!$L$1,'Resource Checklist generator'!$N$2,'Resource Checklist generator'!$K$1,CHAR(10),
    'Resource Checklist generator'!$N$1
))</f>
        <v/>
      </c>
      <c r="O773" s="14" t="str">
        <f>IF(NOT(OR(U773=0,U773="")),_xlfn.CONCAT('Resource Checklist generator'!$G$2,U773,'Resource Checklist generator'!$H$2,CHAR(10),'Resource Checklist generator'!$I$2),"")</f>
        <v/>
      </c>
      <c r="P773" s="14" t="str">
        <f>IF(NOT(OR(V773=0,V773="")),_xlfn.CONCAT('Resource Checklist generator'!$J$2,V773,'Resource Checklist generator'!$H$2,CHAR(10),'Resource Checklist generator'!$L$2),"")</f>
        <v/>
      </c>
      <c r="Q773" s="14" t="str">
        <f>IF(F773="","",
    _xlfn.CONCAT('Resource Checklist generator'!$A$1,UPPER('Resource Checklist generator'!$O$1),SUBSTITUTE(_xlfn.CONCAT(G773,"_",I773),"GAME.CHECKLIST_",""),'Resource Checklist generator'!$B$1,CHAR(10),
    'Resource Checklist generator'!$C$1,G773,'Resource Checklist generator'!$D$1,I773,'Resource Checklist generator'!$E$1,CHAR(10),
    IF(K773="","",_xlfn.CONCAT('Resource Checklist generator'!$F$1,K773,'Resource Checklist generator'!$G$1,CHAR(10))),
    'Resource Checklist generator'!$J$1,'Resource Checklist generator'!$K$1,CHAR(10),
    'Resource Checklist generator'!$N$1)
)</f>
        <v/>
      </c>
      <c r="R773" s="14"/>
      <c r="S773" s="14" t="str">
        <f t="shared" si="25"/>
        <v/>
      </c>
      <c r="T773" s="14" t="str" cm="1">
        <f t="array" ref="T773">IF(Q773="","",MATCH(MID(Q773,1,255),MID($R$3:$R$999,1,255),0))</f>
        <v/>
      </c>
      <c r="U773" s="14"/>
      <c r="V773" s="14"/>
    </row>
    <row r="774" spans="2:22">
      <c r="B774" s="9"/>
      <c r="C774" s="46" t="str" cm="1">
        <f t="array" ref="C774">IF(B774="","",
       IF(OR(_xlfn._xlws.FILTER('Checklist.loc DATA'!$D$3:$D$3000,'Checklist.loc DATA'!$C$3:$C$3000=B774,"#no matching result in Checklist.loc DATA")="#no matching result found in Checklist.loc DATA",_xlfn._xlws.FILTER('Checklist.loc DATA'!$D$3:$D$3000,'Checklist.loc DATA'!$C$3:$C$3000=B774,"#no matching result in Checklist.loc DATA")="MISSING",_xlfn._xlws.FILTER('Checklist.loc DATA'!$D$3:$D$3000,'Checklist.loc DATA'!$C$3:$C$3000=B774,"#no matching result in Checklist.loc DATA")=""),
            IF(_xlfn._xlws.FILTER('GAME.CHECKLIST_ Integrator'!$C$2:$C$3000,'GAME.CHECKLIST_ Integrator'!$D$2:$D$3000=B774,"#no matching result in GAME.CHECKLIST Integrator")="0","#Text found in aircraft PAGE_Integrator but no matching entry name; check that you copy-pasted entry names",
                   _xlfn._xlws.FILTER('GAME.CHECKLIST_ Integrator'!$C$2:$C$3000,'GAME.CHECKLIST_ Integrator'!$D$2:$D$3000=B774,"#no matching result in GAME.CHECKLIST Integrator")),
           _xlfn._xlws.FILTER('Checklist.loc DATA'!$D$3:$D$3000,'Checklist.loc DATA'!$C$3:$C$3000=B774,"#no matching result in Checklist.loc DATA")))</f>
        <v/>
      </c>
      <c r="D774" s="54"/>
      <c r="E774" s="46" t="str" cm="1">
        <f t="array" ref="E774">IF(D774="","",
       IF(OR(_xlfn._xlws.FILTER('Checklist.loc DATA'!$D$3:$D$3000,'Checklist.loc DATA'!$C$3:$C$3000=D774,"#no matching result in Checklist.loc DATA")="#no matching result found in Checklist.loc DATA",_xlfn._xlws.FILTER('Checklist.loc DATA'!$D$3:$D$3000,'Checklist.loc DATA'!$C$3:$C$3000=D774,"#no matching result in Checklist.loc DATA")="MISSING",_xlfn._xlws.FILTER('Checklist.loc DATA'!$D$3:$D$3000,'Checklist.loc DATA'!$C$3:$C$3000=D774,"#no matching result in Checklist.loc DATA")=""),
            IF(_xlfn._xlws.FILTER('GAME.CHECKLIST_ Integrator'!$C$2:$C$3000,'GAME.CHECKLIST_ Integrator'!$D$2:$D$3000=D774,"#no matching result in GAME.CHECKLIST Integrator")="0","#Text found in aircraft PAGE_Integrator but no matching entry name; check that you copy-pasted entry names",
                   _xlfn._xlws.FILTER('GAME.CHECKLIST_ Integrator'!$C$2:$C$3000,'GAME.CHECKLIST_ Integrator'!$D$2:$D$3000=D774,"#no matching result in GAME.CHECKLIST Integrator")),
           _xlfn._xlws.FILTER('Checklist.loc DATA'!$D$3:$D$3000,'Checklist.loc DATA'!$C$3:$C$3000=D774,"#no matching result in Checklist.loc DATA")))</f>
        <v/>
      </c>
      <c r="F774" s="52"/>
      <c r="G774" s="46" t="str" cm="1">
        <f t="array" ref="G774">IF(F774="","",
       IF(OR(_xlfn._xlws.FILTER('Checklist.loc DATA'!$D$3:$D$3000,'Checklist.loc DATA'!$C$3:$C$3000=F774,"#no matching result in Checklist.loc DATA")="#no matching result found in Checklist.loc DATA",_xlfn._xlws.FILTER('Checklist.loc DATA'!$D$3:$D$3000,'Checklist.loc DATA'!$C$3:$C$3000=F774,"#no matching result in Checklist.loc DATA")="MISSING",_xlfn._xlws.FILTER('Checklist.loc DATA'!$D$3:$D$3000,'Checklist.loc DATA'!$C$3:$C$3000=F774,"#no matching result in Checklist.loc DATA")=""),
            IF(_xlfn._xlws.FILTER('GAME.CHECKLIST_ Integrator'!$C$2:$C$3000,'GAME.CHECKLIST_ Integrator'!$D$2:$D$3000=F774,"#no matching result in GAME.CHECKLIST Integrator")="0","#Text found in aircraft PAGE_Integrator but no matching entry name; check that you copy-pasted entry names",
                   _xlfn._xlws.FILTER('GAME.CHECKLIST_ Integrator'!$C$2:$C$3000,'GAME.CHECKLIST_ Integrator'!$D$2:$D$3000=F774,"#no matching result in GAME.CHECKLIST Integrator")),
           _xlfn._xlws.FILTER('Checklist.loc DATA'!$D$3:$D$3000,'Checklist.loc DATA'!$C$3:$C$3000=F774,"#no matching result in Checklist.loc DATA")))</f>
        <v/>
      </c>
      <c r="H774" s="61"/>
      <c r="I774" s="46" t="str" cm="1">
        <f t="array" ref="I774">IF(H774="","",
       IF(OR(_xlfn._xlws.FILTER('Checklist.loc DATA'!$D$3:$D$3000,'Checklist.loc DATA'!$C$3:$C$3000=H774,"#no matching result in Checklist.loc DATA")="#no matching result found in Checklist.loc DATA",_xlfn._xlws.FILTER('Checklist.loc DATA'!$D$3:$D$3000,'Checklist.loc DATA'!$C$3:$C$3000=H774,"#no matching result in Checklist.loc DATA")="MISSING",_xlfn._xlws.FILTER('Checklist.loc DATA'!$D$3:$D$3000,'Checklist.loc DATA'!$C$3:$C$3000=H774,"#no matching result in Checklist.loc DATA")=""),
            IF(_xlfn._xlws.FILTER('GAME.CHECKLIST_ Integrator'!$C$2:$C$3000,'GAME.CHECKLIST_ Integrator'!$D$2:$D$3000=H774,"#no matching result in GAME.CHECKLIST Integrator")="0","#Text found in aircraft PAGE_Integrator but no matching entry name; check that you copy-pasted entry names",
                   _xlfn._xlws.FILTER('GAME.CHECKLIST_ Integrator'!$C$2:$C$3000,'GAME.CHECKLIST_ Integrator'!$D$2:$D$3000=H774,"#no matching result in GAME.CHECKLIST Integrator")),
           _xlfn._xlws.FILTER('Checklist.loc DATA'!$D$3:$D$3000,'Checklist.loc DATA'!$C$3:$C$3000=H774,"#no matching result in Checklist.loc DATA")))</f>
        <v/>
      </c>
      <c r="J774" s="48"/>
      <c r="K774" s="46" t="str" cm="1">
        <f t="array" ref="K774">IF(OR(J774="",J774=0),"",
       IF(OR(_xlfn._xlws.FILTER('Checklist.loc DATA'!$E$3:$E$3000,'Checklist.loc DATA'!$D$3:$D$3000=J774,"#no matching result in Checklist.loc DATA")="#no matching result found in Checklist.loc DATA",_xlfn._xlws.FILTER('Checklist.loc DATA'!$E$3:$E$3000,'Checklist.loc DATA'!$D$3:$D$3000=J774,"#no matching result in Checklist.loc DATA")="MISSING",_xlfn._xlws.FILTER('Checklist.loc DATA'!$E$3:$E$3000,'Checklist.loc DATA'!$D$3:$D$3000=J774,"#no matching result in Checklist.loc DATA")=""),
          IF(_xlfn._xlws.FILTER('CLUE. Integrator'!$C$2:$C$3000,'CLUE. Integrator'!$D$2:$D$3000=J774,"#no matching result in aircraft CLUE_Integrator")="0","#Text found in aircraft CLUE_Integrator but no matching entry name; check that you copy-pasted entry names",
                   _xlfn._xlws.FILTER('CLUE. Integrator'!$C$2:$C$3000,'CLUE. Integrator'!$D$2:$D$3000=J774,"#no matching result in aircraft CLUE_Integrator")),
           _xlfn._xlws.FILTER('Checklist.loc DATA'!$E$3:$E$3000,'Checklist.loc DATA'!$D$3:$D$3000=J774,"#no matching result in Checklist.loc DATA")))</f>
        <v/>
      </c>
      <c r="L774" s="63" t="str">
        <f>IF('Integrator tracking'!G783="","",'Integrator tracking'!G783)</f>
        <v/>
      </c>
      <c r="M774" s="14" t="str">
        <f t="shared" si="24"/>
        <v/>
      </c>
      <c r="N774" s="14" t="str">
        <f>IF(F774="","",
_xlfn.CONCAT('Resource Checklist generator'!$A$2,UPPER('Resource Checklist generator'!$O$1),SUBSTITUTE(_xlfn.CONCAT(G774,"_",I774),"GAME.CHECKLIST_",""),"_",T774,'Resource Checklist generator'!$M$2,L774,'Resource Checklist generator'!$K$2,CHAR(10),
    'Resource Checklist generator'!$L$1,'Resource Checklist generator'!$N$2,'Resource Checklist generator'!$K$1,CHAR(10),
    'Resource Checklist generator'!$N$1
))</f>
        <v/>
      </c>
      <c r="O774" s="14" t="str">
        <f>IF(NOT(OR(U774=0,U774="")),_xlfn.CONCAT('Resource Checklist generator'!$G$2,U774,'Resource Checklist generator'!$H$2,CHAR(10),'Resource Checklist generator'!$I$2),"")</f>
        <v/>
      </c>
      <c r="P774" s="14" t="str">
        <f>IF(NOT(OR(V774=0,V774="")),_xlfn.CONCAT('Resource Checklist generator'!$J$2,V774,'Resource Checklist generator'!$H$2,CHAR(10),'Resource Checklist generator'!$L$2),"")</f>
        <v/>
      </c>
      <c r="Q774" s="14" t="str">
        <f>IF(F774="","",
    _xlfn.CONCAT('Resource Checklist generator'!$A$1,UPPER('Resource Checklist generator'!$O$1),SUBSTITUTE(_xlfn.CONCAT(G774,"_",I774),"GAME.CHECKLIST_",""),'Resource Checklist generator'!$B$1,CHAR(10),
    'Resource Checklist generator'!$C$1,G774,'Resource Checklist generator'!$D$1,I774,'Resource Checklist generator'!$E$1,CHAR(10),
    IF(K774="","",_xlfn.CONCAT('Resource Checklist generator'!$F$1,K774,'Resource Checklist generator'!$G$1,CHAR(10))),
    'Resource Checklist generator'!$J$1,'Resource Checklist generator'!$K$1,CHAR(10),
    'Resource Checklist generator'!$N$1)
)</f>
        <v/>
      </c>
      <c r="R774" s="14"/>
      <c r="S774" s="14" t="str">
        <f t="shared" si="25"/>
        <v/>
      </c>
      <c r="T774" s="14" t="str" cm="1">
        <f t="array" ref="T774">IF(Q774="","",MATCH(MID(Q774,1,255),MID($R$3:$R$999,1,255),0))</f>
        <v/>
      </c>
      <c r="U774" s="14"/>
      <c r="V774" s="14"/>
    </row>
    <row r="775" spans="2:22">
      <c r="B775" s="9"/>
      <c r="C775" s="46" t="str" cm="1">
        <f t="array" ref="C775">IF(B775="","",
       IF(OR(_xlfn._xlws.FILTER('Checklist.loc DATA'!$D$3:$D$3000,'Checklist.loc DATA'!$C$3:$C$3000=B775,"#no matching result in Checklist.loc DATA")="#no matching result found in Checklist.loc DATA",_xlfn._xlws.FILTER('Checklist.loc DATA'!$D$3:$D$3000,'Checklist.loc DATA'!$C$3:$C$3000=B775,"#no matching result in Checklist.loc DATA")="MISSING",_xlfn._xlws.FILTER('Checklist.loc DATA'!$D$3:$D$3000,'Checklist.loc DATA'!$C$3:$C$3000=B775,"#no matching result in Checklist.loc DATA")=""),
            IF(_xlfn._xlws.FILTER('GAME.CHECKLIST_ Integrator'!$C$2:$C$3000,'GAME.CHECKLIST_ Integrator'!$D$2:$D$3000=B775,"#no matching result in GAME.CHECKLIST Integrator")="0","#Text found in aircraft PAGE_Integrator but no matching entry name; check that you copy-pasted entry names",
                   _xlfn._xlws.FILTER('GAME.CHECKLIST_ Integrator'!$C$2:$C$3000,'GAME.CHECKLIST_ Integrator'!$D$2:$D$3000=B775,"#no matching result in GAME.CHECKLIST Integrator")),
           _xlfn._xlws.FILTER('Checklist.loc DATA'!$D$3:$D$3000,'Checklist.loc DATA'!$C$3:$C$3000=B775,"#no matching result in Checklist.loc DATA")))</f>
        <v/>
      </c>
      <c r="D775" s="54"/>
      <c r="E775" s="46" t="str" cm="1">
        <f t="array" ref="E775">IF(D775="","",
       IF(OR(_xlfn._xlws.FILTER('Checklist.loc DATA'!$D$3:$D$3000,'Checklist.loc DATA'!$C$3:$C$3000=D775,"#no matching result in Checklist.loc DATA")="#no matching result found in Checklist.loc DATA",_xlfn._xlws.FILTER('Checklist.loc DATA'!$D$3:$D$3000,'Checklist.loc DATA'!$C$3:$C$3000=D775,"#no matching result in Checklist.loc DATA")="MISSING",_xlfn._xlws.FILTER('Checklist.loc DATA'!$D$3:$D$3000,'Checklist.loc DATA'!$C$3:$C$3000=D775,"#no matching result in Checklist.loc DATA")=""),
            IF(_xlfn._xlws.FILTER('GAME.CHECKLIST_ Integrator'!$C$2:$C$3000,'GAME.CHECKLIST_ Integrator'!$D$2:$D$3000=D775,"#no matching result in GAME.CHECKLIST Integrator")="0","#Text found in aircraft PAGE_Integrator but no matching entry name; check that you copy-pasted entry names",
                   _xlfn._xlws.FILTER('GAME.CHECKLIST_ Integrator'!$C$2:$C$3000,'GAME.CHECKLIST_ Integrator'!$D$2:$D$3000=D775,"#no matching result in GAME.CHECKLIST Integrator")),
           _xlfn._xlws.FILTER('Checklist.loc DATA'!$D$3:$D$3000,'Checklist.loc DATA'!$C$3:$C$3000=D775,"#no matching result in Checklist.loc DATA")))</f>
        <v/>
      </c>
      <c r="F775" s="52"/>
      <c r="G775" s="46" t="str" cm="1">
        <f t="array" ref="G775">IF(F775="","",
       IF(OR(_xlfn._xlws.FILTER('Checklist.loc DATA'!$D$3:$D$3000,'Checklist.loc DATA'!$C$3:$C$3000=F775,"#no matching result in Checklist.loc DATA")="#no matching result found in Checklist.loc DATA",_xlfn._xlws.FILTER('Checklist.loc DATA'!$D$3:$D$3000,'Checklist.loc DATA'!$C$3:$C$3000=F775,"#no matching result in Checklist.loc DATA")="MISSING",_xlfn._xlws.FILTER('Checklist.loc DATA'!$D$3:$D$3000,'Checklist.loc DATA'!$C$3:$C$3000=F775,"#no matching result in Checklist.loc DATA")=""),
            IF(_xlfn._xlws.FILTER('GAME.CHECKLIST_ Integrator'!$C$2:$C$3000,'GAME.CHECKLIST_ Integrator'!$D$2:$D$3000=F775,"#no matching result in GAME.CHECKLIST Integrator")="0","#Text found in aircraft PAGE_Integrator but no matching entry name; check that you copy-pasted entry names",
                   _xlfn._xlws.FILTER('GAME.CHECKLIST_ Integrator'!$C$2:$C$3000,'GAME.CHECKLIST_ Integrator'!$D$2:$D$3000=F775,"#no matching result in GAME.CHECKLIST Integrator")),
           _xlfn._xlws.FILTER('Checklist.loc DATA'!$D$3:$D$3000,'Checklist.loc DATA'!$C$3:$C$3000=F775,"#no matching result in Checklist.loc DATA")))</f>
        <v/>
      </c>
      <c r="H775" s="61"/>
      <c r="I775" s="46" t="str" cm="1">
        <f t="array" ref="I775">IF(H775="","",
       IF(OR(_xlfn._xlws.FILTER('Checklist.loc DATA'!$D$3:$D$3000,'Checklist.loc DATA'!$C$3:$C$3000=H775,"#no matching result in Checklist.loc DATA")="#no matching result found in Checklist.loc DATA",_xlfn._xlws.FILTER('Checklist.loc DATA'!$D$3:$D$3000,'Checklist.loc DATA'!$C$3:$C$3000=H775,"#no matching result in Checklist.loc DATA")="MISSING",_xlfn._xlws.FILTER('Checklist.loc DATA'!$D$3:$D$3000,'Checklist.loc DATA'!$C$3:$C$3000=H775,"#no matching result in Checklist.loc DATA")=""),
            IF(_xlfn._xlws.FILTER('GAME.CHECKLIST_ Integrator'!$C$2:$C$3000,'GAME.CHECKLIST_ Integrator'!$D$2:$D$3000=H775,"#no matching result in GAME.CHECKLIST Integrator")="0","#Text found in aircraft PAGE_Integrator but no matching entry name; check that you copy-pasted entry names",
                   _xlfn._xlws.FILTER('GAME.CHECKLIST_ Integrator'!$C$2:$C$3000,'GAME.CHECKLIST_ Integrator'!$D$2:$D$3000=H775,"#no matching result in GAME.CHECKLIST Integrator")),
           _xlfn._xlws.FILTER('Checklist.loc DATA'!$D$3:$D$3000,'Checklist.loc DATA'!$C$3:$C$3000=H775,"#no matching result in Checklist.loc DATA")))</f>
        <v/>
      </c>
      <c r="J775" s="48"/>
      <c r="K775" s="46" t="str" cm="1">
        <f t="array" ref="K775">IF(OR(J775="",J775=0),"",
       IF(OR(_xlfn._xlws.FILTER('Checklist.loc DATA'!$E$3:$E$3000,'Checklist.loc DATA'!$D$3:$D$3000=J775,"#no matching result in Checklist.loc DATA")="#no matching result found in Checklist.loc DATA",_xlfn._xlws.FILTER('Checklist.loc DATA'!$E$3:$E$3000,'Checklist.loc DATA'!$D$3:$D$3000=J775,"#no matching result in Checklist.loc DATA")="MISSING",_xlfn._xlws.FILTER('Checklist.loc DATA'!$E$3:$E$3000,'Checklist.loc DATA'!$D$3:$D$3000=J775,"#no matching result in Checklist.loc DATA")=""),
          IF(_xlfn._xlws.FILTER('CLUE. Integrator'!$C$2:$C$3000,'CLUE. Integrator'!$D$2:$D$3000=J775,"#no matching result in aircraft CLUE_Integrator")="0","#Text found in aircraft CLUE_Integrator but no matching entry name; check that you copy-pasted entry names",
                   _xlfn._xlws.FILTER('CLUE. Integrator'!$C$2:$C$3000,'CLUE. Integrator'!$D$2:$D$3000=J775,"#no matching result in aircraft CLUE_Integrator")),
           _xlfn._xlws.FILTER('Checklist.loc DATA'!$E$3:$E$3000,'Checklist.loc DATA'!$D$3:$D$3000=J775,"#no matching result in Checklist.loc DATA")))</f>
        <v/>
      </c>
      <c r="L775" s="63" t="str">
        <f>IF('Integrator tracking'!G784="","",'Integrator tracking'!G784)</f>
        <v/>
      </c>
      <c r="M775" s="14" t="str">
        <f t="shared" si="24"/>
        <v/>
      </c>
      <c r="N775" s="14" t="str">
        <f>IF(F775="","",
_xlfn.CONCAT('Resource Checklist generator'!$A$2,UPPER('Resource Checklist generator'!$O$1),SUBSTITUTE(_xlfn.CONCAT(G775,"_",I775),"GAME.CHECKLIST_",""),"_",T775,'Resource Checklist generator'!$M$2,L775,'Resource Checklist generator'!$K$2,CHAR(10),
    'Resource Checklist generator'!$L$1,'Resource Checklist generator'!$N$2,'Resource Checklist generator'!$K$1,CHAR(10),
    'Resource Checklist generator'!$N$1
))</f>
        <v/>
      </c>
      <c r="O775" s="14" t="str">
        <f>IF(NOT(OR(U775=0,U775="")),_xlfn.CONCAT('Resource Checklist generator'!$G$2,U775,'Resource Checklist generator'!$H$2,CHAR(10),'Resource Checklist generator'!$I$2),"")</f>
        <v/>
      </c>
      <c r="P775" s="14" t="str">
        <f>IF(NOT(OR(V775=0,V775="")),_xlfn.CONCAT('Resource Checklist generator'!$J$2,V775,'Resource Checklist generator'!$H$2,CHAR(10),'Resource Checklist generator'!$L$2),"")</f>
        <v/>
      </c>
      <c r="Q775" s="14" t="str">
        <f>IF(F775="","",
    _xlfn.CONCAT('Resource Checklist generator'!$A$1,UPPER('Resource Checklist generator'!$O$1),SUBSTITUTE(_xlfn.CONCAT(G775,"_",I775),"GAME.CHECKLIST_",""),'Resource Checklist generator'!$B$1,CHAR(10),
    'Resource Checklist generator'!$C$1,G775,'Resource Checklist generator'!$D$1,I775,'Resource Checklist generator'!$E$1,CHAR(10),
    IF(K775="","",_xlfn.CONCAT('Resource Checklist generator'!$F$1,K775,'Resource Checklist generator'!$G$1,CHAR(10))),
    'Resource Checklist generator'!$J$1,'Resource Checklist generator'!$K$1,CHAR(10),
    'Resource Checklist generator'!$N$1)
)</f>
        <v/>
      </c>
      <c r="R775" s="14"/>
      <c r="S775" s="14" t="str">
        <f t="shared" si="25"/>
        <v/>
      </c>
      <c r="T775" s="14" t="str" cm="1">
        <f t="array" ref="T775">IF(Q775="","",MATCH(MID(Q775,1,255),MID($R$3:$R$999,1,255),0))</f>
        <v/>
      </c>
      <c r="U775" s="14"/>
      <c r="V775" s="14"/>
    </row>
    <row r="776" spans="2:22">
      <c r="B776" s="9"/>
      <c r="C776" s="46" t="str" cm="1">
        <f t="array" ref="C776">IF(B776="","",
       IF(OR(_xlfn._xlws.FILTER('Checklist.loc DATA'!$D$3:$D$3000,'Checklist.loc DATA'!$C$3:$C$3000=B776,"#no matching result in Checklist.loc DATA")="#no matching result found in Checklist.loc DATA",_xlfn._xlws.FILTER('Checklist.loc DATA'!$D$3:$D$3000,'Checklist.loc DATA'!$C$3:$C$3000=B776,"#no matching result in Checklist.loc DATA")="MISSING",_xlfn._xlws.FILTER('Checklist.loc DATA'!$D$3:$D$3000,'Checklist.loc DATA'!$C$3:$C$3000=B776,"#no matching result in Checklist.loc DATA")=""),
            IF(_xlfn._xlws.FILTER('GAME.CHECKLIST_ Integrator'!$C$2:$C$3000,'GAME.CHECKLIST_ Integrator'!$D$2:$D$3000=B776,"#no matching result in GAME.CHECKLIST Integrator")="0","#Text found in aircraft PAGE_Integrator but no matching entry name; check that you copy-pasted entry names",
                   _xlfn._xlws.FILTER('GAME.CHECKLIST_ Integrator'!$C$2:$C$3000,'GAME.CHECKLIST_ Integrator'!$D$2:$D$3000=B776,"#no matching result in GAME.CHECKLIST Integrator")),
           _xlfn._xlws.FILTER('Checklist.loc DATA'!$D$3:$D$3000,'Checklist.loc DATA'!$C$3:$C$3000=B776,"#no matching result in Checklist.loc DATA")))</f>
        <v/>
      </c>
      <c r="D776" s="54"/>
      <c r="E776" s="46" t="str" cm="1">
        <f t="array" ref="E776">IF(D776="","",
       IF(OR(_xlfn._xlws.FILTER('Checklist.loc DATA'!$D$3:$D$3000,'Checklist.loc DATA'!$C$3:$C$3000=D776,"#no matching result in Checklist.loc DATA")="#no matching result found in Checklist.loc DATA",_xlfn._xlws.FILTER('Checklist.loc DATA'!$D$3:$D$3000,'Checklist.loc DATA'!$C$3:$C$3000=D776,"#no matching result in Checklist.loc DATA")="MISSING",_xlfn._xlws.FILTER('Checklist.loc DATA'!$D$3:$D$3000,'Checklist.loc DATA'!$C$3:$C$3000=D776,"#no matching result in Checklist.loc DATA")=""),
            IF(_xlfn._xlws.FILTER('GAME.CHECKLIST_ Integrator'!$C$2:$C$3000,'GAME.CHECKLIST_ Integrator'!$D$2:$D$3000=D776,"#no matching result in GAME.CHECKLIST Integrator")="0","#Text found in aircraft PAGE_Integrator but no matching entry name; check that you copy-pasted entry names",
                   _xlfn._xlws.FILTER('GAME.CHECKLIST_ Integrator'!$C$2:$C$3000,'GAME.CHECKLIST_ Integrator'!$D$2:$D$3000=D776,"#no matching result in GAME.CHECKLIST Integrator")),
           _xlfn._xlws.FILTER('Checklist.loc DATA'!$D$3:$D$3000,'Checklist.loc DATA'!$C$3:$C$3000=D776,"#no matching result in Checklist.loc DATA")))</f>
        <v/>
      </c>
      <c r="F776" s="52"/>
      <c r="G776" s="46" t="str" cm="1">
        <f t="array" ref="G776">IF(F776="","",
       IF(OR(_xlfn._xlws.FILTER('Checklist.loc DATA'!$D$3:$D$3000,'Checklist.loc DATA'!$C$3:$C$3000=F776,"#no matching result in Checklist.loc DATA")="#no matching result found in Checklist.loc DATA",_xlfn._xlws.FILTER('Checklist.loc DATA'!$D$3:$D$3000,'Checklist.loc DATA'!$C$3:$C$3000=F776,"#no matching result in Checklist.loc DATA")="MISSING",_xlfn._xlws.FILTER('Checklist.loc DATA'!$D$3:$D$3000,'Checklist.loc DATA'!$C$3:$C$3000=F776,"#no matching result in Checklist.loc DATA")=""),
            IF(_xlfn._xlws.FILTER('GAME.CHECKLIST_ Integrator'!$C$2:$C$3000,'GAME.CHECKLIST_ Integrator'!$D$2:$D$3000=F776,"#no matching result in GAME.CHECKLIST Integrator")="0","#Text found in aircraft PAGE_Integrator but no matching entry name; check that you copy-pasted entry names",
                   _xlfn._xlws.FILTER('GAME.CHECKLIST_ Integrator'!$C$2:$C$3000,'GAME.CHECKLIST_ Integrator'!$D$2:$D$3000=F776,"#no matching result in GAME.CHECKLIST Integrator")),
           _xlfn._xlws.FILTER('Checklist.loc DATA'!$D$3:$D$3000,'Checklist.loc DATA'!$C$3:$C$3000=F776,"#no matching result in Checklist.loc DATA")))</f>
        <v/>
      </c>
      <c r="H776" s="61"/>
      <c r="I776" s="46" t="str" cm="1">
        <f t="array" ref="I776">IF(H776="","",
       IF(OR(_xlfn._xlws.FILTER('Checklist.loc DATA'!$D$3:$D$3000,'Checklist.loc DATA'!$C$3:$C$3000=H776,"#no matching result in Checklist.loc DATA")="#no matching result found in Checklist.loc DATA",_xlfn._xlws.FILTER('Checklist.loc DATA'!$D$3:$D$3000,'Checklist.loc DATA'!$C$3:$C$3000=H776,"#no matching result in Checklist.loc DATA")="MISSING",_xlfn._xlws.FILTER('Checklist.loc DATA'!$D$3:$D$3000,'Checklist.loc DATA'!$C$3:$C$3000=H776,"#no matching result in Checklist.loc DATA")=""),
            IF(_xlfn._xlws.FILTER('GAME.CHECKLIST_ Integrator'!$C$2:$C$3000,'GAME.CHECKLIST_ Integrator'!$D$2:$D$3000=H776,"#no matching result in GAME.CHECKLIST Integrator")="0","#Text found in aircraft PAGE_Integrator but no matching entry name; check that you copy-pasted entry names",
                   _xlfn._xlws.FILTER('GAME.CHECKLIST_ Integrator'!$C$2:$C$3000,'GAME.CHECKLIST_ Integrator'!$D$2:$D$3000=H776,"#no matching result in GAME.CHECKLIST Integrator")),
           _xlfn._xlws.FILTER('Checklist.loc DATA'!$D$3:$D$3000,'Checklist.loc DATA'!$C$3:$C$3000=H776,"#no matching result in Checklist.loc DATA")))</f>
        <v/>
      </c>
      <c r="J776" s="48"/>
      <c r="K776" s="46" t="str" cm="1">
        <f t="array" ref="K776">IF(OR(J776="",J776=0),"",
       IF(OR(_xlfn._xlws.FILTER('Checklist.loc DATA'!$E$3:$E$3000,'Checklist.loc DATA'!$D$3:$D$3000=J776,"#no matching result in Checklist.loc DATA")="#no matching result found in Checklist.loc DATA",_xlfn._xlws.FILTER('Checklist.loc DATA'!$E$3:$E$3000,'Checklist.loc DATA'!$D$3:$D$3000=J776,"#no matching result in Checklist.loc DATA")="MISSING",_xlfn._xlws.FILTER('Checklist.loc DATA'!$E$3:$E$3000,'Checklist.loc DATA'!$D$3:$D$3000=J776,"#no matching result in Checklist.loc DATA")=""),
          IF(_xlfn._xlws.FILTER('CLUE. Integrator'!$C$2:$C$3000,'CLUE. Integrator'!$D$2:$D$3000=J776,"#no matching result in aircraft CLUE_Integrator")="0","#Text found in aircraft CLUE_Integrator but no matching entry name; check that you copy-pasted entry names",
                   _xlfn._xlws.FILTER('CLUE. Integrator'!$C$2:$C$3000,'CLUE. Integrator'!$D$2:$D$3000=J776,"#no matching result in aircraft CLUE_Integrator")),
           _xlfn._xlws.FILTER('Checklist.loc DATA'!$E$3:$E$3000,'Checklist.loc DATA'!$D$3:$D$3000=J776,"#no matching result in Checklist.loc DATA")))</f>
        <v/>
      </c>
      <c r="L776" s="63" t="str">
        <f>IF('Integrator tracking'!G785="","",'Integrator tracking'!G785)</f>
        <v/>
      </c>
      <c r="M776" s="14" t="str">
        <f t="shared" si="24"/>
        <v/>
      </c>
      <c r="N776" s="14" t="str">
        <f>IF(F776="","",
_xlfn.CONCAT('Resource Checklist generator'!$A$2,UPPER('Resource Checklist generator'!$O$1),SUBSTITUTE(_xlfn.CONCAT(G776,"_",I776),"GAME.CHECKLIST_",""),"_",T776,'Resource Checklist generator'!$M$2,L776,'Resource Checklist generator'!$K$2,CHAR(10),
    'Resource Checklist generator'!$L$1,'Resource Checklist generator'!$N$2,'Resource Checklist generator'!$K$1,CHAR(10),
    'Resource Checklist generator'!$N$1
))</f>
        <v/>
      </c>
      <c r="O776" s="14" t="str">
        <f>IF(NOT(OR(U776=0,U776="")),_xlfn.CONCAT('Resource Checklist generator'!$G$2,U776,'Resource Checklist generator'!$H$2,CHAR(10),'Resource Checklist generator'!$I$2),"")</f>
        <v/>
      </c>
      <c r="P776" s="14" t="str">
        <f>IF(NOT(OR(V776=0,V776="")),_xlfn.CONCAT('Resource Checklist generator'!$J$2,V776,'Resource Checklist generator'!$H$2,CHAR(10),'Resource Checklist generator'!$L$2),"")</f>
        <v/>
      </c>
      <c r="Q776" s="14" t="str">
        <f>IF(F776="","",
    _xlfn.CONCAT('Resource Checklist generator'!$A$1,UPPER('Resource Checklist generator'!$O$1),SUBSTITUTE(_xlfn.CONCAT(G776,"_",I776),"GAME.CHECKLIST_",""),'Resource Checklist generator'!$B$1,CHAR(10),
    'Resource Checklist generator'!$C$1,G776,'Resource Checklist generator'!$D$1,I776,'Resource Checklist generator'!$E$1,CHAR(10),
    IF(K776="","",_xlfn.CONCAT('Resource Checklist generator'!$F$1,K776,'Resource Checklist generator'!$G$1,CHAR(10))),
    'Resource Checklist generator'!$J$1,'Resource Checklist generator'!$K$1,CHAR(10),
    'Resource Checklist generator'!$N$1)
)</f>
        <v/>
      </c>
      <c r="R776" s="14"/>
      <c r="S776" s="14" t="str">
        <f t="shared" si="25"/>
        <v/>
      </c>
      <c r="T776" s="14" t="str" cm="1">
        <f t="array" ref="T776">IF(Q776="","",MATCH(MID(Q776,1,255),MID($R$3:$R$999,1,255),0))</f>
        <v/>
      </c>
      <c r="U776" s="14"/>
      <c r="V776" s="14"/>
    </row>
    <row r="777" spans="2:22">
      <c r="B777" s="9"/>
      <c r="C777" s="46" t="str" cm="1">
        <f t="array" ref="C777">IF(B777="","",
       IF(OR(_xlfn._xlws.FILTER('Checklist.loc DATA'!$D$3:$D$3000,'Checklist.loc DATA'!$C$3:$C$3000=B777,"#no matching result in Checklist.loc DATA")="#no matching result found in Checklist.loc DATA",_xlfn._xlws.FILTER('Checklist.loc DATA'!$D$3:$D$3000,'Checklist.loc DATA'!$C$3:$C$3000=B777,"#no matching result in Checklist.loc DATA")="MISSING",_xlfn._xlws.FILTER('Checklist.loc DATA'!$D$3:$D$3000,'Checklist.loc DATA'!$C$3:$C$3000=B777,"#no matching result in Checklist.loc DATA")=""),
            IF(_xlfn._xlws.FILTER('GAME.CHECKLIST_ Integrator'!$C$2:$C$3000,'GAME.CHECKLIST_ Integrator'!$D$2:$D$3000=B777,"#no matching result in GAME.CHECKLIST Integrator")="0","#Text found in aircraft PAGE_Integrator but no matching entry name; check that you copy-pasted entry names",
                   _xlfn._xlws.FILTER('GAME.CHECKLIST_ Integrator'!$C$2:$C$3000,'GAME.CHECKLIST_ Integrator'!$D$2:$D$3000=B777,"#no matching result in GAME.CHECKLIST Integrator")),
           _xlfn._xlws.FILTER('Checklist.loc DATA'!$D$3:$D$3000,'Checklist.loc DATA'!$C$3:$C$3000=B777,"#no matching result in Checklist.loc DATA")))</f>
        <v/>
      </c>
      <c r="D777" s="54"/>
      <c r="E777" s="46" t="str" cm="1">
        <f t="array" ref="E777">IF(D777="","",
       IF(OR(_xlfn._xlws.FILTER('Checklist.loc DATA'!$D$3:$D$3000,'Checklist.loc DATA'!$C$3:$C$3000=D777,"#no matching result in Checklist.loc DATA")="#no matching result found in Checklist.loc DATA",_xlfn._xlws.FILTER('Checklist.loc DATA'!$D$3:$D$3000,'Checklist.loc DATA'!$C$3:$C$3000=D777,"#no matching result in Checklist.loc DATA")="MISSING",_xlfn._xlws.FILTER('Checklist.loc DATA'!$D$3:$D$3000,'Checklist.loc DATA'!$C$3:$C$3000=D777,"#no matching result in Checklist.loc DATA")=""),
            IF(_xlfn._xlws.FILTER('GAME.CHECKLIST_ Integrator'!$C$2:$C$3000,'GAME.CHECKLIST_ Integrator'!$D$2:$D$3000=D777,"#no matching result in GAME.CHECKLIST Integrator")="0","#Text found in aircraft PAGE_Integrator but no matching entry name; check that you copy-pasted entry names",
                   _xlfn._xlws.FILTER('GAME.CHECKLIST_ Integrator'!$C$2:$C$3000,'GAME.CHECKLIST_ Integrator'!$D$2:$D$3000=D777,"#no matching result in GAME.CHECKLIST Integrator")),
           _xlfn._xlws.FILTER('Checklist.loc DATA'!$D$3:$D$3000,'Checklist.loc DATA'!$C$3:$C$3000=D777,"#no matching result in Checklist.loc DATA")))</f>
        <v/>
      </c>
      <c r="F777" s="52"/>
      <c r="G777" s="46" t="str" cm="1">
        <f t="array" ref="G777">IF(F777="","",
       IF(OR(_xlfn._xlws.FILTER('Checklist.loc DATA'!$D$3:$D$3000,'Checklist.loc DATA'!$C$3:$C$3000=F777,"#no matching result in Checklist.loc DATA")="#no matching result found in Checklist.loc DATA",_xlfn._xlws.FILTER('Checklist.loc DATA'!$D$3:$D$3000,'Checklist.loc DATA'!$C$3:$C$3000=F777,"#no matching result in Checklist.loc DATA")="MISSING",_xlfn._xlws.FILTER('Checklist.loc DATA'!$D$3:$D$3000,'Checklist.loc DATA'!$C$3:$C$3000=F777,"#no matching result in Checklist.loc DATA")=""),
            IF(_xlfn._xlws.FILTER('GAME.CHECKLIST_ Integrator'!$C$2:$C$3000,'GAME.CHECKLIST_ Integrator'!$D$2:$D$3000=F777,"#no matching result in GAME.CHECKLIST Integrator")="0","#Text found in aircraft PAGE_Integrator but no matching entry name; check that you copy-pasted entry names",
                   _xlfn._xlws.FILTER('GAME.CHECKLIST_ Integrator'!$C$2:$C$3000,'GAME.CHECKLIST_ Integrator'!$D$2:$D$3000=F777,"#no matching result in GAME.CHECKLIST Integrator")),
           _xlfn._xlws.FILTER('Checklist.loc DATA'!$D$3:$D$3000,'Checklist.loc DATA'!$C$3:$C$3000=F777,"#no matching result in Checklist.loc DATA")))</f>
        <v/>
      </c>
      <c r="H777" s="61"/>
      <c r="I777" s="46" t="str" cm="1">
        <f t="array" ref="I777">IF(H777="","",
       IF(OR(_xlfn._xlws.FILTER('Checklist.loc DATA'!$D$3:$D$3000,'Checklist.loc DATA'!$C$3:$C$3000=H777,"#no matching result in Checklist.loc DATA")="#no matching result found in Checklist.loc DATA",_xlfn._xlws.FILTER('Checklist.loc DATA'!$D$3:$D$3000,'Checklist.loc DATA'!$C$3:$C$3000=H777,"#no matching result in Checklist.loc DATA")="MISSING",_xlfn._xlws.FILTER('Checklist.loc DATA'!$D$3:$D$3000,'Checklist.loc DATA'!$C$3:$C$3000=H777,"#no matching result in Checklist.loc DATA")=""),
            IF(_xlfn._xlws.FILTER('GAME.CHECKLIST_ Integrator'!$C$2:$C$3000,'GAME.CHECKLIST_ Integrator'!$D$2:$D$3000=H777,"#no matching result in GAME.CHECKLIST Integrator")="0","#Text found in aircraft PAGE_Integrator but no matching entry name; check that you copy-pasted entry names",
                   _xlfn._xlws.FILTER('GAME.CHECKLIST_ Integrator'!$C$2:$C$3000,'GAME.CHECKLIST_ Integrator'!$D$2:$D$3000=H777,"#no matching result in GAME.CHECKLIST Integrator")),
           _xlfn._xlws.FILTER('Checklist.loc DATA'!$D$3:$D$3000,'Checklist.loc DATA'!$C$3:$C$3000=H777,"#no matching result in Checklist.loc DATA")))</f>
        <v/>
      </c>
      <c r="J777" s="48"/>
      <c r="K777" s="46" t="str" cm="1">
        <f t="array" ref="K777">IF(OR(J777="",J777=0),"",
       IF(OR(_xlfn._xlws.FILTER('Checklist.loc DATA'!$E$3:$E$3000,'Checklist.loc DATA'!$D$3:$D$3000=J777,"#no matching result in Checklist.loc DATA")="#no matching result found in Checklist.loc DATA",_xlfn._xlws.FILTER('Checklist.loc DATA'!$E$3:$E$3000,'Checklist.loc DATA'!$D$3:$D$3000=J777,"#no matching result in Checklist.loc DATA")="MISSING",_xlfn._xlws.FILTER('Checklist.loc DATA'!$E$3:$E$3000,'Checklist.loc DATA'!$D$3:$D$3000=J777,"#no matching result in Checklist.loc DATA")=""),
          IF(_xlfn._xlws.FILTER('CLUE. Integrator'!$C$2:$C$3000,'CLUE. Integrator'!$D$2:$D$3000=J777,"#no matching result in aircraft CLUE_Integrator")="0","#Text found in aircraft CLUE_Integrator but no matching entry name; check that you copy-pasted entry names",
                   _xlfn._xlws.FILTER('CLUE. Integrator'!$C$2:$C$3000,'CLUE. Integrator'!$D$2:$D$3000=J777,"#no matching result in aircraft CLUE_Integrator")),
           _xlfn._xlws.FILTER('Checklist.loc DATA'!$E$3:$E$3000,'Checklist.loc DATA'!$D$3:$D$3000=J777,"#no matching result in Checklist.loc DATA")))</f>
        <v/>
      </c>
      <c r="L777" s="63" t="str">
        <f>IF('Integrator tracking'!G786="","",'Integrator tracking'!G786)</f>
        <v/>
      </c>
      <c r="M777" s="14" t="str">
        <f t="shared" si="24"/>
        <v/>
      </c>
      <c r="N777" s="14" t="str">
        <f>IF(F777="","",
_xlfn.CONCAT('Resource Checklist generator'!$A$2,UPPER('Resource Checklist generator'!$O$1),SUBSTITUTE(_xlfn.CONCAT(G777,"_",I777),"GAME.CHECKLIST_",""),"_",T777,'Resource Checklist generator'!$M$2,L777,'Resource Checklist generator'!$K$2,CHAR(10),
    'Resource Checklist generator'!$L$1,'Resource Checklist generator'!$N$2,'Resource Checklist generator'!$K$1,CHAR(10),
    'Resource Checklist generator'!$N$1
))</f>
        <v/>
      </c>
      <c r="O777" s="14" t="str">
        <f>IF(NOT(OR(U777=0,U777="")),_xlfn.CONCAT('Resource Checklist generator'!$G$2,U777,'Resource Checklist generator'!$H$2,CHAR(10),'Resource Checklist generator'!$I$2),"")</f>
        <v/>
      </c>
      <c r="P777" s="14" t="str">
        <f>IF(NOT(OR(V777=0,V777="")),_xlfn.CONCAT('Resource Checklist generator'!$J$2,V777,'Resource Checklist generator'!$H$2,CHAR(10),'Resource Checklist generator'!$L$2),"")</f>
        <v/>
      </c>
      <c r="Q777" s="14" t="str">
        <f>IF(F777="","",
    _xlfn.CONCAT('Resource Checklist generator'!$A$1,UPPER('Resource Checklist generator'!$O$1),SUBSTITUTE(_xlfn.CONCAT(G777,"_",I777),"GAME.CHECKLIST_",""),'Resource Checklist generator'!$B$1,CHAR(10),
    'Resource Checklist generator'!$C$1,G777,'Resource Checklist generator'!$D$1,I777,'Resource Checklist generator'!$E$1,CHAR(10),
    IF(K777="","",_xlfn.CONCAT('Resource Checklist generator'!$F$1,K777,'Resource Checklist generator'!$G$1,CHAR(10))),
    'Resource Checklist generator'!$J$1,'Resource Checklist generator'!$K$1,CHAR(10),
    'Resource Checklist generator'!$N$1)
)</f>
        <v/>
      </c>
      <c r="R777" s="14"/>
      <c r="S777" s="14" t="str">
        <f t="shared" si="25"/>
        <v/>
      </c>
      <c r="T777" s="14" t="str" cm="1">
        <f t="array" ref="T777">IF(Q777="","",MATCH(MID(Q777,1,255),MID($R$3:$R$999,1,255),0))</f>
        <v/>
      </c>
      <c r="U777" s="14"/>
      <c r="V777" s="14"/>
    </row>
    <row r="778" spans="2:22">
      <c r="B778" s="9"/>
      <c r="C778" s="46" t="str" cm="1">
        <f t="array" ref="C778">IF(B778="","",
       IF(OR(_xlfn._xlws.FILTER('Checklist.loc DATA'!$D$3:$D$3000,'Checklist.loc DATA'!$C$3:$C$3000=B778,"#no matching result in Checklist.loc DATA")="#no matching result found in Checklist.loc DATA",_xlfn._xlws.FILTER('Checklist.loc DATA'!$D$3:$D$3000,'Checklist.loc DATA'!$C$3:$C$3000=B778,"#no matching result in Checklist.loc DATA")="MISSING",_xlfn._xlws.FILTER('Checklist.loc DATA'!$D$3:$D$3000,'Checklist.loc DATA'!$C$3:$C$3000=B778,"#no matching result in Checklist.loc DATA")=""),
            IF(_xlfn._xlws.FILTER('GAME.CHECKLIST_ Integrator'!$C$2:$C$3000,'GAME.CHECKLIST_ Integrator'!$D$2:$D$3000=B778,"#no matching result in GAME.CHECKLIST Integrator")="0","#Text found in aircraft PAGE_Integrator but no matching entry name; check that you copy-pasted entry names",
                   _xlfn._xlws.FILTER('GAME.CHECKLIST_ Integrator'!$C$2:$C$3000,'GAME.CHECKLIST_ Integrator'!$D$2:$D$3000=B778,"#no matching result in GAME.CHECKLIST Integrator")),
           _xlfn._xlws.FILTER('Checklist.loc DATA'!$D$3:$D$3000,'Checklist.loc DATA'!$C$3:$C$3000=B778,"#no matching result in Checklist.loc DATA")))</f>
        <v/>
      </c>
      <c r="D778" s="54"/>
      <c r="E778" s="46" t="str" cm="1">
        <f t="array" ref="E778">IF(D778="","",
       IF(OR(_xlfn._xlws.FILTER('Checklist.loc DATA'!$D$3:$D$3000,'Checklist.loc DATA'!$C$3:$C$3000=D778,"#no matching result in Checklist.loc DATA")="#no matching result found in Checklist.loc DATA",_xlfn._xlws.FILTER('Checklist.loc DATA'!$D$3:$D$3000,'Checklist.loc DATA'!$C$3:$C$3000=D778,"#no matching result in Checklist.loc DATA")="MISSING",_xlfn._xlws.FILTER('Checklist.loc DATA'!$D$3:$D$3000,'Checklist.loc DATA'!$C$3:$C$3000=D778,"#no matching result in Checklist.loc DATA")=""),
            IF(_xlfn._xlws.FILTER('GAME.CHECKLIST_ Integrator'!$C$2:$C$3000,'GAME.CHECKLIST_ Integrator'!$D$2:$D$3000=D778,"#no matching result in GAME.CHECKLIST Integrator")="0","#Text found in aircraft PAGE_Integrator but no matching entry name; check that you copy-pasted entry names",
                   _xlfn._xlws.FILTER('GAME.CHECKLIST_ Integrator'!$C$2:$C$3000,'GAME.CHECKLIST_ Integrator'!$D$2:$D$3000=D778,"#no matching result in GAME.CHECKLIST Integrator")),
           _xlfn._xlws.FILTER('Checklist.loc DATA'!$D$3:$D$3000,'Checklist.loc DATA'!$C$3:$C$3000=D778,"#no matching result in Checklist.loc DATA")))</f>
        <v/>
      </c>
      <c r="F778" s="52"/>
      <c r="G778" s="46" t="str" cm="1">
        <f t="array" ref="G778">IF(F778="","",
       IF(OR(_xlfn._xlws.FILTER('Checklist.loc DATA'!$D$3:$D$3000,'Checklist.loc DATA'!$C$3:$C$3000=F778,"#no matching result in Checklist.loc DATA")="#no matching result found in Checklist.loc DATA",_xlfn._xlws.FILTER('Checklist.loc DATA'!$D$3:$D$3000,'Checklist.loc DATA'!$C$3:$C$3000=F778,"#no matching result in Checklist.loc DATA")="MISSING",_xlfn._xlws.FILTER('Checklist.loc DATA'!$D$3:$D$3000,'Checklist.loc DATA'!$C$3:$C$3000=F778,"#no matching result in Checklist.loc DATA")=""),
            IF(_xlfn._xlws.FILTER('GAME.CHECKLIST_ Integrator'!$C$2:$C$3000,'GAME.CHECKLIST_ Integrator'!$D$2:$D$3000=F778,"#no matching result in GAME.CHECKLIST Integrator")="0","#Text found in aircraft PAGE_Integrator but no matching entry name; check that you copy-pasted entry names",
                   _xlfn._xlws.FILTER('GAME.CHECKLIST_ Integrator'!$C$2:$C$3000,'GAME.CHECKLIST_ Integrator'!$D$2:$D$3000=F778,"#no matching result in GAME.CHECKLIST Integrator")),
           _xlfn._xlws.FILTER('Checklist.loc DATA'!$D$3:$D$3000,'Checklist.loc DATA'!$C$3:$C$3000=F778,"#no matching result in Checklist.loc DATA")))</f>
        <v/>
      </c>
      <c r="H778" s="61"/>
      <c r="I778" s="46" t="str" cm="1">
        <f t="array" ref="I778">IF(H778="","",
       IF(OR(_xlfn._xlws.FILTER('Checklist.loc DATA'!$D$3:$D$3000,'Checklist.loc DATA'!$C$3:$C$3000=H778,"#no matching result in Checklist.loc DATA")="#no matching result found in Checklist.loc DATA",_xlfn._xlws.FILTER('Checklist.loc DATA'!$D$3:$D$3000,'Checklist.loc DATA'!$C$3:$C$3000=H778,"#no matching result in Checklist.loc DATA")="MISSING",_xlfn._xlws.FILTER('Checklist.loc DATA'!$D$3:$D$3000,'Checklist.loc DATA'!$C$3:$C$3000=H778,"#no matching result in Checklist.loc DATA")=""),
            IF(_xlfn._xlws.FILTER('GAME.CHECKLIST_ Integrator'!$C$2:$C$3000,'GAME.CHECKLIST_ Integrator'!$D$2:$D$3000=H778,"#no matching result in GAME.CHECKLIST Integrator")="0","#Text found in aircraft PAGE_Integrator but no matching entry name; check that you copy-pasted entry names",
                   _xlfn._xlws.FILTER('GAME.CHECKLIST_ Integrator'!$C$2:$C$3000,'GAME.CHECKLIST_ Integrator'!$D$2:$D$3000=H778,"#no matching result in GAME.CHECKLIST Integrator")),
           _xlfn._xlws.FILTER('Checklist.loc DATA'!$D$3:$D$3000,'Checklist.loc DATA'!$C$3:$C$3000=H778,"#no matching result in Checklist.loc DATA")))</f>
        <v/>
      </c>
      <c r="J778" s="48"/>
      <c r="K778" s="46" t="str" cm="1">
        <f t="array" ref="K778">IF(OR(J778="",J778=0),"",
       IF(OR(_xlfn._xlws.FILTER('Checklist.loc DATA'!$E$3:$E$3000,'Checklist.loc DATA'!$D$3:$D$3000=J778,"#no matching result in Checklist.loc DATA")="#no matching result found in Checklist.loc DATA",_xlfn._xlws.FILTER('Checklist.loc DATA'!$E$3:$E$3000,'Checklist.loc DATA'!$D$3:$D$3000=J778,"#no matching result in Checklist.loc DATA")="MISSING",_xlfn._xlws.FILTER('Checklist.loc DATA'!$E$3:$E$3000,'Checklist.loc DATA'!$D$3:$D$3000=J778,"#no matching result in Checklist.loc DATA")=""),
          IF(_xlfn._xlws.FILTER('CLUE. Integrator'!$C$2:$C$3000,'CLUE. Integrator'!$D$2:$D$3000=J778,"#no matching result in aircraft CLUE_Integrator")="0","#Text found in aircraft CLUE_Integrator but no matching entry name; check that you copy-pasted entry names",
                   _xlfn._xlws.FILTER('CLUE. Integrator'!$C$2:$C$3000,'CLUE. Integrator'!$D$2:$D$3000=J778,"#no matching result in aircraft CLUE_Integrator")),
           _xlfn._xlws.FILTER('Checklist.loc DATA'!$E$3:$E$3000,'Checklist.loc DATA'!$D$3:$D$3000=J778,"#no matching result in Checklist.loc DATA")))</f>
        <v/>
      </c>
      <c r="L778" s="63" t="str">
        <f>IF('Integrator tracking'!G787="","",'Integrator tracking'!G787)</f>
        <v/>
      </c>
      <c r="M778" s="14" t="str">
        <f t="shared" si="24"/>
        <v/>
      </c>
      <c r="N778" s="14" t="str">
        <f>IF(F778="","",
_xlfn.CONCAT('Resource Checklist generator'!$A$2,UPPER('Resource Checklist generator'!$O$1),SUBSTITUTE(_xlfn.CONCAT(G778,"_",I778),"GAME.CHECKLIST_",""),"_",T778,'Resource Checklist generator'!$M$2,L778,'Resource Checklist generator'!$K$2,CHAR(10),
    'Resource Checklist generator'!$L$1,'Resource Checklist generator'!$N$2,'Resource Checklist generator'!$K$1,CHAR(10),
    'Resource Checklist generator'!$N$1
))</f>
        <v/>
      </c>
      <c r="O778" s="14" t="str">
        <f>IF(NOT(OR(U778=0,U778="")),_xlfn.CONCAT('Resource Checklist generator'!$G$2,U778,'Resource Checklist generator'!$H$2,CHAR(10),'Resource Checklist generator'!$I$2),"")</f>
        <v/>
      </c>
      <c r="P778" s="14" t="str">
        <f>IF(NOT(OR(V778=0,V778="")),_xlfn.CONCAT('Resource Checklist generator'!$J$2,V778,'Resource Checklist generator'!$H$2,CHAR(10),'Resource Checklist generator'!$L$2),"")</f>
        <v/>
      </c>
      <c r="Q778" s="14" t="str">
        <f>IF(F778="","",
    _xlfn.CONCAT('Resource Checklist generator'!$A$1,UPPER('Resource Checklist generator'!$O$1),SUBSTITUTE(_xlfn.CONCAT(G778,"_",I778),"GAME.CHECKLIST_",""),'Resource Checklist generator'!$B$1,CHAR(10),
    'Resource Checklist generator'!$C$1,G778,'Resource Checklist generator'!$D$1,I778,'Resource Checklist generator'!$E$1,CHAR(10),
    IF(K778="","",_xlfn.CONCAT('Resource Checklist generator'!$F$1,K778,'Resource Checklist generator'!$G$1,CHAR(10))),
    'Resource Checklist generator'!$J$1,'Resource Checklist generator'!$K$1,CHAR(10),
    'Resource Checklist generator'!$N$1)
)</f>
        <v/>
      </c>
      <c r="R778" s="14"/>
      <c r="S778" s="14" t="str">
        <f t="shared" si="25"/>
        <v/>
      </c>
      <c r="T778" s="14" t="str" cm="1">
        <f t="array" ref="T778">IF(Q778="","",MATCH(MID(Q778,1,255),MID($R$3:$R$999,1,255),0))</f>
        <v/>
      </c>
      <c r="U778" s="14"/>
      <c r="V778" s="14"/>
    </row>
    <row r="779" spans="2:22">
      <c r="B779" s="9"/>
      <c r="C779" s="46" t="str" cm="1">
        <f t="array" ref="C779">IF(B779="","",
       IF(OR(_xlfn._xlws.FILTER('Checklist.loc DATA'!$D$3:$D$3000,'Checklist.loc DATA'!$C$3:$C$3000=B779,"#no matching result in Checklist.loc DATA")="#no matching result found in Checklist.loc DATA",_xlfn._xlws.FILTER('Checklist.loc DATA'!$D$3:$D$3000,'Checklist.loc DATA'!$C$3:$C$3000=B779,"#no matching result in Checklist.loc DATA")="MISSING",_xlfn._xlws.FILTER('Checklist.loc DATA'!$D$3:$D$3000,'Checklist.loc DATA'!$C$3:$C$3000=B779,"#no matching result in Checklist.loc DATA")=""),
            IF(_xlfn._xlws.FILTER('GAME.CHECKLIST_ Integrator'!$C$2:$C$3000,'GAME.CHECKLIST_ Integrator'!$D$2:$D$3000=B779,"#no matching result in GAME.CHECKLIST Integrator")="0","#Text found in aircraft PAGE_Integrator but no matching entry name; check that you copy-pasted entry names",
                   _xlfn._xlws.FILTER('GAME.CHECKLIST_ Integrator'!$C$2:$C$3000,'GAME.CHECKLIST_ Integrator'!$D$2:$D$3000=B779,"#no matching result in GAME.CHECKLIST Integrator")),
           _xlfn._xlws.FILTER('Checklist.loc DATA'!$D$3:$D$3000,'Checklist.loc DATA'!$C$3:$C$3000=B779,"#no matching result in Checklist.loc DATA")))</f>
        <v/>
      </c>
      <c r="D779" s="54"/>
      <c r="E779" s="46" t="str" cm="1">
        <f t="array" ref="E779">IF(D779="","",
       IF(OR(_xlfn._xlws.FILTER('Checklist.loc DATA'!$D$3:$D$3000,'Checklist.loc DATA'!$C$3:$C$3000=D779,"#no matching result in Checklist.loc DATA")="#no matching result found in Checklist.loc DATA",_xlfn._xlws.FILTER('Checklist.loc DATA'!$D$3:$D$3000,'Checklist.loc DATA'!$C$3:$C$3000=D779,"#no matching result in Checklist.loc DATA")="MISSING",_xlfn._xlws.FILTER('Checklist.loc DATA'!$D$3:$D$3000,'Checklist.loc DATA'!$C$3:$C$3000=D779,"#no matching result in Checklist.loc DATA")=""),
            IF(_xlfn._xlws.FILTER('GAME.CHECKLIST_ Integrator'!$C$2:$C$3000,'GAME.CHECKLIST_ Integrator'!$D$2:$D$3000=D779,"#no matching result in GAME.CHECKLIST Integrator")="0","#Text found in aircraft PAGE_Integrator but no matching entry name; check that you copy-pasted entry names",
                   _xlfn._xlws.FILTER('GAME.CHECKLIST_ Integrator'!$C$2:$C$3000,'GAME.CHECKLIST_ Integrator'!$D$2:$D$3000=D779,"#no matching result in GAME.CHECKLIST Integrator")),
           _xlfn._xlws.FILTER('Checklist.loc DATA'!$D$3:$D$3000,'Checklist.loc DATA'!$C$3:$C$3000=D779,"#no matching result in Checklist.loc DATA")))</f>
        <v/>
      </c>
      <c r="F779" s="52"/>
      <c r="G779" s="46" t="str" cm="1">
        <f t="array" ref="G779">IF(F779="","",
       IF(OR(_xlfn._xlws.FILTER('Checklist.loc DATA'!$D$3:$D$3000,'Checklist.loc DATA'!$C$3:$C$3000=F779,"#no matching result in Checklist.loc DATA")="#no matching result found in Checklist.loc DATA",_xlfn._xlws.FILTER('Checklist.loc DATA'!$D$3:$D$3000,'Checklist.loc DATA'!$C$3:$C$3000=F779,"#no matching result in Checklist.loc DATA")="MISSING",_xlfn._xlws.FILTER('Checklist.loc DATA'!$D$3:$D$3000,'Checklist.loc DATA'!$C$3:$C$3000=F779,"#no matching result in Checklist.loc DATA")=""),
            IF(_xlfn._xlws.FILTER('GAME.CHECKLIST_ Integrator'!$C$2:$C$3000,'GAME.CHECKLIST_ Integrator'!$D$2:$D$3000=F779,"#no matching result in GAME.CHECKLIST Integrator")="0","#Text found in aircraft PAGE_Integrator but no matching entry name; check that you copy-pasted entry names",
                   _xlfn._xlws.FILTER('GAME.CHECKLIST_ Integrator'!$C$2:$C$3000,'GAME.CHECKLIST_ Integrator'!$D$2:$D$3000=F779,"#no matching result in GAME.CHECKLIST Integrator")),
           _xlfn._xlws.FILTER('Checklist.loc DATA'!$D$3:$D$3000,'Checklist.loc DATA'!$C$3:$C$3000=F779,"#no matching result in Checklist.loc DATA")))</f>
        <v/>
      </c>
      <c r="H779" s="61"/>
      <c r="I779" s="46" t="str" cm="1">
        <f t="array" ref="I779">IF(H779="","",
       IF(OR(_xlfn._xlws.FILTER('Checklist.loc DATA'!$D$3:$D$3000,'Checklist.loc DATA'!$C$3:$C$3000=H779,"#no matching result in Checklist.loc DATA")="#no matching result found in Checklist.loc DATA",_xlfn._xlws.FILTER('Checklist.loc DATA'!$D$3:$D$3000,'Checklist.loc DATA'!$C$3:$C$3000=H779,"#no matching result in Checklist.loc DATA")="MISSING",_xlfn._xlws.FILTER('Checklist.loc DATA'!$D$3:$D$3000,'Checklist.loc DATA'!$C$3:$C$3000=H779,"#no matching result in Checklist.loc DATA")=""),
            IF(_xlfn._xlws.FILTER('GAME.CHECKLIST_ Integrator'!$C$2:$C$3000,'GAME.CHECKLIST_ Integrator'!$D$2:$D$3000=H779,"#no matching result in GAME.CHECKLIST Integrator")="0","#Text found in aircraft PAGE_Integrator but no matching entry name; check that you copy-pasted entry names",
                   _xlfn._xlws.FILTER('GAME.CHECKLIST_ Integrator'!$C$2:$C$3000,'GAME.CHECKLIST_ Integrator'!$D$2:$D$3000=H779,"#no matching result in GAME.CHECKLIST Integrator")),
           _xlfn._xlws.FILTER('Checklist.loc DATA'!$D$3:$D$3000,'Checklist.loc DATA'!$C$3:$C$3000=H779,"#no matching result in Checklist.loc DATA")))</f>
        <v/>
      </c>
      <c r="J779" s="48"/>
      <c r="K779" s="46" t="str" cm="1">
        <f t="array" ref="K779">IF(OR(J779="",J779=0),"",
       IF(OR(_xlfn._xlws.FILTER('Checklist.loc DATA'!$E$3:$E$3000,'Checklist.loc DATA'!$D$3:$D$3000=J779,"#no matching result in Checklist.loc DATA")="#no matching result found in Checklist.loc DATA",_xlfn._xlws.FILTER('Checklist.loc DATA'!$E$3:$E$3000,'Checklist.loc DATA'!$D$3:$D$3000=J779,"#no matching result in Checklist.loc DATA")="MISSING",_xlfn._xlws.FILTER('Checklist.loc DATA'!$E$3:$E$3000,'Checklist.loc DATA'!$D$3:$D$3000=J779,"#no matching result in Checklist.loc DATA")=""),
          IF(_xlfn._xlws.FILTER('CLUE. Integrator'!$C$2:$C$3000,'CLUE. Integrator'!$D$2:$D$3000=J779,"#no matching result in aircraft CLUE_Integrator")="0","#Text found in aircraft CLUE_Integrator but no matching entry name; check that you copy-pasted entry names",
                   _xlfn._xlws.FILTER('CLUE. Integrator'!$C$2:$C$3000,'CLUE. Integrator'!$D$2:$D$3000=J779,"#no matching result in aircraft CLUE_Integrator")),
           _xlfn._xlws.FILTER('Checklist.loc DATA'!$E$3:$E$3000,'Checklist.loc DATA'!$D$3:$D$3000=J779,"#no matching result in Checklist.loc DATA")))</f>
        <v/>
      </c>
      <c r="L779" s="63" t="str">
        <f>IF('Integrator tracking'!G788="","",'Integrator tracking'!G788)</f>
        <v/>
      </c>
      <c r="M779" s="14" t="str">
        <f t="shared" si="24"/>
        <v/>
      </c>
      <c r="N779" s="14" t="str">
        <f>IF(F779="","",
_xlfn.CONCAT('Resource Checklist generator'!$A$2,UPPER('Resource Checklist generator'!$O$1),SUBSTITUTE(_xlfn.CONCAT(G779,"_",I779),"GAME.CHECKLIST_",""),"_",T779,'Resource Checklist generator'!$M$2,L779,'Resource Checklist generator'!$K$2,CHAR(10),
    'Resource Checklist generator'!$L$1,'Resource Checklist generator'!$N$2,'Resource Checklist generator'!$K$1,CHAR(10),
    'Resource Checklist generator'!$N$1
))</f>
        <v/>
      </c>
      <c r="O779" s="14" t="str">
        <f>IF(NOT(OR(U779=0,U779="")),_xlfn.CONCAT('Resource Checklist generator'!$G$2,U779,'Resource Checklist generator'!$H$2,CHAR(10),'Resource Checklist generator'!$I$2),"")</f>
        <v/>
      </c>
      <c r="P779" s="14" t="str">
        <f>IF(NOT(OR(V779=0,V779="")),_xlfn.CONCAT('Resource Checklist generator'!$J$2,V779,'Resource Checklist generator'!$H$2,CHAR(10),'Resource Checklist generator'!$L$2),"")</f>
        <v/>
      </c>
      <c r="Q779" s="14" t="str">
        <f>IF(F779="","",
    _xlfn.CONCAT('Resource Checklist generator'!$A$1,UPPER('Resource Checklist generator'!$O$1),SUBSTITUTE(_xlfn.CONCAT(G779,"_",I779),"GAME.CHECKLIST_",""),'Resource Checklist generator'!$B$1,CHAR(10),
    'Resource Checklist generator'!$C$1,G779,'Resource Checklist generator'!$D$1,I779,'Resource Checklist generator'!$E$1,CHAR(10),
    IF(K779="","",_xlfn.CONCAT('Resource Checklist generator'!$F$1,K779,'Resource Checklist generator'!$G$1,CHAR(10))),
    'Resource Checklist generator'!$J$1,'Resource Checklist generator'!$K$1,CHAR(10),
    'Resource Checklist generator'!$N$1)
)</f>
        <v/>
      </c>
      <c r="R779" s="14"/>
      <c r="S779" s="14" t="str">
        <f t="shared" si="25"/>
        <v/>
      </c>
      <c r="T779" s="14" t="str" cm="1">
        <f t="array" ref="T779">IF(Q779="","",MATCH(MID(Q779,1,255),MID($R$3:$R$999,1,255),0))</f>
        <v/>
      </c>
      <c r="U779" s="14"/>
      <c r="V779" s="14"/>
    </row>
    <row r="780" spans="2:22">
      <c r="B780" s="9"/>
      <c r="C780" s="46" t="str" cm="1">
        <f t="array" ref="C780">IF(B780="","",
       IF(OR(_xlfn._xlws.FILTER('Checklist.loc DATA'!$D$3:$D$3000,'Checklist.loc DATA'!$C$3:$C$3000=B780,"#no matching result in Checklist.loc DATA")="#no matching result found in Checklist.loc DATA",_xlfn._xlws.FILTER('Checklist.loc DATA'!$D$3:$D$3000,'Checklist.loc DATA'!$C$3:$C$3000=B780,"#no matching result in Checklist.loc DATA")="MISSING",_xlfn._xlws.FILTER('Checklist.loc DATA'!$D$3:$D$3000,'Checklist.loc DATA'!$C$3:$C$3000=B780,"#no matching result in Checklist.loc DATA")=""),
            IF(_xlfn._xlws.FILTER('GAME.CHECKLIST_ Integrator'!$C$2:$C$3000,'GAME.CHECKLIST_ Integrator'!$D$2:$D$3000=B780,"#no matching result in GAME.CHECKLIST Integrator")="0","#Text found in aircraft PAGE_Integrator but no matching entry name; check that you copy-pasted entry names",
                   _xlfn._xlws.FILTER('GAME.CHECKLIST_ Integrator'!$C$2:$C$3000,'GAME.CHECKLIST_ Integrator'!$D$2:$D$3000=B780,"#no matching result in GAME.CHECKLIST Integrator")),
           _xlfn._xlws.FILTER('Checklist.loc DATA'!$D$3:$D$3000,'Checklist.loc DATA'!$C$3:$C$3000=B780,"#no matching result in Checklist.loc DATA")))</f>
        <v/>
      </c>
      <c r="D780" s="54"/>
      <c r="E780" s="46" t="str" cm="1">
        <f t="array" ref="E780">IF(D780="","",
       IF(OR(_xlfn._xlws.FILTER('Checklist.loc DATA'!$D$3:$D$3000,'Checklist.loc DATA'!$C$3:$C$3000=D780,"#no matching result in Checklist.loc DATA")="#no matching result found in Checklist.loc DATA",_xlfn._xlws.FILTER('Checklist.loc DATA'!$D$3:$D$3000,'Checklist.loc DATA'!$C$3:$C$3000=D780,"#no matching result in Checklist.loc DATA")="MISSING",_xlfn._xlws.FILTER('Checklist.loc DATA'!$D$3:$D$3000,'Checklist.loc DATA'!$C$3:$C$3000=D780,"#no matching result in Checklist.loc DATA")=""),
            IF(_xlfn._xlws.FILTER('GAME.CHECKLIST_ Integrator'!$C$2:$C$3000,'GAME.CHECKLIST_ Integrator'!$D$2:$D$3000=D780,"#no matching result in GAME.CHECKLIST Integrator")="0","#Text found in aircraft PAGE_Integrator but no matching entry name; check that you copy-pasted entry names",
                   _xlfn._xlws.FILTER('GAME.CHECKLIST_ Integrator'!$C$2:$C$3000,'GAME.CHECKLIST_ Integrator'!$D$2:$D$3000=D780,"#no matching result in GAME.CHECKLIST Integrator")),
           _xlfn._xlws.FILTER('Checklist.loc DATA'!$D$3:$D$3000,'Checklist.loc DATA'!$C$3:$C$3000=D780,"#no matching result in Checklist.loc DATA")))</f>
        <v/>
      </c>
      <c r="F780" s="52"/>
      <c r="G780" s="46" t="str" cm="1">
        <f t="array" ref="G780">IF(F780="","",
       IF(OR(_xlfn._xlws.FILTER('Checklist.loc DATA'!$D$3:$D$3000,'Checklist.loc DATA'!$C$3:$C$3000=F780,"#no matching result in Checklist.loc DATA")="#no matching result found in Checklist.loc DATA",_xlfn._xlws.FILTER('Checklist.loc DATA'!$D$3:$D$3000,'Checklist.loc DATA'!$C$3:$C$3000=F780,"#no matching result in Checklist.loc DATA")="MISSING",_xlfn._xlws.FILTER('Checklist.loc DATA'!$D$3:$D$3000,'Checklist.loc DATA'!$C$3:$C$3000=F780,"#no matching result in Checklist.loc DATA")=""),
            IF(_xlfn._xlws.FILTER('GAME.CHECKLIST_ Integrator'!$C$2:$C$3000,'GAME.CHECKLIST_ Integrator'!$D$2:$D$3000=F780,"#no matching result in GAME.CHECKLIST Integrator")="0","#Text found in aircraft PAGE_Integrator but no matching entry name; check that you copy-pasted entry names",
                   _xlfn._xlws.FILTER('GAME.CHECKLIST_ Integrator'!$C$2:$C$3000,'GAME.CHECKLIST_ Integrator'!$D$2:$D$3000=F780,"#no matching result in GAME.CHECKLIST Integrator")),
           _xlfn._xlws.FILTER('Checklist.loc DATA'!$D$3:$D$3000,'Checklist.loc DATA'!$C$3:$C$3000=F780,"#no matching result in Checklist.loc DATA")))</f>
        <v/>
      </c>
      <c r="H780" s="61"/>
      <c r="I780" s="46" t="str" cm="1">
        <f t="array" ref="I780">IF(H780="","",
       IF(OR(_xlfn._xlws.FILTER('Checklist.loc DATA'!$D$3:$D$3000,'Checklist.loc DATA'!$C$3:$C$3000=H780,"#no matching result in Checklist.loc DATA")="#no matching result found in Checklist.loc DATA",_xlfn._xlws.FILTER('Checklist.loc DATA'!$D$3:$D$3000,'Checklist.loc DATA'!$C$3:$C$3000=H780,"#no matching result in Checklist.loc DATA")="MISSING",_xlfn._xlws.FILTER('Checklist.loc DATA'!$D$3:$D$3000,'Checklist.loc DATA'!$C$3:$C$3000=H780,"#no matching result in Checklist.loc DATA")=""),
            IF(_xlfn._xlws.FILTER('GAME.CHECKLIST_ Integrator'!$C$2:$C$3000,'GAME.CHECKLIST_ Integrator'!$D$2:$D$3000=H780,"#no matching result in GAME.CHECKLIST Integrator")="0","#Text found in aircraft PAGE_Integrator but no matching entry name; check that you copy-pasted entry names",
                   _xlfn._xlws.FILTER('GAME.CHECKLIST_ Integrator'!$C$2:$C$3000,'GAME.CHECKLIST_ Integrator'!$D$2:$D$3000=H780,"#no matching result in GAME.CHECKLIST Integrator")),
           _xlfn._xlws.FILTER('Checklist.loc DATA'!$D$3:$D$3000,'Checklist.loc DATA'!$C$3:$C$3000=H780,"#no matching result in Checklist.loc DATA")))</f>
        <v/>
      </c>
      <c r="J780" s="48"/>
      <c r="K780" s="46" t="str" cm="1">
        <f t="array" ref="K780">IF(OR(J780="",J780=0),"",
       IF(OR(_xlfn._xlws.FILTER('Checklist.loc DATA'!$E$3:$E$3000,'Checklist.loc DATA'!$D$3:$D$3000=J780,"#no matching result in Checklist.loc DATA")="#no matching result found in Checklist.loc DATA",_xlfn._xlws.FILTER('Checklist.loc DATA'!$E$3:$E$3000,'Checklist.loc DATA'!$D$3:$D$3000=J780,"#no matching result in Checklist.loc DATA")="MISSING",_xlfn._xlws.FILTER('Checklist.loc DATA'!$E$3:$E$3000,'Checklist.loc DATA'!$D$3:$D$3000=J780,"#no matching result in Checklist.loc DATA")=""),
          IF(_xlfn._xlws.FILTER('CLUE. Integrator'!$C$2:$C$3000,'CLUE. Integrator'!$D$2:$D$3000=J780,"#no matching result in aircraft CLUE_Integrator")="0","#Text found in aircraft CLUE_Integrator but no matching entry name; check that you copy-pasted entry names",
                   _xlfn._xlws.FILTER('CLUE. Integrator'!$C$2:$C$3000,'CLUE. Integrator'!$D$2:$D$3000=J780,"#no matching result in aircraft CLUE_Integrator")),
           _xlfn._xlws.FILTER('Checklist.loc DATA'!$E$3:$E$3000,'Checklist.loc DATA'!$D$3:$D$3000=J780,"#no matching result in Checklist.loc DATA")))</f>
        <v/>
      </c>
      <c r="L780" s="63" t="str">
        <f>IF('Integrator tracking'!G789="","",'Integrator tracking'!G789)</f>
        <v/>
      </c>
      <c r="M780" s="14" t="str">
        <f t="shared" si="24"/>
        <v/>
      </c>
      <c r="N780" s="14" t="str">
        <f>IF(F780="","",
_xlfn.CONCAT('Resource Checklist generator'!$A$2,UPPER('Resource Checklist generator'!$O$1),SUBSTITUTE(_xlfn.CONCAT(G780,"_",I780),"GAME.CHECKLIST_",""),"_",T780,'Resource Checklist generator'!$M$2,L780,'Resource Checklist generator'!$K$2,CHAR(10),
    'Resource Checklist generator'!$L$1,'Resource Checklist generator'!$N$2,'Resource Checklist generator'!$K$1,CHAR(10),
    'Resource Checklist generator'!$N$1
))</f>
        <v/>
      </c>
      <c r="O780" s="14" t="str">
        <f>IF(NOT(OR(U780=0,U780="")),_xlfn.CONCAT('Resource Checklist generator'!$G$2,U780,'Resource Checklist generator'!$H$2,CHAR(10),'Resource Checklist generator'!$I$2),"")</f>
        <v/>
      </c>
      <c r="P780" s="14" t="str">
        <f>IF(NOT(OR(V780=0,V780="")),_xlfn.CONCAT('Resource Checklist generator'!$J$2,V780,'Resource Checklist generator'!$H$2,CHAR(10),'Resource Checklist generator'!$L$2),"")</f>
        <v/>
      </c>
      <c r="Q780" s="14" t="str">
        <f>IF(F780="","",
    _xlfn.CONCAT('Resource Checklist generator'!$A$1,UPPER('Resource Checklist generator'!$O$1),SUBSTITUTE(_xlfn.CONCAT(G780,"_",I780),"GAME.CHECKLIST_",""),'Resource Checklist generator'!$B$1,CHAR(10),
    'Resource Checklist generator'!$C$1,G780,'Resource Checklist generator'!$D$1,I780,'Resource Checklist generator'!$E$1,CHAR(10),
    IF(K780="","",_xlfn.CONCAT('Resource Checklist generator'!$F$1,K780,'Resource Checklist generator'!$G$1,CHAR(10))),
    'Resource Checklist generator'!$J$1,'Resource Checklist generator'!$K$1,CHAR(10),
    'Resource Checklist generator'!$N$1)
)</f>
        <v/>
      </c>
      <c r="R780" s="14"/>
      <c r="S780" s="14" t="str">
        <f t="shared" si="25"/>
        <v/>
      </c>
      <c r="T780" s="14" t="str" cm="1">
        <f t="array" ref="T780">IF(Q780="","",MATCH(MID(Q780,1,255),MID($R$3:$R$999,1,255),0))</f>
        <v/>
      </c>
      <c r="U780" s="14"/>
      <c r="V780" s="14"/>
    </row>
    <row r="781" spans="2:22">
      <c r="B781" s="9"/>
      <c r="C781" s="46" t="str" cm="1">
        <f t="array" ref="C781">IF(B781="","",
       IF(OR(_xlfn._xlws.FILTER('Checklist.loc DATA'!$D$3:$D$3000,'Checklist.loc DATA'!$C$3:$C$3000=B781,"#no matching result in Checklist.loc DATA")="#no matching result found in Checklist.loc DATA",_xlfn._xlws.FILTER('Checklist.loc DATA'!$D$3:$D$3000,'Checklist.loc DATA'!$C$3:$C$3000=B781,"#no matching result in Checklist.loc DATA")="MISSING",_xlfn._xlws.FILTER('Checklist.loc DATA'!$D$3:$D$3000,'Checklist.loc DATA'!$C$3:$C$3000=B781,"#no matching result in Checklist.loc DATA")=""),
            IF(_xlfn._xlws.FILTER('GAME.CHECKLIST_ Integrator'!$C$2:$C$3000,'GAME.CHECKLIST_ Integrator'!$D$2:$D$3000=B781,"#no matching result in GAME.CHECKLIST Integrator")="0","#Text found in aircraft PAGE_Integrator but no matching entry name; check that you copy-pasted entry names",
                   _xlfn._xlws.FILTER('GAME.CHECKLIST_ Integrator'!$C$2:$C$3000,'GAME.CHECKLIST_ Integrator'!$D$2:$D$3000=B781,"#no matching result in GAME.CHECKLIST Integrator")),
           _xlfn._xlws.FILTER('Checklist.loc DATA'!$D$3:$D$3000,'Checklist.loc DATA'!$C$3:$C$3000=B781,"#no matching result in Checklist.loc DATA")))</f>
        <v/>
      </c>
      <c r="D781" s="54"/>
      <c r="E781" s="46" t="str" cm="1">
        <f t="array" ref="E781">IF(D781="","",
       IF(OR(_xlfn._xlws.FILTER('Checklist.loc DATA'!$D$3:$D$3000,'Checklist.loc DATA'!$C$3:$C$3000=D781,"#no matching result in Checklist.loc DATA")="#no matching result found in Checklist.loc DATA",_xlfn._xlws.FILTER('Checklist.loc DATA'!$D$3:$D$3000,'Checklist.loc DATA'!$C$3:$C$3000=D781,"#no matching result in Checklist.loc DATA")="MISSING",_xlfn._xlws.FILTER('Checklist.loc DATA'!$D$3:$D$3000,'Checklist.loc DATA'!$C$3:$C$3000=D781,"#no matching result in Checklist.loc DATA")=""),
            IF(_xlfn._xlws.FILTER('GAME.CHECKLIST_ Integrator'!$C$2:$C$3000,'GAME.CHECKLIST_ Integrator'!$D$2:$D$3000=D781,"#no matching result in GAME.CHECKLIST Integrator")="0","#Text found in aircraft PAGE_Integrator but no matching entry name; check that you copy-pasted entry names",
                   _xlfn._xlws.FILTER('GAME.CHECKLIST_ Integrator'!$C$2:$C$3000,'GAME.CHECKLIST_ Integrator'!$D$2:$D$3000=D781,"#no matching result in GAME.CHECKLIST Integrator")),
           _xlfn._xlws.FILTER('Checklist.loc DATA'!$D$3:$D$3000,'Checklist.loc DATA'!$C$3:$C$3000=D781,"#no matching result in Checklist.loc DATA")))</f>
        <v/>
      </c>
      <c r="F781" s="52"/>
      <c r="G781" s="46" t="str" cm="1">
        <f t="array" ref="G781">IF(F781="","",
       IF(OR(_xlfn._xlws.FILTER('Checklist.loc DATA'!$D$3:$D$3000,'Checklist.loc DATA'!$C$3:$C$3000=F781,"#no matching result in Checklist.loc DATA")="#no matching result found in Checklist.loc DATA",_xlfn._xlws.FILTER('Checklist.loc DATA'!$D$3:$D$3000,'Checklist.loc DATA'!$C$3:$C$3000=F781,"#no matching result in Checklist.loc DATA")="MISSING",_xlfn._xlws.FILTER('Checklist.loc DATA'!$D$3:$D$3000,'Checklist.loc DATA'!$C$3:$C$3000=F781,"#no matching result in Checklist.loc DATA")=""),
            IF(_xlfn._xlws.FILTER('GAME.CHECKLIST_ Integrator'!$C$2:$C$3000,'GAME.CHECKLIST_ Integrator'!$D$2:$D$3000=F781,"#no matching result in GAME.CHECKLIST Integrator")="0","#Text found in aircraft PAGE_Integrator but no matching entry name; check that you copy-pasted entry names",
                   _xlfn._xlws.FILTER('GAME.CHECKLIST_ Integrator'!$C$2:$C$3000,'GAME.CHECKLIST_ Integrator'!$D$2:$D$3000=F781,"#no matching result in GAME.CHECKLIST Integrator")),
           _xlfn._xlws.FILTER('Checklist.loc DATA'!$D$3:$D$3000,'Checklist.loc DATA'!$C$3:$C$3000=F781,"#no matching result in Checklist.loc DATA")))</f>
        <v/>
      </c>
      <c r="H781" s="61"/>
      <c r="I781" s="46" t="str" cm="1">
        <f t="array" ref="I781">IF(H781="","",
       IF(OR(_xlfn._xlws.FILTER('Checklist.loc DATA'!$D$3:$D$3000,'Checklist.loc DATA'!$C$3:$C$3000=H781,"#no matching result in Checklist.loc DATA")="#no matching result found in Checklist.loc DATA",_xlfn._xlws.FILTER('Checklist.loc DATA'!$D$3:$D$3000,'Checklist.loc DATA'!$C$3:$C$3000=H781,"#no matching result in Checklist.loc DATA")="MISSING",_xlfn._xlws.FILTER('Checklist.loc DATA'!$D$3:$D$3000,'Checklist.loc DATA'!$C$3:$C$3000=H781,"#no matching result in Checklist.loc DATA")=""),
            IF(_xlfn._xlws.FILTER('GAME.CHECKLIST_ Integrator'!$C$2:$C$3000,'GAME.CHECKLIST_ Integrator'!$D$2:$D$3000=H781,"#no matching result in GAME.CHECKLIST Integrator")="0","#Text found in aircraft PAGE_Integrator but no matching entry name; check that you copy-pasted entry names",
                   _xlfn._xlws.FILTER('GAME.CHECKLIST_ Integrator'!$C$2:$C$3000,'GAME.CHECKLIST_ Integrator'!$D$2:$D$3000=H781,"#no matching result in GAME.CHECKLIST Integrator")),
           _xlfn._xlws.FILTER('Checklist.loc DATA'!$D$3:$D$3000,'Checklist.loc DATA'!$C$3:$C$3000=H781,"#no matching result in Checklist.loc DATA")))</f>
        <v/>
      </c>
      <c r="J781" s="48"/>
      <c r="K781" s="46" t="str" cm="1">
        <f t="array" ref="K781">IF(OR(J781="",J781=0),"",
       IF(OR(_xlfn._xlws.FILTER('Checklist.loc DATA'!$E$3:$E$3000,'Checklist.loc DATA'!$D$3:$D$3000=J781,"#no matching result in Checklist.loc DATA")="#no matching result found in Checklist.loc DATA",_xlfn._xlws.FILTER('Checklist.loc DATA'!$E$3:$E$3000,'Checklist.loc DATA'!$D$3:$D$3000=J781,"#no matching result in Checklist.loc DATA")="MISSING",_xlfn._xlws.FILTER('Checklist.loc DATA'!$E$3:$E$3000,'Checklist.loc DATA'!$D$3:$D$3000=J781,"#no matching result in Checklist.loc DATA")=""),
          IF(_xlfn._xlws.FILTER('CLUE. Integrator'!$C$2:$C$3000,'CLUE. Integrator'!$D$2:$D$3000=J781,"#no matching result in aircraft CLUE_Integrator")="0","#Text found in aircraft CLUE_Integrator but no matching entry name; check that you copy-pasted entry names",
                   _xlfn._xlws.FILTER('CLUE. Integrator'!$C$2:$C$3000,'CLUE. Integrator'!$D$2:$D$3000=J781,"#no matching result in aircraft CLUE_Integrator")),
           _xlfn._xlws.FILTER('Checklist.loc DATA'!$E$3:$E$3000,'Checklist.loc DATA'!$D$3:$D$3000=J781,"#no matching result in Checklist.loc DATA")))</f>
        <v/>
      </c>
      <c r="L781" s="63" t="str">
        <f>IF('Integrator tracking'!G790="","",'Integrator tracking'!G790)</f>
        <v/>
      </c>
      <c r="M781" s="14" t="str">
        <f t="shared" si="24"/>
        <v/>
      </c>
      <c r="N781" s="14" t="str">
        <f>IF(F781="","",
_xlfn.CONCAT('Resource Checklist generator'!$A$2,UPPER('Resource Checklist generator'!$O$1),SUBSTITUTE(_xlfn.CONCAT(G781,"_",I781),"GAME.CHECKLIST_",""),"_",T781,'Resource Checklist generator'!$M$2,L781,'Resource Checklist generator'!$K$2,CHAR(10),
    'Resource Checklist generator'!$L$1,'Resource Checklist generator'!$N$2,'Resource Checklist generator'!$K$1,CHAR(10),
    'Resource Checklist generator'!$N$1
))</f>
        <v/>
      </c>
      <c r="O781" s="14" t="str">
        <f>IF(NOT(OR(U781=0,U781="")),_xlfn.CONCAT('Resource Checklist generator'!$G$2,U781,'Resource Checklist generator'!$H$2,CHAR(10),'Resource Checklist generator'!$I$2),"")</f>
        <v/>
      </c>
      <c r="P781" s="14" t="str">
        <f>IF(NOT(OR(V781=0,V781="")),_xlfn.CONCAT('Resource Checklist generator'!$J$2,V781,'Resource Checklist generator'!$H$2,CHAR(10),'Resource Checklist generator'!$L$2),"")</f>
        <v/>
      </c>
      <c r="Q781" s="14" t="str">
        <f>IF(F781="","",
    _xlfn.CONCAT('Resource Checklist generator'!$A$1,UPPER('Resource Checklist generator'!$O$1),SUBSTITUTE(_xlfn.CONCAT(G781,"_",I781),"GAME.CHECKLIST_",""),'Resource Checklist generator'!$B$1,CHAR(10),
    'Resource Checklist generator'!$C$1,G781,'Resource Checklist generator'!$D$1,I781,'Resource Checklist generator'!$E$1,CHAR(10),
    IF(K781="","",_xlfn.CONCAT('Resource Checklist generator'!$F$1,K781,'Resource Checklist generator'!$G$1,CHAR(10))),
    'Resource Checklist generator'!$J$1,'Resource Checklist generator'!$K$1,CHAR(10),
    'Resource Checklist generator'!$N$1)
)</f>
        <v/>
      </c>
      <c r="R781" s="14"/>
      <c r="S781" s="14" t="str">
        <f t="shared" si="25"/>
        <v/>
      </c>
      <c r="T781" s="14" t="str" cm="1">
        <f t="array" ref="T781">IF(Q781="","",MATCH(MID(Q781,1,255),MID($R$3:$R$999,1,255),0))</f>
        <v/>
      </c>
      <c r="U781" s="14"/>
      <c r="V781" s="14"/>
    </row>
    <row r="782" spans="2:22">
      <c r="B782" s="9"/>
      <c r="C782" s="46" t="str" cm="1">
        <f t="array" ref="C782">IF(B782="","",
       IF(OR(_xlfn._xlws.FILTER('Checklist.loc DATA'!$D$3:$D$3000,'Checklist.loc DATA'!$C$3:$C$3000=B782,"#no matching result in Checklist.loc DATA")="#no matching result found in Checklist.loc DATA",_xlfn._xlws.FILTER('Checklist.loc DATA'!$D$3:$D$3000,'Checklist.loc DATA'!$C$3:$C$3000=B782,"#no matching result in Checklist.loc DATA")="MISSING",_xlfn._xlws.FILTER('Checklist.loc DATA'!$D$3:$D$3000,'Checklist.loc DATA'!$C$3:$C$3000=B782,"#no matching result in Checklist.loc DATA")=""),
            IF(_xlfn._xlws.FILTER('GAME.CHECKLIST_ Integrator'!$C$2:$C$3000,'GAME.CHECKLIST_ Integrator'!$D$2:$D$3000=B782,"#no matching result in GAME.CHECKLIST Integrator")="0","#Text found in aircraft PAGE_Integrator but no matching entry name; check that you copy-pasted entry names",
                   _xlfn._xlws.FILTER('GAME.CHECKLIST_ Integrator'!$C$2:$C$3000,'GAME.CHECKLIST_ Integrator'!$D$2:$D$3000=B782,"#no matching result in GAME.CHECKLIST Integrator")),
           _xlfn._xlws.FILTER('Checklist.loc DATA'!$D$3:$D$3000,'Checklist.loc DATA'!$C$3:$C$3000=B782,"#no matching result in Checklist.loc DATA")))</f>
        <v/>
      </c>
      <c r="D782" s="54"/>
      <c r="E782" s="46" t="str" cm="1">
        <f t="array" ref="E782">IF(D782="","",
       IF(OR(_xlfn._xlws.FILTER('Checklist.loc DATA'!$D$3:$D$3000,'Checklist.loc DATA'!$C$3:$C$3000=D782,"#no matching result in Checklist.loc DATA")="#no matching result found in Checklist.loc DATA",_xlfn._xlws.FILTER('Checklist.loc DATA'!$D$3:$D$3000,'Checklist.loc DATA'!$C$3:$C$3000=D782,"#no matching result in Checklist.loc DATA")="MISSING",_xlfn._xlws.FILTER('Checklist.loc DATA'!$D$3:$D$3000,'Checklist.loc DATA'!$C$3:$C$3000=D782,"#no matching result in Checklist.loc DATA")=""),
            IF(_xlfn._xlws.FILTER('GAME.CHECKLIST_ Integrator'!$C$2:$C$3000,'GAME.CHECKLIST_ Integrator'!$D$2:$D$3000=D782,"#no matching result in GAME.CHECKLIST Integrator")="0","#Text found in aircraft PAGE_Integrator but no matching entry name; check that you copy-pasted entry names",
                   _xlfn._xlws.FILTER('GAME.CHECKLIST_ Integrator'!$C$2:$C$3000,'GAME.CHECKLIST_ Integrator'!$D$2:$D$3000=D782,"#no matching result in GAME.CHECKLIST Integrator")),
           _xlfn._xlws.FILTER('Checklist.loc DATA'!$D$3:$D$3000,'Checklist.loc DATA'!$C$3:$C$3000=D782,"#no matching result in Checklist.loc DATA")))</f>
        <v/>
      </c>
      <c r="F782" s="52"/>
      <c r="G782" s="46" t="str" cm="1">
        <f t="array" ref="G782">IF(F782="","",
       IF(OR(_xlfn._xlws.FILTER('Checklist.loc DATA'!$D$3:$D$3000,'Checklist.loc DATA'!$C$3:$C$3000=F782,"#no matching result in Checklist.loc DATA")="#no matching result found in Checklist.loc DATA",_xlfn._xlws.FILTER('Checklist.loc DATA'!$D$3:$D$3000,'Checklist.loc DATA'!$C$3:$C$3000=F782,"#no matching result in Checklist.loc DATA")="MISSING",_xlfn._xlws.FILTER('Checklist.loc DATA'!$D$3:$D$3000,'Checklist.loc DATA'!$C$3:$C$3000=F782,"#no matching result in Checklist.loc DATA")=""),
            IF(_xlfn._xlws.FILTER('GAME.CHECKLIST_ Integrator'!$C$2:$C$3000,'GAME.CHECKLIST_ Integrator'!$D$2:$D$3000=F782,"#no matching result in GAME.CHECKLIST Integrator")="0","#Text found in aircraft PAGE_Integrator but no matching entry name; check that you copy-pasted entry names",
                   _xlfn._xlws.FILTER('GAME.CHECKLIST_ Integrator'!$C$2:$C$3000,'GAME.CHECKLIST_ Integrator'!$D$2:$D$3000=F782,"#no matching result in GAME.CHECKLIST Integrator")),
           _xlfn._xlws.FILTER('Checklist.loc DATA'!$D$3:$D$3000,'Checklist.loc DATA'!$C$3:$C$3000=F782,"#no matching result in Checklist.loc DATA")))</f>
        <v/>
      </c>
      <c r="H782" s="61"/>
      <c r="I782" s="46" t="str" cm="1">
        <f t="array" ref="I782">IF(H782="","",
       IF(OR(_xlfn._xlws.FILTER('Checklist.loc DATA'!$D$3:$D$3000,'Checklist.loc DATA'!$C$3:$C$3000=H782,"#no matching result in Checklist.loc DATA")="#no matching result found in Checklist.loc DATA",_xlfn._xlws.FILTER('Checklist.loc DATA'!$D$3:$D$3000,'Checklist.loc DATA'!$C$3:$C$3000=H782,"#no matching result in Checklist.loc DATA")="MISSING",_xlfn._xlws.FILTER('Checklist.loc DATA'!$D$3:$D$3000,'Checklist.loc DATA'!$C$3:$C$3000=H782,"#no matching result in Checklist.loc DATA")=""),
            IF(_xlfn._xlws.FILTER('GAME.CHECKLIST_ Integrator'!$C$2:$C$3000,'GAME.CHECKLIST_ Integrator'!$D$2:$D$3000=H782,"#no matching result in GAME.CHECKLIST Integrator")="0","#Text found in aircraft PAGE_Integrator but no matching entry name; check that you copy-pasted entry names",
                   _xlfn._xlws.FILTER('GAME.CHECKLIST_ Integrator'!$C$2:$C$3000,'GAME.CHECKLIST_ Integrator'!$D$2:$D$3000=H782,"#no matching result in GAME.CHECKLIST Integrator")),
           _xlfn._xlws.FILTER('Checklist.loc DATA'!$D$3:$D$3000,'Checklist.loc DATA'!$C$3:$C$3000=H782,"#no matching result in Checklist.loc DATA")))</f>
        <v/>
      </c>
      <c r="J782" s="48"/>
      <c r="K782" s="46" t="str" cm="1">
        <f t="array" ref="K782">IF(OR(J782="",J782=0),"",
       IF(OR(_xlfn._xlws.FILTER('Checklist.loc DATA'!$E$3:$E$3000,'Checklist.loc DATA'!$D$3:$D$3000=J782,"#no matching result in Checklist.loc DATA")="#no matching result found in Checklist.loc DATA",_xlfn._xlws.FILTER('Checklist.loc DATA'!$E$3:$E$3000,'Checklist.loc DATA'!$D$3:$D$3000=J782,"#no matching result in Checklist.loc DATA")="MISSING",_xlfn._xlws.FILTER('Checklist.loc DATA'!$E$3:$E$3000,'Checklist.loc DATA'!$D$3:$D$3000=J782,"#no matching result in Checklist.loc DATA")=""),
          IF(_xlfn._xlws.FILTER('CLUE. Integrator'!$C$2:$C$3000,'CLUE. Integrator'!$D$2:$D$3000=J782,"#no matching result in aircraft CLUE_Integrator")="0","#Text found in aircraft CLUE_Integrator but no matching entry name; check that you copy-pasted entry names",
                   _xlfn._xlws.FILTER('CLUE. Integrator'!$C$2:$C$3000,'CLUE. Integrator'!$D$2:$D$3000=J782,"#no matching result in aircraft CLUE_Integrator")),
           _xlfn._xlws.FILTER('Checklist.loc DATA'!$E$3:$E$3000,'Checklist.loc DATA'!$D$3:$D$3000=J782,"#no matching result in Checklist.loc DATA")))</f>
        <v/>
      </c>
      <c r="L782" s="63" t="str">
        <f>IF('Integrator tracking'!G791="","",'Integrator tracking'!G791)</f>
        <v/>
      </c>
      <c r="M782" s="14" t="str">
        <f t="shared" si="24"/>
        <v/>
      </c>
      <c r="N782" s="14" t="str">
        <f>IF(F782="","",
_xlfn.CONCAT('Resource Checklist generator'!$A$2,UPPER('Resource Checklist generator'!$O$1),SUBSTITUTE(_xlfn.CONCAT(G782,"_",I782),"GAME.CHECKLIST_",""),"_",T782,'Resource Checklist generator'!$M$2,L782,'Resource Checklist generator'!$K$2,CHAR(10),
    'Resource Checklist generator'!$L$1,'Resource Checklist generator'!$N$2,'Resource Checklist generator'!$K$1,CHAR(10),
    'Resource Checklist generator'!$N$1
))</f>
        <v/>
      </c>
      <c r="O782" s="14" t="str">
        <f>IF(NOT(OR(U782=0,U782="")),_xlfn.CONCAT('Resource Checklist generator'!$G$2,U782,'Resource Checklist generator'!$H$2,CHAR(10),'Resource Checklist generator'!$I$2),"")</f>
        <v/>
      </c>
      <c r="P782" s="14" t="str">
        <f>IF(NOT(OR(V782=0,V782="")),_xlfn.CONCAT('Resource Checklist generator'!$J$2,V782,'Resource Checklist generator'!$H$2,CHAR(10),'Resource Checklist generator'!$L$2),"")</f>
        <v/>
      </c>
      <c r="Q782" s="14" t="str">
        <f>IF(F782="","",
    _xlfn.CONCAT('Resource Checklist generator'!$A$1,UPPER('Resource Checklist generator'!$O$1),SUBSTITUTE(_xlfn.CONCAT(G782,"_",I782),"GAME.CHECKLIST_",""),'Resource Checklist generator'!$B$1,CHAR(10),
    'Resource Checklist generator'!$C$1,G782,'Resource Checklist generator'!$D$1,I782,'Resource Checklist generator'!$E$1,CHAR(10),
    IF(K782="","",_xlfn.CONCAT('Resource Checklist generator'!$F$1,K782,'Resource Checklist generator'!$G$1,CHAR(10))),
    'Resource Checklist generator'!$J$1,'Resource Checklist generator'!$K$1,CHAR(10),
    'Resource Checklist generator'!$N$1)
)</f>
        <v/>
      </c>
      <c r="R782" s="14"/>
      <c r="S782" s="14" t="str">
        <f t="shared" si="25"/>
        <v/>
      </c>
      <c r="T782" s="14" t="str" cm="1">
        <f t="array" ref="T782">IF(Q782="","",MATCH(MID(Q782,1,255),MID($R$3:$R$999,1,255),0))</f>
        <v/>
      </c>
      <c r="U782" s="14"/>
      <c r="V782" s="14"/>
    </row>
    <row r="783" spans="2:22">
      <c r="B783" s="9"/>
      <c r="C783" s="46" t="str" cm="1">
        <f t="array" ref="C783">IF(B783="","",
       IF(OR(_xlfn._xlws.FILTER('Checklist.loc DATA'!$D$3:$D$3000,'Checklist.loc DATA'!$C$3:$C$3000=B783,"#no matching result in Checklist.loc DATA")="#no matching result found in Checklist.loc DATA",_xlfn._xlws.FILTER('Checklist.loc DATA'!$D$3:$D$3000,'Checklist.loc DATA'!$C$3:$C$3000=B783,"#no matching result in Checklist.loc DATA")="MISSING",_xlfn._xlws.FILTER('Checklist.loc DATA'!$D$3:$D$3000,'Checklist.loc DATA'!$C$3:$C$3000=B783,"#no matching result in Checklist.loc DATA")=""),
            IF(_xlfn._xlws.FILTER('GAME.CHECKLIST_ Integrator'!$C$2:$C$3000,'GAME.CHECKLIST_ Integrator'!$D$2:$D$3000=B783,"#no matching result in GAME.CHECKLIST Integrator")="0","#Text found in aircraft PAGE_Integrator but no matching entry name; check that you copy-pasted entry names",
                   _xlfn._xlws.FILTER('GAME.CHECKLIST_ Integrator'!$C$2:$C$3000,'GAME.CHECKLIST_ Integrator'!$D$2:$D$3000=B783,"#no matching result in GAME.CHECKLIST Integrator")),
           _xlfn._xlws.FILTER('Checklist.loc DATA'!$D$3:$D$3000,'Checklist.loc DATA'!$C$3:$C$3000=B783,"#no matching result in Checklist.loc DATA")))</f>
        <v/>
      </c>
      <c r="D783" s="54"/>
      <c r="E783" s="46" t="str" cm="1">
        <f t="array" ref="E783">IF(D783="","",
       IF(OR(_xlfn._xlws.FILTER('Checklist.loc DATA'!$D$3:$D$3000,'Checklist.loc DATA'!$C$3:$C$3000=D783,"#no matching result in Checklist.loc DATA")="#no matching result found in Checklist.loc DATA",_xlfn._xlws.FILTER('Checklist.loc DATA'!$D$3:$D$3000,'Checklist.loc DATA'!$C$3:$C$3000=D783,"#no matching result in Checklist.loc DATA")="MISSING",_xlfn._xlws.FILTER('Checklist.loc DATA'!$D$3:$D$3000,'Checklist.loc DATA'!$C$3:$C$3000=D783,"#no matching result in Checklist.loc DATA")=""),
            IF(_xlfn._xlws.FILTER('GAME.CHECKLIST_ Integrator'!$C$2:$C$3000,'GAME.CHECKLIST_ Integrator'!$D$2:$D$3000=D783,"#no matching result in GAME.CHECKLIST Integrator")="0","#Text found in aircraft PAGE_Integrator but no matching entry name; check that you copy-pasted entry names",
                   _xlfn._xlws.FILTER('GAME.CHECKLIST_ Integrator'!$C$2:$C$3000,'GAME.CHECKLIST_ Integrator'!$D$2:$D$3000=D783,"#no matching result in GAME.CHECKLIST Integrator")),
           _xlfn._xlws.FILTER('Checklist.loc DATA'!$D$3:$D$3000,'Checklist.loc DATA'!$C$3:$C$3000=D783,"#no matching result in Checklist.loc DATA")))</f>
        <v/>
      </c>
      <c r="F783" s="52"/>
      <c r="G783" s="46" t="str" cm="1">
        <f t="array" ref="G783">IF(F783="","",
       IF(OR(_xlfn._xlws.FILTER('Checklist.loc DATA'!$D$3:$D$3000,'Checklist.loc DATA'!$C$3:$C$3000=F783,"#no matching result in Checklist.loc DATA")="#no matching result found in Checklist.loc DATA",_xlfn._xlws.FILTER('Checklist.loc DATA'!$D$3:$D$3000,'Checklist.loc DATA'!$C$3:$C$3000=F783,"#no matching result in Checklist.loc DATA")="MISSING",_xlfn._xlws.FILTER('Checklist.loc DATA'!$D$3:$D$3000,'Checklist.loc DATA'!$C$3:$C$3000=F783,"#no matching result in Checklist.loc DATA")=""),
            IF(_xlfn._xlws.FILTER('GAME.CHECKLIST_ Integrator'!$C$2:$C$3000,'GAME.CHECKLIST_ Integrator'!$D$2:$D$3000=F783,"#no matching result in GAME.CHECKLIST Integrator")="0","#Text found in aircraft PAGE_Integrator but no matching entry name; check that you copy-pasted entry names",
                   _xlfn._xlws.FILTER('GAME.CHECKLIST_ Integrator'!$C$2:$C$3000,'GAME.CHECKLIST_ Integrator'!$D$2:$D$3000=F783,"#no matching result in GAME.CHECKLIST Integrator")),
           _xlfn._xlws.FILTER('Checklist.loc DATA'!$D$3:$D$3000,'Checklist.loc DATA'!$C$3:$C$3000=F783,"#no matching result in Checklist.loc DATA")))</f>
        <v/>
      </c>
      <c r="H783" s="61"/>
      <c r="I783" s="46" t="str" cm="1">
        <f t="array" ref="I783">IF(H783="","",
       IF(OR(_xlfn._xlws.FILTER('Checklist.loc DATA'!$D$3:$D$3000,'Checklist.loc DATA'!$C$3:$C$3000=H783,"#no matching result in Checklist.loc DATA")="#no matching result found in Checklist.loc DATA",_xlfn._xlws.FILTER('Checklist.loc DATA'!$D$3:$D$3000,'Checklist.loc DATA'!$C$3:$C$3000=H783,"#no matching result in Checklist.loc DATA")="MISSING",_xlfn._xlws.FILTER('Checklist.loc DATA'!$D$3:$D$3000,'Checklist.loc DATA'!$C$3:$C$3000=H783,"#no matching result in Checklist.loc DATA")=""),
            IF(_xlfn._xlws.FILTER('GAME.CHECKLIST_ Integrator'!$C$2:$C$3000,'GAME.CHECKLIST_ Integrator'!$D$2:$D$3000=H783,"#no matching result in GAME.CHECKLIST Integrator")="0","#Text found in aircraft PAGE_Integrator but no matching entry name; check that you copy-pasted entry names",
                   _xlfn._xlws.FILTER('GAME.CHECKLIST_ Integrator'!$C$2:$C$3000,'GAME.CHECKLIST_ Integrator'!$D$2:$D$3000=H783,"#no matching result in GAME.CHECKLIST Integrator")),
           _xlfn._xlws.FILTER('Checklist.loc DATA'!$D$3:$D$3000,'Checklist.loc DATA'!$C$3:$C$3000=H783,"#no matching result in Checklist.loc DATA")))</f>
        <v/>
      </c>
      <c r="J783" s="48"/>
      <c r="K783" s="46" t="str" cm="1">
        <f t="array" ref="K783">IF(OR(J783="",J783=0),"",
       IF(OR(_xlfn._xlws.FILTER('Checklist.loc DATA'!$E$3:$E$3000,'Checklist.loc DATA'!$D$3:$D$3000=J783,"#no matching result in Checklist.loc DATA")="#no matching result found in Checklist.loc DATA",_xlfn._xlws.FILTER('Checklist.loc DATA'!$E$3:$E$3000,'Checklist.loc DATA'!$D$3:$D$3000=J783,"#no matching result in Checklist.loc DATA")="MISSING",_xlfn._xlws.FILTER('Checklist.loc DATA'!$E$3:$E$3000,'Checklist.loc DATA'!$D$3:$D$3000=J783,"#no matching result in Checklist.loc DATA")=""),
          IF(_xlfn._xlws.FILTER('CLUE. Integrator'!$C$2:$C$3000,'CLUE. Integrator'!$D$2:$D$3000=J783,"#no matching result in aircraft CLUE_Integrator")="0","#Text found in aircraft CLUE_Integrator but no matching entry name; check that you copy-pasted entry names",
                   _xlfn._xlws.FILTER('CLUE. Integrator'!$C$2:$C$3000,'CLUE. Integrator'!$D$2:$D$3000=J783,"#no matching result in aircraft CLUE_Integrator")),
           _xlfn._xlws.FILTER('Checklist.loc DATA'!$E$3:$E$3000,'Checklist.loc DATA'!$D$3:$D$3000=J783,"#no matching result in Checklist.loc DATA")))</f>
        <v/>
      </c>
      <c r="L783" s="63" t="str">
        <f>IF('Integrator tracking'!G792="","",'Integrator tracking'!G792)</f>
        <v/>
      </c>
      <c r="M783" s="14" t="str">
        <f t="shared" si="24"/>
        <v/>
      </c>
      <c r="N783" s="14" t="str">
        <f>IF(F783="","",
_xlfn.CONCAT('Resource Checklist generator'!$A$2,UPPER('Resource Checklist generator'!$O$1),SUBSTITUTE(_xlfn.CONCAT(G783,"_",I783),"GAME.CHECKLIST_",""),"_",T783,'Resource Checklist generator'!$M$2,L783,'Resource Checklist generator'!$K$2,CHAR(10),
    'Resource Checklist generator'!$L$1,'Resource Checklist generator'!$N$2,'Resource Checklist generator'!$K$1,CHAR(10),
    'Resource Checklist generator'!$N$1
))</f>
        <v/>
      </c>
      <c r="O783" s="14" t="str">
        <f>IF(NOT(OR(U783=0,U783="")),_xlfn.CONCAT('Resource Checklist generator'!$G$2,U783,'Resource Checklist generator'!$H$2,CHAR(10),'Resource Checklist generator'!$I$2),"")</f>
        <v/>
      </c>
      <c r="P783" s="14" t="str">
        <f>IF(NOT(OR(V783=0,V783="")),_xlfn.CONCAT('Resource Checklist generator'!$J$2,V783,'Resource Checklist generator'!$H$2,CHAR(10),'Resource Checklist generator'!$L$2),"")</f>
        <v/>
      </c>
      <c r="Q783" s="14" t="str">
        <f>IF(F783="","",
    _xlfn.CONCAT('Resource Checklist generator'!$A$1,UPPER('Resource Checklist generator'!$O$1),SUBSTITUTE(_xlfn.CONCAT(G783,"_",I783),"GAME.CHECKLIST_",""),'Resource Checklist generator'!$B$1,CHAR(10),
    'Resource Checklist generator'!$C$1,G783,'Resource Checklist generator'!$D$1,I783,'Resource Checklist generator'!$E$1,CHAR(10),
    IF(K783="","",_xlfn.CONCAT('Resource Checklist generator'!$F$1,K783,'Resource Checklist generator'!$G$1,CHAR(10))),
    'Resource Checklist generator'!$J$1,'Resource Checklist generator'!$K$1,CHAR(10),
    'Resource Checklist generator'!$N$1)
)</f>
        <v/>
      </c>
      <c r="R783" s="14"/>
      <c r="S783" s="14" t="str">
        <f t="shared" si="25"/>
        <v/>
      </c>
      <c r="T783" s="14" t="str" cm="1">
        <f t="array" ref="T783">IF(Q783="","",MATCH(MID(Q783,1,255),MID($R$3:$R$999,1,255),0))</f>
        <v/>
      </c>
      <c r="U783" s="14"/>
      <c r="V783" s="14"/>
    </row>
    <row r="784" spans="2:22">
      <c r="B784" s="9"/>
      <c r="C784" s="46" t="str" cm="1">
        <f t="array" ref="C784">IF(B784="","",
       IF(OR(_xlfn._xlws.FILTER('Checklist.loc DATA'!$D$3:$D$3000,'Checklist.loc DATA'!$C$3:$C$3000=B784,"#no matching result in Checklist.loc DATA")="#no matching result found in Checklist.loc DATA",_xlfn._xlws.FILTER('Checklist.loc DATA'!$D$3:$D$3000,'Checklist.loc DATA'!$C$3:$C$3000=B784,"#no matching result in Checklist.loc DATA")="MISSING",_xlfn._xlws.FILTER('Checklist.loc DATA'!$D$3:$D$3000,'Checklist.loc DATA'!$C$3:$C$3000=B784,"#no matching result in Checklist.loc DATA")=""),
            IF(_xlfn._xlws.FILTER('GAME.CHECKLIST_ Integrator'!$C$2:$C$3000,'GAME.CHECKLIST_ Integrator'!$D$2:$D$3000=B784,"#no matching result in GAME.CHECKLIST Integrator")="0","#Text found in aircraft PAGE_Integrator but no matching entry name; check that you copy-pasted entry names",
                   _xlfn._xlws.FILTER('GAME.CHECKLIST_ Integrator'!$C$2:$C$3000,'GAME.CHECKLIST_ Integrator'!$D$2:$D$3000=B784,"#no matching result in GAME.CHECKLIST Integrator")),
           _xlfn._xlws.FILTER('Checklist.loc DATA'!$D$3:$D$3000,'Checklist.loc DATA'!$C$3:$C$3000=B784,"#no matching result in Checklist.loc DATA")))</f>
        <v/>
      </c>
      <c r="D784" s="54"/>
      <c r="E784" s="46" t="str" cm="1">
        <f t="array" ref="E784">IF(D784="","",
       IF(OR(_xlfn._xlws.FILTER('Checklist.loc DATA'!$D$3:$D$3000,'Checklist.loc DATA'!$C$3:$C$3000=D784,"#no matching result in Checklist.loc DATA")="#no matching result found in Checklist.loc DATA",_xlfn._xlws.FILTER('Checklist.loc DATA'!$D$3:$D$3000,'Checklist.loc DATA'!$C$3:$C$3000=D784,"#no matching result in Checklist.loc DATA")="MISSING",_xlfn._xlws.FILTER('Checklist.loc DATA'!$D$3:$D$3000,'Checklist.loc DATA'!$C$3:$C$3000=D784,"#no matching result in Checklist.loc DATA")=""),
            IF(_xlfn._xlws.FILTER('GAME.CHECKLIST_ Integrator'!$C$2:$C$3000,'GAME.CHECKLIST_ Integrator'!$D$2:$D$3000=D784,"#no matching result in GAME.CHECKLIST Integrator")="0","#Text found in aircraft PAGE_Integrator but no matching entry name; check that you copy-pasted entry names",
                   _xlfn._xlws.FILTER('GAME.CHECKLIST_ Integrator'!$C$2:$C$3000,'GAME.CHECKLIST_ Integrator'!$D$2:$D$3000=D784,"#no matching result in GAME.CHECKLIST Integrator")),
           _xlfn._xlws.FILTER('Checklist.loc DATA'!$D$3:$D$3000,'Checklist.loc DATA'!$C$3:$C$3000=D784,"#no matching result in Checklist.loc DATA")))</f>
        <v/>
      </c>
      <c r="F784" s="52"/>
      <c r="G784" s="46" t="str" cm="1">
        <f t="array" ref="G784">IF(F784="","",
       IF(OR(_xlfn._xlws.FILTER('Checklist.loc DATA'!$D$3:$D$3000,'Checklist.loc DATA'!$C$3:$C$3000=F784,"#no matching result in Checklist.loc DATA")="#no matching result found in Checklist.loc DATA",_xlfn._xlws.FILTER('Checklist.loc DATA'!$D$3:$D$3000,'Checklist.loc DATA'!$C$3:$C$3000=F784,"#no matching result in Checklist.loc DATA")="MISSING",_xlfn._xlws.FILTER('Checklist.loc DATA'!$D$3:$D$3000,'Checklist.loc DATA'!$C$3:$C$3000=F784,"#no matching result in Checklist.loc DATA")=""),
            IF(_xlfn._xlws.FILTER('GAME.CHECKLIST_ Integrator'!$C$2:$C$3000,'GAME.CHECKLIST_ Integrator'!$D$2:$D$3000=F784,"#no matching result in GAME.CHECKLIST Integrator")="0","#Text found in aircraft PAGE_Integrator but no matching entry name; check that you copy-pasted entry names",
                   _xlfn._xlws.FILTER('GAME.CHECKLIST_ Integrator'!$C$2:$C$3000,'GAME.CHECKLIST_ Integrator'!$D$2:$D$3000=F784,"#no matching result in GAME.CHECKLIST Integrator")),
           _xlfn._xlws.FILTER('Checklist.loc DATA'!$D$3:$D$3000,'Checklist.loc DATA'!$C$3:$C$3000=F784,"#no matching result in Checklist.loc DATA")))</f>
        <v/>
      </c>
      <c r="H784" s="61"/>
      <c r="I784" s="46" t="str" cm="1">
        <f t="array" ref="I784">IF(H784="","",
       IF(OR(_xlfn._xlws.FILTER('Checklist.loc DATA'!$D$3:$D$3000,'Checklist.loc DATA'!$C$3:$C$3000=H784,"#no matching result in Checklist.loc DATA")="#no matching result found in Checklist.loc DATA",_xlfn._xlws.FILTER('Checklist.loc DATA'!$D$3:$D$3000,'Checklist.loc DATA'!$C$3:$C$3000=H784,"#no matching result in Checklist.loc DATA")="MISSING",_xlfn._xlws.FILTER('Checklist.loc DATA'!$D$3:$D$3000,'Checklist.loc DATA'!$C$3:$C$3000=H784,"#no matching result in Checklist.loc DATA")=""),
            IF(_xlfn._xlws.FILTER('GAME.CHECKLIST_ Integrator'!$C$2:$C$3000,'GAME.CHECKLIST_ Integrator'!$D$2:$D$3000=H784,"#no matching result in GAME.CHECKLIST Integrator")="0","#Text found in aircraft PAGE_Integrator but no matching entry name; check that you copy-pasted entry names",
                   _xlfn._xlws.FILTER('GAME.CHECKLIST_ Integrator'!$C$2:$C$3000,'GAME.CHECKLIST_ Integrator'!$D$2:$D$3000=H784,"#no matching result in GAME.CHECKLIST Integrator")),
           _xlfn._xlws.FILTER('Checklist.loc DATA'!$D$3:$D$3000,'Checklist.loc DATA'!$C$3:$C$3000=H784,"#no matching result in Checklist.loc DATA")))</f>
        <v/>
      </c>
      <c r="J784" s="48"/>
      <c r="K784" s="46" t="str" cm="1">
        <f t="array" ref="K784">IF(OR(J784="",J784=0),"",
       IF(OR(_xlfn._xlws.FILTER('Checklist.loc DATA'!$E$3:$E$3000,'Checklist.loc DATA'!$D$3:$D$3000=J784,"#no matching result in Checklist.loc DATA")="#no matching result found in Checklist.loc DATA",_xlfn._xlws.FILTER('Checklist.loc DATA'!$E$3:$E$3000,'Checklist.loc DATA'!$D$3:$D$3000=J784,"#no matching result in Checklist.loc DATA")="MISSING",_xlfn._xlws.FILTER('Checklist.loc DATA'!$E$3:$E$3000,'Checklist.loc DATA'!$D$3:$D$3000=J784,"#no matching result in Checklist.loc DATA")=""),
          IF(_xlfn._xlws.FILTER('CLUE. Integrator'!$C$2:$C$3000,'CLUE. Integrator'!$D$2:$D$3000=J784,"#no matching result in aircraft CLUE_Integrator")="0","#Text found in aircraft CLUE_Integrator but no matching entry name; check that you copy-pasted entry names",
                   _xlfn._xlws.FILTER('CLUE. Integrator'!$C$2:$C$3000,'CLUE. Integrator'!$D$2:$D$3000=J784,"#no matching result in aircraft CLUE_Integrator")),
           _xlfn._xlws.FILTER('Checklist.loc DATA'!$E$3:$E$3000,'Checklist.loc DATA'!$D$3:$D$3000=J784,"#no matching result in Checklist.loc DATA")))</f>
        <v/>
      </c>
      <c r="L784" s="63" t="str">
        <f>IF('Integrator tracking'!G793="","",'Integrator tracking'!G793)</f>
        <v/>
      </c>
      <c r="M784" s="14" t="str">
        <f t="shared" si="24"/>
        <v/>
      </c>
      <c r="N784" s="14" t="str">
        <f>IF(F784="","",
_xlfn.CONCAT('Resource Checklist generator'!$A$2,UPPER('Resource Checklist generator'!$O$1),SUBSTITUTE(_xlfn.CONCAT(G784,"_",I784),"GAME.CHECKLIST_",""),"_",T784,'Resource Checklist generator'!$M$2,L784,'Resource Checklist generator'!$K$2,CHAR(10),
    'Resource Checklist generator'!$L$1,'Resource Checklist generator'!$N$2,'Resource Checklist generator'!$K$1,CHAR(10),
    'Resource Checklist generator'!$N$1
))</f>
        <v/>
      </c>
      <c r="O784" s="14" t="str">
        <f>IF(NOT(OR(U784=0,U784="")),_xlfn.CONCAT('Resource Checklist generator'!$G$2,U784,'Resource Checklist generator'!$H$2,CHAR(10),'Resource Checklist generator'!$I$2),"")</f>
        <v/>
      </c>
      <c r="P784" s="14" t="str">
        <f>IF(NOT(OR(V784=0,V784="")),_xlfn.CONCAT('Resource Checklist generator'!$J$2,V784,'Resource Checklist generator'!$H$2,CHAR(10),'Resource Checklist generator'!$L$2),"")</f>
        <v/>
      </c>
      <c r="Q784" s="14" t="str">
        <f>IF(F784="","",
    _xlfn.CONCAT('Resource Checklist generator'!$A$1,UPPER('Resource Checklist generator'!$O$1),SUBSTITUTE(_xlfn.CONCAT(G784,"_",I784),"GAME.CHECKLIST_",""),'Resource Checklist generator'!$B$1,CHAR(10),
    'Resource Checklist generator'!$C$1,G784,'Resource Checklist generator'!$D$1,I784,'Resource Checklist generator'!$E$1,CHAR(10),
    IF(K784="","",_xlfn.CONCAT('Resource Checklist generator'!$F$1,K784,'Resource Checklist generator'!$G$1,CHAR(10))),
    'Resource Checklist generator'!$J$1,'Resource Checklist generator'!$K$1,CHAR(10),
    'Resource Checklist generator'!$N$1)
)</f>
        <v/>
      </c>
      <c r="R784" s="14"/>
      <c r="S784" s="14" t="str">
        <f t="shared" si="25"/>
        <v/>
      </c>
      <c r="T784" s="14" t="str" cm="1">
        <f t="array" ref="T784">IF(Q784="","",MATCH(MID(Q784,1,255),MID($R$3:$R$999,1,255),0))</f>
        <v/>
      </c>
      <c r="U784" s="14"/>
      <c r="V784" s="14"/>
    </row>
    <row r="785" spans="2:22">
      <c r="B785" s="9"/>
      <c r="C785" s="46" t="str" cm="1">
        <f t="array" ref="C785">IF(B785="","",
       IF(OR(_xlfn._xlws.FILTER('Checklist.loc DATA'!$D$3:$D$3000,'Checklist.loc DATA'!$C$3:$C$3000=B785,"#no matching result in Checklist.loc DATA")="#no matching result found in Checklist.loc DATA",_xlfn._xlws.FILTER('Checklist.loc DATA'!$D$3:$D$3000,'Checklist.loc DATA'!$C$3:$C$3000=B785,"#no matching result in Checklist.loc DATA")="MISSING",_xlfn._xlws.FILTER('Checklist.loc DATA'!$D$3:$D$3000,'Checklist.loc DATA'!$C$3:$C$3000=B785,"#no matching result in Checklist.loc DATA")=""),
            IF(_xlfn._xlws.FILTER('GAME.CHECKLIST_ Integrator'!$C$2:$C$3000,'GAME.CHECKLIST_ Integrator'!$D$2:$D$3000=B785,"#no matching result in GAME.CHECKLIST Integrator")="0","#Text found in aircraft PAGE_Integrator but no matching entry name; check that you copy-pasted entry names",
                   _xlfn._xlws.FILTER('GAME.CHECKLIST_ Integrator'!$C$2:$C$3000,'GAME.CHECKLIST_ Integrator'!$D$2:$D$3000=B785,"#no matching result in GAME.CHECKLIST Integrator")),
           _xlfn._xlws.FILTER('Checklist.loc DATA'!$D$3:$D$3000,'Checklist.loc DATA'!$C$3:$C$3000=B785,"#no matching result in Checklist.loc DATA")))</f>
        <v/>
      </c>
      <c r="D785" s="54"/>
      <c r="E785" s="46" t="str" cm="1">
        <f t="array" ref="E785">IF(D785="","",
       IF(OR(_xlfn._xlws.FILTER('Checklist.loc DATA'!$D$3:$D$3000,'Checklist.loc DATA'!$C$3:$C$3000=D785,"#no matching result in Checklist.loc DATA")="#no matching result found in Checklist.loc DATA",_xlfn._xlws.FILTER('Checklist.loc DATA'!$D$3:$D$3000,'Checklist.loc DATA'!$C$3:$C$3000=D785,"#no matching result in Checklist.loc DATA")="MISSING",_xlfn._xlws.FILTER('Checklist.loc DATA'!$D$3:$D$3000,'Checklist.loc DATA'!$C$3:$C$3000=D785,"#no matching result in Checklist.loc DATA")=""),
            IF(_xlfn._xlws.FILTER('GAME.CHECKLIST_ Integrator'!$C$2:$C$3000,'GAME.CHECKLIST_ Integrator'!$D$2:$D$3000=D785,"#no matching result in GAME.CHECKLIST Integrator")="0","#Text found in aircraft PAGE_Integrator but no matching entry name; check that you copy-pasted entry names",
                   _xlfn._xlws.FILTER('GAME.CHECKLIST_ Integrator'!$C$2:$C$3000,'GAME.CHECKLIST_ Integrator'!$D$2:$D$3000=D785,"#no matching result in GAME.CHECKLIST Integrator")),
           _xlfn._xlws.FILTER('Checklist.loc DATA'!$D$3:$D$3000,'Checklist.loc DATA'!$C$3:$C$3000=D785,"#no matching result in Checklist.loc DATA")))</f>
        <v/>
      </c>
      <c r="F785" s="52"/>
      <c r="G785" s="46" t="str" cm="1">
        <f t="array" ref="G785">IF(F785="","",
       IF(OR(_xlfn._xlws.FILTER('Checklist.loc DATA'!$D$3:$D$3000,'Checklist.loc DATA'!$C$3:$C$3000=F785,"#no matching result in Checklist.loc DATA")="#no matching result found in Checklist.loc DATA",_xlfn._xlws.FILTER('Checklist.loc DATA'!$D$3:$D$3000,'Checklist.loc DATA'!$C$3:$C$3000=F785,"#no matching result in Checklist.loc DATA")="MISSING",_xlfn._xlws.FILTER('Checklist.loc DATA'!$D$3:$D$3000,'Checklist.loc DATA'!$C$3:$C$3000=F785,"#no matching result in Checklist.loc DATA")=""),
            IF(_xlfn._xlws.FILTER('GAME.CHECKLIST_ Integrator'!$C$2:$C$3000,'GAME.CHECKLIST_ Integrator'!$D$2:$D$3000=F785,"#no matching result in GAME.CHECKLIST Integrator")="0","#Text found in aircraft PAGE_Integrator but no matching entry name; check that you copy-pasted entry names",
                   _xlfn._xlws.FILTER('GAME.CHECKLIST_ Integrator'!$C$2:$C$3000,'GAME.CHECKLIST_ Integrator'!$D$2:$D$3000=F785,"#no matching result in GAME.CHECKLIST Integrator")),
           _xlfn._xlws.FILTER('Checklist.loc DATA'!$D$3:$D$3000,'Checklist.loc DATA'!$C$3:$C$3000=F785,"#no matching result in Checklist.loc DATA")))</f>
        <v/>
      </c>
      <c r="H785" s="61"/>
      <c r="I785" s="46" t="str" cm="1">
        <f t="array" ref="I785">IF(H785="","",
       IF(OR(_xlfn._xlws.FILTER('Checklist.loc DATA'!$D$3:$D$3000,'Checklist.loc DATA'!$C$3:$C$3000=H785,"#no matching result in Checklist.loc DATA")="#no matching result found in Checklist.loc DATA",_xlfn._xlws.FILTER('Checklist.loc DATA'!$D$3:$D$3000,'Checklist.loc DATA'!$C$3:$C$3000=H785,"#no matching result in Checklist.loc DATA")="MISSING",_xlfn._xlws.FILTER('Checklist.loc DATA'!$D$3:$D$3000,'Checklist.loc DATA'!$C$3:$C$3000=H785,"#no matching result in Checklist.loc DATA")=""),
            IF(_xlfn._xlws.FILTER('GAME.CHECKLIST_ Integrator'!$C$2:$C$3000,'GAME.CHECKLIST_ Integrator'!$D$2:$D$3000=H785,"#no matching result in GAME.CHECKLIST Integrator")="0","#Text found in aircraft PAGE_Integrator but no matching entry name; check that you copy-pasted entry names",
                   _xlfn._xlws.FILTER('GAME.CHECKLIST_ Integrator'!$C$2:$C$3000,'GAME.CHECKLIST_ Integrator'!$D$2:$D$3000=H785,"#no matching result in GAME.CHECKLIST Integrator")),
           _xlfn._xlws.FILTER('Checklist.loc DATA'!$D$3:$D$3000,'Checklist.loc DATA'!$C$3:$C$3000=H785,"#no matching result in Checklist.loc DATA")))</f>
        <v/>
      </c>
      <c r="J785" s="48"/>
      <c r="K785" s="46" t="str" cm="1">
        <f t="array" ref="K785">IF(OR(J785="",J785=0),"",
       IF(OR(_xlfn._xlws.FILTER('Checklist.loc DATA'!$E$3:$E$3000,'Checklist.loc DATA'!$D$3:$D$3000=J785,"#no matching result in Checklist.loc DATA")="#no matching result found in Checklist.loc DATA",_xlfn._xlws.FILTER('Checklist.loc DATA'!$E$3:$E$3000,'Checklist.loc DATA'!$D$3:$D$3000=J785,"#no matching result in Checklist.loc DATA")="MISSING",_xlfn._xlws.FILTER('Checklist.loc DATA'!$E$3:$E$3000,'Checklist.loc DATA'!$D$3:$D$3000=J785,"#no matching result in Checklist.loc DATA")=""),
          IF(_xlfn._xlws.FILTER('CLUE. Integrator'!$C$2:$C$3000,'CLUE. Integrator'!$D$2:$D$3000=J785,"#no matching result in aircraft CLUE_Integrator")="0","#Text found in aircraft CLUE_Integrator but no matching entry name; check that you copy-pasted entry names",
                   _xlfn._xlws.FILTER('CLUE. Integrator'!$C$2:$C$3000,'CLUE. Integrator'!$D$2:$D$3000=J785,"#no matching result in aircraft CLUE_Integrator")),
           _xlfn._xlws.FILTER('Checklist.loc DATA'!$E$3:$E$3000,'Checklist.loc DATA'!$D$3:$D$3000=J785,"#no matching result in Checklist.loc DATA")))</f>
        <v/>
      </c>
      <c r="L785" s="63" t="str">
        <f>IF('Integrator tracking'!G794="","",'Integrator tracking'!G794)</f>
        <v/>
      </c>
      <c r="M785" s="14" t="str">
        <f t="shared" si="24"/>
        <v/>
      </c>
      <c r="N785" s="14" t="str">
        <f>IF(F785="","",
_xlfn.CONCAT('Resource Checklist generator'!$A$2,UPPER('Resource Checklist generator'!$O$1),SUBSTITUTE(_xlfn.CONCAT(G785,"_",I785),"GAME.CHECKLIST_",""),"_",T785,'Resource Checklist generator'!$M$2,L785,'Resource Checklist generator'!$K$2,CHAR(10),
    'Resource Checklist generator'!$L$1,'Resource Checklist generator'!$N$2,'Resource Checklist generator'!$K$1,CHAR(10),
    'Resource Checklist generator'!$N$1
))</f>
        <v/>
      </c>
      <c r="O785" s="14" t="str">
        <f>IF(NOT(OR(U785=0,U785="")),_xlfn.CONCAT('Resource Checklist generator'!$G$2,U785,'Resource Checklist generator'!$H$2,CHAR(10),'Resource Checklist generator'!$I$2),"")</f>
        <v/>
      </c>
      <c r="P785" s="14" t="str">
        <f>IF(NOT(OR(V785=0,V785="")),_xlfn.CONCAT('Resource Checklist generator'!$J$2,V785,'Resource Checklist generator'!$H$2,CHAR(10),'Resource Checklist generator'!$L$2),"")</f>
        <v/>
      </c>
      <c r="Q785" s="14" t="str">
        <f>IF(F785="","",
    _xlfn.CONCAT('Resource Checklist generator'!$A$1,UPPER('Resource Checklist generator'!$O$1),SUBSTITUTE(_xlfn.CONCAT(G785,"_",I785),"GAME.CHECKLIST_",""),'Resource Checklist generator'!$B$1,CHAR(10),
    'Resource Checklist generator'!$C$1,G785,'Resource Checklist generator'!$D$1,I785,'Resource Checklist generator'!$E$1,CHAR(10),
    IF(K785="","",_xlfn.CONCAT('Resource Checklist generator'!$F$1,K785,'Resource Checklist generator'!$G$1,CHAR(10))),
    'Resource Checklist generator'!$J$1,'Resource Checklist generator'!$K$1,CHAR(10),
    'Resource Checklist generator'!$N$1)
)</f>
        <v/>
      </c>
      <c r="R785" s="14"/>
      <c r="S785" s="14" t="str">
        <f t="shared" si="25"/>
        <v/>
      </c>
      <c r="T785" s="14" t="str" cm="1">
        <f t="array" ref="T785">IF(Q785="","",MATCH(MID(Q785,1,255),MID($R$3:$R$999,1,255),0))</f>
        <v/>
      </c>
      <c r="U785" s="14"/>
      <c r="V785" s="14"/>
    </row>
    <row r="786" spans="2:22">
      <c r="B786" s="9"/>
      <c r="C786" s="46" t="str" cm="1">
        <f t="array" ref="C786">IF(B786="","",
       IF(OR(_xlfn._xlws.FILTER('Checklist.loc DATA'!$D$3:$D$3000,'Checklist.loc DATA'!$C$3:$C$3000=B786,"#no matching result in Checklist.loc DATA")="#no matching result found in Checklist.loc DATA",_xlfn._xlws.FILTER('Checklist.loc DATA'!$D$3:$D$3000,'Checklist.loc DATA'!$C$3:$C$3000=B786,"#no matching result in Checklist.loc DATA")="MISSING",_xlfn._xlws.FILTER('Checklist.loc DATA'!$D$3:$D$3000,'Checklist.loc DATA'!$C$3:$C$3000=B786,"#no matching result in Checklist.loc DATA")=""),
            IF(_xlfn._xlws.FILTER('GAME.CHECKLIST_ Integrator'!$C$2:$C$3000,'GAME.CHECKLIST_ Integrator'!$D$2:$D$3000=B786,"#no matching result in GAME.CHECKLIST Integrator")="0","#Text found in aircraft PAGE_Integrator but no matching entry name; check that you copy-pasted entry names",
                   _xlfn._xlws.FILTER('GAME.CHECKLIST_ Integrator'!$C$2:$C$3000,'GAME.CHECKLIST_ Integrator'!$D$2:$D$3000=B786,"#no matching result in GAME.CHECKLIST Integrator")),
           _xlfn._xlws.FILTER('Checklist.loc DATA'!$D$3:$D$3000,'Checklist.loc DATA'!$C$3:$C$3000=B786,"#no matching result in Checklist.loc DATA")))</f>
        <v/>
      </c>
      <c r="D786" s="54"/>
      <c r="E786" s="46" t="str" cm="1">
        <f t="array" ref="E786">IF(D786="","",
       IF(OR(_xlfn._xlws.FILTER('Checklist.loc DATA'!$D$3:$D$3000,'Checklist.loc DATA'!$C$3:$C$3000=D786,"#no matching result in Checklist.loc DATA")="#no matching result found in Checklist.loc DATA",_xlfn._xlws.FILTER('Checklist.loc DATA'!$D$3:$D$3000,'Checklist.loc DATA'!$C$3:$C$3000=D786,"#no matching result in Checklist.loc DATA")="MISSING",_xlfn._xlws.FILTER('Checklist.loc DATA'!$D$3:$D$3000,'Checklist.loc DATA'!$C$3:$C$3000=D786,"#no matching result in Checklist.loc DATA")=""),
            IF(_xlfn._xlws.FILTER('GAME.CHECKLIST_ Integrator'!$C$2:$C$3000,'GAME.CHECKLIST_ Integrator'!$D$2:$D$3000=D786,"#no matching result in GAME.CHECKLIST Integrator")="0","#Text found in aircraft PAGE_Integrator but no matching entry name; check that you copy-pasted entry names",
                   _xlfn._xlws.FILTER('GAME.CHECKLIST_ Integrator'!$C$2:$C$3000,'GAME.CHECKLIST_ Integrator'!$D$2:$D$3000=D786,"#no matching result in GAME.CHECKLIST Integrator")),
           _xlfn._xlws.FILTER('Checklist.loc DATA'!$D$3:$D$3000,'Checklist.loc DATA'!$C$3:$C$3000=D786,"#no matching result in Checklist.loc DATA")))</f>
        <v/>
      </c>
      <c r="F786" s="52"/>
      <c r="G786" s="46" t="str" cm="1">
        <f t="array" ref="G786">IF(F786="","",
       IF(OR(_xlfn._xlws.FILTER('Checklist.loc DATA'!$D$3:$D$3000,'Checklist.loc DATA'!$C$3:$C$3000=F786,"#no matching result in Checklist.loc DATA")="#no matching result found in Checklist.loc DATA",_xlfn._xlws.FILTER('Checklist.loc DATA'!$D$3:$D$3000,'Checklist.loc DATA'!$C$3:$C$3000=F786,"#no matching result in Checklist.loc DATA")="MISSING",_xlfn._xlws.FILTER('Checklist.loc DATA'!$D$3:$D$3000,'Checklist.loc DATA'!$C$3:$C$3000=F786,"#no matching result in Checklist.loc DATA")=""),
            IF(_xlfn._xlws.FILTER('GAME.CHECKLIST_ Integrator'!$C$2:$C$3000,'GAME.CHECKLIST_ Integrator'!$D$2:$D$3000=F786,"#no matching result in GAME.CHECKLIST Integrator")="0","#Text found in aircraft PAGE_Integrator but no matching entry name; check that you copy-pasted entry names",
                   _xlfn._xlws.FILTER('GAME.CHECKLIST_ Integrator'!$C$2:$C$3000,'GAME.CHECKLIST_ Integrator'!$D$2:$D$3000=F786,"#no matching result in GAME.CHECKLIST Integrator")),
           _xlfn._xlws.FILTER('Checklist.loc DATA'!$D$3:$D$3000,'Checklist.loc DATA'!$C$3:$C$3000=F786,"#no matching result in Checklist.loc DATA")))</f>
        <v/>
      </c>
      <c r="H786" s="61"/>
      <c r="I786" s="46" t="str" cm="1">
        <f t="array" ref="I786">IF(H786="","",
       IF(OR(_xlfn._xlws.FILTER('Checklist.loc DATA'!$D$3:$D$3000,'Checklist.loc DATA'!$C$3:$C$3000=H786,"#no matching result in Checklist.loc DATA")="#no matching result found in Checklist.loc DATA",_xlfn._xlws.FILTER('Checklist.loc DATA'!$D$3:$D$3000,'Checklist.loc DATA'!$C$3:$C$3000=H786,"#no matching result in Checklist.loc DATA")="MISSING",_xlfn._xlws.FILTER('Checklist.loc DATA'!$D$3:$D$3000,'Checklist.loc DATA'!$C$3:$C$3000=H786,"#no matching result in Checklist.loc DATA")=""),
            IF(_xlfn._xlws.FILTER('GAME.CHECKLIST_ Integrator'!$C$2:$C$3000,'GAME.CHECKLIST_ Integrator'!$D$2:$D$3000=H786,"#no matching result in GAME.CHECKLIST Integrator")="0","#Text found in aircraft PAGE_Integrator but no matching entry name; check that you copy-pasted entry names",
                   _xlfn._xlws.FILTER('GAME.CHECKLIST_ Integrator'!$C$2:$C$3000,'GAME.CHECKLIST_ Integrator'!$D$2:$D$3000=H786,"#no matching result in GAME.CHECKLIST Integrator")),
           _xlfn._xlws.FILTER('Checklist.loc DATA'!$D$3:$D$3000,'Checklist.loc DATA'!$C$3:$C$3000=H786,"#no matching result in Checklist.loc DATA")))</f>
        <v/>
      </c>
      <c r="J786" s="48"/>
      <c r="K786" s="46" t="str" cm="1">
        <f t="array" ref="K786">IF(OR(J786="",J786=0),"",
       IF(OR(_xlfn._xlws.FILTER('Checklist.loc DATA'!$E$3:$E$3000,'Checklist.loc DATA'!$D$3:$D$3000=J786,"#no matching result in Checklist.loc DATA")="#no matching result found in Checklist.loc DATA",_xlfn._xlws.FILTER('Checklist.loc DATA'!$E$3:$E$3000,'Checklist.loc DATA'!$D$3:$D$3000=J786,"#no matching result in Checklist.loc DATA")="MISSING",_xlfn._xlws.FILTER('Checklist.loc DATA'!$E$3:$E$3000,'Checklist.loc DATA'!$D$3:$D$3000=J786,"#no matching result in Checklist.loc DATA")=""),
          IF(_xlfn._xlws.FILTER('CLUE. Integrator'!$C$2:$C$3000,'CLUE. Integrator'!$D$2:$D$3000=J786,"#no matching result in aircraft CLUE_Integrator")="0","#Text found in aircraft CLUE_Integrator but no matching entry name; check that you copy-pasted entry names",
                   _xlfn._xlws.FILTER('CLUE. Integrator'!$C$2:$C$3000,'CLUE. Integrator'!$D$2:$D$3000=J786,"#no matching result in aircraft CLUE_Integrator")),
           _xlfn._xlws.FILTER('Checklist.loc DATA'!$E$3:$E$3000,'Checklist.loc DATA'!$D$3:$D$3000=J786,"#no matching result in Checklist.loc DATA")))</f>
        <v/>
      </c>
      <c r="L786" s="63" t="str">
        <f>IF('Integrator tracking'!G795="","",'Integrator tracking'!G795)</f>
        <v/>
      </c>
      <c r="M786" s="14" t="str">
        <f t="shared" si="24"/>
        <v/>
      </c>
      <c r="N786" s="14" t="str">
        <f>IF(F786="","",
_xlfn.CONCAT('Resource Checklist generator'!$A$2,UPPER('Resource Checklist generator'!$O$1),SUBSTITUTE(_xlfn.CONCAT(G786,"_",I786),"GAME.CHECKLIST_",""),"_",T786,'Resource Checklist generator'!$M$2,L786,'Resource Checklist generator'!$K$2,CHAR(10),
    'Resource Checklist generator'!$L$1,'Resource Checklist generator'!$N$2,'Resource Checklist generator'!$K$1,CHAR(10),
    'Resource Checklist generator'!$N$1
))</f>
        <v/>
      </c>
      <c r="O786" s="14" t="str">
        <f>IF(NOT(OR(U786=0,U786="")),_xlfn.CONCAT('Resource Checklist generator'!$G$2,U786,'Resource Checklist generator'!$H$2,CHAR(10),'Resource Checklist generator'!$I$2),"")</f>
        <v/>
      </c>
      <c r="P786" s="14" t="str">
        <f>IF(NOT(OR(V786=0,V786="")),_xlfn.CONCAT('Resource Checklist generator'!$J$2,V786,'Resource Checklist generator'!$H$2,CHAR(10),'Resource Checklist generator'!$L$2),"")</f>
        <v/>
      </c>
      <c r="Q786" s="14" t="str">
        <f>IF(F786="","",
    _xlfn.CONCAT('Resource Checklist generator'!$A$1,UPPER('Resource Checklist generator'!$O$1),SUBSTITUTE(_xlfn.CONCAT(G786,"_",I786),"GAME.CHECKLIST_",""),'Resource Checklist generator'!$B$1,CHAR(10),
    'Resource Checklist generator'!$C$1,G786,'Resource Checklist generator'!$D$1,I786,'Resource Checklist generator'!$E$1,CHAR(10),
    IF(K786="","",_xlfn.CONCAT('Resource Checklist generator'!$F$1,K786,'Resource Checklist generator'!$G$1,CHAR(10))),
    'Resource Checklist generator'!$J$1,'Resource Checklist generator'!$K$1,CHAR(10),
    'Resource Checklist generator'!$N$1)
)</f>
        <v/>
      </c>
      <c r="R786" s="14"/>
      <c r="S786" s="14" t="str">
        <f t="shared" si="25"/>
        <v/>
      </c>
      <c r="T786" s="14" t="str" cm="1">
        <f t="array" ref="T786">IF(Q786="","",MATCH(MID(Q786,1,255),MID($R$3:$R$999,1,255),0))</f>
        <v/>
      </c>
      <c r="U786" s="14"/>
      <c r="V786" s="14"/>
    </row>
    <row r="787" spans="2:22">
      <c r="B787" s="9"/>
      <c r="C787" s="46" t="str" cm="1">
        <f t="array" ref="C787">IF(B787="","",
       IF(OR(_xlfn._xlws.FILTER('Checklist.loc DATA'!$D$3:$D$3000,'Checklist.loc DATA'!$C$3:$C$3000=B787,"#no matching result in Checklist.loc DATA")="#no matching result found in Checklist.loc DATA",_xlfn._xlws.FILTER('Checklist.loc DATA'!$D$3:$D$3000,'Checklist.loc DATA'!$C$3:$C$3000=B787,"#no matching result in Checklist.loc DATA")="MISSING",_xlfn._xlws.FILTER('Checklist.loc DATA'!$D$3:$D$3000,'Checklist.loc DATA'!$C$3:$C$3000=B787,"#no matching result in Checklist.loc DATA")=""),
            IF(_xlfn._xlws.FILTER('GAME.CHECKLIST_ Integrator'!$C$2:$C$3000,'GAME.CHECKLIST_ Integrator'!$D$2:$D$3000=B787,"#no matching result in GAME.CHECKLIST Integrator")="0","#Text found in aircraft PAGE_Integrator but no matching entry name; check that you copy-pasted entry names",
                   _xlfn._xlws.FILTER('GAME.CHECKLIST_ Integrator'!$C$2:$C$3000,'GAME.CHECKLIST_ Integrator'!$D$2:$D$3000=B787,"#no matching result in GAME.CHECKLIST Integrator")),
           _xlfn._xlws.FILTER('Checklist.loc DATA'!$D$3:$D$3000,'Checklist.loc DATA'!$C$3:$C$3000=B787,"#no matching result in Checklist.loc DATA")))</f>
        <v/>
      </c>
      <c r="D787" s="54"/>
      <c r="E787" s="46" t="str" cm="1">
        <f t="array" ref="E787">IF(D787="","",
       IF(OR(_xlfn._xlws.FILTER('Checklist.loc DATA'!$D$3:$D$3000,'Checklist.loc DATA'!$C$3:$C$3000=D787,"#no matching result in Checklist.loc DATA")="#no matching result found in Checklist.loc DATA",_xlfn._xlws.FILTER('Checklist.loc DATA'!$D$3:$D$3000,'Checklist.loc DATA'!$C$3:$C$3000=D787,"#no matching result in Checklist.loc DATA")="MISSING",_xlfn._xlws.FILTER('Checklist.loc DATA'!$D$3:$D$3000,'Checklist.loc DATA'!$C$3:$C$3000=D787,"#no matching result in Checklist.loc DATA")=""),
            IF(_xlfn._xlws.FILTER('GAME.CHECKLIST_ Integrator'!$C$2:$C$3000,'GAME.CHECKLIST_ Integrator'!$D$2:$D$3000=D787,"#no matching result in GAME.CHECKLIST Integrator")="0","#Text found in aircraft PAGE_Integrator but no matching entry name; check that you copy-pasted entry names",
                   _xlfn._xlws.FILTER('GAME.CHECKLIST_ Integrator'!$C$2:$C$3000,'GAME.CHECKLIST_ Integrator'!$D$2:$D$3000=D787,"#no matching result in GAME.CHECKLIST Integrator")),
           _xlfn._xlws.FILTER('Checklist.loc DATA'!$D$3:$D$3000,'Checklist.loc DATA'!$C$3:$C$3000=D787,"#no matching result in Checklist.loc DATA")))</f>
        <v/>
      </c>
      <c r="F787" s="52"/>
      <c r="G787" s="46" t="str" cm="1">
        <f t="array" ref="G787">IF(F787="","",
       IF(OR(_xlfn._xlws.FILTER('Checklist.loc DATA'!$D$3:$D$3000,'Checklist.loc DATA'!$C$3:$C$3000=F787,"#no matching result in Checklist.loc DATA")="#no matching result found in Checklist.loc DATA",_xlfn._xlws.FILTER('Checklist.loc DATA'!$D$3:$D$3000,'Checklist.loc DATA'!$C$3:$C$3000=F787,"#no matching result in Checklist.loc DATA")="MISSING",_xlfn._xlws.FILTER('Checklist.loc DATA'!$D$3:$D$3000,'Checklist.loc DATA'!$C$3:$C$3000=F787,"#no matching result in Checklist.loc DATA")=""),
            IF(_xlfn._xlws.FILTER('GAME.CHECKLIST_ Integrator'!$C$2:$C$3000,'GAME.CHECKLIST_ Integrator'!$D$2:$D$3000=F787,"#no matching result in GAME.CHECKLIST Integrator")="0","#Text found in aircraft PAGE_Integrator but no matching entry name; check that you copy-pasted entry names",
                   _xlfn._xlws.FILTER('GAME.CHECKLIST_ Integrator'!$C$2:$C$3000,'GAME.CHECKLIST_ Integrator'!$D$2:$D$3000=F787,"#no matching result in GAME.CHECKLIST Integrator")),
           _xlfn._xlws.FILTER('Checklist.loc DATA'!$D$3:$D$3000,'Checklist.loc DATA'!$C$3:$C$3000=F787,"#no matching result in Checklist.loc DATA")))</f>
        <v/>
      </c>
      <c r="H787" s="61"/>
      <c r="I787" s="46" t="str" cm="1">
        <f t="array" ref="I787">IF(H787="","",
       IF(OR(_xlfn._xlws.FILTER('Checklist.loc DATA'!$D$3:$D$3000,'Checklist.loc DATA'!$C$3:$C$3000=H787,"#no matching result in Checklist.loc DATA")="#no matching result found in Checklist.loc DATA",_xlfn._xlws.FILTER('Checklist.loc DATA'!$D$3:$D$3000,'Checklist.loc DATA'!$C$3:$C$3000=H787,"#no matching result in Checklist.loc DATA")="MISSING",_xlfn._xlws.FILTER('Checklist.loc DATA'!$D$3:$D$3000,'Checklist.loc DATA'!$C$3:$C$3000=H787,"#no matching result in Checklist.loc DATA")=""),
            IF(_xlfn._xlws.FILTER('GAME.CHECKLIST_ Integrator'!$C$2:$C$3000,'GAME.CHECKLIST_ Integrator'!$D$2:$D$3000=H787,"#no matching result in GAME.CHECKLIST Integrator")="0","#Text found in aircraft PAGE_Integrator but no matching entry name; check that you copy-pasted entry names",
                   _xlfn._xlws.FILTER('GAME.CHECKLIST_ Integrator'!$C$2:$C$3000,'GAME.CHECKLIST_ Integrator'!$D$2:$D$3000=H787,"#no matching result in GAME.CHECKLIST Integrator")),
           _xlfn._xlws.FILTER('Checklist.loc DATA'!$D$3:$D$3000,'Checklist.loc DATA'!$C$3:$C$3000=H787,"#no matching result in Checklist.loc DATA")))</f>
        <v/>
      </c>
      <c r="J787" s="48"/>
      <c r="K787" s="46" t="str" cm="1">
        <f t="array" ref="K787">IF(OR(J787="",J787=0),"",
       IF(OR(_xlfn._xlws.FILTER('Checklist.loc DATA'!$E$3:$E$3000,'Checklist.loc DATA'!$D$3:$D$3000=J787,"#no matching result in Checklist.loc DATA")="#no matching result found in Checklist.loc DATA",_xlfn._xlws.FILTER('Checklist.loc DATA'!$E$3:$E$3000,'Checklist.loc DATA'!$D$3:$D$3000=J787,"#no matching result in Checklist.loc DATA")="MISSING",_xlfn._xlws.FILTER('Checklist.loc DATA'!$E$3:$E$3000,'Checklist.loc DATA'!$D$3:$D$3000=J787,"#no matching result in Checklist.loc DATA")=""),
          IF(_xlfn._xlws.FILTER('CLUE. Integrator'!$C$2:$C$3000,'CLUE. Integrator'!$D$2:$D$3000=J787,"#no matching result in aircraft CLUE_Integrator")="0","#Text found in aircraft CLUE_Integrator but no matching entry name; check that you copy-pasted entry names",
                   _xlfn._xlws.FILTER('CLUE. Integrator'!$C$2:$C$3000,'CLUE. Integrator'!$D$2:$D$3000=J787,"#no matching result in aircraft CLUE_Integrator")),
           _xlfn._xlws.FILTER('Checklist.loc DATA'!$E$3:$E$3000,'Checklist.loc DATA'!$D$3:$D$3000=J787,"#no matching result in Checklist.loc DATA")))</f>
        <v/>
      </c>
      <c r="L787" s="63" t="str">
        <f>IF('Integrator tracking'!G796="","",'Integrator tracking'!G796)</f>
        <v/>
      </c>
      <c r="M787" s="14" t="str">
        <f t="shared" si="24"/>
        <v/>
      </c>
      <c r="N787" s="14" t="str">
        <f>IF(F787="","",
_xlfn.CONCAT('Resource Checklist generator'!$A$2,UPPER('Resource Checklist generator'!$O$1),SUBSTITUTE(_xlfn.CONCAT(G787,"_",I787),"GAME.CHECKLIST_",""),"_",T787,'Resource Checklist generator'!$M$2,L787,'Resource Checklist generator'!$K$2,CHAR(10),
    'Resource Checklist generator'!$L$1,'Resource Checklist generator'!$N$2,'Resource Checklist generator'!$K$1,CHAR(10),
    'Resource Checklist generator'!$N$1
))</f>
        <v/>
      </c>
      <c r="O787" s="14" t="str">
        <f>IF(NOT(OR(U787=0,U787="")),_xlfn.CONCAT('Resource Checklist generator'!$G$2,U787,'Resource Checklist generator'!$H$2,CHAR(10),'Resource Checklist generator'!$I$2),"")</f>
        <v/>
      </c>
      <c r="P787" s="14" t="str">
        <f>IF(NOT(OR(V787=0,V787="")),_xlfn.CONCAT('Resource Checklist generator'!$J$2,V787,'Resource Checklist generator'!$H$2,CHAR(10),'Resource Checklist generator'!$L$2),"")</f>
        <v/>
      </c>
      <c r="Q787" s="14" t="str">
        <f>IF(F787="","",
    _xlfn.CONCAT('Resource Checklist generator'!$A$1,UPPER('Resource Checklist generator'!$O$1),SUBSTITUTE(_xlfn.CONCAT(G787,"_",I787),"GAME.CHECKLIST_",""),'Resource Checklist generator'!$B$1,CHAR(10),
    'Resource Checklist generator'!$C$1,G787,'Resource Checklist generator'!$D$1,I787,'Resource Checklist generator'!$E$1,CHAR(10),
    IF(K787="","",_xlfn.CONCAT('Resource Checklist generator'!$F$1,K787,'Resource Checklist generator'!$G$1,CHAR(10))),
    'Resource Checklist generator'!$J$1,'Resource Checklist generator'!$K$1,CHAR(10),
    'Resource Checklist generator'!$N$1)
)</f>
        <v/>
      </c>
      <c r="R787" s="14"/>
      <c r="S787" s="14" t="str">
        <f t="shared" si="25"/>
        <v/>
      </c>
      <c r="T787" s="14" t="str" cm="1">
        <f t="array" ref="T787">IF(Q787="","",MATCH(MID(Q787,1,255),MID($R$3:$R$999,1,255),0))</f>
        <v/>
      </c>
      <c r="U787" s="14"/>
      <c r="V787" s="14"/>
    </row>
    <row r="788" spans="2:22">
      <c r="B788" s="9"/>
      <c r="C788" s="46" t="str" cm="1">
        <f t="array" ref="C788">IF(B788="","",
       IF(OR(_xlfn._xlws.FILTER('Checklist.loc DATA'!$D$3:$D$3000,'Checklist.loc DATA'!$C$3:$C$3000=B788,"#no matching result in Checklist.loc DATA")="#no matching result found in Checklist.loc DATA",_xlfn._xlws.FILTER('Checklist.loc DATA'!$D$3:$D$3000,'Checklist.loc DATA'!$C$3:$C$3000=B788,"#no matching result in Checklist.loc DATA")="MISSING",_xlfn._xlws.FILTER('Checklist.loc DATA'!$D$3:$D$3000,'Checklist.loc DATA'!$C$3:$C$3000=B788,"#no matching result in Checklist.loc DATA")=""),
            IF(_xlfn._xlws.FILTER('GAME.CHECKLIST_ Integrator'!$C$2:$C$3000,'GAME.CHECKLIST_ Integrator'!$D$2:$D$3000=B788,"#no matching result in GAME.CHECKLIST Integrator")="0","#Text found in aircraft PAGE_Integrator but no matching entry name; check that you copy-pasted entry names",
                   _xlfn._xlws.FILTER('GAME.CHECKLIST_ Integrator'!$C$2:$C$3000,'GAME.CHECKLIST_ Integrator'!$D$2:$D$3000=B788,"#no matching result in GAME.CHECKLIST Integrator")),
           _xlfn._xlws.FILTER('Checklist.loc DATA'!$D$3:$D$3000,'Checklist.loc DATA'!$C$3:$C$3000=B788,"#no matching result in Checklist.loc DATA")))</f>
        <v/>
      </c>
      <c r="D788" s="54"/>
      <c r="E788" s="46" t="str" cm="1">
        <f t="array" ref="E788">IF(D788="","",
       IF(OR(_xlfn._xlws.FILTER('Checklist.loc DATA'!$D$3:$D$3000,'Checklist.loc DATA'!$C$3:$C$3000=D788,"#no matching result in Checklist.loc DATA")="#no matching result found in Checklist.loc DATA",_xlfn._xlws.FILTER('Checklist.loc DATA'!$D$3:$D$3000,'Checklist.loc DATA'!$C$3:$C$3000=D788,"#no matching result in Checklist.loc DATA")="MISSING",_xlfn._xlws.FILTER('Checklist.loc DATA'!$D$3:$D$3000,'Checklist.loc DATA'!$C$3:$C$3000=D788,"#no matching result in Checklist.loc DATA")=""),
            IF(_xlfn._xlws.FILTER('GAME.CHECKLIST_ Integrator'!$C$2:$C$3000,'GAME.CHECKLIST_ Integrator'!$D$2:$D$3000=D788,"#no matching result in GAME.CHECKLIST Integrator")="0","#Text found in aircraft PAGE_Integrator but no matching entry name; check that you copy-pasted entry names",
                   _xlfn._xlws.FILTER('GAME.CHECKLIST_ Integrator'!$C$2:$C$3000,'GAME.CHECKLIST_ Integrator'!$D$2:$D$3000=D788,"#no matching result in GAME.CHECKLIST Integrator")),
           _xlfn._xlws.FILTER('Checklist.loc DATA'!$D$3:$D$3000,'Checklist.loc DATA'!$C$3:$C$3000=D788,"#no matching result in Checklist.loc DATA")))</f>
        <v/>
      </c>
      <c r="F788" s="52"/>
      <c r="G788" s="46" t="str" cm="1">
        <f t="array" ref="G788">IF(F788="","",
       IF(OR(_xlfn._xlws.FILTER('Checklist.loc DATA'!$D$3:$D$3000,'Checklist.loc DATA'!$C$3:$C$3000=F788,"#no matching result in Checklist.loc DATA")="#no matching result found in Checklist.loc DATA",_xlfn._xlws.FILTER('Checklist.loc DATA'!$D$3:$D$3000,'Checklist.loc DATA'!$C$3:$C$3000=F788,"#no matching result in Checklist.loc DATA")="MISSING",_xlfn._xlws.FILTER('Checklist.loc DATA'!$D$3:$D$3000,'Checklist.loc DATA'!$C$3:$C$3000=F788,"#no matching result in Checklist.loc DATA")=""),
            IF(_xlfn._xlws.FILTER('GAME.CHECKLIST_ Integrator'!$C$2:$C$3000,'GAME.CHECKLIST_ Integrator'!$D$2:$D$3000=F788,"#no matching result in GAME.CHECKLIST Integrator")="0","#Text found in aircraft PAGE_Integrator but no matching entry name; check that you copy-pasted entry names",
                   _xlfn._xlws.FILTER('GAME.CHECKLIST_ Integrator'!$C$2:$C$3000,'GAME.CHECKLIST_ Integrator'!$D$2:$D$3000=F788,"#no matching result in GAME.CHECKLIST Integrator")),
           _xlfn._xlws.FILTER('Checklist.loc DATA'!$D$3:$D$3000,'Checklist.loc DATA'!$C$3:$C$3000=F788,"#no matching result in Checklist.loc DATA")))</f>
        <v/>
      </c>
      <c r="H788" s="61"/>
      <c r="I788" s="46" t="str" cm="1">
        <f t="array" ref="I788">IF(H788="","",
       IF(OR(_xlfn._xlws.FILTER('Checklist.loc DATA'!$D$3:$D$3000,'Checklist.loc DATA'!$C$3:$C$3000=H788,"#no matching result in Checklist.loc DATA")="#no matching result found in Checklist.loc DATA",_xlfn._xlws.FILTER('Checklist.loc DATA'!$D$3:$D$3000,'Checklist.loc DATA'!$C$3:$C$3000=H788,"#no matching result in Checklist.loc DATA")="MISSING",_xlfn._xlws.FILTER('Checklist.loc DATA'!$D$3:$D$3000,'Checklist.loc DATA'!$C$3:$C$3000=H788,"#no matching result in Checklist.loc DATA")=""),
            IF(_xlfn._xlws.FILTER('GAME.CHECKLIST_ Integrator'!$C$2:$C$3000,'GAME.CHECKLIST_ Integrator'!$D$2:$D$3000=H788,"#no matching result in GAME.CHECKLIST Integrator")="0","#Text found in aircraft PAGE_Integrator but no matching entry name; check that you copy-pasted entry names",
                   _xlfn._xlws.FILTER('GAME.CHECKLIST_ Integrator'!$C$2:$C$3000,'GAME.CHECKLIST_ Integrator'!$D$2:$D$3000=H788,"#no matching result in GAME.CHECKLIST Integrator")),
           _xlfn._xlws.FILTER('Checklist.loc DATA'!$D$3:$D$3000,'Checklist.loc DATA'!$C$3:$C$3000=H788,"#no matching result in Checklist.loc DATA")))</f>
        <v/>
      </c>
      <c r="J788" s="48"/>
      <c r="K788" s="46" t="str" cm="1">
        <f t="array" ref="K788">IF(OR(J788="",J788=0),"",
       IF(OR(_xlfn._xlws.FILTER('Checklist.loc DATA'!$E$3:$E$3000,'Checklist.loc DATA'!$D$3:$D$3000=J788,"#no matching result in Checklist.loc DATA")="#no matching result found in Checklist.loc DATA",_xlfn._xlws.FILTER('Checklist.loc DATA'!$E$3:$E$3000,'Checklist.loc DATA'!$D$3:$D$3000=J788,"#no matching result in Checklist.loc DATA")="MISSING",_xlfn._xlws.FILTER('Checklist.loc DATA'!$E$3:$E$3000,'Checklist.loc DATA'!$D$3:$D$3000=J788,"#no matching result in Checklist.loc DATA")=""),
          IF(_xlfn._xlws.FILTER('CLUE. Integrator'!$C$2:$C$3000,'CLUE. Integrator'!$D$2:$D$3000=J788,"#no matching result in aircraft CLUE_Integrator")="0","#Text found in aircraft CLUE_Integrator but no matching entry name; check that you copy-pasted entry names",
                   _xlfn._xlws.FILTER('CLUE. Integrator'!$C$2:$C$3000,'CLUE. Integrator'!$D$2:$D$3000=J788,"#no matching result in aircraft CLUE_Integrator")),
           _xlfn._xlws.FILTER('Checklist.loc DATA'!$E$3:$E$3000,'Checklist.loc DATA'!$D$3:$D$3000=J788,"#no matching result in Checklist.loc DATA")))</f>
        <v/>
      </c>
      <c r="L788" s="63" t="str">
        <f>IF('Integrator tracking'!G797="","",'Integrator tracking'!G797)</f>
        <v/>
      </c>
      <c r="M788" s="14" t="str">
        <f t="shared" si="24"/>
        <v/>
      </c>
      <c r="N788" s="14" t="str">
        <f>IF(F788="","",
_xlfn.CONCAT('Resource Checklist generator'!$A$2,UPPER('Resource Checklist generator'!$O$1),SUBSTITUTE(_xlfn.CONCAT(G788,"_",I788),"GAME.CHECKLIST_",""),"_",T788,'Resource Checklist generator'!$M$2,L788,'Resource Checklist generator'!$K$2,CHAR(10),
    'Resource Checklist generator'!$L$1,'Resource Checklist generator'!$N$2,'Resource Checklist generator'!$K$1,CHAR(10),
    'Resource Checklist generator'!$N$1
))</f>
        <v/>
      </c>
      <c r="O788" s="14" t="str">
        <f>IF(NOT(OR(U788=0,U788="")),_xlfn.CONCAT('Resource Checklist generator'!$G$2,U788,'Resource Checklist generator'!$H$2,CHAR(10),'Resource Checklist generator'!$I$2),"")</f>
        <v/>
      </c>
      <c r="P788" s="14" t="str">
        <f>IF(NOT(OR(V788=0,V788="")),_xlfn.CONCAT('Resource Checklist generator'!$J$2,V788,'Resource Checklist generator'!$H$2,CHAR(10),'Resource Checklist generator'!$L$2),"")</f>
        <v/>
      </c>
      <c r="Q788" s="14" t="str">
        <f>IF(F788="","",
    _xlfn.CONCAT('Resource Checklist generator'!$A$1,UPPER('Resource Checklist generator'!$O$1),SUBSTITUTE(_xlfn.CONCAT(G788,"_",I788),"GAME.CHECKLIST_",""),'Resource Checklist generator'!$B$1,CHAR(10),
    'Resource Checklist generator'!$C$1,G788,'Resource Checklist generator'!$D$1,I788,'Resource Checklist generator'!$E$1,CHAR(10),
    IF(K788="","",_xlfn.CONCAT('Resource Checklist generator'!$F$1,K788,'Resource Checklist generator'!$G$1,CHAR(10))),
    'Resource Checklist generator'!$J$1,'Resource Checklist generator'!$K$1,CHAR(10),
    'Resource Checklist generator'!$N$1)
)</f>
        <v/>
      </c>
      <c r="R788" s="14"/>
      <c r="S788" s="14" t="str">
        <f t="shared" si="25"/>
        <v/>
      </c>
      <c r="T788" s="14" t="str" cm="1">
        <f t="array" ref="T788">IF(Q788="","",MATCH(MID(Q788,1,255),MID($R$3:$R$999,1,255),0))</f>
        <v/>
      </c>
      <c r="U788" s="14"/>
      <c r="V788" s="14"/>
    </row>
    <row r="789" spans="2:22">
      <c r="B789" s="9"/>
      <c r="C789" s="46" t="str" cm="1">
        <f t="array" ref="C789">IF(B789="","",
       IF(OR(_xlfn._xlws.FILTER('Checklist.loc DATA'!$D$3:$D$3000,'Checklist.loc DATA'!$C$3:$C$3000=B789,"#no matching result in Checklist.loc DATA")="#no matching result found in Checklist.loc DATA",_xlfn._xlws.FILTER('Checklist.loc DATA'!$D$3:$D$3000,'Checklist.loc DATA'!$C$3:$C$3000=B789,"#no matching result in Checklist.loc DATA")="MISSING",_xlfn._xlws.FILTER('Checklist.loc DATA'!$D$3:$D$3000,'Checklist.loc DATA'!$C$3:$C$3000=B789,"#no matching result in Checklist.loc DATA")=""),
            IF(_xlfn._xlws.FILTER('GAME.CHECKLIST_ Integrator'!$C$2:$C$3000,'GAME.CHECKLIST_ Integrator'!$D$2:$D$3000=B789,"#no matching result in GAME.CHECKLIST Integrator")="0","#Text found in aircraft PAGE_Integrator but no matching entry name; check that you copy-pasted entry names",
                   _xlfn._xlws.FILTER('GAME.CHECKLIST_ Integrator'!$C$2:$C$3000,'GAME.CHECKLIST_ Integrator'!$D$2:$D$3000=B789,"#no matching result in GAME.CHECKLIST Integrator")),
           _xlfn._xlws.FILTER('Checklist.loc DATA'!$D$3:$D$3000,'Checklist.loc DATA'!$C$3:$C$3000=B789,"#no matching result in Checklist.loc DATA")))</f>
        <v/>
      </c>
      <c r="D789" s="54"/>
      <c r="E789" s="46" t="str" cm="1">
        <f t="array" ref="E789">IF(D789="","",
       IF(OR(_xlfn._xlws.FILTER('Checklist.loc DATA'!$D$3:$D$3000,'Checklist.loc DATA'!$C$3:$C$3000=D789,"#no matching result in Checklist.loc DATA")="#no matching result found in Checklist.loc DATA",_xlfn._xlws.FILTER('Checklist.loc DATA'!$D$3:$D$3000,'Checklist.loc DATA'!$C$3:$C$3000=D789,"#no matching result in Checklist.loc DATA")="MISSING",_xlfn._xlws.FILTER('Checklist.loc DATA'!$D$3:$D$3000,'Checklist.loc DATA'!$C$3:$C$3000=D789,"#no matching result in Checklist.loc DATA")=""),
            IF(_xlfn._xlws.FILTER('GAME.CHECKLIST_ Integrator'!$C$2:$C$3000,'GAME.CHECKLIST_ Integrator'!$D$2:$D$3000=D789,"#no matching result in GAME.CHECKLIST Integrator")="0","#Text found in aircraft PAGE_Integrator but no matching entry name; check that you copy-pasted entry names",
                   _xlfn._xlws.FILTER('GAME.CHECKLIST_ Integrator'!$C$2:$C$3000,'GAME.CHECKLIST_ Integrator'!$D$2:$D$3000=D789,"#no matching result in GAME.CHECKLIST Integrator")),
           _xlfn._xlws.FILTER('Checklist.loc DATA'!$D$3:$D$3000,'Checklist.loc DATA'!$C$3:$C$3000=D789,"#no matching result in Checklist.loc DATA")))</f>
        <v/>
      </c>
      <c r="F789" s="52"/>
      <c r="G789" s="46" t="str" cm="1">
        <f t="array" ref="G789">IF(F789="","",
       IF(OR(_xlfn._xlws.FILTER('Checklist.loc DATA'!$D$3:$D$3000,'Checklist.loc DATA'!$C$3:$C$3000=F789,"#no matching result in Checklist.loc DATA")="#no matching result found in Checklist.loc DATA",_xlfn._xlws.FILTER('Checklist.loc DATA'!$D$3:$D$3000,'Checklist.loc DATA'!$C$3:$C$3000=F789,"#no matching result in Checklist.loc DATA")="MISSING",_xlfn._xlws.FILTER('Checklist.loc DATA'!$D$3:$D$3000,'Checklist.loc DATA'!$C$3:$C$3000=F789,"#no matching result in Checklist.loc DATA")=""),
            IF(_xlfn._xlws.FILTER('GAME.CHECKLIST_ Integrator'!$C$2:$C$3000,'GAME.CHECKLIST_ Integrator'!$D$2:$D$3000=F789,"#no matching result in GAME.CHECKLIST Integrator")="0","#Text found in aircraft PAGE_Integrator but no matching entry name; check that you copy-pasted entry names",
                   _xlfn._xlws.FILTER('GAME.CHECKLIST_ Integrator'!$C$2:$C$3000,'GAME.CHECKLIST_ Integrator'!$D$2:$D$3000=F789,"#no matching result in GAME.CHECKLIST Integrator")),
           _xlfn._xlws.FILTER('Checklist.loc DATA'!$D$3:$D$3000,'Checklist.loc DATA'!$C$3:$C$3000=F789,"#no matching result in Checklist.loc DATA")))</f>
        <v/>
      </c>
      <c r="H789" s="61"/>
      <c r="I789" s="46" t="str" cm="1">
        <f t="array" ref="I789">IF(H789="","",
       IF(OR(_xlfn._xlws.FILTER('Checklist.loc DATA'!$D$3:$D$3000,'Checklist.loc DATA'!$C$3:$C$3000=H789,"#no matching result in Checklist.loc DATA")="#no matching result found in Checklist.loc DATA",_xlfn._xlws.FILTER('Checklist.loc DATA'!$D$3:$D$3000,'Checklist.loc DATA'!$C$3:$C$3000=H789,"#no matching result in Checklist.loc DATA")="MISSING",_xlfn._xlws.FILTER('Checklist.loc DATA'!$D$3:$D$3000,'Checklist.loc DATA'!$C$3:$C$3000=H789,"#no matching result in Checklist.loc DATA")=""),
            IF(_xlfn._xlws.FILTER('GAME.CHECKLIST_ Integrator'!$C$2:$C$3000,'GAME.CHECKLIST_ Integrator'!$D$2:$D$3000=H789,"#no matching result in GAME.CHECKLIST Integrator")="0","#Text found in aircraft PAGE_Integrator but no matching entry name; check that you copy-pasted entry names",
                   _xlfn._xlws.FILTER('GAME.CHECKLIST_ Integrator'!$C$2:$C$3000,'GAME.CHECKLIST_ Integrator'!$D$2:$D$3000=H789,"#no matching result in GAME.CHECKLIST Integrator")),
           _xlfn._xlws.FILTER('Checklist.loc DATA'!$D$3:$D$3000,'Checklist.loc DATA'!$C$3:$C$3000=H789,"#no matching result in Checklist.loc DATA")))</f>
        <v/>
      </c>
      <c r="J789" s="48"/>
      <c r="K789" s="46" t="str" cm="1">
        <f t="array" ref="K789">IF(OR(J789="",J789=0),"",
       IF(OR(_xlfn._xlws.FILTER('Checklist.loc DATA'!$E$3:$E$3000,'Checklist.loc DATA'!$D$3:$D$3000=J789,"#no matching result in Checklist.loc DATA")="#no matching result found in Checklist.loc DATA",_xlfn._xlws.FILTER('Checklist.loc DATA'!$E$3:$E$3000,'Checklist.loc DATA'!$D$3:$D$3000=J789,"#no matching result in Checklist.loc DATA")="MISSING",_xlfn._xlws.FILTER('Checklist.loc DATA'!$E$3:$E$3000,'Checklist.loc DATA'!$D$3:$D$3000=J789,"#no matching result in Checklist.loc DATA")=""),
          IF(_xlfn._xlws.FILTER('CLUE. Integrator'!$C$2:$C$3000,'CLUE. Integrator'!$D$2:$D$3000=J789,"#no matching result in aircraft CLUE_Integrator")="0","#Text found in aircraft CLUE_Integrator but no matching entry name; check that you copy-pasted entry names",
                   _xlfn._xlws.FILTER('CLUE. Integrator'!$C$2:$C$3000,'CLUE. Integrator'!$D$2:$D$3000=J789,"#no matching result in aircraft CLUE_Integrator")),
           _xlfn._xlws.FILTER('Checklist.loc DATA'!$E$3:$E$3000,'Checklist.loc DATA'!$D$3:$D$3000=J789,"#no matching result in Checklist.loc DATA")))</f>
        <v/>
      </c>
      <c r="L789" s="63" t="str">
        <f>IF('Integrator tracking'!G798="","",'Integrator tracking'!G798)</f>
        <v/>
      </c>
      <c r="M789" s="14" t="str">
        <f t="shared" si="24"/>
        <v/>
      </c>
      <c r="N789" s="14" t="str">
        <f>IF(F789="","",
_xlfn.CONCAT('Resource Checklist generator'!$A$2,UPPER('Resource Checklist generator'!$O$1),SUBSTITUTE(_xlfn.CONCAT(G789,"_",I789),"GAME.CHECKLIST_",""),"_",T789,'Resource Checklist generator'!$M$2,L789,'Resource Checklist generator'!$K$2,CHAR(10),
    'Resource Checklist generator'!$L$1,'Resource Checklist generator'!$N$2,'Resource Checklist generator'!$K$1,CHAR(10),
    'Resource Checklist generator'!$N$1
))</f>
        <v/>
      </c>
      <c r="O789" s="14" t="str">
        <f>IF(NOT(OR(U789=0,U789="")),_xlfn.CONCAT('Resource Checklist generator'!$G$2,U789,'Resource Checklist generator'!$H$2,CHAR(10),'Resource Checklist generator'!$I$2),"")</f>
        <v/>
      </c>
      <c r="P789" s="14" t="str">
        <f>IF(NOT(OR(V789=0,V789="")),_xlfn.CONCAT('Resource Checklist generator'!$J$2,V789,'Resource Checklist generator'!$H$2,CHAR(10),'Resource Checklist generator'!$L$2),"")</f>
        <v/>
      </c>
      <c r="Q789" s="14" t="str">
        <f>IF(F789="","",
    _xlfn.CONCAT('Resource Checklist generator'!$A$1,UPPER('Resource Checklist generator'!$O$1),SUBSTITUTE(_xlfn.CONCAT(G789,"_",I789),"GAME.CHECKLIST_",""),'Resource Checklist generator'!$B$1,CHAR(10),
    'Resource Checklist generator'!$C$1,G789,'Resource Checklist generator'!$D$1,I789,'Resource Checklist generator'!$E$1,CHAR(10),
    IF(K789="","",_xlfn.CONCAT('Resource Checklist generator'!$F$1,K789,'Resource Checklist generator'!$G$1,CHAR(10))),
    'Resource Checklist generator'!$J$1,'Resource Checklist generator'!$K$1,CHAR(10),
    'Resource Checklist generator'!$N$1)
)</f>
        <v/>
      </c>
      <c r="R789" s="14"/>
      <c r="S789" s="14" t="str">
        <f t="shared" si="25"/>
        <v/>
      </c>
      <c r="T789" s="14" t="str" cm="1">
        <f t="array" ref="T789">IF(Q789="","",MATCH(MID(Q789,1,255),MID($R$3:$R$999,1,255),0))</f>
        <v/>
      </c>
      <c r="U789" s="14"/>
      <c r="V789" s="14"/>
    </row>
    <row r="790" spans="2:22">
      <c r="B790" s="9"/>
      <c r="C790" s="46" t="str" cm="1">
        <f t="array" ref="C790">IF(B790="","",
       IF(OR(_xlfn._xlws.FILTER('Checklist.loc DATA'!$D$3:$D$3000,'Checklist.loc DATA'!$C$3:$C$3000=B790,"#no matching result in Checklist.loc DATA")="#no matching result found in Checklist.loc DATA",_xlfn._xlws.FILTER('Checklist.loc DATA'!$D$3:$D$3000,'Checklist.loc DATA'!$C$3:$C$3000=B790,"#no matching result in Checklist.loc DATA")="MISSING",_xlfn._xlws.FILTER('Checklist.loc DATA'!$D$3:$D$3000,'Checklist.loc DATA'!$C$3:$C$3000=B790,"#no matching result in Checklist.loc DATA")=""),
            IF(_xlfn._xlws.FILTER('GAME.CHECKLIST_ Integrator'!$C$2:$C$3000,'GAME.CHECKLIST_ Integrator'!$D$2:$D$3000=B790,"#no matching result in GAME.CHECKLIST Integrator")="0","#Text found in aircraft PAGE_Integrator but no matching entry name; check that you copy-pasted entry names",
                   _xlfn._xlws.FILTER('GAME.CHECKLIST_ Integrator'!$C$2:$C$3000,'GAME.CHECKLIST_ Integrator'!$D$2:$D$3000=B790,"#no matching result in GAME.CHECKLIST Integrator")),
           _xlfn._xlws.FILTER('Checklist.loc DATA'!$D$3:$D$3000,'Checklist.loc DATA'!$C$3:$C$3000=B790,"#no matching result in Checklist.loc DATA")))</f>
        <v/>
      </c>
      <c r="D790" s="54"/>
      <c r="E790" s="46" t="str" cm="1">
        <f t="array" ref="E790">IF(D790="","",
       IF(OR(_xlfn._xlws.FILTER('Checklist.loc DATA'!$D$3:$D$3000,'Checklist.loc DATA'!$C$3:$C$3000=D790,"#no matching result in Checklist.loc DATA")="#no matching result found in Checklist.loc DATA",_xlfn._xlws.FILTER('Checklist.loc DATA'!$D$3:$D$3000,'Checklist.loc DATA'!$C$3:$C$3000=D790,"#no matching result in Checklist.loc DATA")="MISSING",_xlfn._xlws.FILTER('Checklist.loc DATA'!$D$3:$D$3000,'Checklist.loc DATA'!$C$3:$C$3000=D790,"#no matching result in Checklist.loc DATA")=""),
            IF(_xlfn._xlws.FILTER('GAME.CHECKLIST_ Integrator'!$C$2:$C$3000,'GAME.CHECKLIST_ Integrator'!$D$2:$D$3000=D790,"#no matching result in GAME.CHECKLIST Integrator")="0","#Text found in aircraft PAGE_Integrator but no matching entry name; check that you copy-pasted entry names",
                   _xlfn._xlws.FILTER('GAME.CHECKLIST_ Integrator'!$C$2:$C$3000,'GAME.CHECKLIST_ Integrator'!$D$2:$D$3000=D790,"#no matching result in GAME.CHECKLIST Integrator")),
           _xlfn._xlws.FILTER('Checklist.loc DATA'!$D$3:$D$3000,'Checklist.loc DATA'!$C$3:$C$3000=D790,"#no matching result in Checklist.loc DATA")))</f>
        <v/>
      </c>
      <c r="F790" s="52"/>
      <c r="G790" s="46" t="str" cm="1">
        <f t="array" ref="G790">IF(F790="","",
       IF(OR(_xlfn._xlws.FILTER('Checklist.loc DATA'!$D$3:$D$3000,'Checklist.loc DATA'!$C$3:$C$3000=F790,"#no matching result in Checklist.loc DATA")="#no matching result found in Checklist.loc DATA",_xlfn._xlws.FILTER('Checklist.loc DATA'!$D$3:$D$3000,'Checklist.loc DATA'!$C$3:$C$3000=F790,"#no matching result in Checklist.loc DATA")="MISSING",_xlfn._xlws.FILTER('Checklist.loc DATA'!$D$3:$D$3000,'Checklist.loc DATA'!$C$3:$C$3000=F790,"#no matching result in Checklist.loc DATA")=""),
            IF(_xlfn._xlws.FILTER('GAME.CHECKLIST_ Integrator'!$C$2:$C$3000,'GAME.CHECKLIST_ Integrator'!$D$2:$D$3000=F790,"#no matching result in GAME.CHECKLIST Integrator")="0","#Text found in aircraft PAGE_Integrator but no matching entry name; check that you copy-pasted entry names",
                   _xlfn._xlws.FILTER('GAME.CHECKLIST_ Integrator'!$C$2:$C$3000,'GAME.CHECKLIST_ Integrator'!$D$2:$D$3000=F790,"#no matching result in GAME.CHECKLIST Integrator")),
           _xlfn._xlws.FILTER('Checklist.loc DATA'!$D$3:$D$3000,'Checklist.loc DATA'!$C$3:$C$3000=F790,"#no matching result in Checklist.loc DATA")))</f>
        <v/>
      </c>
      <c r="H790" s="61"/>
      <c r="I790" s="46" t="str" cm="1">
        <f t="array" ref="I790">IF(H790="","",
       IF(OR(_xlfn._xlws.FILTER('Checklist.loc DATA'!$D$3:$D$3000,'Checklist.loc DATA'!$C$3:$C$3000=H790,"#no matching result in Checklist.loc DATA")="#no matching result found in Checklist.loc DATA",_xlfn._xlws.FILTER('Checklist.loc DATA'!$D$3:$D$3000,'Checklist.loc DATA'!$C$3:$C$3000=H790,"#no matching result in Checklist.loc DATA")="MISSING",_xlfn._xlws.FILTER('Checklist.loc DATA'!$D$3:$D$3000,'Checklist.loc DATA'!$C$3:$C$3000=H790,"#no matching result in Checklist.loc DATA")=""),
            IF(_xlfn._xlws.FILTER('GAME.CHECKLIST_ Integrator'!$C$2:$C$3000,'GAME.CHECKLIST_ Integrator'!$D$2:$D$3000=H790,"#no matching result in GAME.CHECKLIST Integrator")="0","#Text found in aircraft PAGE_Integrator but no matching entry name; check that you copy-pasted entry names",
                   _xlfn._xlws.FILTER('GAME.CHECKLIST_ Integrator'!$C$2:$C$3000,'GAME.CHECKLIST_ Integrator'!$D$2:$D$3000=H790,"#no matching result in GAME.CHECKLIST Integrator")),
           _xlfn._xlws.FILTER('Checklist.loc DATA'!$D$3:$D$3000,'Checklist.loc DATA'!$C$3:$C$3000=H790,"#no matching result in Checklist.loc DATA")))</f>
        <v/>
      </c>
      <c r="J790" s="48"/>
      <c r="K790" s="46" t="str" cm="1">
        <f t="array" ref="K790">IF(OR(J790="",J790=0),"",
       IF(OR(_xlfn._xlws.FILTER('Checklist.loc DATA'!$E$3:$E$3000,'Checklist.loc DATA'!$D$3:$D$3000=J790,"#no matching result in Checklist.loc DATA")="#no matching result found in Checklist.loc DATA",_xlfn._xlws.FILTER('Checklist.loc DATA'!$E$3:$E$3000,'Checklist.loc DATA'!$D$3:$D$3000=J790,"#no matching result in Checklist.loc DATA")="MISSING",_xlfn._xlws.FILTER('Checklist.loc DATA'!$E$3:$E$3000,'Checklist.loc DATA'!$D$3:$D$3000=J790,"#no matching result in Checklist.loc DATA")=""),
          IF(_xlfn._xlws.FILTER('CLUE. Integrator'!$C$2:$C$3000,'CLUE. Integrator'!$D$2:$D$3000=J790,"#no matching result in aircraft CLUE_Integrator")="0","#Text found in aircraft CLUE_Integrator but no matching entry name; check that you copy-pasted entry names",
                   _xlfn._xlws.FILTER('CLUE. Integrator'!$C$2:$C$3000,'CLUE. Integrator'!$D$2:$D$3000=J790,"#no matching result in aircraft CLUE_Integrator")),
           _xlfn._xlws.FILTER('Checklist.loc DATA'!$E$3:$E$3000,'Checklist.loc DATA'!$D$3:$D$3000=J790,"#no matching result in Checklist.loc DATA")))</f>
        <v/>
      </c>
      <c r="L790" s="63" t="str">
        <f>IF('Integrator tracking'!G799="","",'Integrator tracking'!G799)</f>
        <v/>
      </c>
      <c r="M790" s="14" t="str">
        <f t="shared" si="24"/>
        <v/>
      </c>
      <c r="N790" s="14" t="str">
        <f>IF(F790="","",
_xlfn.CONCAT('Resource Checklist generator'!$A$2,UPPER('Resource Checklist generator'!$O$1),SUBSTITUTE(_xlfn.CONCAT(G790,"_",I790),"GAME.CHECKLIST_",""),"_",T790,'Resource Checklist generator'!$M$2,L790,'Resource Checklist generator'!$K$2,CHAR(10),
    'Resource Checklist generator'!$L$1,'Resource Checklist generator'!$N$2,'Resource Checklist generator'!$K$1,CHAR(10),
    'Resource Checklist generator'!$N$1
))</f>
        <v/>
      </c>
      <c r="O790" s="14" t="str">
        <f>IF(NOT(OR(U790=0,U790="")),_xlfn.CONCAT('Resource Checklist generator'!$G$2,U790,'Resource Checklist generator'!$H$2,CHAR(10),'Resource Checklist generator'!$I$2),"")</f>
        <v/>
      </c>
      <c r="P790" s="14" t="str">
        <f>IF(NOT(OR(V790=0,V790="")),_xlfn.CONCAT('Resource Checklist generator'!$J$2,V790,'Resource Checklist generator'!$H$2,CHAR(10),'Resource Checklist generator'!$L$2),"")</f>
        <v/>
      </c>
      <c r="Q790" s="14" t="str">
        <f>IF(F790="","",
    _xlfn.CONCAT('Resource Checklist generator'!$A$1,UPPER('Resource Checklist generator'!$O$1),SUBSTITUTE(_xlfn.CONCAT(G790,"_",I790),"GAME.CHECKLIST_",""),'Resource Checklist generator'!$B$1,CHAR(10),
    'Resource Checklist generator'!$C$1,G790,'Resource Checklist generator'!$D$1,I790,'Resource Checklist generator'!$E$1,CHAR(10),
    IF(K790="","",_xlfn.CONCAT('Resource Checklist generator'!$F$1,K790,'Resource Checklist generator'!$G$1,CHAR(10))),
    'Resource Checklist generator'!$J$1,'Resource Checklist generator'!$K$1,CHAR(10),
    'Resource Checklist generator'!$N$1)
)</f>
        <v/>
      </c>
      <c r="R790" s="14"/>
      <c r="S790" s="14" t="str">
        <f t="shared" si="25"/>
        <v/>
      </c>
      <c r="T790" s="14" t="str" cm="1">
        <f t="array" ref="T790">IF(Q790="","",MATCH(MID(Q790,1,255),MID($R$3:$R$999,1,255),0))</f>
        <v/>
      </c>
      <c r="U790" s="14"/>
      <c r="V790" s="14"/>
    </row>
    <row r="791" spans="2:22">
      <c r="B791" s="9"/>
      <c r="C791" s="46" t="str" cm="1">
        <f t="array" ref="C791">IF(B791="","",
       IF(OR(_xlfn._xlws.FILTER('Checklist.loc DATA'!$D$3:$D$3000,'Checklist.loc DATA'!$C$3:$C$3000=B791,"#no matching result in Checklist.loc DATA")="#no matching result found in Checklist.loc DATA",_xlfn._xlws.FILTER('Checklist.loc DATA'!$D$3:$D$3000,'Checklist.loc DATA'!$C$3:$C$3000=B791,"#no matching result in Checklist.loc DATA")="MISSING",_xlfn._xlws.FILTER('Checklist.loc DATA'!$D$3:$D$3000,'Checklist.loc DATA'!$C$3:$C$3000=B791,"#no matching result in Checklist.loc DATA")=""),
            IF(_xlfn._xlws.FILTER('GAME.CHECKLIST_ Integrator'!$C$2:$C$3000,'GAME.CHECKLIST_ Integrator'!$D$2:$D$3000=B791,"#no matching result in GAME.CHECKLIST Integrator")="0","#Text found in aircraft PAGE_Integrator but no matching entry name; check that you copy-pasted entry names",
                   _xlfn._xlws.FILTER('GAME.CHECKLIST_ Integrator'!$C$2:$C$3000,'GAME.CHECKLIST_ Integrator'!$D$2:$D$3000=B791,"#no matching result in GAME.CHECKLIST Integrator")),
           _xlfn._xlws.FILTER('Checklist.loc DATA'!$D$3:$D$3000,'Checklist.loc DATA'!$C$3:$C$3000=B791,"#no matching result in Checklist.loc DATA")))</f>
        <v/>
      </c>
      <c r="D791" s="54"/>
      <c r="E791" s="46" t="str" cm="1">
        <f t="array" ref="E791">IF(D791="","",
       IF(OR(_xlfn._xlws.FILTER('Checklist.loc DATA'!$D$3:$D$3000,'Checklist.loc DATA'!$C$3:$C$3000=D791,"#no matching result in Checklist.loc DATA")="#no matching result found in Checklist.loc DATA",_xlfn._xlws.FILTER('Checklist.loc DATA'!$D$3:$D$3000,'Checklist.loc DATA'!$C$3:$C$3000=D791,"#no matching result in Checklist.loc DATA")="MISSING",_xlfn._xlws.FILTER('Checklist.loc DATA'!$D$3:$D$3000,'Checklist.loc DATA'!$C$3:$C$3000=D791,"#no matching result in Checklist.loc DATA")=""),
            IF(_xlfn._xlws.FILTER('GAME.CHECKLIST_ Integrator'!$C$2:$C$3000,'GAME.CHECKLIST_ Integrator'!$D$2:$D$3000=D791,"#no matching result in GAME.CHECKLIST Integrator")="0","#Text found in aircraft PAGE_Integrator but no matching entry name; check that you copy-pasted entry names",
                   _xlfn._xlws.FILTER('GAME.CHECKLIST_ Integrator'!$C$2:$C$3000,'GAME.CHECKLIST_ Integrator'!$D$2:$D$3000=D791,"#no matching result in GAME.CHECKLIST Integrator")),
           _xlfn._xlws.FILTER('Checklist.loc DATA'!$D$3:$D$3000,'Checklist.loc DATA'!$C$3:$C$3000=D791,"#no matching result in Checklist.loc DATA")))</f>
        <v/>
      </c>
      <c r="F791" s="52"/>
      <c r="G791" s="46" t="str" cm="1">
        <f t="array" ref="G791">IF(F791="","",
       IF(OR(_xlfn._xlws.FILTER('Checklist.loc DATA'!$D$3:$D$3000,'Checklist.loc DATA'!$C$3:$C$3000=F791,"#no matching result in Checklist.loc DATA")="#no matching result found in Checklist.loc DATA",_xlfn._xlws.FILTER('Checklist.loc DATA'!$D$3:$D$3000,'Checklist.loc DATA'!$C$3:$C$3000=F791,"#no matching result in Checklist.loc DATA")="MISSING",_xlfn._xlws.FILTER('Checklist.loc DATA'!$D$3:$D$3000,'Checklist.loc DATA'!$C$3:$C$3000=F791,"#no matching result in Checklist.loc DATA")=""),
            IF(_xlfn._xlws.FILTER('GAME.CHECKLIST_ Integrator'!$C$2:$C$3000,'GAME.CHECKLIST_ Integrator'!$D$2:$D$3000=F791,"#no matching result in GAME.CHECKLIST Integrator")="0","#Text found in aircraft PAGE_Integrator but no matching entry name; check that you copy-pasted entry names",
                   _xlfn._xlws.FILTER('GAME.CHECKLIST_ Integrator'!$C$2:$C$3000,'GAME.CHECKLIST_ Integrator'!$D$2:$D$3000=F791,"#no matching result in GAME.CHECKLIST Integrator")),
           _xlfn._xlws.FILTER('Checklist.loc DATA'!$D$3:$D$3000,'Checklist.loc DATA'!$C$3:$C$3000=F791,"#no matching result in Checklist.loc DATA")))</f>
        <v/>
      </c>
      <c r="H791" s="61"/>
      <c r="I791" s="46" t="str" cm="1">
        <f t="array" ref="I791">IF(H791="","",
       IF(OR(_xlfn._xlws.FILTER('Checklist.loc DATA'!$D$3:$D$3000,'Checklist.loc DATA'!$C$3:$C$3000=H791,"#no matching result in Checklist.loc DATA")="#no matching result found in Checklist.loc DATA",_xlfn._xlws.FILTER('Checklist.loc DATA'!$D$3:$D$3000,'Checklist.loc DATA'!$C$3:$C$3000=H791,"#no matching result in Checklist.loc DATA")="MISSING",_xlfn._xlws.FILTER('Checklist.loc DATA'!$D$3:$D$3000,'Checklist.loc DATA'!$C$3:$C$3000=H791,"#no matching result in Checklist.loc DATA")=""),
            IF(_xlfn._xlws.FILTER('GAME.CHECKLIST_ Integrator'!$C$2:$C$3000,'GAME.CHECKLIST_ Integrator'!$D$2:$D$3000=H791,"#no matching result in GAME.CHECKLIST Integrator")="0","#Text found in aircraft PAGE_Integrator but no matching entry name; check that you copy-pasted entry names",
                   _xlfn._xlws.FILTER('GAME.CHECKLIST_ Integrator'!$C$2:$C$3000,'GAME.CHECKLIST_ Integrator'!$D$2:$D$3000=H791,"#no matching result in GAME.CHECKLIST Integrator")),
           _xlfn._xlws.FILTER('Checklist.loc DATA'!$D$3:$D$3000,'Checklist.loc DATA'!$C$3:$C$3000=H791,"#no matching result in Checklist.loc DATA")))</f>
        <v/>
      </c>
      <c r="J791" s="48"/>
      <c r="K791" s="46" t="str" cm="1">
        <f t="array" ref="K791">IF(OR(J791="",J791=0),"",
       IF(OR(_xlfn._xlws.FILTER('Checklist.loc DATA'!$E$3:$E$3000,'Checklist.loc DATA'!$D$3:$D$3000=J791,"#no matching result in Checklist.loc DATA")="#no matching result found in Checklist.loc DATA",_xlfn._xlws.FILTER('Checklist.loc DATA'!$E$3:$E$3000,'Checklist.loc DATA'!$D$3:$D$3000=J791,"#no matching result in Checklist.loc DATA")="MISSING",_xlfn._xlws.FILTER('Checklist.loc DATA'!$E$3:$E$3000,'Checklist.loc DATA'!$D$3:$D$3000=J791,"#no matching result in Checklist.loc DATA")=""),
          IF(_xlfn._xlws.FILTER('CLUE. Integrator'!$C$2:$C$3000,'CLUE. Integrator'!$D$2:$D$3000=J791,"#no matching result in aircraft CLUE_Integrator")="0","#Text found in aircraft CLUE_Integrator but no matching entry name; check that you copy-pasted entry names",
                   _xlfn._xlws.FILTER('CLUE. Integrator'!$C$2:$C$3000,'CLUE. Integrator'!$D$2:$D$3000=J791,"#no matching result in aircraft CLUE_Integrator")),
           _xlfn._xlws.FILTER('Checklist.loc DATA'!$E$3:$E$3000,'Checklist.loc DATA'!$D$3:$D$3000=J791,"#no matching result in Checklist.loc DATA")))</f>
        <v/>
      </c>
      <c r="L791" s="63" t="str">
        <f>IF('Integrator tracking'!G800="","",'Integrator tracking'!G800)</f>
        <v/>
      </c>
      <c r="M791" s="14" t="str">
        <f t="shared" si="24"/>
        <v/>
      </c>
      <c r="N791" s="14" t="str">
        <f>IF(F791="","",
_xlfn.CONCAT('Resource Checklist generator'!$A$2,UPPER('Resource Checklist generator'!$O$1),SUBSTITUTE(_xlfn.CONCAT(G791,"_",I791),"GAME.CHECKLIST_",""),"_",T791,'Resource Checklist generator'!$M$2,L791,'Resource Checklist generator'!$K$2,CHAR(10),
    'Resource Checklist generator'!$L$1,'Resource Checklist generator'!$N$2,'Resource Checklist generator'!$K$1,CHAR(10),
    'Resource Checklist generator'!$N$1
))</f>
        <v/>
      </c>
      <c r="O791" s="14" t="str">
        <f>IF(NOT(OR(U791=0,U791="")),_xlfn.CONCAT('Resource Checklist generator'!$G$2,U791,'Resource Checklist generator'!$H$2,CHAR(10),'Resource Checklist generator'!$I$2),"")</f>
        <v/>
      </c>
      <c r="P791" s="14" t="str">
        <f>IF(NOT(OR(V791=0,V791="")),_xlfn.CONCAT('Resource Checklist generator'!$J$2,V791,'Resource Checklist generator'!$H$2,CHAR(10),'Resource Checklist generator'!$L$2),"")</f>
        <v/>
      </c>
      <c r="Q791" s="14" t="str">
        <f>IF(F791="","",
    _xlfn.CONCAT('Resource Checklist generator'!$A$1,UPPER('Resource Checklist generator'!$O$1),SUBSTITUTE(_xlfn.CONCAT(G791,"_",I791),"GAME.CHECKLIST_",""),'Resource Checklist generator'!$B$1,CHAR(10),
    'Resource Checklist generator'!$C$1,G791,'Resource Checklist generator'!$D$1,I791,'Resource Checklist generator'!$E$1,CHAR(10),
    IF(K791="","",_xlfn.CONCAT('Resource Checklist generator'!$F$1,K791,'Resource Checklist generator'!$G$1,CHAR(10))),
    'Resource Checklist generator'!$J$1,'Resource Checklist generator'!$K$1,CHAR(10),
    'Resource Checklist generator'!$N$1)
)</f>
        <v/>
      </c>
      <c r="R791" s="14"/>
      <c r="S791" s="14" t="str">
        <f t="shared" si="25"/>
        <v/>
      </c>
      <c r="T791" s="14" t="str" cm="1">
        <f t="array" ref="T791">IF(Q791="","",MATCH(MID(Q791,1,255),MID($R$3:$R$999,1,255),0))</f>
        <v/>
      </c>
      <c r="U791" s="14"/>
      <c r="V791" s="14"/>
    </row>
    <row r="792" spans="2:22">
      <c r="B792" s="9"/>
      <c r="C792" s="46" t="str" cm="1">
        <f t="array" ref="C792">IF(B792="","",
       IF(OR(_xlfn._xlws.FILTER('Checklist.loc DATA'!$D$3:$D$3000,'Checklist.loc DATA'!$C$3:$C$3000=B792,"#no matching result in Checklist.loc DATA")="#no matching result found in Checklist.loc DATA",_xlfn._xlws.FILTER('Checklist.loc DATA'!$D$3:$D$3000,'Checklist.loc DATA'!$C$3:$C$3000=B792,"#no matching result in Checklist.loc DATA")="MISSING",_xlfn._xlws.FILTER('Checklist.loc DATA'!$D$3:$D$3000,'Checklist.loc DATA'!$C$3:$C$3000=B792,"#no matching result in Checklist.loc DATA")=""),
            IF(_xlfn._xlws.FILTER('GAME.CHECKLIST_ Integrator'!$C$2:$C$3000,'GAME.CHECKLIST_ Integrator'!$D$2:$D$3000=B792,"#no matching result in GAME.CHECKLIST Integrator")="0","#Text found in aircraft PAGE_Integrator but no matching entry name; check that you copy-pasted entry names",
                   _xlfn._xlws.FILTER('GAME.CHECKLIST_ Integrator'!$C$2:$C$3000,'GAME.CHECKLIST_ Integrator'!$D$2:$D$3000=B792,"#no matching result in GAME.CHECKLIST Integrator")),
           _xlfn._xlws.FILTER('Checklist.loc DATA'!$D$3:$D$3000,'Checklist.loc DATA'!$C$3:$C$3000=B792,"#no matching result in Checklist.loc DATA")))</f>
        <v/>
      </c>
      <c r="D792" s="54"/>
      <c r="E792" s="46" t="str" cm="1">
        <f t="array" ref="E792">IF(D792="","",
       IF(OR(_xlfn._xlws.FILTER('Checklist.loc DATA'!$D$3:$D$3000,'Checklist.loc DATA'!$C$3:$C$3000=D792,"#no matching result in Checklist.loc DATA")="#no matching result found in Checklist.loc DATA",_xlfn._xlws.FILTER('Checklist.loc DATA'!$D$3:$D$3000,'Checklist.loc DATA'!$C$3:$C$3000=D792,"#no matching result in Checklist.loc DATA")="MISSING",_xlfn._xlws.FILTER('Checklist.loc DATA'!$D$3:$D$3000,'Checklist.loc DATA'!$C$3:$C$3000=D792,"#no matching result in Checklist.loc DATA")=""),
            IF(_xlfn._xlws.FILTER('GAME.CHECKLIST_ Integrator'!$C$2:$C$3000,'GAME.CHECKLIST_ Integrator'!$D$2:$D$3000=D792,"#no matching result in GAME.CHECKLIST Integrator")="0","#Text found in aircraft PAGE_Integrator but no matching entry name; check that you copy-pasted entry names",
                   _xlfn._xlws.FILTER('GAME.CHECKLIST_ Integrator'!$C$2:$C$3000,'GAME.CHECKLIST_ Integrator'!$D$2:$D$3000=D792,"#no matching result in GAME.CHECKLIST Integrator")),
           _xlfn._xlws.FILTER('Checklist.loc DATA'!$D$3:$D$3000,'Checklist.loc DATA'!$C$3:$C$3000=D792,"#no matching result in Checklist.loc DATA")))</f>
        <v/>
      </c>
      <c r="F792" s="52"/>
      <c r="G792" s="46" t="str" cm="1">
        <f t="array" ref="G792">IF(F792="","",
       IF(OR(_xlfn._xlws.FILTER('Checklist.loc DATA'!$D$3:$D$3000,'Checklist.loc DATA'!$C$3:$C$3000=F792,"#no matching result in Checklist.loc DATA")="#no matching result found in Checklist.loc DATA",_xlfn._xlws.FILTER('Checklist.loc DATA'!$D$3:$D$3000,'Checklist.loc DATA'!$C$3:$C$3000=F792,"#no matching result in Checklist.loc DATA")="MISSING",_xlfn._xlws.FILTER('Checklist.loc DATA'!$D$3:$D$3000,'Checklist.loc DATA'!$C$3:$C$3000=F792,"#no matching result in Checklist.loc DATA")=""),
            IF(_xlfn._xlws.FILTER('GAME.CHECKLIST_ Integrator'!$C$2:$C$3000,'GAME.CHECKLIST_ Integrator'!$D$2:$D$3000=F792,"#no matching result in GAME.CHECKLIST Integrator")="0","#Text found in aircraft PAGE_Integrator but no matching entry name; check that you copy-pasted entry names",
                   _xlfn._xlws.FILTER('GAME.CHECKLIST_ Integrator'!$C$2:$C$3000,'GAME.CHECKLIST_ Integrator'!$D$2:$D$3000=F792,"#no matching result in GAME.CHECKLIST Integrator")),
           _xlfn._xlws.FILTER('Checklist.loc DATA'!$D$3:$D$3000,'Checklist.loc DATA'!$C$3:$C$3000=F792,"#no matching result in Checklist.loc DATA")))</f>
        <v/>
      </c>
      <c r="H792" s="61"/>
      <c r="I792" s="46" t="str" cm="1">
        <f t="array" ref="I792">IF(H792="","",
       IF(OR(_xlfn._xlws.FILTER('Checklist.loc DATA'!$D$3:$D$3000,'Checklist.loc DATA'!$C$3:$C$3000=H792,"#no matching result in Checklist.loc DATA")="#no matching result found in Checklist.loc DATA",_xlfn._xlws.FILTER('Checklist.loc DATA'!$D$3:$D$3000,'Checklist.loc DATA'!$C$3:$C$3000=H792,"#no matching result in Checklist.loc DATA")="MISSING",_xlfn._xlws.FILTER('Checklist.loc DATA'!$D$3:$D$3000,'Checklist.loc DATA'!$C$3:$C$3000=H792,"#no matching result in Checklist.loc DATA")=""),
            IF(_xlfn._xlws.FILTER('GAME.CHECKLIST_ Integrator'!$C$2:$C$3000,'GAME.CHECKLIST_ Integrator'!$D$2:$D$3000=H792,"#no matching result in GAME.CHECKLIST Integrator")="0","#Text found in aircraft PAGE_Integrator but no matching entry name; check that you copy-pasted entry names",
                   _xlfn._xlws.FILTER('GAME.CHECKLIST_ Integrator'!$C$2:$C$3000,'GAME.CHECKLIST_ Integrator'!$D$2:$D$3000=H792,"#no matching result in GAME.CHECKLIST Integrator")),
           _xlfn._xlws.FILTER('Checklist.loc DATA'!$D$3:$D$3000,'Checklist.loc DATA'!$C$3:$C$3000=H792,"#no matching result in Checklist.loc DATA")))</f>
        <v/>
      </c>
      <c r="J792" s="48"/>
      <c r="K792" s="46" t="str" cm="1">
        <f t="array" ref="K792">IF(OR(J792="",J792=0),"",
       IF(OR(_xlfn._xlws.FILTER('Checklist.loc DATA'!$E$3:$E$3000,'Checklist.loc DATA'!$D$3:$D$3000=J792,"#no matching result in Checklist.loc DATA")="#no matching result found in Checklist.loc DATA",_xlfn._xlws.FILTER('Checklist.loc DATA'!$E$3:$E$3000,'Checklist.loc DATA'!$D$3:$D$3000=J792,"#no matching result in Checklist.loc DATA")="MISSING",_xlfn._xlws.FILTER('Checklist.loc DATA'!$E$3:$E$3000,'Checklist.loc DATA'!$D$3:$D$3000=J792,"#no matching result in Checklist.loc DATA")=""),
          IF(_xlfn._xlws.FILTER('CLUE. Integrator'!$C$2:$C$3000,'CLUE. Integrator'!$D$2:$D$3000=J792,"#no matching result in aircraft CLUE_Integrator")="0","#Text found in aircraft CLUE_Integrator but no matching entry name; check that you copy-pasted entry names",
                   _xlfn._xlws.FILTER('CLUE. Integrator'!$C$2:$C$3000,'CLUE. Integrator'!$D$2:$D$3000=J792,"#no matching result in aircraft CLUE_Integrator")),
           _xlfn._xlws.FILTER('Checklist.loc DATA'!$E$3:$E$3000,'Checklist.loc DATA'!$D$3:$D$3000=J792,"#no matching result in Checklist.loc DATA")))</f>
        <v/>
      </c>
      <c r="L792" s="63" t="str">
        <f>IF('Integrator tracking'!G801="","",'Integrator tracking'!G801)</f>
        <v/>
      </c>
      <c r="M792" s="14" t="str">
        <f t="shared" si="24"/>
        <v/>
      </c>
      <c r="N792" s="14" t="str">
        <f>IF(F792="","",
_xlfn.CONCAT('Resource Checklist generator'!$A$2,UPPER('Resource Checklist generator'!$O$1),SUBSTITUTE(_xlfn.CONCAT(G792,"_",I792),"GAME.CHECKLIST_",""),"_",T792,'Resource Checklist generator'!$M$2,L792,'Resource Checklist generator'!$K$2,CHAR(10),
    'Resource Checklist generator'!$L$1,'Resource Checklist generator'!$N$2,'Resource Checklist generator'!$K$1,CHAR(10),
    'Resource Checklist generator'!$N$1
))</f>
        <v/>
      </c>
      <c r="O792" s="14" t="str">
        <f>IF(NOT(OR(U792=0,U792="")),_xlfn.CONCAT('Resource Checklist generator'!$G$2,U792,'Resource Checklist generator'!$H$2,CHAR(10),'Resource Checklist generator'!$I$2),"")</f>
        <v/>
      </c>
      <c r="P792" s="14" t="str">
        <f>IF(NOT(OR(V792=0,V792="")),_xlfn.CONCAT('Resource Checklist generator'!$J$2,V792,'Resource Checklist generator'!$H$2,CHAR(10),'Resource Checklist generator'!$L$2),"")</f>
        <v/>
      </c>
      <c r="Q792" s="14" t="str">
        <f>IF(F792="","",
    _xlfn.CONCAT('Resource Checklist generator'!$A$1,UPPER('Resource Checklist generator'!$O$1),SUBSTITUTE(_xlfn.CONCAT(G792,"_",I792),"GAME.CHECKLIST_",""),'Resource Checklist generator'!$B$1,CHAR(10),
    'Resource Checklist generator'!$C$1,G792,'Resource Checklist generator'!$D$1,I792,'Resource Checklist generator'!$E$1,CHAR(10),
    IF(K792="","",_xlfn.CONCAT('Resource Checklist generator'!$F$1,K792,'Resource Checklist generator'!$G$1,CHAR(10))),
    'Resource Checklist generator'!$J$1,'Resource Checklist generator'!$K$1,CHAR(10),
    'Resource Checklist generator'!$N$1)
)</f>
        <v/>
      </c>
      <c r="R792" s="14"/>
      <c r="S792" s="14" t="str">
        <f t="shared" si="25"/>
        <v/>
      </c>
      <c r="T792" s="14" t="str" cm="1">
        <f t="array" ref="T792">IF(Q792="","",MATCH(MID(Q792,1,255),MID($R$3:$R$999,1,255),0))</f>
        <v/>
      </c>
      <c r="U792" s="14"/>
      <c r="V792" s="14"/>
    </row>
    <row r="793" spans="2:22">
      <c r="B793" s="9"/>
      <c r="C793" s="46" t="str" cm="1">
        <f t="array" ref="C793">IF(B793="","",
       IF(OR(_xlfn._xlws.FILTER('Checklist.loc DATA'!$D$3:$D$3000,'Checklist.loc DATA'!$C$3:$C$3000=B793,"#no matching result in Checklist.loc DATA")="#no matching result found in Checklist.loc DATA",_xlfn._xlws.FILTER('Checklist.loc DATA'!$D$3:$D$3000,'Checklist.loc DATA'!$C$3:$C$3000=B793,"#no matching result in Checklist.loc DATA")="MISSING",_xlfn._xlws.FILTER('Checklist.loc DATA'!$D$3:$D$3000,'Checklist.loc DATA'!$C$3:$C$3000=B793,"#no matching result in Checklist.loc DATA")=""),
            IF(_xlfn._xlws.FILTER('GAME.CHECKLIST_ Integrator'!$C$2:$C$3000,'GAME.CHECKLIST_ Integrator'!$D$2:$D$3000=B793,"#no matching result in GAME.CHECKLIST Integrator")="0","#Text found in aircraft PAGE_Integrator but no matching entry name; check that you copy-pasted entry names",
                   _xlfn._xlws.FILTER('GAME.CHECKLIST_ Integrator'!$C$2:$C$3000,'GAME.CHECKLIST_ Integrator'!$D$2:$D$3000=B793,"#no matching result in GAME.CHECKLIST Integrator")),
           _xlfn._xlws.FILTER('Checklist.loc DATA'!$D$3:$D$3000,'Checklist.loc DATA'!$C$3:$C$3000=B793,"#no matching result in Checklist.loc DATA")))</f>
        <v/>
      </c>
      <c r="D793" s="54"/>
      <c r="E793" s="46" t="str" cm="1">
        <f t="array" ref="E793">IF(D793="","",
       IF(OR(_xlfn._xlws.FILTER('Checklist.loc DATA'!$D$3:$D$3000,'Checklist.loc DATA'!$C$3:$C$3000=D793,"#no matching result in Checklist.loc DATA")="#no matching result found in Checklist.loc DATA",_xlfn._xlws.FILTER('Checklist.loc DATA'!$D$3:$D$3000,'Checklist.loc DATA'!$C$3:$C$3000=D793,"#no matching result in Checklist.loc DATA")="MISSING",_xlfn._xlws.FILTER('Checklist.loc DATA'!$D$3:$D$3000,'Checklist.loc DATA'!$C$3:$C$3000=D793,"#no matching result in Checklist.loc DATA")=""),
            IF(_xlfn._xlws.FILTER('GAME.CHECKLIST_ Integrator'!$C$2:$C$3000,'GAME.CHECKLIST_ Integrator'!$D$2:$D$3000=D793,"#no matching result in GAME.CHECKLIST Integrator")="0","#Text found in aircraft PAGE_Integrator but no matching entry name; check that you copy-pasted entry names",
                   _xlfn._xlws.FILTER('GAME.CHECKLIST_ Integrator'!$C$2:$C$3000,'GAME.CHECKLIST_ Integrator'!$D$2:$D$3000=D793,"#no matching result in GAME.CHECKLIST Integrator")),
           _xlfn._xlws.FILTER('Checklist.loc DATA'!$D$3:$D$3000,'Checklist.loc DATA'!$C$3:$C$3000=D793,"#no matching result in Checklist.loc DATA")))</f>
        <v/>
      </c>
      <c r="F793" s="52"/>
      <c r="G793" s="46" t="str" cm="1">
        <f t="array" ref="G793">IF(F793="","",
       IF(OR(_xlfn._xlws.FILTER('Checklist.loc DATA'!$D$3:$D$3000,'Checklist.loc DATA'!$C$3:$C$3000=F793,"#no matching result in Checklist.loc DATA")="#no matching result found in Checklist.loc DATA",_xlfn._xlws.FILTER('Checklist.loc DATA'!$D$3:$D$3000,'Checklist.loc DATA'!$C$3:$C$3000=F793,"#no matching result in Checklist.loc DATA")="MISSING",_xlfn._xlws.FILTER('Checklist.loc DATA'!$D$3:$D$3000,'Checklist.loc DATA'!$C$3:$C$3000=F793,"#no matching result in Checklist.loc DATA")=""),
            IF(_xlfn._xlws.FILTER('GAME.CHECKLIST_ Integrator'!$C$2:$C$3000,'GAME.CHECKLIST_ Integrator'!$D$2:$D$3000=F793,"#no matching result in GAME.CHECKLIST Integrator")="0","#Text found in aircraft PAGE_Integrator but no matching entry name; check that you copy-pasted entry names",
                   _xlfn._xlws.FILTER('GAME.CHECKLIST_ Integrator'!$C$2:$C$3000,'GAME.CHECKLIST_ Integrator'!$D$2:$D$3000=F793,"#no matching result in GAME.CHECKLIST Integrator")),
           _xlfn._xlws.FILTER('Checklist.loc DATA'!$D$3:$D$3000,'Checklist.loc DATA'!$C$3:$C$3000=F793,"#no matching result in Checklist.loc DATA")))</f>
        <v/>
      </c>
      <c r="H793" s="61"/>
      <c r="I793" s="46" t="str" cm="1">
        <f t="array" ref="I793">IF(H793="","",
       IF(OR(_xlfn._xlws.FILTER('Checklist.loc DATA'!$D$3:$D$3000,'Checklist.loc DATA'!$C$3:$C$3000=H793,"#no matching result in Checklist.loc DATA")="#no matching result found in Checklist.loc DATA",_xlfn._xlws.FILTER('Checklist.loc DATA'!$D$3:$D$3000,'Checklist.loc DATA'!$C$3:$C$3000=H793,"#no matching result in Checklist.loc DATA")="MISSING",_xlfn._xlws.FILTER('Checklist.loc DATA'!$D$3:$D$3000,'Checklist.loc DATA'!$C$3:$C$3000=H793,"#no matching result in Checklist.loc DATA")=""),
            IF(_xlfn._xlws.FILTER('GAME.CHECKLIST_ Integrator'!$C$2:$C$3000,'GAME.CHECKLIST_ Integrator'!$D$2:$D$3000=H793,"#no matching result in GAME.CHECKLIST Integrator")="0","#Text found in aircraft PAGE_Integrator but no matching entry name; check that you copy-pasted entry names",
                   _xlfn._xlws.FILTER('GAME.CHECKLIST_ Integrator'!$C$2:$C$3000,'GAME.CHECKLIST_ Integrator'!$D$2:$D$3000=H793,"#no matching result in GAME.CHECKLIST Integrator")),
           _xlfn._xlws.FILTER('Checklist.loc DATA'!$D$3:$D$3000,'Checklist.loc DATA'!$C$3:$C$3000=H793,"#no matching result in Checklist.loc DATA")))</f>
        <v/>
      </c>
      <c r="J793" s="48"/>
      <c r="K793" s="46" t="str" cm="1">
        <f t="array" ref="K793">IF(OR(J793="",J793=0),"",
       IF(OR(_xlfn._xlws.FILTER('Checklist.loc DATA'!$E$3:$E$3000,'Checklist.loc DATA'!$D$3:$D$3000=J793,"#no matching result in Checklist.loc DATA")="#no matching result found in Checklist.loc DATA",_xlfn._xlws.FILTER('Checklist.loc DATA'!$E$3:$E$3000,'Checklist.loc DATA'!$D$3:$D$3000=J793,"#no matching result in Checklist.loc DATA")="MISSING",_xlfn._xlws.FILTER('Checklist.loc DATA'!$E$3:$E$3000,'Checklist.loc DATA'!$D$3:$D$3000=J793,"#no matching result in Checklist.loc DATA")=""),
          IF(_xlfn._xlws.FILTER('CLUE. Integrator'!$C$2:$C$3000,'CLUE. Integrator'!$D$2:$D$3000=J793,"#no matching result in aircraft CLUE_Integrator")="0","#Text found in aircraft CLUE_Integrator but no matching entry name; check that you copy-pasted entry names",
                   _xlfn._xlws.FILTER('CLUE. Integrator'!$C$2:$C$3000,'CLUE. Integrator'!$D$2:$D$3000=J793,"#no matching result in aircraft CLUE_Integrator")),
           _xlfn._xlws.FILTER('Checklist.loc DATA'!$E$3:$E$3000,'Checklist.loc DATA'!$D$3:$D$3000=J793,"#no matching result in Checklist.loc DATA")))</f>
        <v/>
      </c>
      <c r="L793" s="63" t="str">
        <f>IF('Integrator tracking'!G802="","",'Integrator tracking'!G802)</f>
        <v/>
      </c>
      <c r="M793" s="14" t="str">
        <f t="shared" si="24"/>
        <v/>
      </c>
      <c r="N793" s="14" t="str">
        <f>IF(F793="","",
_xlfn.CONCAT('Resource Checklist generator'!$A$2,UPPER('Resource Checklist generator'!$O$1),SUBSTITUTE(_xlfn.CONCAT(G793,"_",I793),"GAME.CHECKLIST_",""),"_",T793,'Resource Checklist generator'!$M$2,L793,'Resource Checklist generator'!$K$2,CHAR(10),
    'Resource Checklist generator'!$L$1,'Resource Checklist generator'!$N$2,'Resource Checklist generator'!$K$1,CHAR(10),
    'Resource Checklist generator'!$N$1
))</f>
        <v/>
      </c>
      <c r="O793" s="14" t="str">
        <f>IF(NOT(OR(U793=0,U793="")),_xlfn.CONCAT('Resource Checklist generator'!$G$2,U793,'Resource Checklist generator'!$H$2,CHAR(10),'Resource Checklist generator'!$I$2),"")</f>
        <v/>
      </c>
      <c r="P793" s="14" t="str">
        <f>IF(NOT(OR(V793=0,V793="")),_xlfn.CONCAT('Resource Checklist generator'!$J$2,V793,'Resource Checklist generator'!$H$2,CHAR(10),'Resource Checklist generator'!$L$2),"")</f>
        <v/>
      </c>
      <c r="Q793" s="14" t="str">
        <f>IF(F793="","",
    _xlfn.CONCAT('Resource Checklist generator'!$A$1,UPPER('Resource Checklist generator'!$O$1),SUBSTITUTE(_xlfn.CONCAT(G793,"_",I793),"GAME.CHECKLIST_",""),'Resource Checklist generator'!$B$1,CHAR(10),
    'Resource Checklist generator'!$C$1,G793,'Resource Checklist generator'!$D$1,I793,'Resource Checklist generator'!$E$1,CHAR(10),
    IF(K793="","",_xlfn.CONCAT('Resource Checklist generator'!$F$1,K793,'Resource Checklist generator'!$G$1,CHAR(10))),
    'Resource Checklist generator'!$J$1,'Resource Checklist generator'!$K$1,CHAR(10),
    'Resource Checklist generator'!$N$1)
)</f>
        <v/>
      </c>
      <c r="R793" s="14"/>
      <c r="S793" s="14" t="str">
        <f t="shared" si="25"/>
        <v/>
      </c>
      <c r="T793" s="14" t="str" cm="1">
        <f t="array" ref="T793">IF(Q793="","",MATCH(MID(Q793,1,255),MID($R$3:$R$999,1,255),0))</f>
        <v/>
      </c>
      <c r="U793" s="14"/>
      <c r="V793" s="14"/>
    </row>
    <row r="794" spans="2:22">
      <c r="B794" s="9"/>
      <c r="C794" s="46" t="str" cm="1">
        <f t="array" ref="C794">IF(B794="","",
       IF(OR(_xlfn._xlws.FILTER('Checklist.loc DATA'!$D$3:$D$3000,'Checklist.loc DATA'!$C$3:$C$3000=B794,"#no matching result in Checklist.loc DATA")="#no matching result found in Checklist.loc DATA",_xlfn._xlws.FILTER('Checklist.loc DATA'!$D$3:$D$3000,'Checklist.loc DATA'!$C$3:$C$3000=B794,"#no matching result in Checklist.loc DATA")="MISSING",_xlfn._xlws.FILTER('Checklist.loc DATA'!$D$3:$D$3000,'Checklist.loc DATA'!$C$3:$C$3000=B794,"#no matching result in Checklist.loc DATA")=""),
            IF(_xlfn._xlws.FILTER('GAME.CHECKLIST_ Integrator'!$C$2:$C$3000,'GAME.CHECKLIST_ Integrator'!$D$2:$D$3000=B794,"#no matching result in GAME.CHECKLIST Integrator")="0","#Text found in aircraft PAGE_Integrator but no matching entry name; check that you copy-pasted entry names",
                   _xlfn._xlws.FILTER('GAME.CHECKLIST_ Integrator'!$C$2:$C$3000,'GAME.CHECKLIST_ Integrator'!$D$2:$D$3000=B794,"#no matching result in GAME.CHECKLIST Integrator")),
           _xlfn._xlws.FILTER('Checklist.loc DATA'!$D$3:$D$3000,'Checklist.loc DATA'!$C$3:$C$3000=B794,"#no matching result in Checklist.loc DATA")))</f>
        <v/>
      </c>
      <c r="D794" s="54"/>
      <c r="E794" s="46" t="str" cm="1">
        <f t="array" ref="E794">IF(D794="","",
       IF(OR(_xlfn._xlws.FILTER('Checklist.loc DATA'!$D$3:$D$3000,'Checklist.loc DATA'!$C$3:$C$3000=D794,"#no matching result in Checklist.loc DATA")="#no matching result found in Checklist.loc DATA",_xlfn._xlws.FILTER('Checklist.loc DATA'!$D$3:$D$3000,'Checklist.loc DATA'!$C$3:$C$3000=D794,"#no matching result in Checklist.loc DATA")="MISSING",_xlfn._xlws.FILTER('Checklist.loc DATA'!$D$3:$D$3000,'Checklist.loc DATA'!$C$3:$C$3000=D794,"#no matching result in Checklist.loc DATA")=""),
            IF(_xlfn._xlws.FILTER('GAME.CHECKLIST_ Integrator'!$C$2:$C$3000,'GAME.CHECKLIST_ Integrator'!$D$2:$D$3000=D794,"#no matching result in GAME.CHECKLIST Integrator")="0","#Text found in aircraft PAGE_Integrator but no matching entry name; check that you copy-pasted entry names",
                   _xlfn._xlws.FILTER('GAME.CHECKLIST_ Integrator'!$C$2:$C$3000,'GAME.CHECKLIST_ Integrator'!$D$2:$D$3000=D794,"#no matching result in GAME.CHECKLIST Integrator")),
           _xlfn._xlws.FILTER('Checklist.loc DATA'!$D$3:$D$3000,'Checklist.loc DATA'!$C$3:$C$3000=D794,"#no matching result in Checklist.loc DATA")))</f>
        <v/>
      </c>
      <c r="F794" s="52"/>
      <c r="G794" s="46" t="str" cm="1">
        <f t="array" ref="G794">IF(F794="","",
       IF(OR(_xlfn._xlws.FILTER('Checklist.loc DATA'!$D$3:$D$3000,'Checklist.loc DATA'!$C$3:$C$3000=F794,"#no matching result in Checklist.loc DATA")="#no matching result found in Checklist.loc DATA",_xlfn._xlws.FILTER('Checklist.loc DATA'!$D$3:$D$3000,'Checklist.loc DATA'!$C$3:$C$3000=F794,"#no matching result in Checklist.loc DATA")="MISSING",_xlfn._xlws.FILTER('Checklist.loc DATA'!$D$3:$D$3000,'Checklist.loc DATA'!$C$3:$C$3000=F794,"#no matching result in Checklist.loc DATA")=""),
            IF(_xlfn._xlws.FILTER('GAME.CHECKLIST_ Integrator'!$C$2:$C$3000,'GAME.CHECKLIST_ Integrator'!$D$2:$D$3000=F794,"#no matching result in GAME.CHECKLIST Integrator")="0","#Text found in aircraft PAGE_Integrator but no matching entry name; check that you copy-pasted entry names",
                   _xlfn._xlws.FILTER('GAME.CHECKLIST_ Integrator'!$C$2:$C$3000,'GAME.CHECKLIST_ Integrator'!$D$2:$D$3000=F794,"#no matching result in GAME.CHECKLIST Integrator")),
           _xlfn._xlws.FILTER('Checklist.loc DATA'!$D$3:$D$3000,'Checklist.loc DATA'!$C$3:$C$3000=F794,"#no matching result in Checklist.loc DATA")))</f>
        <v/>
      </c>
      <c r="H794" s="61"/>
      <c r="I794" s="46" t="str" cm="1">
        <f t="array" ref="I794">IF(H794="","",
       IF(OR(_xlfn._xlws.FILTER('Checklist.loc DATA'!$D$3:$D$3000,'Checklist.loc DATA'!$C$3:$C$3000=H794,"#no matching result in Checklist.loc DATA")="#no matching result found in Checklist.loc DATA",_xlfn._xlws.FILTER('Checklist.loc DATA'!$D$3:$D$3000,'Checklist.loc DATA'!$C$3:$C$3000=H794,"#no matching result in Checklist.loc DATA")="MISSING",_xlfn._xlws.FILTER('Checklist.loc DATA'!$D$3:$D$3000,'Checklist.loc DATA'!$C$3:$C$3000=H794,"#no matching result in Checklist.loc DATA")=""),
            IF(_xlfn._xlws.FILTER('GAME.CHECKLIST_ Integrator'!$C$2:$C$3000,'GAME.CHECKLIST_ Integrator'!$D$2:$D$3000=H794,"#no matching result in GAME.CHECKLIST Integrator")="0","#Text found in aircraft PAGE_Integrator but no matching entry name; check that you copy-pasted entry names",
                   _xlfn._xlws.FILTER('GAME.CHECKLIST_ Integrator'!$C$2:$C$3000,'GAME.CHECKLIST_ Integrator'!$D$2:$D$3000=H794,"#no matching result in GAME.CHECKLIST Integrator")),
           _xlfn._xlws.FILTER('Checklist.loc DATA'!$D$3:$D$3000,'Checklist.loc DATA'!$C$3:$C$3000=H794,"#no matching result in Checklist.loc DATA")))</f>
        <v/>
      </c>
      <c r="J794" s="48"/>
      <c r="K794" s="46" t="str" cm="1">
        <f t="array" ref="K794">IF(OR(J794="",J794=0),"",
       IF(OR(_xlfn._xlws.FILTER('Checklist.loc DATA'!$E$3:$E$3000,'Checklist.loc DATA'!$D$3:$D$3000=J794,"#no matching result in Checklist.loc DATA")="#no matching result found in Checklist.loc DATA",_xlfn._xlws.FILTER('Checklist.loc DATA'!$E$3:$E$3000,'Checklist.loc DATA'!$D$3:$D$3000=J794,"#no matching result in Checklist.loc DATA")="MISSING",_xlfn._xlws.FILTER('Checklist.loc DATA'!$E$3:$E$3000,'Checklist.loc DATA'!$D$3:$D$3000=J794,"#no matching result in Checklist.loc DATA")=""),
          IF(_xlfn._xlws.FILTER('CLUE. Integrator'!$C$2:$C$3000,'CLUE. Integrator'!$D$2:$D$3000=J794,"#no matching result in aircraft CLUE_Integrator")="0","#Text found in aircraft CLUE_Integrator but no matching entry name; check that you copy-pasted entry names",
                   _xlfn._xlws.FILTER('CLUE. Integrator'!$C$2:$C$3000,'CLUE. Integrator'!$D$2:$D$3000=J794,"#no matching result in aircraft CLUE_Integrator")),
           _xlfn._xlws.FILTER('Checklist.loc DATA'!$E$3:$E$3000,'Checklist.loc DATA'!$D$3:$D$3000=J794,"#no matching result in Checklist.loc DATA")))</f>
        <v/>
      </c>
      <c r="L794" s="63" t="str">
        <f>IF('Integrator tracking'!G803="","",'Integrator tracking'!G803)</f>
        <v/>
      </c>
      <c r="M794" s="14" t="str">
        <f t="shared" si="24"/>
        <v/>
      </c>
      <c r="N794" s="14" t="str">
        <f>IF(F794="","",
_xlfn.CONCAT('Resource Checklist generator'!$A$2,UPPER('Resource Checklist generator'!$O$1),SUBSTITUTE(_xlfn.CONCAT(G794,"_",I794),"GAME.CHECKLIST_",""),"_",T794,'Resource Checklist generator'!$M$2,L794,'Resource Checklist generator'!$K$2,CHAR(10),
    'Resource Checklist generator'!$L$1,'Resource Checklist generator'!$N$2,'Resource Checklist generator'!$K$1,CHAR(10),
    'Resource Checklist generator'!$N$1
))</f>
        <v/>
      </c>
      <c r="O794" s="14" t="str">
        <f>IF(NOT(OR(U794=0,U794="")),_xlfn.CONCAT('Resource Checklist generator'!$G$2,U794,'Resource Checklist generator'!$H$2,CHAR(10),'Resource Checklist generator'!$I$2),"")</f>
        <v/>
      </c>
      <c r="P794" s="14" t="str">
        <f>IF(NOT(OR(V794=0,V794="")),_xlfn.CONCAT('Resource Checklist generator'!$J$2,V794,'Resource Checklist generator'!$H$2,CHAR(10),'Resource Checklist generator'!$L$2),"")</f>
        <v/>
      </c>
      <c r="Q794" s="14" t="str">
        <f>IF(F794="","",
    _xlfn.CONCAT('Resource Checklist generator'!$A$1,UPPER('Resource Checklist generator'!$O$1),SUBSTITUTE(_xlfn.CONCAT(G794,"_",I794),"GAME.CHECKLIST_",""),'Resource Checklist generator'!$B$1,CHAR(10),
    'Resource Checklist generator'!$C$1,G794,'Resource Checklist generator'!$D$1,I794,'Resource Checklist generator'!$E$1,CHAR(10),
    IF(K794="","",_xlfn.CONCAT('Resource Checklist generator'!$F$1,K794,'Resource Checklist generator'!$G$1,CHAR(10))),
    'Resource Checklist generator'!$J$1,'Resource Checklist generator'!$K$1,CHAR(10),
    'Resource Checklist generator'!$N$1)
)</f>
        <v/>
      </c>
      <c r="R794" s="14"/>
      <c r="S794" s="14" t="str">
        <f t="shared" si="25"/>
        <v/>
      </c>
      <c r="T794" s="14" t="str" cm="1">
        <f t="array" ref="T794">IF(Q794="","",MATCH(MID(Q794,1,255),MID($R$3:$R$999,1,255),0))</f>
        <v/>
      </c>
      <c r="U794" s="14"/>
      <c r="V794" s="14"/>
    </row>
    <row r="795" spans="2:22">
      <c r="B795" s="9"/>
      <c r="C795" s="46" t="str" cm="1">
        <f t="array" ref="C795">IF(B795="","",
       IF(OR(_xlfn._xlws.FILTER('Checklist.loc DATA'!$D$3:$D$3000,'Checklist.loc DATA'!$C$3:$C$3000=B795,"#no matching result in Checklist.loc DATA")="#no matching result found in Checklist.loc DATA",_xlfn._xlws.FILTER('Checklist.loc DATA'!$D$3:$D$3000,'Checklist.loc DATA'!$C$3:$C$3000=B795,"#no matching result in Checklist.loc DATA")="MISSING",_xlfn._xlws.FILTER('Checklist.loc DATA'!$D$3:$D$3000,'Checklist.loc DATA'!$C$3:$C$3000=B795,"#no matching result in Checklist.loc DATA")=""),
            IF(_xlfn._xlws.FILTER('GAME.CHECKLIST_ Integrator'!$C$2:$C$3000,'GAME.CHECKLIST_ Integrator'!$D$2:$D$3000=B795,"#no matching result in GAME.CHECKLIST Integrator")="0","#Text found in aircraft PAGE_Integrator but no matching entry name; check that you copy-pasted entry names",
                   _xlfn._xlws.FILTER('GAME.CHECKLIST_ Integrator'!$C$2:$C$3000,'GAME.CHECKLIST_ Integrator'!$D$2:$D$3000=B795,"#no matching result in GAME.CHECKLIST Integrator")),
           _xlfn._xlws.FILTER('Checklist.loc DATA'!$D$3:$D$3000,'Checklist.loc DATA'!$C$3:$C$3000=B795,"#no matching result in Checklist.loc DATA")))</f>
        <v/>
      </c>
      <c r="D795" s="54"/>
      <c r="E795" s="46" t="str" cm="1">
        <f t="array" ref="E795">IF(D795="","",
       IF(OR(_xlfn._xlws.FILTER('Checklist.loc DATA'!$D$3:$D$3000,'Checklist.loc DATA'!$C$3:$C$3000=D795,"#no matching result in Checklist.loc DATA")="#no matching result found in Checklist.loc DATA",_xlfn._xlws.FILTER('Checklist.loc DATA'!$D$3:$D$3000,'Checklist.loc DATA'!$C$3:$C$3000=D795,"#no matching result in Checklist.loc DATA")="MISSING",_xlfn._xlws.FILTER('Checklist.loc DATA'!$D$3:$D$3000,'Checklist.loc DATA'!$C$3:$C$3000=D795,"#no matching result in Checklist.loc DATA")=""),
            IF(_xlfn._xlws.FILTER('GAME.CHECKLIST_ Integrator'!$C$2:$C$3000,'GAME.CHECKLIST_ Integrator'!$D$2:$D$3000=D795,"#no matching result in GAME.CHECKLIST Integrator")="0","#Text found in aircraft PAGE_Integrator but no matching entry name; check that you copy-pasted entry names",
                   _xlfn._xlws.FILTER('GAME.CHECKLIST_ Integrator'!$C$2:$C$3000,'GAME.CHECKLIST_ Integrator'!$D$2:$D$3000=D795,"#no matching result in GAME.CHECKLIST Integrator")),
           _xlfn._xlws.FILTER('Checklist.loc DATA'!$D$3:$D$3000,'Checklist.loc DATA'!$C$3:$C$3000=D795,"#no matching result in Checklist.loc DATA")))</f>
        <v/>
      </c>
      <c r="F795" s="52"/>
      <c r="G795" s="46" t="str" cm="1">
        <f t="array" ref="G795">IF(F795="","",
       IF(OR(_xlfn._xlws.FILTER('Checklist.loc DATA'!$D$3:$D$3000,'Checklist.loc DATA'!$C$3:$C$3000=F795,"#no matching result in Checklist.loc DATA")="#no matching result found in Checklist.loc DATA",_xlfn._xlws.FILTER('Checklist.loc DATA'!$D$3:$D$3000,'Checklist.loc DATA'!$C$3:$C$3000=F795,"#no matching result in Checklist.loc DATA")="MISSING",_xlfn._xlws.FILTER('Checklist.loc DATA'!$D$3:$D$3000,'Checklist.loc DATA'!$C$3:$C$3000=F795,"#no matching result in Checklist.loc DATA")=""),
            IF(_xlfn._xlws.FILTER('GAME.CHECKLIST_ Integrator'!$C$2:$C$3000,'GAME.CHECKLIST_ Integrator'!$D$2:$D$3000=F795,"#no matching result in GAME.CHECKLIST Integrator")="0","#Text found in aircraft PAGE_Integrator but no matching entry name; check that you copy-pasted entry names",
                   _xlfn._xlws.FILTER('GAME.CHECKLIST_ Integrator'!$C$2:$C$3000,'GAME.CHECKLIST_ Integrator'!$D$2:$D$3000=F795,"#no matching result in GAME.CHECKLIST Integrator")),
           _xlfn._xlws.FILTER('Checklist.loc DATA'!$D$3:$D$3000,'Checklist.loc DATA'!$C$3:$C$3000=F795,"#no matching result in Checklist.loc DATA")))</f>
        <v/>
      </c>
      <c r="H795" s="61"/>
      <c r="I795" s="46" t="str" cm="1">
        <f t="array" ref="I795">IF(H795="","",
       IF(OR(_xlfn._xlws.FILTER('Checklist.loc DATA'!$D$3:$D$3000,'Checklist.loc DATA'!$C$3:$C$3000=H795,"#no matching result in Checklist.loc DATA")="#no matching result found in Checklist.loc DATA",_xlfn._xlws.FILTER('Checklist.loc DATA'!$D$3:$D$3000,'Checklist.loc DATA'!$C$3:$C$3000=H795,"#no matching result in Checklist.loc DATA")="MISSING",_xlfn._xlws.FILTER('Checklist.loc DATA'!$D$3:$D$3000,'Checklist.loc DATA'!$C$3:$C$3000=H795,"#no matching result in Checklist.loc DATA")=""),
            IF(_xlfn._xlws.FILTER('GAME.CHECKLIST_ Integrator'!$C$2:$C$3000,'GAME.CHECKLIST_ Integrator'!$D$2:$D$3000=H795,"#no matching result in GAME.CHECKLIST Integrator")="0","#Text found in aircraft PAGE_Integrator but no matching entry name; check that you copy-pasted entry names",
                   _xlfn._xlws.FILTER('GAME.CHECKLIST_ Integrator'!$C$2:$C$3000,'GAME.CHECKLIST_ Integrator'!$D$2:$D$3000=H795,"#no matching result in GAME.CHECKLIST Integrator")),
           _xlfn._xlws.FILTER('Checklist.loc DATA'!$D$3:$D$3000,'Checklist.loc DATA'!$C$3:$C$3000=H795,"#no matching result in Checklist.loc DATA")))</f>
        <v/>
      </c>
      <c r="J795" s="48"/>
      <c r="K795" s="46" t="str" cm="1">
        <f t="array" ref="K795">IF(OR(J795="",J795=0),"",
       IF(OR(_xlfn._xlws.FILTER('Checklist.loc DATA'!$E$3:$E$3000,'Checklist.loc DATA'!$D$3:$D$3000=J795,"#no matching result in Checklist.loc DATA")="#no matching result found in Checklist.loc DATA",_xlfn._xlws.FILTER('Checklist.loc DATA'!$E$3:$E$3000,'Checklist.loc DATA'!$D$3:$D$3000=J795,"#no matching result in Checklist.loc DATA")="MISSING",_xlfn._xlws.FILTER('Checklist.loc DATA'!$E$3:$E$3000,'Checklist.loc DATA'!$D$3:$D$3000=J795,"#no matching result in Checklist.loc DATA")=""),
          IF(_xlfn._xlws.FILTER('CLUE. Integrator'!$C$2:$C$3000,'CLUE. Integrator'!$D$2:$D$3000=J795,"#no matching result in aircraft CLUE_Integrator")="0","#Text found in aircraft CLUE_Integrator but no matching entry name; check that you copy-pasted entry names",
                   _xlfn._xlws.FILTER('CLUE. Integrator'!$C$2:$C$3000,'CLUE. Integrator'!$D$2:$D$3000=J795,"#no matching result in aircraft CLUE_Integrator")),
           _xlfn._xlws.FILTER('Checklist.loc DATA'!$E$3:$E$3000,'Checklist.loc DATA'!$D$3:$D$3000=J795,"#no matching result in Checklist.loc DATA")))</f>
        <v/>
      </c>
      <c r="L795" s="63" t="str">
        <f>IF('Integrator tracking'!G804="","",'Integrator tracking'!G804)</f>
        <v/>
      </c>
      <c r="M795" s="14" t="str">
        <f t="shared" si="24"/>
        <v/>
      </c>
      <c r="N795" s="14" t="str">
        <f>IF(F795="","",
_xlfn.CONCAT('Resource Checklist generator'!$A$2,UPPER('Resource Checklist generator'!$O$1),SUBSTITUTE(_xlfn.CONCAT(G795,"_",I795),"GAME.CHECKLIST_",""),"_",T795,'Resource Checklist generator'!$M$2,L795,'Resource Checklist generator'!$K$2,CHAR(10),
    'Resource Checklist generator'!$L$1,'Resource Checklist generator'!$N$2,'Resource Checklist generator'!$K$1,CHAR(10),
    'Resource Checklist generator'!$N$1
))</f>
        <v/>
      </c>
      <c r="O795" s="14" t="str">
        <f>IF(NOT(OR(U795=0,U795="")),_xlfn.CONCAT('Resource Checklist generator'!$G$2,U795,'Resource Checklist generator'!$H$2,CHAR(10),'Resource Checklist generator'!$I$2),"")</f>
        <v/>
      </c>
      <c r="P795" s="14" t="str">
        <f>IF(NOT(OR(V795=0,V795="")),_xlfn.CONCAT('Resource Checklist generator'!$J$2,V795,'Resource Checklist generator'!$H$2,CHAR(10),'Resource Checklist generator'!$L$2),"")</f>
        <v/>
      </c>
      <c r="Q795" s="14" t="str">
        <f>IF(F795="","",
    _xlfn.CONCAT('Resource Checklist generator'!$A$1,UPPER('Resource Checklist generator'!$O$1),SUBSTITUTE(_xlfn.CONCAT(G795,"_",I795),"GAME.CHECKLIST_",""),'Resource Checklist generator'!$B$1,CHAR(10),
    'Resource Checklist generator'!$C$1,G795,'Resource Checklist generator'!$D$1,I795,'Resource Checklist generator'!$E$1,CHAR(10),
    IF(K795="","",_xlfn.CONCAT('Resource Checklist generator'!$F$1,K795,'Resource Checklist generator'!$G$1,CHAR(10))),
    'Resource Checklist generator'!$J$1,'Resource Checklist generator'!$K$1,CHAR(10),
    'Resource Checklist generator'!$N$1)
)</f>
        <v/>
      </c>
      <c r="R795" s="14"/>
      <c r="S795" s="14" t="str">
        <f t="shared" si="25"/>
        <v/>
      </c>
      <c r="T795" s="14" t="str" cm="1">
        <f t="array" ref="T795">IF(Q795="","",MATCH(MID(Q795,1,255),MID($R$3:$R$999,1,255),0))</f>
        <v/>
      </c>
      <c r="U795" s="14"/>
      <c r="V795" s="14"/>
    </row>
    <row r="796" spans="2:22">
      <c r="B796" s="9"/>
      <c r="C796" s="46" t="str" cm="1">
        <f t="array" ref="C796">IF(B796="","",
       IF(OR(_xlfn._xlws.FILTER('Checklist.loc DATA'!$D$3:$D$3000,'Checklist.loc DATA'!$C$3:$C$3000=B796,"#no matching result in Checklist.loc DATA")="#no matching result found in Checklist.loc DATA",_xlfn._xlws.FILTER('Checklist.loc DATA'!$D$3:$D$3000,'Checklist.loc DATA'!$C$3:$C$3000=B796,"#no matching result in Checklist.loc DATA")="MISSING",_xlfn._xlws.FILTER('Checklist.loc DATA'!$D$3:$D$3000,'Checklist.loc DATA'!$C$3:$C$3000=B796,"#no matching result in Checklist.loc DATA")=""),
            IF(_xlfn._xlws.FILTER('GAME.CHECKLIST_ Integrator'!$C$2:$C$3000,'GAME.CHECKLIST_ Integrator'!$D$2:$D$3000=B796,"#no matching result in GAME.CHECKLIST Integrator")="0","#Text found in aircraft PAGE_Integrator but no matching entry name; check that you copy-pasted entry names",
                   _xlfn._xlws.FILTER('GAME.CHECKLIST_ Integrator'!$C$2:$C$3000,'GAME.CHECKLIST_ Integrator'!$D$2:$D$3000=B796,"#no matching result in GAME.CHECKLIST Integrator")),
           _xlfn._xlws.FILTER('Checklist.loc DATA'!$D$3:$D$3000,'Checklist.loc DATA'!$C$3:$C$3000=B796,"#no matching result in Checklist.loc DATA")))</f>
        <v/>
      </c>
      <c r="D796" s="54"/>
      <c r="E796" s="46" t="str" cm="1">
        <f t="array" ref="E796">IF(D796="","",
       IF(OR(_xlfn._xlws.FILTER('Checklist.loc DATA'!$D$3:$D$3000,'Checklist.loc DATA'!$C$3:$C$3000=D796,"#no matching result in Checklist.loc DATA")="#no matching result found in Checklist.loc DATA",_xlfn._xlws.FILTER('Checklist.loc DATA'!$D$3:$D$3000,'Checklist.loc DATA'!$C$3:$C$3000=D796,"#no matching result in Checklist.loc DATA")="MISSING",_xlfn._xlws.FILTER('Checklist.loc DATA'!$D$3:$D$3000,'Checklist.loc DATA'!$C$3:$C$3000=D796,"#no matching result in Checklist.loc DATA")=""),
            IF(_xlfn._xlws.FILTER('GAME.CHECKLIST_ Integrator'!$C$2:$C$3000,'GAME.CHECKLIST_ Integrator'!$D$2:$D$3000=D796,"#no matching result in GAME.CHECKLIST Integrator")="0","#Text found in aircraft PAGE_Integrator but no matching entry name; check that you copy-pasted entry names",
                   _xlfn._xlws.FILTER('GAME.CHECKLIST_ Integrator'!$C$2:$C$3000,'GAME.CHECKLIST_ Integrator'!$D$2:$D$3000=D796,"#no matching result in GAME.CHECKLIST Integrator")),
           _xlfn._xlws.FILTER('Checklist.loc DATA'!$D$3:$D$3000,'Checklist.loc DATA'!$C$3:$C$3000=D796,"#no matching result in Checklist.loc DATA")))</f>
        <v/>
      </c>
      <c r="F796" s="52"/>
      <c r="G796" s="46" t="str" cm="1">
        <f t="array" ref="G796">IF(F796="","",
       IF(OR(_xlfn._xlws.FILTER('Checklist.loc DATA'!$D$3:$D$3000,'Checklist.loc DATA'!$C$3:$C$3000=F796,"#no matching result in Checklist.loc DATA")="#no matching result found in Checklist.loc DATA",_xlfn._xlws.FILTER('Checklist.loc DATA'!$D$3:$D$3000,'Checklist.loc DATA'!$C$3:$C$3000=F796,"#no matching result in Checklist.loc DATA")="MISSING",_xlfn._xlws.FILTER('Checklist.loc DATA'!$D$3:$D$3000,'Checklist.loc DATA'!$C$3:$C$3000=F796,"#no matching result in Checklist.loc DATA")=""),
            IF(_xlfn._xlws.FILTER('GAME.CHECKLIST_ Integrator'!$C$2:$C$3000,'GAME.CHECKLIST_ Integrator'!$D$2:$D$3000=F796,"#no matching result in GAME.CHECKLIST Integrator")="0","#Text found in aircraft PAGE_Integrator but no matching entry name; check that you copy-pasted entry names",
                   _xlfn._xlws.FILTER('GAME.CHECKLIST_ Integrator'!$C$2:$C$3000,'GAME.CHECKLIST_ Integrator'!$D$2:$D$3000=F796,"#no matching result in GAME.CHECKLIST Integrator")),
           _xlfn._xlws.FILTER('Checklist.loc DATA'!$D$3:$D$3000,'Checklist.loc DATA'!$C$3:$C$3000=F796,"#no matching result in Checklist.loc DATA")))</f>
        <v/>
      </c>
      <c r="H796" s="61"/>
      <c r="I796" s="46" t="str" cm="1">
        <f t="array" ref="I796">IF(H796="","",
       IF(OR(_xlfn._xlws.FILTER('Checklist.loc DATA'!$D$3:$D$3000,'Checklist.loc DATA'!$C$3:$C$3000=H796,"#no matching result in Checklist.loc DATA")="#no matching result found in Checklist.loc DATA",_xlfn._xlws.FILTER('Checklist.loc DATA'!$D$3:$D$3000,'Checklist.loc DATA'!$C$3:$C$3000=H796,"#no matching result in Checklist.loc DATA")="MISSING",_xlfn._xlws.FILTER('Checklist.loc DATA'!$D$3:$D$3000,'Checklist.loc DATA'!$C$3:$C$3000=H796,"#no matching result in Checklist.loc DATA")=""),
            IF(_xlfn._xlws.FILTER('GAME.CHECKLIST_ Integrator'!$C$2:$C$3000,'GAME.CHECKLIST_ Integrator'!$D$2:$D$3000=H796,"#no matching result in GAME.CHECKLIST Integrator")="0","#Text found in aircraft PAGE_Integrator but no matching entry name; check that you copy-pasted entry names",
                   _xlfn._xlws.FILTER('GAME.CHECKLIST_ Integrator'!$C$2:$C$3000,'GAME.CHECKLIST_ Integrator'!$D$2:$D$3000=H796,"#no matching result in GAME.CHECKLIST Integrator")),
           _xlfn._xlws.FILTER('Checklist.loc DATA'!$D$3:$D$3000,'Checklist.loc DATA'!$C$3:$C$3000=H796,"#no matching result in Checklist.loc DATA")))</f>
        <v/>
      </c>
      <c r="J796" s="48"/>
      <c r="K796" s="46" t="str" cm="1">
        <f t="array" ref="K796">IF(OR(J796="",J796=0),"",
       IF(OR(_xlfn._xlws.FILTER('Checklist.loc DATA'!$E$3:$E$3000,'Checklist.loc DATA'!$D$3:$D$3000=J796,"#no matching result in Checklist.loc DATA")="#no matching result found in Checklist.loc DATA",_xlfn._xlws.FILTER('Checklist.loc DATA'!$E$3:$E$3000,'Checklist.loc DATA'!$D$3:$D$3000=J796,"#no matching result in Checklist.loc DATA")="MISSING",_xlfn._xlws.FILTER('Checklist.loc DATA'!$E$3:$E$3000,'Checklist.loc DATA'!$D$3:$D$3000=J796,"#no matching result in Checklist.loc DATA")=""),
          IF(_xlfn._xlws.FILTER('CLUE. Integrator'!$C$2:$C$3000,'CLUE. Integrator'!$D$2:$D$3000=J796,"#no matching result in aircraft CLUE_Integrator")="0","#Text found in aircraft CLUE_Integrator but no matching entry name; check that you copy-pasted entry names",
                   _xlfn._xlws.FILTER('CLUE. Integrator'!$C$2:$C$3000,'CLUE. Integrator'!$D$2:$D$3000=J796,"#no matching result in aircraft CLUE_Integrator")),
           _xlfn._xlws.FILTER('Checklist.loc DATA'!$E$3:$E$3000,'Checklist.loc DATA'!$D$3:$D$3000=J796,"#no matching result in Checklist.loc DATA")))</f>
        <v/>
      </c>
      <c r="L796" s="63" t="str">
        <f>IF('Integrator tracking'!G805="","",'Integrator tracking'!G805)</f>
        <v/>
      </c>
      <c r="M796" s="14" t="str">
        <f t="shared" si="24"/>
        <v/>
      </c>
      <c r="N796" s="14" t="str">
        <f>IF(F796="","",
_xlfn.CONCAT('Resource Checklist generator'!$A$2,UPPER('Resource Checklist generator'!$O$1),SUBSTITUTE(_xlfn.CONCAT(G796,"_",I796),"GAME.CHECKLIST_",""),"_",T796,'Resource Checklist generator'!$M$2,L796,'Resource Checklist generator'!$K$2,CHAR(10),
    'Resource Checklist generator'!$L$1,'Resource Checklist generator'!$N$2,'Resource Checklist generator'!$K$1,CHAR(10),
    'Resource Checklist generator'!$N$1
))</f>
        <v/>
      </c>
      <c r="O796" s="14" t="str">
        <f>IF(NOT(OR(U796=0,U796="")),_xlfn.CONCAT('Resource Checklist generator'!$G$2,U796,'Resource Checklist generator'!$H$2,CHAR(10),'Resource Checklist generator'!$I$2),"")</f>
        <v/>
      </c>
      <c r="P796" s="14" t="str">
        <f>IF(NOT(OR(V796=0,V796="")),_xlfn.CONCAT('Resource Checklist generator'!$J$2,V796,'Resource Checklist generator'!$H$2,CHAR(10),'Resource Checklist generator'!$L$2),"")</f>
        <v/>
      </c>
      <c r="Q796" s="14" t="str">
        <f>IF(F796="","",
    _xlfn.CONCAT('Resource Checklist generator'!$A$1,UPPER('Resource Checklist generator'!$O$1),SUBSTITUTE(_xlfn.CONCAT(G796,"_",I796),"GAME.CHECKLIST_",""),'Resource Checklist generator'!$B$1,CHAR(10),
    'Resource Checklist generator'!$C$1,G796,'Resource Checklist generator'!$D$1,I796,'Resource Checklist generator'!$E$1,CHAR(10),
    IF(K796="","",_xlfn.CONCAT('Resource Checklist generator'!$F$1,K796,'Resource Checklist generator'!$G$1,CHAR(10))),
    'Resource Checklist generator'!$J$1,'Resource Checklist generator'!$K$1,CHAR(10),
    'Resource Checklist generator'!$N$1)
)</f>
        <v/>
      </c>
      <c r="R796" s="14"/>
      <c r="S796" s="14" t="str">
        <f t="shared" si="25"/>
        <v/>
      </c>
      <c r="T796" s="14" t="str" cm="1">
        <f t="array" ref="T796">IF(Q796="","",MATCH(MID(Q796,1,255),MID($R$3:$R$999,1,255),0))</f>
        <v/>
      </c>
      <c r="U796" s="14"/>
      <c r="V796" s="14"/>
    </row>
    <row r="797" spans="2:22">
      <c r="B797" s="9"/>
      <c r="C797" s="46" t="str" cm="1">
        <f t="array" ref="C797">IF(B797="","",
       IF(OR(_xlfn._xlws.FILTER('Checklist.loc DATA'!$D$3:$D$3000,'Checklist.loc DATA'!$C$3:$C$3000=B797,"#no matching result in Checklist.loc DATA")="#no matching result found in Checklist.loc DATA",_xlfn._xlws.FILTER('Checklist.loc DATA'!$D$3:$D$3000,'Checklist.loc DATA'!$C$3:$C$3000=B797,"#no matching result in Checklist.loc DATA")="MISSING",_xlfn._xlws.FILTER('Checklist.loc DATA'!$D$3:$D$3000,'Checklist.loc DATA'!$C$3:$C$3000=B797,"#no matching result in Checklist.loc DATA")=""),
            IF(_xlfn._xlws.FILTER('GAME.CHECKLIST_ Integrator'!$C$2:$C$3000,'GAME.CHECKLIST_ Integrator'!$D$2:$D$3000=B797,"#no matching result in GAME.CHECKLIST Integrator")="0","#Text found in aircraft PAGE_Integrator but no matching entry name; check that you copy-pasted entry names",
                   _xlfn._xlws.FILTER('GAME.CHECKLIST_ Integrator'!$C$2:$C$3000,'GAME.CHECKLIST_ Integrator'!$D$2:$D$3000=B797,"#no matching result in GAME.CHECKLIST Integrator")),
           _xlfn._xlws.FILTER('Checklist.loc DATA'!$D$3:$D$3000,'Checklist.loc DATA'!$C$3:$C$3000=B797,"#no matching result in Checklist.loc DATA")))</f>
        <v/>
      </c>
      <c r="D797" s="54"/>
      <c r="E797" s="46" t="str" cm="1">
        <f t="array" ref="E797">IF(D797="","",
       IF(OR(_xlfn._xlws.FILTER('Checklist.loc DATA'!$D$3:$D$3000,'Checklist.loc DATA'!$C$3:$C$3000=D797,"#no matching result in Checklist.loc DATA")="#no matching result found in Checklist.loc DATA",_xlfn._xlws.FILTER('Checklist.loc DATA'!$D$3:$D$3000,'Checklist.loc DATA'!$C$3:$C$3000=D797,"#no matching result in Checklist.loc DATA")="MISSING",_xlfn._xlws.FILTER('Checklist.loc DATA'!$D$3:$D$3000,'Checklist.loc DATA'!$C$3:$C$3000=D797,"#no matching result in Checklist.loc DATA")=""),
            IF(_xlfn._xlws.FILTER('GAME.CHECKLIST_ Integrator'!$C$2:$C$3000,'GAME.CHECKLIST_ Integrator'!$D$2:$D$3000=D797,"#no matching result in GAME.CHECKLIST Integrator")="0","#Text found in aircraft PAGE_Integrator but no matching entry name; check that you copy-pasted entry names",
                   _xlfn._xlws.FILTER('GAME.CHECKLIST_ Integrator'!$C$2:$C$3000,'GAME.CHECKLIST_ Integrator'!$D$2:$D$3000=D797,"#no matching result in GAME.CHECKLIST Integrator")),
           _xlfn._xlws.FILTER('Checklist.loc DATA'!$D$3:$D$3000,'Checklist.loc DATA'!$C$3:$C$3000=D797,"#no matching result in Checklist.loc DATA")))</f>
        <v/>
      </c>
      <c r="F797" s="52"/>
      <c r="G797" s="46" t="str" cm="1">
        <f t="array" ref="G797">IF(F797="","",
       IF(OR(_xlfn._xlws.FILTER('Checklist.loc DATA'!$D$3:$D$3000,'Checklist.loc DATA'!$C$3:$C$3000=F797,"#no matching result in Checklist.loc DATA")="#no matching result found in Checklist.loc DATA",_xlfn._xlws.FILTER('Checklist.loc DATA'!$D$3:$D$3000,'Checklist.loc DATA'!$C$3:$C$3000=F797,"#no matching result in Checklist.loc DATA")="MISSING",_xlfn._xlws.FILTER('Checklist.loc DATA'!$D$3:$D$3000,'Checklist.loc DATA'!$C$3:$C$3000=F797,"#no matching result in Checklist.loc DATA")=""),
            IF(_xlfn._xlws.FILTER('GAME.CHECKLIST_ Integrator'!$C$2:$C$3000,'GAME.CHECKLIST_ Integrator'!$D$2:$D$3000=F797,"#no matching result in GAME.CHECKLIST Integrator")="0","#Text found in aircraft PAGE_Integrator but no matching entry name; check that you copy-pasted entry names",
                   _xlfn._xlws.FILTER('GAME.CHECKLIST_ Integrator'!$C$2:$C$3000,'GAME.CHECKLIST_ Integrator'!$D$2:$D$3000=F797,"#no matching result in GAME.CHECKLIST Integrator")),
           _xlfn._xlws.FILTER('Checklist.loc DATA'!$D$3:$D$3000,'Checklist.loc DATA'!$C$3:$C$3000=F797,"#no matching result in Checklist.loc DATA")))</f>
        <v/>
      </c>
      <c r="H797" s="61"/>
      <c r="I797" s="46" t="str" cm="1">
        <f t="array" ref="I797">IF(H797="","",
       IF(OR(_xlfn._xlws.FILTER('Checklist.loc DATA'!$D$3:$D$3000,'Checklist.loc DATA'!$C$3:$C$3000=H797,"#no matching result in Checklist.loc DATA")="#no matching result found in Checklist.loc DATA",_xlfn._xlws.FILTER('Checklist.loc DATA'!$D$3:$D$3000,'Checklist.loc DATA'!$C$3:$C$3000=H797,"#no matching result in Checklist.loc DATA")="MISSING",_xlfn._xlws.FILTER('Checklist.loc DATA'!$D$3:$D$3000,'Checklist.loc DATA'!$C$3:$C$3000=H797,"#no matching result in Checklist.loc DATA")=""),
            IF(_xlfn._xlws.FILTER('GAME.CHECKLIST_ Integrator'!$C$2:$C$3000,'GAME.CHECKLIST_ Integrator'!$D$2:$D$3000=H797,"#no matching result in GAME.CHECKLIST Integrator")="0","#Text found in aircraft PAGE_Integrator but no matching entry name; check that you copy-pasted entry names",
                   _xlfn._xlws.FILTER('GAME.CHECKLIST_ Integrator'!$C$2:$C$3000,'GAME.CHECKLIST_ Integrator'!$D$2:$D$3000=H797,"#no matching result in GAME.CHECKLIST Integrator")),
           _xlfn._xlws.FILTER('Checklist.loc DATA'!$D$3:$D$3000,'Checklist.loc DATA'!$C$3:$C$3000=H797,"#no matching result in Checklist.loc DATA")))</f>
        <v/>
      </c>
      <c r="J797" s="48"/>
      <c r="K797" s="46" t="str" cm="1">
        <f t="array" ref="K797">IF(OR(J797="",J797=0),"",
       IF(OR(_xlfn._xlws.FILTER('Checklist.loc DATA'!$E$3:$E$3000,'Checklist.loc DATA'!$D$3:$D$3000=J797,"#no matching result in Checklist.loc DATA")="#no matching result found in Checklist.loc DATA",_xlfn._xlws.FILTER('Checklist.loc DATA'!$E$3:$E$3000,'Checklist.loc DATA'!$D$3:$D$3000=J797,"#no matching result in Checklist.loc DATA")="MISSING",_xlfn._xlws.FILTER('Checklist.loc DATA'!$E$3:$E$3000,'Checklist.loc DATA'!$D$3:$D$3000=J797,"#no matching result in Checklist.loc DATA")=""),
          IF(_xlfn._xlws.FILTER('CLUE. Integrator'!$C$2:$C$3000,'CLUE. Integrator'!$D$2:$D$3000=J797,"#no matching result in aircraft CLUE_Integrator")="0","#Text found in aircraft CLUE_Integrator but no matching entry name; check that you copy-pasted entry names",
                   _xlfn._xlws.FILTER('CLUE. Integrator'!$C$2:$C$3000,'CLUE. Integrator'!$D$2:$D$3000=J797,"#no matching result in aircraft CLUE_Integrator")),
           _xlfn._xlws.FILTER('Checklist.loc DATA'!$E$3:$E$3000,'Checklist.loc DATA'!$D$3:$D$3000=J797,"#no matching result in Checklist.loc DATA")))</f>
        <v/>
      </c>
      <c r="L797" s="63" t="str">
        <f>IF('Integrator tracking'!G806="","",'Integrator tracking'!G806)</f>
        <v/>
      </c>
      <c r="M797" s="14" t="str">
        <f t="shared" si="24"/>
        <v/>
      </c>
      <c r="N797" s="14" t="str">
        <f>IF(F797="","",
_xlfn.CONCAT('Resource Checklist generator'!$A$2,UPPER('Resource Checklist generator'!$O$1),SUBSTITUTE(_xlfn.CONCAT(G797,"_",I797),"GAME.CHECKLIST_",""),"_",T797,'Resource Checklist generator'!$M$2,L797,'Resource Checklist generator'!$K$2,CHAR(10),
    'Resource Checklist generator'!$L$1,'Resource Checklist generator'!$N$2,'Resource Checklist generator'!$K$1,CHAR(10),
    'Resource Checklist generator'!$N$1
))</f>
        <v/>
      </c>
      <c r="O797" s="14" t="str">
        <f>IF(NOT(OR(U797=0,U797="")),_xlfn.CONCAT('Resource Checklist generator'!$G$2,U797,'Resource Checklist generator'!$H$2,CHAR(10),'Resource Checklist generator'!$I$2),"")</f>
        <v/>
      </c>
      <c r="P797" s="14" t="str">
        <f>IF(NOT(OR(V797=0,V797="")),_xlfn.CONCAT('Resource Checklist generator'!$J$2,V797,'Resource Checklist generator'!$H$2,CHAR(10),'Resource Checklist generator'!$L$2),"")</f>
        <v/>
      </c>
      <c r="Q797" s="14" t="str">
        <f>IF(F797="","",
    _xlfn.CONCAT('Resource Checklist generator'!$A$1,UPPER('Resource Checklist generator'!$O$1),SUBSTITUTE(_xlfn.CONCAT(G797,"_",I797),"GAME.CHECKLIST_",""),'Resource Checklist generator'!$B$1,CHAR(10),
    'Resource Checklist generator'!$C$1,G797,'Resource Checklist generator'!$D$1,I797,'Resource Checklist generator'!$E$1,CHAR(10),
    IF(K797="","",_xlfn.CONCAT('Resource Checklist generator'!$F$1,K797,'Resource Checklist generator'!$G$1,CHAR(10))),
    'Resource Checklist generator'!$J$1,'Resource Checklist generator'!$K$1,CHAR(10),
    'Resource Checklist generator'!$N$1)
)</f>
        <v/>
      </c>
      <c r="R797" s="14"/>
      <c r="S797" s="14" t="str">
        <f t="shared" si="25"/>
        <v/>
      </c>
      <c r="T797" s="14" t="str" cm="1">
        <f t="array" ref="T797">IF(Q797="","",MATCH(MID(Q797,1,255),MID($R$3:$R$999,1,255),0))</f>
        <v/>
      </c>
      <c r="U797" s="14"/>
      <c r="V797" s="14"/>
    </row>
    <row r="798" spans="2:22">
      <c r="B798" s="9"/>
      <c r="C798" s="46" t="str" cm="1">
        <f t="array" ref="C798">IF(B798="","",
       IF(OR(_xlfn._xlws.FILTER('Checklist.loc DATA'!$D$3:$D$3000,'Checklist.loc DATA'!$C$3:$C$3000=B798,"#no matching result in Checklist.loc DATA")="#no matching result found in Checklist.loc DATA",_xlfn._xlws.FILTER('Checklist.loc DATA'!$D$3:$D$3000,'Checklist.loc DATA'!$C$3:$C$3000=B798,"#no matching result in Checklist.loc DATA")="MISSING",_xlfn._xlws.FILTER('Checklist.loc DATA'!$D$3:$D$3000,'Checklist.loc DATA'!$C$3:$C$3000=B798,"#no matching result in Checklist.loc DATA")=""),
            IF(_xlfn._xlws.FILTER('GAME.CHECKLIST_ Integrator'!$C$2:$C$3000,'GAME.CHECKLIST_ Integrator'!$D$2:$D$3000=B798,"#no matching result in GAME.CHECKLIST Integrator")="0","#Text found in aircraft PAGE_Integrator but no matching entry name; check that you copy-pasted entry names",
                   _xlfn._xlws.FILTER('GAME.CHECKLIST_ Integrator'!$C$2:$C$3000,'GAME.CHECKLIST_ Integrator'!$D$2:$D$3000=B798,"#no matching result in GAME.CHECKLIST Integrator")),
           _xlfn._xlws.FILTER('Checklist.loc DATA'!$D$3:$D$3000,'Checklist.loc DATA'!$C$3:$C$3000=B798,"#no matching result in Checklist.loc DATA")))</f>
        <v/>
      </c>
      <c r="D798" s="54"/>
      <c r="E798" s="46" t="str" cm="1">
        <f t="array" ref="E798">IF(D798="","",
       IF(OR(_xlfn._xlws.FILTER('Checklist.loc DATA'!$D$3:$D$3000,'Checklist.loc DATA'!$C$3:$C$3000=D798,"#no matching result in Checklist.loc DATA")="#no matching result found in Checklist.loc DATA",_xlfn._xlws.FILTER('Checklist.loc DATA'!$D$3:$D$3000,'Checklist.loc DATA'!$C$3:$C$3000=D798,"#no matching result in Checklist.loc DATA")="MISSING",_xlfn._xlws.FILTER('Checklist.loc DATA'!$D$3:$D$3000,'Checklist.loc DATA'!$C$3:$C$3000=D798,"#no matching result in Checklist.loc DATA")=""),
            IF(_xlfn._xlws.FILTER('GAME.CHECKLIST_ Integrator'!$C$2:$C$3000,'GAME.CHECKLIST_ Integrator'!$D$2:$D$3000=D798,"#no matching result in GAME.CHECKLIST Integrator")="0","#Text found in aircraft PAGE_Integrator but no matching entry name; check that you copy-pasted entry names",
                   _xlfn._xlws.FILTER('GAME.CHECKLIST_ Integrator'!$C$2:$C$3000,'GAME.CHECKLIST_ Integrator'!$D$2:$D$3000=D798,"#no matching result in GAME.CHECKLIST Integrator")),
           _xlfn._xlws.FILTER('Checklist.loc DATA'!$D$3:$D$3000,'Checklist.loc DATA'!$C$3:$C$3000=D798,"#no matching result in Checklist.loc DATA")))</f>
        <v/>
      </c>
      <c r="F798" s="52"/>
      <c r="G798" s="46" t="str" cm="1">
        <f t="array" ref="G798">IF(F798="","",
       IF(OR(_xlfn._xlws.FILTER('Checklist.loc DATA'!$D$3:$D$3000,'Checklist.loc DATA'!$C$3:$C$3000=F798,"#no matching result in Checklist.loc DATA")="#no matching result found in Checklist.loc DATA",_xlfn._xlws.FILTER('Checklist.loc DATA'!$D$3:$D$3000,'Checklist.loc DATA'!$C$3:$C$3000=F798,"#no matching result in Checklist.loc DATA")="MISSING",_xlfn._xlws.FILTER('Checklist.loc DATA'!$D$3:$D$3000,'Checklist.loc DATA'!$C$3:$C$3000=F798,"#no matching result in Checklist.loc DATA")=""),
            IF(_xlfn._xlws.FILTER('GAME.CHECKLIST_ Integrator'!$C$2:$C$3000,'GAME.CHECKLIST_ Integrator'!$D$2:$D$3000=F798,"#no matching result in GAME.CHECKLIST Integrator")="0","#Text found in aircraft PAGE_Integrator but no matching entry name; check that you copy-pasted entry names",
                   _xlfn._xlws.FILTER('GAME.CHECKLIST_ Integrator'!$C$2:$C$3000,'GAME.CHECKLIST_ Integrator'!$D$2:$D$3000=F798,"#no matching result in GAME.CHECKLIST Integrator")),
           _xlfn._xlws.FILTER('Checklist.loc DATA'!$D$3:$D$3000,'Checklist.loc DATA'!$C$3:$C$3000=F798,"#no matching result in Checklist.loc DATA")))</f>
        <v/>
      </c>
      <c r="H798" s="61"/>
      <c r="I798" s="46" t="str" cm="1">
        <f t="array" ref="I798">IF(H798="","",
       IF(OR(_xlfn._xlws.FILTER('Checklist.loc DATA'!$D$3:$D$3000,'Checklist.loc DATA'!$C$3:$C$3000=H798,"#no matching result in Checklist.loc DATA")="#no matching result found in Checklist.loc DATA",_xlfn._xlws.FILTER('Checklist.loc DATA'!$D$3:$D$3000,'Checklist.loc DATA'!$C$3:$C$3000=H798,"#no matching result in Checklist.loc DATA")="MISSING",_xlfn._xlws.FILTER('Checklist.loc DATA'!$D$3:$D$3000,'Checklist.loc DATA'!$C$3:$C$3000=H798,"#no matching result in Checklist.loc DATA")=""),
            IF(_xlfn._xlws.FILTER('GAME.CHECKLIST_ Integrator'!$C$2:$C$3000,'GAME.CHECKLIST_ Integrator'!$D$2:$D$3000=H798,"#no matching result in GAME.CHECKLIST Integrator")="0","#Text found in aircraft PAGE_Integrator but no matching entry name; check that you copy-pasted entry names",
                   _xlfn._xlws.FILTER('GAME.CHECKLIST_ Integrator'!$C$2:$C$3000,'GAME.CHECKLIST_ Integrator'!$D$2:$D$3000=H798,"#no matching result in GAME.CHECKLIST Integrator")),
           _xlfn._xlws.FILTER('Checklist.loc DATA'!$D$3:$D$3000,'Checklist.loc DATA'!$C$3:$C$3000=H798,"#no matching result in Checklist.loc DATA")))</f>
        <v/>
      </c>
      <c r="J798" s="48"/>
      <c r="K798" s="46" t="str" cm="1">
        <f t="array" ref="K798">IF(OR(J798="",J798=0),"",
       IF(OR(_xlfn._xlws.FILTER('Checklist.loc DATA'!$E$3:$E$3000,'Checklist.loc DATA'!$D$3:$D$3000=J798,"#no matching result in Checklist.loc DATA")="#no matching result found in Checklist.loc DATA",_xlfn._xlws.FILTER('Checklist.loc DATA'!$E$3:$E$3000,'Checklist.loc DATA'!$D$3:$D$3000=J798,"#no matching result in Checklist.loc DATA")="MISSING",_xlfn._xlws.FILTER('Checklist.loc DATA'!$E$3:$E$3000,'Checklist.loc DATA'!$D$3:$D$3000=J798,"#no matching result in Checklist.loc DATA")=""),
          IF(_xlfn._xlws.FILTER('CLUE. Integrator'!$C$2:$C$3000,'CLUE. Integrator'!$D$2:$D$3000=J798,"#no matching result in aircraft CLUE_Integrator")="0","#Text found in aircraft CLUE_Integrator but no matching entry name; check that you copy-pasted entry names",
                   _xlfn._xlws.FILTER('CLUE. Integrator'!$C$2:$C$3000,'CLUE. Integrator'!$D$2:$D$3000=J798,"#no matching result in aircraft CLUE_Integrator")),
           _xlfn._xlws.FILTER('Checklist.loc DATA'!$E$3:$E$3000,'Checklist.loc DATA'!$D$3:$D$3000=J798,"#no matching result in Checklist.loc DATA")))</f>
        <v/>
      </c>
      <c r="L798" s="63" t="str">
        <f>IF('Integrator tracking'!G807="","",'Integrator tracking'!G807)</f>
        <v/>
      </c>
      <c r="M798" s="14" t="str">
        <f t="shared" si="24"/>
        <v/>
      </c>
      <c r="N798" s="14" t="str">
        <f>IF(F798="","",
_xlfn.CONCAT('Resource Checklist generator'!$A$2,UPPER('Resource Checklist generator'!$O$1),SUBSTITUTE(_xlfn.CONCAT(G798,"_",I798),"GAME.CHECKLIST_",""),"_",T798,'Resource Checklist generator'!$M$2,L798,'Resource Checklist generator'!$K$2,CHAR(10),
    'Resource Checklist generator'!$L$1,'Resource Checklist generator'!$N$2,'Resource Checklist generator'!$K$1,CHAR(10),
    'Resource Checklist generator'!$N$1
))</f>
        <v/>
      </c>
      <c r="O798" s="14" t="str">
        <f>IF(NOT(OR(U798=0,U798="")),_xlfn.CONCAT('Resource Checklist generator'!$G$2,U798,'Resource Checklist generator'!$H$2,CHAR(10),'Resource Checklist generator'!$I$2),"")</f>
        <v/>
      </c>
      <c r="P798" s="14" t="str">
        <f>IF(NOT(OR(V798=0,V798="")),_xlfn.CONCAT('Resource Checklist generator'!$J$2,V798,'Resource Checklist generator'!$H$2,CHAR(10),'Resource Checklist generator'!$L$2),"")</f>
        <v/>
      </c>
      <c r="Q798" s="14" t="str">
        <f>IF(F798="","",
    _xlfn.CONCAT('Resource Checklist generator'!$A$1,UPPER('Resource Checklist generator'!$O$1),SUBSTITUTE(_xlfn.CONCAT(G798,"_",I798),"GAME.CHECKLIST_",""),'Resource Checklist generator'!$B$1,CHAR(10),
    'Resource Checklist generator'!$C$1,G798,'Resource Checklist generator'!$D$1,I798,'Resource Checklist generator'!$E$1,CHAR(10),
    IF(K798="","",_xlfn.CONCAT('Resource Checklist generator'!$F$1,K798,'Resource Checklist generator'!$G$1,CHAR(10))),
    'Resource Checklist generator'!$J$1,'Resource Checklist generator'!$K$1,CHAR(10),
    'Resource Checklist generator'!$N$1)
)</f>
        <v/>
      </c>
      <c r="R798" s="14"/>
      <c r="S798" s="14" t="str">
        <f t="shared" si="25"/>
        <v/>
      </c>
      <c r="T798" s="14" t="str" cm="1">
        <f t="array" ref="T798">IF(Q798="","",MATCH(MID(Q798,1,255),MID($R$3:$R$999,1,255),0))</f>
        <v/>
      </c>
      <c r="U798" s="14"/>
      <c r="V798" s="14"/>
    </row>
    <row r="799" spans="2:22">
      <c r="B799" s="9"/>
      <c r="C799" s="46" t="str" cm="1">
        <f t="array" ref="C799">IF(B799="","",
       IF(OR(_xlfn._xlws.FILTER('Checklist.loc DATA'!$D$3:$D$3000,'Checklist.loc DATA'!$C$3:$C$3000=B799,"#no matching result in Checklist.loc DATA")="#no matching result found in Checklist.loc DATA",_xlfn._xlws.FILTER('Checklist.loc DATA'!$D$3:$D$3000,'Checklist.loc DATA'!$C$3:$C$3000=B799,"#no matching result in Checklist.loc DATA")="MISSING",_xlfn._xlws.FILTER('Checklist.loc DATA'!$D$3:$D$3000,'Checklist.loc DATA'!$C$3:$C$3000=B799,"#no matching result in Checklist.loc DATA")=""),
            IF(_xlfn._xlws.FILTER('GAME.CHECKLIST_ Integrator'!$C$2:$C$3000,'GAME.CHECKLIST_ Integrator'!$D$2:$D$3000=B799,"#no matching result in GAME.CHECKLIST Integrator")="0","#Text found in aircraft PAGE_Integrator but no matching entry name; check that you copy-pasted entry names",
                   _xlfn._xlws.FILTER('GAME.CHECKLIST_ Integrator'!$C$2:$C$3000,'GAME.CHECKLIST_ Integrator'!$D$2:$D$3000=B799,"#no matching result in GAME.CHECKLIST Integrator")),
           _xlfn._xlws.FILTER('Checklist.loc DATA'!$D$3:$D$3000,'Checklist.loc DATA'!$C$3:$C$3000=B799,"#no matching result in Checklist.loc DATA")))</f>
        <v/>
      </c>
      <c r="D799" s="54"/>
      <c r="E799" s="46" t="str" cm="1">
        <f t="array" ref="E799">IF(D799="","",
       IF(OR(_xlfn._xlws.FILTER('Checklist.loc DATA'!$D$3:$D$3000,'Checklist.loc DATA'!$C$3:$C$3000=D799,"#no matching result in Checklist.loc DATA")="#no matching result found in Checklist.loc DATA",_xlfn._xlws.FILTER('Checklist.loc DATA'!$D$3:$D$3000,'Checklist.loc DATA'!$C$3:$C$3000=D799,"#no matching result in Checklist.loc DATA")="MISSING",_xlfn._xlws.FILTER('Checklist.loc DATA'!$D$3:$D$3000,'Checklist.loc DATA'!$C$3:$C$3000=D799,"#no matching result in Checklist.loc DATA")=""),
            IF(_xlfn._xlws.FILTER('GAME.CHECKLIST_ Integrator'!$C$2:$C$3000,'GAME.CHECKLIST_ Integrator'!$D$2:$D$3000=D799,"#no matching result in GAME.CHECKLIST Integrator")="0","#Text found in aircraft PAGE_Integrator but no matching entry name; check that you copy-pasted entry names",
                   _xlfn._xlws.FILTER('GAME.CHECKLIST_ Integrator'!$C$2:$C$3000,'GAME.CHECKLIST_ Integrator'!$D$2:$D$3000=D799,"#no matching result in GAME.CHECKLIST Integrator")),
           _xlfn._xlws.FILTER('Checklist.loc DATA'!$D$3:$D$3000,'Checklist.loc DATA'!$C$3:$C$3000=D799,"#no matching result in Checklist.loc DATA")))</f>
        <v/>
      </c>
      <c r="F799" s="52"/>
      <c r="G799" s="46" t="str" cm="1">
        <f t="array" ref="G799">IF(F799="","",
       IF(OR(_xlfn._xlws.FILTER('Checklist.loc DATA'!$D$3:$D$3000,'Checklist.loc DATA'!$C$3:$C$3000=F799,"#no matching result in Checklist.loc DATA")="#no matching result found in Checklist.loc DATA",_xlfn._xlws.FILTER('Checklist.loc DATA'!$D$3:$D$3000,'Checklist.loc DATA'!$C$3:$C$3000=F799,"#no matching result in Checklist.loc DATA")="MISSING",_xlfn._xlws.FILTER('Checklist.loc DATA'!$D$3:$D$3000,'Checklist.loc DATA'!$C$3:$C$3000=F799,"#no matching result in Checklist.loc DATA")=""),
            IF(_xlfn._xlws.FILTER('GAME.CHECKLIST_ Integrator'!$C$2:$C$3000,'GAME.CHECKLIST_ Integrator'!$D$2:$D$3000=F799,"#no matching result in GAME.CHECKLIST Integrator")="0","#Text found in aircraft PAGE_Integrator but no matching entry name; check that you copy-pasted entry names",
                   _xlfn._xlws.FILTER('GAME.CHECKLIST_ Integrator'!$C$2:$C$3000,'GAME.CHECKLIST_ Integrator'!$D$2:$D$3000=F799,"#no matching result in GAME.CHECKLIST Integrator")),
           _xlfn._xlws.FILTER('Checklist.loc DATA'!$D$3:$D$3000,'Checklist.loc DATA'!$C$3:$C$3000=F799,"#no matching result in Checklist.loc DATA")))</f>
        <v/>
      </c>
      <c r="H799" s="61"/>
      <c r="I799" s="46" t="str" cm="1">
        <f t="array" ref="I799">IF(H799="","",
       IF(OR(_xlfn._xlws.FILTER('Checklist.loc DATA'!$D$3:$D$3000,'Checklist.loc DATA'!$C$3:$C$3000=H799,"#no matching result in Checklist.loc DATA")="#no matching result found in Checklist.loc DATA",_xlfn._xlws.FILTER('Checklist.loc DATA'!$D$3:$D$3000,'Checklist.loc DATA'!$C$3:$C$3000=H799,"#no matching result in Checklist.loc DATA")="MISSING",_xlfn._xlws.FILTER('Checklist.loc DATA'!$D$3:$D$3000,'Checklist.loc DATA'!$C$3:$C$3000=H799,"#no matching result in Checklist.loc DATA")=""),
            IF(_xlfn._xlws.FILTER('GAME.CHECKLIST_ Integrator'!$C$2:$C$3000,'GAME.CHECKLIST_ Integrator'!$D$2:$D$3000=H799,"#no matching result in GAME.CHECKLIST Integrator")="0","#Text found in aircraft PAGE_Integrator but no matching entry name; check that you copy-pasted entry names",
                   _xlfn._xlws.FILTER('GAME.CHECKLIST_ Integrator'!$C$2:$C$3000,'GAME.CHECKLIST_ Integrator'!$D$2:$D$3000=H799,"#no matching result in GAME.CHECKLIST Integrator")),
           _xlfn._xlws.FILTER('Checklist.loc DATA'!$D$3:$D$3000,'Checklist.loc DATA'!$C$3:$C$3000=H799,"#no matching result in Checklist.loc DATA")))</f>
        <v/>
      </c>
      <c r="J799" s="48"/>
      <c r="K799" s="46" t="str" cm="1">
        <f t="array" ref="K799">IF(OR(J799="",J799=0),"",
       IF(OR(_xlfn._xlws.FILTER('Checklist.loc DATA'!$E$3:$E$3000,'Checklist.loc DATA'!$D$3:$D$3000=J799,"#no matching result in Checklist.loc DATA")="#no matching result found in Checklist.loc DATA",_xlfn._xlws.FILTER('Checklist.loc DATA'!$E$3:$E$3000,'Checklist.loc DATA'!$D$3:$D$3000=J799,"#no matching result in Checklist.loc DATA")="MISSING",_xlfn._xlws.FILTER('Checklist.loc DATA'!$E$3:$E$3000,'Checklist.loc DATA'!$D$3:$D$3000=J799,"#no matching result in Checklist.loc DATA")=""),
          IF(_xlfn._xlws.FILTER('CLUE. Integrator'!$C$2:$C$3000,'CLUE. Integrator'!$D$2:$D$3000=J799,"#no matching result in aircraft CLUE_Integrator")="0","#Text found in aircraft CLUE_Integrator but no matching entry name; check that you copy-pasted entry names",
                   _xlfn._xlws.FILTER('CLUE. Integrator'!$C$2:$C$3000,'CLUE. Integrator'!$D$2:$D$3000=J799,"#no matching result in aircraft CLUE_Integrator")),
           _xlfn._xlws.FILTER('Checklist.loc DATA'!$E$3:$E$3000,'Checklist.loc DATA'!$D$3:$D$3000=J799,"#no matching result in Checklist.loc DATA")))</f>
        <v/>
      </c>
      <c r="L799" s="63" t="str">
        <f>IF('Integrator tracking'!G808="","",'Integrator tracking'!G808)</f>
        <v/>
      </c>
      <c r="M799" s="14" t="str">
        <f t="shared" si="24"/>
        <v/>
      </c>
      <c r="N799" s="14" t="str">
        <f>IF(F799="","",
_xlfn.CONCAT('Resource Checklist generator'!$A$2,UPPER('Resource Checklist generator'!$O$1),SUBSTITUTE(_xlfn.CONCAT(G799,"_",I799),"GAME.CHECKLIST_",""),"_",T799,'Resource Checklist generator'!$M$2,L799,'Resource Checklist generator'!$K$2,CHAR(10),
    'Resource Checklist generator'!$L$1,'Resource Checklist generator'!$N$2,'Resource Checklist generator'!$K$1,CHAR(10),
    'Resource Checklist generator'!$N$1
))</f>
        <v/>
      </c>
      <c r="O799" s="14" t="str">
        <f>IF(NOT(OR(U799=0,U799="")),_xlfn.CONCAT('Resource Checklist generator'!$G$2,U799,'Resource Checklist generator'!$H$2,CHAR(10),'Resource Checklist generator'!$I$2),"")</f>
        <v/>
      </c>
      <c r="P799" s="14" t="str">
        <f>IF(NOT(OR(V799=0,V799="")),_xlfn.CONCAT('Resource Checklist generator'!$J$2,V799,'Resource Checklist generator'!$H$2,CHAR(10),'Resource Checklist generator'!$L$2),"")</f>
        <v/>
      </c>
      <c r="Q799" s="14" t="str">
        <f>IF(F799="","",
    _xlfn.CONCAT('Resource Checklist generator'!$A$1,UPPER('Resource Checklist generator'!$O$1),SUBSTITUTE(_xlfn.CONCAT(G799,"_",I799),"GAME.CHECKLIST_",""),'Resource Checklist generator'!$B$1,CHAR(10),
    'Resource Checklist generator'!$C$1,G799,'Resource Checklist generator'!$D$1,I799,'Resource Checklist generator'!$E$1,CHAR(10),
    IF(K799="","",_xlfn.CONCAT('Resource Checklist generator'!$F$1,K799,'Resource Checklist generator'!$G$1,CHAR(10))),
    'Resource Checklist generator'!$J$1,'Resource Checklist generator'!$K$1,CHAR(10),
    'Resource Checklist generator'!$N$1)
)</f>
        <v/>
      </c>
      <c r="R799" s="14"/>
      <c r="S799" s="14" t="str">
        <f t="shared" si="25"/>
        <v/>
      </c>
      <c r="T799" s="14" t="str" cm="1">
        <f t="array" ref="T799">IF(Q799="","",MATCH(MID(Q799,1,255),MID($R$3:$R$999,1,255),0))</f>
        <v/>
      </c>
      <c r="U799" s="14"/>
      <c r="V799" s="14"/>
    </row>
    <row r="800" spans="2:22">
      <c r="B800" s="9"/>
      <c r="C800" s="46" t="str" cm="1">
        <f t="array" ref="C800">IF(B800="","",
       IF(OR(_xlfn._xlws.FILTER('Checklist.loc DATA'!$D$3:$D$3000,'Checklist.loc DATA'!$C$3:$C$3000=B800,"#no matching result in Checklist.loc DATA")="#no matching result found in Checklist.loc DATA",_xlfn._xlws.FILTER('Checklist.loc DATA'!$D$3:$D$3000,'Checklist.loc DATA'!$C$3:$C$3000=B800,"#no matching result in Checklist.loc DATA")="MISSING",_xlfn._xlws.FILTER('Checklist.loc DATA'!$D$3:$D$3000,'Checklist.loc DATA'!$C$3:$C$3000=B800,"#no matching result in Checklist.loc DATA")=""),
            IF(_xlfn._xlws.FILTER('GAME.CHECKLIST_ Integrator'!$C$2:$C$3000,'GAME.CHECKLIST_ Integrator'!$D$2:$D$3000=B800,"#no matching result in GAME.CHECKLIST Integrator")="0","#Text found in aircraft PAGE_Integrator but no matching entry name; check that you copy-pasted entry names",
                   _xlfn._xlws.FILTER('GAME.CHECKLIST_ Integrator'!$C$2:$C$3000,'GAME.CHECKLIST_ Integrator'!$D$2:$D$3000=B800,"#no matching result in GAME.CHECKLIST Integrator")),
           _xlfn._xlws.FILTER('Checklist.loc DATA'!$D$3:$D$3000,'Checklist.loc DATA'!$C$3:$C$3000=B800,"#no matching result in Checklist.loc DATA")))</f>
        <v/>
      </c>
      <c r="D800" s="54"/>
      <c r="E800" s="46" t="str" cm="1">
        <f t="array" ref="E800">IF(D800="","",
       IF(OR(_xlfn._xlws.FILTER('Checklist.loc DATA'!$D$3:$D$3000,'Checklist.loc DATA'!$C$3:$C$3000=D800,"#no matching result in Checklist.loc DATA")="#no matching result found in Checklist.loc DATA",_xlfn._xlws.FILTER('Checklist.loc DATA'!$D$3:$D$3000,'Checklist.loc DATA'!$C$3:$C$3000=D800,"#no matching result in Checklist.loc DATA")="MISSING",_xlfn._xlws.FILTER('Checklist.loc DATA'!$D$3:$D$3000,'Checklist.loc DATA'!$C$3:$C$3000=D800,"#no matching result in Checklist.loc DATA")=""),
            IF(_xlfn._xlws.FILTER('GAME.CHECKLIST_ Integrator'!$C$2:$C$3000,'GAME.CHECKLIST_ Integrator'!$D$2:$D$3000=D800,"#no matching result in GAME.CHECKLIST Integrator")="0","#Text found in aircraft PAGE_Integrator but no matching entry name; check that you copy-pasted entry names",
                   _xlfn._xlws.FILTER('GAME.CHECKLIST_ Integrator'!$C$2:$C$3000,'GAME.CHECKLIST_ Integrator'!$D$2:$D$3000=D800,"#no matching result in GAME.CHECKLIST Integrator")),
           _xlfn._xlws.FILTER('Checklist.loc DATA'!$D$3:$D$3000,'Checklist.loc DATA'!$C$3:$C$3000=D800,"#no matching result in Checklist.loc DATA")))</f>
        <v/>
      </c>
      <c r="F800" s="52"/>
      <c r="G800" s="46" t="str" cm="1">
        <f t="array" ref="G800">IF(F800="","",
       IF(OR(_xlfn._xlws.FILTER('Checklist.loc DATA'!$D$3:$D$3000,'Checklist.loc DATA'!$C$3:$C$3000=F800,"#no matching result in Checklist.loc DATA")="#no matching result found in Checklist.loc DATA",_xlfn._xlws.FILTER('Checklist.loc DATA'!$D$3:$D$3000,'Checklist.loc DATA'!$C$3:$C$3000=F800,"#no matching result in Checklist.loc DATA")="MISSING",_xlfn._xlws.FILTER('Checklist.loc DATA'!$D$3:$D$3000,'Checklist.loc DATA'!$C$3:$C$3000=F800,"#no matching result in Checklist.loc DATA")=""),
            IF(_xlfn._xlws.FILTER('GAME.CHECKLIST_ Integrator'!$C$2:$C$3000,'GAME.CHECKLIST_ Integrator'!$D$2:$D$3000=F800,"#no matching result in GAME.CHECKLIST Integrator")="0","#Text found in aircraft PAGE_Integrator but no matching entry name; check that you copy-pasted entry names",
                   _xlfn._xlws.FILTER('GAME.CHECKLIST_ Integrator'!$C$2:$C$3000,'GAME.CHECKLIST_ Integrator'!$D$2:$D$3000=F800,"#no matching result in GAME.CHECKLIST Integrator")),
           _xlfn._xlws.FILTER('Checklist.loc DATA'!$D$3:$D$3000,'Checklist.loc DATA'!$C$3:$C$3000=F800,"#no matching result in Checklist.loc DATA")))</f>
        <v/>
      </c>
      <c r="H800" s="61"/>
      <c r="I800" s="46" t="str" cm="1">
        <f t="array" ref="I800">IF(H800="","",
       IF(OR(_xlfn._xlws.FILTER('Checklist.loc DATA'!$D$3:$D$3000,'Checklist.loc DATA'!$C$3:$C$3000=H800,"#no matching result in Checklist.loc DATA")="#no matching result found in Checklist.loc DATA",_xlfn._xlws.FILTER('Checklist.loc DATA'!$D$3:$D$3000,'Checklist.loc DATA'!$C$3:$C$3000=H800,"#no matching result in Checklist.loc DATA")="MISSING",_xlfn._xlws.FILTER('Checklist.loc DATA'!$D$3:$D$3000,'Checklist.loc DATA'!$C$3:$C$3000=H800,"#no matching result in Checklist.loc DATA")=""),
            IF(_xlfn._xlws.FILTER('GAME.CHECKLIST_ Integrator'!$C$2:$C$3000,'GAME.CHECKLIST_ Integrator'!$D$2:$D$3000=H800,"#no matching result in GAME.CHECKLIST Integrator")="0","#Text found in aircraft PAGE_Integrator but no matching entry name; check that you copy-pasted entry names",
                   _xlfn._xlws.FILTER('GAME.CHECKLIST_ Integrator'!$C$2:$C$3000,'GAME.CHECKLIST_ Integrator'!$D$2:$D$3000=H800,"#no matching result in GAME.CHECKLIST Integrator")),
           _xlfn._xlws.FILTER('Checklist.loc DATA'!$D$3:$D$3000,'Checklist.loc DATA'!$C$3:$C$3000=H800,"#no matching result in Checklist.loc DATA")))</f>
        <v/>
      </c>
      <c r="J800" s="48"/>
      <c r="K800" s="46" t="str" cm="1">
        <f t="array" ref="K800">IF(OR(J800="",J800=0),"",
       IF(OR(_xlfn._xlws.FILTER('Checklist.loc DATA'!$E$3:$E$3000,'Checklist.loc DATA'!$D$3:$D$3000=J800,"#no matching result in Checklist.loc DATA")="#no matching result found in Checklist.loc DATA",_xlfn._xlws.FILTER('Checklist.loc DATA'!$E$3:$E$3000,'Checklist.loc DATA'!$D$3:$D$3000=J800,"#no matching result in Checklist.loc DATA")="MISSING",_xlfn._xlws.FILTER('Checklist.loc DATA'!$E$3:$E$3000,'Checklist.loc DATA'!$D$3:$D$3000=J800,"#no matching result in Checklist.loc DATA")=""),
          IF(_xlfn._xlws.FILTER('CLUE. Integrator'!$C$2:$C$3000,'CLUE. Integrator'!$D$2:$D$3000=J800,"#no matching result in aircraft CLUE_Integrator")="0","#Text found in aircraft CLUE_Integrator but no matching entry name; check that you copy-pasted entry names",
                   _xlfn._xlws.FILTER('CLUE. Integrator'!$C$2:$C$3000,'CLUE. Integrator'!$D$2:$D$3000=J800,"#no matching result in aircraft CLUE_Integrator")),
           _xlfn._xlws.FILTER('Checklist.loc DATA'!$E$3:$E$3000,'Checklist.loc DATA'!$D$3:$D$3000=J800,"#no matching result in Checklist.loc DATA")))</f>
        <v/>
      </c>
      <c r="L800" s="63" t="str">
        <f>IF('Integrator tracking'!G809="","",'Integrator tracking'!G809)</f>
        <v/>
      </c>
      <c r="M800" s="14" t="str">
        <f t="shared" si="24"/>
        <v/>
      </c>
      <c r="N800" s="14" t="str">
        <f>IF(F800="","",
_xlfn.CONCAT('Resource Checklist generator'!$A$2,UPPER('Resource Checklist generator'!$O$1),SUBSTITUTE(_xlfn.CONCAT(G800,"_",I800),"GAME.CHECKLIST_",""),"_",T800,'Resource Checklist generator'!$M$2,L800,'Resource Checklist generator'!$K$2,CHAR(10),
    'Resource Checklist generator'!$L$1,'Resource Checklist generator'!$N$2,'Resource Checklist generator'!$K$1,CHAR(10),
    'Resource Checklist generator'!$N$1
))</f>
        <v/>
      </c>
      <c r="O800" s="14" t="str">
        <f>IF(NOT(OR(U800=0,U800="")),_xlfn.CONCAT('Resource Checklist generator'!$G$2,U800,'Resource Checklist generator'!$H$2,CHAR(10),'Resource Checklist generator'!$I$2),"")</f>
        <v/>
      </c>
      <c r="P800" s="14" t="str">
        <f>IF(NOT(OR(V800=0,V800="")),_xlfn.CONCAT('Resource Checklist generator'!$J$2,V800,'Resource Checklist generator'!$H$2,CHAR(10),'Resource Checklist generator'!$L$2),"")</f>
        <v/>
      </c>
      <c r="Q800" s="14" t="str">
        <f>IF(F800="","",
    _xlfn.CONCAT('Resource Checklist generator'!$A$1,UPPER('Resource Checklist generator'!$O$1),SUBSTITUTE(_xlfn.CONCAT(G800,"_",I800),"GAME.CHECKLIST_",""),'Resource Checklist generator'!$B$1,CHAR(10),
    'Resource Checklist generator'!$C$1,G800,'Resource Checklist generator'!$D$1,I800,'Resource Checklist generator'!$E$1,CHAR(10),
    IF(K800="","",_xlfn.CONCAT('Resource Checklist generator'!$F$1,K800,'Resource Checklist generator'!$G$1,CHAR(10))),
    'Resource Checklist generator'!$J$1,'Resource Checklist generator'!$K$1,CHAR(10),
    'Resource Checklist generator'!$N$1)
)</f>
        <v/>
      </c>
      <c r="R800" s="14"/>
      <c r="S800" s="14" t="str">
        <f t="shared" si="25"/>
        <v/>
      </c>
      <c r="T800" s="14" t="str" cm="1">
        <f t="array" ref="T800">IF(Q800="","",MATCH(MID(Q800,1,255),MID($R$3:$R$999,1,255),0))</f>
        <v/>
      </c>
      <c r="U800" s="14"/>
      <c r="V800" s="14"/>
    </row>
    <row r="801" spans="2:22">
      <c r="B801" s="9"/>
      <c r="C801" s="46" t="str" cm="1">
        <f t="array" ref="C801">IF(B801="","",
       IF(OR(_xlfn._xlws.FILTER('Checklist.loc DATA'!$D$3:$D$3000,'Checklist.loc DATA'!$C$3:$C$3000=B801,"#no matching result in Checklist.loc DATA")="#no matching result found in Checklist.loc DATA",_xlfn._xlws.FILTER('Checklist.loc DATA'!$D$3:$D$3000,'Checklist.loc DATA'!$C$3:$C$3000=B801,"#no matching result in Checklist.loc DATA")="MISSING",_xlfn._xlws.FILTER('Checklist.loc DATA'!$D$3:$D$3000,'Checklist.loc DATA'!$C$3:$C$3000=B801,"#no matching result in Checklist.loc DATA")=""),
            IF(_xlfn._xlws.FILTER('GAME.CHECKLIST_ Integrator'!$C$2:$C$3000,'GAME.CHECKLIST_ Integrator'!$D$2:$D$3000=B801,"#no matching result in GAME.CHECKLIST Integrator")="0","#Text found in aircraft PAGE_Integrator but no matching entry name; check that you copy-pasted entry names",
                   _xlfn._xlws.FILTER('GAME.CHECKLIST_ Integrator'!$C$2:$C$3000,'GAME.CHECKLIST_ Integrator'!$D$2:$D$3000=B801,"#no matching result in GAME.CHECKLIST Integrator")),
           _xlfn._xlws.FILTER('Checklist.loc DATA'!$D$3:$D$3000,'Checklist.loc DATA'!$C$3:$C$3000=B801,"#no matching result in Checklist.loc DATA")))</f>
        <v/>
      </c>
      <c r="D801" s="54"/>
      <c r="E801" s="46" t="str" cm="1">
        <f t="array" ref="E801">IF(D801="","",
       IF(OR(_xlfn._xlws.FILTER('Checklist.loc DATA'!$D$3:$D$3000,'Checklist.loc DATA'!$C$3:$C$3000=D801,"#no matching result in Checklist.loc DATA")="#no matching result found in Checklist.loc DATA",_xlfn._xlws.FILTER('Checklist.loc DATA'!$D$3:$D$3000,'Checklist.loc DATA'!$C$3:$C$3000=D801,"#no matching result in Checklist.loc DATA")="MISSING",_xlfn._xlws.FILTER('Checklist.loc DATA'!$D$3:$D$3000,'Checklist.loc DATA'!$C$3:$C$3000=D801,"#no matching result in Checklist.loc DATA")=""),
            IF(_xlfn._xlws.FILTER('GAME.CHECKLIST_ Integrator'!$C$2:$C$3000,'GAME.CHECKLIST_ Integrator'!$D$2:$D$3000=D801,"#no matching result in GAME.CHECKLIST Integrator")="0","#Text found in aircraft PAGE_Integrator but no matching entry name; check that you copy-pasted entry names",
                   _xlfn._xlws.FILTER('GAME.CHECKLIST_ Integrator'!$C$2:$C$3000,'GAME.CHECKLIST_ Integrator'!$D$2:$D$3000=D801,"#no matching result in GAME.CHECKLIST Integrator")),
           _xlfn._xlws.FILTER('Checklist.loc DATA'!$D$3:$D$3000,'Checklist.loc DATA'!$C$3:$C$3000=D801,"#no matching result in Checklist.loc DATA")))</f>
        <v/>
      </c>
      <c r="F801" s="52"/>
      <c r="G801" s="46" t="str" cm="1">
        <f t="array" ref="G801">IF(F801="","",
       IF(OR(_xlfn._xlws.FILTER('Checklist.loc DATA'!$D$3:$D$3000,'Checklist.loc DATA'!$C$3:$C$3000=F801,"#no matching result in Checklist.loc DATA")="#no matching result found in Checklist.loc DATA",_xlfn._xlws.FILTER('Checklist.loc DATA'!$D$3:$D$3000,'Checklist.loc DATA'!$C$3:$C$3000=F801,"#no matching result in Checklist.loc DATA")="MISSING",_xlfn._xlws.FILTER('Checklist.loc DATA'!$D$3:$D$3000,'Checklist.loc DATA'!$C$3:$C$3000=F801,"#no matching result in Checklist.loc DATA")=""),
            IF(_xlfn._xlws.FILTER('GAME.CHECKLIST_ Integrator'!$C$2:$C$3000,'GAME.CHECKLIST_ Integrator'!$D$2:$D$3000=F801,"#no matching result in GAME.CHECKLIST Integrator")="0","#Text found in aircraft PAGE_Integrator but no matching entry name; check that you copy-pasted entry names",
                   _xlfn._xlws.FILTER('GAME.CHECKLIST_ Integrator'!$C$2:$C$3000,'GAME.CHECKLIST_ Integrator'!$D$2:$D$3000=F801,"#no matching result in GAME.CHECKLIST Integrator")),
           _xlfn._xlws.FILTER('Checklist.loc DATA'!$D$3:$D$3000,'Checklist.loc DATA'!$C$3:$C$3000=F801,"#no matching result in Checklist.loc DATA")))</f>
        <v/>
      </c>
      <c r="H801" s="61"/>
      <c r="I801" s="46" t="str" cm="1">
        <f t="array" ref="I801">IF(H801="","",
       IF(OR(_xlfn._xlws.FILTER('Checklist.loc DATA'!$D$3:$D$3000,'Checklist.loc DATA'!$C$3:$C$3000=H801,"#no matching result in Checklist.loc DATA")="#no matching result found in Checklist.loc DATA",_xlfn._xlws.FILTER('Checklist.loc DATA'!$D$3:$D$3000,'Checklist.loc DATA'!$C$3:$C$3000=H801,"#no matching result in Checklist.loc DATA")="MISSING",_xlfn._xlws.FILTER('Checklist.loc DATA'!$D$3:$D$3000,'Checklist.loc DATA'!$C$3:$C$3000=H801,"#no matching result in Checklist.loc DATA")=""),
            IF(_xlfn._xlws.FILTER('GAME.CHECKLIST_ Integrator'!$C$2:$C$3000,'GAME.CHECKLIST_ Integrator'!$D$2:$D$3000=H801,"#no matching result in GAME.CHECKLIST Integrator")="0","#Text found in aircraft PAGE_Integrator but no matching entry name; check that you copy-pasted entry names",
                   _xlfn._xlws.FILTER('GAME.CHECKLIST_ Integrator'!$C$2:$C$3000,'GAME.CHECKLIST_ Integrator'!$D$2:$D$3000=H801,"#no matching result in GAME.CHECKLIST Integrator")),
           _xlfn._xlws.FILTER('Checklist.loc DATA'!$D$3:$D$3000,'Checklist.loc DATA'!$C$3:$C$3000=H801,"#no matching result in Checklist.loc DATA")))</f>
        <v/>
      </c>
      <c r="J801" s="48"/>
      <c r="K801" s="46" t="str" cm="1">
        <f t="array" ref="K801">IF(OR(J801="",J801=0),"",
       IF(OR(_xlfn._xlws.FILTER('Checklist.loc DATA'!$E$3:$E$3000,'Checklist.loc DATA'!$D$3:$D$3000=J801,"#no matching result in Checklist.loc DATA")="#no matching result found in Checklist.loc DATA",_xlfn._xlws.FILTER('Checklist.loc DATA'!$E$3:$E$3000,'Checklist.loc DATA'!$D$3:$D$3000=J801,"#no matching result in Checklist.loc DATA")="MISSING",_xlfn._xlws.FILTER('Checklist.loc DATA'!$E$3:$E$3000,'Checklist.loc DATA'!$D$3:$D$3000=J801,"#no matching result in Checklist.loc DATA")=""),
          IF(_xlfn._xlws.FILTER('CLUE. Integrator'!$C$2:$C$3000,'CLUE. Integrator'!$D$2:$D$3000=J801,"#no matching result in aircraft CLUE_Integrator")="0","#Text found in aircraft CLUE_Integrator but no matching entry name; check that you copy-pasted entry names",
                   _xlfn._xlws.FILTER('CLUE. Integrator'!$C$2:$C$3000,'CLUE. Integrator'!$D$2:$D$3000=J801,"#no matching result in aircraft CLUE_Integrator")),
           _xlfn._xlws.FILTER('Checklist.loc DATA'!$E$3:$E$3000,'Checklist.loc DATA'!$D$3:$D$3000=J801,"#no matching result in Checklist.loc DATA")))</f>
        <v/>
      </c>
      <c r="L801" s="63" t="str">
        <f>IF('Integrator tracking'!G810="","",'Integrator tracking'!G810)</f>
        <v/>
      </c>
      <c r="M801" s="14" t="str">
        <f t="shared" si="24"/>
        <v/>
      </c>
      <c r="N801" s="14" t="str">
        <f>IF(F801="","",
_xlfn.CONCAT('Resource Checklist generator'!$A$2,UPPER('Resource Checklist generator'!$O$1),SUBSTITUTE(_xlfn.CONCAT(G801,"_",I801),"GAME.CHECKLIST_",""),"_",T801,'Resource Checklist generator'!$M$2,L801,'Resource Checklist generator'!$K$2,CHAR(10),
    'Resource Checklist generator'!$L$1,'Resource Checklist generator'!$N$2,'Resource Checklist generator'!$K$1,CHAR(10),
    'Resource Checklist generator'!$N$1
))</f>
        <v/>
      </c>
      <c r="O801" s="14" t="str">
        <f>IF(NOT(OR(U801=0,U801="")),_xlfn.CONCAT('Resource Checklist generator'!$G$2,U801,'Resource Checklist generator'!$H$2,CHAR(10),'Resource Checklist generator'!$I$2),"")</f>
        <v/>
      </c>
      <c r="P801" s="14" t="str">
        <f>IF(NOT(OR(V801=0,V801="")),_xlfn.CONCAT('Resource Checklist generator'!$J$2,V801,'Resource Checklist generator'!$H$2,CHAR(10),'Resource Checklist generator'!$L$2),"")</f>
        <v/>
      </c>
      <c r="Q801" s="14" t="str">
        <f>IF(F801="","",
    _xlfn.CONCAT('Resource Checklist generator'!$A$1,UPPER('Resource Checklist generator'!$O$1),SUBSTITUTE(_xlfn.CONCAT(G801,"_",I801),"GAME.CHECKLIST_",""),'Resource Checklist generator'!$B$1,CHAR(10),
    'Resource Checklist generator'!$C$1,G801,'Resource Checklist generator'!$D$1,I801,'Resource Checklist generator'!$E$1,CHAR(10),
    IF(K801="","",_xlfn.CONCAT('Resource Checklist generator'!$F$1,K801,'Resource Checklist generator'!$G$1,CHAR(10))),
    'Resource Checklist generator'!$J$1,'Resource Checklist generator'!$K$1,CHAR(10),
    'Resource Checklist generator'!$N$1)
)</f>
        <v/>
      </c>
      <c r="R801" s="14"/>
      <c r="S801" s="14" t="str">
        <f t="shared" si="25"/>
        <v/>
      </c>
      <c r="T801" s="14" t="str" cm="1">
        <f t="array" ref="T801">IF(Q801="","",MATCH(MID(Q801,1,255),MID($R$3:$R$999,1,255),0))</f>
        <v/>
      </c>
      <c r="U801" s="14"/>
      <c r="V801" s="14"/>
    </row>
    <row r="802" spans="2:22">
      <c r="B802" s="9"/>
      <c r="C802" s="46" t="str" cm="1">
        <f t="array" ref="C802">IF(B802="","",
       IF(OR(_xlfn._xlws.FILTER('Checklist.loc DATA'!$D$3:$D$3000,'Checklist.loc DATA'!$C$3:$C$3000=B802,"#no matching result in Checklist.loc DATA")="#no matching result found in Checklist.loc DATA",_xlfn._xlws.FILTER('Checklist.loc DATA'!$D$3:$D$3000,'Checklist.loc DATA'!$C$3:$C$3000=B802,"#no matching result in Checklist.loc DATA")="MISSING",_xlfn._xlws.FILTER('Checklist.loc DATA'!$D$3:$D$3000,'Checklist.loc DATA'!$C$3:$C$3000=B802,"#no matching result in Checklist.loc DATA")=""),
            IF(_xlfn._xlws.FILTER('GAME.CHECKLIST_ Integrator'!$C$2:$C$3000,'GAME.CHECKLIST_ Integrator'!$D$2:$D$3000=B802,"#no matching result in GAME.CHECKLIST Integrator")="0","#Text found in aircraft PAGE_Integrator but no matching entry name; check that you copy-pasted entry names",
                   _xlfn._xlws.FILTER('GAME.CHECKLIST_ Integrator'!$C$2:$C$3000,'GAME.CHECKLIST_ Integrator'!$D$2:$D$3000=B802,"#no matching result in GAME.CHECKLIST Integrator")),
           _xlfn._xlws.FILTER('Checklist.loc DATA'!$D$3:$D$3000,'Checklist.loc DATA'!$C$3:$C$3000=B802,"#no matching result in Checklist.loc DATA")))</f>
        <v/>
      </c>
      <c r="D802" s="54"/>
      <c r="E802" s="46" t="str" cm="1">
        <f t="array" ref="E802">IF(D802="","",
       IF(OR(_xlfn._xlws.FILTER('Checklist.loc DATA'!$D$3:$D$3000,'Checklist.loc DATA'!$C$3:$C$3000=D802,"#no matching result in Checklist.loc DATA")="#no matching result found in Checklist.loc DATA",_xlfn._xlws.FILTER('Checklist.loc DATA'!$D$3:$D$3000,'Checklist.loc DATA'!$C$3:$C$3000=D802,"#no matching result in Checklist.loc DATA")="MISSING",_xlfn._xlws.FILTER('Checklist.loc DATA'!$D$3:$D$3000,'Checklist.loc DATA'!$C$3:$C$3000=D802,"#no matching result in Checklist.loc DATA")=""),
            IF(_xlfn._xlws.FILTER('GAME.CHECKLIST_ Integrator'!$C$2:$C$3000,'GAME.CHECKLIST_ Integrator'!$D$2:$D$3000=D802,"#no matching result in GAME.CHECKLIST Integrator")="0","#Text found in aircraft PAGE_Integrator but no matching entry name; check that you copy-pasted entry names",
                   _xlfn._xlws.FILTER('GAME.CHECKLIST_ Integrator'!$C$2:$C$3000,'GAME.CHECKLIST_ Integrator'!$D$2:$D$3000=D802,"#no matching result in GAME.CHECKLIST Integrator")),
           _xlfn._xlws.FILTER('Checklist.loc DATA'!$D$3:$D$3000,'Checklist.loc DATA'!$C$3:$C$3000=D802,"#no matching result in Checklist.loc DATA")))</f>
        <v/>
      </c>
      <c r="F802" s="52"/>
      <c r="G802" s="46" t="str" cm="1">
        <f t="array" ref="G802">IF(F802="","",
       IF(OR(_xlfn._xlws.FILTER('Checklist.loc DATA'!$D$3:$D$3000,'Checklist.loc DATA'!$C$3:$C$3000=F802,"#no matching result in Checklist.loc DATA")="#no matching result found in Checklist.loc DATA",_xlfn._xlws.FILTER('Checklist.loc DATA'!$D$3:$D$3000,'Checklist.loc DATA'!$C$3:$C$3000=F802,"#no matching result in Checklist.loc DATA")="MISSING",_xlfn._xlws.FILTER('Checklist.loc DATA'!$D$3:$D$3000,'Checklist.loc DATA'!$C$3:$C$3000=F802,"#no matching result in Checklist.loc DATA")=""),
            IF(_xlfn._xlws.FILTER('GAME.CHECKLIST_ Integrator'!$C$2:$C$3000,'GAME.CHECKLIST_ Integrator'!$D$2:$D$3000=F802,"#no matching result in GAME.CHECKLIST Integrator")="0","#Text found in aircraft PAGE_Integrator but no matching entry name; check that you copy-pasted entry names",
                   _xlfn._xlws.FILTER('GAME.CHECKLIST_ Integrator'!$C$2:$C$3000,'GAME.CHECKLIST_ Integrator'!$D$2:$D$3000=F802,"#no matching result in GAME.CHECKLIST Integrator")),
           _xlfn._xlws.FILTER('Checklist.loc DATA'!$D$3:$D$3000,'Checklist.loc DATA'!$C$3:$C$3000=F802,"#no matching result in Checklist.loc DATA")))</f>
        <v/>
      </c>
      <c r="H802" s="61"/>
      <c r="I802" s="46" t="str" cm="1">
        <f t="array" ref="I802">IF(H802="","",
       IF(OR(_xlfn._xlws.FILTER('Checklist.loc DATA'!$D$3:$D$3000,'Checklist.loc DATA'!$C$3:$C$3000=H802,"#no matching result in Checklist.loc DATA")="#no matching result found in Checklist.loc DATA",_xlfn._xlws.FILTER('Checklist.loc DATA'!$D$3:$D$3000,'Checklist.loc DATA'!$C$3:$C$3000=H802,"#no matching result in Checklist.loc DATA")="MISSING",_xlfn._xlws.FILTER('Checklist.loc DATA'!$D$3:$D$3000,'Checklist.loc DATA'!$C$3:$C$3000=H802,"#no matching result in Checklist.loc DATA")=""),
            IF(_xlfn._xlws.FILTER('GAME.CHECKLIST_ Integrator'!$C$2:$C$3000,'GAME.CHECKLIST_ Integrator'!$D$2:$D$3000=H802,"#no matching result in GAME.CHECKLIST Integrator")="0","#Text found in aircraft PAGE_Integrator but no matching entry name; check that you copy-pasted entry names",
                   _xlfn._xlws.FILTER('GAME.CHECKLIST_ Integrator'!$C$2:$C$3000,'GAME.CHECKLIST_ Integrator'!$D$2:$D$3000=H802,"#no matching result in GAME.CHECKLIST Integrator")),
           _xlfn._xlws.FILTER('Checklist.loc DATA'!$D$3:$D$3000,'Checklist.loc DATA'!$C$3:$C$3000=H802,"#no matching result in Checklist.loc DATA")))</f>
        <v/>
      </c>
      <c r="J802" s="48"/>
      <c r="K802" s="46" t="str" cm="1">
        <f t="array" ref="K802">IF(OR(J802="",J802=0),"",
       IF(OR(_xlfn._xlws.FILTER('Checklist.loc DATA'!$E$3:$E$3000,'Checklist.loc DATA'!$D$3:$D$3000=J802,"#no matching result in Checklist.loc DATA")="#no matching result found in Checklist.loc DATA",_xlfn._xlws.FILTER('Checklist.loc DATA'!$E$3:$E$3000,'Checklist.loc DATA'!$D$3:$D$3000=J802,"#no matching result in Checklist.loc DATA")="MISSING",_xlfn._xlws.FILTER('Checklist.loc DATA'!$E$3:$E$3000,'Checklist.loc DATA'!$D$3:$D$3000=J802,"#no matching result in Checklist.loc DATA")=""),
          IF(_xlfn._xlws.FILTER('CLUE. Integrator'!$C$2:$C$3000,'CLUE. Integrator'!$D$2:$D$3000=J802,"#no matching result in aircraft CLUE_Integrator")="0","#Text found in aircraft CLUE_Integrator but no matching entry name; check that you copy-pasted entry names",
                   _xlfn._xlws.FILTER('CLUE. Integrator'!$C$2:$C$3000,'CLUE. Integrator'!$D$2:$D$3000=J802,"#no matching result in aircraft CLUE_Integrator")),
           _xlfn._xlws.FILTER('Checklist.loc DATA'!$E$3:$E$3000,'Checklist.loc DATA'!$D$3:$D$3000=J802,"#no matching result in Checklist.loc DATA")))</f>
        <v/>
      </c>
      <c r="L802" s="63" t="str">
        <f>IF('Integrator tracking'!G811="","",'Integrator tracking'!G811)</f>
        <v/>
      </c>
      <c r="M802" s="14" t="str">
        <f t="shared" si="24"/>
        <v/>
      </c>
      <c r="N802" s="14" t="str">
        <f>IF(F802="","",
_xlfn.CONCAT('Resource Checklist generator'!$A$2,UPPER('Resource Checklist generator'!$O$1),SUBSTITUTE(_xlfn.CONCAT(G802,"_",I802),"GAME.CHECKLIST_",""),"_",T802,'Resource Checklist generator'!$M$2,L802,'Resource Checklist generator'!$K$2,CHAR(10),
    'Resource Checklist generator'!$L$1,'Resource Checklist generator'!$N$2,'Resource Checklist generator'!$K$1,CHAR(10),
    'Resource Checklist generator'!$N$1
))</f>
        <v/>
      </c>
      <c r="O802" s="14" t="str">
        <f>IF(NOT(OR(U802=0,U802="")),_xlfn.CONCAT('Resource Checklist generator'!$G$2,U802,'Resource Checklist generator'!$H$2,CHAR(10),'Resource Checklist generator'!$I$2),"")</f>
        <v/>
      </c>
      <c r="P802" s="14" t="str">
        <f>IF(NOT(OR(V802=0,V802="")),_xlfn.CONCAT('Resource Checklist generator'!$J$2,V802,'Resource Checklist generator'!$H$2,CHAR(10),'Resource Checklist generator'!$L$2),"")</f>
        <v/>
      </c>
      <c r="Q802" s="14" t="str">
        <f>IF(F802="","",
    _xlfn.CONCAT('Resource Checklist generator'!$A$1,UPPER('Resource Checklist generator'!$O$1),SUBSTITUTE(_xlfn.CONCAT(G802,"_",I802),"GAME.CHECKLIST_",""),'Resource Checklist generator'!$B$1,CHAR(10),
    'Resource Checklist generator'!$C$1,G802,'Resource Checklist generator'!$D$1,I802,'Resource Checklist generator'!$E$1,CHAR(10),
    IF(K802="","",_xlfn.CONCAT('Resource Checklist generator'!$F$1,K802,'Resource Checklist generator'!$G$1,CHAR(10))),
    'Resource Checklist generator'!$J$1,'Resource Checklist generator'!$K$1,CHAR(10),
    'Resource Checklist generator'!$N$1)
)</f>
        <v/>
      </c>
      <c r="R802" s="14"/>
      <c r="S802" s="14" t="str">
        <f t="shared" si="25"/>
        <v/>
      </c>
      <c r="T802" s="14" t="str" cm="1">
        <f t="array" ref="T802">IF(Q802="","",MATCH(MID(Q802,1,255),MID($R$3:$R$999,1,255),0))</f>
        <v/>
      </c>
      <c r="U802" s="14"/>
      <c r="V802" s="14"/>
    </row>
    <row r="803" spans="2:22">
      <c r="B803" s="9"/>
      <c r="C803" s="46" t="str" cm="1">
        <f t="array" ref="C803">IF(B803="","",
       IF(OR(_xlfn._xlws.FILTER('Checklist.loc DATA'!$D$3:$D$3000,'Checklist.loc DATA'!$C$3:$C$3000=B803,"#no matching result in Checklist.loc DATA")="#no matching result found in Checklist.loc DATA",_xlfn._xlws.FILTER('Checklist.loc DATA'!$D$3:$D$3000,'Checklist.loc DATA'!$C$3:$C$3000=B803,"#no matching result in Checklist.loc DATA")="MISSING",_xlfn._xlws.FILTER('Checklist.loc DATA'!$D$3:$D$3000,'Checklist.loc DATA'!$C$3:$C$3000=B803,"#no matching result in Checklist.loc DATA")=""),
            IF(_xlfn._xlws.FILTER('GAME.CHECKLIST_ Integrator'!$C$2:$C$3000,'GAME.CHECKLIST_ Integrator'!$D$2:$D$3000=B803,"#no matching result in GAME.CHECKLIST Integrator")="0","#Text found in aircraft PAGE_Integrator but no matching entry name; check that you copy-pasted entry names",
                   _xlfn._xlws.FILTER('GAME.CHECKLIST_ Integrator'!$C$2:$C$3000,'GAME.CHECKLIST_ Integrator'!$D$2:$D$3000=B803,"#no matching result in GAME.CHECKLIST Integrator")),
           _xlfn._xlws.FILTER('Checklist.loc DATA'!$D$3:$D$3000,'Checklist.loc DATA'!$C$3:$C$3000=B803,"#no matching result in Checklist.loc DATA")))</f>
        <v/>
      </c>
      <c r="D803" s="54"/>
      <c r="E803" s="46" t="str" cm="1">
        <f t="array" ref="E803">IF(D803="","",
       IF(OR(_xlfn._xlws.FILTER('Checklist.loc DATA'!$D$3:$D$3000,'Checklist.loc DATA'!$C$3:$C$3000=D803,"#no matching result in Checklist.loc DATA")="#no matching result found in Checklist.loc DATA",_xlfn._xlws.FILTER('Checklist.loc DATA'!$D$3:$D$3000,'Checklist.loc DATA'!$C$3:$C$3000=D803,"#no matching result in Checklist.loc DATA")="MISSING",_xlfn._xlws.FILTER('Checklist.loc DATA'!$D$3:$D$3000,'Checklist.loc DATA'!$C$3:$C$3000=D803,"#no matching result in Checklist.loc DATA")=""),
            IF(_xlfn._xlws.FILTER('GAME.CHECKLIST_ Integrator'!$C$2:$C$3000,'GAME.CHECKLIST_ Integrator'!$D$2:$D$3000=D803,"#no matching result in GAME.CHECKLIST Integrator")="0","#Text found in aircraft PAGE_Integrator but no matching entry name; check that you copy-pasted entry names",
                   _xlfn._xlws.FILTER('GAME.CHECKLIST_ Integrator'!$C$2:$C$3000,'GAME.CHECKLIST_ Integrator'!$D$2:$D$3000=D803,"#no matching result in GAME.CHECKLIST Integrator")),
           _xlfn._xlws.FILTER('Checklist.loc DATA'!$D$3:$D$3000,'Checklist.loc DATA'!$C$3:$C$3000=D803,"#no matching result in Checklist.loc DATA")))</f>
        <v/>
      </c>
      <c r="F803" s="52"/>
      <c r="G803" s="46" t="str" cm="1">
        <f t="array" ref="G803">IF(F803="","",
       IF(OR(_xlfn._xlws.FILTER('Checklist.loc DATA'!$D$3:$D$3000,'Checklist.loc DATA'!$C$3:$C$3000=F803,"#no matching result in Checklist.loc DATA")="#no matching result found in Checklist.loc DATA",_xlfn._xlws.FILTER('Checklist.loc DATA'!$D$3:$D$3000,'Checklist.loc DATA'!$C$3:$C$3000=F803,"#no matching result in Checklist.loc DATA")="MISSING",_xlfn._xlws.FILTER('Checklist.loc DATA'!$D$3:$D$3000,'Checklist.loc DATA'!$C$3:$C$3000=F803,"#no matching result in Checklist.loc DATA")=""),
            IF(_xlfn._xlws.FILTER('GAME.CHECKLIST_ Integrator'!$C$2:$C$3000,'GAME.CHECKLIST_ Integrator'!$D$2:$D$3000=F803,"#no matching result in GAME.CHECKLIST Integrator")="0","#Text found in aircraft PAGE_Integrator but no matching entry name; check that you copy-pasted entry names",
                   _xlfn._xlws.FILTER('GAME.CHECKLIST_ Integrator'!$C$2:$C$3000,'GAME.CHECKLIST_ Integrator'!$D$2:$D$3000=F803,"#no matching result in GAME.CHECKLIST Integrator")),
           _xlfn._xlws.FILTER('Checklist.loc DATA'!$D$3:$D$3000,'Checklist.loc DATA'!$C$3:$C$3000=F803,"#no matching result in Checklist.loc DATA")))</f>
        <v/>
      </c>
      <c r="H803" s="61"/>
      <c r="I803" s="46" t="str" cm="1">
        <f t="array" ref="I803">IF(H803="","",
       IF(OR(_xlfn._xlws.FILTER('Checklist.loc DATA'!$D$3:$D$3000,'Checklist.loc DATA'!$C$3:$C$3000=H803,"#no matching result in Checklist.loc DATA")="#no matching result found in Checklist.loc DATA",_xlfn._xlws.FILTER('Checklist.loc DATA'!$D$3:$D$3000,'Checklist.loc DATA'!$C$3:$C$3000=H803,"#no matching result in Checklist.loc DATA")="MISSING",_xlfn._xlws.FILTER('Checklist.loc DATA'!$D$3:$D$3000,'Checklist.loc DATA'!$C$3:$C$3000=H803,"#no matching result in Checklist.loc DATA")=""),
            IF(_xlfn._xlws.FILTER('GAME.CHECKLIST_ Integrator'!$C$2:$C$3000,'GAME.CHECKLIST_ Integrator'!$D$2:$D$3000=H803,"#no matching result in GAME.CHECKLIST Integrator")="0","#Text found in aircraft PAGE_Integrator but no matching entry name; check that you copy-pasted entry names",
                   _xlfn._xlws.FILTER('GAME.CHECKLIST_ Integrator'!$C$2:$C$3000,'GAME.CHECKLIST_ Integrator'!$D$2:$D$3000=H803,"#no matching result in GAME.CHECKLIST Integrator")),
           _xlfn._xlws.FILTER('Checklist.loc DATA'!$D$3:$D$3000,'Checklist.loc DATA'!$C$3:$C$3000=H803,"#no matching result in Checklist.loc DATA")))</f>
        <v/>
      </c>
      <c r="J803" s="48"/>
      <c r="K803" s="46" t="str" cm="1">
        <f t="array" ref="K803">IF(OR(J803="",J803=0),"",
       IF(OR(_xlfn._xlws.FILTER('Checklist.loc DATA'!$E$3:$E$3000,'Checklist.loc DATA'!$D$3:$D$3000=J803,"#no matching result in Checklist.loc DATA")="#no matching result found in Checklist.loc DATA",_xlfn._xlws.FILTER('Checklist.loc DATA'!$E$3:$E$3000,'Checklist.loc DATA'!$D$3:$D$3000=J803,"#no matching result in Checklist.loc DATA")="MISSING",_xlfn._xlws.FILTER('Checklist.loc DATA'!$E$3:$E$3000,'Checklist.loc DATA'!$D$3:$D$3000=J803,"#no matching result in Checklist.loc DATA")=""),
          IF(_xlfn._xlws.FILTER('CLUE. Integrator'!$C$2:$C$3000,'CLUE. Integrator'!$D$2:$D$3000=J803,"#no matching result in aircraft CLUE_Integrator")="0","#Text found in aircraft CLUE_Integrator but no matching entry name; check that you copy-pasted entry names",
                   _xlfn._xlws.FILTER('CLUE. Integrator'!$C$2:$C$3000,'CLUE. Integrator'!$D$2:$D$3000=J803,"#no matching result in aircraft CLUE_Integrator")),
           _xlfn._xlws.FILTER('Checklist.loc DATA'!$E$3:$E$3000,'Checklist.loc DATA'!$D$3:$D$3000=J803,"#no matching result in Checklist.loc DATA")))</f>
        <v/>
      </c>
      <c r="L803" s="63" t="str">
        <f>IF('Integrator tracking'!G812="","",'Integrator tracking'!G812)</f>
        <v/>
      </c>
      <c r="M803" s="14" t="str">
        <f t="shared" si="24"/>
        <v/>
      </c>
      <c r="N803" s="14" t="str">
        <f>IF(F803="","",
_xlfn.CONCAT('Resource Checklist generator'!$A$2,UPPER('Resource Checklist generator'!$O$1),SUBSTITUTE(_xlfn.CONCAT(G803,"_",I803),"GAME.CHECKLIST_",""),"_",T803,'Resource Checklist generator'!$M$2,L803,'Resource Checklist generator'!$K$2,CHAR(10),
    'Resource Checklist generator'!$L$1,'Resource Checklist generator'!$N$2,'Resource Checklist generator'!$K$1,CHAR(10),
    'Resource Checklist generator'!$N$1
))</f>
        <v/>
      </c>
      <c r="O803" s="14" t="str">
        <f>IF(NOT(OR(U803=0,U803="")),_xlfn.CONCAT('Resource Checklist generator'!$G$2,U803,'Resource Checklist generator'!$H$2,CHAR(10),'Resource Checklist generator'!$I$2),"")</f>
        <v/>
      </c>
      <c r="P803" s="14" t="str">
        <f>IF(NOT(OR(V803=0,V803="")),_xlfn.CONCAT('Resource Checklist generator'!$J$2,V803,'Resource Checklist generator'!$H$2,CHAR(10),'Resource Checklist generator'!$L$2),"")</f>
        <v/>
      </c>
      <c r="Q803" s="14" t="str">
        <f>IF(F803="","",
    _xlfn.CONCAT('Resource Checklist generator'!$A$1,UPPER('Resource Checklist generator'!$O$1),SUBSTITUTE(_xlfn.CONCAT(G803,"_",I803),"GAME.CHECKLIST_",""),'Resource Checklist generator'!$B$1,CHAR(10),
    'Resource Checklist generator'!$C$1,G803,'Resource Checklist generator'!$D$1,I803,'Resource Checklist generator'!$E$1,CHAR(10),
    IF(K803="","",_xlfn.CONCAT('Resource Checklist generator'!$F$1,K803,'Resource Checklist generator'!$G$1,CHAR(10))),
    'Resource Checklist generator'!$J$1,'Resource Checklist generator'!$K$1,CHAR(10),
    'Resource Checklist generator'!$N$1)
)</f>
        <v/>
      </c>
      <c r="R803" s="14"/>
      <c r="S803" s="14" t="str">
        <f t="shared" si="25"/>
        <v/>
      </c>
      <c r="T803" s="14" t="str" cm="1">
        <f t="array" ref="T803">IF(Q803="","",MATCH(MID(Q803,1,255),MID($R$3:$R$999,1,255),0))</f>
        <v/>
      </c>
      <c r="U803" s="14"/>
      <c r="V803" s="14"/>
    </row>
    <row r="804" spans="2:22">
      <c r="B804" s="9"/>
      <c r="C804" s="46" t="str" cm="1">
        <f t="array" ref="C804">IF(B804="","",
       IF(OR(_xlfn._xlws.FILTER('Checklist.loc DATA'!$D$3:$D$3000,'Checklist.loc DATA'!$C$3:$C$3000=B804,"#no matching result in Checklist.loc DATA")="#no matching result found in Checklist.loc DATA",_xlfn._xlws.FILTER('Checklist.loc DATA'!$D$3:$D$3000,'Checklist.loc DATA'!$C$3:$C$3000=B804,"#no matching result in Checklist.loc DATA")="MISSING",_xlfn._xlws.FILTER('Checklist.loc DATA'!$D$3:$D$3000,'Checklist.loc DATA'!$C$3:$C$3000=B804,"#no matching result in Checklist.loc DATA")=""),
            IF(_xlfn._xlws.FILTER('GAME.CHECKLIST_ Integrator'!$C$2:$C$3000,'GAME.CHECKLIST_ Integrator'!$D$2:$D$3000=B804,"#no matching result in GAME.CHECKLIST Integrator")="0","#Text found in aircraft PAGE_Integrator but no matching entry name; check that you copy-pasted entry names",
                   _xlfn._xlws.FILTER('GAME.CHECKLIST_ Integrator'!$C$2:$C$3000,'GAME.CHECKLIST_ Integrator'!$D$2:$D$3000=B804,"#no matching result in GAME.CHECKLIST Integrator")),
           _xlfn._xlws.FILTER('Checklist.loc DATA'!$D$3:$D$3000,'Checklist.loc DATA'!$C$3:$C$3000=B804,"#no matching result in Checklist.loc DATA")))</f>
        <v/>
      </c>
      <c r="D804" s="54"/>
      <c r="E804" s="46" t="str" cm="1">
        <f t="array" ref="E804">IF(D804="","",
       IF(OR(_xlfn._xlws.FILTER('Checklist.loc DATA'!$D$3:$D$3000,'Checklist.loc DATA'!$C$3:$C$3000=D804,"#no matching result in Checklist.loc DATA")="#no matching result found in Checklist.loc DATA",_xlfn._xlws.FILTER('Checklist.loc DATA'!$D$3:$D$3000,'Checklist.loc DATA'!$C$3:$C$3000=D804,"#no matching result in Checklist.loc DATA")="MISSING",_xlfn._xlws.FILTER('Checklist.loc DATA'!$D$3:$D$3000,'Checklist.loc DATA'!$C$3:$C$3000=D804,"#no matching result in Checklist.loc DATA")=""),
            IF(_xlfn._xlws.FILTER('GAME.CHECKLIST_ Integrator'!$C$2:$C$3000,'GAME.CHECKLIST_ Integrator'!$D$2:$D$3000=D804,"#no matching result in GAME.CHECKLIST Integrator")="0","#Text found in aircraft PAGE_Integrator but no matching entry name; check that you copy-pasted entry names",
                   _xlfn._xlws.FILTER('GAME.CHECKLIST_ Integrator'!$C$2:$C$3000,'GAME.CHECKLIST_ Integrator'!$D$2:$D$3000=D804,"#no matching result in GAME.CHECKLIST Integrator")),
           _xlfn._xlws.FILTER('Checklist.loc DATA'!$D$3:$D$3000,'Checklist.loc DATA'!$C$3:$C$3000=D804,"#no matching result in Checklist.loc DATA")))</f>
        <v/>
      </c>
      <c r="F804" s="52"/>
      <c r="G804" s="46" t="str" cm="1">
        <f t="array" ref="G804">IF(F804="","",
       IF(OR(_xlfn._xlws.FILTER('Checklist.loc DATA'!$D$3:$D$3000,'Checklist.loc DATA'!$C$3:$C$3000=F804,"#no matching result in Checklist.loc DATA")="#no matching result found in Checklist.loc DATA",_xlfn._xlws.FILTER('Checklist.loc DATA'!$D$3:$D$3000,'Checklist.loc DATA'!$C$3:$C$3000=F804,"#no matching result in Checklist.loc DATA")="MISSING",_xlfn._xlws.FILTER('Checklist.loc DATA'!$D$3:$D$3000,'Checklist.loc DATA'!$C$3:$C$3000=F804,"#no matching result in Checklist.loc DATA")=""),
            IF(_xlfn._xlws.FILTER('GAME.CHECKLIST_ Integrator'!$C$2:$C$3000,'GAME.CHECKLIST_ Integrator'!$D$2:$D$3000=F804,"#no matching result in GAME.CHECKLIST Integrator")="0","#Text found in aircraft PAGE_Integrator but no matching entry name; check that you copy-pasted entry names",
                   _xlfn._xlws.FILTER('GAME.CHECKLIST_ Integrator'!$C$2:$C$3000,'GAME.CHECKLIST_ Integrator'!$D$2:$D$3000=F804,"#no matching result in GAME.CHECKLIST Integrator")),
           _xlfn._xlws.FILTER('Checklist.loc DATA'!$D$3:$D$3000,'Checklist.loc DATA'!$C$3:$C$3000=F804,"#no matching result in Checklist.loc DATA")))</f>
        <v/>
      </c>
      <c r="H804" s="61"/>
      <c r="I804" s="46" t="str" cm="1">
        <f t="array" ref="I804">IF(H804="","",
       IF(OR(_xlfn._xlws.FILTER('Checklist.loc DATA'!$D$3:$D$3000,'Checklist.loc DATA'!$C$3:$C$3000=H804,"#no matching result in Checklist.loc DATA")="#no matching result found in Checklist.loc DATA",_xlfn._xlws.FILTER('Checklist.loc DATA'!$D$3:$D$3000,'Checklist.loc DATA'!$C$3:$C$3000=H804,"#no matching result in Checklist.loc DATA")="MISSING",_xlfn._xlws.FILTER('Checklist.loc DATA'!$D$3:$D$3000,'Checklist.loc DATA'!$C$3:$C$3000=H804,"#no matching result in Checklist.loc DATA")=""),
            IF(_xlfn._xlws.FILTER('GAME.CHECKLIST_ Integrator'!$C$2:$C$3000,'GAME.CHECKLIST_ Integrator'!$D$2:$D$3000=H804,"#no matching result in GAME.CHECKLIST Integrator")="0","#Text found in aircraft PAGE_Integrator but no matching entry name; check that you copy-pasted entry names",
                   _xlfn._xlws.FILTER('GAME.CHECKLIST_ Integrator'!$C$2:$C$3000,'GAME.CHECKLIST_ Integrator'!$D$2:$D$3000=H804,"#no matching result in GAME.CHECKLIST Integrator")),
           _xlfn._xlws.FILTER('Checklist.loc DATA'!$D$3:$D$3000,'Checklist.loc DATA'!$C$3:$C$3000=H804,"#no matching result in Checklist.loc DATA")))</f>
        <v/>
      </c>
      <c r="J804" s="48"/>
      <c r="K804" s="46" t="str" cm="1">
        <f t="array" ref="K804">IF(OR(J804="",J804=0),"",
       IF(OR(_xlfn._xlws.FILTER('Checklist.loc DATA'!$E$3:$E$3000,'Checklist.loc DATA'!$D$3:$D$3000=J804,"#no matching result in Checklist.loc DATA")="#no matching result found in Checklist.loc DATA",_xlfn._xlws.FILTER('Checklist.loc DATA'!$E$3:$E$3000,'Checklist.loc DATA'!$D$3:$D$3000=J804,"#no matching result in Checklist.loc DATA")="MISSING",_xlfn._xlws.FILTER('Checklist.loc DATA'!$E$3:$E$3000,'Checklist.loc DATA'!$D$3:$D$3000=J804,"#no matching result in Checklist.loc DATA")=""),
          IF(_xlfn._xlws.FILTER('CLUE. Integrator'!$C$2:$C$3000,'CLUE. Integrator'!$D$2:$D$3000=J804,"#no matching result in aircraft CLUE_Integrator")="0","#Text found in aircraft CLUE_Integrator but no matching entry name; check that you copy-pasted entry names",
                   _xlfn._xlws.FILTER('CLUE. Integrator'!$C$2:$C$3000,'CLUE. Integrator'!$D$2:$D$3000=J804,"#no matching result in aircraft CLUE_Integrator")),
           _xlfn._xlws.FILTER('Checklist.loc DATA'!$E$3:$E$3000,'Checklist.loc DATA'!$D$3:$D$3000=J804,"#no matching result in Checklist.loc DATA")))</f>
        <v/>
      </c>
      <c r="L804" s="63" t="str">
        <f>IF('Integrator tracking'!G813="","",'Integrator tracking'!G813)</f>
        <v/>
      </c>
      <c r="M804" s="14" t="str">
        <f t="shared" si="24"/>
        <v/>
      </c>
      <c r="N804" s="14" t="str">
        <f>IF(F804="","",
_xlfn.CONCAT('Resource Checklist generator'!$A$2,UPPER('Resource Checklist generator'!$O$1),SUBSTITUTE(_xlfn.CONCAT(G804,"_",I804),"GAME.CHECKLIST_",""),"_",T804,'Resource Checklist generator'!$M$2,L804,'Resource Checklist generator'!$K$2,CHAR(10),
    'Resource Checklist generator'!$L$1,'Resource Checklist generator'!$N$2,'Resource Checklist generator'!$K$1,CHAR(10),
    'Resource Checklist generator'!$N$1
))</f>
        <v/>
      </c>
      <c r="O804" s="14" t="str">
        <f>IF(NOT(OR(U804=0,U804="")),_xlfn.CONCAT('Resource Checklist generator'!$G$2,U804,'Resource Checklist generator'!$H$2,CHAR(10),'Resource Checklist generator'!$I$2),"")</f>
        <v/>
      </c>
      <c r="P804" s="14" t="str">
        <f>IF(NOT(OR(V804=0,V804="")),_xlfn.CONCAT('Resource Checklist generator'!$J$2,V804,'Resource Checklist generator'!$H$2,CHAR(10),'Resource Checklist generator'!$L$2),"")</f>
        <v/>
      </c>
      <c r="Q804" s="14" t="str">
        <f>IF(F804="","",
    _xlfn.CONCAT('Resource Checklist generator'!$A$1,UPPER('Resource Checklist generator'!$O$1),SUBSTITUTE(_xlfn.CONCAT(G804,"_",I804),"GAME.CHECKLIST_",""),'Resource Checklist generator'!$B$1,CHAR(10),
    'Resource Checklist generator'!$C$1,G804,'Resource Checklist generator'!$D$1,I804,'Resource Checklist generator'!$E$1,CHAR(10),
    IF(K804="","",_xlfn.CONCAT('Resource Checklist generator'!$F$1,K804,'Resource Checklist generator'!$G$1,CHAR(10))),
    'Resource Checklist generator'!$J$1,'Resource Checklist generator'!$K$1,CHAR(10),
    'Resource Checklist generator'!$N$1)
)</f>
        <v/>
      </c>
      <c r="R804" s="14"/>
      <c r="S804" s="14" t="str">
        <f t="shared" si="25"/>
        <v/>
      </c>
      <c r="T804" s="14" t="str" cm="1">
        <f t="array" ref="T804">IF(Q804="","",MATCH(MID(Q804,1,255),MID($R$3:$R$999,1,255),0))</f>
        <v/>
      </c>
      <c r="U804" s="14"/>
      <c r="V804" s="14"/>
    </row>
    <row r="805" spans="2:22">
      <c r="B805" s="9"/>
      <c r="C805" s="46" t="str" cm="1">
        <f t="array" ref="C805">IF(B805="","",
       IF(OR(_xlfn._xlws.FILTER('Checklist.loc DATA'!$D$3:$D$3000,'Checklist.loc DATA'!$C$3:$C$3000=B805,"#no matching result in Checklist.loc DATA")="#no matching result found in Checklist.loc DATA",_xlfn._xlws.FILTER('Checklist.loc DATA'!$D$3:$D$3000,'Checklist.loc DATA'!$C$3:$C$3000=B805,"#no matching result in Checklist.loc DATA")="MISSING",_xlfn._xlws.FILTER('Checklist.loc DATA'!$D$3:$D$3000,'Checklist.loc DATA'!$C$3:$C$3000=B805,"#no matching result in Checklist.loc DATA")=""),
            IF(_xlfn._xlws.FILTER('GAME.CHECKLIST_ Integrator'!$C$2:$C$3000,'GAME.CHECKLIST_ Integrator'!$D$2:$D$3000=B805,"#no matching result in GAME.CHECKLIST Integrator")="0","#Text found in aircraft PAGE_Integrator but no matching entry name; check that you copy-pasted entry names",
                   _xlfn._xlws.FILTER('GAME.CHECKLIST_ Integrator'!$C$2:$C$3000,'GAME.CHECKLIST_ Integrator'!$D$2:$D$3000=B805,"#no matching result in GAME.CHECKLIST Integrator")),
           _xlfn._xlws.FILTER('Checklist.loc DATA'!$D$3:$D$3000,'Checklist.loc DATA'!$C$3:$C$3000=B805,"#no matching result in Checklist.loc DATA")))</f>
        <v/>
      </c>
      <c r="D805" s="54"/>
      <c r="E805" s="46" t="str" cm="1">
        <f t="array" ref="E805">IF(D805="","",
       IF(OR(_xlfn._xlws.FILTER('Checklist.loc DATA'!$D$3:$D$3000,'Checklist.loc DATA'!$C$3:$C$3000=D805,"#no matching result in Checklist.loc DATA")="#no matching result found in Checklist.loc DATA",_xlfn._xlws.FILTER('Checklist.loc DATA'!$D$3:$D$3000,'Checklist.loc DATA'!$C$3:$C$3000=D805,"#no matching result in Checklist.loc DATA")="MISSING",_xlfn._xlws.FILTER('Checklist.loc DATA'!$D$3:$D$3000,'Checklist.loc DATA'!$C$3:$C$3000=D805,"#no matching result in Checklist.loc DATA")=""),
            IF(_xlfn._xlws.FILTER('GAME.CHECKLIST_ Integrator'!$C$2:$C$3000,'GAME.CHECKLIST_ Integrator'!$D$2:$D$3000=D805,"#no matching result in GAME.CHECKLIST Integrator")="0","#Text found in aircraft PAGE_Integrator but no matching entry name; check that you copy-pasted entry names",
                   _xlfn._xlws.FILTER('GAME.CHECKLIST_ Integrator'!$C$2:$C$3000,'GAME.CHECKLIST_ Integrator'!$D$2:$D$3000=D805,"#no matching result in GAME.CHECKLIST Integrator")),
           _xlfn._xlws.FILTER('Checklist.loc DATA'!$D$3:$D$3000,'Checklist.loc DATA'!$C$3:$C$3000=D805,"#no matching result in Checklist.loc DATA")))</f>
        <v/>
      </c>
      <c r="F805" s="52"/>
      <c r="G805" s="46" t="str" cm="1">
        <f t="array" ref="G805">IF(F805="","",
       IF(OR(_xlfn._xlws.FILTER('Checklist.loc DATA'!$D$3:$D$3000,'Checklist.loc DATA'!$C$3:$C$3000=F805,"#no matching result in Checklist.loc DATA")="#no matching result found in Checklist.loc DATA",_xlfn._xlws.FILTER('Checklist.loc DATA'!$D$3:$D$3000,'Checklist.loc DATA'!$C$3:$C$3000=F805,"#no matching result in Checklist.loc DATA")="MISSING",_xlfn._xlws.FILTER('Checklist.loc DATA'!$D$3:$D$3000,'Checklist.loc DATA'!$C$3:$C$3000=F805,"#no matching result in Checklist.loc DATA")=""),
            IF(_xlfn._xlws.FILTER('GAME.CHECKLIST_ Integrator'!$C$2:$C$3000,'GAME.CHECKLIST_ Integrator'!$D$2:$D$3000=F805,"#no matching result in GAME.CHECKLIST Integrator")="0","#Text found in aircraft PAGE_Integrator but no matching entry name; check that you copy-pasted entry names",
                   _xlfn._xlws.FILTER('GAME.CHECKLIST_ Integrator'!$C$2:$C$3000,'GAME.CHECKLIST_ Integrator'!$D$2:$D$3000=F805,"#no matching result in GAME.CHECKLIST Integrator")),
           _xlfn._xlws.FILTER('Checklist.loc DATA'!$D$3:$D$3000,'Checklist.loc DATA'!$C$3:$C$3000=F805,"#no matching result in Checklist.loc DATA")))</f>
        <v/>
      </c>
      <c r="H805" s="61"/>
      <c r="I805" s="46" t="str" cm="1">
        <f t="array" ref="I805">IF(H805="","",
       IF(OR(_xlfn._xlws.FILTER('Checklist.loc DATA'!$D$3:$D$3000,'Checklist.loc DATA'!$C$3:$C$3000=H805,"#no matching result in Checklist.loc DATA")="#no matching result found in Checklist.loc DATA",_xlfn._xlws.FILTER('Checklist.loc DATA'!$D$3:$D$3000,'Checklist.loc DATA'!$C$3:$C$3000=H805,"#no matching result in Checklist.loc DATA")="MISSING",_xlfn._xlws.FILTER('Checklist.loc DATA'!$D$3:$D$3000,'Checklist.loc DATA'!$C$3:$C$3000=H805,"#no matching result in Checklist.loc DATA")=""),
            IF(_xlfn._xlws.FILTER('GAME.CHECKLIST_ Integrator'!$C$2:$C$3000,'GAME.CHECKLIST_ Integrator'!$D$2:$D$3000=H805,"#no matching result in GAME.CHECKLIST Integrator")="0","#Text found in aircraft PAGE_Integrator but no matching entry name; check that you copy-pasted entry names",
                   _xlfn._xlws.FILTER('GAME.CHECKLIST_ Integrator'!$C$2:$C$3000,'GAME.CHECKLIST_ Integrator'!$D$2:$D$3000=H805,"#no matching result in GAME.CHECKLIST Integrator")),
           _xlfn._xlws.FILTER('Checklist.loc DATA'!$D$3:$D$3000,'Checklist.loc DATA'!$C$3:$C$3000=H805,"#no matching result in Checklist.loc DATA")))</f>
        <v/>
      </c>
      <c r="J805" s="48"/>
      <c r="K805" s="46" t="str" cm="1">
        <f t="array" ref="K805">IF(OR(J805="",J805=0),"",
       IF(OR(_xlfn._xlws.FILTER('Checklist.loc DATA'!$E$3:$E$3000,'Checklist.loc DATA'!$D$3:$D$3000=J805,"#no matching result in Checklist.loc DATA")="#no matching result found in Checklist.loc DATA",_xlfn._xlws.FILTER('Checklist.loc DATA'!$E$3:$E$3000,'Checklist.loc DATA'!$D$3:$D$3000=J805,"#no matching result in Checklist.loc DATA")="MISSING",_xlfn._xlws.FILTER('Checklist.loc DATA'!$E$3:$E$3000,'Checklist.loc DATA'!$D$3:$D$3000=J805,"#no matching result in Checklist.loc DATA")=""),
          IF(_xlfn._xlws.FILTER('CLUE. Integrator'!$C$2:$C$3000,'CLUE. Integrator'!$D$2:$D$3000=J805,"#no matching result in aircraft CLUE_Integrator")="0","#Text found in aircraft CLUE_Integrator but no matching entry name; check that you copy-pasted entry names",
                   _xlfn._xlws.FILTER('CLUE. Integrator'!$C$2:$C$3000,'CLUE. Integrator'!$D$2:$D$3000=J805,"#no matching result in aircraft CLUE_Integrator")),
           _xlfn._xlws.FILTER('Checklist.loc DATA'!$E$3:$E$3000,'Checklist.loc DATA'!$D$3:$D$3000=J805,"#no matching result in Checklist.loc DATA")))</f>
        <v/>
      </c>
      <c r="L805" s="63" t="str">
        <f>IF('Integrator tracking'!G814="","",'Integrator tracking'!G814)</f>
        <v/>
      </c>
      <c r="M805" s="14" t="str">
        <f t="shared" si="24"/>
        <v/>
      </c>
      <c r="N805" s="14" t="str">
        <f>IF(F805="","",
_xlfn.CONCAT('Resource Checklist generator'!$A$2,UPPER('Resource Checklist generator'!$O$1),SUBSTITUTE(_xlfn.CONCAT(G805,"_",I805),"GAME.CHECKLIST_",""),"_",T805,'Resource Checklist generator'!$M$2,L805,'Resource Checklist generator'!$K$2,CHAR(10),
    'Resource Checklist generator'!$L$1,'Resource Checklist generator'!$N$2,'Resource Checklist generator'!$K$1,CHAR(10),
    'Resource Checklist generator'!$N$1
))</f>
        <v/>
      </c>
      <c r="O805" s="14" t="str">
        <f>IF(NOT(OR(U805=0,U805="")),_xlfn.CONCAT('Resource Checklist generator'!$G$2,U805,'Resource Checklist generator'!$H$2,CHAR(10),'Resource Checklist generator'!$I$2),"")</f>
        <v/>
      </c>
      <c r="P805" s="14" t="str">
        <f>IF(NOT(OR(V805=0,V805="")),_xlfn.CONCAT('Resource Checklist generator'!$J$2,V805,'Resource Checklist generator'!$H$2,CHAR(10),'Resource Checklist generator'!$L$2),"")</f>
        <v/>
      </c>
      <c r="Q805" s="14" t="str">
        <f>IF(F805="","",
    _xlfn.CONCAT('Resource Checklist generator'!$A$1,UPPER('Resource Checklist generator'!$O$1),SUBSTITUTE(_xlfn.CONCAT(G805,"_",I805),"GAME.CHECKLIST_",""),'Resource Checklist generator'!$B$1,CHAR(10),
    'Resource Checklist generator'!$C$1,G805,'Resource Checklist generator'!$D$1,I805,'Resource Checklist generator'!$E$1,CHAR(10),
    IF(K805="","",_xlfn.CONCAT('Resource Checklist generator'!$F$1,K805,'Resource Checklist generator'!$G$1,CHAR(10))),
    'Resource Checklist generator'!$J$1,'Resource Checklist generator'!$K$1,CHAR(10),
    'Resource Checklist generator'!$N$1)
)</f>
        <v/>
      </c>
      <c r="R805" s="14"/>
      <c r="S805" s="14" t="str">
        <f t="shared" si="25"/>
        <v/>
      </c>
      <c r="T805" s="14" t="str" cm="1">
        <f t="array" ref="T805">IF(Q805="","",MATCH(MID(Q805,1,255),MID($R$3:$R$999,1,255),0))</f>
        <v/>
      </c>
      <c r="U805" s="14"/>
      <c r="V805" s="14"/>
    </row>
    <row r="806" spans="2:22">
      <c r="B806" s="9"/>
      <c r="C806" s="46" t="str" cm="1">
        <f t="array" ref="C806">IF(B806="","",
       IF(OR(_xlfn._xlws.FILTER('Checklist.loc DATA'!$D$3:$D$3000,'Checklist.loc DATA'!$C$3:$C$3000=B806,"#no matching result in Checklist.loc DATA")="#no matching result found in Checklist.loc DATA",_xlfn._xlws.FILTER('Checklist.loc DATA'!$D$3:$D$3000,'Checklist.loc DATA'!$C$3:$C$3000=B806,"#no matching result in Checklist.loc DATA")="MISSING",_xlfn._xlws.FILTER('Checklist.loc DATA'!$D$3:$D$3000,'Checklist.loc DATA'!$C$3:$C$3000=B806,"#no matching result in Checklist.loc DATA")=""),
            IF(_xlfn._xlws.FILTER('GAME.CHECKLIST_ Integrator'!$C$2:$C$3000,'GAME.CHECKLIST_ Integrator'!$D$2:$D$3000=B806,"#no matching result in GAME.CHECKLIST Integrator")="0","#Text found in aircraft PAGE_Integrator but no matching entry name; check that you copy-pasted entry names",
                   _xlfn._xlws.FILTER('GAME.CHECKLIST_ Integrator'!$C$2:$C$3000,'GAME.CHECKLIST_ Integrator'!$D$2:$D$3000=B806,"#no matching result in GAME.CHECKLIST Integrator")),
           _xlfn._xlws.FILTER('Checklist.loc DATA'!$D$3:$D$3000,'Checklist.loc DATA'!$C$3:$C$3000=B806,"#no matching result in Checklist.loc DATA")))</f>
        <v/>
      </c>
      <c r="D806" s="54"/>
      <c r="E806" s="46" t="str" cm="1">
        <f t="array" ref="E806">IF(D806="","",
       IF(OR(_xlfn._xlws.FILTER('Checklist.loc DATA'!$D$3:$D$3000,'Checklist.loc DATA'!$C$3:$C$3000=D806,"#no matching result in Checklist.loc DATA")="#no matching result found in Checklist.loc DATA",_xlfn._xlws.FILTER('Checklist.loc DATA'!$D$3:$D$3000,'Checklist.loc DATA'!$C$3:$C$3000=D806,"#no matching result in Checklist.loc DATA")="MISSING",_xlfn._xlws.FILTER('Checklist.loc DATA'!$D$3:$D$3000,'Checklist.loc DATA'!$C$3:$C$3000=D806,"#no matching result in Checklist.loc DATA")=""),
            IF(_xlfn._xlws.FILTER('GAME.CHECKLIST_ Integrator'!$C$2:$C$3000,'GAME.CHECKLIST_ Integrator'!$D$2:$D$3000=D806,"#no matching result in GAME.CHECKLIST Integrator")="0","#Text found in aircraft PAGE_Integrator but no matching entry name; check that you copy-pasted entry names",
                   _xlfn._xlws.FILTER('GAME.CHECKLIST_ Integrator'!$C$2:$C$3000,'GAME.CHECKLIST_ Integrator'!$D$2:$D$3000=D806,"#no matching result in GAME.CHECKLIST Integrator")),
           _xlfn._xlws.FILTER('Checklist.loc DATA'!$D$3:$D$3000,'Checklist.loc DATA'!$C$3:$C$3000=D806,"#no matching result in Checklist.loc DATA")))</f>
        <v/>
      </c>
      <c r="F806" s="52"/>
      <c r="G806" s="46" t="str" cm="1">
        <f t="array" ref="G806">IF(F806="","",
       IF(OR(_xlfn._xlws.FILTER('Checklist.loc DATA'!$D$3:$D$3000,'Checklist.loc DATA'!$C$3:$C$3000=F806,"#no matching result in Checklist.loc DATA")="#no matching result found in Checklist.loc DATA",_xlfn._xlws.FILTER('Checklist.loc DATA'!$D$3:$D$3000,'Checklist.loc DATA'!$C$3:$C$3000=F806,"#no matching result in Checklist.loc DATA")="MISSING",_xlfn._xlws.FILTER('Checklist.loc DATA'!$D$3:$D$3000,'Checklist.loc DATA'!$C$3:$C$3000=F806,"#no matching result in Checklist.loc DATA")=""),
            IF(_xlfn._xlws.FILTER('GAME.CHECKLIST_ Integrator'!$C$2:$C$3000,'GAME.CHECKLIST_ Integrator'!$D$2:$D$3000=F806,"#no matching result in GAME.CHECKLIST Integrator")="0","#Text found in aircraft PAGE_Integrator but no matching entry name; check that you copy-pasted entry names",
                   _xlfn._xlws.FILTER('GAME.CHECKLIST_ Integrator'!$C$2:$C$3000,'GAME.CHECKLIST_ Integrator'!$D$2:$D$3000=F806,"#no matching result in GAME.CHECKLIST Integrator")),
           _xlfn._xlws.FILTER('Checklist.loc DATA'!$D$3:$D$3000,'Checklist.loc DATA'!$C$3:$C$3000=F806,"#no matching result in Checklist.loc DATA")))</f>
        <v/>
      </c>
      <c r="H806" s="61"/>
      <c r="I806" s="46" t="str" cm="1">
        <f t="array" ref="I806">IF(H806="","",
       IF(OR(_xlfn._xlws.FILTER('Checklist.loc DATA'!$D$3:$D$3000,'Checklist.loc DATA'!$C$3:$C$3000=H806,"#no matching result in Checklist.loc DATA")="#no matching result found in Checklist.loc DATA",_xlfn._xlws.FILTER('Checklist.loc DATA'!$D$3:$D$3000,'Checklist.loc DATA'!$C$3:$C$3000=H806,"#no matching result in Checklist.loc DATA")="MISSING",_xlfn._xlws.FILTER('Checklist.loc DATA'!$D$3:$D$3000,'Checklist.loc DATA'!$C$3:$C$3000=H806,"#no matching result in Checklist.loc DATA")=""),
            IF(_xlfn._xlws.FILTER('GAME.CHECKLIST_ Integrator'!$C$2:$C$3000,'GAME.CHECKLIST_ Integrator'!$D$2:$D$3000=H806,"#no matching result in GAME.CHECKLIST Integrator")="0","#Text found in aircraft PAGE_Integrator but no matching entry name; check that you copy-pasted entry names",
                   _xlfn._xlws.FILTER('GAME.CHECKLIST_ Integrator'!$C$2:$C$3000,'GAME.CHECKLIST_ Integrator'!$D$2:$D$3000=H806,"#no matching result in GAME.CHECKLIST Integrator")),
           _xlfn._xlws.FILTER('Checklist.loc DATA'!$D$3:$D$3000,'Checklist.loc DATA'!$C$3:$C$3000=H806,"#no matching result in Checklist.loc DATA")))</f>
        <v/>
      </c>
      <c r="J806" s="48"/>
      <c r="K806" s="46" t="str" cm="1">
        <f t="array" ref="K806">IF(OR(J806="",J806=0),"",
       IF(OR(_xlfn._xlws.FILTER('Checklist.loc DATA'!$E$3:$E$3000,'Checklist.loc DATA'!$D$3:$D$3000=J806,"#no matching result in Checklist.loc DATA")="#no matching result found in Checklist.loc DATA",_xlfn._xlws.FILTER('Checklist.loc DATA'!$E$3:$E$3000,'Checklist.loc DATA'!$D$3:$D$3000=J806,"#no matching result in Checklist.loc DATA")="MISSING",_xlfn._xlws.FILTER('Checklist.loc DATA'!$E$3:$E$3000,'Checklist.loc DATA'!$D$3:$D$3000=J806,"#no matching result in Checklist.loc DATA")=""),
          IF(_xlfn._xlws.FILTER('CLUE. Integrator'!$C$2:$C$3000,'CLUE. Integrator'!$D$2:$D$3000=J806,"#no matching result in aircraft CLUE_Integrator")="0","#Text found in aircraft CLUE_Integrator but no matching entry name; check that you copy-pasted entry names",
                   _xlfn._xlws.FILTER('CLUE. Integrator'!$C$2:$C$3000,'CLUE. Integrator'!$D$2:$D$3000=J806,"#no matching result in aircraft CLUE_Integrator")),
           _xlfn._xlws.FILTER('Checklist.loc DATA'!$E$3:$E$3000,'Checklist.loc DATA'!$D$3:$D$3000=J806,"#no matching result in Checklist.loc DATA")))</f>
        <v/>
      </c>
      <c r="L806" s="63" t="str">
        <f>IF('Integrator tracking'!G815="","",'Integrator tracking'!G815)</f>
        <v/>
      </c>
      <c r="M806" s="14" t="str">
        <f t="shared" si="24"/>
        <v/>
      </c>
      <c r="N806" s="14" t="str">
        <f>IF(F806="","",
_xlfn.CONCAT('Resource Checklist generator'!$A$2,UPPER('Resource Checklist generator'!$O$1),SUBSTITUTE(_xlfn.CONCAT(G806,"_",I806),"GAME.CHECKLIST_",""),"_",T806,'Resource Checklist generator'!$M$2,L806,'Resource Checklist generator'!$K$2,CHAR(10),
    'Resource Checklist generator'!$L$1,'Resource Checklist generator'!$N$2,'Resource Checklist generator'!$K$1,CHAR(10),
    'Resource Checklist generator'!$N$1
))</f>
        <v/>
      </c>
      <c r="O806" s="14" t="str">
        <f>IF(NOT(OR(U806=0,U806="")),_xlfn.CONCAT('Resource Checklist generator'!$G$2,U806,'Resource Checklist generator'!$H$2,CHAR(10),'Resource Checklist generator'!$I$2),"")</f>
        <v/>
      </c>
      <c r="P806" s="14" t="str">
        <f>IF(NOT(OR(V806=0,V806="")),_xlfn.CONCAT('Resource Checklist generator'!$J$2,V806,'Resource Checklist generator'!$H$2,CHAR(10),'Resource Checklist generator'!$L$2),"")</f>
        <v/>
      </c>
      <c r="Q806" s="14" t="str">
        <f>IF(F806="","",
    _xlfn.CONCAT('Resource Checklist generator'!$A$1,UPPER('Resource Checklist generator'!$O$1),SUBSTITUTE(_xlfn.CONCAT(G806,"_",I806),"GAME.CHECKLIST_",""),'Resource Checklist generator'!$B$1,CHAR(10),
    'Resource Checklist generator'!$C$1,G806,'Resource Checklist generator'!$D$1,I806,'Resource Checklist generator'!$E$1,CHAR(10),
    IF(K806="","",_xlfn.CONCAT('Resource Checklist generator'!$F$1,K806,'Resource Checklist generator'!$G$1,CHAR(10))),
    'Resource Checklist generator'!$J$1,'Resource Checklist generator'!$K$1,CHAR(10),
    'Resource Checklist generator'!$N$1)
)</f>
        <v/>
      </c>
      <c r="R806" s="14"/>
      <c r="S806" s="14" t="str">
        <f t="shared" si="25"/>
        <v/>
      </c>
      <c r="T806" s="14" t="str" cm="1">
        <f t="array" ref="T806">IF(Q806="","",MATCH(MID(Q806,1,255),MID($R$3:$R$999,1,255),0))</f>
        <v/>
      </c>
      <c r="U806" s="14"/>
      <c r="V806" s="14"/>
    </row>
    <row r="807" spans="2:22">
      <c r="B807" s="9"/>
      <c r="C807" s="46" t="str" cm="1">
        <f t="array" ref="C807">IF(B807="","",
       IF(OR(_xlfn._xlws.FILTER('Checklist.loc DATA'!$D$3:$D$3000,'Checklist.loc DATA'!$C$3:$C$3000=B807,"#no matching result in Checklist.loc DATA")="#no matching result found in Checklist.loc DATA",_xlfn._xlws.FILTER('Checklist.loc DATA'!$D$3:$D$3000,'Checklist.loc DATA'!$C$3:$C$3000=B807,"#no matching result in Checklist.loc DATA")="MISSING",_xlfn._xlws.FILTER('Checklist.loc DATA'!$D$3:$D$3000,'Checklist.loc DATA'!$C$3:$C$3000=B807,"#no matching result in Checklist.loc DATA")=""),
            IF(_xlfn._xlws.FILTER('GAME.CHECKLIST_ Integrator'!$C$2:$C$3000,'GAME.CHECKLIST_ Integrator'!$D$2:$D$3000=B807,"#no matching result in GAME.CHECKLIST Integrator")="0","#Text found in aircraft PAGE_Integrator but no matching entry name; check that you copy-pasted entry names",
                   _xlfn._xlws.FILTER('GAME.CHECKLIST_ Integrator'!$C$2:$C$3000,'GAME.CHECKLIST_ Integrator'!$D$2:$D$3000=B807,"#no matching result in GAME.CHECKLIST Integrator")),
           _xlfn._xlws.FILTER('Checklist.loc DATA'!$D$3:$D$3000,'Checklist.loc DATA'!$C$3:$C$3000=B807,"#no matching result in Checklist.loc DATA")))</f>
        <v/>
      </c>
      <c r="D807" s="54"/>
      <c r="E807" s="46" t="str" cm="1">
        <f t="array" ref="E807">IF(D807="","",
       IF(OR(_xlfn._xlws.FILTER('Checklist.loc DATA'!$D$3:$D$3000,'Checklist.loc DATA'!$C$3:$C$3000=D807,"#no matching result in Checklist.loc DATA")="#no matching result found in Checklist.loc DATA",_xlfn._xlws.FILTER('Checklist.loc DATA'!$D$3:$D$3000,'Checklist.loc DATA'!$C$3:$C$3000=D807,"#no matching result in Checklist.loc DATA")="MISSING",_xlfn._xlws.FILTER('Checklist.loc DATA'!$D$3:$D$3000,'Checklist.loc DATA'!$C$3:$C$3000=D807,"#no matching result in Checklist.loc DATA")=""),
            IF(_xlfn._xlws.FILTER('GAME.CHECKLIST_ Integrator'!$C$2:$C$3000,'GAME.CHECKLIST_ Integrator'!$D$2:$D$3000=D807,"#no matching result in GAME.CHECKLIST Integrator")="0","#Text found in aircraft PAGE_Integrator but no matching entry name; check that you copy-pasted entry names",
                   _xlfn._xlws.FILTER('GAME.CHECKLIST_ Integrator'!$C$2:$C$3000,'GAME.CHECKLIST_ Integrator'!$D$2:$D$3000=D807,"#no matching result in GAME.CHECKLIST Integrator")),
           _xlfn._xlws.FILTER('Checklist.loc DATA'!$D$3:$D$3000,'Checklist.loc DATA'!$C$3:$C$3000=D807,"#no matching result in Checklist.loc DATA")))</f>
        <v/>
      </c>
      <c r="F807" s="52"/>
      <c r="G807" s="46" t="str" cm="1">
        <f t="array" ref="G807">IF(F807="","",
       IF(OR(_xlfn._xlws.FILTER('Checklist.loc DATA'!$D$3:$D$3000,'Checklist.loc DATA'!$C$3:$C$3000=F807,"#no matching result in Checklist.loc DATA")="#no matching result found in Checklist.loc DATA",_xlfn._xlws.FILTER('Checklist.loc DATA'!$D$3:$D$3000,'Checklist.loc DATA'!$C$3:$C$3000=F807,"#no matching result in Checklist.loc DATA")="MISSING",_xlfn._xlws.FILTER('Checklist.loc DATA'!$D$3:$D$3000,'Checklist.loc DATA'!$C$3:$C$3000=F807,"#no matching result in Checklist.loc DATA")=""),
            IF(_xlfn._xlws.FILTER('GAME.CHECKLIST_ Integrator'!$C$2:$C$3000,'GAME.CHECKLIST_ Integrator'!$D$2:$D$3000=F807,"#no matching result in GAME.CHECKLIST Integrator")="0","#Text found in aircraft PAGE_Integrator but no matching entry name; check that you copy-pasted entry names",
                   _xlfn._xlws.FILTER('GAME.CHECKLIST_ Integrator'!$C$2:$C$3000,'GAME.CHECKLIST_ Integrator'!$D$2:$D$3000=F807,"#no matching result in GAME.CHECKLIST Integrator")),
           _xlfn._xlws.FILTER('Checklist.loc DATA'!$D$3:$D$3000,'Checklist.loc DATA'!$C$3:$C$3000=F807,"#no matching result in Checklist.loc DATA")))</f>
        <v/>
      </c>
      <c r="H807" s="61"/>
      <c r="I807" s="46" t="str" cm="1">
        <f t="array" ref="I807">IF(H807="","",
       IF(OR(_xlfn._xlws.FILTER('Checklist.loc DATA'!$D$3:$D$3000,'Checklist.loc DATA'!$C$3:$C$3000=H807,"#no matching result in Checklist.loc DATA")="#no matching result found in Checklist.loc DATA",_xlfn._xlws.FILTER('Checklist.loc DATA'!$D$3:$D$3000,'Checklist.loc DATA'!$C$3:$C$3000=H807,"#no matching result in Checklist.loc DATA")="MISSING",_xlfn._xlws.FILTER('Checklist.loc DATA'!$D$3:$D$3000,'Checklist.loc DATA'!$C$3:$C$3000=H807,"#no matching result in Checklist.loc DATA")=""),
            IF(_xlfn._xlws.FILTER('GAME.CHECKLIST_ Integrator'!$C$2:$C$3000,'GAME.CHECKLIST_ Integrator'!$D$2:$D$3000=H807,"#no matching result in GAME.CHECKLIST Integrator")="0","#Text found in aircraft PAGE_Integrator but no matching entry name; check that you copy-pasted entry names",
                   _xlfn._xlws.FILTER('GAME.CHECKLIST_ Integrator'!$C$2:$C$3000,'GAME.CHECKLIST_ Integrator'!$D$2:$D$3000=H807,"#no matching result in GAME.CHECKLIST Integrator")),
           _xlfn._xlws.FILTER('Checklist.loc DATA'!$D$3:$D$3000,'Checklist.loc DATA'!$C$3:$C$3000=H807,"#no matching result in Checklist.loc DATA")))</f>
        <v/>
      </c>
      <c r="J807" s="48"/>
      <c r="K807" s="46" t="str" cm="1">
        <f t="array" ref="K807">IF(OR(J807="",J807=0),"",
       IF(OR(_xlfn._xlws.FILTER('Checklist.loc DATA'!$E$3:$E$3000,'Checklist.loc DATA'!$D$3:$D$3000=J807,"#no matching result in Checklist.loc DATA")="#no matching result found in Checklist.loc DATA",_xlfn._xlws.FILTER('Checklist.loc DATA'!$E$3:$E$3000,'Checklist.loc DATA'!$D$3:$D$3000=J807,"#no matching result in Checklist.loc DATA")="MISSING",_xlfn._xlws.FILTER('Checklist.loc DATA'!$E$3:$E$3000,'Checklist.loc DATA'!$D$3:$D$3000=J807,"#no matching result in Checklist.loc DATA")=""),
          IF(_xlfn._xlws.FILTER('CLUE. Integrator'!$C$2:$C$3000,'CLUE. Integrator'!$D$2:$D$3000=J807,"#no matching result in aircraft CLUE_Integrator")="0","#Text found in aircraft CLUE_Integrator but no matching entry name; check that you copy-pasted entry names",
                   _xlfn._xlws.FILTER('CLUE. Integrator'!$C$2:$C$3000,'CLUE. Integrator'!$D$2:$D$3000=J807,"#no matching result in aircraft CLUE_Integrator")),
           _xlfn._xlws.FILTER('Checklist.loc DATA'!$E$3:$E$3000,'Checklist.loc DATA'!$D$3:$D$3000=J807,"#no matching result in Checklist.loc DATA")))</f>
        <v/>
      </c>
      <c r="L807" s="63" t="str">
        <f>IF('Integrator tracking'!G816="","",'Integrator tracking'!G816)</f>
        <v/>
      </c>
      <c r="M807" s="14" t="str">
        <f t="shared" si="24"/>
        <v/>
      </c>
      <c r="N807" s="14" t="str">
        <f>IF(F807="","",
_xlfn.CONCAT('Resource Checklist generator'!$A$2,UPPER('Resource Checklist generator'!$O$1),SUBSTITUTE(_xlfn.CONCAT(G807,"_",I807),"GAME.CHECKLIST_",""),"_",T807,'Resource Checklist generator'!$M$2,L807,'Resource Checklist generator'!$K$2,CHAR(10),
    'Resource Checklist generator'!$L$1,'Resource Checklist generator'!$N$2,'Resource Checklist generator'!$K$1,CHAR(10),
    'Resource Checklist generator'!$N$1
))</f>
        <v/>
      </c>
      <c r="O807" s="14" t="str">
        <f>IF(NOT(OR(U807=0,U807="")),_xlfn.CONCAT('Resource Checklist generator'!$G$2,U807,'Resource Checklist generator'!$H$2,CHAR(10),'Resource Checklist generator'!$I$2),"")</f>
        <v/>
      </c>
      <c r="P807" s="14" t="str">
        <f>IF(NOT(OR(V807=0,V807="")),_xlfn.CONCAT('Resource Checklist generator'!$J$2,V807,'Resource Checklist generator'!$H$2,CHAR(10),'Resource Checklist generator'!$L$2),"")</f>
        <v/>
      </c>
      <c r="Q807" s="14" t="str">
        <f>IF(F807="","",
    _xlfn.CONCAT('Resource Checklist generator'!$A$1,UPPER('Resource Checklist generator'!$O$1),SUBSTITUTE(_xlfn.CONCAT(G807,"_",I807),"GAME.CHECKLIST_",""),'Resource Checklist generator'!$B$1,CHAR(10),
    'Resource Checklist generator'!$C$1,G807,'Resource Checklist generator'!$D$1,I807,'Resource Checklist generator'!$E$1,CHAR(10),
    IF(K807="","",_xlfn.CONCAT('Resource Checklist generator'!$F$1,K807,'Resource Checklist generator'!$G$1,CHAR(10))),
    'Resource Checklist generator'!$J$1,'Resource Checklist generator'!$K$1,CHAR(10),
    'Resource Checklist generator'!$N$1)
)</f>
        <v/>
      </c>
      <c r="R807" s="14"/>
      <c r="S807" s="14" t="str">
        <f t="shared" si="25"/>
        <v/>
      </c>
      <c r="T807" s="14" t="str" cm="1">
        <f t="array" ref="T807">IF(Q807="","",MATCH(MID(Q807,1,255),MID($R$3:$R$999,1,255),0))</f>
        <v/>
      </c>
      <c r="U807" s="14"/>
      <c r="V807" s="14"/>
    </row>
    <row r="808" spans="2:22">
      <c r="B808" s="9"/>
      <c r="C808" s="46" t="str" cm="1">
        <f t="array" ref="C808">IF(B808="","",
       IF(OR(_xlfn._xlws.FILTER('Checklist.loc DATA'!$D$3:$D$3000,'Checklist.loc DATA'!$C$3:$C$3000=B808,"#no matching result in Checklist.loc DATA")="#no matching result found in Checklist.loc DATA",_xlfn._xlws.FILTER('Checklist.loc DATA'!$D$3:$D$3000,'Checklist.loc DATA'!$C$3:$C$3000=B808,"#no matching result in Checklist.loc DATA")="MISSING",_xlfn._xlws.FILTER('Checklist.loc DATA'!$D$3:$D$3000,'Checklist.loc DATA'!$C$3:$C$3000=B808,"#no matching result in Checklist.loc DATA")=""),
            IF(_xlfn._xlws.FILTER('GAME.CHECKLIST_ Integrator'!$C$2:$C$3000,'GAME.CHECKLIST_ Integrator'!$D$2:$D$3000=B808,"#no matching result in GAME.CHECKLIST Integrator")="0","#Text found in aircraft PAGE_Integrator but no matching entry name; check that you copy-pasted entry names",
                   _xlfn._xlws.FILTER('GAME.CHECKLIST_ Integrator'!$C$2:$C$3000,'GAME.CHECKLIST_ Integrator'!$D$2:$D$3000=B808,"#no matching result in GAME.CHECKLIST Integrator")),
           _xlfn._xlws.FILTER('Checklist.loc DATA'!$D$3:$D$3000,'Checklist.loc DATA'!$C$3:$C$3000=B808,"#no matching result in Checklist.loc DATA")))</f>
        <v/>
      </c>
      <c r="D808" s="54"/>
      <c r="E808" s="46" t="str" cm="1">
        <f t="array" ref="E808">IF(D808="","",
       IF(OR(_xlfn._xlws.FILTER('Checklist.loc DATA'!$D$3:$D$3000,'Checklist.loc DATA'!$C$3:$C$3000=D808,"#no matching result in Checklist.loc DATA")="#no matching result found in Checklist.loc DATA",_xlfn._xlws.FILTER('Checklist.loc DATA'!$D$3:$D$3000,'Checklist.loc DATA'!$C$3:$C$3000=D808,"#no matching result in Checklist.loc DATA")="MISSING",_xlfn._xlws.FILTER('Checklist.loc DATA'!$D$3:$D$3000,'Checklist.loc DATA'!$C$3:$C$3000=D808,"#no matching result in Checklist.loc DATA")=""),
            IF(_xlfn._xlws.FILTER('GAME.CHECKLIST_ Integrator'!$C$2:$C$3000,'GAME.CHECKLIST_ Integrator'!$D$2:$D$3000=D808,"#no matching result in GAME.CHECKLIST Integrator")="0","#Text found in aircraft PAGE_Integrator but no matching entry name; check that you copy-pasted entry names",
                   _xlfn._xlws.FILTER('GAME.CHECKLIST_ Integrator'!$C$2:$C$3000,'GAME.CHECKLIST_ Integrator'!$D$2:$D$3000=D808,"#no matching result in GAME.CHECKLIST Integrator")),
           _xlfn._xlws.FILTER('Checklist.loc DATA'!$D$3:$D$3000,'Checklist.loc DATA'!$C$3:$C$3000=D808,"#no matching result in Checklist.loc DATA")))</f>
        <v/>
      </c>
      <c r="F808" s="52"/>
      <c r="G808" s="46" t="str" cm="1">
        <f t="array" ref="G808">IF(F808="","",
       IF(OR(_xlfn._xlws.FILTER('Checklist.loc DATA'!$D$3:$D$3000,'Checklist.loc DATA'!$C$3:$C$3000=F808,"#no matching result in Checklist.loc DATA")="#no matching result found in Checklist.loc DATA",_xlfn._xlws.FILTER('Checklist.loc DATA'!$D$3:$D$3000,'Checklist.loc DATA'!$C$3:$C$3000=F808,"#no matching result in Checklist.loc DATA")="MISSING",_xlfn._xlws.FILTER('Checklist.loc DATA'!$D$3:$D$3000,'Checklist.loc DATA'!$C$3:$C$3000=F808,"#no matching result in Checklist.loc DATA")=""),
            IF(_xlfn._xlws.FILTER('GAME.CHECKLIST_ Integrator'!$C$2:$C$3000,'GAME.CHECKLIST_ Integrator'!$D$2:$D$3000=F808,"#no matching result in GAME.CHECKLIST Integrator")="0","#Text found in aircraft PAGE_Integrator but no matching entry name; check that you copy-pasted entry names",
                   _xlfn._xlws.FILTER('GAME.CHECKLIST_ Integrator'!$C$2:$C$3000,'GAME.CHECKLIST_ Integrator'!$D$2:$D$3000=F808,"#no matching result in GAME.CHECKLIST Integrator")),
           _xlfn._xlws.FILTER('Checklist.loc DATA'!$D$3:$D$3000,'Checklist.loc DATA'!$C$3:$C$3000=F808,"#no matching result in Checklist.loc DATA")))</f>
        <v/>
      </c>
      <c r="H808" s="61"/>
      <c r="I808" s="46" t="str" cm="1">
        <f t="array" ref="I808">IF(H808="","",
       IF(OR(_xlfn._xlws.FILTER('Checklist.loc DATA'!$D$3:$D$3000,'Checklist.loc DATA'!$C$3:$C$3000=H808,"#no matching result in Checklist.loc DATA")="#no matching result found in Checklist.loc DATA",_xlfn._xlws.FILTER('Checklist.loc DATA'!$D$3:$D$3000,'Checklist.loc DATA'!$C$3:$C$3000=H808,"#no matching result in Checklist.loc DATA")="MISSING",_xlfn._xlws.FILTER('Checklist.loc DATA'!$D$3:$D$3000,'Checklist.loc DATA'!$C$3:$C$3000=H808,"#no matching result in Checklist.loc DATA")=""),
            IF(_xlfn._xlws.FILTER('GAME.CHECKLIST_ Integrator'!$C$2:$C$3000,'GAME.CHECKLIST_ Integrator'!$D$2:$D$3000=H808,"#no matching result in GAME.CHECKLIST Integrator")="0","#Text found in aircraft PAGE_Integrator but no matching entry name; check that you copy-pasted entry names",
                   _xlfn._xlws.FILTER('GAME.CHECKLIST_ Integrator'!$C$2:$C$3000,'GAME.CHECKLIST_ Integrator'!$D$2:$D$3000=H808,"#no matching result in GAME.CHECKLIST Integrator")),
           _xlfn._xlws.FILTER('Checklist.loc DATA'!$D$3:$D$3000,'Checklist.loc DATA'!$C$3:$C$3000=H808,"#no matching result in Checklist.loc DATA")))</f>
        <v/>
      </c>
      <c r="J808" s="48"/>
      <c r="K808" s="46" t="str" cm="1">
        <f t="array" ref="K808">IF(OR(J808="",J808=0),"",
       IF(OR(_xlfn._xlws.FILTER('Checklist.loc DATA'!$E$3:$E$3000,'Checklist.loc DATA'!$D$3:$D$3000=J808,"#no matching result in Checklist.loc DATA")="#no matching result found in Checklist.loc DATA",_xlfn._xlws.FILTER('Checklist.loc DATA'!$E$3:$E$3000,'Checklist.loc DATA'!$D$3:$D$3000=J808,"#no matching result in Checklist.loc DATA")="MISSING",_xlfn._xlws.FILTER('Checklist.loc DATA'!$E$3:$E$3000,'Checklist.loc DATA'!$D$3:$D$3000=J808,"#no matching result in Checklist.loc DATA")=""),
          IF(_xlfn._xlws.FILTER('CLUE. Integrator'!$C$2:$C$3000,'CLUE. Integrator'!$D$2:$D$3000=J808,"#no matching result in aircraft CLUE_Integrator")="0","#Text found in aircraft CLUE_Integrator but no matching entry name; check that you copy-pasted entry names",
                   _xlfn._xlws.FILTER('CLUE. Integrator'!$C$2:$C$3000,'CLUE. Integrator'!$D$2:$D$3000=J808,"#no matching result in aircraft CLUE_Integrator")),
           _xlfn._xlws.FILTER('Checklist.loc DATA'!$E$3:$E$3000,'Checklist.loc DATA'!$D$3:$D$3000=J808,"#no matching result in Checklist.loc DATA")))</f>
        <v/>
      </c>
      <c r="L808" s="63" t="str">
        <f>IF('Integrator tracking'!G817="","",'Integrator tracking'!G817)</f>
        <v/>
      </c>
      <c r="M808" s="14" t="str">
        <f t="shared" si="24"/>
        <v/>
      </c>
      <c r="N808" s="14" t="str">
        <f>IF(F808="","",
_xlfn.CONCAT('Resource Checklist generator'!$A$2,UPPER('Resource Checklist generator'!$O$1),SUBSTITUTE(_xlfn.CONCAT(G808,"_",I808),"GAME.CHECKLIST_",""),"_",T808,'Resource Checklist generator'!$M$2,L808,'Resource Checklist generator'!$K$2,CHAR(10),
    'Resource Checklist generator'!$L$1,'Resource Checklist generator'!$N$2,'Resource Checklist generator'!$K$1,CHAR(10),
    'Resource Checklist generator'!$N$1
))</f>
        <v/>
      </c>
      <c r="O808" s="14" t="str">
        <f>IF(NOT(OR(U808=0,U808="")),_xlfn.CONCAT('Resource Checklist generator'!$G$2,U808,'Resource Checklist generator'!$H$2,CHAR(10),'Resource Checklist generator'!$I$2),"")</f>
        <v/>
      </c>
      <c r="P808" s="14" t="str">
        <f>IF(NOT(OR(V808=0,V808="")),_xlfn.CONCAT('Resource Checklist generator'!$J$2,V808,'Resource Checklist generator'!$H$2,CHAR(10),'Resource Checklist generator'!$L$2),"")</f>
        <v/>
      </c>
      <c r="Q808" s="14" t="str">
        <f>IF(F808="","",
    _xlfn.CONCAT('Resource Checklist generator'!$A$1,UPPER('Resource Checklist generator'!$O$1),SUBSTITUTE(_xlfn.CONCAT(G808,"_",I808),"GAME.CHECKLIST_",""),'Resource Checklist generator'!$B$1,CHAR(10),
    'Resource Checklist generator'!$C$1,G808,'Resource Checklist generator'!$D$1,I808,'Resource Checklist generator'!$E$1,CHAR(10),
    IF(K808="","",_xlfn.CONCAT('Resource Checklist generator'!$F$1,K808,'Resource Checklist generator'!$G$1,CHAR(10))),
    'Resource Checklist generator'!$J$1,'Resource Checklist generator'!$K$1,CHAR(10),
    'Resource Checklist generator'!$N$1)
)</f>
        <v/>
      </c>
      <c r="R808" s="14"/>
      <c r="S808" s="14" t="str">
        <f t="shared" si="25"/>
        <v/>
      </c>
      <c r="T808" s="14" t="str" cm="1">
        <f t="array" ref="T808">IF(Q808="","",MATCH(MID(Q808,1,255),MID($R$3:$R$999,1,255),0))</f>
        <v/>
      </c>
      <c r="U808" s="14"/>
      <c r="V808" s="14"/>
    </row>
    <row r="809" spans="2:22">
      <c r="B809" s="9"/>
      <c r="C809" s="46" t="str" cm="1">
        <f t="array" ref="C809">IF(B809="","",
       IF(OR(_xlfn._xlws.FILTER('Checklist.loc DATA'!$D$3:$D$3000,'Checklist.loc DATA'!$C$3:$C$3000=B809,"#no matching result in Checklist.loc DATA")="#no matching result found in Checklist.loc DATA",_xlfn._xlws.FILTER('Checklist.loc DATA'!$D$3:$D$3000,'Checklist.loc DATA'!$C$3:$C$3000=B809,"#no matching result in Checklist.loc DATA")="MISSING",_xlfn._xlws.FILTER('Checklist.loc DATA'!$D$3:$D$3000,'Checklist.loc DATA'!$C$3:$C$3000=B809,"#no matching result in Checklist.loc DATA")=""),
            IF(_xlfn._xlws.FILTER('GAME.CHECKLIST_ Integrator'!$C$2:$C$3000,'GAME.CHECKLIST_ Integrator'!$D$2:$D$3000=B809,"#no matching result in GAME.CHECKLIST Integrator")="0","#Text found in aircraft PAGE_Integrator but no matching entry name; check that you copy-pasted entry names",
                   _xlfn._xlws.FILTER('GAME.CHECKLIST_ Integrator'!$C$2:$C$3000,'GAME.CHECKLIST_ Integrator'!$D$2:$D$3000=B809,"#no matching result in GAME.CHECKLIST Integrator")),
           _xlfn._xlws.FILTER('Checklist.loc DATA'!$D$3:$D$3000,'Checklist.loc DATA'!$C$3:$C$3000=B809,"#no matching result in Checklist.loc DATA")))</f>
        <v/>
      </c>
      <c r="D809" s="54"/>
      <c r="E809" s="46" t="str" cm="1">
        <f t="array" ref="E809">IF(D809="","",
       IF(OR(_xlfn._xlws.FILTER('Checklist.loc DATA'!$D$3:$D$3000,'Checklist.loc DATA'!$C$3:$C$3000=D809,"#no matching result in Checklist.loc DATA")="#no matching result found in Checklist.loc DATA",_xlfn._xlws.FILTER('Checklist.loc DATA'!$D$3:$D$3000,'Checklist.loc DATA'!$C$3:$C$3000=D809,"#no matching result in Checklist.loc DATA")="MISSING",_xlfn._xlws.FILTER('Checklist.loc DATA'!$D$3:$D$3000,'Checklist.loc DATA'!$C$3:$C$3000=D809,"#no matching result in Checklist.loc DATA")=""),
            IF(_xlfn._xlws.FILTER('GAME.CHECKLIST_ Integrator'!$C$2:$C$3000,'GAME.CHECKLIST_ Integrator'!$D$2:$D$3000=D809,"#no matching result in GAME.CHECKLIST Integrator")="0","#Text found in aircraft PAGE_Integrator but no matching entry name; check that you copy-pasted entry names",
                   _xlfn._xlws.FILTER('GAME.CHECKLIST_ Integrator'!$C$2:$C$3000,'GAME.CHECKLIST_ Integrator'!$D$2:$D$3000=D809,"#no matching result in GAME.CHECKLIST Integrator")),
           _xlfn._xlws.FILTER('Checklist.loc DATA'!$D$3:$D$3000,'Checklist.loc DATA'!$C$3:$C$3000=D809,"#no matching result in Checklist.loc DATA")))</f>
        <v/>
      </c>
      <c r="F809" s="52"/>
      <c r="G809" s="46" t="str" cm="1">
        <f t="array" ref="G809">IF(F809="","",
       IF(OR(_xlfn._xlws.FILTER('Checklist.loc DATA'!$D$3:$D$3000,'Checklist.loc DATA'!$C$3:$C$3000=F809,"#no matching result in Checklist.loc DATA")="#no matching result found in Checklist.loc DATA",_xlfn._xlws.FILTER('Checklist.loc DATA'!$D$3:$D$3000,'Checklist.loc DATA'!$C$3:$C$3000=F809,"#no matching result in Checklist.loc DATA")="MISSING",_xlfn._xlws.FILTER('Checklist.loc DATA'!$D$3:$D$3000,'Checklist.loc DATA'!$C$3:$C$3000=F809,"#no matching result in Checklist.loc DATA")=""),
            IF(_xlfn._xlws.FILTER('GAME.CHECKLIST_ Integrator'!$C$2:$C$3000,'GAME.CHECKLIST_ Integrator'!$D$2:$D$3000=F809,"#no matching result in GAME.CHECKLIST Integrator")="0","#Text found in aircraft PAGE_Integrator but no matching entry name; check that you copy-pasted entry names",
                   _xlfn._xlws.FILTER('GAME.CHECKLIST_ Integrator'!$C$2:$C$3000,'GAME.CHECKLIST_ Integrator'!$D$2:$D$3000=F809,"#no matching result in GAME.CHECKLIST Integrator")),
           _xlfn._xlws.FILTER('Checklist.loc DATA'!$D$3:$D$3000,'Checklist.loc DATA'!$C$3:$C$3000=F809,"#no matching result in Checklist.loc DATA")))</f>
        <v/>
      </c>
      <c r="H809" s="61"/>
      <c r="I809" s="46" t="str" cm="1">
        <f t="array" ref="I809">IF(H809="","",
       IF(OR(_xlfn._xlws.FILTER('Checklist.loc DATA'!$D$3:$D$3000,'Checklist.loc DATA'!$C$3:$C$3000=H809,"#no matching result in Checklist.loc DATA")="#no matching result found in Checklist.loc DATA",_xlfn._xlws.FILTER('Checklist.loc DATA'!$D$3:$D$3000,'Checklist.loc DATA'!$C$3:$C$3000=H809,"#no matching result in Checklist.loc DATA")="MISSING",_xlfn._xlws.FILTER('Checklist.loc DATA'!$D$3:$D$3000,'Checklist.loc DATA'!$C$3:$C$3000=H809,"#no matching result in Checklist.loc DATA")=""),
            IF(_xlfn._xlws.FILTER('GAME.CHECKLIST_ Integrator'!$C$2:$C$3000,'GAME.CHECKLIST_ Integrator'!$D$2:$D$3000=H809,"#no matching result in GAME.CHECKLIST Integrator")="0","#Text found in aircraft PAGE_Integrator but no matching entry name; check that you copy-pasted entry names",
                   _xlfn._xlws.FILTER('GAME.CHECKLIST_ Integrator'!$C$2:$C$3000,'GAME.CHECKLIST_ Integrator'!$D$2:$D$3000=H809,"#no matching result in GAME.CHECKLIST Integrator")),
           _xlfn._xlws.FILTER('Checklist.loc DATA'!$D$3:$D$3000,'Checklist.loc DATA'!$C$3:$C$3000=H809,"#no matching result in Checklist.loc DATA")))</f>
        <v/>
      </c>
      <c r="J809" s="48"/>
      <c r="K809" s="46" t="str" cm="1">
        <f t="array" ref="K809">IF(OR(J809="",J809=0),"",
       IF(OR(_xlfn._xlws.FILTER('Checklist.loc DATA'!$E$3:$E$3000,'Checklist.loc DATA'!$D$3:$D$3000=J809,"#no matching result in Checklist.loc DATA")="#no matching result found in Checklist.loc DATA",_xlfn._xlws.FILTER('Checklist.loc DATA'!$E$3:$E$3000,'Checklist.loc DATA'!$D$3:$D$3000=J809,"#no matching result in Checklist.loc DATA")="MISSING",_xlfn._xlws.FILTER('Checklist.loc DATA'!$E$3:$E$3000,'Checklist.loc DATA'!$D$3:$D$3000=J809,"#no matching result in Checklist.loc DATA")=""),
          IF(_xlfn._xlws.FILTER('CLUE. Integrator'!$C$2:$C$3000,'CLUE. Integrator'!$D$2:$D$3000=J809,"#no matching result in aircraft CLUE_Integrator")="0","#Text found in aircraft CLUE_Integrator but no matching entry name; check that you copy-pasted entry names",
                   _xlfn._xlws.FILTER('CLUE. Integrator'!$C$2:$C$3000,'CLUE. Integrator'!$D$2:$D$3000=J809,"#no matching result in aircraft CLUE_Integrator")),
           _xlfn._xlws.FILTER('Checklist.loc DATA'!$E$3:$E$3000,'Checklist.loc DATA'!$D$3:$D$3000=J809,"#no matching result in Checklist.loc DATA")))</f>
        <v/>
      </c>
      <c r="L809" s="63" t="str">
        <f>IF('Integrator tracking'!G818="","",'Integrator tracking'!G818)</f>
        <v/>
      </c>
      <c r="M809" s="14" t="str">
        <f t="shared" si="24"/>
        <v/>
      </c>
      <c r="N809" s="14" t="str">
        <f>IF(F809="","",
_xlfn.CONCAT('Resource Checklist generator'!$A$2,UPPER('Resource Checklist generator'!$O$1),SUBSTITUTE(_xlfn.CONCAT(G809,"_",I809),"GAME.CHECKLIST_",""),"_",T809,'Resource Checklist generator'!$M$2,L809,'Resource Checklist generator'!$K$2,CHAR(10),
    'Resource Checklist generator'!$L$1,'Resource Checklist generator'!$N$2,'Resource Checklist generator'!$K$1,CHAR(10),
    'Resource Checklist generator'!$N$1
))</f>
        <v/>
      </c>
      <c r="O809" s="14" t="str">
        <f>IF(NOT(OR(U809=0,U809="")),_xlfn.CONCAT('Resource Checklist generator'!$G$2,U809,'Resource Checklist generator'!$H$2,CHAR(10),'Resource Checklist generator'!$I$2),"")</f>
        <v/>
      </c>
      <c r="P809" s="14" t="str">
        <f>IF(NOT(OR(V809=0,V809="")),_xlfn.CONCAT('Resource Checklist generator'!$J$2,V809,'Resource Checklist generator'!$H$2,CHAR(10),'Resource Checklist generator'!$L$2),"")</f>
        <v/>
      </c>
      <c r="Q809" s="14" t="str">
        <f>IF(F809="","",
    _xlfn.CONCAT('Resource Checklist generator'!$A$1,UPPER('Resource Checklist generator'!$O$1),SUBSTITUTE(_xlfn.CONCAT(G809,"_",I809),"GAME.CHECKLIST_",""),'Resource Checklist generator'!$B$1,CHAR(10),
    'Resource Checklist generator'!$C$1,G809,'Resource Checklist generator'!$D$1,I809,'Resource Checklist generator'!$E$1,CHAR(10),
    IF(K809="","",_xlfn.CONCAT('Resource Checklist generator'!$F$1,K809,'Resource Checklist generator'!$G$1,CHAR(10))),
    'Resource Checklist generator'!$J$1,'Resource Checklist generator'!$K$1,CHAR(10),
    'Resource Checklist generator'!$N$1)
)</f>
        <v/>
      </c>
      <c r="R809" s="14"/>
      <c r="S809" s="14" t="str">
        <f t="shared" si="25"/>
        <v/>
      </c>
      <c r="T809" s="14" t="str" cm="1">
        <f t="array" ref="T809">IF(Q809="","",MATCH(MID(Q809,1,255),MID($R$3:$R$999,1,255),0))</f>
        <v/>
      </c>
      <c r="U809" s="14"/>
      <c r="V809" s="14"/>
    </row>
    <row r="810" spans="2:22">
      <c r="B810" s="9"/>
      <c r="C810" s="46" t="str" cm="1">
        <f t="array" ref="C810">IF(B810="","",
       IF(OR(_xlfn._xlws.FILTER('Checklist.loc DATA'!$D$3:$D$3000,'Checklist.loc DATA'!$C$3:$C$3000=B810,"#no matching result in Checklist.loc DATA")="#no matching result found in Checklist.loc DATA",_xlfn._xlws.FILTER('Checklist.loc DATA'!$D$3:$D$3000,'Checklist.loc DATA'!$C$3:$C$3000=B810,"#no matching result in Checklist.loc DATA")="MISSING",_xlfn._xlws.FILTER('Checklist.loc DATA'!$D$3:$D$3000,'Checklist.loc DATA'!$C$3:$C$3000=B810,"#no matching result in Checklist.loc DATA")=""),
            IF(_xlfn._xlws.FILTER('GAME.CHECKLIST_ Integrator'!$C$2:$C$3000,'GAME.CHECKLIST_ Integrator'!$D$2:$D$3000=B810,"#no matching result in GAME.CHECKLIST Integrator")="0","#Text found in aircraft PAGE_Integrator but no matching entry name; check that you copy-pasted entry names",
                   _xlfn._xlws.FILTER('GAME.CHECKLIST_ Integrator'!$C$2:$C$3000,'GAME.CHECKLIST_ Integrator'!$D$2:$D$3000=B810,"#no matching result in GAME.CHECKLIST Integrator")),
           _xlfn._xlws.FILTER('Checklist.loc DATA'!$D$3:$D$3000,'Checklist.loc DATA'!$C$3:$C$3000=B810,"#no matching result in Checklist.loc DATA")))</f>
        <v/>
      </c>
      <c r="D810" s="54"/>
      <c r="E810" s="46" t="str" cm="1">
        <f t="array" ref="E810">IF(D810="","",
       IF(OR(_xlfn._xlws.FILTER('Checklist.loc DATA'!$D$3:$D$3000,'Checklist.loc DATA'!$C$3:$C$3000=D810,"#no matching result in Checklist.loc DATA")="#no matching result found in Checklist.loc DATA",_xlfn._xlws.FILTER('Checklist.loc DATA'!$D$3:$D$3000,'Checklist.loc DATA'!$C$3:$C$3000=D810,"#no matching result in Checklist.loc DATA")="MISSING",_xlfn._xlws.FILTER('Checklist.loc DATA'!$D$3:$D$3000,'Checklist.loc DATA'!$C$3:$C$3000=D810,"#no matching result in Checklist.loc DATA")=""),
            IF(_xlfn._xlws.FILTER('GAME.CHECKLIST_ Integrator'!$C$2:$C$3000,'GAME.CHECKLIST_ Integrator'!$D$2:$D$3000=D810,"#no matching result in GAME.CHECKLIST Integrator")="0","#Text found in aircraft PAGE_Integrator but no matching entry name; check that you copy-pasted entry names",
                   _xlfn._xlws.FILTER('GAME.CHECKLIST_ Integrator'!$C$2:$C$3000,'GAME.CHECKLIST_ Integrator'!$D$2:$D$3000=D810,"#no matching result in GAME.CHECKLIST Integrator")),
           _xlfn._xlws.FILTER('Checklist.loc DATA'!$D$3:$D$3000,'Checklist.loc DATA'!$C$3:$C$3000=D810,"#no matching result in Checklist.loc DATA")))</f>
        <v/>
      </c>
      <c r="F810" s="52"/>
      <c r="G810" s="46" t="str" cm="1">
        <f t="array" ref="G810">IF(F810="","",
       IF(OR(_xlfn._xlws.FILTER('Checklist.loc DATA'!$D$3:$D$3000,'Checklist.loc DATA'!$C$3:$C$3000=F810,"#no matching result in Checklist.loc DATA")="#no matching result found in Checklist.loc DATA",_xlfn._xlws.FILTER('Checklist.loc DATA'!$D$3:$D$3000,'Checklist.loc DATA'!$C$3:$C$3000=F810,"#no matching result in Checklist.loc DATA")="MISSING",_xlfn._xlws.FILTER('Checklist.loc DATA'!$D$3:$D$3000,'Checklist.loc DATA'!$C$3:$C$3000=F810,"#no matching result in Checklist.loc DATA")=""),
            IF(_xlfn._xlws.FILTER('GAME.CHECKLIST_ Integrator'!$C$2:$C$3000,'GAME.CHECKLIST_ Integrator'!$D$2:$D$3000=F810,"#no matching result in GAME.CHECKLIST Integrator")="0","#Text found in aircraft PAGE_Integrator but no matching entry name; check that you copy-pasted entry names",
                   _xlfn._xlws.FILTER('GAME.CHECKLIST_ Integrator'!$C$2:$C$3000,'GAME.CHECKLIST_ Integrator'!$D$2:$D$3000=F810,"#no matching result in GAME.CHECKLIST Integrator")),
           _xlfn._xlws.FILTER('Checklist.loc DATA'!$D$3:$D$3000,'Checklist.loc DATA'!$C$3:$C$3000=F810,"#no matching result in Checklist.loc DATA")))</f>
        <v/>
      </c>
      <c r="H810" s="61"/>
      <c r="I810" s="46" t="str" cm="1">
        <f t="array" ref="I810">IF(H810="","",
       IF(OR(_xlfn._xlws.FILTER('Checklist.loc DATA'!$D$3:$D$3000,'Checklist.loc DATA'!$C$3:$C$3000=H810,"#no matching result in Checklist.loc DATA")="#no matching result found in Checklist.loc DATA",_xlfn._xlws.FILTER('Checklist.loc DATA'!$D$3:$D$3000,'Checklist.loc DATA'!$C$3:$C$3000=H810,"#no matching result in Checklist.loc DATA")="MISSING",_xlfn._xlws.FILTER('Checklist.loc DATA'!$D$3:$D$3000,'Checklist.loc DATA'!$C$3:$C$3000=H810,"#no matching result in Checklist.loc DATA")=""),
            IF(_xlfn._xlws.FILTER('GAME.CHECKLIST_ Integrator'!$C$2:$C$3000,'GAME.CHECKLIST_ Integrator'!$D$2:$D$3000=H810,"#no matching result in GAME.CHECKLIST Integrator")="0","#Text found in aircraft PAGE_Integrator but no matching entry name; check that you copy-pasted entry names",
                   _xlfn._xlws.FILTER('GAME.CHECKLIST_ Integrator'!$C$2:$C$3000,'GAME.CHECKLIST_ Integrator'!$D$2:$D$3000=H810,"#no matching result in GAME.CHECKLIST Integrator")),
           _xlfn._xlws.FILTER('Checklist.loc DATA'!$D$3:$D$3000,'Checklist.loc DATA'!$C$3:$C$3000=H810,"#no matching result in Checklist.loc DATA")))</f>
        <v/>
      </c>
      <c r="J810" s="48"/>
      <c r="K810" s="46" t="str" cm="1">
        <f t="array" ref="K810">IF(OR(J810="",J810=0),"",
       IF(OR(_xlfn._xlws.FILTER('Checklist.loc DATA'!$E$3:$E$3000,'Checklist.loc DATA'!$D$3:$D$3000=J810,"#no matching result in Checklist.loc DATA")="#no matching result found in Checklist.loc DATA",_xlfn._xlws.FILTER('Checklist.loc DATA'!$E$3:$E$3000,'Checklist.loc DATA'!$D$3:$D$3000=J810,"#no matching result in Checklist.loc DATA")="MISSING",_xlfn._xlws.FILTER('Checklist.loc DATA'!$E$3:$E$3000,'Checklist.loc DATA'!$D$3:$D$3000=J810,"#no matching result in Checklist.loc DATA")=""),
          IF(_xlfn._xlws.FILTER('CLUE. Integrator'!$C$2:$C$3000,'CLUE. Integrator'!$D$2:$D$3000=J810,"#no matching result in aircraft CLUE_Integrator")="0","#Text found in aircraft CLUE_Integrator but no matching entry name; check that you copy-pasted entry names",
                   _xlfn._xlws.FILTER('CLUE. Integrator'!$C$2:$C$3000,'CLUE. Integrator'!$D$2:$D$3000=J810,"#no matching result in aircraft CLUE_Integrator")),
           _xlfn._xlws.FILTER('Checklist.loc DATA'!$E$3:$E$3000,'Checklist.loc DATA'!$D$3:$D$3000=J810,"#no matching result in Checklist.loc DATA")))</f>
        <v/>
      </c>
      <c r="L810" s="63" t="str">
        <f>IF('Integrator tracking'!G819="","",'Integrator tracking'!G819)</f>
        <v/>
      </c>
      <c r="M810" s="14" t="str">
        <f t="shared" si="24"/>
        <v/>
      </c>
      <c r="N810" s="14" t="str">
        <f>IF(F810="","",
_xlfn.CONCAT('Resource Checklist generator'!$A$2,UPPER('Resource Checklist generator'!$O$1),SUBSTITUTE(_xlfn.CONCAT(G810,"_",I810),"GAME.CHECKLIST_",""),"_",T810,'Resource Checklist generator'!$M$2,L810,'Resource Checklist generator'!$K$2,CHAR(10),
    'Resource Checklist generator'!$L$1,'Resource Checklist generator'!$N$2,'Resource Checklist generator'!$K$1,CHAR(10),
    'Resource Checklist generator'!$N$1
))</f>
        <v/>
      </c>
      <c r="O810" s="14" t="str">
        <f>IF(NOT(OR(U810=0,U810="")),_xlfn.CONCAT('Resource Checklist generator'!$G$2,U810,'Resource Checklist generator'!$H$2,CHAR(10),'Resource Checklist generator'!$I$2),"")</f>
        <v/>
      </c>
      <c r="P810" s="14" t="str">
        <f>IF(NOT(OR(V810=0,V810="")),_xlfn.CONCAT('Resource Checklist generator'!$J$2,V810,'Resource Checklist generator'!$H$2,CHAR(10),'Resource Checklist generator'!$L$2),"")</f>
        <v/>
      </c>
      <c r="Q810" s="14" t="str">
        <f>IF(F810="","",
    _xlfn.CONCAT('Resource Checklist generator'!$A$1,UPPER('Resource Checklist generator'!$O$1),SUBSTITUTE(_xlfn.CONCAT(G810,"_",I810),"GAME.CHECKLIST_",""),'Resource Checklist generator'!$B$1,CHAR(10),
    'Resource Checklist generator'!$C$1,G810,'Resource Checklist generator'!$D$1,I810,'Resource Checklist generator'!$E$1,CHAR(10),
    IF(K810="","",_xlfn.CONCAT('Resource Checklist generator'!$F$1,K810,'Resource Checklist generator'!$G$1,CHAR(10))),
    'Resource Checklist generator'!$J$1,'Resource Checklist generator'!$K$1,CHAR(10),
    'Resource Checklist generator'!$N$1)
)</f>
        <v/>
      </c>
      <c r="R810" s="14"/>
      <c r="S810" s="14" t="str">
        <f t="shared" si="25"/>
        <v/>
      </c>
      <c r="T810" s="14" t="str" cm="1">
        <f t="array" ref="T810">IF(Q810="","",MATCH(MID(Q810,1,255),MID($R$3:$R$999,1,255),0))</f>
        <v/>
      </c>
      <c r="U810" s="14"/>
      <c r="V810" s="14"/>
    </row>
    <row r="811" spans="2:22">
      <c r="B811" s="9"/>
      <c r="C811" s="46" t="str" cm="1">
        <f t="array" ref="C811">IF(B811="","",
       IF(OR(_xlfn._xlws.FILTER('Checklist.loc DATA'!$D$3:$D$3000,'Checklist.loc DATA'!$C$3:$C$3000=B811,"#no matching result in Checklist.loc DATA")="#no matching result found in Checklist.loc DATA",_xlfn._xlws.FILTER('Checklist.loc DATA'!$D$3:$D$3000,'Checklist.loc DATA'!$C$3:$C$3000=B811,"#no matching result in Checklist.loc DATA")="MISSING",_xlfn._xlws.FILTER('Checklist.loc DATA'!$D$3:$D$3000,'Checklist.loc DATA'!$C$3:$C$3000=B811,"#no matching result in Checklist.loc DATA")=""),
            IF(_xlfn._xlws.FILTER('GAME.CHECKLIST_ Integrator'!$C$2:$C$3000,'GAME.CHECKLIST_ Integrator'!$D$2:$D$3000=B811,"#no matching result in GAME.CHECKLIST Integrator")="0","#Text found in aircraft PAGE_Integrator but no matching entry name; check that you copy-pasted entry names",
                   _xlfn._xlws.FILTER('GAME.CHECKLIST_ Integrator'!$C$2:$C$3000,'GAME.CHECKLIST_ Integrator'!$D$2:$D$3000=B811,"#no matching result in GAME.CHECKLIST Integrator")),
           _xlfn._xlws.FILTER('Checklist.loc DATA'!$D$3:$D$3000,'Checklist.loc DATA'!$C$3:$C$3000=B811,"#no matching result in Checklist.loc DATA")))</f>
        <v/>
      </c>
      <c r="D811" s="54"/>
      <c r="E811" s="46" t="str" cm="1">
        <f t="array" ref="E811">IF(D811="","",
       IF(OR(_xlfn._xlws.FILTER('Checklist.loc DATA'!$D$3:$D$3000,'Checklist.loc DATA'!$C$3:$C$3000=D811,"#no matching result in Checklist.loc DATA")="#no matching result found in Checklist.loc DATA",_xlfn._xlws.FILTER('Checklist.loc DATA'!$D$3:$D$3000,'Checklist.loc DATA'!$C$3:$C$3000=D811,"#no matching result in Checklist.loc DATA")="MISSING",_xlfn._xlws.FILTER('Checklist.loc DATA'!$D$3:$D$3000,'Checklist.loc DATA'!$C$3:$C$3000=D811,"#no matching result in Checklist.loc DATA")=""),
            IF(_xlfn._xlws.FILTER('GAME.CHECKLIST_ Integrator'!$C$2:$C$3000,'GAME.CHECKLIST_ Integrator'!$D$2:$D$3000=D811,"#no matching result in GAME.CHECKLIST Integrator")="0","#Text found in aircraft PAGE_Integrator but no matching entry name; check that you copy-pasted entry names",
                   _xlfn._xlws.FILTER('GAME.CHECKLIST_ Integrator'!$C$2:$C$3000,'GAME.CHECKLIST_ Integrator'!$D$2:$D$3000=D811,"#no matching result in GAME.CHECKLIST Integrator")),
           _xlfn._xlws.FILTER('Checklist.loc DATA'!$D$3:$D$3000,'Checklist.loc DATA'!$C$3:$C$3000=D811,"#no matching result in Checklist.loc DATA")))</f>
        <v/>
      </c>
      <c r="F811" s="52"/>
      <c r="G811" s="46" t="str" cm="1">
        <f t="array" ref="G811">IF(F811="","",
       IF(OR(_xlfn._xlws.FILTER('Checklist.loc DATA'!$D$3:$D$3000,'Checklist.loc DATA'!$C$3:$C$3000=F811,"#no matching result in Checklist.loc DATA")="#no matching result found in Checklist.loc DATA",_xlfn._xlws.FILTER('Checklist.loc DATA'!$D$3:$D$3000,'Checklist.loc DATA'!$C$3:$C$3000=F811,"#no matching result in Checklist.loc DATA")="MISSING",_xlfn._xlws.FILTER('Checklist.loc DATA'!$D$3:$D$3000,'Checklist.loc DATA'!$C$3:$C$3000=F811,"#no matching result in Checklist.loc DATA")=""),
            IF(_xlfn._xlws.FILTER('GAME.CHECKLIST_ Integrator'!$C$2:$C$3000,'GAME.CHECKLIST_ Integrator'!$D$2:$D$3000=F811,"#no matching result in GAME.CHECKLIST Integrator")="0","#Text found in aircraft PAGE_Integrator but no matching entry name; check that you copy-pasted entry names",
                   _xlfn._xlws.FILTER('GAME.CHECKLIST_ Integrator'!$C$2:$C$3000,'GAME.CHECKLIST_ Integrator'!$D$2:$D$3000=F811,"#no matching result in GAME.CHECKLIST Integrator")),
           _xlfn._xlws.FILTER('Checklist.loc DATA'!$D$3:$D$3000,'Checklist.loc DATA'!$C$3:$C$3000=F811,"#no matching result in Checklist.loc DATA")))</f>
        <v/>
      </c>
      <c r="H811" s="61"/>
      <c r="I811" s="46" t="str" cm="1">
        <f t="array" ref="I811">IF(H811="","",
       IF(OR(_xlfn._xlws.FILTER('Checklist.loc DATA'!$D$3:$D$3000,'Checklist.loc DATA'!$C$3:$C$3000=H811,"#no matching result in Checklist.loc DATA")="#no matching result found in Checklist.loc DATA",_xlfn._xlws.FILTER('Checklist.loc DATA'!$D$3:$D$3000,'Checklist.loc DATA'!$C$3:$C$3000=H811,"#no matching result in Checklist.loc DATA")="MISSING",_xlfn._xlws.FILTER('Checklist.loc DATA'!$D$3:$D$3000,'Checklist.loc DATA'!$C$3:$C$3000=H811,"#no matching result in Checklist.loc DATA")=""),
            IF(_xlfn._xlws.FILTER('GAME.CHECKLIST_ Integrator'!$C$2:$C$3000,'GAME.CHECKLIST_ Integrator'!$D$2:$D$3000=H811,"#no matching result in GAME.CHECKLIST Integrator")="0","#Text found in aircraft PAGE_Integrator but no matching entry name; check that you copy-pasted entry names",
                   _xlfn._xlws.FILTER('GAME.CHECKLIST_ Integrator'!$C$2:$C$3000,'GAME.CHECKLIST_ Integrator'!$D$2:$D$3000=H811,"#no matching result in GAME.CHECKLIST Integrator")),
           _xlfn._xlws.FILTER('Checklist.loc DATA'!$D$3:$D$3000,'Checklist.loc DATA'!$C$3:$C$3000=H811,"#no matching result in Checklist.loc DATA")))</f>
        <v/>
      </c>
      <c r="J811" s="48"/>
      <c r="K811" s="46" t="str" cm="1">
        <f t="array" ref="K811">IF(OR(J811="",J811=0),"",
       IF(OR(_xlfn._xlws.FILTER('Checklist.loc DATA'!$E$3:$E$3000,'Checklist.loc DATA'!$D$3:$D$3000=J811,"#no matching result in Checklist.loc DATA")="#no matching result found in Checklist.loc DATA",_xlfn._xlws.FILTER('Checklist.loc DATA'!$E$3:$E$3000,'Checklist.loc DATA'!$D$3:$D$3000=J811,"#no matching result in Checklist.loc DATA")="MISSING",_xlfn._xlws.FILTER('Checklist.loc DATA'!$E$3:$E$3000,'Checklist.loc DATA'!$D$3:$D$3000=J811,"#no matching result in Checklist.loc DATA")=""),
          IF(_xlfn._xlws.FILTER('CLUE. Integrator'!$C$2:$C$3000,'CLUE. Integrator'!$D$2:$D$3000=J811,"#no matching result in aircraft CLUE_Integrator")="0","#Text found in aircraft CLUE_Integrator but no matching entry name; check that you copy-pasted entry names",
                   _xlfn._xlws.FILTER('CLUE. Integrator'!$C$2:$C$3000,'CLUE. Integrator'!$D$2:$D$3000=J811,"#no matching result in aircraft CLUE_Integrator")),
           _xlfn._xlws.FILTER('Checklist.loc DATA'!$E$3:$E$3000,'Checklist.loc DATA'!$D$3:$D$3000=J811,"#no matching result in Checklist.loc DATA")))</f>
        <v/>
      </c>
      <c r="L811" s="63" t="str">
        <f>IF('Integrator tracking'!G820="","",'Integrator tracking'!G820)</f>
        <v/>
      </c>
      <c r="M811" s="14" t="str">
        <f t="shared" si="24"/>
        <v/>
      </c>
      <c r="N811" s="14" t="str">
        <f>IF(F811="","",
_xlfn.CONCAT('Resource Checklist generator'!$A$2,UPPER('Resource Checklist generator'!$O$1),SUBSTITUTE(_xlfn.CONCAT(G811,"_",I811),"GAME.CHECKLIST_",""),"_",T811,'Resource Checklist generator'!$M$2,L811,'Resource Checklist generator'!$K$2,CHAR(10),
    'Resource Checklist generator'!$L$1,'Resource Checklist generator'!$N$2,'Resource Checklist generator'!$K$1,CHAR(10),
    'Resource Checklist generator'!$N$1
))</f>
        <v/>
      </c>
      <c r="O811" s="14" t="str">
        <f>IF(NOT(OR(U811=0,U811="")),_xlfn.CONCAT('Resource Checklist generator'!$G$2,U811,'Resource Checklist generator'!$H$2,CHAR(10),'Resource Checklist generator'!$I$2),"")</f>
        <v/>
      </c>
      <c r="P811" s="14" t="str">
        <f>IF(NOT(OR(V811=0,V811="")),_xlfn.CONCAT('Resource Checklist generator'!$J$2,V811,'Resource Checklist generator'!$H$2,CHAR(10),'Resource Checklist generator'!$L$2),"")</f>
        <v/>
      </c>
      <c r="Q811" s="14" t="str">
        <f>IF(F811="","",
    _xlfn.CONCAT('Resource Checklist generator'!$A$1,UPPER('Resource Checklist generator'!$O$1),SUBSTITUTE(_xlfn.CONCAT(G811,"_",I811),"GAME.CHECKLIST_",""),'Resource Checklist generator'!$B$1,CHAR(10),
    'Resource Checklist generator'!$C$1,G811,'Resource Checklist generator'!$D$1,I811,'Resource Checklist generator'!$E$1,CHAR(10),
    IF(K811="","",_xlfn.CONCAT('Resource Checklist generator'!$F$1,K811,'Resource Checklist generator'!$G$1,CHAR(10))),
    'Resource Checklist generator'!$J$1,'Resource Checklist generator'!$K$1,CHAR(10),
    'Resource Checklist generator'!$N$1)
)</f>
        <v/>
      </c>
      <c r="R811" s="14"/>
      <c r="S811" s="14" t="str">
        <f t="shared" si="25"/>
        <v/>
      </c>
      <c r="T811" s="14" t="str" cm="1">
        <f t="array" ref="T811">IF(Q811="","",MATCH(MID(Q811,1,255),MID($R$3:$R$999,1,255),0))</f>
        <v/>
      </c>
      <c r="U811" s="14"/>
      <c r="V811" s="14"/>
    </row>
    <row r="812" spans="2:22">
      <c r="B812" s="9"/>
      <c r="C812" s="46" t="str" cm="1">
        <f t="array" ref="C812">IF(B812="","",
       IF(OR(_xlfn._xlws.FILTER('Checklist.loc DATA'!$D$3:$D$3000,'Checklist.loc DATA'!$C$3:$C$3000=B812,"#no matching result in Checklist.loc DATA")="#no matching result found in Checklist.loc DATA",_xlfn._xlws.FILTER('Checklist.loc DATA'!$D$3:$D$3000,'Checklist.loc DATA'!$C$3:$C$3000=B812,"#no matching result in Checklist.loc DATA")="MISSING",_xlfn._xlws.FILTER('Checklist.loc DATA'!$D$3:$D$3000,'Checklist.loc DATA'!$C$3:$C$3000=B812,"#no matching result in Checklist.loc DATA")=""),
            IF(_xlfn._xlws.FILTER('GAME.CHECKLIST_ Integrator'!$C$2:$C$3000,'GAME.CHECKLIST_ Integrator'!$D$2:$D$3000=B812,"#no matching result in GAME.CHECKLIST Integrator")="0","#Text found in aircraft PAGE_Integrator but no matching entry name; check that you copy-pasted entry names",
                   _xlfn._xlws.FILTER('GAME.CHECKLIST_ Integrator'!$C$2:$C$3000,'GAME.CHECKLIST_ Integrator'!$D$2:$D$3000=B812,"#no matching result in GAME.CHECKLIST Integrator")),
           _xlfn._xlws.FILTER('Checklist.loc DATA'!$D$3:$D$3000,'Checklist.loc DATA'!$C$3:$C$3000=B812,"#no matching result in Checklist.loc DATA")))</f>
        <v/>
      </c>
      <c r="D812" s="54"/>
      <c r="E812" s="46" t="str" cm="1">
        <f t="array" ref="E812">IF(D812="","",
       IF(OR(_xlfn._xlws.FILTER('Checklist.loc DATA'!$D$3:$D$3000,'Checklist.loc DATA'!$C$3:$C$3000=D812,"#no matching result in Checklist.loc DATA")="#no matching result found in Checklist.loc DATA",_xlfn._xlws.FILTER('Checklist.loc DATA'!$D$3:$D$3000,'Checklist.loc DATA'!$C$3:$C$3000=D812,"#no matching result in Checklist.loc DATA")="MISSING",_xlfn._xlws.FILTER('Checklist.loc DATA'!$D$3:$D$3000,'Checklist.loc DATA'!$C$3:$C$3000=D812,"#no matching result in Checklist.loc DATA")=""),
            IF(_xlfn._xlws.FILTER('GAME.CHECKLIST_ Integrator'!$C$2:$C$3000,'GAME.CHECKLIST_ Integrator'!$D$2:$D$3000=D812,"#no matching result in GAME.CHECKLIST Integrator")="0","#Text found in aircraft PAGE_Integrator but no matching entry name; check that you copy-pasted entry names",
                   _xlfn._xlws.FILTER('GAME.CHECKLIST_ Integrator'!$C$2:$C$3000,'GAME.CHECKLIST_ Integrator'!$D$2:$D$3000=D812,"#no matching result in GAME.CHECKLIST Integrator")),
           _xlfn._xlws.FILTER('Checklist.loc DATA'!$D$3:$D$3000,'Checklist.loc DATA'!$C$3:$C$3000=D812,"#no matching result in Checklist.loc DATA")))</f>
        <v/>
      </c>
      <c r="F812" s="52"/>
      <c r="G812" s="46" t="str" cm="1">
        <f t="array" ref="G812">IF(F812="","",
       IF(OR(_xlfn._xlws.FILTER('Checklist.loc DATA'!$D$3:$D$3000,'Checklist.loc DATA'!$C$3:$C$3000=F812,"#no matching result in Checklist.loc DATA")="#no matching result found in Checklist.loc DATA",_xlfn._xlws.FILTER('Checklist.loc DATA'!$D$3:$D$3000,'Checklist.loc DATA'!$C$3:$C$3000=F812,"#no matching result in Checklist.loc DATA")="MISSING",_xlfn._xlws.FILTER('Checklist.loc DATA'!$D$3:$D$3000,'Checklist.loc DATA'!$C$3:$C$3000=F812,"#no matching result in Checklist.loc DATA")=""),
            IF(_xlfn._xlws.FILTER('GAME.CHECKLIST_ Integrator'!$C$2:$C$3000,'GAME.CHECKLIST_ Integrator'!$D$2:$D$3000=F812,"#no matching result in GAME.CHECKLIST Integrator")="0","#Text found in aircraft PAGE_Integrator but no matching entry name; check that you copy-pasted entry names",
                   _xlfn._xlws.FILTER('GAME.CHECKLIST_ Integrator'!$C$2:$C$3000,'GAME.CHECKLIST_ Integrator'!$D$2:$D$3000=F812,"#no matching result in GAME.CHECKLIST Integrator")),
           _xlfn._xlws.FILTER('Checklist.loc DATA'!$D$3:$D$3000,'Checklist.loc DATA'!$C$3:$C$3000=F812,"#no matching result in Checklist.loc DATA")))</f>
        <v/>
      </c>
      <c r="H812" s="61"/>
      <c r="I812" s="46" t="str" cm="1">
        <f t="array" ref="I812">IF(H812="","",
       IF(OR(_xlfn._xlws.FILTER('Checklist.loc DATA'!$D$3:$D$3000,'Checklist.loc DATA'!$C$3:$C$3000=H812,"#no matching result in Checklist.loc DATA")="#no matching result found in Checklist.loc DATA",_xlfn._xlws.FILTER('Checklist.loc DATA'!$D$3:$D$3000,'Checklist.loc DATA'!$C$3:$C$3000=H812,"#no matching result in Checklist.loc DATA")="MISSING",_xlfn._xlws.FILTER('Checklist.loc DATA'!$D$3:$D$3000,'Checklist.loc DATA'!$C$3:$C$3000=H812,"#no matching result in Checklist.loc DATA")=""),
            IF(_xlfn._xlws.FILTER('GAME.CHECKLIST_ Integrator'!$C$2:$C$3000,'GAME.CHECKLIST_ Integrator'!$D$2:$D$3000=H812,"#no matching result in GAME.CHECKLIST Integrator")="0","#Text found in aircraft PAGE_Integrator but no matching entry name; check that you copy-pasted entry names",
                   _xlfn._xlws.FILTER('GAME.CHECKLIST_ Integrator'!$C$2:$C$3000,'GAME.CHECKLIST_ Integrator'!$D$2:$D$3000=H812,"#no matching result in GAME.CHECKLIST Integrator")),
           _xlfn._xlws.FILTER('Checklist.loc DATA'!$D$3:$D$3000,'Checklist.loc DATA'!$C$3:$C$3000=H812,"#no matching result in Checklist.loc DATA")))</f>
        <v/>
      </c>
      <c r="J812" s="48"/>
      <c r="K812" s="46" t="str" cm="1">
        <f t="array" ref="K812">IF(OR(J812="",J812=0),"",
       IF(OR(_xlfn._xlws.FILTER('Checklist.loc DATA'!$E$3:$E$3000,'Checklist.loc DATA'!$D$3:$D$3000=J812,"#no matching result in Checklist.loc DATA")="#no matching result found in Checklist.loc DATA",_xlfn._xlws.FILTER('Checklist.loc DATA'!$E$3:$E$3000,'Checklist.loc DATA'!$D$3:$D$3000=J812,"#no matching result in Checklist.loc DATA")="MISSING",_xlfn._xlws.FILTER('Checklist.loc DATA'!$E$3:$E$3000,'Checklist.loc DATA'!$D$3:$D$3000=J812,"#no matching result in Checklist.loc DATA")=""),
          IF(_xlfn._xlws.FILTER('CLUE. Integrator'!$C$2:$C$3000,'CLUE. Integrator'!$D$2:$D$3000=J812,"#no matching result in aircraft CLUE_Integrator")="0","#Text found in aircraft CLUE_Integrator but no matching entry name; check that you copy-pasted entry names",
                   _xlfn._xlws.FILTER('CLUE. Integrator'!$C$2:$C$3000,'CLUE. Integrator'!$D$2:$D$3000=J812,"#no matching result in aircraft CLUE_Integrator")),
           _xlfn._xlws.FILTER('Checklist.loc DATA'!$E$3:$E$3000,'Checklist.loc DATA'!$D$3:$D$3000=J812,"#no matching result in Checklist.loc DATA")))</f>
        <v/>
      </c>
      <c r="L812" s="63" t="str">
        <f>IF('Integrator tracking'!G821="","",'Integrator tracking'!G821)</f>
        <v/>
      </c>
      <c r="M812" s="14" t="str">
        <f t="shared" si="24"/>
        <v/>
      </c>
      <c r="N812" s="14" t="str">
        <f>IF(F812="","",
_xlfn.CONCAT('Resource Checklist generator'!$A$2,UPPER('Resource Checklist generator'!$O$1),SUBSTITUTE(_xlfn.CONCAT(G812,"_",I812),"GAME.CHECKLIST_",""),"_",T812,'Resource Checklist generator'!$M$2,L812,'Resource Checklist generator'!$K$2,CHAR(10),
    'Resource Checklist generator'!$L$1,'Resource Checklist generator'!$N$2,'Resource Checklist generator'!$K$1,CHAR(10),
    'Resource Checklist generator'!$N$1
))</f>
        <v/>
      </c>
      <c r="O812" s="14" t="str">
        <f>IF(NOT(OR(U812=0,U812="")),_xlfn.CONCAT('Resource Checklist generator'!$G$2,U812,'Resource Checklist generator'!$H$2,CHAR(10),'Resource Checklist generator'!$I$2),"")</f>
        <v/>
      </c>
      <c r="P812" s="14" t="str">
        <f>IF(NOT(OR(V812=0,V812="")),_xlfn.CONCAT('Resource Checklist generator'!$J$2,V812,'Resource Checklist generator'!$H$2,CHAR(10),'Resource Checklist generator'!$L$2),"")</f>
        <v/>
      </c>
      <c r="Q812" s="14" t="str">
        <f>IF(F812="","",
    _xlfn.CONCAT('Resource Checklist generator'!$A$1,UPPER('Resource Checklist generator'!$O$1),SUBSTITUTE(_xlfn.CONCAT(G812,"_",I812),"GAME.CHECKLIST_",""),'Resource Checklist generator'!$B$1,CHAR(10),
    'Resource Checklist generator'!$C$1,G812,'Resource Checklist generator'!$D$1,I812,'Resource Checklist generator'!$E$1,CHAR(10),
    IF(K812="","",_xlfn.CONCAT('Resource Checklist generator'!$F$1,K812,'Resource Checklist generator'!$G$1,CHAR(10))),
    'Resource Checklist generator'!$J$1,'Resource Checklist generator'!$K$1,CHAR(10),
    'Resource Checklist generator'!$N$1)
)</f>
        <v/>
      </c>
      <c r="R812" s="14"/>
      <c r="S812" s="14" t="str">
        <f t="shared" si="25"/>
        <v/>
      </c>
      <c r="T812" s="14" t="str" cm="1">
        <f t="array" ref="T812">IF(Q812="","",MATCH(MID(Q812,1,255),MID($R$3:$R$999,1,255),0))</f>
        <v/>
      </c>
      <c r="U812" s="14"/>
      <c r="V812" s="14"/>
    </row>
    <row r="813" spans="2:22">
      <c r="B813" s="9"/>
      <c r="C813" s="46" t="str" cm="1">
        <f t="array" ref="C813">IF(B813="","",
       IF(OR(_xlfn._xlws.FILTER('Checklist.loc DATA'!$D$3:$D$3000,'Checklist.loc DATA'!$C$3:$C$3000=B813,"#no matching result in Checklist.loc DATA")="#no matching result found in Checklist.loc DATA",_xlfn._xlws.FILTER('Checklist.loc DATA'!$D$3:$D$3000,'Checklist.loc DATA'!$C$3:$C$3000=B813,"#no matching result in Checklist.loc DATA")="MISSING",_xlfn._xlws.FILTER('Checklist.loc DATA'!$D$3:$D$3000,'Checklist.loc DATA'!$C$3:$C$3000=B813,"#no matching result in Checklist.loc DATA")=""),
            IF(_xlfn._xlws.FILTER('GAME.CHECKLIST_ Integrator'!$C$2:$C$3000,'GAME.CHECKLIST_ Integrator'!$D$2:$D$3000=B813,"#no matching result in GAME.CHECKLIST Integrator")="0","#Text found in aircraft PAGE_Integrator but no matching entry name; check that you copy-pasted entry names",
                   _xlfn._xlws.FILTER('GAME.CHECKLIST_ Integrator'!$C$2:$C$3000,'GAME.CHECKLIST_ Integrator'!$D$2:$D$3000=B813,"#no matching result in GAME.CHECKLIST Integrator")),
           _xlfn._xlws.FILTER('Checklist.loc DATA'!$D$3:$D$3000,'Checklist.loc DATA'!$C$3:$C$3000=B813,"#no matching result in Checklist.loc DATA")))</f>
        <v/>
      </c>
      <c r="D813" s="54"/>
      <c r="E813" s="46" t="str" cm="1">
        <f t="array" ref="E813">IF(D813="","",
       IF(OR(_xlfn._xlws.FILTER('Checklist.loc DATA'!$D$3:$D$3000,'Checklist.loc DATA'!$C$3:$C$3000=D813,"#no matching result in Checklist.loc DATA")="#no matching result found in Checklist.loc DATA",_xlfn._xlws.FILTER('Checklist.loc DATA'!$D$3:$D$3000,'Checklist.loc DATA'!$C$3:$C$3000=D813,"#no matching result in Checklist.loc DATA")="MISSING",_xlfn._xlws.FILTER('Checklist.loc DATA'!$D$3:$D$3000,'Checklist.loc DATA'!$C$3:$C$3000=D813,"#no matching result in Checklist.loc DATA")=""),
            IF(_xlfn._xlws.FILTER('GAME.CHECKLIST_ Integrator'!$C$2:$C$3000,'GAME.CHECKLIST_ Integrator'!$D$2:$D$3000=D813,"#no matching result in GAME.CHECKLIST Integrator")="0","#Text found in aircraft PAGE_Integrator but no matching entry name; check that you copy-pasted entry names",
                   _xlfn._xlws.FILTER('GAME.CHECKLIST_ Integrator'!$C$2:$C$3000,'GAME.CHECKLIST_ Integrator'!$D$2:$D$3000=D813,"#no matching result in GAME.CHECKLIST Integrator")),
           _xlfn._xlws.FILTER('Checklist.loc DATA'!$D$3:$D$3000,'Checklist.loc DATA'!$C$3:$C$3000=D813,"#no matching result in Checklist.loc DATA")))</f>
        <v/>
      </c>
      <c r="F813" s="52"/>
      <c r="G813" s="46" t="str" cm="1">
        <f t="array" ref="G813">IF(F813="","",
       IF(OR(_xlfn._xlws.FILTER('Checklist.loc DATA'!$D$3:$D$3000,'Checklist.loc DATA'!$C$3:$C$3000=F813,"#no matching result in Checklist.loc DATA")="#no matching result found in Checklist.loc DATA",_xlfn._xlws.FILTER('Checklist.loc DATA'!$D$3:$D$3000,'Checklist.loc DATA'!$C$3:$C$3000=F813,"#no matching result in Checklist.loc DATA")="MISSING",_xlfn._xlws.FILTER('Checklist.loc DATA'!$D$3:$D$3000,'Checklist.loc DATA'!$C$3:$C$3000=F813,"#no matching result in Checklist.loc DATA")=""),
            IF(_xlfn._xlws.FILTER('GAME.CHECKLIST_ Integrator'!$C$2:$C$3000,'GAME.CHECKLIST_ Integrator'!$D$2:$D$3000=F813,"#no matching result in GAME.CHECKLIST Integrator")="0","#Text found in aircraft PAGE_Integrator but no matching entry name; check that you copy-pasted entry names",
                   _xlfn._xlws.FILTER('GAME.CHECKLIST_ Integrator'!$C$2:$C$3000,'GAME.CHECKLIST_ Integrator'!$D$2:$D$3000=F813,"#no matching result in GAME.CHECKLIST Integrator")),
           _xlfn._xlws.FILTER('Checklist.loc DATA'!$D$3:$D$3000,'Checklist.loc DATA'!$C$3:$C$3000=F813,"#no matching result in Checklist.loc DATA")))</f>
        <v/>
      </c>
      <c r="H813" s="61"/>
      <c r="I813" s="46" t="str" cm="1">
        <f t="array" ref="I813">IF(H813="","",
       IF(OR(_xlfn._xlws.FILTER('Checklist.loc DATA'!$D$3:$D$3000,'Checklist.loc DATA'!$C$3:$C$3000=H813,"#no matching result in Checklist.loc DATA")="#no matching result found in Checklist.loc DATA",_xlfn._xlws.FILTER('Checklist.loc DATA'!$D$3:$D$3000,'Checklist.loc DATA'!$C$3:$C$3000=H813,"#no matching result in Checklist.loc DATA")="MISSING",_xlfn._xlws.FILTER('Checklist.loc DATA'!$D$3:$D$3000,'Checklist.loc DATA'!$C$3:$C$3000=H813,"#no matching result in Checklist.loc DATA")=""),
            IF(_xlfn._xlws.FILTER('GAME.CHECKLIST_ Integrator'!$C$2:$C$3000,'GAME.CHECKLIST_ Integrator'!$D$2:$D$3000=H813,"#no matching result in GAME.CHECKLIST Integrator")="0","#Text found in aircraft PAGE_Integrator but no matching entry name; check that you copy-pasted entry names",
                   _xlfn._xlws.FILTER('GAME.CHECKLIST_ Integrator'!$C$2:$C$3000,'GAME.CHECKLIST_ Integrator'!$D$2:$D$3000=H813,"#no matching result in GAME.CHECKLIST Integrator")),
           _xlfn._xlws.FILTER('Checklist.loc DATA'!$D$3:$D$3000,'Checklist.loc DATA'!$C$3:$C$3000=H813,"#no matching result in Checklist.loc DATA")))</f>
        <v/>
      </c>
      <c r="J813" s="48"/>
      <c r="K813" s="46" t="str" cm="1">
        <f t="array" ref="K813">IF(OR(J813="",J813=0),"",
       IF(OR(_xlfn._xlws.FILTER('Checklist.loc DATA'!$E$3:$E$3000,'Checklist.loc DATA'!$D$3:$D$3000=J813,"#no matching result in Checklist.loc DATA")="#no matching result found in Checklist.loc DATA",_xlfn._xlws.FILTER('Checklist.loc DATA'!$E$3:$E$3000,'Checklist.loc DATA'!$D$3:$D$3000=J813,"#no matching result in Checklist.loc DATA")="MISSING",_xlfn._xlws.FILTER('Checklist.loc DATA'!$E$3:$E$3000,'Checklist.loc DATA'!$D$3:$D$3000=J813,"#no matching result in Checklist.loc DATA")=""),
          IF(_xlfn._xlws.FILTER('CLUE. Integrator'!$C$2:$C$3000,'CLUE. Integrator'!$D$2:$D$3000=J813,"#no matching result in aircraft CLUE_Integrator")="0","#Text found in aircraft CLUE_Integrator but no matching entry name; check that you copy-pasted entry names",
                   _xlfn._xlws.FILTER('CLUE. Integrator'!$C$2:$C$3000,'CLUE. Integrator'!$D$2:$D$3000=J813,"#no matching result in aircraft CLUE_Integrator")),
           _xlfn._xlws.FILTER('Checklist.loc DATA'!$E$3:$E$3000,'Checklist.loc DATA'!$D$3:$D$3000=J813,"#no matching result in Checklist.loc DATA")))</f>
        <v/>
      </c>
      <c r="L813" s="63" t="str">
        <f>IF('Integrator tracking'!G822="","",'Integrator tracking'!G822)</f>
        <v/>
      </c>
      <c r="M813" s="14" t="str">
        <f t="shared" si="24"/>
        <v/>
      </c>
      <c r="N813" s="14" t="str">
        <f>IF(F813="","",
_xlfn.CONCAT('Resource Checklist generator'!$A$2,UPPER('Resource Checklist generator'!$O$1),SUBSTITUTE(_xlfn.CONCAT(G813,"_",I813),"GAME.CHECKLIST_",""),"_",T813,'Resource Checklist generator'!$M$2,L813,'Resource Checklist generator'!$K$2,CHAR(10),
    'Resource Checklist generator'!$L$1,'Resource Checklist generator'!$N$2,'Resource Checklist generator'!$K$1,CHAR(10),
    'Resource Checklist generator'!$N$1
))</f>
        <v/>
      </c>
      <c r="O813" s="14" t="str">
        <f>IF(NOT(OR(U813=0,U813="")),_xlfn.CONCAT('Resource Checklist generator'!$G$2,U813,'Resource Checklist generator'!$H$2,CHAR(10),'Resource Checklist generator'!$I$2),"")</f>
        <v/>
      </c>
      <c r="P813" s="14" t="str">
        <f>IF(NOT(OR(V813=0,V813="")),_xlfn.CONCAT('Resource Checklist generator'!$J$2,V813,'Resource Checklist generator'!$H$2,CHAR(10),'Resource Checklist generator'!$L$2),"")</f>
        <v/>
      </c>
      <c r="Q813" s="14" t="str">
        <f>IF(F813="","",
    _xlfn.CONCAT('Resource Checklist generator'!$A$1,UPPER('Resource Checklist generator'!$O$1),SUBSTITUTE(_xlfn.CONCAT(G813,"_",I813),"GAME.CHECKLIST_",""),'Resource Checklist generator'!$B$1,CHAR(10),
    'Resource Checklist generator'!$C$1,G813,'Resource Checklist generator'!$D$1,I813,'Resource Checklist generator'!$E$1,CHAR(10),
    IF(K813="","",_xlfn.CONCAT('Resource Checklist generator'!$F$1,K813,'Resource Checklist generator'!$G$1,CHAR(10))),
    'Resource Checklist generator'!$J$1,'Resource Checklist generator'!$K$1,CHAR(10),
    'Resource Checklist generator'!$N$1)
)</f>
        <v/>
      </c>
      <c r="R813" s="14"/>
      <c r="S813" s="14" t="str">
        <f t="shared" si="25"/>
        <v/>
      </c>
      <c r="T813" s="14" t="str" cm="1">
        <f t="array" ref="T813">IF(Q813="","",MATCH(MID(Q813,1,255),MID($R$3:$R$999,1,255),0))</f>
        <v/>
      </c>
      <c r="U813" s="14"/>
      <c r="V813" s="14"/>
    </row>
    <row r="814" spans="2:22">
      <c r="B814" s="9"/>
      <c r="C814" s="46" t="str" cm="1">
        <f t="array" ref="C814">IF(B814="","",
       IF(OR(_xlfn._xlws.FILTER('Checklist.loc DATA'!$D$3:$D$3000,'Checklist.loc DATA'!$C$3:$C$3000=B814,"#no matching result in Checklist.loc DATA")="#no matching result found in Checklist.loc DATA",_xlfn._xlws.FILTER('Checklist.loc DATA'!$D$3:$D$3000,'Checklist.loc DATA'!$C$3:$C$3000=B814,"#no matching result in Checklist.loc DATA")="MISSING",_xlfn._xlws.FILTER('Checklist.loc DATA'!$D$3:$D$3000,'Checklist.loc DATA'!$C$3:$C$3000=B814,"#no matching result in Checklist.loc DATA")=""),
            IF(_xlfn._xlws.FILTER('GAME.CHECKLIST_ Integrator'!$C$2:$C$3000,'GAME.CHECKLIST_ Integrator'!$D$2:$D$3000=B814,"#no matching result in GAME.CHECKLIST Integrator")="0","#Text found in aircraft PAGE_Integrator but no matching entry name; check that you copy-pasted entry names",
                   _xlfn._xlws.FILTER('GAME.CHECKLIST_ Integrator'!$C$2:$C$3000,'GAME.CHECKLIST_ Integrator'!$D$2:$D$3000=B814,"#no matching result in GAME.CHECKLIST Integrator")),
           _xlfn._xlws.FILTER('Checklist.loc DATA'!$D$3:$D$3000,'Checklist.loc DATA'!$C$3:$C$3000=B814,"#no matching result in Checklist.loc DATA")))</f>
        <v/>
      </c>
      <c r="D814" s="54"/>
      <c r="E814" s="46" t="str" cm="1">
        <f t="array" ref="E814">IF(D814="","",
       IF(OR(_xlfn._xlws.FILTER('Checklist.loc DATA'!$D$3:$D$3000,'Checklist.loc DATA'!$C$3:$C$3000=D814,"#no matching result in Checklist.loc DATA")="#no matching result found in Checklist.loc DATA",_xlfn._xlws.FILTER('Checklist.loc DATA'!$D$3:$D$3000,'Checklist.loc DATA'!$C$3:$C$3000=D814,"#no matching result in Checklist.loc DATA")="MISSING",_xlfn._xlws.FILTER('Checklist.loc DATA'!$D$3:$D$3000,'Checklist.loc DATA'!$C$3:$C$3000=D814,"#no matching result in Checklist.loc DATA")=""),
            IF(_xlfn._xlws.FILTER('GAME.CHECKLIST_ Integrator'!$C$2:$C$3000,'GAME.CHECKLIST_ Integrator'!$D$2:$D$3000=D814,"#no matching result in GAME.CHECKLIST Integrator")="0","#Text found in aircraft PAGE_Integrator but no matching entry name; check that you copy-pasted entry names",
                   _xlfn._xlws.FILTER('GAME.CHECKLIST_ Integrator'!$C$2:$C$3000,'GAME.CHECKLIST_ Integrator'!$D$2:$D$3000=D814,"#no matching result in GAME.CHECKLIST Integrator")),
           _xlfn._xlws.FILTER('Checklist.loc DATA'!$D$3:$D$3000,'Checklist.loc DATA'!$C$3:$C$3000=D814,"#no matching result in Checklist.loc DATA")))</f>
        <v/>
      </c>
      <c r="F814" s="52"/>
      <c r="G814" s="46" t="str" cm="1">
        <f t="array" ref="G814">IF(F814="","",
       IF(OR(_xlfn._xlws.FILTER('Checklist.loc DATA'!$D$3:$D$3000,'Checklist.loc DATA'!$C$3:$C$3000=F814,"#no matching result in Checklist.loc DATA")="#no matching result found in Checklist.loc DATA",_xlfn._xlws.FILTER('Checklist.loc DATA'!$D$3:$D$3000,'Checklist.loc DATA'!$C$3:$C$3000=F814,"#no matching result in Checklist.loc DATA")="MISSING",_xlfn._xlws.FILTER('Checklist.loc DATA'!$D$3:$D$3000,'Checklist.loc DATA'!$C$3:$C$3000=F814,"#no matching result in Checklist.loc DATA")=""),
            IF(_xlfn._xlws.FILTER('GAME.CHECKLIST_ Integrator'!$C$2:$C$3000,'GAME.CHECKLIST_ Integrator'!$D$2:$D$3000=F814,"#no matching result in GAME.CHECKLIST Integrator")="0","#Text found in aircraft PAGE_Integrator but no matching entry name; check that you copy-pasted entry names",
                   _xlfn._xlws.FILTER('GAME.CHECKLIST_ Integrator'!$C$2:$C$3000,'GAME.CHECKLIST_ Integrator'!$D$2:$D$3000=F814,"#no matching result in GAME.CHECKLIST Integrator")),
           _xlfn._xlws.FILTER('Checklist.loc DATA'!$D$3:$D$3000,'Checklist.loc DATA'!$C$3:$C$3000=F814,"#no matching result in Checklist.loc DATA")))</f>
        <v/>
      </c>
      <c r="H814" s="61"/>
      <c r="I814" s="46" t="str" cm="1">
        <f t="array" ref="I814">IF(H814="","",
       IF(OR(_xlfn._xlws.FILTER('Checklist.loc DATA'!$D$3:$D$3000,'Checklist.loc DATA'!$C$3:$C$3000=H814,"#no matching result in Checklist.loc DATA")="#no matching result found in Checklist.loc DATA",_xlfn._xlws.FILTER('Checklist.loc DATA'!$D$3:$D$3000,'Checklist.loc DATA'!$C$3:$C$3000=H814,"#no matching result in Checklist.loc DATA")="MISSING",_xlfn._xlws.FILTER('Checklist.loc DATA'!$D$3:$D$3000,'Checklist.loc DATA'!$C$3:$C$3000=H814,"#no matching result in Checklist.loc DATA")=""),
            IF(_xlfn._xlws.FILTER('GAME.CHECKLIST_ Integrator'!$C$2:$C$3000,'GAME.CHECKLIST_ Integrator'!$D$2:$D$3000=H814,"#no matching result in GAME.CHECKLIST Integrator")="0","#Text found in aircraft PAGE_Integrator but no matching entry name; check that you copy-pasted entry names",
                   _xlfn._xlws.FILTER('GAME.CHECKLIST_ Integrator'!$C$2:$C$3000,'GAME.CHECKLIST_ Integrator'!$D$2:$D$3000=H814,"#no matching result in GAME.CHECKLIST Integrator")),
           _xlfn._xlws.FILTER('Checklist.loc DATA'!$D$3:$D$3000,'Checklist.loc DATA'!$C$3:$C$3000=H814,"#no matching result in Checklist.loc DATA")))</f>
        <v/>
      </c>
      <c r="J814" s="48"/>
      <c r="K814" s="46" t="str" cm="1">
        <f t="array" ref="K814">IF(OR(J814="",J814=0),"",
       IF(OR(_xlfn._xlws.FILTER('Checklist.loc DATA'!$E$3:$E$3000,'Checklist.loc DATA'!$D$3:$D$3000=J814,"#no matching result in Checklist.loc DATA")="#no matching result found in Checklist.loc DATA",_xlfn._xlws.FILTER('Checklist.loc DATA'!$E$3:$E$3000,'Checklist.loc DATA'!$D$3:$D$3000=J814,"#no matching result in Checklist.loc DATA")="MISSING",_xlfn._xlws.FILTER('Checklist.loc DATA'!$E$3:$E$3000,'Checklist.loc DATA'!$D$3:$D$3000=J814,"#no matching result in Checklist.loc DATA")=""),
          IF(_xlfn._xlws.FILTER('CLUE. Integrator'!$C$2:$C$3000,'CLUE. Integrator'!$D$2:$D$3000=J814,"#no matching result in aircraft CLUE_Integrator")="0","#Text found in aircraft CLUE_Integrator but no matching entry name; check that you copy-pasted entry names",
                   _xlfn._xlws.FILTER('CLUE. Integrator'!$C$2:$C$3000,'CLUE. Integrator'!$D$2:$D$3000=J814,"#no matching result in aircraft CLUE_Integrator")),
           _xlfn._xlws.FILTER('Checklist.loc DATA'!$E$3:$E$3000,'Checklist.loc DATA'!$D$3:$D$3000=J814,"#no matching result in Checklist.loc DATA")))</f>
        <v/>
      </c>
      <c r="L814" s="63" t="str">
        <f>IF('Integrator tracking'!G823="","",'Integrator tracking'!G823)</f>
        <v/>
      </c>
      <c r="M814" s="14" t="str">
        <f t="shared" si="24"/>
        <v/>
      </c>
      <c r="N814" s="14" t="str">
        <f>IF(F814="","",
_xlfn.CONCAT('Resource Checklist generator'!$A$2,UPPER('Resource Checklist generator'!$O$1),SUBSTITUTE(_xlfn.CONCAT(G814,"_",I814),"GAME.CHECKLIST_",""),"_",T814,'Resource Checklist generator'!$M$2,L814,'Resource Checklist generator'!$K$2,CHAR(10),
    'Resource Checklist generator'!$L$1,'Resource Checklist generator'!$N$2,'Resource Checklist generator'!$K$1,CHAR(10),
    'Resource Checklist generator'!$N$1
))</f>
        <v/>
      </c>
      <c r="O814" s="14" t="str">
        <f>IF(NOT(OR(U814=0,U814="")),_xlfn.CONCAT('Resource Checklist generator'!$G$2,U814,'Resource Checklist generator'!$H$2,CHAR(10),'Resource Checklist generator'!$I$2),"")</f>
        <v/>
      </c>
      <c r="P814" s="14" t="str">
        <f>IF(NOT(OR(V814=0,V814="")),_xlfn.CONCAT('Resource Checklist generator'!$J$2,V814,'Resource Checklist generator'!$H$2,CHAR(10),'Resource Checklist generator'!$L$2),"")</f>
        <v/>
      </c>
      <c r="Q814" s="14" t="str">
        <f>IF(F814="","",
    _xlfn.CONCAT('Resource Checklist generator'!$A$1,UPPER('Resource Checklist generator'!$O$1),SUBSTITUTE(_xlfn.CONCAT(G814,"_",I814),"GAME.CHECKLIST_",""),'Resource Checklist generator'!$B$1,CHAR(10),
    'Resource Checklist generator'!$C$1,G814,'Resource Checklist generator'!$D$1,I814,'Resource Checklist generator'!$E$1,CHAR(10),
    IF(K814="","",_xlfn.CONCAT('Resource Checklist generator'!$F$1,K814,'Resource Checklist generator'!$G$1,CHAR(10))),
    'Resource Checklist generator'!$J$1,'Resource Checklist generator'!$K$1,CHAR(10),
    'Resource Checklist generator'!$N$1)
)</f>
        <v/>
      </c>
      <c r="R814" s="14"/>
      <c r="S814" s="14" t="str">
        <f t="shared" si="25"/>
        <v/>
      </c>
      <c r="T814" s="14" t="str" cm="1">
        <f t="array" ref="T814">IF(Q814="","",MATCH(MID(Q814,1,255),MID($R$3:$R$999,1,255),0))</f>
        <v/>
      </c>
      <c r="U814" s="14"/>
      <c r="V814" s="14"/>
    </row>
    <row r="815" spans="2:22">
      <c r="B815" s="9"/>
      <c r="C815" s="46" t="str" cm="1">
        <f t="array" ref="C815">IF(B815="","",
       IF(OR(_xlfn._xlws.FILTER('Checklist.loc DATA'!$D$3:$D$3000,'Checklist.loc DATA'!$C$3:$C$3000=B815,"#no matching result in Checklist.loc DATA")="#no matching result found in Checklist.loc DATA",_xlfn._xlws.FILTER('Checklist.loc DATA'!$D$3:$D$3000,'Checklist.loc DATA'!$C$3:$C$3000=B815,"#no matching result in Checklist.loc DATA")="MISSING",_xlfn._xlws.FILTER('Checklist.loc DATA'!$D$3:$D$3000,'Checklist.loc DATA'!$C$3:$C$3000=B815,"#no matching result in Checklist.loc DATA")=""),
            IF(_xlfn._xlws.FILTER('GAME.CHECKLIST_ Integrator'!$C$2:$C$3000,'GAME.CHECKLIST_ Integrator'!$D$2:$D$3000=B815,"#no matching result in GAME.CHECKLIST Integrator")="0","#Text found in aircraft PAGE_Integrator but no matching entry name; check that you copy-pasted entry names",
                   _xlfn._xlws.FILTER('GAME.CHECKLIST_ Integrator'!$C$2:$C$3000,'GAME.CHECKLIST_ Integrator'!$D$2:$D$3000=B815,"#no matching result in GAME.CHECKLIST Integrator")),
           _xlfn._xlws.FILTER('Checklist.loc DATA'!$D$3:$D$3000,'Checklist.loc DATA'!$C$3:$C$3000=B815,"#no matching result in Checklist.loc DATA")))</f>
        <v/>
      </c>
      <c r="D815" s="54"/>
      <c r="E815" s="46" t="str" cm="1">
        <f t="array" ref="E815">IF(D815="","",
       IF(OR(_xlfn._xlws.FILTER('Checklist.loc DATA'!$D$3:$D$3000,'Checklist.loc DATA'!$C$3:$C$3000=D815,"#no matching result in Checklist.loc DATA")="#no matching result found in Checklist.loc DATA",_xlfn._xlws.FILTER('Checklist.loc DATA'!$D$3:$D$3000,'Checklist.loc DATA'!$C$3:$C$3000=D815,"#no matching result in Checklist.loc DATA")="MISSING",_xlfn._xlws.FILTER('Checklist.loc DATA'!$D$3:$D$3000,'Checklist.loc DATA'!$C$3:$C$3000=D815,"#no matching result in Checklist.loc DATA")=""),
            IF(_xlfn._xlws.FILTER('GAME.CHECKLIST_ Integrator'!$C$2:$C$3000,'GAME.CHECKLIST_ Integrator'!$D$2:$D$3000=D815,"#no matching result in GAME.CHECKLIST Integrator")="0","#Text found in aircraft PAGE_Integrator but no matching entry name; check that you copy-pasted entry names",
                   _xlfn._xlws.FILTER('GAME.CHECKLIST_ Integrator'!$C$2:$C$3000,'GAME.CHECKLIST_ Integrator'!$D$2:$D$3000=D815,"#no matching result in GAME.CHECKLIST Integrator")),
           _xlfn._xlws.FILTER('Checklist.loc DATA'!$D$3:$D$3000,'Checklist.loc DATA'!$C$3:$C$3000=D815,"#no matching result in Checklist.loc DATA")))</f>
        <v/>
      </c>
      <c r="F815" s="52"/>
      <c r="G815" s="46" t="str" cm="1">
        <f t="array" ref="G815">IF(F815="","",
       IF(OR(_xlfn._xlws.FILTER('Checklist.loc DATA'!$D$3:$D$3000,'Checklist.loc DATA'!$C$3:$C$3000=F815,"#no matching result in Checklist.loc DATA")="#no matching result found in Checklist.loc DATA",_xlfn._xlws.FILTER('Checklist.loc DATA'!$D$3:$D$3000,'Checklist.loc DATA'!$C$3:$C$3000=F815,"#no matching result in Checklist.loc DATA")="MISSING",_xlfn._xlws.FILTER('Checklist.loc DATA'!$D$3:$D$3000,'Checklist.loc DATA'!$C$3:$C$3000=F815,"#no matching result in Checklist.loc DATA")=""),
            IF(_xlfn._xlws.FILTER('GAME.CHECKLIST_ Integrator'!$C$2:$C$3000,'GAME.CHECKLIST_ Integrator'!$D$2:$D$3000=F815,"#no matching result in GAME.CHECKLIST Integrator")="0","#Text found in aircraft PAGE_Integrator but no matching entry name; check that you copy-pasted entry names",
                   _xlfn._xlws.FILTER('GAME.CHECKLIST_ Integrator'!$C$2:$C$3000,'GAME.CHECKLIST_ Integrator'!$D$2:$D$3000=F815,"#no matching result in GAME.CHECKLIST Integrator")),
           _xlfn._xlws.FILTER('Checklist.loc DATA'!$D$3:$D$3000,'Checklist.loc DATA'!$C$3:$C$3000=F815,"#no matching result in Checklist.loc DATA")))</f>
        <v/>
      </c>
      <c r="H815" s="61"/>
      <c r="I815" s="46" t="str" cm="1">
        <f t="array" ref="I815">IF(H815="","",
       IF(OR(_xlfn._xlws.FILTER('Checklist.loc DATA'!$D$3:$D$3000,'Checklist.loc DATA'!$C$3:$C$3000=H815,"#no matching result in Checklist.loc DATA")="#no matching result found in Checklist.loc DATA",_xlfn._xlws.FILTER('Checklist.loc DATA'!$D$3:$D$3000,'Checklist.loc DATA'!$C$3:$C$3000=H815,"#no matching result in Checklist.loc DATA")="MISSING",_xlfn._xlws.FILTER('Checklist.loc DATA'!$D$3:$D$3000,'Checklist.loc DATA'!$C$3:$C$3000=H815,"#no matching result in Checklist.loc DATA")=""),
            IF(_xlfn._xlws.FILTER('GAME.CHECKLIST_ Integrator'!$C$2:$C$3000,'GAME.CHECKLIST_ Integrator'!$D$2:$D$3000=H815,"#no matching result in GAME.CHECKLIST Integrator")="0","#Text found in aircraft PAGE_Integrator but no matching entry name; check that you copy-pasted entry names",
                   _xlfn._xlws.FILTER('GAME.CHECKLIST_ Integrator'!$C$2:$C$3000,'GAME.CHECKLIST_ Integrator'!$D$2:$D$3000=H815,"#no matching result in GAME.CHECKLIST Integrator")),
           _xlfn._xlws.FILTER('Checklist.loc DATA'!$D$3:$D$3000,'Checklist.loc DATA'!$C$3:$C$3000=H815,"#no matching result in Checklist.loc DATA")))</f>
        <v/>
      </c>
      <c r="J815" s="48"/>
      <c r="K815" s="46" t="str" cm="1">
        <f t="array" ref="K815">IF(OR(J815="",J815=0),"",
       IF(OR(_xlfn._xlws.FILTER('Checklist.loc DATA'!$E$3:$E$3000,'Checklist.loc DATA'!$D$3:$D$3000=J815,"#no matching result in Checklist.loc DATA")="#no matching result found in Checklist.loc DATA",_xlfn._xlws.FILTER('Checklist.loc DATA'!$E$3:$E$3000,'Checklist.loc DATA'!$D$3:$D$3000=J815,"#no matching result in Checklist.loc DATA")="MISSING",_xlfn._xlws.FILTER('Checklist.loc DATA'!$E$3:$E$3000,'Checklist.loc DATA'!$D$3:$D$3000=J815,"#no matching result in Checklist.loc DATA")=""),
          IF(_xlfn._xlws.FILTER('CLUE. Integrator'!$C$2:$C$3000,'CLUE. Integrator'!$D$2:$D$3000=J815,"#no matching result in aircraft CLUE_Integrator")="0","#Text found in aircraft CLUE_Integrator but no matching entry name; check that you copy-pasted entry names",
                   _xlfn._xlws.FILTER('CLUE. Integrator'!$C$2:$C$3000,'CLUE. Integrator'!$D$2:$D$3000=J815,"#no matching result in aircraft CLUE_Integrator")),
           _xlfn._xlws.FILTER('Checklist.loc DATA'!$E$3:$E$3000,'Checklist.loc DATA'!$D$3:$D$3000=J815,"#no matching result in Checklist.loc DATA")))</f>
        <v/>
      </c>
      <c r="L815" s="63" t="str">
        <f>IF('Integrator tracking'!G824="","",'Integrator tracking'!G824)</f>
        <v/>
      </c>
      <c r="M815" s="14" t="str">
        <f t="shared" si="24"/>
        <v/>
      </c>
      <c r="N815" s="14" t="str">
        <f>IF(F815="","",
_xlfn.CONCAT('Resource Checklist generator'!$A$2,UPPER('Resource Checklist generator'!$O$1),SUBSTITUTE(_xlfn.CONCAT(G815,"_",I815),"GAME.CHECKLIST_",""),"_",T815,'Resource Checklist generator'!$M$2,L815,'Resource Checklist generator'!$K$2,CHAR(10),
    'Resource Checklist generator'!$L$1,'Resource Checklist generator'!$N$2,'Resource Checklist generator'!$K$1,CHAR(10),
    'Resource Checklist generator'!$N$1
))</f>
        <v/>
      </c>
      <c r="O815" s="14" t="str">
        <f>IF(NOT(OR(U815=0,U815="")),_xlfn.CONCAT('Resource Checklist generator'!$G$2,U815,'Resource Checklist generator'!$H$2,CHAR(10),'Resource Checklist generator'!$I$2),"")</f>
        <v/>
      </c>
      <c r="P815" s="14" t="str">
        <f>IF(NOT(OR(V815=0,V815="")),_xlfn.CONCAT('Resource Checklist generator'!$J$2,V815,'Resource Checklist generator'!$H$2,CHAR(10),'Resource Checklist generator'!$L$2),"")</f>
        <v/>
      </c>
      <c r="Q815" s="14" t="str">
        <f>IF(F815="","",
    _xlfn.CONCAT('Resource Checklist generator'!$A$1,UPPER('Resource Checklist generator'!$O$1),SUBSTITUTE(_xlfn.CONCAT(G815,"_",I815),"GAME.CHECKLIST_",""),'Resource Checklist generator'!$B$1,CHAR(10),
    'Resource Checklist generator'!$C$1,G815,'Resource Checklist generator'!$D$1,I815,'Resource Checklist generator'!$E$1,CHAR(10),
    IF(K815="","",_xlfn.CONCAT('Resource Checklist generator'!$F$1,K815,'Resource Checklist generator'!$G$1,CHAR(10))),
    'Resource Checklist generator'!$J$1,'Resource Checklist generator'!$K$1,CHAR(10),
    'Resource Checklist generator'!$N$1)
)</f>
        <v/>
      </c>
      <c r="R815" s="14"/>
      <c r="S815" s="14" t="str">
        <f t="shared" si="25"/>
        <v/>
      </c>
      <c r="T815" s="14" t="str" cm="1">
        <f t="array" ref="T815">IF(Q815="","",MATCH(MID(Q815,1,255),MID($R$3:$R$999,1,255),0))</f>
        <v/>
      </c>
      <c r="U815" s="14"/>
      <c r="V815" s="14"/>
    </row>
    <row r="816" spans="2:22">
      <c r="B816" s="9"/>
      <c r="C816" s="46" t="str" cm="1">
        <f t="array" ref="C816">IF(B816="","",
       IF(OR(_xlfn._xlws.FILTER('Checklist.loc DATA'!$D$3:$D$3000,'Checklist.loc DATA'!$C$3:$C$3000=B816,"#no matching result in Checklist.loc DATA")="#no matching result found in Checklist.loc DATA",_xlfn._xlws.FILTER('Checklist.loc DATA'!$D$3:$D$3000,'Checklist.loc DATA'!$C$3:$C$3000=B816,"#no matching result in Checklist.loc DATA")="MISSING",_xlfn._xlws.FILTER('Checklist.loc DATA'!$D$3:$D$3000,'Checklist.loc DATA'!$C$3:$C$3000=B816,"#no matching result in Checklist.loc DATA")=""),
            IF(_xlfn._xlws.FILTER('GAME.CHECKLIST_ Integrator'!$C$2:$C$3000,'GAME.CHECKLIST_ Integrator'!$D$2:$D$3000=B816,"#no matching result in GAME.CHECKLIST Integrator")="0","#Text found in aircraft PAGE_Integrator but no matching entry name; check that you copy-pasted entry names",
                   _xlfn._xlws.FILTER('GAME.CHECKLIST_ Integrator'!$C$2:$C$3000,'GAME.CHECKLIST_ Integrator'!$D$2:$D$3000=B816,"#no matching result in GAME.CHECKLIST Integrator")),
           _xlfn._xlws.FILTER('Checklist.loc DATA'!$D$3:$D$3000,'Checklist.loc DATA'!$C$3:$C$3000=B816,"#no matching result in Checklist.loc DATA")))</f>
        <v/>
      </c>
      <c r="D816" s="54"/>
      <c r="E816" s="46" t="str" cm="1">
        <f t="array" ref="E816">IF(D816="","",
       IF(OR(_xlfn._xlws.FILTER('Checklist.loc DATA'!$D$3:$D$3000,'Checklist.loc DATA'!$C$3:$C$3000=D816,"#no matching result in Checklist.loc DATA")="#no matching result found in Checklist.loc DATA",_xlfn._xlws.FILTER('Checklist.loc DATA'!$D$3:$D$3000,'Checklist.loc DATA'!$C$3:$C$3000=D816,"#no matching result in Checklist.loc DATA")="MISSING",_xlfn._xlws.FILTER('Checklist.loc DATA'!$D$3:$D$3000,'Checklist.loc DATA'!$C$3:$C$3000=D816,"#no matching result in Checklist.loc DATA")=""),
            IF(_xlfn._xlws.FILTER('GAME.CHECKLIST_ Integrator'!$C$2:$C$3000,'GAME.CHECKLIST_ Integrator'!$D$2:$D$3000=D816,"#no matching result in GAME.CHECKLIST Integrator")="0","#Text found in aircraft PAGE_Integrator but no matching entry name; check that you copy-pasted entry names",
                   _xlfn._xlws.FILTER('GAME.CHECKLIST_ Integrator'!$C$2:$C$3000,'GAME.CHECKLIST_ Integrator'!$D$2:$D$3000=D816,"#no matching result in GAME.CHECKLIST Integrator")),
           _xlfn._xlws.FILTER('Checklist.loc DATA'!$D$3:$D$3000,'Checklist.loc DATA'!$C$3:$C$3000=D816,"#no matching result in Checklist.loc DATA")))</f>
        <v/>
      </c>
      <c r="F816" s="52"/>
      <c r="G816" s="46" t="str" cm="1">
        <f t="array" ref="G816">IF(F816="","",
       IF(OR(_xlfn._xlws.FILTER('Checklist.loc DATA'!$D$3:$D$3000,'Checklist.loc DATA'!$C$3:$C$3000=F816,"#no matching result in Checklist.loc DATA")="#no matching result found in Checklist.loc DATA",_xlfn._xlws.FILTER('Checklist.loc DATA'!$D$3:$D$3000,'Checklist.loc DATA'!$C$3:$C$3000=F816,"#no matching result in Checklist.loc DATA")="MISSING",_xlfn._xlws.FILTER('Checklist.loc DATA'!$D$3:$D$3000,'Checklist.loc DATA'!$C$3:$C$3000=F816,"#no matching result in Checklist.loc DATA")=""),
            IF(_xlfn._xlws.FILTER('GAME.CHECKLIST_ Integrator'!$C$2:$C$3000,'GAME.CHECKLIST_ Integrator'!$D$2:$D$3000=F816,"#no matching result in GAME.CHECKLIST Integrator")="0","#Text found in aircraft PAGE_Integrator but no matching entry name; check that you copy-pasted entry names",
                   _xlfn._xlws.FILTER('GAME.CHECKLIST_ Integrator'!$C$2:$C$3000,'GAME.CHECKLIST_ Integrator'!$D$2:$D$3000=F816,"#no matching result in GAME.CHECKLIST Integrator")),
           _xlfn._xlws.FILTER('Checklist.loc DATA'!$D$3:$D$3000,'Checklist.loc DATA'!$C$3:$C$3000=F816,"#no matching result in Checklist.loc DATA")))</f>
        <v/>
      </c>
      <c r="H816" s="61"/>
      <c r="I816" s="46" t="str" cm="1">
        <f t="array" ref="I816">IF(H816="","",
       IF(OR(_xlfn._xlws.FILTER('Checklist.loc DATA'!$D$3:$D$3000,'Checklist.loc DATA'!$C$3:$C$3000=H816,"#no matching result in Checklist.loc DATA")="#no matching result found in Checklist.loc DATA",_xlfn._xlws.FILTER('Checklist.loc DATA'!$D$3:$D$3000,'Checklist.loc DATA'!$C$3:$C$3000=H816,"#no matching result in Checklist.loc DATA")="MISSING",_xlfn._xlws.FILTER('Checklist.loc DATA'!$D$3:$D$3000,'Checklist.loc DATA'!$C$3:$C$3000=H816,"#no matching result in Checklist.loc DATA")=""),
            IF(_xlfn._xlws.FILTER('GAME.CHECKLIST_ Integrator'!$C$2:$C$3000,'GAME.CHECKLIST_ Integrator'!$D$2:$D$3000=H816,"#no matching result in GAME.CHECKLIST Integrator")="0","#Text found in aircraft PAGE_Integrator but no matching entry name; check that you copy-pasted entry names",
                   _xlfn._xlws.FILTER('GAME.CHECKLIST_ Integrator'!$C$2:$C$3000,'GAME.CHECKLIST_ Integrator'!$D$2:$D$3000=H816,"#no matching result in GAME.CHECKLIST Integrator")),
           _xlfn._xlws.FILTER('Checklist.loc DATA'!$D$3:$D$3000,'Checklist.loc DATA'!$C$3:$C$3000=H816,"#no matching result in Checklist.loc DATA")))</f>
        <v/>
      </c>
      <c r="J816" s="48"/>
      <c r="K816" s="46" t="str" cm="1">
        <f t="array" ref="K816">IF(OR(J816="",J816=0),"",
       IF(OR(_xlfn._xlws.FILTER('Checklist.loc DATA'!$E$3:$E$3000,'Checklist.loc DATA'!$D$3:$D$3000=J816,"#no matching result in Checklist.loc DATA")="#no matching result found in Checklist.loc DATA",_xlfn._xlws.FILTER('Checklist.loc DATA'!$E$3:$E$3000,'Checklist.loc DATA'!$D$3:$D$3000=J816,"#no matching result in Checklist.loc DATA")="MISSING",_xlfn._xlws.FILTER('Checklist.loc DATA'!$E$3:$E$3000,'Checklist.loc DATA'!$D$3:$D$3000=J816,"#no matching result in Checklist.loc DATA")=""),
          IF(_xlfn._xlws.FILTER('CLUE. Integrator'!$C$2:$C$3000,'CLUE. Integrator'!$D$2:$D$3000=J816,"#no matching result in aircraft CLUE_Integrator")="0","#Text found in aircraft CLUE_Integrator but no matching entry name; check that you copy-pasted entry names",
                   _xlfn._xlws.FILTER('CLUE. Integrator'!$C$2:$C$3000,'CLUE. Integrator'!$D$2:$D$3000=J816,"#no matching result in aircraft CLUE_Integrator")),
           _xlfn._xlws.FILTER('Checklist.loc DATA'!$E$3:$E$3000,'Checklist.loc DATA'!$D$3:$D$3000=J816,"#no matching result in Checklist.loc DATA")))</f>
        <v/>
      </c>
      <c r="L816" s="63" t="str">
        <f>IF('Integrator tracking'!G825="","",'Integrator tracking'!G825)</f>
        <v/>
      </c>
      <c r="M816" s="14" t="str">
        <f t="shared" si="24"/>
        <v/>
      </c>
      <c r="N816" s="14" t="str">
        <f>IF(F816="","",
_xlfn.CONCAT('Resource Checklist generator'!$A$2,UPPER('Resource Checklist generator'!$O$1),SUBSTITUTE(_xlfn.CONCAT(G816,"_",I816),"GAME.CHECKLIST_",""),"_",T816,'Resource Checklist generator'!$M$2,L816,'Resource Checklist generator'!$K$2,CHAR(10),
    'Resource Checklist generator'!$L$1,'Resource Checklist generator'!$N$2,'Resource Checklist generator'!$K$1,CHAR(10),
    'Resource Checklist generator'!$N$1
))</f>
        <v/>
      </c>
      <c r="O816" s="14" t="str">
        <f>IF(NOT(OR(U816=0,U816="")),_xlfn.CONCAT('Resource Checklist generator'!$G$2,U816,'Resource Checklist generator'!$H$2,CHAR(10),'Resource Checklist generator'!$I$2),"")</f>
        <v/>
      </c>
      <c r="P816" s="14" t="str">
        <f>IF(NOT(OR(V816=0,V816="")),_xlfn.CONCAT('Resource Checklist generator'!$J$2,V816,'Resource Checklist generator'!$H$2,CHAR(10),'Resource Checklist generator'!$L$2),"")</f>
        <v/>
      </c>
      <c r="Q816" s="14" t="str">
        <f>IF(F816="","",
    _xlfn.CONCAT('Resource Checklist generator'!$A$1,UPPER('Resource Checklist generator'!$O$1),SUBSTITUTE(_xlfn.CONCAT(G816,"_",I816),"GAME.CHECKLIST_",""),'Resource Checklist generator'!$B$1,CHAR(10),
    'Resource Checklist generator'!$C$1,G816,'Resource Checklist generator'!$D$1,I816,'Resource Checklist generator'!$E$1,CHAR(10),
    IF(K816="","",_xlfn.CONCAT('Resource Checklist generator'!$F$1,K816,'Resource Checklist generator'!$G$1,CHAR(10))),
    'Resource Checklist generator'!$J$1,'Resource Checklist generator'!$K$1,CHAR(10),
    'Resource Checklist generator'!$N$1)
)</f>
        <v/>
      </c>
      <c r="R816" s="14"/>
      <c r="S816" s="14" t="str">
        <f t="shared" si="25"/>
        <v/>
      </c>
      <c r="T816" s="14" t="str" cm="1">
        <f t="array" ref="T816">IF(Q816="","",MATCH(MID(Q816,1,255),MID($R$3:$R$999,1,255),0))</f>
        <v/>
      </c>
      <c r="U816" s="14"/>
      <c r="V816" s="14"/>
    </row>
    <row r="817" spans="2:22">
      <c r="B817" s="9"/>
      <c r="C817" s="46" t="str" cm="1">
        <f t="array" ref="C817">IF(B817="","",
       IF(OR(_xlfn._xlws.FILTER('Checklist.loc DATA'!$D$3:$D$3000,'Checklist.loc DATA'!$C$3:$C$3000=B817,"#no matching result in Checklist.loc DATA")="#no matching result found in Checklist.loc DATA",_xlfn._xlws.FILTER('Checklist.loc DATA'!$D$3:$D$3000,'Checklist.loc DATA'!$C$3:$C$3000=B817,"#no matching result in Checklist.loc DATA")="MISSING",_xlfn._xlws.FILTER('Checklist.loc DATA'!$D$3:$D$3000,'Checklist.loc DATA'!$C$3:$C$3000=B817,"#no matching result in Checklist.loc DATA")=""),
            IF(_xlfn._xlws.FILTER('GAME.CHECKLIST_ Integrator'!$C$2:$C$3000,'GAME.CHECKLIST_ Integrator'!$D$2:$D$3000=B817,"#no matching result in GAME.CHECKLIST Integrator")="0","#Text found in aircraft PAGE_Integrator but no matching entry name; check that you copy-pasted entry names",
                   _xlfn._xlws.FILTER('GAME.CHECKLIST_ Integrator'!$C$2:$C$3000,'GAME.CHECKLIST_ Integrator'!$D$2:$D$3000=B817,"#no matching result in GAME.CHECKLIST Integrator")),
           _xlfn._xlws.FILTER('Checklist.loc DATA'!$D$3:$D$3000,'Checklist.loc DATA'!$C$3:$C$3000=B817,"#no matching result in Checklist.loc DATA")))</f>
        <v/>
      </c>
      <c r="D817" s="54"/>
      <c r="E817" s="46" t="str" cm="1">
        <f t="array" ref="E817">IF(D817="","",
       IF(OR(_xlfn._xlws.FILTER('Checklist.loc DATA'!$D$3:$D$3000,'Checklist.loc DATA'!$C$3:$C$3000=D817,"#no matching result in Checklist.loc DATA")="#no matching result found in Checklist.loc DATA",_xlfn._xlws.FILTER('Checklist.loc DATA'!$D$3:$D$3000,'Checklist.loc DATA'!$C$3:$C$3000=D817,"#no matching result in Checklist.loc DATA")="MISSING",_xlfn._xlws.FILTER('Checklist.loc DATA'!$D$3:$D$3000,'Checklist.loc DATA'!$C$3:$C$3000=D817,"#no matching result in Checklist.loc DATA")=""),
            IF(_xlfn._xlws.FILTER('GAME.CHECKLIST_ Integrator'!$C$2:$C$3000,'GAME.CHECKLIST_ Integrator'!$D$2:$D$3000=D817,"#no matching result in GAME.CHECKLIST Integrator")="0","#Text found in aircraft PAGE_Integrator but no matching entry name; check that you copy-pasted entry names",
                   _xlfn._xlws.FILTER('GAME.CHECKLIST_ Integrator'!$C$2:$C$3000,'GAME.CHECKLIST_ Integrator'!$D$2:$D$3000=D817,"#no matching result in GAME.CHECKLIST Integrator")),
           _xlfn._xlws.FILTER('Checklist.loc DATA'!$D$3:$D$3000,'Checklist.loc DATA'!$C$3:$C$3000=D817,"#no matching result in Checklist.loc DATA")))</f>
        <v/>
      </c>
      <c r="F817" s="52"/>
      <c r="G817" s="46" t="str" cm="1">
        <f t="array" ref="G817">IF(F817="","",
       IF(OR(_xlfn._xlws.FILTER('Checklist.loc DATA'!$D$3:$D$3000,'Checklist.loc DATA'!$C$3:$C$3000=F817,"#no matching result in Checklist.loc DATA")="#no matching result found in Checklist.loc DATA",_xlfn._xlws.FILTER('Checklist.loc DATA'!$D$3:$D$3000,'Checklist.loc DATA'!$C$3:$C$3000=F817,"#no matching result in Checklist.loc DATA")="MISSING",_xlfn._xlws.FILTER('Checklist.loc DATA'!$D$3:$D$3000,'Checklist.loc DATA'!$C$3:$C$3000=F817,"#no matching result in Checklist.loc DATA")=""),
            IF(_xlfn._xlws.FILTER('GAME.CHECKLIST_ Integrator'!$C$2:$C$3000,'GAME.CHECKLIST_ Integrator'!$D$2:$D$3000=F817,"#no matching result in GAME.CHECKLIST Integrator")="0","#Text found in aircraft PAGE_Integrator but no matching entry name; check that you copy-pasted entry names",
                   _xlfn._xlws.FILTER('GAME.CHECKLIST_ Integrator'!$C$2:$C$3000,'GAME.CHECKLIST_ Integrator'!$D$2:$D$3000=F817,"#no matching result in GAME.CHECKLIST Integrator")),
           _xlfn._xlws.FILTER('Checklist.loc DATA'!$D$3:$D$3000,'Checklist.loc DATA'!$C$3:$C$3000=F817,"#no matching result in Checklist.loc DATA")))</f>
        <v/>
      </c>
      <c r="H817" s="61"/>
      <c r="I817" s="46" t="str" cm="1">
        <f t="array" ref="I817">IF(H817="","",
       IF(OR(_xlfn._xlws.FILTER('Checklist.loc DATA'!$D$3:$D$3000,'Checklist.loc DATA'!$C$3:$C$3000=H817,"#no matching result in Checklist.loc DATA")="#no matching result found in Checklist.loc DATA",_xlfn._xlws.FILTER('Checklist.loc DATA'!$D$3:$D$3000,'Checklist.loc DATA'!$C$3:$C$3000=H817,"#no matching result in Checklist.loc DATA")="MISSING",_xlfn._xlws.FILTER('Checklist.loc DATA'!$D$3:$D$3000,'Checklist.loc DATA'!$C$3:$C$3000=H817,"#no matching result in Checklist.loc DATA")=""),
            IF(_xlfn._xlws.FILTER('GAME.CHECKLIST_ Integrator'!$C$2:$C$3000,'GAME.CHECKLIST_ Integrator'!$D$2:$D$3000=H817,"#no matching result in GAME.CHECKLIST Integrator")="0","#Text found in aircraft PAGE_Integrator but no matching entry name; check that you copy-pasted entry names",
                   _xlfn._xlws.FILTER('GAME.CHECKLIST_ Integrator'!$C$2:$C$3000,'GAME.CHECKLIST_ Integrator'!$D$2:$D$3000=H817,"#no matching result in GAME.CHECKLIST Integrator")),
           _xlfn._xlws.FILTER('Checklist.loc DATA'!$D$3:$D$3000,'Checklist.loc DATA'!$C$3:$C$3000=H817,"#no matching result in Checklist.loc DATA")))</f>
        <v/>
      </c>
      <c r="J817" s="48"/>
      <c r="K817" s="46" t="str" cm="1">
        <f t="array" ref="K817">IF(OR(J817="",J817=0),"",
       IF(OR(_xlfn._xlws.FILTER('Checklist.loc DATA'!$E$3:$E$3000,'Checklist.loc DATA'!$D$3:$D$3000=J817,"#no matching result in Checklist.loc DATA")="#no matching result found in Checklist.loc DATA",_xlfn._xlws.FILTER('Checklist.loc DATA'!$E$3:$E$3000,'Checklist.loc DATA'!$D$3:$D$3000=J817,"#no matching result in Checklist.loc DATA")="MISSING",_xlfn._xlws.FILTER('Checklist.loc DATA'!$E$3:$E$3000,'Checklist.loc DATA'!$D$3:$D$3000=J817,"#no matching result in Checklist.loc DATA")=""),
          IF(_xlfn._xlws.FILTER('CLUE. Integrator'!$C$2:$C$3000,'CLUE. Integrator'!$D$2:$D$3000=J817,"#no matching result in aircraft CLUE_Integrator")="0","#Text found in aircraft CLUE_Integrator but no matching entry name; check that you copy-pasted entry names",
                   _xlfn._xlws.FILTER('CLUE. Integrator'!$C$2:$C$3000,'CLUE. Integrator'!$D$2:$D$3000=J817,"#no matching result in aircraft CLUE_Integrator")),
           _xlfn._xlws.FILTER('Checklist.loc DATA'!$E$3:$E$3000,'Checklist.loc DATA'!$D$3:$D$3000=J817,"#no matching result in Checklist.loc DATA")))</f>
        <v/>
      </c>
      <c r="L817" s="63" t="str">
        <f>IF('Integrator tracking'!G826="","",'Integrator tracking'!G826)</f>
        <v/>
      </c>
      <c r="M817" s="14" t="str">
        <f t="shared" si="24"/>
        <v/>
      </c>
      <c r="N817" s="14" t="str">
        <f>IF(F817="","",
_xlfn.CONCAT('Resource Checklist generator'!$A$2,UPPER('Resource Checklist generator'!$O$1),SUBSTITUTE(_xlfn.CONCAT(G817,"_",I817),"GAME.CHECKLIST_",""),"_",T817,'Resource Checklist generator'!$M$2,L817,'Resource Checklist generator'!$K$2,CHAR(10),
    'Resource Checklist generator'!$L$1,'Resource Checklist generator'!$N$2,'Resource Checklist generator'!$K$1,CHAR(10),
    'Resource Checklist generator'!$N$1
))</f>
        <v/>
      </c>
      <c r="O817" s="14" t="str">
        <f>IF(NOT(OR(U817=0,U817="")),_xlfn.CONCAT('Resource Checklist generator'!$G$2,U817,'Resource Checklist generator'!$H$2,CHAR(10),'Resource Checklist generator'!$I$2),"")</f>
        <v/>
      </c>
      <c r="P817" s="14" t="str">
        <f>IF(NOT(OR(V817=0,V817="")),_xlfn.CONCAT('Resource Checklist generator'!$J$2,V817,'Resource Checklist generator'!$H$2,CHAR(10),'Resource Checklist generator'!$L$2),"")</f>
        <v/>
      </c>
      <c r="Q817" s="14" t="str">
        <f>IF(F817="","",
    _xlfn.CONCAT('Resource Checklist generator'!$A$1,UPPER('Resource Checklist generator'!$O$1),SUBSTITUTE(_xlfn.CONCAT(G817,"_",I817),"GAME.CHECKLIST_",""),'Resource Checklist generator'!$B$1,CHAR(10),
    'Resource Checklist generator'!$C$1,G817,'Resource Checklist generator'!$D$1,I817,'Resource Checklist generator'!$E$1,CHAR(10),
    IF(K817="","",_xlfn.CONCAT('Resource Checklist generator'!$F$1,K817,'Resource Checklist generator'!$G$1,CHAR(10))),
    'Resource Checklist generator'!$J$1,'Resource Checklist generator'!$K$1,CHAR(10),
    'Resource Checklist generator'!$N$1)
)</f>
        <v/>
      </c>
      <c r="R817" s="14"/>
      <c r="S817" s="14" t="str">
        <f t="shared" si="25"/>
        <v/>
      </c>
      <c r="T817" s="14" t="str" cm="1">
        <f t="array" ref="T817">IF(Q817="","",MATCH(MID(Q817,1,255),MID($R$3:$R$999,1,255),0))</f>
        <v/>
      </c>
      <c r="U817" s="14"/>
      <c r="V817" s="14"/>
    </row>
    <row r="818" spans="2:22">
      <c r="B818" s="9"/>
      <c r="C818" s="46" t="str" cm="1">
        <f t="array" ref="C818">IF(B818="","",
       IF(OR(_xlfn._xlws.FILTER('Checklist.loc DATA'!$D$3:$D$3000,'Checklist.loc DATA'!$C$3:$C$3000=B818,"#no matching result in Checklist.loc DATA")="#no matching result found in Checklist.loc DATA",_xlfn._xlws.FILTER('Checklist.loc DATA'!$D$3:$D$3000,'Checklist.loc DATA'!$C$3:$C$3000=B818,"#no matching result in Checklist.loc DATA")="MISSING",_xlfn._xlws.FILTER('Checklist.loc DATA'!$D$3:$D$3000,'Checklist.loc DATA'!$C$3:$C$3000=B818,"#no matching result in Checklist.loc DATA")=""),
            IF(_xlfn._xlws.FILTER('GAME.CHECKLIST_ Integrator'!$C$2:$C$3000,'GAME.CHECKLIST_ Integrator'!$D$2:$D$3000=B818,"#no matching result in GAME.CHECKLIST Integrator")="0","#Text found in aircraft PAGE_Integrator but no matching entry name; check that you copy-pasted entry names",
                   _xlfn._xlws.FILTER('GAME.CHECKLIST_ Integrator'!$C$2:$C$3000,'GAME.CHECKLIST_ Integrator'!$D$2:$D$3000=B818,"#no matching result in GAME.CHECKLIST Integrator")),
           _xlfn._xlws.FILTER('Checklist.loc DATA'!$D$3:$D$3000,'Checklist.loc DATA'!$C$3:$C$3000=B818,"#no matching result in Checklist.loc DATA")))</f>
        <v/>
      </c>
      <c r="D818" s="54"/>
      <c r="E818" s="46" t="str" cm="1">
        <f t="array" ref="E818">IF(D818="","",
       IF(OR(_xlfn._xlws.FILTER('Checklist.loc DATA'!$D$3:$D$3000,'Checklist.loc DATA'!$C$3:$C$3000=D818,"#no matching result in Checklist.loc DATA")="#no matching result found in Checklist.loc DATA",_xlfn._xlws.FILTER('Checklist.loc DATA'!$D$3:$D$3000,'Checklist.loc DATA'!$C$3:$C$3000=D818,"#no matching result in Checklist.loc DATA")="MISSING",_xlfn._xlws.FILTER('Checklist.loc DATA'!$D$3:$D$3000,'Checklist.loc DATA'!$C$3:$C$3000=D818,"#no matching result in Checklist.loc DATA")=""),
            IF(_xlfn._xlws.FILTER('GAME.CHECKLIST_ Integrator'!$C$2:$C$3000,'GAME.CHECKLIST_ Integrator'!$D$2:$D$3000=D818,"#no matching result in GAME.CHECKLIST Integrator")="0","#Text found in aircraft PAGE_Integrator but no matching entry name; check that you copy-pasted entry names",
                   _xlfn._xlws.FILTER('GAME.CHECKLIST_ Integrator'!$C$2:$C$3000,'GAME.CHECKLIST_ Integrator'!$D$2:$D$3000=D818,"#no matching result in GAME.CHECKLIST Integrator")),
           _xlfn._xlws.FILTER('Checklist.loc DATA'!$D$3:$D$3000,'Checklist.loc DATA'!$C$3:$C$3000=D818,"#no matching result in Checklist.loc DATA")))</f>
        <v/>
      </c>
      <c r="F818" s="52"/>
      <c r="G818" s="46" t="str" cm="1">
        <f t="array" ref="G818">IF(F818="","",
       IF(OR(_xlfn._xlws.FILTER('Checklist.loc DATA'!$D$3:$D$3000,'Checklist.loc DATA'!$C$3:$C$3000=F818,"#no matching result in Checklist.loc DATA")="#no matching result found in Checklist.loc DATA",_xlfn._xlws.FILTER('Checklist.loc DATA'!$D$3:$D$3000,'Checklist.loc DATA'!$C$3:$C$3000=F818,"#no matching result in Checklist.loc DATA")="MISSING",_xlfn._xlws.FILTER('Checklist.loc DATA'!$D$3:$D$3000,'Checklist.loc DATA'!$C$3:$C$3000=F818,"#no matching result in Checklist.loc DATA")=""),
            IF(_xlfn._xlws.FILTER('GAME.CHECKLIST_ Integrator'!$C$2:$C$3000,'GAME.CHECKLIST_ Integrator'!$D$2:$D$3000=F818,"#no matching result in GAME.CHECKLIST Integrator")="0","#Text found in aircraft PAGE_Integrator but no matching entry name; check that you copy-pasted entry names",
                   _xlfn._xlws.FILTER('GAME.CHECKLIST_ Integrator'!$C$2:$C$3000,'GAME.CHECKLIST_ Integrator'!$D$2:$D$3000=F818,"#no matching result in GAME.CHECKLIST Integrator")),
           _xlfn._xlws.FILTER('Checklist.loc DATA'!$D$3:$D$3000,'Checklist.loc DATA'!$C$3:$C$3000=F818,"#no matching result in Checklist.loc DATA")))</f>
        <v/>
      </c>
      <c r="H818" s="61"/>
      <c r="I818" s="46" t="str" cm="1">
        <f t="array" ref="I818">IF(H818="","",
       IF(OR(_xlfn._xlws.FILTER('Checklist.loc DATA'!$D$3:$D$3000,'Checklist.loc DATA'!$C$3:$C$3000=H818,"#no matching result in Checklist.loc DATA")="#no matching result found in Checklist.loc DATA",_xlfn._xlws.FILTER('Checklist.loc DATA'!$D$3:$D$3000,'Checklist.loc DATA'!$C$3:$C$3000=H818,"#no matching result in Checklist.loc DATA")="MISSING",_xlfn._xlws.FILTER('Checklist.loc DATA'!$D$3:$D$3000,'Checklist.loc DATA'!$C$3:$C$3000=H818,"#no matching result in Checklist.loc DATA")=""),
            IF(_xlfn._xlws.FILTER('GAME.CHECKLIST_ Integrator'!$C$2:$C$3000,'GAME.CHECKLIST_ Integrator'!$D$2:$D$3000=H818,"#no matching result in GAME.CHECKLIST Integrator")="0","#Text found in aircraft PAGE_Integrator but no matching entry name; check that you copy-pasted entry names",
                   _xlfn._xlws.FILTER('GAME.CHECKLIST_ Integrator'!$C$2:$C$3000,'GAME.CHECKLIST_ Integrator'!$D$2:$D$3000=H818,"#no matching result in GAME.CHECKLIST Integrator")),
           _xlfn._xlws.FILTER('Checklist.loc DATA'!$D$3:$D$3000,'Checklist.loc DATA'!$C$3:$C$3000=H818,"#no matching result in Checklist.loc DATA")))</f>
        <v/>
      </c>
      <c r="J818" s="48"/>
      <c r="K818" s="46" t="str" cm="1">
        <f t="array" ref="K818">IF(OR(J818="",J818=0),"",
       IF(OR(_xlfn._xlws.FILTER('Checklist.loc DATA'!$E$3:$E$3000,'Checklist.loc DATA'!$D$3:$D$3000=J818,"#no matching result in Checklist.loc DATA")="#no matching result found in Checklist.loc DATA",_xlfn._xlws.FILTER('Checklist.loc DATA'!$E$3:$E$3000,'Checklist.loc DATA'!$D$3:$D$3000=J818,"#no matching result in Checklist.loc DATA")="MISSING",_xlfn._xlws.FILTER('Checklist.loc DATA'!$E$3:$E$3000,'Checklist.loc DATA'!$D$3:$D$3000=J818,"#no matching result in Checklist.loc DATA")=""),
          IF(_xlfn._xlws.FILTER('CLUE. Integrator'!$C$2:$C$3000,'CLUE. Integrator'!$D$2:$D$3000=J818,"#no matching result in aircraft CLUE_Integrator")="0","#Text found in aircraft CLUE_Integrator but no matching entry name; check that you copy-pasted entry names",
                   _xlfn._xlws.FILTER('CLUE. Integrator'!$C$2:$C$3000,'CLUE. Integrator'!$D$2:$D$3000=J818,"#no matching result in aircraft CLUE_Integrator")),
           _xlfn._xlws.FILTER('Checklist.loc DATA'!$E$3:$E$3000,'Checklist.loc DATA'!$D$3:$D$3000=J818,"#no matching result in Checklist.loc DATA")))</f>
        <v/>
      </c>
      <c r="L818" s="63" t="str">
        <f>IF('Integrator tracking'!G827="","",'Integrator tracking'!G827)</f>
        <v/>
      </c>
      <c r="M818" s="14" t="str">
        <f t="shared" si="24"/>
        <v/>
      </c>
      <c r="N818" s="14" t="str">
        <f>IF(F818="","",
_xlfn.CONCAT('Resource Checklist generator'!$A$2,UPPER('Resource Checklist generator'!$O$1),SUBSTITUTE(_xlfn.CONCAT(G818,"_",I818),"GAME.CHECKLIST_",""),"_",T818,'Resource Checklist generator'!$M$2,L818,'Resource Checklist generator'!$K$2,CHAR(10),
    'Resource Checklist generator'!$L$1,'Resource Checklist generator'!$N$2,'Resource Checklist generator'!$K$1,CHAR(10),
    'Resource Checklist generator'!$N$1
))</f>
        <v/>
      </c>
      <c r="O818" s="14" t="str">
        <f>IF(NOT(OR(U818=0,U818="")),_xlfn.CONCAT('Resource Checklist generator'!$G$2,U818,'Resource Checklist generator'!$H$2,CHAR(10),'Resource Checklist generator'!$I$2),"")</f>
        <v/>
      </c>
      <c r="P818" s="14" t="str">
        <f>IF(NOT(OR(V818=0,V818="")),_xlfn.CONCAT('Resource Checklist generator'!$J$2,V818,'Resource Checklist generator'!$H$2,CHAR(10),'Resource Checklist generator'!$L$2),"")</f>
        <v/>
      </c>
      <c r="Q818" s="14" t="str">
        <f>IF(F818="","",
    _xlfn.CONCAT('Resource Checklist generator'!$A$1,UPPER('Resource Checklist generator'!$O$1),SUBSTITUTE(_xlfn.CONCAT(G818,"_",I818),"GAME.CHECKLIST_",""),'Resource Checklist generator'!$B$1,CHAR(10),
    'Resource Checklist generator'!$C$1,G818,'Resource Checklist generator'!$D$1,I818,'Resource Checklist generator'!$E$1,CHAR(10),
    IF(K818="","",_xlfn.CONCAT('Resource Checklist generator'!$F$1,K818,'Resource Checklist generator'!$G$1,CHAR(10))),
    'Resource Checklist generator'!$J$1,'Resource Checklist generator'!$K$1,CHAR(10),
    'Resource Checklist generator'!$N$1)
)</f>
        <v/>
      </c>
      <c r="R818" s="14"/>
      <c r="S818" s="14" t="str">
        <f t="shared" si="25"/>
        <v/>
      </c>
      <c r="T818" s="14" t="str" cm="1">
        <f t="array" ref="T818">IF(Q818="","",MATCH(MID(Q818,1,255),MID($R$3:$R$999,1,255),0))</f>
        <v/>
      </c>
      <c r="U818" s="14"/>
      <c r="V818" s="14"/>
    </row>
    <row r="819" spans="2:22">
      <c r="B819" s="9"/>
      <c r="C819" s="46" t="str" cm="1">
        <f t="array" ref="C819">IF(B819="","",
       IF(OR(_xlfn._xlws.FILTER('Checklist.loc DATA'!$D$3:$D$3000,'Checklist.loc DATA'!$C$3:$C$3000=B819,"#no matching result in Checklist.loc DATA")="#no matching result found in Checklist.loc DATA",_xlfn._xlws.FILTER('Checklist.loc DATA'!$D$3:$D$3000,'Checklist.loc DATA'!$C$3:$C$3000=B819,"#no matching result in Checklist.loc DATA")="MISSING",_xlfn._xlws.FILTER('Checklist.loc DATA'!$D$3:$D$3000,'Checklist.loc DATA'!$C$3:$C$3000=B819,"#no matching result in Checklist.loc DATA")=""),
            IF(_xlfn._xlws.FILTER('GAME.CHECKLIST_ Integrator'!$C$2:$C$3000,'GAME.CHECKLIST_ Integrator'!$D$2:$D$3000=B819,"#no matching result in GAME.CHECKLIST Integrator")="0","#Text found in aircraft PAGE_Integrator but no matching entry name; check that you copy-pasted entry names",
                   _xlfn._xlws.FILTER('GAME.CHECKLIST_ Integrator'!$C$2:$C$3000,'GAME.CHECKLIST_ Integrator'!$D$2:$D$3000=B819,"#no matching result in GAME.CHECKLIST Integrator")),
           _xlfn._xlws.FILTER('Checklist.loc DATA'!$D$3:$D$3000,'Checklist.loc DATA'!$C$3:$C$3000=B819,"#no matching result in Checklist.loc DATA")))</f>
        <v/>
      </c>
      <c r="D819" s="54"/>
      <c r="E819" s="46" t="str" cm="1">
        <f t="array" ref="E819">IF(D819="","",
       IF(OR(_xlfn._xlws.FILTER('Checklist.loc DATA'!$D$3:$D$3000,'Checklist.loc DATA'!$C$3:$C$3000=D819,"#no matching result in Checklist.loc DATA")="#no matching result found in Checklist.loc DATA",_xlfn._xlws.FILTER('Checklist.loc DATA'!$D$3:$D$3000,'Checklist.loc DATA'!$C$3:$C$3000=D819,"#no matching result in Checklist.loc DATA")="MISSING",_xlfn._xlws.FILTER('Checklist.loc DATA'!$D$3:$D$3000,'Checklist.loc DATA'!$C$3:$C$3000=D819,"#no matching result in Checklist.loc DATA")=""),
            IF(_xlfn._xlws.FILTER('GAME.CHECKLIST_ Integrator'!$C$2:$C$3000,'GAME.CHECKLIST_ Integrator'!$D$2:$D$3000=D819,"#no matching result in GAME.CHECKLIST Integrator")="0","#Text found in aircraft PAGE_Integrator but no matching entry name; check that you copy-pasted entry names",
                   _xlfn._xlws.FILTER('GAME.CHECKLIST_ Integrator'!$C$2:$C$3000,'GAME.CHECKLIST_ Integrator'!$D$2:$D$3000=D819,"#no matching result in GAME.CHECKLIST Integrator")),
           _xlfn._xlws.FILTER('Checklist.loc DATA'!$D$3:$D$3000,'Checklist.loc DATA'!$C$3:$C$3000=D819,"#no matching result in Checklist.loc DATA")))</f>
        <v/>
      </c>
      <c r="F819" s="52"/>
      <c r="G819" s="46" t="str" cm="1">
        <f t="array" ref="G819">IF(F819="","",
       IF(OR(_xlfn._xlws.FILTER('Checklist.loc DATA'!$D$3:$D$3000,'Checklist.loc DATA'!$C$3:$C$3000=F819,"#no matching result in Checklist.loc DATA")="#no matching result found in Checklist.loc DATA",_xlfn._xlws.FILTER('Checklist.loc DATA'!$D$3:$D$3000,'Checklist.loc DATA'!$C$3:$C$3000=F819,"#no matching result in Checklist.loc DATA")="MISSING",_xlfn._xlws.FILTER('Checklist.loc DATA'!$D$3:$D$3000,'Checklist.loc DATA'!$C$3:$C$3000=F819,"#no matching result in Checklist.loc DATA")=""),
            IF(_xlfn._xlws.FILTER('GAME.CHECKLIST_ Integrator'!$C$2:$C$3000,'GAME.CHECKLIST_ Integrator'!$D$2:$D$3000=F819,"#no matching result in GAME.CHECKLIST Integrator")="0","#Text found in aircraft PAGE_Integrator but no matching entry name; check that you copy-pasted entry names",
                   _xlfn._xlws.FILTER('GAME.CHECKLIST_ Integrator'!$C$2:$C$3000,'GAME.CHECKLIST_ Integrator'!$D$2:$D$3000=F819,"#no matching result in GAME.CHECKLIST Integrator")),
           _xlfn._xlws.FILTER('Checklist.loc DATA'!$D$3:$D$3000,'Checklist.loc DATA'!$C$3:$C$3000=F819,"#no matching result in Checklist.loc DATA")))</f>
        <v/>
      </c>
      <c r="H819" s="61"/>
      <c r="I819" s="46" t="str" cm="1">
        <f t="array" ref="I819">IF(H819="","",
       IF(OR(_xlfn._xlws.FILTER('Checklist.loc DATA'!$D$3:$D$3000,'Checklist.loc DATA'!$C$3:$C$3000=H819,"#no matching result in Checklist.loc DATA")="#no matching result found in Checklist.loc DATA",_xlfn._xlws.FILTER('Checklist.loc DATA'!$D$3:$D$3000,'Checklist.loc DATA'!$C$3:$C$3000=H819,"#no matching result in Checklist.loc DATA")="MISSING",_xlfn._xlws.FILTER('Checklist.loc DATA'!$D$3:$D$3000,'Checklist.loc DATA'!$C$3:$C$3000=H819,"#no matching result in Checklist.loc DATA")=""),
            IF(_xlfn._xlws.FILTER('GAME.CHECKLIST_ Integrator'!$C$2:$C$3000,'GAME.CHECKLIST_ Integrator'!$D$2:$D$3000=H819,"#no matching result in GAME.CHECKLIST Integrator")="0","#Text found in aircraft PAGE_Integrator but no matching entry name; check that you copy-pasted entry names",
                   _xlfn._xlws.FILTER('GAME.CHECKLIST_ Integrator'!$C$2:$C$3000,'GAME.CHECKLIST_ Integrator'!$D$2:$D$3000=H819,"#no matching result in GAME.CHECKLIST Integrator")),
           _xlfn._xlws.FILTER('Checklist.loc DATA'!$D$3:$D$3000,'Checklist.loc DATA'!$C$3:$C$3000=H819,"#no matching result in Checklist.loc DATA")))</f>
        <v/>
      </c>
      <c r="J819" s="48"/>
      <c r="K819" s="46" t="str" cm="1">
        <f t="array" ref="K819">IF(OR(J819="",J819=0),"",
       IF(OR(_xlfn._xlws.FILTER('Checklist.loc DATA'!$E$3:$E$3000,'Checklist.loc DATA'!$D$3:$D$3000=J819,"#no matching result in Checklist.loc DATA")="#no matching result found in Checklist.loc DATA",_xlfn._xlws.FILTER('Checklist.loc DATA'!$E$3:$E$3000,'Checklist.loc DATA'!$D$3:$D$3000=J819,"#no matching result in Checklist.loc DATA")="MISSING",_xlfn._xlws.FILTER('Checklist.loc DATA'!$E$3:$E$3000,'Checklist.loc DATA'!$D$3:$D$3000=J819,"#no matching result in Checklist.loc DATA")=""),
          IF(_xlfn._xlws.FILTER('CLUE. Integrator'!$C$2:$C$3000,'CLUE. Integrator'!$D$2:$D$3000=J819,"#no matching result in aircraft CLUE_Integrator")="0","#Text found in aircraft CLUE_Integrator but no matching entry name; check that you copy-pasted entry names",
                   _xlfn._xlws.FILTER('CLUE. Integrator'!$C$2:$C$3000,'CLUE. Integrator'!$D$2:$D$3000=J819,"#no matching result in aircraft CLUE_Integrator")),
           _xlfn._xlws.FILTER('Checklist.loc DATA'!$E$3:$E$3000,'Checklist.loc DATA'!$D$3:$D$3000=J819,"#no matching result in Checklist.loc DATA")))</f>
        <v/>
      </c>
      <c r="L819" s="63" t="str">
        <f>IF('Integrator tracking'!G828="","",'Integrator tracking'!G828)</f>
        <v/>
      </c>
      <c r="M819" s="14" t="str">
        <f t="shared" si="24"/>
        <v/>
      </c>
      <c r="N819" s="14" t="str">
        <f>IF(F819="","",
_xlfn.CONCAT('Resource Checklist generator'!$A$2,UPPER('Resource Checklist generator'!$O$1),SUBSTITUTE(_xlfn.CONCAT(G819,"_",I819),"GAME.CHECKLIST_",""),"_",T819,'Resource Checklist generator'!$M$2,L819,'Resource Checklist generator'!$K$2,CHAR(10),
    'Resource Checklist generator'!$L$1,'Resource Checklist generator'!$N$2,'Resource Checklist generator'!$K$1,CHAR(10),
    'Resource Checklist generator'!$N$1
))</f>
        <v/>
      </c>
      <c r="O819" s="14" t="str">
        <f>IF(NOT(OR(U819=0,U819="")),_xlfn.CONCAT('Resource Checklist generator'!$G$2,U819,'Resource Checklist generator'!$H$2,CHAR(10),'Resource Checklist generator'!$I$2),"")</f>
        <v/>
      </c>
      <c r="P819" s="14" t="str">
        <f>IF(NOT(OR(V819=0,V819="")),_xlfn.CONCAT('Resource Checklist generator'!$J$2,V819,'Resource Checklist generator'!$H$2,CHAR(10),'Resource Checklist generator'!$L$2),"")</f>
        <v/>
      </c>
      <c r="Q819" s="14" t="str">
        <f>IF(F819="","",
    _xlfn.CONCAT('Resource Checklist generator'!$A$1,UPPER('Resource Checklist generator'!$O$1),SUBSTITUTE(_xlfn.CONCAT(G819,"_",I819),"GAME.CHECKLIST_",""),'Resource Checklist generator'!$B$1,CHAR(10),
    'Resource Checklist generator'!$C$1,G819,'Resource Checklist generator'!$D$1,I819,'Resource Checklist generator'!$E$1,CHAR(10),
    IF(K819="","",_xlfn.CONCAT('Resource Checklist generator'!$F$1,K819,'Resource Checklist generator'!$G$1,CHAR(10))),
    'Resource Checklist generator'!$J$1,'Resource Checklist generator'!$K$1,CHAR(10),
    'Resource Checklist generator'!$N$1)
)</f>
        <v/>
      </c>
      <c r="R819" s="14"/>
      <c r="S819" s="14" t="str">
        <f t="shared" si="25"/>
        <v/>
      </c>
      <c r="T819" s="14" t="str" cm="1">
        <f t="array" ref="T819">IF(Q819="","",MATCH(MID(Q819,1,255),MID($R$3:$R$999,1,255),0))</f>
        <v/>
      </c>
      <c r="U819" s="14"/>
      <c r="V819" s="14"/>
    </row>
    <row r="820" spans="2:22">
      <c r="B820" s="9"/>
      <c r="C820" s="46" t="str" cm="1">
        <f t="array" ref="C820">IF(B820="","",
       IF(OR(_xlfn._xlws.FILTER('Checklist.loc DATA'!$D$3:$D$3000,'Checklist.loc DATA'!$C$3:$C$3000=B820,"#no matching result in Checklist.loc DATA")="#no matching result found in Checklist.loc DATA",_xlfn._xlws.FILTER('Checklist.loc DATA'!$D$3:$D$3000,'Checklist.loc DATA'!$C$3:$C$3000=B820,"#no matching result in Checklist.loc DATA")="MISSING",_xlfn._xlws.FILTER('Checklist.loc DATA'!$D$3:$D$3000,'Checklist.loc DATA'!$C$3:$C$3000=B820,"#no matching result in Checklist.loc DATA")=""),
            IF(_xlfn._xlws.FILTER('GAME.CHECKLIST_ Integrator'!$C$2:$C$3000,'GAME.CHECKLIST_ Integrator'!$D$2:$D$3000=B820,"#no matching result in GAME.CHECKLIST Integrator")="0","#Text found in aircraft PAGE_Integrator but no matching entry name; check that you copy-pasted entry names",
                   _xlfn._xlws.FILTER('GAME.CHECKLIST_ Integrator'!$C$2:$C$3000,'GAME.CHECKLIST_ Integrator'!$D$2:$D$3000=B820,"#no matching result in GAME.CHECKLIST Integrator")),
           _xlfn._xlws.FILTER('Checklist.loc DATA'!$D$3:$D$3000,'Checklist.loc DATA'!$C$3:$C$3000=B820,"#no matching result in Checklist.loc DATA")))</f>
        <v/>
      </c>
      <c r="D820" s="54"/>
      <c r="E820" s="46" t="str" cm="1">
        <f t="array" ref="E820">IF(D820="","",
       IF(OR(_xlfn._xlws.FILTER('Checklist.loc DATA'!$D$3:$D$3000,'Checklist.loc DATA'!$C$3:$C$3000=D820,"#no matching result in Checklist.loc DATA")="#no matching result found in Checklist.loc DATA",_xlfn._xlws.FILTER('Checklist.loc DATA'!$D$3:$D$3000,'Checklist.loc DATA'!$C$3:$C$3000=D820,"#no matching result in Checklist.loc DATA")="MISSING",_xlfn._xlws.FILTER('Checklist.loc DATA'!$D$3:$D$3000,'Checklist.loc DATA'!$C$3:$C$3000=D820,"#no matching result in Checklist.loc DATA")=""),
            IF(_xlfn._xlws.FILTER('GAME.CHECKLIST_ Integrator'!$C$2:$C$3000,'GAME.CHECKLIST_ Integrator'!$D$2:$D$3000=D820,"#no matching result in GAME.CHECKLIST Integrator")="0","#Text found in aircraft PAGE_Integrator but no matching entry name; check that you copy-pasted entry names",
                   _xlfn._xlws.FILTER('GAME.CHECKLIST_ Integrator'!$C$2:$C$3000,'GAME.CHECKLIST_ Integrator'!$D$2:$D$3000=D820,"#no matching result in GAME.CHECKLIST Integrator")),
           _xlfn._xlws.FILTER('Checklist.loc DATA'!$D$3:$D$3000,'Checklist.loc DATA'!$C$3:$C$3000=D820,"#no matching result in Checklist.loc DATA")))</f>
        <v/>
      </c>
      <c r="F820" s="52"/>
      <c r="G820" s="46" t="str" cm="1">
        <f t="array" ref="G820">IF(F820="","",
       IF(OR(_xlfn._xlws.FILTER('Checklist.loc DATA'!$D$3:$D$3000,'Checklist.loc DATA'!$C$3:$C$3000=F820,"#no matching result in Checklist.loc DATA")="#no matching result found in Checklist.loc DATA",_xlfn._xlws.FILTER('Checklist.loc DATA'!$D$3:$D$3000,'Checklist.loc DATA'!$C$3:$C$3000=F820,"#no matching result in Checklist.loc DATA")="MISSING",_xlfn._xlws.FILTER('Checklist.loc DATA'!$D$3:$D$3000,'Checklist.loc DATA'!$C$3:$C$3000=F820,"#no matching result in Checklist.loc DATA")=""),
            IF(_xlfn._xlws.FILTER('GAME.CHECKLIST_ Integrator'!$C$2:$C$3000,'GAME.CHECKLIST_ Integrator'!$D$2:$D$3000=F820,"#no matching result in GAME.CHECKLIST Integrator")="0","#Text found in aircraft PAGE_Integrator but no matching entry name; check that you copy-pasted entry names",
                   _xlfn._xlws.FILTER('GAME.CHECKLIST_ Integrator'!$C$2:$C$3000,'GAME.CHECKLIST_ Integrator'!$D$2:$D$3000=F820,"#no matching result in GAME.CHECKLIST Integrator")),
           _xlfn._xlws.FILTER('Checklist.loc DATA'!$D$3:$D$3000,'Checklist.loc DATA'!$C$3:$C$3000=F820,"#no matching result in Checklist.loc DATA")))</f>
        <v/>
      </c>
      <c r="H820" s="61"/>
      <c r="I820" s="46" t="str" cm="1">
        <f t="array" ref="I820">IF(H820="","",
       IF(OR(_xlfn._xlws.FILTER('Checklist.loc DATA'!$D$3:$D$3000,'Checklist.loc DATA'!$C$3:$C$3000=H820,"#no matching result in Checklist.loc DATA")="#no matching result found in Checklist.loc DATA",_xlfn._xlws.FILTER('Checklist.loc DATA'!$D$3:$D$3000,'Checklist.loc DATA'!$C$3:$C$3000=H820,"#no matching result in Checklist.loc DATA")="MISSING",_xlfn._xlws.FILTER('Checklist.loc DATA'!$D$3:$D$3000,'Checklist.loc DATA'!$C$3:$C$3000=H820,"#no matching result in Checklist.loc DATA")=""),
            IF(_xlfn._xlws.FILTER('GAME.CHECKLIST_ Integrator'!$C$2:$C$3000,'GAME.CHECKLIST_ Integrator'!$D$2:$D$3000=H820,"#no matching result in GAME.CHECKLIST Integrator")="0","#Text found in aircraft PAGE_Integrator but no matching entry name; check that you copy-pasted entry names",
                   _xlfn._xlws.FILTER('GAME.CHECKLIST_ Integrator'!$C$2:$C$3000,'GAME.CHECKLIST_ Integrator'!$D$2:$D$3000=H820,"#no matching result in GAME.CHECKLIST Integrator")),
           _xlfn._xlws.FILTER('Checklist.loc DATA'!$D$3:$D$3000,'Checklist.loc DATA'!$C$3:$C$3000=H820,"#no matching result in Checklist.loc DATA")))</f>
        <v/>
      </c>
      <c r="J820" s="48"/>
      <c r="K820" s="46" t="str" cm="1">
        <f t="array" ref="K820">IF(OR(J820="",J820=0),"",
       IF(OR(_xlfn._xlws.FILTER('Checklist.loc DATA'!$E$3:$E$3000,'Checklist.loc DATA'!$D$3:$D$3000=J820,"#no matching result in Checklist.loc DATA")="#no matching result found in Checklist.loc DATA",_xlfn._xlws.FILTER('Checklist.loc DATA'!$E$3:$E$3000,'Checklist.loc DATA'!$D$3:$D$3000=J820,"#no matching result in Checklist.loc DATA")="MISSING",_xlfn._xlws.FILTER('Checklist.loc DATA'!$E$3:$E$3000,'Checklist.loc DATA'!$D$3:$D$3000=J820,"#no matching result in Checklist.loc DATA")=""),
          IF(_xlfn._xlws.FILTER('CLUE. Integrator'!$C$2:$C$3000,'CLUE. Integrator'!$D$2:$D$3000=J820,"#no matching result in aircraft CLUE_Integrator")="0","#Text found in aircraft CLUE_Integrator but no matching entry name; check that you copy-pasted entry names",
                   _xlfn._xlws.FILTER('CLUE. Integrator'!$C$2:$C$3000,'CLUE. Integrator'!$D$2:$D$3000=J820,"#no matching result in aircraft CLUE_Integrator")),
           _xlfn._xlws.FILTER('Checklist.loc DATA'!$E$3:$E$3000,'Checklist.loc DATA'!$D$3:$D$3000=J820,"#no matching result in Checklist.loc DATA")))</f>
        <v/>
      </c>
      <c r="L820" s="63" t="str">
        <f>IF('Integrator tracking'!G829="","",'Integrator tracking'!G829)</f>
        <v/>
      </c>
      <c r="M820" s="14" t="str">
        <f t="shared" si="24"/>
        <v/>
      </c>
      <c r="N820" s="14" t="str">
        <f>IF(F820="","",
_xlfn.CONCAT('Resource Checklist generator'!$A$2,UPPER('Resource Checklist generator'!$O$1),SUBSTITUTE(_xlfn.CONCAT(G820,"_",I820),"GAME.CHECKLIST_",""),"_",T820,'Resource Checklist generator'!$M$2,L820,'Resource Checklist generator'!$K$2,CHAR(10),
    'Resource Checklist generator'!$L$1,'Resource Checklist generator'!$N$2,'Resource Checklist generator'!$K$1,CHAR(10),
    'Resource Checklist generator'!$N$1
))</f>
        <v/>
      </c>
      <c r="O820" s="14" t="str">
        <f>IF(NOT(OR(U820=0,U820="")),_xlfn.CONCAT('Resource Checklist generator'!$G$2,U820,'Resource Checklist generator'!$H$2,CHAR(10),'Resource Checklist generator'!$I$2),"")</f>
        <v/>
      </c>
      <c r="P820" s="14" t="str">
        <f>IF(NOT(OR(V820=0,V820="")),_xlfn.CONCAT('Resource Checklist generator'!$J$2,V820,'Resource Checklist generator'!$H$2,CHAR(10),'Resource Checklist generator'!$L$2),"")</f>
        <v/>
      </c>
      <c r="Q820" s="14" t="str">
        <f>IF(F820="","",
    _xlfn.CONCAT('Resource Checklist generator'!$A$1,UPPER('Resource Checklist generator'!$O$1),SUBSTITUTE(_xlfn.CONCAT(G820,"_",I820),"GAME.CHECKLIST_",""),'Resource Checklist generator'!$B$1,CHAR(10),
    'Resource Checklist generator'!$C$1,G820,'Resource Checklist generator'!$D$1,I820,'Resource Checklist generator'!$E$1,CHAR(10),
    IF(K820="","",_xlfn.CONCAT('Resource Checklist generator'!$F$1,K820,'Resource Checklist generator'!$G$1,CHAR(10))),
    'Resource Checklist generator'!$J$1,'Resource Checklist generator'!$K$1,CHAR(10),
    'Resource Checklist generator'!$N$1)
)</f>
        <v/>
      </c>
      <c r="R820" s="14"/>
      <c r="S820" s="14" t="str">
        <f t="shared" si="25"/>
        <v/>
      </c>
      <c r="T820" s="14" t="str" cm="1">
        <f t="array" ref="T820">IF(Q820="","",MATCH(MID(Q820,1,255),MID($R$3:$R$999,1,255),0))</f>
        <v/>
      </c>
      <c r="U820" s="14"/>
      <c r="V820" s="14"/>
    </row>
    <row r="821" spans="2:22">
      <c r="B821" s="9"/>
      <c r="C821" s="46" t="str" cm="1">
        <f t="array" ref="C821">IF(B821="","",
       IF(OR(_xlfn._xlws.FILTER('Checklist.loc DATA'!$D$3:$D$3000,'Checklist.loc DATA'!$C$3:$C$3000=B821,"#no matching result in Checklist.loc DATA")="#no matching result found in Checklist.loc DATA",_xlfn._xlws.FILTER('Checklist.loc DATA'!$D$3:$D$3000,'Checklist.loc DATA'!$C$3:$C$3000=B821,"#no matching result in Checklist.loc DATA")="MISSING",_xlfn._xlws.FILTER('Checklist.loc DATA'!$D$3:$D$3000,'Checklist.loc DATA'!$C$3:$C$3000=B821,"#no matching result in Checklist.loc DATA")=""),
            IF(_xlfn._xlws.FILTER('GAME.CHECKLIST_ Integrator'!$C$2:$C$3000,'GAME.CHECKLIST_ Integrator'!$D$2:$D$3000=B821,"#no matching result in GAME.CHECKLIST Integrator")="0","#Text found in aircraft PAGE_Integrator but no matching entry name; check that you copy-pasted entry names",
                   _xlfn._xlws.FILTER('GAME.CHECKLIST_ Integrator'!$C$2:$C$3000,'GAME.CHECKLIST_ Integrator'!$D$2:$D$3000=B821,"#no matching result in GAME.CHECKLIST Integrator")),
           _xlfn._xlws.FILTER('Checklist.loc DATA'!$D$3:$D$3000,'Checklist.loc DATA'!$C$3:$C$3000=B821,"#no matching result in Checklist.loc DATA")))</f>
        <v/>
      </c>
      <c r="D821" s="54"/>
      <c r="E821" s="46" t="str" cm="1">
        <f t="array" ref="E821">IF(D821="","",
       IF(OR(_xlfn._xlws.FILTER('Checklist.loc DATA'!$D$3:$D$3000,'Checklist.loc DATA'!$C$3:$C$3000=D821,"#no matching result in Checklist.loc DATA")="#no matching result found in Checklist.loc DATA",_xlfn._xlws.FILTER('Checklist.loc DATA'!$D$3:$D$3000,'Checklist.loc DATA'!$C$3:$C$3000=D821,"#no matching result in Checklist.loc DATA")="MISSING",_xlfn._xlws.FILTER('Checklist.loc DATA'!$D$3:$D$3000,'Checklist.loc DATA'!$C$3:$C$3000=D821,"#no matching result in Checklist.loc DATA")=""),
            IF(_xlfn._xlws.FILTER('GAME.CHECKLIST_ Integrator'!$C$2:$C$3000,'GAME.CHECKLIST_ Integrator'!$D$2:$D$3000=D821,"#no matching result in GAME.CHECKLIST Integrator")="0","#Text found in aircraft PAGE_Integrator but no matching entry name; check that you copy-pasted entry names",
                   _xlfn._xlws.FILTER('GAME.CHECKLIST_ Integrator'!$C$2:$C$3000,'GAME.CHECKLIST_ Integrator'!$D$2:$D$3000=D821,"#no matching result in GAME.CHECKLIST Integrator")),
           _xlfn._xlws.FILTER('Checklist.loc DATA'!$D$3:$D$3000,'Checklist.loc DATA'!$C$3:$C$3000=D821,"#no matching result in Checklist.loc DATA")))</f>
        <v/>
      </c>
      <c r="F821" s="52"/>
      <c r="G821" s="46" t="str" cm="1">
        <f t="array" ref="G821">IF(F821="","",
       IF(OR(_xlfn._xlws.FILTER('Checklist.loc DATA'!$D$3:$D$3000,'Checklist.loc DATA'!$C$3:$C$3000=F821,"#no matching result in Checklist.loc DATA")="#no matching result found in Checklist.loc DATA",_xlfn._xlws.FILTER('Checklist.loc DATA'!$D$3:$D$3000,'Checklist.loc DATA'!$C$3:$C$3000=F821,"#no matching result in Checklist.loc DATA")="MISSING",_xlfn._xlws.FILTER('Checklist.loc DATA'!$D$3:$D$3000,'Checklist.loc DATA'!$C$3:$C$3000=F821,"#no matching result in Checklist.loc DATA")=""),
            IF(_xlfn._xlws.FILTER('GAME.CHECKLIST_ Integrator'!$C$2:$C$3000,'GAME.CHECKLIST_ Integrator'!$D$2:$D$3000=F821,"#no matching result in GAME.CHECKLIST Integrator")="0","#Text found in aircraft PAGE_Integrator but no matching entry name; check that you copy-pasted entry names",
                   _xlfn._xlws.FILTER('GAME.CHECKLIST_ Integrator'!$C$2:$C$3000,'GAME.CHECKLIST_ Integrator'!$D$2:$D$3000=F821,"#no matching result in GAME.CHECKLIST Integrator")),
           _xlfn._xlws.FILTER('Checklist.loc DATA'!$D$3:$D$3000,'Checklist.loc DATA'!$C$3:$C$3000=F821,"#no matching result in Checklist.loc DATA")))</f>
        <v/>
      </c>
      <c r="H821" s="61"/>
      <c r="I821" s="46" t="str" cm="1">
        <f t="array" ref="I821">IF(H821="","",
       IF(OR(_xlfn._xlws.FILTER('Checklist.loc DATA'!$D$3:$D$3000,'Checklist.loc DATA'!$C$3:$C$3000=H821,"#no matching result in Checklist.loc DATA")="#no matching result found in Checklist.loc DATA",_xlfn._xlws.FILTER('Checklist.loc DATA'!$D$3:$D$3000,'Checklist.loc DATA'!$C$3:$C$3000=H821,"#no matching result in Checklist.loc DATA")="MISSING",_xlfn._xlws.FILTER('Checklist.loc DATA'!$D$3:$D$3000,'Checklist.loc DATA'!$C$3:$C$3000=H821,"#no matching result in Checklist.loc DATA")=""),
            IF(_xlfn._xlws.FILTER('GAME.CHECKLIST_ Integrator'!$C$2:$C$3000,'GAME.CHECKLIST_ Integrator'!$D$2:$D$3000=H821,"#no matching result in GAME.CHECKLIST Integrator")="0","#Text found in aircraft PAGE_Integrator but no matching entry name; check that you copy-pasted entry names",
                   _xlfn._xlws.FILTER('GAME.CHECKLIST_ Integrator'!$C$2:$C$3000,'GAME.CHECKLIST_ Integrator'!$D$2:$D$3000=H821,"#no matching result in GAME.CHECKLIST Integrator")),
           _xlfn._xlws.FILTER('Checklist.loc DATA'!$D$3:$D$3000,'Checklist.loc DATA'!$C$3:$C$3000=H821,"#no matching result in Checklist.loc DATA")))</f>
        <v/>
      </c>
      <c r="J821" s="48"/>
      <c r="K821" s="46" t="str" cm="1">
        <f t="array" ref="K821">IF(OR(J821="",J821=0),"",
       IF(OR(_xlfn._xlws.FILTER('Checklist.loc DATA'!$E$3:$E$3000,'Checklist.loc DATA'!$D$3:$D$3000=J821,"#no matching result in Checklist.loc DATA")="#no matching result found in Checklist.loc DATA",_xlfn._xlws.FILTER('Checklist.loc DATA'!$E$3:$E$3000,'Checklist.loc DATA'!$D$3:$D$3000=J821,"#no matching result in Checklist.loc DATA")="MISSING",_xlfn._xlws.FILTER('Checklist.loc DATA'!$E$3:$E$3000,'Checklist.loc DATA'!$D$3:$D$3000=J821,"#no matching result in Checklist.loc DATA")=""),
          IF(_xlfn._xlws.FILTER('CLUE. Integrator'!$C$2:$C$3000,'CLUE. Integrator'!$D$2:$D$3000=J821,"#no matching result in aircraft CLUE_Integrator")="0","#Text found in aircraft CLUE_Integrator but no matching entry name; check that you copy-pasted entry names",
                   _xlfn._xlws.FILTER('CLUE. Integrator'!$C$2:$C$3000,'CLUE. Integrator'!$D$2:$D$3000=J821,"#no matching result in aircraft CLUE_Integrator")),
           _xlfn._xlws.FILTER('Checklist.loc DATA'!$E$3:$E$3000,'Checklist.loc DATA'!$D$3:$D$3000=J821,"#no matching result in Checklist.loc DATA")))</f>
        <v/>
      </c>
      <c r="L821" s="63" t="str">
        <f>IF('Integrator tracking'!G830="","",'Integrator tracking'!G830)</f>
        <v/>
      </c>
      <c r="M821" s="14" t="str">
        <f t="shared" si="24"/>
        <v/>
      </c>
      <c r="N821" s="14" t="str">
        <f>IF(F821="","",
_xlfn.CONCAT('Resource Checklist generator'!$A$2,UPPER('Resource Checklist generator'!$O$1),SUBSTITUTE(_xlfn.CONCAT(G821,"_",I821),"GAME.CHECKLIST_",""),"_",T821,'Resource Checklist generator'!$M$2,L821,'Resource Checklist generator'!$K$2,CHAR(10),
    'Resource Checklist generator'!$L$1,'Resource Checklist generator'!$N$2,'Resource Checklist generator'!$K$1,CHAR(10),
    'Resource Checklist generator'!$N$1
))</f>
        <v/>
      </c>
      <c r="O821" s="14" t="str">
        <f>IF(NOT(OR(U821=0,U821="")),_xlfn.CONCAT('Resource Checklist generator'!$G$2,U821,'Resource Checklist generator'!$H$2,CHAR(10),'Resource Checklist generator'!$I$2),"")</f>
        <v/>
      </c>
      <c r="P821" s="14" t="str">
        <f>IF(NOT(OR(V821=0,V821="")),_xlfn.CONCAT('Resource Checklist generator'!$J$2,V821,'Resource Checklist generator'!$H$2,CHAR(10),'Resource Checklist generator'!$L$2),"")</f>
        <v/>
      </c>
      <c r="Q821" s="14" t="str">
        <f>IF(F821="","",
    _xlfn.CONCAT('Resource Checklist generator'!$A$1,UPPER('Resource Checklist generator'!$O$1),SUBSTITUTE(_xlfn.CONCAT(G821,"_",I821),"GAME.CHECKLIST_",""),'Resource Checklist generator'!$B$1,CHAR(10),
    'Resource Checklist generator'!$C$1,G821,'Resource Checklist generator'!$D$1,I821,'Resource Checklist generator'!$E$1,CHAR(10),
    IF(K821="","",_xlfn.CONCAT('Resource Checklist generator'!$F$1,K821,'Resource Checklist generator'!$G$1,CHAR(10))),
    'Resource Checklist generator'!$J$1,'Resource Checklist generator'!$K$1,CHAR(10),
    'Resource Checklist generator'!$N$1)
)</f>
        <v/>
      </c>
      <c r="R821" s="14"/>
      <c r="S821" s="14" t="str">
        <f t="shared" si="25"/>
        <v/>
      </c>
      <c r="T821" s="14" t="str" cm="1">
        <f t="array" ref="T821">IF(Q821="","",MATCH(MID(Q821,1,255),MID($R$3:$R$999,1,255),0))</f>
        <v/>
      </c>
      <c r="U821" s="14"/>
      <c r="V821" s="14"/>
    </row>
    <row r="822" spans="2:22">
      <c r="B822" s="9"/>
      <c r="C822" s="46" t="str" cm="1">
        <f t="array" ref="C822">IF(B822="","",
       IF(OR(_xlfn._xlws.FILTER('Checklist.loc DATA'!$D$3:$D$3000,'Checklist.loc DATA'!$C$3:$C$3000=B822,"#no matching result in Checklist.loc DATA")="#no matching result found in Checklist.loc DATA",_xlfn._xlws.FILTER('Checklist.loc DATA'!$D$3:$D$3000,'Checklist.loc DATA'!$C$3:$C$3000=B822,"#no matching result in Checklist.loc DATA")="MISSING",_xlfn._xlws.FILTER('Checklist.loc DATA'!$D$3:$D$3000,'Checklist.loc DATA'!$C$3:$C$3000=B822,"#no matching result in Checklist.loc DATA")=""),
            IF(_xlfn._xlws.FILTER('GAME.CHECKLIST_ Integrator'!$C$2:$C$3000,'GAME.CHECKLIST_ Integrator'!$D$2:$D$3000=B822,"#no matching result in GAME.CHECKLIST Integrator")="0","#Text found in aircraft PAGE_Integrator but no matching entry name; check that you copy-pasted entry names",
                   _xlfn._xlws.FILTER('GAME.CHECKLIST_ Integrator'!$C$2:$C$3000,'GAME.CHECKLIST_ Integrator'!$D$2:$D$3000=B822,"#no matching result in GAME.CHECKLIST Integrator")),
           _xlfn._xlws.FILTER('Checklist.loc DATA'!$D$3:$D$3000,'Checklist.loc DATA'!$C$3:$C$3000=B822,"#no matching result in Checklist.loc DATA")))</f>
        <v/>
      </c>
      <c r="D822" s="54"/>
      <c r="E822" s="46" t="str" cm="1">
        <f t="array" ref="E822">IF(D822="","",
       IF(OR(_xlfn._xlws.FILTER('Checklist.loc DATA'!$D$3:$D$3000,'Checklist.loc DATA'!$C$3:$C$3000=D822,"#no matching result in Checklist.loc DATA")="#no matching result found in Checklist.loc DATA",_xlfn._xlws.FILTER('Checklist.loc DATA'!$D$3:$D$3000,'Checklist.loc DATA'!$C$3:$C$3000=D822,"#no matching result in Checklist.loc DATA")="MISSING",_xlfn._xlws.FILTER('Checklist.loc DATA'!$D$3:$D$3000,'Checklist.loc DATA'!$C$3:$C$3000=D822,"#no matching result in Checklist.loc DATA")=""),
            IF(_xlfn._xlws.FILTER('GAME.CHECKLIST_ Integrator'!$C$2:$C$3000,'GAME.CHECKLIST_ Integrator'!$D$2:$D$3000=D822,"#no matching result in GAME.CHECKLIST Integrator")="0","#Text found in aircraft PAGE_Integrator but no matching entry name; check that you copy-pasted entry names",
                   _xlfn._xlws.FILTER('GAME.CHECKLIST_ Integrator'!$C$2:$C$3000,'GAME.CHECKLIST_ Integrator'!$D$2:$D$3000=D822,"#no matching result in GAME.CHECKLIST Integrator")),
           _xlfn._xlws.FILTER('Checklist.loc DATA'!$D$3:$D$3000,'Checklist.loc DATA'!$C$3:$C$3000=D822,"#no matching result in Checklist.loc DATA")))</f>
        <v/>
      </c>
      <c r="F822" s="52"/>
      <c r="G822" s="46" t="str" cm="1">
        <f t="array" ref="G822">IF(F822="","",
       IF(OR(_xlfn._xlws.FILTER('Checklist.loc DATA'!$D$3:$D$3000,'Checklist.loc DATA'!$C$3:$C$3000=F822,"#no matching result in Checklist.loc DATA")="#no matching result found in Checklist.loc DATA",_xlfn._xlws.FILTER('Checklist.loc DATA'!$D$3:$D$3000,'Checklist.loc DATA'!$C$3:$C$3000=F822,"#no matching result in Checklist.loc DATA")="MISSING",_xlfn._xlws.FILTER('Checklist.loc DATA'!$D$3:$D$3000,'Checklist.loc DATA'!$C$3:$C$3000=F822,"#no matching result in Checklist.loc DATA")=""),
            IF(_xlfn._xlws.FILTER('GAME.CHECKLIST_ Integrator'!$C$2:$C$3000,'GAME.CHECKLIST_ Integrator'!$D$2:$D$3000=F822,"#no matching result in GAME.CHECKLIST Integrator")="0","#Text found in aircraft PAGE_Integrator but no matching entry name; check that you copy-pasted entry names",
                   _xlfn._xlws.FILTER('GAME.CHECKLIST_ Integrator'!$C$2:$C$3000,'GAME.CHECKLIST_ Integrator'!$D$2:$D$3000=F822,"#no matching result in GAME.CHECKLIST Integrator")),
           _xlfn._xlws.FILTER('Checklist.loc DATA'!$D$3:$D$3000,'Checklist.loc DATA'!$C$3:$C$3000=F822,"#no matching result in Checklist.loc DATA")))</f>
        <v/>
      </c>
      <c r="H822" s="61"/>
      <c r="I822" s="46" t="str" cm="1">
        <f t="array" ref="I822">IF(H822="","",
       IF(OR(_xlfn._xlws.FILTER('Checklist.loc DATA'!$D$3:$D$3000,'Checklist.loc DATA'!$C$3:$C$3000=H822,"#no matching result in Checklist.loc DATA")="#no matching result found in Checklist.loc DATA",_xlfn._xlws.FILTER('Checklist.loc DATA'!$D$3:$D$3000,'Checklist.loc DATA'!$C$3:$C$3000=H822,"#no matching result in Checklist.loc DATA")="MISSING",_xlfn._xlws.FILTER('Checklist.loc DATA'!$D$3:$D$3000,'Checklist.loc DATA'!$C$3:$C$3000=H822,"#no matching result in Checklist.loc DATA")=""),
            IF(_xlfn._xlws.FILTER('GAME.CHECKLIST_ Integrator'!$C$2:$C$3000,'GAME.CHECKLIST_ Integrator'!$D$2:$D$3000=H822,"#no matching result in GAME.CHECKLIST Integrator")="0","#Text found in aircraft PAGE_Integrator but no matching entry name; check that you copy-pasted entry names",
                   _xlfn._xlws.FILTER('GAME.CHECKLIST_ Integrator'!$C$2:$C$3000,'GAME.CHECKLIST_ Integrator'!$D$2:$D$3000=H822,"#no matching result in GAME.CHECKLIST Integrator")),
           _xlfn._xlws.FILTER('Checklist.loc DATA'!$D$3:$D$3000,'Checklist.loc DATA'!$C$3:$C$3000=H822,"#no matching result in Checklist.loc DATA")))</f>
        <v/>
      </c>
      <c r="J822" s="48"/>
      <c r="K822" s="46" t="str" cm="1">
        <f t="array" ref="K822">IF(OR(J822="",J822=0),"",
       IF(OR(_xlfn._xlws.FILTER('Checklist.loc DATA'!$E$3:$E$3000,'Checklist.loc DATA'!$D$3:$D$3000=J822,"#no matching result in Checklist.loc DATA")="#no matching result found in Checklist.loc DATA",_xlfn._xlws.FILTER('Checklist.loc DATA'!$E$3:$E$3000,'Checklist.loc DATA'!$D$3:$D$3000=J822,"#no matching result in Checklist.loc DATA")="MISSING",_xlfn._xlws.FILTER('Checklist.loc DATA'!$E$3:$E$3000,'Checklist.loc DATA'!$D$3:$D$3000=J822,"#no matching result in Checklist.loc DATA")=""),
          IF(_xlfn._xlws.FILTER('CLUE. Integrator'!$C$2:$C$3000,'CLUE. Integrator'!$D$2:$D$3000=J822,"#no matching result in aircraft CLUE_Integrator")="0","#Text found in aircraft CLUE_Integrator but no matching entry name; check that you copy-pasted entry names",
                   _xlfn._xlws.FILTER('CLUE. Integrator'!$C$2:$C$3000,'CLUE. Integrator'!$D$2:$D$3000=J822,"#no matching result in aircraft CLUE_Integrator")),
           _xlfn._xlws.FILTER('Checklist.loc DATA'!$E$3:$E$3000,'Checklist.loc DATA'!$D$3:$D$3000=J822,"#no matching result in Checklist.loc DATA")))</f>
        <v/>
      </c>
      <c r="L822" s="63" t="str">
        <f>IF('Integrator tracking'!G831="","",'Integrator tracking'!G831)</f>
        <v/>
      </c>
      <c r="M822" s="14" t="str">
        <f t="shared" si="24"/>
        <v/>
      </c>
      <c r="N822" s="14" t="str">
        <f>IF(F822="","",
_xlfn.CONCAT('Resource Checklist generator'!$A$2,UPPER('Resource Checklist generator'!$O$1),SUBSTITUTE(_xlfn.CONCAT(G822,"_",I822),"GAME.CHECKLIST_",""),"_",T822,'Resource Checklist generator'!$M$2,L822,'Resource Checklist generator'!$K$2,CHAR(10),
    'Resource Checklist generator'!$L$1,'Resource Checklist generator'!$N$2,'Resource Checklist generator'!$K$1,CHAR(10),
    'Resource Checklist generator'!$N$1
))</f>
        <v/>
      </c>
      <c r="O822" s="14" t="str">
        <f>IF(NOT(OR(U822=0,U822="")),_xlfn.CONCAT('Resource Checklist generator'!$G$2,U822,'Resource Checklist generator'!$H$2,CHAR(10),'Resource Checklist generator'!$I$2),"")</f>
        <v/>
      </c>
      <c r="P822" s="14" t="str">
        <f>IF(NOT(OR(V822=0,V822="")),_xlfn.CONCAT('Resource Checklist generator'!$J$2,V822,'Resource Checklist generator'!$H$2,CHAR(10),'Resource Checklist generator'!$L$2),"")</f>
        <v/>
      </c>
      <c r="Q822" s="14" t="str">
        <f>IF(F822="","",
    _xlfn.CONCAT('Resource Checklist generator'!$A$1,UPPER('Resource Checklist generator'!$O$1),SUBSTITUTE(_xlfn.CONCAT(G822,"_",I822),"GAME.CHECKLIST_",""),'Resource Checklist generator'!$B$1,CHAR(10),
    'Resource Checklist generator'!$C$1,G822,'Resource Checklist generator'!$D$1,I822,'Resource Checklist generator'!$E$1,CHAR(10),
    IF(K822="","",_xlfn.CONCAT('Resource Checklist generator'!$F$1,K822,'Resource Checklist generator'!$G$1,CHAR(10))),
    'Resource Checklist generator'!$J$1,'Resource Checklist generator'!$K$1,CHAR(10),
    'Resource Checklist generator'!$N$1)
)</f>
        <v/>
      </c>
      <c r="R822" s="14"/>
      <c r="S822" s="14" t="str">
        <f t="shared" si="25"/>
        <v/>
      </c>
      <c r="T822" s="14" t="str" cm="1">
        <f t="array" ref="T822">IF(Q822="","",MATCH(MID(Q822,1,255),MID($R$3:$R$999,1,255),0))</f>
        <v/>
      </c>
      <c r="U822" s="14"/>
      <c r="V822" s="14"/>
    </row>
    <row r="823" spans="2:22">
      <c r="B823" s="9"/>
      <c r="C823" s="46" t="str" cm="1">
        <f t="array" ref="C823">IF(B823="","",
       IF(OR(_xlfn._xlws.FILTER('Checklist.loc DATA'!$D$3:$D$3000,'Checklist.loc DATA'!$C$3:$C$3000=B823,"#no matching result in Checklist.loc DATA")="#no matching result found in Checklist.loc DATA",_xlfn._xlws.FILTER('Checklist.loc DATA'!$D$3:$D$3000,'Checklist.loc DATA'!$C$3:$C$3000=B823,"#no matching result in Checklist.loc DATA")="MISSING",_xlfn._xlws.FILTER('Checklist.loc DATA'!$D$3:$D$3000,'Checklist.loc DATA'!$C$3:$C$3000=B823,"#no matching result in Checklist.loc DATA")=""),
            IF(_xlfn._xlws.FILTER('GAME.CHECKLIST_ Integrator'!$C$2:$C$3000,'GAME.CHECKLIST_ Integrator'!$D$2:$D$3000=B823,"#no matching result in GAME.CHECKLIST Integrator")="0","#Text found in aircraft PAGE_Integrator but no matching entry name; check that you copy-pasted entry names",
                   _xlfn._xlws.FILTER('GAME.CHECKLIST_ Integrator'!$C$2:$C$3000,'GAME.CHECKLIST_ Integrator'!$D$2:$D$3000=B823,"#no matching result in GAME.CHECKLIST Integrator")),
           _xlfn._xlws.FILTER('Checklist.loc DATA'!$D$3:$D$3000,'Checklist.loc DATA'!$C$3:$C$3000=B823,"#no matching result in Checklist.loc DATA")))</f>
        <v/>
      </c>
      <c r="D823" s="54"/>
      <c r="E823" s="46" t="str" cm="1">
        <f t="array" ref="E823">IF(D823="","",
       IF(OR(_xlfn._xlws.FILTER('Checklist.loc DATA'!$D$3:$D$3000,'Checklist.loc DATA'!$C$3:$C$3000=D823,"#no matching result in Checklist.loc DATA")="#no matching result found in Checklist.loc DATA",_xlfn._xlws.FILTER('Checklist.loc DATA'!$D$3:$D$3000,'Checklist.loc DATA'!$C$3:$C$3000=D823,"#no matching result in Checklist.loc DATA")="MISSING",_xlfn._xlws.FILTER('Checklist.loc DATA'!$D$3:$D$3000,'Checklist.loc DATA'!$C$3:$C$3000=D823,"#no matching result in Checklist.loc DATA")=""),
            IF(_xlfn._xlws.FILTER('GAME.CHECKLIST_ Integrator'!$C$2:$C$3000,'GAME.CHECKLIST_ Integrator'!$D$2:$D$3000=D823,"#no matching result in GAME.CHECKLIST Integrator")="0","#Text found in aircraft PAGE_Integrator but no matching entry name; check that you copy-pasted entry names",
                   _xlfn._xlws.FILTER('GAME.CHECKLIST_ Integrator'!$C$2:$C$3000,'GAME.CHECKLIST_ Integrator'!$D$2:$D$3000=D823,"#no matching result in GAME.CHECKLIST Integrator")),
           _xlfn._xlws.FILTER('Checklist.loc DATA'!$D$3:$D$3000,'Checklist.loc DATA'!$C$3:$C$3000=D823,"#no matching result in Checklist.loc DATA")))</f>
        <v/>
      </c>
      <c r="F823" s="52"/>
      <c r="G823" s="46" t="str" cm="1">
        <f t="array" ref="G823">IF(F823="","",
       IF(OR(_xlfn._xlws.FILTER('Checklist.loc DATA'!$D$3:$D$3000,'Checklist.loc DATA'!$C$3:$C$3000=F823,"#no matching result in Checklist.loc DATA")="#no matching result found in Checklist.loc DATA",_xlfn._xlws.FILTER('Checklist.loc DATA'!$D$3:$D$3000,'Checklist.loc DATA'!$C$3:$C$3000=F823,"#no matching result in Checklist.loc DATA")="MISSING",_xlfn._xlws.FILTER('Checklist.loc DATA'!$D$3:$D$3000,'Checklist.loc DATA'!$C$3:$C$3000=F823,"#no matching result in Checklist.loc DATA")=""),
            IF(_xlfn._xlws.FILTER('GAME.CHECKLIST_ Integrator'!$C$2:$C$3000,'GAME.CHECKLIST_ Integrator'!$D$2:$D$3000=F823,"#no matching result in GAME.CHECKLIST Integrator")="0","#Text found in aircraft PAGE_Integrator but no matching entry name; check that you copy-pasted entry names",
                   _xlfn._xlws.FILTER('GAME.CHECKLIST_ Integrator'!$C$2:$C$3000,'GAME.CHECKLIST_ Integrator'!$D$2:$D$3000=F823,"#no matching result in GAME.CHECKLIST Integrator")),
           _xlfn._xlws.FILTER('Checklist.loc DATA'!$D$3:$D$3000,'Checklist.loc DATA'!$C$3:$C$3000=F823,"#no matching result in Checklist.loc DATA")))</f>
        <v/>
      </c>
      <c r="H823" s="61"/>
      <c r="I823" s="46" t="str" cm="1">
        <f t="array" ref="I823">IF(H823="","",
       IF(OR(_xlfn._xlws.FILTER('Checklist.loc DATA'!$D$3:$D$3000,'Checklist.loc DATA'!$C$3:$C$3000=H823,"#no matching result in Checklist.loc DATA")="#no matching result found in Checklist.loc DATA",_xlfn._xlws.FILTER('Checklist.loc DATA'!$D$3:$D$3000,'Checklist.loc DATA'!$C$3:$C$3000=H823,"#no matching result in Checklist.loc DATA")="MISSING",_xlfn._xlws.FILTER('Checklist.loc DATA'!$D$3:$D$3000,'Checklist.loc DATA'!$C$3:$C$3000=H823,"#no matching result in Checklist.loc DATA")=""),
            IF(_xlfn._xlws.FILTER('GAME.CHECKLIST_ Integrator'!$C$2:$C$3000,'GAME.CHECKLIST_ Integrator'!$D$2:$D$3000=H823,"#no matching result in GAME.CHECKLIST Integrator")="0","#Text found in aircraft PAGE_Integrator but no matching entry name; check that you copy-pasted entry names",
                   _xlfn._xlws.FILTER('GAME.CHECKLIST_ Integrator'!$C$2:$C$3000,'GAME.CHECKLIST_ Integrator'!$D$2:$D$3000=H823,"#no matching result in GAME.CHECKLIST Integrator")),
           _xlfn._xlws.FILTER('Checklist.loc DATA'!$D$3:$D$3000,'Checklist.loc DATA'!$C$3:$C$3000=H823,"#no matching result in Checklist.loc DATA")))</f>
        <v/>
      </c>
      <c r="J823" s="48"/>
      <c r="K823" s="46" t="str" cm="1">
        <f t="array" ref="K823">IF(OR(J823="",J823=0),"",
       IF(OR(_xlfn._xlws.FILTER('Checklist.loc DATA'!$E$3:$E$3000,'Checklist.loc DATA'!$D$3:$D$3000=J823,"#no matching result in Checklist.loc DATA")="#no matching result found in Checklist.loc DATA",_xlfn._xlws.FILTER('Checklist.loc DATA'!$E$3:$E$3000,'Checklist.loc DATA'!$D$3:$D$3000=J823,"#no matching result in Checklist.loc DATA")="MISSING",_xlfn._xlws.FILTER('Checklist.loc DATA'!$E$3:$E$3000,'Checklist.loc DATA'!$D$3:$D$3000=J823,"#no matching result in Checklist.loc DATA")=""),
          IF(_xlfn._xlws.FILTER('CLUE. Integrator'!$C$2:$C$3000,'CLUE. Integrator'!$D$2:$D$3000=J823,"#no matching result in aircraft CLUE_Integrator")="0","#Text found in aircraft CLUE_Integrator but no matching entry name; check that you copy-pasted entry names",
                   _xlfn._xlws.FILTER('CLUE. Integrator'!$C$2:$C$3000,'CLUE. Integrator'!$D$2:$D$3000=J823,"#no matching result in aircraft CLUE_Integrator")),
           _xlfn._xlws.FILTER('Checklist.loc DATA'!$E$3:$E$3000,'Checklist.loc DATA'!$D$3:$D$3000=J823,"#no matching result in Checklist.loc DATA")))</f>
        <v/>
      </c>
      <c r="L823" s="63" t="str">
        <f>IF('Integrator tracking'!G832="","",'Integrator tracking'!G832)</f>
        <v/>
      </c>
      <c r="M823" s="14" t="str">
        <f t="shared" si="24"/>
        <v/>
      </c>
      <c r="N823" s="14" t="str">
        <f>IF(F823="","",
_xlfn.CONCAT('Resource Checklist generator'!$A$2,UPPER('Resource Checklist generator'!$O$1),SUBSTITUTE(_xlfn.CONCAT(G823,"_",I823),"GAME.CHECKLIST_",""),"_",T823,'Resource Checklist generator'!$M$2,L823,'Resource Checklist generator'!$K$2,CHAR(10),
    'Resource Checklist generator'!$L$1,'Resource Checklist generator'!$N$2,'Resource Checklist generator'!$K$1,CHAR(10),
    'Resource Checklist generator'!$N$1
))</f>
        <v/>
      </c>
      <c r="O823" s="14" t="str">
        <f>IF(NOT(OR(U823=0,U823="")),_xlfn.CONCAT('Resource Checklist generator'!$G$2,U823,'Resource Checklist generator'!$H$2,CHAR(10),'Resource Checklist generator'!$I$2),"")</f>
        <v/>
      </c>
      <c r="P823" s="14" t="str">
        <f>IF(NOT(OR(V823=0,V823="")),_xlfn.CONCAT('Resource Checklist generator'!$J$2,V823,'Resource Checklist generator'!$H$2,CHAR(10),'Resource Checklist generator'!$L$2),"")</f>
        <v/>
      </c>
      <c r="Q823" s="14" t="str">
        <f>IF(F823="","",
    _xlfn.CONCAT('Resource Checklist generator'!$A$1,UPPER('Resource Checklist generator'!$O$1),SUBSTITUTE(_xlfn.CONCAT(G823,"_",I823),"GAME.CHECKLIST_",""),'Resource Checklist generator'!$B$1,CHAR(10),
    'Resource Checklist generator'!$C$1,G823,'Resource Checklist generator'!$D$1,I823,'Resource Checklist generator'!$E$1,CHAR(10),
    IF(K823="","",_xlfn.CONCAT('Resource Checklist generator'!$F$1,K823,'Resource Checklist generator'!$G$1,CHAR(10))),
    'Resource Checklist generator'!$J$1,'Resource Checklist generator'!$K$1,CHAR(10),
    'Resource Checklist generator'!$N$1)
)</f>
        <v/>
      </c>
      <c r="R823" s="14"/>
      <c r="S823" s="14" t="str">
        <f t="shared" si="25"/>
        <v/>
      </c>
      <c r="T823" s="14" t="str" cm="1">
        <f t="array" ref="T823">IF(Q823="","",MATCH(MID(Q823,1,255),MID($R$3:$R$999,1,255),0))</f>
        <v/>
      </c>
      <c r="U823" s="14"/>
      <c r="V823" s="14"/>
    </row>
    <row r="824" spans="2:22">
      <c r="B824" s="9"/>
      <c r="C824" s="46" t="str" cm="1">
        <f t="array" ref="C824">IF(B824="","",
       IF(OR(_xlfn._xlws.FILTER('Checklist.loc DATA'!$D$3:$D$3000,'Checklist.loc DATA'!$C$3:$C$3000=B824,"#no matching result in Checklist.loc DATA")="#no matching result found in Checklist.loc DATA",_xlfn._xlws.FILTER('Checklist.loc DATA'!$D$3:$D$3000,'Checklist.loc DATA'!$C$3:$C$3000=B824,"#no matching result in Checklist.loc DATA")="MISSING",_xlfn._xlws.FILTER('Checklist.loc DATA'!$D$3:$D$3000,'Checklist.loc DATA'!$C$3:$C$3000=B824,"#no matching result in Checklist.loc DATA")=""),
            IF(_xlfn._xlws.FILTER('GAME.CHECKLIST_ Integrator'!$C$2:$C$3000,'GAME.CHECKLIST_ Integrator'!$D$2:$D$3000=B824,"#no matching result in GAME.CHECKLIST Integrator")="0","#Text found in aircraft PAGE_Integrator but no matching entry name; check that you copy-pasted entry names",
                   _xlfn._xlws.FILTER('GAME.CHECKLIST_ Integrator'!$C$2:$C$3000,'GAME.CHECKLIST_ Integrator'!$D$2:$D$3000=B824,"#no matching result in GAME.CHECKLIST Integrator")),
           _xlfn._xlws.FILTER('Checklist.loc DATA'!$D$3:$D$3000,'Checklist.loc DATA'!$C$3:$C$3000=B824,"#no matching result in Checklist.loc DATA")))</f>
        <v/>
      </c>
      <c r="D824" s="54"/>
      <c r="E824" s="46" t="str" cm="1">
        <f t="array" ref="E824">IF(D824="","",
       IF(OR(_xlfn._xlws.FILTER('Checklist.loc DATA'!$D$3:$D$3000,'Checklist.loc DATA'!$C$3:$C$3000=D824,"#no matching result in Checklist.loc DATA")="#no matching result found in Checklist.loc DATA",_xlfn._xlws.FILTER('Checklist.loc DATA'!$D$3:$D$3000,'Checklist.loc DATA'!$C$3:$C$3000=D824,"#no matching result in Checklist.loc DATA")="MISSING",_xlfn._xlws.FILTER('Checklist.loc DATA'!$D$3:$D$3000,'Checklist.loc DATA'!$C$3:$C$3000=D824,"#no matching result in Checklist.loc DATA")=""),
            IF(_xlfn._xlws.FILTER('GAME.CHECKLIST_ Integrator'!$C$2:$C$3000,'GAME.CHECKLIST_ Integrator'!$D$2:$D$3000=D824,"#no matching result in GAME.CHECKLIST Integrator")="0","#Text found in aircraft PAGE_Integrator but no matching entry name; check that you copy-pasted entry names",
                   _xlfn._xlws.FILTER('GAME.CHECKLIST_ Integrator'!$C$2:$C$3000,'GAME.CHECKLIST_ Integrator'!$D$2:$D$3000=D824,"#no matching result in GAME.CHECKLIST Integrator")),
           _xlfn._xlws.FILTER('Checklist.loc DATA'!$D$3:$D$3000,'Checklist.loc DATA'!$C$3:$C$3000=D824,"#no matching result in Checklist.loc DATA")))</f>
        <v/>
      </c>
      <c r="F824" s="52"/>
      <c r="G824" s="46" t="str" cm="1">
        <f t="array" ref="G824">IF(F824="","",
       IF(OR(_xlfn._xlws.FILTER('Checklist.loc DATA'!$D$3:$D$3000,'Checklist.loc DATA'!$C$3:$C$3000=F824,"#no matching result in Checklist.loc DATA")="#no matching result found in Checklist.loc DATA",_xlfn._xlws.FILTER('Checklist.loc DATA'!$D$3:$D$3000,'Checklist.loc DATA'!$C$3:$C$3000=F824,"#no matching result in Checklist.loc DATA")="MISSING",_xlfn._xlws.FILTER('Checklist.loc DATA'!$D$3:$D$3000,'Checklist.loc DATA'!$C$3:$C$3000=F824,"#no matching result in Checklist.loc DATA")=""),
            IF(_xlfn._xlws.FILTER('GAME.CHECKLIST_ Integrator'!$C$2:$C$3000,'GAME.CHECKLIST_ Integrator'!$D$2:$D$3000=F824,"#no matching result in GAME.CHECKLIST Integrator")="0","#Text found in aircraft PAGE_Integrator but no matching entry name; check that you copy-pasted entry names",
                   _xlfn._xlws.FILTER('GAME.CHECKLIST_ Integrator'!$C$2:$C$3000,'GAME.CHECKLIST_ Integrator'!$D$2:$D$3000=F824,"#no matching result in GAME.CHECKLIST Integrator")),
           _xlfn._xlws.FILTER('Checklist.loc DATA'!$D$3:$D$3000,'Checklist.loc DATA'!$C$3:$C$3000=F824,"#no matching result in Checklist.loc DATA")))</f>
        <v/>
      </c>
      <c r="H824" s="61"/>
      <c r="I824" s="46" t="str" cm="1">
        <f t="array" ref="I824">IF(H824="","",
       IF(OR(_xlfn._xlws.FILTER('Checklist.loc DATA'!$D$3:$D$3000,'Checklist.loc DATA'!$C$3:$C$3000=H824,"#no matching result in Checklist.loc DATA")="#no matching result found in Checklist.loc DATA",_xlfn._xlws.FILTER('Checklist.loc DATA'!$D$3:$D$3000,'Checklist.loc DATA'!$C$3:$C$3000=H824,"#no matching result in Checklist.loc DATA")="MISSING",_xlfn._xlws.FILTER('Checklist.loc DATA'!$D$3:$D$3000,'Checklist.loc DATA'!$C$3:$C$3000=H824,"#no matching result in Checklist.loc DATA")=""),
            IF(_xlfn._xlws.FILTER('GAME.CHECKLIST_ Integrator'!$C$2:$C$3000,'GAME.CHECKLIST_ Integrator'!$D$2:$D$3000=H824,"#no matching result in GAME.CHECKLIST Integrator")="0","#Text found in aircraft PAGE_Integrator but no matching entry name; check that you copy-pasted entry names",
                   _xlfn._xlws.FILTER('GAME.CHECKLIST_ Integrator'!$C$2:$C$3000,'GAME.CHECKLIST_ Integrator'!$D$2:$D$3000=H824,"#no matching result in GAME.CHECKLIST Integrator")),
           _xlfn._xlws.FILTER('Checklist.loc DATA'!$D$3:$D$3000,'Checklist.loc DATA'!$C$3:$C$3000=H824,"#no matching result in Checklist.loc DATA")))</f>
        <v/>
      </c>
      <c r="J824" s="48"/>
      <c r="K824" s="46" t="str" cm="1">
        <f t="array" ref="K824">IF(OR(J824="",J824=0),"",
       IF(OR(_xlfn._xlws.FILTER('Checklist.loc DATA'!$E$3:$E$3000,'Checklist.loc DATA'!$D$3:$D$3000=J824,"#no matching result in Checklist.loc DATA")="#no matching result found in Checklist.loc DATA",_xlfn._xlws.FILTER('Checklist.loc DATA'!$E$3:$E$3000,'Checklist.loc DATA'!$D$3:$D$3000=J824,"#no matching result in Checklist.loc DATA")="MISSING",_xlfn._xlws.FILTER('Checklist.loc DATA'!$E$3:$E$3000,'Checklist.loc DATA'!$D$3:$D$3000=J824,"#no matching result in Checklist.loc DATA")=""),
          IF(_xlfn._xlws.FILTER('CLUE. Integrator'!$C$2:$C$3000,'CLUE. Integrator'!$D$2:$D$3000=J824,"#no matching result in aircraft CLUE_Integrator")="0","#Text found in aircraft CLUE_Integrator but no matching entry name; check that you copy-pasted entry names",
                   _xlfn._xlws.FILTER('CLUE. Integrator'!$C$2:$C$3000,'CLUE. Integrator'!$D$2:$D$3000=J824,"#no matching result in aircraft CLUE_Integrator")),
           _xlfn._xlws.FILTER('Checklist.loc DATA'!$E$3:$E$3000,'Checklist.loc DATA'!$D$3:$D$3000=J824,"#no matching result in Checklist.loc DATA")))</f>
        <v/>
      </c>
      <c r="L824" s="63" t="str">
        <f>IF('Integrator tracking'!G833="","",'Integrator tracking'!G833)</f>
        <v/>
      </c>
      <c r="M824" s="14" t="str">
        <f t="shared" si="24"/>
        <v/>
      </c>
      <c r="N824" s="14" t="str">
        <f>IF(F824="","",
_xlfn.CONCAT('Resource Checklist generator'!$A$2,UPPER('Resource Checklist generator'!$O$1),SUBSTITUTE(_xlfn.CONCAT(G824,"_",I824),"GAME.CHECKLIST_",""),"_",T824,'Resource Checklist generator'!$M$2,L824,'Resource Checklist generator'!$K$2,CHAR(10),
    'Resource Checklist generator'!$L$1,'Resource Checklist generator'!$N$2,'Resource Checklist generator'!$K$1,CHAR(10),
    'Resource Checklist generator'!$N$1
))</f>
        <v/>
      </c>
      <c r="O824" s="14" t="str">
        <f>IF(NOT(OR(U824=0,U824="")),_xlfn.CONCAT('Resource Checklist generator'!$G$2,U824,'Resource Checklist generator'!$H$2,CHAR(10),'Resource Checklist generator'!$I$2),"")</f>
        <v/>
      </c>
      <c r="P824" s="14" t="str">
        <f>IF(NOT(OR(V824=0,V824="")),_xlfn.CONCAT('Resource Checklist generator'!$J$2,V824,'Resource Checklist generator'!$H$2,CHAR(10),'Resource Checklist generator'!$L$2),"")</f>
        <v/>
      </c>
      <c r="Q824" s="14" t="str">
        <f>IF(F824="","",
    _xlfn.CONCAT('Resource Checklist generator'!$A$1,UPPER('Resource Checklist generator'!$O$1),SUBSTITUTE(_xlfn.CONCAT(G824,"_",I824),"GAME.CHECKLIST_",""),'Resource Checklist generator'!$B$1,CHAR(10),
    'Resource Checklist generator'!$C$1,G824,'Resource Checklist generator'!$D$1,I824,'Resource Checklist generator'!$E$1,CHAR(10),
    IF(K824="","",_xlfn.CONCAT('Resource Checklist generator'!$F$1,K824,'Resource Checklist generator'!$G$1,CHAR(10))),
    'Resource Checklist generator'!$J$1,'Resource Checklist generator'!$K$1,CHAR(10),
    'Resource Checklist generator'!$N$1)
)</f>
        <v/>
      </c>
      <c r="R824" s="14"/>
      <c r="S824" s="14" t="str">
        <f t="shared" si="25"/>
        <v/>
      </c>
      <c r="T824" s="14" t="str" cm="1">
        <f t="array" ref="T824">IF(Q824="","",MATCH(MID(Q824,1,255),MID($R$3:$R$999,1,255),0))</f>
        <v/>
      </c>
      <c r="U824" s="14"/>
      <c r="V824" s="14"/>
    </row>
    <row r="825" spans="2:22">
      <c r="B825" s="9"/>
      <c r="C825" s="46" t="str" cm="1">
        <f t="array" ref="C825">IF(B825="","",
       IF(OR(_xlfn._xlws.FILTER('Checklist.loc DATA'!$D$3:$D$3000,'Checklist.loc DATA'!$C$3:$C$3000=B825,"#no matching result in Checklist.loc DATA")="#no matching result found in Checklist.loc DATA",_xlfn._xlws.FILTER('Checklist.loc DATA'!$D$3:$D$3000,'Checklist.loc DATA'!$C$3:$C$3000=B825,"#no matching result in Checklist.loc DATA")="MISSING",_xlfn._xlws.FILTER('Checklist.loc DATA'!$D$3:$D$3000,'Checklist.loc DATA'!$C$3:$C$3000=B825,"#no matching result in Checklist.loc DATA")=""),
            IF(_xlfn._xlws.FILTER('GAME.CHECKLIST_ Integrator'!$C$2:$C$3000,'GAME.CHECKLIST_ Integrator'!$D$2:$D$3000=B825,"#no matching result in GAME.CHECKLIST Integrator")="0","#Text found in aircraft PAGE_Integrator but no matching entry name; check that you copy-pasted entry names",
                   _xlfn._xlws.FILTER('GAME.CHECKLIST_ Integrator'!$C$2:$C$3000,'GAME.CHECKLIST_ Integrator'!$D$2:$D$3000=B825,"#no matching result in GAME.CHECKLIST Integrator")),
           _xlfn._xlws.FILTER('Checklist.loc DATA'!$D$3:$D$3000,'Checklist.loc DATA'!$C$3:$C$3000=B825,"#no matching result in Checklist.loc DATA")))</f>
        <v/>
      </c>
      <c r="D825" s="54"/>
      <c r="E825" s="46" t="str" cm="1">
        <f t="array" ref="E825">IF(D825="","",
       IF(OR(_xlfn._xlws.FILTER('Checklist.loc DATA'!$D$3:$D$3000,'Checklist.loc DATA'!$C$3:$C$3000=D825,"#no matching result in Checklist.loc DATA")="#no matching result found in Checklist.loc DATA",_xlfn._xlws.FILTER('Checklist.loc DATA'!$D$3:$D$3000,'Checklist.loc DATA'!$C$3:$C$3000=D825,"#no matching result in Checklist.loc DATA")="MISSING",_xlfn._xlws.FILTER('Checklist.loc DATA'!$D$3:$D$3000,'Checklist.loc DATA'!$C$3:$C$3000=D825,"#no matching result in Checklist.loc DATA")=""),
            IF(_xlfn._xlws.FILTER('GAME.CHECKLIST_ Integrator'!$C$2:$C$3000,'GAME.CHECKLIST_ Integrator'!$D$2:$D$3000=D825,"#no matching result in GAME.CHECKLIST Integrator")="0","#Text found in aircraft PAGE_Integrator but no matching entry name; check that you copy-pasted entry names",
                   _xlfn._xlws.FILTER('GAME.CHECKLIST_ Integrator'!$C$2:$C$3000,'GAME.CHECKLIST_ Integrator'!$D$2:$D$3000=D825,"#no matching result in GAME.CHECKLIST Integrator")),
           _xlfn._xlws.FILTER('Checklist.loc DATA'!$D$3:$D$3000,'Checklist.loc DATA'!$C$3:$C$3000=D825,"#no matching result in Checklist.loc DATA")))</f>
        <v/>
      </c>
      <c r="F825" s="52"/>
      <c r="G825" s="46" t="str" cm="1">
        <f t="array" ref="G825">IF(F825="","",
       IF(OR(_xlfn._xlws.FILTER('Checklist.loc DATA'!$D$3:$D$3000,'Checklist.loc DATA'!$C$3:$C$3000=F825,"#no matching result in Checklist.loc DATA")="#no matching result found in Checklist.loc DATA",_xlfn._xlws.FILTER('Checklist.loc DATA'!$D$3:$D$3000,'Checklist.loc DATA'!$C$3:$C$3000=F825,"#no matching result in Checklist.loc DATA")="MISSING",_xlfn._xlws.FILTER('Checklist.loc DATA'!$D$3:$D$3000,'Checklist.loc DATA'!$C$3:$C$3000=F825,"#no matching result in Checklist.loc DATA")=""),
            IF(_xlfn._xlws.FILTER('GAME.CHECKLIST_ Integrator'!$C$2:$C$3000,'GAME.CHECKLIST_ Integrator'!$D$2:$D$3000=F825,"#no matching result in GAME.CHECKLIST Integrator")="0","#Text found in aircraft PAGE_Integrator but no matching entry name; check that you copy-pasted entry names",
                   _xlfn._xlws.FILTER('GAME.CHECKLIST_ Integrator'!$C$2:$C$3000,'GAME.CHECKLIST_ Integrator'!$D$2:$D$3000=F825,"#no matching result in GAME.CHECKLIST Integrator")),
           _xlfn._xlws.FILTER('Checklist.loc DATA'!$D$3:$D$3000,'Checklist.loc DATA'!$C$3:$C$3000=F825,"#no matching result in Checklist.loc DATA")))</f>
        <v/>
      </c>
      <c r="H825" s="61"/>
      <c r="I825" s="46" t="str" cm="1">
        <f t="array" ref="I825">IF(H825="","",
       IF(OR(_xlfn._xlws.FILTER('Checklist.loc DATA'!$D$3:$D$3000,'Checklist.loc DATA'!$C$3:$C$3000=H825,"#no matching result in Checklist.loc DATA")="#no matching result found in Checklist.loc DATA",_xlfn._xlws.FILTER('Checklist.loc DATA'!$D$3:$D$3000,'Checklist.loc DATA'!$C$3:$C$3000=H825,"#no matching result in Checklist.loc DATA")="MISSING",_xlfn._xlws.FILTER('Checklist.loc DATA'!$D$3:$D$3000,'Checklist.loc DATA'!$C$3:$C$3000=H825,"#no matching result in Checklist.loc DATA")=""),
            IF(_xlfn._xlws.FILTER('GAME.CHECKLIST_ Integrator'!$C$2:$C$3000,'GAME.CHECKLIST_ Integrator'!$D$2:$D$3000=H825,"#no matching result in GAME.CHECKLIST Integrator")="0","#Text found in aircraft PAGE_Integrator but no matching entry name; check that you copy-pasted entry names",
                   _xlfn._xlws.FILTER('GAME.CHECKLIST_ Integrator'!$C$2:$C$3000,'GAME.CHECKLIST_ Integrator'!$D$2:$D$3000=H825,"#no matching result in GAME.CHECKLIST Integrator")),
           _xlfn._xlws.FILTER('Checklist.loc DATA'!$D$3:$D$3000,'Checklist.loc DATA'!$C$3:$C$3000=H825,"#no matching result in Checklist.loc DATA")))</f>
        <v/>
      </c>
      <c r="J825" s="48"/>
      <c r="K825" s="46" t="str" cm="1">
        <f t="array" ref="K825">IF(OR(J825="",J825=0),"",
       IF(OR(_xlfn._xlws.FILTER('Checklist.loc DATA'!$E$3:$E$3000,'Checklist.loc DATA'!$D$3:$D$3000=J825,"#no matching result in Checklist.loc DATA")="#no matching result found in Checklist.loc DATA",_xlfn._xlws.FILTER('Checklist.loc DATA'!$E$3:$E$3000,'Checklist.loc DATA'!$D$3:$D$3000=J825,"#no matching result in Checklist.loc DATA")="MISSING",_xlfn._xlws.FILTER('Checklist.loc DATA'!$E$3:$E$3000,'Checklist.loc DATA'!$D$3:$D$3000=J825,"#no matching result in Checklist.loc DATA")=""),
          IF(_xlfn._xlws.FILTER('CLUE. Integrator'!$C$2:$C$3000,'CLUE. Integrator'!$D$2:$D$3000=J825,"#no matching result in aircraft CLUE_Integrator")="0","#Text found in aircraft CLUE_Integrator but no matching entry name; check that you copy-pasted entry names",
                   _xlfn._xlws.FILTER('CLUE. Integrator'!$C$2:$C$3000,'CLUE. Integrator'!$D$2:$D$3000=J825,"#no matching result in aircraft CLUE_Integrator")),
           _xlfn._xlws.FILTER('Checklist.loc DATA'!$E$3:$E$3000,'Checklist.loc DATA'!$D$3:$D$3000=J825,"#no matching result in Checklist.loc DATA")))</f>
        <v/>
      </c>
      <c r="L825" s="63" t="str">
        <f>IF('Integrator tracking'!G834="","",'Integrator tracking'!G834)</f>
        <v/>
      </c>
      <c r="M825" s="14" t="str">
        <f t="shared" si="24"/>
        <v/>
      </c>
      <c r="N825" s="14" t="str">
        <f>IF(F825="","",
_xlfn.CONCAT('Resource Checklist generator'!$A$2,UPPER('Resource Checklist generator'!$O$1),SUBSTITUTE(_xlfn.CONCAT(G825,"_",I825),"GAME.CHECKLIST_",""),"_",T825,'Resource Checklist generator'!$M$2,L825,'Resource Checklist generator'!$K$2,CHAR(10),
    'Resource Checklist generator'!$L$1,'Resource Checklist generator'!$N$2,'Resource Checklist generator'!$K$1,CHAR(10),
    'Resource Checklist generator'!$N$1
))</f>
        <v/>
      </c>
      <c r="O825" s="14" t="str">
        <f>IF(NOT(OR(U825=0,U825="")),_xlfn.CONCAT('Resource Checklist generator'!$G$2,U825,'Resource Checklist generator'!$H$2,CHAR(10),'Resource Checklist generator'!$I$2),"")</f>
        <v/>
      </c>
      <c r="P825" s="14" t="str">
        <f>IF(NOT(OR(V825=0,V825="")),_xlfn.CONCAT('Resource Checklist generator'!$J$2,V825,'Resource Checklist generator'!$H$2,CHAR(10),'Resource Checklist generator'!$L$2),"")</f>
        <v/>
      </c>
      <c r="Q825" s="14" t="str">
        <f>IF(F825="","",
    _xlfn.CONCAT('Resource Checklist generator'!$A$1,UPPER('Resource Checklist generator'!$O$1),SUBSTITUTE(_xlfn.CONCAT(G825,"_",I825),"GAME.CHECKLIST_",""),'Resource Checklist generator'!$B$1,CHAR(10),
    'Resource Checklist generator'!$C$1,G825,'Resource Checklist generator'!$D$1,I825,'Resource Checklist generator'!$E$1,CHAR(10),
    IF(K825="","",_xlfn.CONCAT('Resource Checklist generator'!$F$1,K825,'Resource Checklist generator'!$G$1,CHAR(10))),
    'Resource Checklist generator'!$J$1,'Resource Checklist generator'!$K$1,CHAR(10),
    'Resource Checklist generator'!$N$1)
)</f>
        <v/>
      </c>
      <c r="R825" s="14"/>
      <c r="S825" s="14" t="str">
        <f t="shared" si="25"/>
        <v/>
      </c>
      <c r="T825" s="14" t="str" cm="1">
        <f t="array" ref="T825">IF(Q825="","",MATCH(MID(Q825,1,255),MID($R$3:$R$999,1,255),0))</f>
        <v/>
      </c>
      <c r="U825" s="14"/>
      <c r="V825" s="14"/>
    </row>
    <row r="826" spans="2:22">
      <c r="B826" s="9"/>
      <c r="C826" s="46" t="str" cm="1">
        <f t="array" ref="C826">IF(B826="","",
       IF(OR(_xlfn._xlws.FILTER('Checklist.loc DATA'!$D$3:$D$3000,'Checklist.loc DATA'!$C$3:$C$3000=B826,"#no matching result in Checklist.loc DATA")="#no matching result found in Checklist.loc DATA",_xlfn._xlws.FILTER('Checklist.loc DATA'!$D$3:$D$3000,'Checklist.loc DATA'!$C$3:$C$3000=B826,"#no matching result in Checklist.loc DATA")="MISSING",_xlfn._xlws.FILTER('Checklist.loc DATA'!$D$3:$D$3000,'Checklist.loc DATA'!$C$3:$C$3000=B826,"#no matching result in Checklist.loc DATA")=""),
            IF(_xlfn._xlws.FILTER('GAME.CHECKLIST_ Integrator'!$C$2:$C$3000,'GAME.CHECKLIST_ Integrator'!$D$2:$D$3000=B826,"#no matching result in GAME.CHECKLIST Integrator")="0","#Text found in aircraft PAGE_Integrator but no matching entry name; check that you copy-pasted entry names",
                   _xlfn._xlws.FILTER('GAME.CHECKLIST_ Integrator'!$C$2:$C$3000,'GAME.CHECKLIST_ Integrator'!$D$2:$D$3000=B826,"#no matching result in GAME.CHECKLIST Integrator")),
           _xlfn._xlws.FILTER('Checklist.loc DATA'!$D$3:$D$3000,'Checklist.loc DATA'!$C$3:$C$3000=B826,"#no matching result in Checklist.loc DATA")))</f>
        <v/>
      </c>
      <c r="D826" s="54"/>
      <c r="E826" s="46" t="str" cm="1">
        <f t="array" ref="E826">IF(D826="","",
       IF(OR(_xlfn._xlws.FILTER('Checklist.loc DATA'!$D$3:$D$3000,'Checklist.loc DATA'!$C$3:$C$3000=D826,"#no matching result in Checklist.loc DATA")="#no matching result found in Checklist.loc DATA",_xlfn._xlws.FILTER('Checklist.loc DATA'!$D$3:$D$3000,'Checklist.loc DATA'!$C$3:$C$3000=D826,"#no matching result in Checklist.loc DATA")="MISSING",_xlfn._xlws.FILTER('Checklist.loc DATA'!$D$3:$D$3000,'Checklist.loc DATA'!$C$3:$C$3000=D826,"#no matching result in Checklist.loc DATA")=""),
            IF(_xlfn._xlws.FILTER('GAME.CHECKLIST_ Integrator'!$C$2:$C$3000,'GAME.CHECKLIST_ Integrator'!$D$2:$D$3000=D826,"#no matching result in GAME.CHECKLIST Integrator")="0","#Text found in aircraft PAGE_Integrator but no matching entry name; check that you copy-pasted entry names",
                   _xlfn._xlws.FILTER('GAME.CHECKLIST_ Integrator'!$C$2:$C$3000,'GAME.CHECKLIST_ Integrator'!$D$2:$D$3000=D826,"#no matching result in GAME.CHECKLIST Integrator")),
           _xlfn._xlws.FILTER('Checklist.loc DATA'!$D$3:$D$3000,'Checklist.loc DATA'!$C$3:$C$3000=D826,"#no matching result in Checklist.loc DATA")))</f>
        <v/>
      </c>
      <c r="F826" s="52"/>
      <c r="G826" s="46" t="str" cm="1">
        <f t="array" ref="G826">IF(F826="","",
       IF(OR(_xlfn._xlws.FILTER('Checklist.loc DATA'!$D$3:$D$3000,'Checklist.loc DATA'!$C$3:$C$3000=F826,"#no matching result in Checklist.loc DATA")="#no matching result found in Checklist.loc DATA",_xlfn._xlws.FILTER('Checklist.loc DATA'!$D$3:$D$3000,'Checklist.loc DATA'!$C$3:$C$3000=F826,"#no matching result in Checklist.loc DATA")="MISSING",_xlfn._xlws.FILTER('Checklist.loc DATA'!$D$3:$D$3000,'Checklist.loc DATA'!$C$3:$C$3000=F826,"#no matching result in Checklist.loc DATA")=""),
            IF(_xlfn._xlws.FILTER('GAME.CHECKLIST_ Integrator'!$C$2:$C$3000,'GAME.CHECKLIST_ Integrator'!$D$2:$D$3000=F826,"#no matching result in GAME.CHECKLIST Integrator")="0","#Text found in aircraft PAGE_Integrator but no matching entry name; check that you copy-pasted entry names",
                   _xlfn._xlws.FILTER('GAME.CHECKLIST_ Integrator'!$C$2:$C$3000,'GAME.CHECKLIST_ Integrator'!$D$2:$D$3000=F826,"#no matching result in GAME.CHECKLIST Integrator")),
           _xlfn._xlws.FILTER('Checklist.loc DATA'!$D$3:$D$3000,'Checklist.loc DATA'!$C$3:$C$3000=F826,"#no matching result in Checklist.loc DATA")))</f>
        <v/>
      </c>
      <c r="H826" s="61"/>
      <c r="I826" s="46" t="str" cm="1">
        <f t="array" ref="I826">IF(H826="","",
       IF(OR(_xlfn._xlws.FILTER('Checklist.loc DATA'!$D$3:$D$3000,'Checklist.loc DATA'!$C$3:$C$3000=H826,"#no matching result in Checklist.loc DATA")="#no matching result found in Checklist.loc DATA",_xlfn._xlws.FILTER('Checklist.loc DATA'!$D$3:$D$3000,'Checklist.loc DATA'!$C$3:$C$3000=H826,"#no matching result in Checklist.loc DATA")="MISSING",_xlfn._xlws.FILTER('Checklist.loc DATA'!$D$3:$D$3000,'Checklist.loc DATA'!$C$3:$C$3000=H826,"#no matching result in Checklist.loc DATA")=""),
            IF(_xlfn._xlws.FILTER('GAME.CHECKLIST_ Integrator'!$C$2:$C$3000,'GAME.CHECKLIST_ Integrator'!$D$2:$D$3000=H826,"#no matching result in GAME.CHECKLIST Integrator")="0","#Text found in aircraft PAGE_Integrator but no matching entry name; check that you copy-pasted entry names",
                   _xlfn._xlws.FILTER('GAME.CHECKLIST_ Integrator'!$C$2:$C$3000,'GAME.CHECKLIST_ Integrator'!$D$2:$D$3000=H826,"#no matching result in GAME.CHECKLIST Integrator")),
           _xlfn._xlws.FILTER('Checklist.loc DATA'!$D$3:$D$3000,'Checklist.loc DATA'!$C$3:$C$3000=H826,"#no matching result in Checklist.loc DATA")))</f>
        <v/>
      </c>
      <c r="J826" s="48"/>
      <c r="K826" s="46" t="str" cm="1">
        <f t="array" ref="K826">IF(OR(J826="",J826=0),"",
       IF(OR(_xlfn._xlws.FILTER('Checklist.loc DATA'!$E$3:$E$3000,'Checklist.loc DATA'!$D$3:$D$3000=J826,"#no matching result in Checklist.loc DATA")="#no matching result found in Checklist.loc DATA",_xlfn._xlws.FILTER('Checklist.loc DATA'!$E$3:$E$3000,'Checklist.loc DATA'!$D$3:$D$3000=J826,"#no matching result in Checklist.loc DATA")="MISSING",_xlfn._xlws.FILTER('Checklist.loc DATA'!$E$3:$E$3000,'Checklist.loc DATA'!$D$3:$D$3000=J826,"#no matching result in Checklist.loc DATA")=""),
          IF(_xlfn._xlws.FILTER('CLUE. Integrator'!$C$2:$C$3000,'CLUE. Integrator'!$D$2:$D$3000=J826,"#no matching result in aircraft CLUE_Integrator")="0","#Text found in aircraft CLUE_Integrator but no matching entry name; check that you copy-pasted entry names",
                   _xlfn._xlws.FILTER('CLUE. Integrator'!$C$2:$C$3000,'CLUE. Integrator'!$D$2:$D$3000=J826,"#no matching result in aircraft CLUE_Integrator")),
           _xlfn._xlws.FILTER('Checklist.loc DATA'!$E$3:$E$3000,'Checklist.loc DATA'!$D$3:$D$3000=J826,"#no matching result in Checklist.loc DATA")))</f>
        <v/>
      </c>
      <c r="L826" s="63" t="str">
        <f>IF('Integrator tracking'!G835="","",'Integrator tracking'!G835)</f>
        <v/>
      </c>
      <c r="M826" s="14" t="str">
        <f t="shared" si="24"/>
        <v/>
      </c>
      <c r="N826" s="14" t="str">
        <f>IF(F826="","",
_xlfn.CONCAT('Resource Checklist generator'!$A$2,UPPER('Resource Checklist generator'!$O$1),SUBSTITUTE(_xlfn.CONCAT(G826,"_",I826),"GAME.CHECKLIST_",""),"_",T826,'Resource Checklist generator'!$M$2,L826,'Resource Checklist generator'!$K$2,CHAR(10),
    'Resource Checklist generator'!$L$1,'Resource Checklist generator'!$N$2,'Resource Checklist generator'!$K$1,CHAR(10),
    'Resource Checklist generator'!$N$1
))</f>
        <v/>
      </c>
      <c r="O826" s="14" t="str">
        <f>IF(NOT(OR(U826=0,U826="")),_xlfn.CONCAT('Resource Checklist generator'!$G$2,U826,'Resource Checklist generator'!$H$2,CHAR(10),'Resource Checklist generator'!$I$2),"")</f>
        <v/>
      </c>
      <c r="P826" s="14" t="str">
        <f>IF(NOT(OR(V826=0,V826="")),_xlfn.CONCAT('Resource Checklist generator'!$J$2,V826,'Resource Checklist generator'!$H$2,CHAR(10),'Resource Checklist generator'!$L$2),"")</f>
        <v/>
      </c>
      <c r="Q826" s="14" t="str">
        <f>IF(F826="","",
    _xlfn.CONCAT('Resource Checklist generator'!$A$1,UPPER('Resource Checklist generator'!$O$1),SUBSTITUTE(_xlfn.CONCAT(G826,"_",I826),"GAME.CHECKLIST_",""),'Resource Checklist generator'!$B$1,CHAR(10),
    'Resource Checklist generator'!$C$1,G826,'Resource Checklist generator'!$D$1,I826,'Resource Checklist generator'!$E$1,CHAR(10),
    IF(K826="","",_xlfn.CONCAT('Resource Checklist generator'!$F$1,K826,'Resource Checklist generator'!$G$1,CHAR(10))),
    'Resource Checklist generator'!$J$1,'Resource Checklist generator'!$K$1,CHAR(10),
    'Resource Checklist generator'!$N$1)
)</f>
        <v/>
      </c>
      <c r="R826" s="14"/>
      <c r="S826" s="14" t="str">
        <f t="shared" si="25"/>
        <v/>
      </c>
      <c r="T826" s="14" t="str" cm="1">
        <f t="array" ref="T826">IF(Q826="","",MATCH(MID(Q826,1,255),MID($R$3:$R$999,1,255),0))</f>
        <v/>
      </c>
      <c r="U826" s="14"/>
      <c r="V826" s="14"/>
    </row>
    <row r="827" spans="2:22">
      <c r="B827" s="9"/>
      <c r="C827" s="46" t="str" cm="1">
        <f t="array" ref="C827">IF(B827="","",
       IF(OR(_xlfn._xlws.FILTER('Checklist.loc DATA'!$D$3:$D$3000,'Checklist.loc DATA'!$C$3:$C$3000=B827,"#no matching result in Checklist.loc DATA")="#no matching result found in Checklist.loc DATA",_xlfn._xlws.FILTER('Checklist.loc DATA'!$D$3:$D$3000,'Checklist.loc DATA'!$C$3:$C$3000=B827,"#no matching result in Checklist.loc DATA")="MISSING",_xlfn._xlws.FILTER('Checklist.loc DATA'!$D$3:$D$3000,'Checklist.loc DATA'!$C$3:$C$3000=B827,"#no matching result in Checklist.loc DATA")=""),
            IF(_xlfn._xlws.FILTER('GAME.CHECKLIST_ Integrator'!$C$2:$C$3000,'GAME.CHECKLIST_ Integrator'!$D$2:$D$3000=B827,"#no matching result in GAME.CHECKLIST Integrator")="0","#Text found in aircraft PAGE_Integrator but no matching entry name; check that you copy-pasted entry names",
                   _xlfn._xlws.FILTER('GAME.CHECKLIST_ Integrator'!$C$2:$C$3000,'GAME.CHECKLIST_ Integrator'!$D$2:$D$3000=B827,"#no matching result in GAME.CHECKLIST Integrator")),
           _xlfn._xlws.FILTER('Checklist.loc DATA'!$D$3:$D$3000,'Checklist.loc DATA'!$C$3:$C$3000=B827,"#no matching result in Checklist.loc DATA")))</f>
        <v/>
      </c>
      <c r="D827" s="54"/>
      <c r="E827" s="46" t="str" cm="1">
        <f t="array" ref="E827">IF(D827="","",
       IF(OR(_xlfn._xlws.FILTER('Checklist.loc DATA'!$D$3:$D$3000,'Checklist.loc DATA'!$C$3:$C$3000=D827,"#no matching result in Checklist.loc DATA")="#no matching result found in Checklist.loc DATA",_xlfn._xlws.FILTER('Checklist.loc DATA'!$D$3:$D$3000,'Checklist.loc DATA'!$C$3:$C$3000=D827,"#no matching result in Checklist.loc DATA")="MISSING",_xlfn._xlws.FILTER('Checklist.loc DATA'!$D$3:$D$3000,'Checklist.loc DATA'!$C$3:$C$3000=D827,"#no matching result in Checklist.loc DATA")=""),
            IF(_xlfn._xlws.FILTER('GAME.CHECKLIST_ Integrator'!$C$2:$C$3000,'GAME.CHECKLIST_ Integrator'!$D$2:$D$3000=D827,"#no matching result in GAME.CHECKLIST Integrator")="0","#Text found in aircraft PAGE_Integrator but no matching entry name; check that you copy-pasted entry names",
                   _xlfn._xlws.FILTER('GAME.CHECKLIST_ Integrator'!$C$2:$C$3000,'GAME.CHECKLIST_ Integrator'!$D$2:$D$3000=D827,"#no matching result in GAME.CHECKLIST Integrator")),
           _xlfn._xlws.FILTER('Checklist.loc DATA'!$D$3:$D$3000,'Checklist.loc DATA'!$C$3:$C$3000=D827,"#no matching result in Checklist.loc DATA")))</f>
        <v/>
      </c>
      <c r="F827" s="52"/>
      <c r="G827" s="46" t="str" cm="1">
        <f t="array" ref="G827">IF(F827="","",
       IF(OR(_xlfn._xlws.FILTER('Checklist.loc DATA'!$D$3:$D$3000,'Checklist.loc DATA'!$C$3:$C$3000=F827,"#no matching result in Checklist.loc DATA")="#no matching result found in Checklist.loc DATA",_xlfn._xlws.FILTER('Checklist.loc DATA'!$D$3:$D$3000,'Checklist.loc DATA'!$C$3:$C$3000=F827,"#no matching result in Checklist.loc DATA")="MISSING",_xlfn._xlws.FILTER('Checklist.loc DATA'!$D$3:$D$3000,'Checklist.loc DATA'!$C$3:$C$3000=F827,"#no matching result in Checklist.loc DATA")=""),
            IF(_xlfn._xlws.FILTER('GAME.CHECKLIST_ Integrator'!$C$2:$C$3000,'GAME.CHECKLIST_ Integrator'!$D$2:$D$3000=F827,"#no matching result in GAME.CHECKLIST Integrator")="0","#Text found in aircraft PAGE_Integrator but no matching entry name; check that you copy-pasted entry names",
                   _xlfn._xlws.FILTER('GAME.CHECKLIST_ Integrator'!$C$2:$C$3000,'GAME.CHECKLIST_ Integrator'!$D$2:$D$3000=F827,"#no matching result in GAME.CHECKLIST Integrator")),
           _xlfn._xlws.FILTER('Checklist.loc DATA'!$D$3:$D$3000,'Checklist.loc DATA'!$C$3:$C$3000=F827,"#no matching result in Checklist.loc DATA")))</f>
        <v/>
      </c>
      <c r="H827" s="61"/>
      <c r="I827" s="46" t="str" cm="1">
        <f t="array" ref="I827">IF(H827="","",
       IF(OR(_xlfn._xlws.FILTER('Checklist.loc DATA'!$D$3:$D$3000,'Checklist.loc DATA'!$C$3:$C$3000=H827,"#no matching result in Checklist.loc DATA")="#no matching result found in Checklist.loc DATA",_xlfn._xlws.FILTER('Checklist.loc DATA'!$D$3:$D$3000,'Checklist.loc DATA'!$C$3:$C$3000=H827,"#no matching result in Checklist.loc DATA")="MISSING",_xlfn._xlws.FILTER('Checklist.loc DATA'!$D$3:$D$3000,'Checklist.loc DATA'!$C$3:$C$3000=H827,"#no matching result in Checklist.loc DATA")=""),
            IF(_xlfn._xlws.FILTER('GAME.CHECKLIST_ Integrator'!$C$2:$C$3000,'GAME.CHECKLIST_ Integrator'!$D$2:$D$3000=H827,"#no matching result in GAME.CHECKLIST Integrator")="0","#Text found in aircraft PAGE_Integrator but no matching entry name; check that you copy-pasted entry names",
                   _xlfn._xlws.FILTER('GAME.CHECKLIST_ Integrator'!$C$2:$C$3000,'GAME.CHECKLIST_ Integrator'!$D$2:$D$3000=H827,"#no matching result in GAME.CHECKLIST Integrator")),
           _xlfn._xlws.FILTER('Checklist.loc DATA'!$D$3:$D$3000,'Checklist.loc DATA'!$C$3:$C$3000=H827,"#no matching result in Checklist.loc DATA")))</f>
        <v/>
      </c>
      <c r="J827" s="48"/>
      <c r="K827" s="46" t="str" cm="1">
        <f t="array" ref="K827">IF(OR(J827="",J827=0),"",
       IF(OR(_xlfn._xlws.FILTER('Checklist.loc DATA'!$E$3:$E$3000,'Checklist.loc DATA'!$D$3:$D$3000=J827,"#no matching result in Checklist.loc DATA")="#no matching result found in Checklist.loc DATA",_xlfn._xlws.FILTER('Checklist.loc DATA'!$E$3:$E$3000,'Checklist.loc DATA'!$D$3:$D$3000=J827,"#no matching result in Checklist.loc DATA")="MISSING",_xlfn._xlws.FILTER('Checklist.loc DATA'!$E$3:$E$3000,'Checklist.loc DATA'!$D$3:$D$3000=J827,"#no matching result in Checklist.loc DATA")=""),
          IF(_xlfn._xlws.FILTER('CLUE. Integrator'!$C$2:$C$3000,'CLUE. Integrator'!$D$2:$D$3000=J827,"#no matching result in aircraft CLUE_Integrator")="0","#Text found in aircraft CLUE_Integrator but no matching entry name; check that you copy-pasted entry names",
                   _xlfn._xlws.FILTER('CLUE. Integrator'!$C$2:$C$3000,'CLUE. Integrator'!$D$2:$D$3000=J827,"#no matching result in aircraft CLUE_Integrator")),
           _xlfn._xlws.FILTER('Checklist.loc DATA'!$E$3:$E$3000,'Checklist.loc DATA'!$D$3:$D$3000=J827,"#no matching result in Checklist.loc DATA")))</f>
        <v/>
      </c>
      <c r="L827" s="63" t="str">
        <f>IF('Integrator tracking'!G836="","",'Integrator tracking'!G836)</f>
        <v/>
      </c>
      <c r="M827" s="14" t="str">
        <f t="shared" si="24"/>
        <v/>
      </c>
      <c r="N827" s="14" t="str">
        <f>IF(F827="","",
_xlfn.CONCAT('Resource Checklist generator'!$A$2,UPPER('Resource Checklist generator'!$O$1),SUBSTITUTE(_xlfn.CONCAT(G827,"_",I827),"GAME.CHECKLIST_",""),"_",T827,'Resource Checklist generator'!$M$2,L827,'Resource Checklist generator'!$K$2,CHAR(10),
    'Resource Checklist generator'!$L$1,'Resource Checklist generator'!$N$2,'Resource Checklist generator'!$K$1,CHAR(10),
    'Resource Checklist generator'!$N$1
))</f>
        <v/>
      </c>
      <c r="O827" s="14" t="str">
        <f>IF(NOT(OR(U827=0,U827="")),_xlfn.CONCAT('Resource Checklist generator'!$G$2,U827,'Resource Checklist generator'!$H$2,CHAR(10),'Resource Checklist generator'!$I$2),"")</f>
        <v/>
      </c>
      <c r="P827" s="14" t="str">
        <f>IF(NOT(OR(V827=0,V827="")),_xlfn.CONCAT('Resource Checklist generator'!$J$2,V827,'Resource Checklist generator'!$H$2,CHAR(10),'Resource Checklist generator'!$L$2),"")</f>
        <v/>
      </c>
      <c r="Q827" s="14" t="str">
        <f>IF(F827="","",
    _xlfn.CONCAT('Resource Checklist generator'!$A$1,UPPER('Resource Checklist generator'!$O$1),SUBSTITUTE(_xlfn.CONCAT(G827,"_",I827),"GAME.CHECKLIST_",""),'Resource Checklist generator'!$B$1,CHAR(10),
    'Resource Checklist generator'!$C$1,G827,'Resource Checklist generator'!$D$1,I827,'Resource Checklist generator'!$E$1,CHAR(10),
    IF(K827="","",_xlfn.CONCAT('Resource Checklist generator'!$F$1,K827,'Resource Checklist generator'!$G$1,CHAR(10))),
    'Resource Checklist generator'!$J$1,'Resource Checklist generator'!$K$1,CHAR(10),
    'Resource Checklist generator'!$N$1)
)</f>
        <v/>
      </c>
      <c r="R827" s="14"/>
      <c r="S827" s="14" t="str">
        <f t="shared" si="25"/>
        <v/>
      </c>
      <c r="T827" s="14" t="str" cm="1">
        <f t="array" ref="T827">IF(Q827="","",MATCH(MID(Q827,1,255),MID($R$3:$R$999,1,255),0))</f>
        <v/>
      </c>
      <c r="U827" s="14"/>
      <c r="V827" s="14"/>
    </row>
    <row r="828" spans="2:22">
      <c r="B828" s="9"/>
      <c r="C828" s="46" t="str" cm="1">
        <f t="array" ref="C828">IF(B828="","",
       IF(OR(_xlfn._xlws.FILTER('Checklist.loc DATA'!$D$3:$D$3000,'Checklist.loc DATA'!$C$3:$C$3000=B828,"#no matching result in Checklist.loc DATA")="#no matching result found in Checklist.loc DATA",_xlfn._xlws.FILTER('Checklist.loc DATA'!$D$3:$D$3000,'Checklist.loc DATA'!$C$3:$C$3000=B828,"#no matching result in Checklist.loc DATA")="MISSING",_xlfn._xlws.FILTER('Checklist.loc DATA'!$D$3:$D$3000,'Checklist.loc DATA'!$C$3:$C$3000=B828,"#no matching result in Checklist.loc DATA")=""),
            IF(_xlfn._xlws.FILTER('GAME.CHECKLIST_ Integrator'!$C$2:$C$3000,'GAME.CHECKLIST_ Integrator'!$D$2:$D$3000=B828,"#no matching result in GAME.CHECKLIST Integrator")="0","#Text found in aircraft PAGE_Integrator but no matching entry name; check that you copy-pasted entry names",
                   _xlfn._xlws.FILTER('GAME.CHECKLIST_ Integrator'!$C$2:$C$3000,'GAME.CHECKLIST_ Integrator'!$D$2:$D$3000=B828,"#no matching result in GAME.CHECKLIST Integrator")),
           _xlfn._xlws.FILTER('Checklist.loc DATA'!$D$3:$D$3000,'Checklist.loc DATA'!$C$3:$C$3000=B828,"#no matching result in Checklist.loc DATA")))</f>
        <v/>
      </c>
      <c r="D828" s="54"/>
      <c r="E828" s="46" t="str" cm="1">
        <f t="array" ref="E828">IF(D828="","",
       IF(OR(_xlfn._xlws.FILTER('Checklist.loc DATA'!$D$3:$D$3000,'Checklist.loc DATA'!$C$3:$C$3000=D828,"#no matching result in Checklist.loc DATA")="#no matching result found in Checklist.loc DATA",_xlfn._xlws.FILTER('Checklist.loc DATA'!$D$3:$D$3000,'Checklist.loc DATA'!$C$3:$C$3000=D828,"#no matching result in Checklist.loc DATA")="MISSING",_xlfn._xlws.FILTER('Checklist.loc DATA'!$D$3:$D$3000,'Checklist.loc DATA'!$C$3:$C$3000=D828,"#no matching result in Checklist.loc DATA")=""),
            IF(_xlfn._xlws.FILTER('GAME.CHECKLIST_ Integrator'!$C$2:$C$3000,'GAME.CHECKLIST_ Integrator'!$D$2:$D$3000=D828,"#no matching result in GAME.CHECKLIST Integrator")="0","#Text found in aircraft PAGE_Integrator but no matching entry name; check that you copy-pasted entry names",
                   _xlfn._xlws.FILTER('GAME.CHECKLIST_ Integrator'!$C$2:$C$3000,'GAME.CHECKLIST_ Integrator'!$D$2:$D$3000=D828,"#no matching result in GAME.CHECKLIST Integrator")),
           _xlfn._xlws.FILTER('Checklist.loc DATA'!$D$3:$D$3000,'Checklist.loc DATA'!$C$3:$C$3000=D828,"#no matching result in Checklist.loc DATA")))</f>
        <v/>
      </c>
      <c r="F828" s="52"/>
      <c r="G828" s="46" t="str" cm="1">
        <f t="array" ref="G828">IF(F828="","",
       IF(OR(_xlfn._xlws.FILTER('Checklist.loc DATA'!$D$3:$D$3000,'Checklist.loc DATA'!$C$3:$C$3000=F828,"#no matching result in Checklist.loc DATA")="#no matching result found in Checklist.loc DATA",_xlfn._xlws.FILTER('Checklist.loc DATA'!$D$3:$D$3000,'Checklist.loc DATA'!$C$3:$C$3000=F828,"#no matching result in Checklist.loc DATA")="MISSING",_xlfn._xlws.FILTER('Checklist.loc DATA'!$D$3:$D$3000,'Checklist.loc DATA'!$C$3:$C$3000=F828,"#no matching result in Checklist.loc DATA")=""),
            IF(_xlfn._xlws.FILTER('GAME.CHECKLIST_ Integrator'!$C$2:$C$3000,'GAME.CHECKLIST_ Integrator'!$D$2:$D$3000=F828,"#no matching result in GAME.CHECKLIST Integrator")="0","#Text found in aircraft PAGE_Integrator but no matching entry name; check that you copy-pasted entry names",
                   _xlfn._xlws.FILTER('GAME.CHECKLIST_ Integrator'!$C$2:$C$3000,'GAME.CHECKLIST_ Integrator'!$D$2:$D$3000=F828,"#no matching result in GAME.CHECKLIST Integrator")),
           _xlfn._xlws.FILTER('Checklist.loc DATA'!$D$3:$D$3000,'Checklist.loc DATA'!$C$3:$C$3000=F828,"#no matching result in Checklist.loc DATA")))</f>
        <v/>
      </c>
      <c r="H828" s="61"/>
      <c r="I828" s="46" t="str" cm="1">
        <f t="array" ref="I828">IF(H828="","",
       IF(OR(_xlfn._xlws.FILTER('Checklist.loc DATA'!$D$3:$D$3000,'Checklist.loc DATA'!$C$3:$C$3000=H828,"#no matching result in Checklist.loc DATA")="#no matching result found in Checklist.loc DATA",_xlfn._xlws.FILTER('Checklist.loc DATA'!$D$3:$D$3000,'Checklist.loc DATA'!$C$3:$C$3000=H828,"#no matching result in Checklist.loc DATA")="MISSING",_xlfn._xlws.FILTER('Checklist.loc DATA'!$D$3:$D$3000,'Checklist.loc DATA'!$C$3:$C$3000=H828,"#no matching result in Checklist.loc DATA")=""),
            IF(_xlfn._xlws.FILTER('GAME.CHECKLIST_ Integrator'!$C$2:$C$3000,'GAME.CHECKLIST_ Integrator'!$D$2:$D$3000=H828,"#no matching result in GAME.CHECKLIST Integrator")="0","#Text found in aircraft PAGE_Integrator but no matching entry name; check that you copy-pasted entry names",
                   _xlfn._xlws.FILTER('GAME.CHECKLIST_ Integrator'!$C$2:$C$3000,'GAME.CHECKLIST_ Integrator'!$D$2:$D$3000=H828,"#no matching result in GAME.CHECKLIST Integrator")),
           _xlfn._xlws.FILTER('Checklist.loc DATA'!$D$3:$D$3000,'Checklist.loc DATA'!$C$3:$C$3000=H828,"#no matching result in Checklist.loc DATA")))</f>
        <v/>
      </c>
      <c r="J828" s="48"/>
      <c r="K828" s="46" t="str" cm="1">
        <f t="array" ref="K828">IF(OR(J828="",J828=0),"",
       IF(OR(_xlfn._xlws.FILTER('Checklist.loc DATA'!$E$3:$E$3000,'Checklist.loc DATA'!$D$3:$D$3000=J828,"#no matching result in Checklist.loc DATA")="#no matching result found in Checklist.loc DATA",_xlfn._xlws.FILTER('Checklist.loc DATA'!$E$3:$E$3000,'Checklist.loc DATA'!$D$3:$D$3000=J828,"#no matching result in Checklist.loc DATA")="MISSING",_xlfn._xlws.FILTER('Checklist.loc DATA'!$E$3:$E$3000,'Checklist.loc DATA'!$D$3:$D$3000=J828,"#no matching result in Checklist.loc DATA")=""),
          IF(_xlfn._xlws.FILTER('CLUE. Integrator'!$C$2:$C$3000,'CLUE. Integrator'!$D$2:$D$3000=J828,"#no matching result in aircraft CLUE_Integrator")="0","#Text found in aircraft CLUE_Integrator but no matching entry name; check that you copy-pasted entry names",
                   _xlfn._xlws.FILTER('CLUE. Integrator'!$C$2:$C$3000,'CLUE. Integrator'!$D$2:$D$3000=J828,"#no matching result in aircraft CLUE_Integrator")),
           _xlfn._xlws.FILTER('Checklist.loc DATA'!$E$3:$E$3000,'Checklist.loc DATA'!$D$3:$D$3000=J828,"#no matching result in Checklist.loc DATA")))</f>
        <v/>
      </c>
      <c r="L828" s="63" t="str">
        <f>IF('Integrator tracking'!G837="","",'Integrator tracking'!G837)</f>
        <v/>
      </c>
      <c r="M828" s="14" t="str">
        <f t="shared" si="24"/>
        <v/>
      </c>
      <c r="N828" s="14" t="str">
        <f>IF(F828="","",
_xlfn.CONCAT('Resource Checklist generator'!$A$2,UPPER('Resource Checklist generator'!$O$1),SUBSTITUTE(_xlfn.CONCAT(G828,"_",I828),"GAME.CHECKLIST_",""),"_",T828,'Resource Checklist generator'!$M$2,L828,'Resource Checklist generator'!$K$2,CHAR(10),
    'Resource Checklist generator'!$L$1,'Resource Checklist generator'!$N$2,'Resource Checklist generator'!$K$1,CHAR(10),
    'Resource Checklist generator'!$N$1
))</f>
        <v/>
      </c>
      <c r="O828" s="14" t="str">
        <f>IF(NOT(OR(U828=0,U828="")),_xlfn.CONCAT('Resource Checklist generator'!$G$2,U828,'Resource Checklist generator'!$H$2,CHAR(10),'Resource Checklist generator'!$I$2),"")</f>
        <v/>
      </c>
      <c r="P828" s="14" t="str">
        <f>IF(NOT(OR(V828=0,V828="")),_xlfn.CONCAT('Resource Checklist generator'!$J$2,V828,'Resource Checklist generator'!$H$2,CHAR(10),'Resource Checklist generator'!$L$2),"")</f>
        <v/>
      </c>
      <c r="Q828" s="14" t="str">
        <f>IF(F828="","",
    _xlfn.CONCAT('Resource Checklist generator'!$A$1,UPPER('Resource Checklist generator'!$O$1),SUBSTITUTE(_xlfn.CONCAT(G828,"_",I828),"GAME.CHECKLIST_",""),'Resource Checklist generator'!$B$1,CHAR(10),
    'Resource Checklist generator'!$C$1,G828,'Resource Checklist generator'!$D$1,I828,'Resource Checklist generator'!$E$1,CHAR(10),
    IF(K828="","",_xlfn.CONCAT('Resource Checklist generator'!$F$1,K828,'Resource Checklist generator'!$G$1,CHAR(10))),
    'Resource Checklist generator'!$J$1,'Resource Checklist generator'!$K$1,CHAR(10),
    'Resource Checklist generator'!$N$1)
)</f>
        <v/>
      </c>
      <c r="R828" s="14"/>
      <c r="S828" s="14" t="str">
        <f t="shared" si="25"/>
        <v/>
      </c>
      <c r="T828" s="14" t="str" cm="1">
        <f t="array" ref="T828">IF(Q828="","",MATCH(MID(Q828,1,255),MID($R$3:$R$999,1,255),0))</f>
        <v/>
      </c>
      <c r="U828" s="14"/>
      <c r="V828" s="14"/>
    </row>
    <row r="829" spans="2:22">
      <c r="B829" s="9"/>
      <c r="C829" s="46" t="str" cm="1">
        <f t="array" ref="C829">IF(B829="","",
       IF(OR(_xlfn._xlws.FILTER('Checklist.loc DATA'!$D$3:$D$3000,'Checklist.loc DATA'!$C$3:$C$3000=B829,"#no matching result in Checklist.loc DATA")="#no matching result found in Checklist.loc DATA",_xlfn._xlws.FILTER('Checklist.loc DATA'!$D$3:$D$3000,'Checklist.loc DATA'!$C$3:$C$3000=B829,"#no matching result in Checklist.loc DATA")="MISSING",_xlfn._xlws.FILTER('Checklist.loc DATA'!$D$3:$D$3000,'Checklist.loc DATA'!$C$3:$C$3000=B829,"#no matching result in Checklist.loc DATA")=""),
            IF(_xlfn._xlws.FILTER('GAME.CHECKLIST_ Integrator'!$C$2:$C$3000,'GAME.CHECKLIST_ Integrator'!$D$2:$D$3000=B829,"#no matching result in GAME.CHECKLIST Integrator")="0","#Text found in aircraft PAGE_Integrator but no matching entry name; check that you copy-pasted entry names",
                   _xlfn._xlws.FILTER('GAME.CHECKLIST_ Integrator'!$C$2:$C$3000,'GAME.CHECKLIST_ Integrator'!$D$2:$D$3000=B829,"#no matching result in GAME.CHECKLIST Integrator")),
           _xlfn._xlws.FILTER('Checklist.loc DATA'!$D$3:$D$3000,'Checklist.loc DATA'!$C$3:$C$3000=B829,"#no matching result in Checklist.loc DATA")))</f>
        <v/>
      </c>
      <c r="D829" s="54"/>
      <c r="E829" s="46" t="str" cm="1">
        <f t="array" ref="E829">IF(D829="","",
       IF(OR(_xlfn._xlws.FILTER('Checklist.loc DATA'!$D$3:$D$3000,'Checklist.loc DATA'!$C$3:$C$3000=D829,"#no matching result in Checklist.loc DATA")="#no matching result found in Checklist.loc DATA",_xlfn._xlws.FILTER('Checklist.loc DATA'!$D$3:$D$3000,'Checklist.loc DATA'!$C$3:$C$3000=D829,"#no matching result in Checklist.loc DATA")="MISSING",_xlfn._xlws.FILTER('Checklist.loc DATA'!$D$3:$D$3000,'Checklist.loc DATA'!$C$3:$C$3000=D829,"#no matching result in Checklist.loc DATA")=""),
            IF(_xlfn._xlws.FILTER('GAME.CHECKLIST_ Integrator'!$C$2:$C$3000,'GAME.CHECKLIST_ Integrator'!$D$2:$D$3000=D829,"#no matching result in GAME.CHECKLIST Integrator")="0","#Text found in aircraft PAGE_Integrator but no matching entry name; check that you copy-pasted entry names",
                   _xlfn._xlws.FILTER('GAME.CHECKLIST_ Integrator'!$C$2:$C$3000,'GAME.CHECKLIST_ Integrator'!$D$2:$D$3000=D829,"#no matching result in GAME.CHECKLIST Integrator")),
           _xlfn._xlws.FILTER('Checklist.loc DATA'!$D$3:$D$3000,'Checklist.loc DATA'!$C$3:$C$3000=D829,"#no matching result in Checklist.loc DATA")))</f>
        <v/>
      </c>
      <c r="F829" s="52"/>
      <c r="G829" s="46" t="str" cm="1">
        <f t="array" ref="G829">IF(F829="","",
       IF(OR(_xlfn._xlws.FILTER('Checklist.loc DATA'!$D$3:$D$3000,'Checklist.loc DATA'!$C$3:$C$3000=F829,"#no matching result in Checklist.loc DATA")="#no matching result found in Checklist.loc DATA",_xlfn._xlws.FILTER('Checklist.loc DATA'!$D$3:$D$3000,'Checklist.loc DATA'!$C$3:$C$3000=F829,"#no matching result in Checklist.loc DATA")="MISSING",_xlfn._xlws.FILTER('Checklist.loc DATA'!$D$3:$D$3000,'Checklist.loc DATA'!$C$3:$C$3000=F829,"#no matching result in Checklist.loc DATA")=""),
            IF(_xlfn._xlws.FILTER('GAME.CHECKLIST_ Integrator'!$C$2:$C$3000,'GAME.CHECKLIST_ Integrator'!$D$2:$D$3000=F829,"#no matching result in GAME.CHECKLIST Integrator")="0","#Text found in aircraft PAGE_Integrator but no matching entry name; check that you copy-pasted entry names",
                   _xlfn._xlws.FILTER('GAME.CHECKLIST_ Integrator'!$C$2:$C$3000,'GAME.CHECKLIST_ Integrator'!$D$2:$D$3000=F829,"#no matching result in GAME.CHECKLIST Integrator")),
           _xlfn._xlws.FILTER('Checklist.loc DATA'!$D$3:$D$3000,'Checklist.loc DATA'!$C$3:$C$3000=F829,"#no matching result in Checklist.loc DATA")))</f>
        <v/>
      </c>
      <c r="H829" s="61"/>
      <c r="I829" s="46" t="str" cm="1">
        <f t="array" ref="I829">IF(H829="","",
       IF(OR(_xlfn._xlws.FILTER('Checklist.loc DATA'!$D$3:$D$3000,'Checklist.loc DATA'!$C$3:$C$3000=H829,"#no matching result in Checklist.loc DATA")="#no matching result found in Checklist.loc DATA",_xlfn._xlws.FILTER('Checklist.loc DATA'!$D$3:$D$3000,'Checklist.loc DATA'!$C$3:$C$3000=H829,"#no matching result in Checklist.loc DATA")="MISSING",_xlfn._xlws.FILTER('Checklist.loc DATA'!$D$3:$D$3000,'Checklist.loc DATA'!$C$3:$C$3000=H829,"#no matching result in Checklist.loc DATA")=""),
            IF(_xlfn._xlws.FILTER('GAME.CHECKLIST_ Integrator'!$C$2:$C$3000,'GAME.CHECKLIST_ Integrator'!$D$2:$D$3000=H829,"#no matching result in GAME.CHECKLIST Integrator")="0","#Text found in aircraft PAGE_Integrator but no matching entry name; check that you copy-pasted entry names",
                   _xlfn._xlws.FILTER('GAME.CHECKLIST_ Integrator'!$C$2:$C$3000,'GAME.CHECKLIST_ Integrator'!$D$2:$D$3000=H829,"#no matching result in GAME.CHECKLIST Integrator")),
           _xlfn._xlws.FILTER('Checklist.loc DATA'!$D$3:$D$3000,'Checklist.loc DATA'!$C$3:$C$3000=H829,"#no matching result in Checklist.loc DATA")))</f>
        <v/>
      </c>
      <c r="J829" s="48"/>
      <c r="K829" s="46" t="str" cm="1">
        <f t="array" ref="K829">IF(OR(J829="",J829=0),"",
       IF(OR(_xlfn._xlws.FILTER('Checklist.loc DATA'!$E$3:$E$3000,'Checklist.loc DATA'!$D$3:$D$3000=J829,"#no matching result in Checklist.loc DATA")="#no matching result found in Checklist.loc DATA",_xlfn._xlws.FILTER('Checklist.loc DATA'!$E$3:$E$3000,'Checklist.loc DATA'!$D$3:$D$3000=J829,"#no matching result in Checklist.loc DATA")="MISSING",_xlfn._xlws.FILTER('Checklist.loc DATA'!$E$3:$E$3000,'Checklist.loc DATA'!$D$3:$D$3000=J829,"#no matching result in Checklist.loc DATA")=""),
          IF(_xlfn._xlws.FILTER('CLUE. Integrator'!$C$2:$C$3000,'CLUE. Integrator'!$D$2:$D$3000=J829,"#no matching result in aircraft CLUE_Integrator")="0","#Text found in aircraft CLUE_Integrator but no matching entry name; check that you copy-pasted entry names",
                   _xlfn._xlws.FILTER('CLUE. Integrator'!$C$2:$C$3000,'CLUE. Integrator'!$D$2:$D$3000=J829,"#no matching result in aircraft CLUE_Integrator")),
           _xlfn._xlws.FILTER('Checklist.loc DATA'!$E$3:$E$3000,'Checklist.loc DATA'!$D$3:$D$3000=J829,"#no matching result in Checklist.loc DATA")))</f>
        <v/>
      </c>
      <c r="L829" s="63" t="str">
        <f>IF('Integrator tracking'!G838="","",'Integrator tracking'!G838)</f>
        <v/>
      </c>
      <c r="M829" s="14" t="str">
        <f t="shared" si="24"/>
        <v/>
      </c>
      <c r="N829" s="14" t="str">
        <f>IF(F829="","",
_xlfn.CONCAT('Resource Checklist generator'!$A$2,UPPER('Resource Checklist generator'!$O$1),SUBSTITUTE(_xlfn.CONCAT(G829,"_",I829),"GAME.CHECKLIST_",""),"_",T829,'Resource Checklist generator'!$M$2,L829,'Resource Checklist generator'!$K$2,CHAR(10),
    'Resource Checklist generator'!$L$1,'Resource Checklist generator'!$N$2,'Resource Checklist generator'!$K$1,CHAR(10),
    'Resource Checklist generator'!$N$1
))</f>
        <v/>
      </c>
      <c r="O829" s="14" t="str">
        <f>IF(NOT(OR(U829=0,U829="")),_xlfn.CONCAT('Resource Checklist generator'!$G$2,U829,'Resource Checklist generator'!$H$2,CHAR(10),'Resource Checklist generator'!$I$2),"")</f>
        <v/>
      </c>
      <c r="P829" s="14" t="str">
        <f>IF(NOT(OR(V829=0,V829="")),_xlfn.CONCAT('Resource Checklist generator'!$J$2,V829,'Resource Checklist generator'!$H$2,CHAR(10),'Resource Checklist generator'!$L$2),"")</f>
        <v/>
      </c>
      <c r="Q829" s="14" t="str">
        <f>IF(F829="","",
    _xlfn.CONCAT('Resource Checklist generator'!$A$1,UPPER('Resource Checklist generator'!$O$1),SUBSTITUTE(_xlfn.CONCAT(G829,"_",I829),"GAME.CHECKLIST_",""),'Resource Checklist generator'!$B$1,CHAR(10),
    'Resource Checklist generator'!$C$1,G829,'Resource Checklist generator'!$D$1,I829,'Resource Checklist generator'!$E$1,CHAR(10),
    IF(K829="","",_xlfn.CONCAT('Resource Checklist generator'!$F$1,K829,'Resource Checklist generator'!$G$1,CHAR(10))),
    'Resource Checklist generator'!$J$1,'Resource Checklist generator'!$K$1,CHAR(10),
    'Resource Checklist generator'!$N$1)
)</f>
        <v/>
      </c>
      <c r="R829" s="14"/>
      <c r="S829" s="14" t="str">
        <f t="shared" si="25"/>
        <v/>
      </c>
      <c r="T829" s="14" t="str" cm="1">
        <f t="array" ref="T829">IF(Q829="","",MATCH(MID(Q829,1,255),MID($R$3:$R$999,1,255),0))</f>
        <v/>
      </c>
      <c r="U829" s="14"/>
      <c r="V829" s="14"/>
    </row>
    <row r="830" spans="2:22">
      <c r="B830" s="9"/>
      <c r="C830" s="46" t="str" cm="1">
        <f t="array" ref="C830">IF(B830="","",
       IF(OR(_xlfn._xlws.FILTER('Checklist.loc DATA'!$D$3:$D$3000,'Checklist.loc DATA'!$C$3:$C$3000=B830,"#no matching result in Checklist.loc DATA")="#no matching result found in Checklist.loc DATA",_xlfn._xlws.FILTER('Checklist.loc DATA'!$D$3:$D$3000,'Checklist.loc DATA'!$C$3:$C$3000=B830,"#no matching result in Checklist.loc DATA")="MISSING",_xlfn._xlws.FILTER('Checklist.loc DATA'!$D$3:$D$3000,'Checklist.loc DATA'!$C$3:$C$3000=B830,"#no matching result in Checklist.loc DATA")=""),
            IF(_xlfn._xlws.FILTER('GAME.CHECKLIST_ Integrator'!$C$2:$C$3000,'GAME.CHECKLIST_ Integrator'!$D$2:$D$3000=B830,"#no matching result in GAME.CHECKLIST Integrator")="0","#Text found in aircraft PAGE_Integrator but no matching entry name; check that you copy-pasted entry names",
                   _xlfn._xlws.FILTER('GAME.CHECKLIST_ Integrator'!$C$2:$C$3000,'GAME.CHECKLIST_ Integrator'!$D$2:$D$3000=B830,"#no matching result in GAME.CHECKLIST Integrator")),
           _xlfn._xlws.FILTER('Checklist.loc DATA'!$D$3:$D$3000,'Checklist.loc DATA'!$C$3:$C$3000=B830,"#no matching result in Checklist.loc DATA")))</f>
        <v/>
      </c>
      <c r="D830" s="54"/>
      <c r="E830" s="46" t="str" cm="1">
        <f t="array" ref="E830">IF(D830="","",
       IF(OR(_xlfn._xlws.FILTER('Checklist.loc DATA'!$D$3:$D$3000,'Checklist.loc DATA'!$C$3:$C$3000=D830,"#no matching result in Checklist.loc DATA")="#no matching result found in Checklist.loc DATA",_xlfn._xlws.FILTER('Checklist.loc DATA'!$D$3:$D$3000,'Checklist.loc DATA'!$C$3:$C$3000=D830,"#no matching result in Checklist.loc DATA")="MISSING",_xlfn._xlws.FILTER('Checklist.loc DATA'!$D$3:$D$3000,'Checklist.loc DATA'!$C$3:$C$3000=D830,"#no matching result in Checklist.loc DATA")=""),
            IF(_xlfn._xlws.FILTER('GAME.CHECKLIST_ Integrator'!$C$2:$C$3000,'GAME.CHECKLIST_ Integrator'!$D$2:$D$3000=D830,"#no matching result in GAME.CHECKLIST Integrator")="0","#Text found in aircraft PAGE_Integrator but no matching entry name; check that you copy-pasted entry names",
                   _xlfn._xlws.FILTER('GAME.CHECKLIST_ Integrator'!$C$2:$C$3000,'GAME.CHECKLIST_ Integrator'!$D$2:$D$3000=D830,"#no matching result in GAME.CHECKLIST Integrator")),
           _xlfn._xlws.FILTER('Checklist.loc DATA'!$D$3:$D$3000,'Checklist.loc DATA'!$C$3:$C$3000=D830,"#no matching result in Checklist.loc DATA")))</f>
        <v/>
      </c>
      <c r="F830" s="52"/>
      <c r="G830" s="46" t="str" cm="1">
        <f t="array" ref="G830">IF(F830="","",
       IF(OR(_xlfn._xlws.FILTER('Checklist.loc DATA'!$D$3:$D$3000,'Checklist.loc DATA'!$C$3:$C$3000=F830,"#no matching result in Checklist.loc DATA")="#no matching result found in Checklist.loc DATA",_xlfn._xlws.FILTER('Checklist.loc DATA'!$D$3:$D$3000,'Checklist.loc DATA'!$C$3:$C$3000=F830,"#no matching result in Checklist.loc DATA")="MISSING",_xlfn._xlws.FILTER('Checklist.loc DATA'!$D$3:$D$3000,'Checklist.loc DATA'!$C$3:$C$3000=F830,"#no matching result in Checklist.loc DATA")=""),
            IF(_xlfn._xlws.FILTER('GAME.CHECKLIST_ Integrator'!$C$2:$C$3000,'GAME.CHECKLIST_ Integrator'!$D$2:$D$3000=F830,"#no matching result in GAME.CHECKLIST Integrator")="0","#Text found in aircraft PAGE_Integrator but no matching entry name; check that you copy-pasted entry names",
                   _xlfn._xlws.FILTER('GAME.CHECKLIST_ Integrator'!$C$2:$C$3000,'GAME.CHECKLIST_ Integrator'!$D$2:$D$3000=F830,"#no matching result in GAME.CHECKLIST Integrator")),
           _xlfn._xlws.FILTER('Checklist.loc DATA'!$D$3:$D$3000,'Checklist.loc DATA'!$C$3:$C$3000=F830,"#no matching result in Checklist.loc DATA")))</f>
        <v/>
      </c>
      <c r="H830" s="61"/>
      <c r="I830" s="46" t="str" cm="1">
        <f t="array" ref="I830">IF(H830="","",
       IF(OR(_xlfn._xlws.FILTER('Checklist.loc DATA'!$D$3:$D$3000,'Checklist.loc DATA'!$C$3:$C$3000=H830,"#no matching result in Checklist.loc DATA")="#no matching result found in Checklist.loc DATA",_xlfn._xlws.FILTER('Checklist.loc DATA'!$D$3:$D$3000,'Checklist.loc DATA'!$C$3:$C$3000=H830,"#no matching result in Checklist.loc DATA")="MISSING",_xlfn._xlws.FILTER('Checklist.loc DATA'!$D$3:$D$3000,'Checklist.loc DATA'!$C$3:$C$3000=H830,"#no matching result in Checklist.loc DATA")=""),
            IF(_xlfn._xlws.FILTER('GAME.CHECKLIST_ Integrator'!$C$2:$C$3000,'GAME.CHECKLIST_ Integrator'!$D$2:$D$3000=H830,"#no matching result in GAME.CHECKLIST Integrator")="0","#Text found in aircraft PAGE_Integrator but no matching entry name; check that you copy-pasted entry names",
                   _xlfn._xlws.FILTER('GAME.CHECKLIST_ Integrator'!$C$2:$C$3000,'GAME.CHECKLIST_ Integrator'!$D$2:$D$3000=H830,"#no matching result in GAME.CHECKLIST Integrator")),
           _xlfn._xlws.FILTER('Checklist.loc DATA'!$D$3:$D$3000,'Checklist.loc DATA'!$C$3:$C$3000=H830,"#no matching result in Checklist.loc DATA")))</f>
        <v/>
      </c>
      <c r="J830" s="48"/>
      <c r="K830" s="46" t="str" cm="1">
        <f t="array" ref="K830">IF(OR(J830="",J830=0),"",
       IF(OR(_xlfn._xlws.FILTER('Checklist.loc DATA'!$E$3:$E$3000,'Checklist.loc DATA'!$D$3:$D$3000=J830,"#no matching result in Checklist.loc DATA")="#no matching result found in Checklist.loc DATA",_xlfn._xlws.FILTER('Checklist.loc DATA'!$E$3:$E$3000,'Checklist.loc DATA'!$D$3:$D$3000=J830,"#no matching result in Checklist.loc DATA")="MISSING",_xlfn._xlws.FILTER('Checklist.loc DATA'!$E$3:$E$3000,'Checklist.loc DATA'!$D$3:$D$3000=J830,"#no matching result in Checklist.loc DATA")=""),
          IF(_xlfn._xlws.FILTER('CLUE. Integrator'!$C$2:$C$3000,'CLUE. Integrator'!$D$2:$D$3000=J830,"#no matching result in aircraft CLUE_Integrator")="0","#Text found in aircraft CLUE_Integrator but no matching entry name; check that you copy-pasted entry names",
                   _xlfn._xlws.FILTER('CLUE. Integrator'!$C$2:$C$3000,'CLUE. Integrator'!$D$2:$D$3000=J830,"#no matching result in aircraft CLUE_Integrator")),
           _xlfn._xlws.FILTER('Checklist.loc DATA'!$E$3:$E$3000,'Checklist.loc DATA'!$D$3:$D$3000=J830,"#no matching result in Checklist.loc DATA")))</f>
        <v/>
      </c>
      <c r="L830" s="63" t="str">
        <f>IF('Integrator tracking'!G839="","",'Integrator tracking'!G839)</f>
        <v/>
      </c>
      <c r="M830" s="14" t="str">
        <f t="shared" si="24"/>
        <v/>
      </c>
      <c r="N830" s="14" t="str">
        <f>IF(F830="","",
_xlfn.CONCAT('Resource Checklist generator'!$A$2,UPPER('Resource Checklist generator'!$O$1),SUBSTITUTE(_xlfn.CONCAT(G830,"_",I830),"GAME.CHECKLIST_",""),"_",T830,'Resource Checklist generator'!$M$2,L830,'Resource Checklist generator'!$K$2,CHAR(10),
    'Resource Checklist generator'!$L$1,'Resource Checklist generator'!$N$2,'Resource Checklist generator'!$K$1,CHAR(10),
    'Resource Checklist generator'!$N$1
))</f>
        <v/>
      </c>
      <c r="O830" s="14" t="str">
        <f>IF(NOT(OR(U830=0,U830="")),_xlfn.CONCAT('Resource Checklist generator'!$G$2,U830,'Resource Checklist generator'!$H$2,CHAR(10),'Resource Checklist generator'!$I$2),"")</f>
        <v/>
      </c>
      <c r="P830" s="14" t="str">
        <f>IF(NOT(OR(V830=0,V830="")),_xlfn.CONCAT('Resource Checklist generator'!$J$2,V830,'Resource Checklist generator'!$H$2,CHAR(10),'Resource Checklist generator'!$L$2),"")</f>
        <v/>
      </c>
      <c r="Q830" s="14" t="str">
        <f>IF(F830="","",
    _xlfn.CONCAT('Resource Checklist generator'!$A$1,UPPER('Resource Checklist generator'!$O$1),SUBSTITUTE(_xlfn.CONCAT(G830,"_",I830),"GAME.CHECKLIST_",""),'Resource Checklist generator'!$B$1,CHAR(10),
    'Resource Checklist generator'!$C$1,G830,'Resource Checklist generator'!$D$1,I830,'Resource Checklist generator'!$E$1,CHAR(10),
    IF(K830="","",_xlfn.CONCAT('Resource Checklist generator'!$F$1,K830,'Resource Checklist generator'!$G$1,CHAR(10))),
    'Resource Checklist generator'!$J$1,'Resource Checklist generator'!$K$1,CHAR(10),
    'Resource Checklist generator'!$N$1)
)</f>
        <v/>
      </c>
      <c r="R830" s="14"/>
      <c r="S830" s="14" t="str">
        <f t="shared" si="25"/>
        <v/>
      </c>
      <c r="T830" s="14" t="str" cm="1">
        <f t="array" ref="T830">IF(Q830="","",MATCH(MID(Q830,1,255),MID($R$3:$R$999,1,255),0))</f>
        <v/>
      </c>
      <c r="U830" s="14"/>
      <c r="V830" s="14"/>
    </row>
    <row r="831" spans="2:22">
      <c r="B831" s="9"/>
      <c r="C831" s="46" t="str" cm="1">
        <f t="array" ref="C831">IF(B831="","",
       IF(OR(_xlfn._xlws.FILTER('Checklist.loc DATA'!$D$3:$D$3000,'Checklist.loc DATA'!$C$3:$C$3000=B831,"#no matching result in Checklist.loc DATA")="#no matching result found in Checklist.loc DATA",_xlfn._xlws.FILTER('Checklist.loc DATA'!$D$3:$D$3000,'Checklist.loc DATA'!$C$3:$C$3000=B831,"#no matching result in Checklist.loc DATA")="MISSING",_xlfn._xlws.FILTER('Checklist.loc DATA'!$D$3:$D$3000,'Checklist.loc DATA'!$C$3:$C$3000=B831,"#no matching result in Checklist.loc DATA")=""),
            IF(_xlfn._xlws.FILTER('GAME.CHECKLIST_ Integrator'!$C$2:$C$3000,'GAME.CHECKLIST_ Integrator'!$D$2:$D$3000=B831,"#no matching result in GAME.CHECKLIST Integrator")="0","#Text found in aircraft PAGE_Integrator but no matching entry name; check that you copy-pasted entry names",
                   _xlfn._xlws.FILTER('GAME.CHECKLIST_ Integrator'!$C$2:$C$3000,'GAME.CHECKLIST_ Integrator'!$D$2:$D$3000=B831,"#no matching result in GAME.CHECKLIST Integrator")),
           _xlfn._xlws.FILTER('Checklist.loc DATA'!$D$3:$D$3000,'Checklist.loc DATA'!$C$3:$C$3000=B831,"#no matching result in Checklist.loc DATA")))</f>
        <v/>
      </c>
      <c r="D831" s="54"/>
      <c r="E831" s="46" t="str" cm="1">
        <f t="array" ref="E831">IF(D831="","",
       IF(OR(_xlfn._xlws.FILTER('Checklist.loc DATA'!$D$3:$D$3000,'Checklist.loc DATA'!$C$3:$C$3000=D831,"#no matching result in Checklist.loc DATA")="#no matching result found in Checklist.loc DATA",_xlfn._xlws.FILTER('Checklist.loc DATA'!$D$3:$D$3000,'Checklist.loc DATA'!$C$3:$C$3000=D831,"#no matching result in Checklist.loc DATA")="MISSING",_xlfn._xlws.FILTER('Checklist.loc DATA'!$D$3:$D$3000,'Checklist.loc DATA'!$C$3:$C$3000=D831,"#no matching result in Checklist.loc DATA")=""),
            IF(_xlfn._xlws.FILTER('GAME.CHECKLIST_ Integrator'!$C$2:$C$3000,'GAME.CHECKLIST_ Integrator'!$D$2:$D$3000=D831,"#no matching result in GAME.CHECKLIST Integrator")="0","#Text found in aircraft PAGE_Integrator but no matching entry name; check that you copy-pasted entry names",
                   _xlfn._xlws.FILTER('GAME.CHECKLIST_ Integrator'!$C$2:$C$3000,'GAME.CHECKLIST_ Integrator'!$D$2:$D$3000=D831,"#no matching result in GAME.CHECKLIST Integrator")),
           _xlfn._xlws.FILTER('Checklist.loc DATA'!$D$3:$D$3000,'Checklist.loc DATA'!$C$3:$C$3000=D831,"#no matching result in Checklist.loc DATA")))</f>
        <v/>
      </c>
      <c r="F831" s="52"/>
      <c r="G831" s="46" t="str" cm="1">
        <f t="array" ref="G831">IF(F831="","",
       IF(OR(_xlfn._xlws.FILTER('Checklist.loc DATA'!$D$3:$D$3000,'Checklist.loc DATA'!$C$3:$C$3000=F831,"#no matching result in Checklist.loc DATA")="#no matching result found in Checklist.loc DATA",_xlfn._xlws.FILTER('Checklist.loc DATA'!$D$3:$D$3000,'Checklist.loc DATA'!$C$3:$C$3000=F831,"#no matching result in Checklist.loc DATA")="MISSING",_xlfn._xlws.FILTER('Checklist.loc DATA'!$D$3:$D$3000,'Checklist.loc DATA'!$C$3:$C$3000=F831,"#no matching result in Checklist.loc DATA")=""),
            IF(_xlfn._xlws.FILTER('GAME.CHECKLIST_ Integrator'!$C$2:$C$3000,'GAME.CHECKLIST_ Integrator'!$D$2:$D$3000=F831,"#no matching result in GAME.CHECKLIST Integrator")="0","#Text found in aircraft PAGE_Integrator but no matching entry name; check that you copy-pasted entry names",
                   _xlfn._xlws.FILTER('GAME.CHECKLIST_ Integrator'!$C$2:$C$3000,'GAME.CHECKLIST_ Integrator'!$D$2:$D$3000=F831,"#no matching result in GAME.CHECKLIST Integrator")),
           _xlfn._xlws.FILTER('Checklist.loc DATA'!$D$3:$D$3000,'Checklist.loc DATA'!$C$3:$C$3000=F831,"#no matching result in Checklist.loc DATA")))</f>
        <v/>
      </c>
      <c r="H831" s="61"/>
      <c r="I831" s="46" t="str" cm="1">
        <f t="array" ref="I831">IF(H831="","",
       IF(OR(_xlfn._xlws.FILTER('Checklist.loc DATA'!$D$3:$D$3000,'Checklist.loc DATA'!$C$3:$C$3000=H831,"#no matching result in Checklist.loc DATA")="#no matching result found in Checklist.loc DATA",_xlfn._xlws.FILTER('Checklist.loc DATA'!$D$3:$D$3000,'Checklist.loc DATA'!$C$3:$C$3000=H831,"#no matching result in Checklist.loc DATA")="MISSING",_xlfn._xlws.FILTER('Checklist.loc DATA'!$D$3:$D$3000,'Checklist.loc DATA'!$C$3:$C$3000=H831,"#no matching result in Checklist.loc DATA")=""),
            IF(_xlfn._xlws.FILTER('GAME.CHECKLIST_ Integrator'!$C$2:$C$3000,'GAME.CHECKLIST_ Integrator'!$D$2:$D$3000=H831,"#no matching result in GAME.CHECKLIST Integrator")="0","#Text found in aircraft PAGE_Integrator but no matching entry name; check that you copy-pasted entry names",
                   _xlfn._xlws.FILTER('GAME.CHECKLIST_ Integrator'!$C$2:$C$3000,'GAME.CHECKLIST_ Integrator'!$D$2:$D$3000=H831,"#no matching result in GAME.CHECKLIST Integrator")),
           _xlfn._xlws.FILTER('Checklist.loc DATA'!$D$3:$D$3000,'Checklist.loc DATA'!$C$3:$C$3000=H831,"#no matching result in Checklist.loc DATA")))</f>
        <v/>
      </c>
      <c r="J831" s="48"/>
      <c r="K831" s="46" t="str" cm="1">
        <f t="array" ref="K831">IF(OR(J831="",J831=0),"",
       IF(OR(_xlfn._xlws.FILTER('Checklist.loc DATA'!$E$3:$E$3000,'Checklist.loc DATA'!$D$3:$D$3000=J831,"#no matching result in Checklist.loc DATA")="#no matching result found in Checklist.loc DATA",_xlfn._xlws.FILTER('Checklist.loc DATA'!$E$3:$E$3000,'Checklist.loc DATA'!$D$3:$D$3000=J831,"#no matching result in Checklist.loc DATA")="MISSING",_xlfn._xlws.FILTER('Checklist.loc DATA'!$E$3:$E$3000,'Checklist.loc DATA'!$D$3:$D$3000=J831,"#no matching result in Checklist.loc DATA")=""),
          IF(_xlfn._xlws.FILTER('CLUE. Integrator'!$C$2:$C$3000,'CLUE. Integrator'!$D$2:$D$3000=J831,"#no matching result in aircraft CLUE_Integrator")="0","#Text found in aircraft CLUE_Integrator but no matching entry name; check that you copy-pasted entry names",
                   _xlfn._xlws.FILTER('CLUE. Integrator'!$C$2:$C$3000,'CLUE. Integrator'!$D$2:$D$3000=J831,"#no matching result in aircraft CLUE_Integrator")),
           _xlfn._xlws.FILTER('Checklist.loc DATA'!$E$3:$E$3000,'Checklist.loc DATA'!$D$3:$D$3000=J831,"#no matching result in Checklist.loc DATA")))</f>
        <v/>
      </c>
      <c r="L831" s="63" t="str">
        <f>IF('Integrator tracking'!G840="","",'Integrator tracking'!G840)</f>
        <v/>
      </c>
      <c r="M831" s="14" t="str">
        <f t="shared" si="24"/>
        <v/>
      </c>
      <c r="N831" s="14" t="str">
        <f>IF(F831="","",
_xlfn.CONCAT('Resource Checklist generator'!$A$2,UPPER('Resource Checklist generator'!$O$1),SUBSTITUTE(_xlfn.CONCAT(G831,"_",I831),"GAME.CHECKLIST_",""),"_",T831,'Resource Checklist generator'!$M$2,L831,'Resource Checklist generator'!$K$2,CHAR(10),
    'Resource Checklist generator'!$L$1,'Resource Checklist generator'!$N$2,'Resource Checklist generator'!$K$1,CHAR(10),
    'Resource Checklist generator'!$N$1
))</f>
        <v/>
      </c>
      <c r="O831" s="14" t="str">
        <f>IF(NOT(OR(U831=0,U831="")),_xlfn.CONCAT('Resource Checklist generator'!$G$2,U831,'Resource Checklist generator'!$H$2,CHAR(10),'Resource Checklist generator'!$I$2),"")</f>
        <v/>
      </c>
      <c r="P831" s="14" t="str">
        <f>IF(NOT(OR(V831=0,V831="")),_xlfn.CONCAT('Resource Checklist generator'!$J$2,V831,'Resource Checklist generator'!$H$2,CHAR(10),'Resource Checklist generator'!$L$2),"")</f>
        <v/>
      </c>
      <c r="Q831" s="14" t="str">
        <f>IF(F831="","",
    _xlfn.CONCAT('Resource Checklist generator'!$A$1,UPPER('Resource Checklist generator'!$O$1),SUBSTITUTE(_xlfn.CONCAT(G831,"_",I831),"GAME.CHECKLIST_",""),'Resource Checklist generator'!$B$1,CHAR(10),
    'Resource Checklist generator'!$C$1,G831,'Resource Checklist generator'!$D$1,I831,'Resource Checklist generator'!$E$1,CHAR(10),
    IF(K831="","",_xlfn.CONCAT('Resource Checklist generator'!$F$1,K831,'Resource Checklist generator'!$G$1,CHAR(10))),
    'Resource Checklist generator'!$J$1,'Resource Checklist generator'!$K$1,CHAR(10),
    'Resource Checklist generator'!$N$1)
)</f>
        <v/>
      </c>
      <c r="R831" s="14"/>
      <c r="S831" s="14" t="str">
        <f t="shared" si="25"/>
        <v/>
      </c>
      <c r="T831" s="14" t="str" cm="1">
        <f t="array" ref="T831">IF(Q831="","",MATCH(MID(Q831,1,255),MID($R$3:$R$999,1,255),0))</f>
        <v/>
      </c>
      <c r="U831" s="14"/>
      <c r="V831" s="14"/>
    </row>
    <row r="832" spans="2:22">
      <c r="B832" s="9"/>
      <c r="C832" s="46" t="str" cm="1">
        <f t="array" ref="C832">IF(B832="","",
       IF(OR(_xlfn._xlws.FILTER('Checklist.loc DATA'!$D$3:$D$3000,'Checklist.loc DATA'!$C$3:$C$3000=B832,"#no matching result in Checklist.loc DATA")="#no matching result found in Checklist.loc DATA",_xlfn._xlws.FILTER('Checklist.loc DATA'!$D$3:$D$3000,'Checklist.loc DATA'!$C$3:$C$3000=B832,"#no matching result in Checklist.loc DATA")="MISSING",_xlfn._xlws.FILTER('Checklist.loc DATA'!$D$3:$D$3000,'Checklist.loc DATA'!$C$3:$C$3000=B832,"#no matching result in Checklist.loc DATA")=""),
            IF(_xlfn._xlws.FILTER('GAME.CHECKLIST_ Integrator'!$C$2:$C$3000,'GAME.CHECKLIST_ Integrator'!$D$2:$D$3000=B832,"#no matching result in GAME.CHECKLIST Integrator")="0","#Text found in aircraft PAGE_Integrator but no matching entry name; check that you copy-pasted entry names",
                   _xlfn._xlws.FILTER('GAME.CHECKLIST_ Integrator'!$C$2:$C$3000,'GAME.CHECKLIST_ Integrator'!$D$2:$D$3000=B832,"#no matching result in GAME.CHECKLIST Integrator")),
           _xlfn._xlws.FILTER('Checklist.loc DATA'!$D$3:$D$3000,'Checklist.loc DATA'!$C$3:$C$3000=B832,"#no matching result in Checklist.loc DATA")))</f>
        <v/>
      </c>
      <c r="D832" s="54"/>
      <c r="E832" s="46" t="str" cm="1">
        <f t="array" ref="E832">IF(D832="","",
       IF(OR(_xlfn._xlws.FILTER('Checklist.loc DATA'!$D$3:$D$3000,'Checklist.loc DATA'!$C$3:$C$3000=D832,"#no matching result in Checklist.loc DATA")="#no matching result found in Checklist.loc DATA",_xlfn._xlws.FILTER('Checklist.loc DATA'!$D$3:$D$3000,'Checklist.loc DATA'!$C$3:$C$3000=D832,"#no matching result in Checklist.loc DATA")="MISSING",_xlfn._xlws.FILTER('Checklist.loc DATA'!$D$3:$D$3000,'Checklist.loc DATA'!$C$3:$C$3000=D832,"#no matching result in Checklist.loc DATA")=""),
            IF(_xlfn._xlws.FILTER('GAME.CHECKLIST_ Integrator'!$C$2:$C$3000,'GAME.CHECKLIST_ Integrator'!$D$2:$D$3000=D832,"#no matching result in GAME.CHECKLIST Integrator")="0","#Text found in aircraft PAGE_Integrator but no matching entry name; check that you copy-pasted entry names",
                   _xlfn._xlws.FILTER('GAME.CHECKLIST_ Integrator'!$C$2:$C$3000,'GAME.CHECKLIST_ Integrator'!$D$2:$D$3000=D832,"#no matching result in GAME.CHECKLIST Integrator")),
           _xlfn._xlws.FILTER('Checklist.loc DATA'!$D$3:$D$3000,'Checklist.loc DATA'!$C$3:$C$3000=D832,"#no matching result in Checklist.loc DATA")))</f>
        <v/>
      </c>
      <c r="F832" s="52"/>
      <c r="G832" s="46" t="str" cm="1">
        <f t="array" ref="G832">IF(F832="","",
       IF(OR(_xlfn._xlws.FILTER('Checklist.loc DATA'!$D$3:$D$3000,'Checklist.loc DATA'!$C$3:$C$3000=F832,"#no matching result in Checklist.loc DATA")="#no matching result found in Checklist.loc DATA",_xlfn._xlws.FILTER('Checklist.loc DATA'!$D$3:$D$3000,'Checklist.loc DATA'!$C$3:$C$3000=F832,"#no matching result in Checklist.loc DATA")="MISSING",_xlfn._xlws.FILTER('Checklist.loc DATA'!$D$3:$D$3000,'Checklist.loc DATA'!$C$3:$C$3000=F832,"#no matching result in Checklist.loc DATA")=""),
            IF(_xlfn._xlws.FILTER('GAME.CHECKLIST_ Integrator'!$C$2:$C$3000,'GAME.CHECKLIST_ Integrator'!$D$2:$D$3000=F832,"#no matching result in GAME.CHECKLIST Integrator")="0","#Text found in aircraft PAGE_Integrator but no matching entry name; check that you copy-pasted entry names",
                   _xlfn._xlws.FILTER('GAME.CHECKLIST_ Integrator'!$C$2:$C$3000,'GAME.CHECKLIST_ Integrator'!$D$2:$D$3000=F832,"#no matching result in GAME.CHECKLIST Integrator")),
           _xlfn._xlws.FILTER('Checklist.loc DATA'!$D$3:$D$3000,'Checklist.loc DATA'!$C$3:$C$3000=F832,"#no matching result in Checklist.loc DATA")))</f>
        <v/>
      </c>
      <c r="H832" s="61"/>
      <c r="I832" s="46" t="str" cm="1">
        <f t="array" ref="I832">IF(H832="","",
       IF(OR(_xlfn._xlws.FILTER('Checklist.loc DATA'!$D$3:$D$3000,'Checklist.loc DATA'!$C$3:$C$3000=H832,"#no matching result in Checklist.loc DATA")="#no matching result found in Checklist.loc DATA",_xlfn._xlws.FILTER('Checklist.loc DATA'!$D$3:$D$3000,'Checklist.loc DATA'!$C$3:$C$3000=H832,"#no matching result in Checklist.loc DATA")="MISSING",_xlfn._xlws.FILTER('Checklist.loc DATA'!$D$3:$D$3000,'Checklist.loc DATA'!$C$3:$C$3000=H832,"#no matching result in Checklist.loc DATA")=""),
            IF(_xlfn._xlws.FILTER('GAME.CHECKLIST_ Integrator'!$C$2:$C$3000,'GAME.CHECKLIST_ Integrator'!$D$2:$D$3000=H832,"#no matching result in GAME.CHECKLIST Integrator")="0","#Text found in aircraft PAGE_Integrator but no matching entry name; check that you copy-pasted entry names",
                   _xlfn._xlws.FILTER('GAME.CHECKLIST_ Integrator'!$C$2:$C$3000,'GAME.CHECKLIST_ Integrator'!$D$2:$D$3000=H832,"#no matching result in GAME.CHECKLIST Integrator")),
           _xlfn._xlws.FILTER('Checklist.loc DATA'!$D$3:$D$3000,'Checklist.loc DATA'!$C$3:$C$3000=H832,"#no matching result in Checklist.loc DATA")))</f>
        <v/>
      </c>
      <c r="J832" s="48"/>
      <c r="K832" s="46" t="str" cm="1">
        <f t="array" ref="K832">IF(OR(J832="",J832=0),"",
       IF(OR(_xlfn._xlws.FILTER('Checklist.loc DATA'!$E$3:$E$3000,'Checklist.loc DATA'!$D$3:$D$3000=J832,"#no matching result in Checklist.loc DATA")="#no matching result found in Checklist.loc DATA",_xlfn._xlws.FILTER('Checklist.loc DATA'!$E$3:$E$3000,'Checklist.loc DATA'!$D$3:$D$3000=J832,"#no matching result in Checklist.loc DATA")="MISSING",_xlfn._xlws.FILTER('Checklist.loc DATA'!$E$3:$E$3000,'Checklist.loc DATA'!$D$3:$D$3000=J832,"#no matching result in Checklist.loc DATA")=""),
          IF(_xlfn._xlws.FILTER('CLUE. Integrator'!$C$2:$C$3000,'CLUE. Integrator'!$D$2:$D$3000=J832,"#no matching result in aircraft CLUE_Integrator")="0","#Text found in aircraft CLUE_Integrator but no matching entry name; check that you copy-pasted entry names",
                   _xlfn._xlws.FILTER('CLUE. Integrator'!$C$2:$C$3000,'CLUE. Integrator'!$D$2:$D$3000=J832,"#no matching result in aircraft CLUE_Integrator")),
           _xlfn._xlws.FILTER('Checklist.loc DATA'!$E$3:$E$3000,'Checklist.loc DATA'!$D$3:$D$3000=J832,"#no matching result in Checklist.loc DATA")))</f>
        <v/>
      </c>
      <c r="L832" s="63" t="str">
        <f>IF('Integrator tracking'!G841="","",'Integrator tracking'!G841)</f>
        <v/>
      </c>
      <c r="M832" s="14" t="str">
        <f t="shared" si="24"/>
        <v/>
      </c>
      <c r="N832" s="14" t="str">
        <f>IF(F832="","",
_xlfn.CONCAT('Resource Checklist generator'!$A$2,UPPER('Resource Checklist generator'!$O$1),SUBSTITUTE(_xlfn.CONCAT(G832,"_",I832),"GAME.CHECKLIST_",""),"_",T832,'Resource Checklist generator'!$M$2,L832,'Resource Checklist generator'!$K$2,CHAR(10),
    'Resource Checklist generator'!$L$1,'Resource Checklist generator'!$N$2,'Resource Checklist generator'!$K$1,CHAR(10),
    'Resource Checklist generator'!$N$1
))</f>
        <v/>
      </c>
      <c r="O832" s="14" t="str">
        <f>IF(NOT(OR(U832=0,U832="")),_xlfn.CONCAT('Resource Checklist generator'!$G$2,U832,'Resource Checklist generator'!$H$2,CHAR(10),'Resource Checklist generator'!$I$2),"")</f>
        <v/>
      </c>
      <c r="P832" s="14" t="str">
        <f>IF(NOT(OR(V832=0,V832="")),_xlfn.CONCAT('Resource Checklist generator'!$J$2,V832,'Resource Checklist generator'!$H$2,CHAR(10),'Resource Checklist generator'!$L$2),"")</f>
        <v/>
      </c>
      <c r="Q832" s="14" t="str">
        <f>IF(F832="","",
    _xlfn.CONCAT('Resource Checklist generator'!$A$1,UPPER('Resource Checklist generator'!$O$1),SUBSTITUTE(_xlfn.CONCAT(G832,"_",I832),"GAME.CHECKLIST_",""),'Resource Checklist generator'!$B$1,CHAR(10),
    'Resource Checklist generator'!$C$1,G832,'Resource Checklist generator'!$D$1,I832,'Resource Checklist generator'!$E$1,CHAR(10),
    IF(K832="","",_xlfn.CONCAT('Resource Checklist generator'!$F$1,K832,'Resource Checklist generator'!$G$1,CHAR(10))),
    'Resource Checklist generator'!$J$1,'Resource Checklist generator'!$K$1,CHAR(10),
    'Resource Checklist generator'!$N$1)
)</f>
        <v/>
      </c>
      <c r="R832" s="14"/>
      <c r="S832" s="14" t="str">
        <f t="shared" si="25"/>
        <v/>
      </c>
      <c r="T832" s="14" t="str" cm="1">
        <f t="array" ref="T832">IF(Q832="","",MATCH(MID(Q832,1,255),MID($R$3:$R$999,1,255),0))</f>
        <v/>
      </c>
      <c r="U832" s="14"/>
      <c r="V832" s="14"/>
    </row>
    <row r="833" spans="2:22">
      <c r="B833" s="9"/>
      <c r="C833" s="46" t="str" cm="1">
        <f t="array" ref="C833">IF(B833="","",
       IF(OR(_xlfn._xlws.FILTER('Checklist.loc DATA'!$D$3:$D$3000,'Checklist.loc DATA'!$C$3:$C$3000=B833,"#no matching result in Checklist.loc DATA")="#no matching result found in Checklist.loc DATA",_xlfn._xlws.FILTER('Checklist.loc DATA'!$D$3:$D$3000,'Checklist.loc DATA'!$C$3:$C$3000=B833,"#no matching result in Checklist.loc DATA")="MISSING",_xlfn._xlws.FILTER('Checklist.loc DATA'!$D$3:$D$3000,'Checklist.loc DATA'!$C$3:$C$3000=B833,"#no matching result in Checklist.loc DATA")=""),
            IF(_xlfn._xlws.FILTER('GAME.CHECKLIST_ Integrator'!$C$2:$C$3000,'GAME.CHECKLIST_ Integrator'!$D$2:$D$3000=B833,"#no matching result in GAME.CHECKLIST Integrator")="0","#Text found in aircraft PAGE_Integrator but no matching entry name; check that you copy-pasted entry names",
                   _xlfn._xlws.FILTER('GAME.CHECKLIST_ Integrator'!$C$2:$C$3000,'GAME.CHECKLIST_ Integrator'!$D$2:$D$3000=B833,"#no matching result in GAME.CHECKLIST Integrator")),
           _xlfn._xlws.FILTER('Checklist.loc DATA'!$D$3:$D$3000,'Checklist.loc DATA'!$C$3:$C$3000=B833,"#no matching result in Checklist.loc DATA")))</f>
        <v/>
      </c>
      <c r="D833" s="54"/>
      <c r="E833" s="46" t="str" cm="1">
        <f t="array" ref="E833">IF(D833="","",
       IF(OR(_xlfn._xlws.FILTER('Checklist.loc DATA'!$D$3:$D$3000,'Checklist.loc DATA'!$C$3:$C$3000=D833,"#no matching result in Checklist.loc DATA")="#no matching result found in Checklist.loc DATA",_xlfn._xlws.FILTER('Checklist.loc DATA'!$D$3:$D$3000,'Checklist.loc DATA'!$C$3:$C$3000=D833,"#no matching result in Checklist.loc DATA")="MISSING",_xlfn._xlws.FILTER('Checklist.loc DATA'!$D$3:$D$3000,'Checklist.loc DATA'!$C$3:$C$3000=D833,"#no matching result in Checklist.loc DATA")=""),
            IF(_xlfn._xlws.FILTER('GAME.CHECKLIST_ Integrator'!$C$2:$C$3000,'GAME.CHECKLIST_ Integrator'!$D$2:$D$3000=D833,"#no matching result in GAME.CHECKLIST Integrator")="0","#Text found in aircraft PAGE_Integrator but no matching entry name; check that you copy-pasted entry names",
                   _xlfn._xlws.FILTER('GAME.CHECKLIST_ Integrator'!$C$2:$C$3000,'GAME.CHECKLIST_ Integrator'!$D$2:$D$3000=D833,"#no matching result in GAME.CHECKLIST Integrator")),
           _xlfn._xlws.FILTER('Checklist.loc DATA'!$D$3:$D$3000,'Checklist.loc DATA'!$C$3:$C$3000=D833,"#no matching result in Checklist.loc DATA")))</f>
        <v/>
      </c>
      <c r="F833" s="52"/>
      <c r="G833" s="46" t="str" cm="1">
        <f t="array" ref="G833">IF(F833="","",
       IF(OR(_xlfn._xlws.FILTER('Checklist.loc DATA'!$D$3:$D$3000,'Checklist.loc DATA'!$C$3:$C$3000=F833,"#no matching result in Checklist.loc DATA")="#no matching result found in Checklist.loc DATA",_xlfn._xlws.FILTER('Checklist.loc DATA'!$D$3:$D$3000,'Checklist.loc DATA'!$C$3:$C$3000=F833,"#no matching result in Checklist.loc DATA")="MISSING",_xlfn._xlws.FILTER('Checklist.loc DATA'!$D$3:$D$3000,'Checklist.loc DATA'!$C$3:$C$3000=F833,"#no matching result in Checklist.loc DATA")=""),
            IF(_xlfn._xlws.FILTER('GAME.CHECKLIST_ Integrator'!$C$2:$C$3000,'GAME.CHECKLIST_ Integrator'!$D$2:$D$3000=F833,"#no matching result in GAME.CHECKLIST Integrator")="0","#Text found in aircraft PAGE_Integrator but no matching entry name; check that you copy-pasted entry names",
                   _xlfn._xlws.FILTER('GAME.CHECKLIST_ Integrator'!$C$2:$C$3000,'GAME.CHECKLIST_ Integrator'!$D$2:$D$3000=F833,"#no matching result in GAME.CHECKLIST Integrator")),
           _xlfn._xlws.FILTER('Checklist.loc DATA'!$D$3:$D$3000,'Checklist.loc DATA'!$C$3:$C$3000=F833,"#no matching result in Checklist.loc DATA")))</f>
        <v/>
      </c>
      <c r="H833" s="61"/>
      <c r="I833" s="46" t="str" cm="1">
        <f t="array" ref="I833">IF(H833="","",
       IF(OR(_xlfn._xlws.FILTER('Checklist.loc DATA'!$D$3:$D$3000,'Checklist.loc DATA'!$C$3:$C$3000=H833,"#no matching result in Checklist.loc DATA")="#no matching result found in Checklist.loc DATA",_xlfn._xlws.FILTER('Checklist.loc DATA'!$D$3:$D$3000,'Checklist.loc DATA'!$C$3:$C$3000=H833,"#no matching result in Checklist.loc DATA")="MISSING",_xlfn._xlws.FILTER('Checklist.loc DATA'!$D$3:$D$3000,'Checklist.loc DATA'!$C$3:$C$3000=H833,"#no matching result in Checklist.loc DATA")=""),
            IF(_xlfn._xlws.FILTER('GAME.CHECKLIST_ Integrator'!$C$2:$C$3000,'GAME.CHECKLIST_ Integrator'!$D$2:$D$3000=H833,"#no matching result in GAME.CHECKLIST Integrator")="0","#Text found in aircraft PAGE_Integrator but no matching entry name; check that you copy-pasted entry names",
                   _xlfn._xlws.FILTER('GAME.CHECKLIST_ Integrator'!$C$2:$C$3000,'GAME.CHECKLIST_ Integrator'!$D$2:$D$3000=H833,"#no matching result in GAME.CHECKLIST Integrator")),
           _xlfn._xlws.FILTER('Checklist.loc DATA'!$D$3:$D$3000,'Checklist.loc DATA'!$C$3:$C$3000=H833,"#no matching result in Checklist.loc DATA")))</f>
        <v/>
      </c>
      <c r="J833" s="48"/>
      <c r="K833" s="46" t="str" cm="1">
        <f t="array" ref="K833">IF(OR(J833="",J833=0),"",
       IF(OR(_xlfn._xlws.FILTER('Checklist.loc DATA'!$E$3:$E$3000,'Checklist.loc DATA'!$D$3:$D$3000=J833,"#no matching result in Checklist.loc DATA")="#no matching result found in Checklist.loc DATA",_xlfn._xlws.FILTER('Checklist.loc DATA'!$E$3:$E$3000,'Checklist.loc DATA'!$D$3:$D$3000=J833,"#no matching result in Checklist.loc DATA")="MISSING",_xlfn._xlws.FILTER('Checklist.loc DATA'!$E$3:$E$3000,'Checklist.loc DATA'!$D$3:$D$3000=J833,"#no matching result in Checklist.loc DATA")=""),
          IF(_xlfn._xlws.FILTER('CLUE. Integrator'!$C$2:$C$3000,'CLUE. Integrator'!$D$2:$D$3000=J833,"#no matching result in aircraft CLUE_Integrator")="0","#Text found in aircraft CLUE_Integrator but no matching entry name; check that you copy-pasted entry names",
                   _xlfn._xlws.FILTER('CLUE. Integrator'!$C$2:$C$3000,'CLUE. Integrator'!$D$2:$D$3000=J833,"#no matching result in aircraft CLUE_Integrator")),
           _xlfn._xlws.FILTER('Checklist.loc DATA'!$E$3:$E$3000,'Checklist.loc DATA'!$D$3:$D$3000=J833,"#no matching result in Checklist.loc DATA")))</f>
        <v/>
      </c>
      <c r="L833" s="63" t="str">
        <f>IF('Integrator tracking'!G842="","",'Integrator tracking'!G842)</f>
        <v/>
      </c>
      <c r="M833" s="14" t="str">
        <f t="shared" si="24"/>
        <v/>
      </c>
      <c r="N833" s="14" t="str">
        <f>IF(F833="","",
_xlfn.CONCAT('Resource Checklist generator'!$A$2,UPPER('Resource Checklist generator'!$O$1),SUBSTITUTE(_xlfn.CONCAT(G833,"_",I833),"GAME.CHECKLIST_",""),"_",T833,'Resource Checklist generator'!$M$2,L833,'Resource Checklist generator'!$K$2,CHAR(10),
    'Resource Checklist generator'!$L$1,'Resource Checklist generator'!$N$2,'Resource Checklist generator'!$K$1,CHAR(10),
    'Resource Checklist generator'!$N$1
))</f>
        <v/>
      </c>
      <c r="O833" s="14" t="str">
        <f>IF(NOT(OR(U833=0,U833="")),_xlfn.CONCAT('Resource Checklist generator'!$G$2,U833,'Resource Checklist generator'!$H$2,CHAR(10),'Resource Checklist generator'!$I$2),"")</f>
        <v/>
      </c>
      <c r="P833" s="14" t="str">
        <f>IF(NOT(OR(V833=0,V833="")),_xlfn.CONCAT('Resource Checklist generator'!$J$2,V833,'Resource Checklist generator'!$H$2,CHAR(10),'Resource Checklist generator'!$L$2),"")</f>
        <v/>
      </c>
      <c r="Q833" s="14" t="str">
        <f>IF(F833="","",
    _xlfn.CONCAT('Resource Checklist generator'!$A$1,UPPER('Resource Checklist generator'!$O$1),SUBSTITUTE(_xlfn.CONCAT(G833,"_",I833),"GAME.CHECKLIST_",""),'Resource Checklist generator'!$B$1,CHAR(10),
    'Resource Checklist generator'!$C$1,G833,'Resource Checklist generator'!$D$1,I833,'Resource Checklist generator'!$E$1,CHAR(10),
    IF(K833="","",_xlfn.CONCAT('Resource Checklist generator'!$F$1,K833,'Resource Checklist generator'!$G$1,CHAR(10))),
    'Resource Checklist generator'!$J$1,'Resource Checklist generator'!$K$1,CHAR(10),
    'Resource Checklist generator'!$N$1)
)</f>
        <v/>
      </c>
      <c r="R833" s="14"/>
      <c r="S833" s="14" t="str">
        <f t="shared" si="25"/>
        <v/>
      </c>
      <c r="T833" s="14" t="str" cm="1">
        <f t="array" ref="T833">IF(Q833="","",MATCH(MID(Q833,1,255),MID($R$3:$R$999,1,255),0))</f>
        <v/>
      </c>
      <c r="U833" s="14"/>
      <c r="V833" s="14"/>
    </row>
    <row r="834" spans="2:22">
      <c r="B834" s="9"/>
      <c r="C834" s="46" t="str" cm="1">
        <f t="array" ref="C834">IF(B834="","",
       IF(OR(_xlfn._xlws.FILTER('Checklist.loc DATA'!$D$3:$D$3000,'Checklist.loc DATA'!$C$3:$C$3000=B834,"#no matching result in Checklist.loc DATA")="#no matching result found in Checklist.loc DATA",_xlfn._xlws.FILTER('Checklist.loc DATA'!$D$3:$D$3000,'Checklist.loc DATA'!$C$3:$C$3000=B834,"#no matching result in Checklist.loc DATA")="MISSING",_xlfn._xlws.FILTER('Checklist.loc DATA'!$D$3:$D$3000,'Checklist.loc DATA'!$C$3:$C$3000=B834,"#no matching result in Checklist.loc DATA")=""),
            IF(_xlfn._xlws.FILTER('GAME.CHECKLIST_ Integrator'!$C$2:$C$3000,'GAME.CHECKLIST_ Integrator'!$D$2:$D$3000=B834,"#no matching result in GAME.CHECKLIST Integrator")="0","#Text found in aircraft PAGE_Integrator but no matching entry name; check that you copy-pasted entry names",
                   _xlfn._xlws.FILTER('GAME.CHECKLIST_ Integrator'!$C$2:$C$3000,'GAME.CHECKLIST_ Integrator'!$D$2:$D$3000=B834,"#no matching result in GAME.CHECKLIST Integrator")),
           _xlfn._xlws.FILTER('Checklist.loc DATA'!$D$3:$D$3000,'Checklist.loc DATA'!$C$3:$C$3000=B834,"#no matching result in Checklist.loc DATA")))</f>
        <v/>
      </c>
      <c r="D834" s="54"/>
      <c r="E834" s="46" t="str" cm="1">
        <f t="array" ref="E834">IF(D834="","",
       IF(OR(_xlfn._xlws.FILTER('Checklist.loc DATA'!$D$3:$D$3000,'Checklist.loc DATA'!$C$3:$C$3000=D834,"#no matching result in Checklist.loc DATA")="#no matching result found in Checklist.loc DATA",_xlfn._xlws.FILTER('Checklist.loc DATA'!$D$3:$D$3000,'Checklist.loc DATA'!$C$3:$C$3000=D834,"#no matching result in Checklist.loc DATA")="MISSING",_xlfn._xlws.FILTER('Checklist.loc DATA'!$D$3:$D$3000,'Checklist.loc DATA'!$C$3:$C$3000=D834,"#no matching result in Checklist.loc DATA")=""),
            IF(_xlfn._xlws.FILTER('GAME.CHECKLIST_ Integrator'!$C$2:$C$3000,'GAME.CHECKLIST_ Integrator'!$D$2:$D$3000=D834,"#no matching result in GAME.CHECKLIST Integrator")="0","#Text found in aircraft PAGE_Integrator but no matching entry name; check that you copy-pasted entry names",
                   _xlfn._xlws.FILTER('GAME.CHECKLIST_ Integrator'!$C$2:$C$3000,'GAME.CHECKLIST_ Integrator'!$D$2:$D$3000=D834,"#no matching result in GAME.CHECKLIST Integrator")),
           _xlfn._xlws.FILTER('Checklist.loc DATA'!$D$3:$D$3000,'Checklist.loc DATA'!$C$3:$C$3000=D834,"#no matching result in Checklist.loc DATA")))</f>
        <v/>
      </c>
      <c r="F834" s="52"/>
      <c r="G834" s="46" t="str" cm="1">
        <f t="array" ref="G834">IF(F834="","",
       IF(OR(_xlfn._xlws.FILTER('Checklist.loc DATA'!$D$3:$D$3000,'Checklist.loc DATA'!$C$3:$C$3000=F834,"#no matching result in Checklist.loc DATA")="#no matching result found in Checklist.loc DATA",_xlfn._xlws.FILTER('Checklist.loc DATA'!$D$3:$D$3000,'Checklist.loc DATA'!$C$3:$C$3000=F834,"#no matching result in Checklist.loc DATA")="MISSING",_xlfn._xlws.FILTER('Checklist.loc DATA'!$D$3:$D$3000,'Checklist.loc DATA'!$C$3:$C$3000=F834,"#no matching result in Checklist.loc DATA")=""),
            IF(_xlfn._xlws.FILTER('GAME.CHECKLIST_ Integrator'!$C$2:$C$3000,'GAME.CHECKLIST_ Integrator'!$D$2:$D$3000=F834,"#no matching result in GAME.CHECKLIST Integrator")="0","#Text found in aircraft PAGE_Integrator but no matching entry name; check that you copy-pasted entry names",
                   _xlfn._xlws.FILTER('GAME.CHECKLIST_ Integrator'!$C$2:$C$3000,'GAME.CHECKLIST_ Integrator'!$D$2:$D$3000=F834,"#no matching result in GAME.CHECKLIST Integrator")),
           _xlfn._xlws.FILTER('Checklist.loc DATA'!$D$3:$D$3000,'Checklist.loc DATA'!$C$3:$C$3000=F834,"#no matching result in Checklist.loc DATA")))</f>
        <v/>
      </c>
      <c r="H834" s="61"/>
      <c r="I834" s="46" t="str" cm="1">
        <f t="array" ref="I834">IF(H834="","",
       IF(OR(_xlfn._xlws.FILTER('Checklist.loc DATA'!$D$3:$D$3000,'Checklist.loc DATA'!$C$3:$C$3000=H834,"#no matching result in Checklist.loc DATA")="#no matching result found in Checklist.loc DATA",_xlfn._xlws.FILTER('Checklist.loc DATA'!$D$3:$D$3000,'Checklist.loc DATA'!$C$3:$C$3000=H834,"#no matching result in Checklist.loc DATA")="MISSING",_xlfn._xlws.FILTER('Checklist.loc DATA'!$D$3:$D$3000,'Checklist.loc DATA'!$C$3:$C$3000=H834,"#no matching result in Checklist.loc DATA")=""),
            IF(_xlfn._xlws.FILTER('GAME.CHECKLIST_ Integrator'!$C$2:$C$3000,'GAME.CHECKLIST_ Integrator'!$D$2:$D$3000=H834,"#no matching result in GAME.CHECKLIST Integrator")="0","#Text found in aircraft PAGE_Integrator but no matching entry name; check that you copy-pasted entry names",
                   _xlfn._xlws.FILTER('GAME.CHECKLIST_ Integrator'!$C$2:$C$3000,'GAME.CHECKLIST_ Integrator'!$D$2:$D$3000=H834,"#no matching result in GAME.CHECKLIST Integrator")),
           _xlfn._xlws.FILTER('Checklist.loc DATA'!$D$3:$D$3000,'Checklist.loc DATA'!$C$3:$C$3000=H834,"#no matching result in Checklist.loc DATA")))</f>
        <v/>
      </c>
      <c r="J834" s="48"/>
      <c r="K834" s="46" t="str" cm="1">
        <f t="array" ref="K834">IF(OR(J834="",J834=0),"",
       IF(OR(_xlfn._xlws.FILTER('Checklist.loc DATA'!$E$3:$E$3000,'Checklist.loc DATA'!$D$3:$D$3000=J834,"#no matching result in Checklist.loc DATA")="#no matching result found in Checklist.loc DATA",_xlfn._xlws.FILTER('Checklist.loc DATA'!$E$3:$E$3000,'Checklist.loc DATA'!$D$3:$D$3000=J834,"#no matching result in Checklist.loc DATA")="MISSING",_xlfn._xlws.FILTER('Checklist.loc DATA'!$E$3:$E$3000,'Checklist.loc DATA'!$D$3:$D$3000=J834,"#no matching result in Checklist.loc DATA")=""),
          IF(_xlfn._xlws.FILTER('CLUE. Integrator'!$C$2:$C$3000,'CLUE. Integrator'!$D$2:$D$3000=J834,"#no matching result in aircraft CLUE_Integrator")="0","#Text found in aircraft CLUE_Integrator but no matching entry name; check that you copy-pasted entry names",
                   _xlfn._xlws.FILTER('CLUE. Integrator'!$C$2:$C$3000,'CLUE. Integrator'!$D$2:$D$3000=J834,"#no matching result in aircraft CLUE_Integrator")),
           _xlfn._xlws.FILTER('Checklist.loc DATA'!$E$3:$E$3000,'Checklist.loc DATA'!$D$3:$D$3000=J834,"#no matching result in Checklist.loc DATA")))</f>
        <v/>
      </c>
      <c r="L834" s="63" t="str">
        <f>IF('Integrator tracking'!G843="","",'Integrator tracking'!G843)</f>
        <v/>
      </c>
      <c r="M834" s="14" t="str">
        <f t="shared" si="24"/>
        <v/>
      </c>
      <c r="N834" s="14" t="str">
        <f>IF(F834="","",
_xlfn.CONCAT('Resource Checklist generator'!$A$2,UPPER('Resource Checklist generator'!$O$1),SUBSTITUTE(_xlfn.CONCAT(G834,"_",I834),"GAME.CHECKLIST_",""),"_",T834,'Resource Checklist generator'!$M$2,L834,'Resource Checklist generator'!$K$2,CHAR(10),
    'Resource Checklist generator'!$L$1,'Resource Checklist generator'!$N$2,'Resource Checklist generator'!$K$1,CHAR(10),
    'Resource Checklist generator'!$N$1
))</f>
        <v/>
      </c>
      <c r="O834" s="14" t="str">
        <f>IF(NOT(OR(U834=0,U834="")),_xlfn.CONCAT('Resource Checklist generator'!$G$2,U834,'Resource Checklist generator'!$H$2,CHAR(10),'Resource Checklist generator'!$I$2),"")</f>
        <v/>
      </c>
      <c r="P834" s="14" t="str">
        <f>IF(NOT(OR(V834=0,V834="")),_xlfn.CONCAT('Resource Checklist generator'!$J$2,V834,'Resource Checklist generator'!$H$2,CHAR(10),'Resource Checklist generator'!$L$2),"")</f>
        <v/>
      </c>
      <c r="Q834" s="14" t="str">
        <f>IF(F834="","",
    _xlfn.CONCAT('Resource Checklist generator'!$A$1,UPPER('Resource Checklist generator'!$O$1),SUBSTITUTE(_xlfn.CONCAT(G834,"_",I834),"GAME.CHECKLIST_",""),'Resource Checklist generator'!$B$1,CHAR(10),
    'Resource Checklist generator'!$C$1,G834,'Resource Checklist generator'!$D$1,I834,'Resource Checklist generator'!$E$1,CHAR(10),
    IF(K834="","",_xlfn.CONCAT('Resource Checklist generator'!$F$1,K834,'Resource Checklist generator'!$G$1,CHAR(10))),
    'Resource Checklist generator'!$J$1,'Resource Checklist generator'!$K$1,CHAR(10),
    'Resource Checklist generator'!$N$1)
)</f>
        <v/>
      </c>
      <c r="R834" s="14"/>
      <c r="S834" s="14" t="str">
        <f t="shared" si="25"/>
        <v/>
      </c>
      <c r="T834" s="14" t="str" cm="1">
        <f t="array" ref="T834">IF(Q834="","",MATCH(MID(Q834,1,255),MID($R$3:$R$999,1,255),0))</f>
        <v/>
      </c>
      <c r="U834" s="14"/>
      <c r="V834" s="14"/>
    </row>
    <row r="835" spans="2:22">
      <c r="B835" s="9"/>
      <c r="C835" s="46" t="str" cm="1">
        <f t="array" ref="C835">IF(B835="","",
       IF(OR(_xlfn._xlws.FILTER('Checklist.loc DATA'!$D$3:$D$3000,'Checklist.loc DATA'!$C$3:$C$3000=B835,"#no matching result in Checklist.loc DATA")="#no matching result found in Checklist.loc DATA",_xlfn._xlws.FILTER('Checklist.loc DATA'!$D$3:$D$3000,'Checklist.loc DATA'!$C$3:$C$3000=B835,"#no matching result in Checklist.loc DATA")="MISSING",_xlfn._xlws.FILTER('Checklist.loc DATA'!$D$3:$D$3000,'Checklist.loc DATA'!$C$3:$C$3000=B835,"#no matching result in Checklist.loc DATA")=""),
            IF(_xlfn._xlws.FILTER('GAME.CHECKLIST_ Integrator'!$C$2:$C$3000,'GAME.CHECKLIST_ Integrator'!$D$2:$D$3000=B835,"#no matching result in GAME.CHECKLIST Integrator")="0","#Text found in aircraft PAGE_Integrator but no matching entry name; check that you copy-pasted entry names",
                   _xlfn._xlws.FILTER('GAME.CHECKLIST_ Integrator'!$C$2:$C$3000,'GAME.CHECKLIST_ Integrator'!$D$2:$D$3000=B835,"#no matching result in GAME.CHECKLIST Integrator")),
           _xlfn._xlws.FILTER('Checklist.loc DATA'!$D$3:$D$3000,'Checklist.loc DATA'!$C$3:$C$3000=B835,"#no matching result in Checklist.loc DATA")))</f>
        <v/>
      </c>
      <c r="D835" s="54"/>
      <c r="E835" s="46" t="str" cm="1">
        <f t="array" ref="E835">IF(D835="","",
       IF(OR(_xlfn._xlws.FILTER('Checklist.loc DATA'!$D$3:$D$3000,'Checklist.loc DATA'!$C$3:$C$3000=D835,"#no matching result in Checklist.loc DATA")="#no matching result found in Checklist.loc DATA",_xlfn._xlws.FILTER('Checklist.loc DATA'!$D$3:$D$3000,'Checklist.loc DATA'!$C$3:$C$3000=D835,"#no matching result in Checklist.loc DATA")="MISSING",_xlfn._xlws.FILTER('Checklist.loc DATA'!$D$3:$D$3000,'Checklist.loc DATA'!$C$3:$C$3000=D835,"#no matching result in Checklist.loc DATA")=""),
            IF(_xlfn._xlws.FILTER('GAME.CHECKLIST_ Integrator'!$C$2:$C$3000,'GAME.CHECKLIST_ Integrator'!$D$2:$D$3000=D835,"#no matching result in GAME.CHECKLIST Integrator")="0","#Text found in aircraft PAGE_Integrator but no matching entry name; check that you copy-pasted entry names",
                   _xlfn._xlws.FILTER('GAME.CHECKLIST_ Integrator'!$C$2:$C$3000,'GAME.CHECKLIST_ Integrator'!$D$2:$D$3000=D835,"#no matching result in GAME.CHECKLIST Integrator")),
           _xlfn._xlws.FILTER('Checklist.loc DATA'!$D$3:$D$3000,'Checklist.loc DATA'!$C$3:$C$3000=D835,"#no matching result in Checklist.loc DATA")))</f>
        <v/>
      </c>
      <c r="F835" s="52"/>
      <c r="G835" s="46" t="str" cm="1">
        <f t="array" ref="G835">IF(F835="","",
       IF(OR(_xlfn._xlws.FILTER('Checklist.loc DATA'!$D$3:$D$3000,'Checklist.loc DATA'!$C$3:$C$3000=F835,"#no matching result in Checklist.loc DATA")="#no matching result found in Checklist.loc DATA",_xlfn._xlws.FILTER('Checklist.loc DATA'!$D$3:$D$3000,'Checklist.loc DATA'!$C$3:$C$3000=F835,"#no matching result in Checklist.loc DATA")="MISSING",_xlfn._xlws.FILTER('Checklist.loc DATA'!$D$3:$D$3000,'Checklist.loc DATA'!$C$3:$C$3000=F835,"#no matching result in Checklist.loc DATA")=""),
            IF(_xlfn._xlws.FILTER('GAME.CHECKLIST_ Integrator'!$C$2:$C$3000,'GAME.CHECKLIST_ Integrator'!$D$2:$D$3000=F835,"#no matching result in GAME.CHECKLIST Integrator")="0","#Text found in aircraft PAGE_Integrator but no matching entry name; check that you copy-pasted entry names",
                   _xlfn._xlws.FILTER('GAME.CHECKLIST_ Integrator'!$C$2:$C$3000,'GAME.CHECKLIST_ Integrator'!$D$2:$D$3000=F835,"#no matching result in GAME.CHECKLIST Integrator")),
           _xlfn._xlws.FILTER('Checklist.loc DATA'!$D$3:$D$3000,'Checklist.loc DATA'!$C$3:$C$3000=F835,"#no matching result in Checklist.loc DATA")))</f>
        <v/>
      </c>
      <c r="H835" s="61"/>
      <c r="I835" s="46" t="str" cm="1">
        <f t="array" ref="I835">IF(H835="","",
       IF(OR(_xlfn._xlws.FILTER('Checklist.loc DATA'!$D$3:$D$3000,'Checklist.loc DATA'!$C$3:$C$3000=H835,"#no matching result in Checklist.loc DATA")="#no matching result found in Checklist.loc DATA",_xlfn._xlws.FILTER('Checklist.loc DATA'!$D$3:$D$3000,'Checklist.loc DATA'!$C$3:$C$3000=H835,"#no matching result in Checklist.loc DATA")="MISSING",_xlfn._xlws.FILTER('Checklist.loc DATA'!$D$3:$D$3000,'Checklist.loc DATA'!$C$3:$C$3000=H835,"#no matching result in Checklist.loc DATA")=""),
            IF(_xlfn._xlws.FILTER('GAME.CHECKLIST_ Integrator'!$C$2:$C$3000,'GAME.CHECKLIST_ Integrator'!$D$2:$D$3000=H835,"#no matching result in GAME.CHECKLIST Integrator")="0","#Text found in aircraft PAGE_Integrator but no matching entry name; check that you copy-pasted entry names",
                   _xlfn._xlws.FILTER('GAME.CHECKLIST_ Integrator'!$C$2:$C$3000,'GAME.CHECKLIST_ Integrator'!$D$2:$D$3000=H835,"#no matching result in GAME.CHECKLIST Integrator")),
           _xlfn._xlws.FILTER('Checklist.loc DATA'!$D$3:$D$3000,'Checklist.loc DATA'!$C$3:$C$3000=H835,"#no matching result in Checklist.loc DATA")))</f>
        <v/>
      </c>
      <c r="J835" s="48"/>
      <c r="K835" s="46" t="str" cm="1">
        <f t="array" ref="K835">IF(OR(J835="",J835=0),"",
       IF(OR(_xlfn._xlws.FILTER('Checklist.loc DATA'!$E$3:$E$3000,'Checklist.loc DATA'!$D$3:$D$3000=J835,"#no matching result in Checklist.loc DATA")="#no matching result found in Checklist.loc DATA",_xlfn._xlws.FILTER('Checklist.loc DATA'!$E$3:$E$3000,'Checklist.loc DATA'!$D$3:$D$3000=J835,"#no matching result in Checklist.loc DATA")="MISSING",_xlfn._xlws.FILTER('Checklist.loc DATA'!$E$3:$E$3000,'Checklist.loc DATA'!$D$3:$D$3000=J835,"#no matching result in Checklist.loc DATA")=""),
          IF(_xlfn._xlws.FILTER('CLUE. Integrator'!$C$2:$C$3000,'CLUE. Integrator'!$D$2:$D$3000=J835,"#no matching result in aircraft CLUE_Integrator")="0","#Text found in aircraft CLUE_Integrator but no matching entry name; check that you copy-pasted entry names",
                   _xlfn._xlws.FILTER('CLUE. Integrator'!$C$2:$C$3000,'CLUE. Integrator'!$D$2:$D$3000=J835,"#no matching result in aircraft CLUE_Integrator")),
           _xlfn._xlws.FILTER('Checklist.loc DATA'!$E$3:$E$3000,'Checklist.loc DATA'!$D$3:$D$3000=J835,"#no matching result in Checklist.loc DATA")))</f>
        <v/>
      </c>
      <c r="L835" s="63" t="str">
        <f>IF('Integrator tracking'!G844="","",'Integrator tracking'!G844)</f>
        <v/>
      </c>
      <c r="M835" s="14" t="str">
        <f t="shared" si="24"/>
        <v/>
      </c>
      <c r="N835" s="14" t="str">
        <f>IF(F835="","",
_xlfn.CONCAT('Resource Checklist generator'!$A$2,UPPER('Resource Checklist generator'!$O$1),SUBSTITUTE(_xlfn.CONCAT(G835,"_",I835),"GAME.CHECKLIST_",""),"_",T835,'Resource Checklist generator'!$M$2,L835,'Resource Checklist generator'!$K$2,CHAR(10),
    'Resource Checklist generator'!$L$1,'Resource Checklist generator'!$N$2,'Resource Checklist generator'!$K$1,CHAR(10),
    'Resource Checklist generator'!$N$1
))</f>
        <v/>
      </c>
      <c r="O835" s="14" t="str">
        <f>IF(NOT(OR(U835=0,U835="")),_xlfn.CONCAT('Resource Checklist generator'!$G$2,U835,'Resource Checklist generator'!$H$2,CHAR(10),'Resource Checklist generator'!$I$2),"")</f>
        <v/>
      </c>
      <c r="P835" s="14" t="str">
        <f>IF(NOT(OR(V835=0,V835="")),_xlfn.CONCAT('Resource Checklist generator'!$J$2,V835,'Resource Checklist generator'!$H$2,CHAR(10),'Resource Checklist generator'!$L$2),"")</f>
        <v/>
      </c>
      <c r="Q835" s="14" t="str">
        <f>IF(F835="","",
    _xlfn.CONCAT('Resource Checklist generator'!$A$1,UPPER('Resource Checklist generator'!$O$1),SUBSTITUTE(_xlfn.CONCAT(G835,"_",I835),"GAME.CHECKLIST_",""),'Resource Checklist generator'!$B$1,CHAR(10),
    'Resource Checklist generator'!$C$1,G835,'Resource Checklist generator'!$D$1,I835,'Resource Checklist generator'!$E$1,CHAR(10),
    IF(K835="","",_xlfn.CONCAT('Resource Checklist generator'!$F$1,K835,'Resource Checklist generator'!$G$1,CHAR(10))),
    'Resource Checklist generator'!$J$1,'Resource Checklist generator'!$K$1,CHAR(10),
    'Resource Checklist generator'!$N$1)
)</f>
        <v/>
      </c>
      <c r="R835" s="14"/>
      <c r="S835" s="14" t="str">
        <f t="shared" si="25"/>
        <v/>
      </c>
      <c r="T835" s="14" t="str" cm="1">
        <f t="array" ref="T835">IF(Q835="","",MATCH(MID(Q835,1,255),MID($R$3:$R$999,1,255),0))</f>
        <v/>
      </c>
      <c r="U835" s="14"/>
      <c r="V835" s="14"/>
    </row>
    <row r="836" spans="2:22">
      <c r="B836" s="9"/>
      <c r="C836" s="46" t="str" cm="1">
        <f t="array" ref="C836">IF(B836="","",
       IF(OR(_xlfn._xlws.FILTER('Checklist.loc DATA'!$D$3:$D$3000,'Checklist.loc DATA'!$C$3:$C$3000=B836,"#no matching result in Checklist.loc DATA")="#no matching result found in Checklist.loc DATA",_xlfn._xlws.FILTER('Checklist.loc DATA'!$D$3:$D$3000,'Checklist.loc DATA'!$C$3:$C$3000=B836,"#no matching result in Checklist.loc DATA")="MISSING",_xlfn._xlws.FILTER('Checklist.loc DATA'!$D$3:$D$3000,'Checklist.loc DATA'!$C$3:$C$3000=B836,"#no matching result in Checklist.loc DATA")=""),
            IF(_xlfn._xlws.FILTER('GAME.CHECKLIST_ Integrator'!$C$2:$C$3000,'GAME.CHECKLIST_ Integrator'!$D$2:$D$3000=B836,"#no matching result in GAME.CHECKLIST Integrator")="0","#Text found in aircraft PAGE_Integrator but no matching entry name; check that you copy-pasted entry names",
                   _xlfn._xlws.FILTER('GAME.CHECKLIST_ Integrator'!$C$2:$C$3000,'GAME.CHECKLIST_ Integrator'!$D$2:$D$3000=B836,"#no matching result in GAME.CHECKLIST Integrator")),
           _xlfn._xlws.FILTER('Checklist.loc DATA'!$D$3:$D$3000,'Checklist.loc DATA'!$C$3:$C$3000=B836,"#no matching result in Checklist.loc DATA")))</f>
        <v/>
      </c>
      <c r="D836" s="54"/>
      <c r="E836" s="46" t="str" cm="1">
        <f t="array" ref="E836">IF(D836="","",
       IF(OR(_xlfn._xlws.FILTER('Checklist.loc DATA'!$D$3:$D$3000,'Checklist.loc DATA'!$C$3:$C$3000=D836,"#no matching result in Checklist.loc DATA")="#no matching result found in Checklist.loc DATA",_xlfn._xlws.FILTER('Checklist.loc DATA'!$D$3:$D$3000,'Checklist.loc DATA'!$C$3:$C$3000=D836,"#no matching result in Checklist.loc DATA")="MISSING",_xlfn._xlws.FILTER('Checklist.loc DATA'!$D$3:$D$3000,'Checklist.loc DATA'!$C$3:$C$3000=D836,"#no matching result in Checklist.loc DATA")=""),
            IF(_xlfn._xlws.FILTER('GAME.CHECKLIST_ Integrator'!$C$2:$C$3000,'GAME.CHECKLIST_ Integrator'!$D$2:$D$3000=D836,"#no matching result in GAME.CHECKLIST Integrator")="0","#Text found in aircraft PAGE_Integrator but no matching entry name; check that you copy-pasted entry names",
                   _xlfn._xlws.FILTER('GAME.CHECKLIST_ Integrator'!$C$2:$C$3000,'GAME.CHECKLIST_ Integrator'!$D$2:$D$3000=D836,"#no matching result in GAME.CHECKLIST Integrator")),
           _xlfn._xlws.FILTER('Checklist.loc DATA'!$D$3:$D$3000,'Checklist.loc DATA'!$C$3:$C$3000=D836,"#no matching result in Checklist.loc DATA")))</f>
        <v/>
      </c>
      <c r="F836" s="52"/>
      <c r="G836" s="46" t="str" cm="1">
        <f t="array" ref="G836">IF(F836="","",
       IF(OR(_xlfn._xlws.FILTER('Checklist.loc DATA'!$D$3:$D$3000,'Checklist.loc DATA'!$C$3:$C$3000=F836,"#no matching result in Checklist.loc DATA")="#no matching result found in Checklist.loc DATA",_xlfn._xlws.FILTER('Checklist.loc DATA'!$D$3:$D$3000,'Checklist.loc DATA'!$C$3:$C$3000=F836,"#no matching result in Checklist.loc DATA")="MISSING",_xlfn._xlws.FILTER('Checklist.loc DATA'!$D$3:$D$3000,'Checklist.loc DATA'!$C$3:$C$3000=F836,"#no matching result in Checklist.loc DATA")=""),
            IF(_xlfn._xlws.FILTER('GAME.CHECKLIST_ Integrator'!$C$2:$C$3000,'GAME.CHECKLIST_ Integrator'!$D$2:$D$3000=F836,"#no matching result in GAME.CHECKLIST Integrator")="0","#Text found in aircraft PAGE_Integrator but no matching entry name; check that you copy-pasted entry names",
                   _xlfn._xlws.FILTER('GAME.CHECKLIST_ Integrator'!$C$2:$C$3000,'GAME.CHECKLIST_ Integrator'!$D$2:$D$3000=F836,"#no matching result in GAME.CHECKLIST Integrator")),
           _xlfn._xlws.FILTER('Checklist.loc DATA'!$D$3:$D$3000,'Checklist.loc DATA'!$C$3:$C$3000=F836,"#no matching result in Checklist.loc DATA")))</f>
        <v/>
      </c>
      <c r="H836" s="61"/>
      <c r="I836" s="46" t="str" cm="1">
        <f t="array" ref="I836">IF(H836="","",
       IF(OR(_xlfn._xlws.FILTER('Checklist.loc DATA'!$D$3:$D$3000,'Checklist.loc DATA'!$C$3:$C$3000=H836,"#no matching result in Checklist.loc DATA")="#no matching result found in Checklist.loc DATA",_xlfn._xlws.FILTER('Checklist.loc DATA'!$D$3:$D$3000,'Checklist.loc DATA'!$C$3:$C$3000=H836,"#no matching result in Checklist.loc DATA")="MISSING",_xlfn._xlws.FILTER('Checklist.loc DATA'!$D$3:$D$3000,'Checklist.loc DATA'!$C$3:$C$3000=H836,"#no matching result in Checklist.loc DATA")=""),
            IF(_xlfn._xlws.FILTER('GAME.CHECKLIST_ Integrator'!$C$2:$C$3000,'GAME.CHECKLIST_ Integrator'!$D$2:$D$3000=H836,"#no matching result in GAME.CHECKLIST Integrator")="0","#Text found in aircraft PAGE_Integrator but no matching entry name; check that you copy-pasted entry names",
                   _xlfn._xlws.FILTER('GAME.CHECKLIST_ Integrator'!$C$2:$C$3000,'GAME.CHECKLIST_ Integrator'!$D$2:$D$3000=H836,"#no matching result in GAME.CHECKLIST Integrator")),
           _xlfn._xlws.FILTER('Checklist.loc DATA'!$D$3:$D$3000,'Checklist.loc DATA'!$C$3:$C$3000=H836,"#no matching result in Checklist.loc DATA")))</f>
        <v/>
      </c>
      <c r="J836" s="48"/>
      <c r="K836" s="46" t="str" cm="1">
        <f t="array" ref="K836">IF(OR(J836="",J836=0),"",
       IF(OR(_xlfn._xlws.FILTER('Checklist.loc DATA'!$E$3:$E$3000,'Checklist.loc DATA'!$D$3:$D$3000=J836,"#no matching result in Checklist.loc DATA")="#no matching result found in Checklist.loc DATA",_xlfn._xlws.FILTER('Checklist.loc DATA'!$E$3:$E$3000,'Checklist.loc DATA'!$D$3:$D$3000=J836,"#no matching result in Checklist.loc DATA")="MISSING",_xlfn._xlws.FILTER('Checklist.loc DATA'!$E$3:$E$3000,'Checklist.loc DATA'!$D$3:$D$3000=J836,"#no matching result in Checklist.loc DATA")=""),
          IF(_xlfn._xlws.FILTER('CLUE. Integrator'!$C$2:$C$3000,'CLUE. Integrator'!$D$2:$D$3000=J836,"#no matching result in aircraft CLUE_Integrator")="0","#Text found in aircraft CLUE_Integrator but no matching entry name; check that you copy-pasted entry names",
                   _xlfn._xlws.FILTER('CLUE. Integrator'!$C$2:$C$3000,'CLUE. Integrator'!$D$2:$D$3000=J836,"#no matching result in aircraft CLUE_Integrator")),
           _xlfn._xlws.FILTER('Checklist.loc DATA'!$E$3:$E$3000,'Checklist.loc DATA'!$D$3:$D$3000=J836,"#no matching result in Checklist.loc DATA")))</f>
        <v/>
      </c>
      <c r="L836" s="63" t="str">
        <f>IF('Integrator tracking'!G845="","",'Integrator tracking'!G845)</f>
        <v/>
      </c>
      <c r="M836" s="14" t="str">
        <f t="shared" ref="M836:M899" si="26">IF(NOT(OR(R836=0,R836="")),SUBSTITUTE(R836,_xlfn.CONCAT("""&gt;",CHAR(10),"&lt;CheckpointDesc"),_xlfn.CONCAT("_",S836,"""&gt;",CHAR(10),"&lt;CheckpointDesc")),"")</f>
        <v/>
      </c>
      <c r="N836" s="14" t="str">
        <f>IF(F836="","",
_xlfn.CONCAT('Resource Checklist generator'!$A$2,UPPER('Resource Checklist generator'!$O$1),SUBSTITUTE(_xlfn.CONCAT(G836,"_",I836),"GAME.CHECKLIST_",""),"_",T836,'Resource Checklist generator'!$M$2,L836,'Resource Checklist generator'!$K$2,CHAR(10),
    'Resource Checklist generator'!$L$1,'Resource Checklist generator'!$N$2,'Resource Checklist generator'!$K$1,CHAR(10),
    'Resource Checklist generator'!$N$1
))</f>
        <v/>
      </c>
      <c r="O836" s="14" t="str">
        <f>IF(NOT(OR(U836=0,U836="")),_xlfn.CONCAT('Resource Checklist generator'!$G$2,U836,'Resource Checklist generator'!$H$2,CHAR(10),'Resource Checklist generator'!$I$2),"")</f>
        <v/>
      </c>
      <c r="P836" s="14" t="str">
        <f>IF(NOT(OR(V836=0,V836="")),_xlfn.CONCAT('Resource Checklist generator'!$J$2,V836,'Resource Checklist generator'!$H$2,CHAR(10),'Resource Checklist generator'!$L$2),"")</f>
        <v/>
      </c>
      <c r="Q836" s="14" t="str">
        <f>IF(F836="","",
    _xlfn.CONCAT('Resource Checklist generator'!$A$1,UPPER('Resource Checklist generator'!$O$1),SUBSTITUTE(_xlfn.CONCAT(G836,"_",I836),"GAME.CHECKLIST_",""),'Resource Checklist generator'!$B$1,CHAR(10),
    'Resource Checklist generator'!$C$1,G836,'Resource Checklist generator'!$D$1,I836,'Resource Checklist generator'!$E$1,CHAR(10),
    IF(K836="","",_xlfn.CONCAT('Resource Checklist generator'!$F$1,K836,'Resource Checklist generator'!$G$1,CHAR(10))),
    'Resource Checklist generator'!$J$1,'Resource Checklist generator'!$K$1,CHAR(10),
    'Resource Checklist generator'!$N$1)
)</f>
        <v/>
      </c>
      <c r="R836" s="14"/>
      <c r="S836" s="14" t="str">
        <f t="shared" ref="S836:S899" si="27">IF(R836="","",ROW()-2)</f>
        <v/>
      </c>
      <c r="T836" s="14" t="str" cm="1">
        <f t="array" ref="T836">IF(Q836="","",MATCH(MID(Q836,1,255),MID($R$3:$R$999,1,255),0))</f>
        <v/>
      </c>
      <c r="U836" s="14"/>
      <c r="V836" s="14"/>
    </row>
    <row r="837" spans="2:22">
      <c r="B837" s="9"/>
      <c r="C837" s="46" t="str" cm="1">
        <f t="array" ref="C837">IF(B837="","",
       IF(OR(_xlfn._xlws.FILTER('Checklist.loc DATA'!$D$3:$D$3000,'Checklist.loc DATA'!$C$3:$C$3000=B837,"#no matching result in Checklist.loc DATA")="#no matching result found in Checklist.loc DATA",_xlfn._xlws.FILTER('Checklist.loc DATA'!$D$3:$D$3000,'Checklist.loc DATA'!$C$3:$C$3000=B837,"#no matching result in Checklist.loc DATA")="MISSING",_xlfn._xlws.FILTER('Checklist.loc DATA'!$D$3:$D$3000,'Checklist.loc DATA'!$C$3:$C$3000=B837,"#no matching result in Checklist.loc DATA")=""),
            IF(_xlfn._xlws.FILTER('GAME.CHECKLIST_ Integrator'!$C$2:$C$3000,'GAME.CHECKLIST_ Integrator'!$D$2:$D$3000=B837,"#no matching result in GAME.CHECKLIST Integrator")="0","#Text found in aircraft PAGE_Integrator but no matching entry name; check that you copy-pasted entry names",
                   _xlfn._xlws.FILTER('GAME.CHECKLIST_ Integrator'!$C$2:$C$3000,'GAME.CHECKLIST_ Integrator'!$D$2:$D$3000=B837,"#no matching result in GAME.CHECKLIST Integrator")),
           _xlfn._xlws.FILTER('Checklist.loc DATA'!$D$3:$D$3000,'Checklist.loc DATA'!$C$3:$C$3000=B837,"#no matching result in Checklist.loc DATA")))</f>
        <v/>
      </c>
      <c r="D837" s="54"/>
      <c r="E837" s="46" t="str" cm="1">
        <f t="array" ref="E837">IF(D837="","",
       IF(OR(_xlfn._xlws.FILTER('Checklist.loc DATA'!$D$3:$D$3000,'Checklist.loc DATA'!$C$3:$C$3000=D837,"#no matching result in Checklist.loc DATA")="#no matching result found in Checklist.loc DATA",_xlfn._xlws.FILTER('Checklist.loc DATA'!$D$3:$D$3000,'Checklist.loc DATA'!$C$3:$C$3000=D837,"#no matching result in Checklist.loc DATA")="MISSING",_xlfn._xlws.FILTER('Checklist.loc DATA'!$D$3:$D$3000,'Checklist.loc DATA'!$C$3:$C$3000=D837,"#no matching result in Checklist.loc DATA")=""),
            IF(_xlfn._xlws.FILTER('GAME.CHECKLIST_ Integrator'!$C$2:$C$3000,'GAME.CHECKLIST_ Integrator'!$D$2:$D$3000=D837,"#no matching result in GAME.CHECKLIST Integrator")="0","#Text found in aircraft PAGE_Integrator but no matching entry name; check that you copy-pasted entry names",
                   _xlfn._xlws.FILTER('GAME.CHECKLIST_ Integrator'!$C$2:$C$3000,'GAME.CHECKLIST_ Integrator'!$D$2:$D$3000=D837,"#no matching result in GAME.CHECKLIST Integrator")),
           _xlfn._xlws.FILTER('Checklist.loc DATA'!$D$3:$D$3000,'Checklist.loc DATA'!$C$3:$C$3000=D837,"#no matching result in Checklist.loc DATA")))</f>
        <v/>
      </c>
      <c r="F837" s="52"/>
      <c r="G837" s="46" t="str" cm="1">
        <f t="array" ref="G837">IF(F837="","",
       IF(OR(_xlfn._xlws.FILTER('Checklist.loc DATA'!$D$3:$D$3000,'Checklist.loc DATA'!$C$3:$C$3000=F837,"#no matching result in Checklist.loc DATA")="#no matching result found in Checklist.loc DATA",_xlfn._xlws.FILTER('Checklist.loc DATA'!$D$3:$D$3000,'Checklist.loc DATA'!$C$3:$C$3000=F837,"#no matching result in Checklist.loc DATA")="MISSING",_xlfn._xlws.FILTER('Checklist.loc DATA'!$D$3:$D$3000,'Checklist.loc DATA'!$C$3:$C$3000=F837,"#no matching result in Checklist.loc DATA")=""),
            IF(_xlfn._xlws.FILTER('GAME.CHECKLIST_ Integrator'!$C$2:$C$3000,'GAME.CHECKLIST_ Integrator'!$D$2:$D$3000=F837,"#no matching result in GAME.CHECKLIST Integrator")="0","#Text found in aircraft PAGE_Integrator but no matching entry name; check that you copy-pasted entry names",
                   _xlfn._xlws.FILTER('GAME.CHECKLIST_ Integrator'!$C$2:$C$3000,'GAME.CHECKLIST_ Integrator'!$D$2:$D$3000=F837,"#no matching result in GAME.CHECKLIST Integrator")),
           _xlfn._xlws.FILTER('Checklist.loc DATA'!$D$3:$D$3000,'Checklist.loc DATA'!$C$3:$C$3000=F837,"#no matching result in Checklist.loc DATA")))</f>
        <v/>
      </c>
      <c r="H837" s="61"/>
      <c r="I837" s="46" t="str" cm="1">
        <f t="array" ref="I837">IF(H837="","",
       IF(OR(_xlfn._xlws.FILTER('Checklist.loc DATA'!$D$3:$D$3000,'Checklist.loc DATA'!$C$3:$C$3000=H837,"#no matching result in Checklist.loc DATA")="#no matching result found in Checklist.loc DATA",_xlfn._xlws.FILTER('Checklist.loc DATA'!$D$3:$D$3000,'Checklist.loc DATA'!$C$3:$C$3000=H837,"#no matching result in Checklist.loc DATA")="MISSING",_xlfn._xlws.FILTER('Checklist.loc DATA'!$D$3:$D$3000,'Checklist.loc DATA'!$C$3:$C$3000=H837,"#no matching result in Checklist.loc DATA")=""),
            IF(_xlfn._xlws.FILTER('GAME.CHECKLIST_ Integrator'!$C$2:$C$3000,'GAME.CHECKLIST_ Integrator'!$D$2:$D$3000=H837,"#no matching result in GAME.CHECKLIST Integrator")="0","#Text found in aircraft PAGE_Integrator but no matching entry name; check that you copy-pasted entry names",
                   _xlfn._xlws.FILTER('GAME.CHECKLIST_ Integrator'!$C$2:$C$3000,'GAME.CHECKLIST_ Integrator'!$D$2:$D$3000=H837,"#no matching result in GAME.CHECKLIST Integrator")),
           _xlfn._xlws.FILTER('Checklist.loc DATA'!$D$3:$D$3000,'Checklist.loc DATA'!$C$3:$C$3000=H837,"#no matching result in Checklist.loc DATA")))</f>
        <v/>
      </c>
      <c r="J837" s="48"/>
      <c r="K837" s="46" t="str" cm="1">
        <f t="array" ref="K837">IF(OR(J837="",J837=0),"",
       IF(OR(_xlfn._xlws.FILTER('Checklist.loc DATA'!$E$3:$E$3000,'Checklist.loc DATA'!$D$3:$D$3000=J837,"#no matching result in Checklist.loc DATA")="#no matching result found in Checklist.loc DATA",_xlfn._xlws.FILTER('Checklist.loc DATA'!$E$3:$E$3000,'Checklist.loc DATA'!$D$3:$D$3000=J837,"#no matching result in Checklist.loc DATA")="MISSING",_xlfn._xlws.FILTER('Checklist.loc DATA'!$E$3:$E$3000,'Checklist.loc DATA'!$D$3:$D$3000=J837,"#no matching result in Checklist.loc DATA")=""),
          IF(_xlfn._xlws.FILTER('CLUE. Integrator'!$C$2:$C$3000,'CLUE. Integrator'!$D$2:$D$3000=J837,"#no matching result in aircraft CLUE_Integrator")="0","#Text found in aircraft CLUE_Integrator but no matching entry name; check that you copy-pasted entry names",
                   _xlfn._xlws.FILTER('CLUE. Integrator'!$C$2:$C$3000,'CLUE. Integrator'!$D$2:$D$3000=J837,"#no matching result in aircraft CLUE_Integrator")),
           _xlfn._xlws.FILTER('Checklist.loc DATA'!$E$3:$E$3000,'Checklist.loc DATA'!$D$3:$D$3000=J837,"#no matching result in Checklist.loc DATA")))</f>
        <v/>
      </c>
      <c r="L837" s="63" t="str">
        <f>IF('Integrator tracking'!G846="","",'Integrator tracking'!G846)</f>
        <v/>
      </c>
      <c r="M837" s="14" t="str">
        <f t="shared" si="26"/>
        <v/>
      </c>
      <c r="N837" s="14" t="str">
        <f>IF(F837="","",
_xlfn.CONCAT('Resource Checklist generator'!$A$2,UPPER('Resource Checklist generator'!$O$1),SUBSTITUTE(_xlfn.CONCAT(G837,"_",I837),"GAME.CHECKLIST_",""),"_",T837,'Resource Checklist generator'!$M$2,L837,'Resource Checklist generator'!$K$2,CHAR(10),
    'Resource Checklist generator'!$L$1,'Resource Checklist generator'!$N$2,'Resource Checklist generator'!$K$1,CHAR(10),
    'Resource Checklist generator'!$N$1
))</f>
        <v/>
      </c>
      <c r="O837" s="14" t="str">
        <f>IF(NOT(OR(U837=0,U837="")),_xlfn.CONCAT('Resource Checklist generator'!$G$2,U837,'Resource Checklist generator'!$H$2,CHAR(10),'Resource Checklist generator'!$I$2),"")</f>
        <v/>
      </c>
      <c r="P837" s="14" t="str">
        <f>IF(NOT(OR(V837=0,V837="")),_xlfn.CONCAT('Resource Checklist generator'!$J$2,V837,'Resource Checklist generator'!$H$2,CHAR(10),'Resource Checklist generator'!$L$2),"")</f>
        <v/>
      </c>
      <c r="Q837" s="14" t="str">
        <f>IF(F837="","",
    _xlfn.CONCAT('Resource Checklist generator'!$A$1,UPPER('Resource Checklist generator'!$O$1),SUBSTITUTE(_xlfn.CONCAT(G837,"_",I837),"GAME.CHECKLIST_",""),'Resource Checklist generator'!$B$1,CHAR(10),
    'Resource Checklist generator'!$C$1,G837,'Resource Checklist generator'!$D$1,I837,'Resource Checklist generator'!$E$1,CHAR(10),
    IF(K837="","",_xlfn.CONCAT('Resource Checklist generator'!$F$1,K837,'Resource Checklist generator'!$G$1,CHAR(10))),
    'Resource Checklist generator'!$J$1,'Resource Checklist generator'!$K$1,CHAR(10),
    'Resource Checklist generator'!$N$1)
)</f>
        <v/>
      </c>
      <c r="R837" s="14"/>
      <c r="S837" s="14" t="str">
        <f t="shared" si="27"/>
        <v/>
      </c>
      <c r="T837" s="14" t="str" cm="1">
        <f t="array" ref="T837">IF(Q837="","",MATCH(MID(Q837,1,255),MID($R$3:$R$999,1,255),0))</f>
        <v/>
      </c>
      <c r="U837" s="14"/>
      <c r="V837" s="14"/>
    </row>
    <row r="838" spans="2:22">
      <c r="B838" s="9"/>
      <c r="C838" s="46" t="str" cm="1">
        <f t="array" ref="C838">IF(B838="","",
       IF(OR(_xlfn._xlws.FILTER('Checklist.loc DATA'!$D$3:$D$3000,'Checklist.loc DATA'!$C$3:$C$3000=B838,"#no matching result in Checklist.loc DATA")="#no matching result found in Checklist.loc DATA",_xlfn._xlws.FILTER('Checklist.loc DATA'!$D$3:$D$3000,'Checklist.loc DATA'!$C$3:$C$3000=B838,"#no matching result in Checklist.loc DATA")="MISSING",_xlfn._xlws.FILTER('Checklist.loc DATA'!$D$3:$D$3000,'Checklist.loc DATA'!$C$3:$C$3000=B838,"#no matching result in Checklist.loc DATA")=""),
            IF(_xlfn._xlws.FILTER('GAME.CHECKLIST_ Integrator'!$C$2:$C$3000,'GAME.CHECKLIST_ Integrator'!$D$2:$D$3000=B838,"#no matching result in GAME.CHECKLIST Integrator")="0","#Text found in aircraft PAGE_Integrator but no matching entry name; check that you copy-pasted entry names",
                   _xlfn._xlws.FILTER('GAME.CHECKLIST_ Integrator'!$C$2:$C$3000,'GAME.CHECKLIST_ Integrator'!$D$2:$D$3000=B838,"#no matching result in GAME.CHECKLIST Integrator")),
           _xlfn._xlws.FILTER('Checklist.loc DATA'!$D$3:$D$3000,'Checklist.loc DATA'!$C$3:$C$3000=B838,"#no matching result in Checklist.loc DATA")))</f>
        <v/>
      </c>
      <c r="D838" s="54"/>
      <c r="E838" s="46" t="str" cm="1">
        <f t="array" ref="E838">IF(D838="","",
       IF(OR(_xlfn._xlws.FILTER('Checklist.loc DATA'!$D$3:$D$3000,'Checklist.loc DATA'!$C$3:$C$3000=D838,"#no matching result in Checklist.loc DATA")="#no matching result found in Checklist.loc DATA",_xlfn._xlws.FILTER('Checklist.loc DATA'!$D$3:$D$3000,'Checklist.loc DATA'!$C$3:$C$3000=D838,"#no matching result in Checklist.loc DATA")="MISSING",_xlfn._xlws.FILTER('Checklist.loc DATA'!$D$3:$D$3000,'Checklist.loc DATA'!$C$3:$C$3000=D838,"#no matching result in Checklist.loc DATA")=""),
            IF(_xlfn._xlws.FILTER('GAME.CHECKLIST_ Integrator'!$C$2:$C$3000,'GAME.CHECKLIST_ Integrator'!$D$2:$D$3000=D838,"#no matching result in GAME.CHECKLIST Integrator")="0","#Text found in aircraft PAGE_Integrator but no matching entry name; check that you copy-pasted entry names",
                   _xlfn._xlws.FILTER('GAME.CHECKLIST_ Integrator'!$C$2:$C$3000,'GAME.CHECKLIST_ Integrator'!$D$2:$D$3000=D838,"#no matching result in GAME.CHECKLIST Integrator")),
           _xlfn._xlws.FILTER('Checklist.loc DATA'!$D$3:$D$3000,'Checklist.loc DATA'!$C$3:$C$3000=D838,"#no matching result in Checklist.loc DATA")))</f>
        <v/>
      </c>
      <c r="F838" s="52"/>
      <c r="G838" s="46" t="str" cm="1">
        <f t="array" ref="G838">IF(F838="","",
       IF(OR(_xlfn._xlws.FILTER('Checklist.loc DATA'!$D$3:$D$3000,'Checklist.loc DATA'!$C$3:$C$3000=F838,"#no matching result in Checklist.loc DATA")="#no matching result found in Checklist.loc DATA",_xlfn._xlws.FILTER('Checklist.loc DATA'!$D$3:$D$3000,'Checklist.loc DATA'!$C$3:$C$3000=F838,"#no matching result in Checklist.loc DATA")="MISSING",_xlfn._xlws.FILTER('Checklist.loc DATA'!$D$3:$D$3000,'Checklist.loc DATA'!$C$3:$C$3000=F838,"#no matching result in Checklist.loc DATA")=""),
            IF(_xlfn._xlws.FILTER('GAME.CHECKLIST_ Integrator'!$C$2:$C$3000,'GAME.CHECKLIST_ Integrator'!$D$2:$D$3000=F838,"#no matching result in GAME.CHECKLIST Integrator")="0","#Text found in aircraft PAGE_Integrator but no matching entry name; check that you copy-pasted entry names",
                   _xlfn._xlws.FILTER('GAME.CHECKLIST_ Integrator'!$C$2:$C$3000,'GAME.CHECKLIST_ Integrator'!$D$2:$D$3000=F838,"#no matching result in GAME.CHECKLIST Integrator")),
           _xlfn._xlws.FILTER('Checklist.loc DATA'!$D$3:$D$3000,'Checklist.loc DATA'!$C$3:$C$3000=F838,"#no matching result in Checklist.loc DATA")))</f>
        <v/>
      </c>
      <c r="H838" s="61"/>
      <c r="I838" s="46" t="str" cm="1">
        <f t="array" ref="I838">IF(H838="","",
       IF(OR(_xlfn._xlws.FILTER('Checklist.loc DATA'!$D$3:$D$3000,'Checklist.loc DATA'!$C$3:$C$3000=H838,"#no matching result in Checklist.loc DATA")="#no matching result found in Checklist.loc DATA",_xlfn._xlws.FILTER('Checklist.loc DATA'!$D$3:$D$3000,'Checklist.loc DATA'!$C$3:$C$3000=H838,"#no matching result in Checklist.loc DATA")="MISSING",_xlfn._xlws.FILTER('Checklist.loc DATA'!$D$3:$D$3000,'Checklist.loc DATA'!$C$3:$C$3000=H838,"#no matching result in Checklist.loc DATA")=""),
            IF(_xlfn._xlws.FILTER('GAME.CHECKLIST_ Integrator'!$C$2:$C$3000,'GAME.CHECKLIST_ Integrator'!$D$2:$D$3000=H838,"#no matching result in GAME.CHECKLIST Integrator")="0","#Text found in aircraft PAGE_Integrator but no matching entry name; check that you copy-pasted entry names",
                   _xlfn._xlws.FILTER('GAME.CHECKLIST_ Integrator'!$C$2:$C$3000,'GAME.CHECKLIST_ Integrator'!$D$2:$D$3000=H838,"#no matching result in GAME.CHECKLIST Integrator")),
           _xlfn._xlws.FILTER('Checklist.loc DATA'!$D$3:$D$3000,'Checklist.loc DATA'!$C$3:$C$3000=H838,"#no matching result in Checklist.loc DATA")))</f>
        <v/>
      </c>
      <c r="J838" s="48"/>
      <c r="K838" s="46" t="str" cm="1">
        <f t="array" ref="K838">IF(OR(J838="",J838=0),"",
       IF(OR(_xlfn._xlws.FILTER('Checklist.loc DATA'!$E$3:$E$3000,'Checklist.loc DATA'!$D$3:$D$3000=J838,"#no matching result in Checklist.loc DATA")="#no matching result found in Checklist.loc DATA",_xlfn._xlws.FILTER('Checklist.loc DATA'!$E$3:$E$3000,'Checklist.loc DATA'!$D$3:$D$3000=J838,"#no matching result in Checklist.loc DATA")="MISSING",_xlfn._xlws.FILTER('Checklist.loc DATA'!$E$3:$E$3000,'Checklist.loc DATA'!$D$3:$D$3000=J838,"#no matching result in Checklist.loc DATA")=""),
          IF(_xlfn._xlws.FILTER('CLUE. Integrator'!$C$2:$C$3000,'CLUE. Integrator'!$D$2:$D$3000=J838,"#no matching result in aircraft CLUE_Integrator")="0","#Text found in aircraft CLUE_Integrator but no matching entry name; check that you copy-pasted entry names",
                   _xlfn._xlws.FILTER('CLUE. Integrator'!$C$2:$C$3000,'CLUE. Integrator'!$D$2:$D$3000=J838,"#no matching result in aircraft CLUE_Integrator")),
           _xlfn._xlws.FILTER('Checklist.loc DATA'!$E$3:$E$3000,'Checklist.loc DATA'!$D$3:$D$3000=J838,"#no matching result in Checklist.loc DATA")))</f>
        <v/>
      </c>
      <c r="L838" s="63" t="str">
        <f>IF('Integrator tracking'!G847="","",'Integrator tracking'!G847)</f>
        <v/>
      </c>
      <c r="M838" s="14" t="str">
        <f t="shared" si="26"/>
        <v/>
      </c>
      <c r="N838" s="14" t="str">
        <f>IF(F838="","",
_xlfn.CONCAT('Resource Checklist generator'!$A$2,UPPER('Resource Checklist generator'!$O$1),SUBSTITUTE(_xlfn.CONCAT(G838,"_",I838),"GAME.CHECKLIST_",""),"_",T838,'Resource Checklist generator'!$M$2,L838,'Resource Checklist generator'!$K$2,CHAR(10),
    'Resource Checklist generator'!$L$1,'Resource Checklist generator'!$N$2,'Resource Checklist generator'!$K$1,CHAR(10),
    'Resource Checklist generator'!$N$1
))</f>
        <v/>
      </c>
      <c r="O838" s="14" t="str">
        <f>IF(NOT(OR(U838=0,U838="")),_xlfn.CONCAT('Resource Checklist generator'!$G$2,U838,'Resource Checklist generator'!$H$2,CHAR(10),'Resource Checklist generator'!$I$2),"")</f>
        <v/>
      </c>
      <c r="P838" s="14" t="str">
        <f>IF(NOT(OR(V838=0,V838="")),_xlfn.CONCAT('Resource Checklist generator'!$J$2,V838,'Resource Checklist generator'!$H$2,CHAR(10),'Resource Checklist generator'!$L$2),"")</f>
        <v/>
      </c>
      <c r="Q838" s="14" t="str">
        <f>IF(F838="","",
    _xlfn.CONCAT('Resource Checklist generator'!$A$1,UPPER('Resource Checklist generator'!$O$1),SUBSTITUTE(_xlfn.CONCAT(G838,"_",I838),"GAME.CHECKLIST_",""),'Resource Checklist generator'!$B$1,CHAR(10),
    'Resource Checklist generator'!$C$1,G838,'Resource Checklist generator'!$D$1,I838,'Resource Checklist generator'!$E$1,CHAR(10),
    IF(K838="","",_xlfn.CONCAT('Resource Checklist generator'!$F$1,K838,'Resource Checklist generator'!$G$1,CHAR(10))),
    'Resource Checklist generator'!$J$1,'Resource Checklist generator'!$K$1,CHAR(10),
    'Resource Checklist generator'!$N$1)
)</f>
        <v/>
      </c>
      <c r="R838" s="14"/>
      <c r="S838" s="14" t="str">
        <f t="shared" si="27"/>
        <v/>
      </c>
      <c r="T838" s="14" t="str" cm="1">
        <f t="array" ref="T838">IF(Q838="","",MATCH(MID(Q838,1,255),MID($R$3:$R$999,1,255),0))</f>
        <v/>
      </c>
      <c r="U838" s="14"/>
      <c r="V838" s="14"/>
    </row>
    <row r="839" spans="2:22">
      <c r="B839" s="9"/>
      <c r="C839" s="46" t="str" cm="1">
        <f t="array" ref="C839">IF(B839="","",
       IF(OR(_xlfn._xlws.FILTER('Checklist.loc DATA'!$D$3:$D$3000,'Checklist.loc DATA'!$C$3:$C$3000=B839,"#no matching result in Checklist.loc DATA")="#no matching result found in Checklist.loc DATA",_xlfn._xlws.FILTER('Checklist.loc DATA'!$D$3:$D$3000,'Checklist.loc DATA'!$C$3:$C$3000=B839,"#no matching result in Checklist.loc DATA")="MISSING",_xlfn._xlws.FILTER('Checklist.loc DATA'!$D$3:$D$3000,'Checklist.loc DATA'!$C$3:$C$3000=B839,"#no matching result in Checklist.loc DATA")=""),
            IF(_xlfn._xlws.FILTER('GAME.CHECKLIST_ Integrator'!$C$2:$C$3000,'GAME.CHECKLIST_ Integrator'!$D$2:$D$3000=B839,"#no matching result in GAME.CHECKLIST Integrator")="0","#Text found in aircraft PAGE_Integrator but no matching entry name; check that you copy-pasted entry names",
                   _xlfn._xlws.FILTER('GAME.CHECKLIST_ Integrator'!$C$2:$C$3000,'GAME.CHECKLIST_ Integrator'!$D$2:$D$3000=B839,"#no matching result in GAME.CHECKLIST Integrator")),
           _xlfn._xlws.FILTER('Checklist.loc DATA'!$D$3:$D$3000,'Checklist.loc DATA'!$C$3:$C$3000=B839,"#no matching result in Checklist.loc DATA")))</f>
        <v/>
      </c>
      <c r="D839" s="54"/>
      <c r="E839" s="46" t="str" cm="1">
        <f t="array" ref="E839">IF(D839="","",
       IF(OR(_xlfn._xlws.FILTER('Checklist.loc DATA'!$D$3:$D$3000,'Checklist.loc DATA'!$C$3:$C$3000=D839,"#no matching result in Checklist.loc DATA")="#no matching result found in Checklist.loc DATA",_xlfn._xlws.FILTER('Checklist.loc DATA'!$D$3:$D$3000,'Checklist.loc DATA'!$C$3:$C$3000=D839,"#no matching result in Checklist.loc DATA")="MISSING",_xlfn._xlws.FILTER('Checklist.loc DATA'!$D$3:$D$3000,'Checklist.loc DATA'!$C$3:$C$3000=D839,"#no matching result in Checklist.loc DATA")=""),
            IF(_xlfn._xlws.FILTER('GAME.CHECKLIST_ Integrator'!$C$2:$C$3000,'GAME.CHECKLIST_ Integrator'!$D$2:$D$3000=D839,"#no matching result in GAME.CHECKLIST Integrator")="0","#Text found in aircraft PAGE_Integrator but no matching entry name; check that you copy-pasted entry names",
                   _xlfn._xlws.FILTER('GAME.CHECKLIST_ Integrator'!$C$2:$C$3000,'GAME.CHECKLIST_ Integrator'!$D$2:$D$3000=D839,"#no matching result in GAME.CHECKLIST Integrator")),
           _xlfn._xlws.FILTER('Checklist.loc DATA'!$D$3:$D$3000,'Checklist.loc DATA'!$C$3:$C$3000=D839,"#no matching result in Checklist.loc DATA")))</f>
        <v/>
      </c>
      <c r="F839" s="52"/>
      <c r="G839" s="46" t="str" cm="1">
        <f t="array" ref="G839">IF(F839="","",
       IF(OR(_xlfn._xlws.FILTER('Checklist.loc DATA'!$D$3:$D$3000,'Checklist.loc DATA'!$C$3:$C$3000=F839,"#no matching result in Checklist.loc DATA")="#no matching result found in Checklist.loc DATA",_xlfn._xlws.FILTER('Checklist.loc DATA'!$D$3:$D$3000,'Checklist.loc DATA'!$C$3:$C$3000=F839,"#no matching result in Checklist.loc DATA")="MISSING",_xlfn._xlws.FILTER('Checklist.loc DATA'!$D$3:$D$3000,'Checklist.loc DATA'!$C$3:$C$3000=F839,"#no matching result in Checklist.loc DATA")=""),
            IF(_xlfn._xlws.FILTER('GAME.CHECKLIST_ Integrator'!$C$2:$C$3000,'GAME.CHECKLIST_ Integrator'!$D$2:$D$3000=F839,"#no matching result in GAME.CHECKLIST Integrator")="0","#Text found in aircraft PAGE_Integrator but no matching entry name; check that you copy-pasted entry names",
                   _xlfn._xlws.FILTER('GAME.CHECKLIST_ Integrator'!$C$2:$C$3000,'GAME.CHECKLIST_ Integrator'!$D$2:$D$3000=F839,"#no matching result in GAME.CHECKLIST Integrator")),
           _xlfn._xlws.FILTER('Checklist.loc DATA'!$D$3:$D$3000,'Checklist.loc DATA'!$C$3:$C$3000=F839,"#no matching result in Checklist.loc DATA")))</f>
        <v/>
      </c>
      <c r="H839" s="61"/>
      <c r="I839" s="46" t="str" cm="1">
        <f t="array" ref="I839">IF(H839="","",
       IF(OR(_xlfn._xlws.FILTER('Checklist.loc DATA'!$D$3:$D$3000,'Checklist.loc DATA'!$C$3:$C$3000=H839,"#no matching result in Checklist.loc DATA")="#no matching result found in Checklist.loc DATA",_xlfn._xlws.FILTER('Checklist.loc DATA'!$D$3:$D$3000,'Checklist.loc DATA'!$C$3:$C$3000=H839,"#no matching result in Checklist.loc DATA")="MISSING",_xlfn._xlws.FILTER('Checklist.loc DATA'!$D$3:$D$3000,'Checklist.loc DATA'!$C$3:$C$3000=H839,"#no matching result in Checklist.loc DATA")=""),
            IF(_xlfn._xlws.FILTER('GAME.CHECKLIST_ Integrator'!$C$2:$C$3000,'GAME.CHECKLIST_ Integrator'!$D$2:$D$3000=H839,"#no matching result in GAME.CHECKLIST Integrator")="0","#Text found in aircraft PAGE_Integrator but no matching entry name; check that you copy-pasted entry names",
                   _xlfn._xlws.FILTER('GAME.CHECKLIST_ Integrator'!$C$2:$C$3000,'GAME.CHECKLIST_ Integrator'!$D$2:$D$3000=H839,"#no matching result in GAME.CHECKLIST Integrator")),
           _xlfn._xlws.FILTER('Checklist.loc DATA'!$D$3:$D$3000,'Checklist.loc DATA'!$C$3:$C$3000=H839,"#no matching result in Checklist.loc DATA")))</f>
        <v/>
      </c>
      <c r="J839" s="48"/>
      <c r="K839" s="46" t="str" cm="1">
        <f t="array" ref="K839">IF(OR(J839="",J839=0),"",
       IF(OR(_xlfn._xlws.FILTER('Checklist.loc DATA'!$E$3:$E$3000,'Checklist.loc DATA'!$D$3:$D$3000=J839,"#no matching result in Checklist.loc DATA")="#no matching result found in Checklist.loc DATA",_xlfn._xlws.FILTER('Checklist.loc DATA'!$E$3:$E$3000,'Checklist.loc DATA'!$D$3:$D$3000=J839,"#no matching result in Checklist.loc DATA")="MISSING",_xlfn._xlws.FILTER('Checklist.loc DATA'!$E$3:$E$3000,'Checklist.loc DATA'!$D$3:$D$3000=J839,"#no matching result in Checklist.loc DATA")=""),
          IF(_xlfn._xlws.FILTER('CLUE. Integrator'!$C$2:$C$3000,'CLUE. Integrator'!$D$2:$D$3000=J839,"#no matching result in aircraft CLUE_Integrator")="0","#Text found in aircraft CLUE_Integrator but no matching entry name; check that you copy-pasted entry names",
                   _xlfn._xlws.FILTER('CLUE. Integrator'!$C$2:$C$3000,'CLUE. Integrator'!$D$2:$D$3000=J839,"#no matching result in aircraft CLUE_Integrator")),
           _xlfn._xlws.FILTER('Checklist.loc DATA'!$E$3:$E$3000,'Checklist.loc DATA'!$D$3:$D$3000=J839,"#no matching result in Checklist.loc DATA")))</f>
        <v/>
      </c>
      <c r="L839" s="63" t="str">
        <f>IF('Integrator tracking'!G848="","",'Integrator tracking'!G848)</f>
        <v/>
      </c>
      <c r="M839" s="14" t="str">
        <f t="shared" si="26"/>
        <v/>
      </c>
      <c r="N839" s="14" t="str">
        <f>IF(F839="","",
_xlfn.CONCAT('Resource Checklist generator'!$A$2,UPPER('Resource Checklist generator'!$O$1),SUBSTITUTE(_xlfn.CONCAT(G839,"_",I839),"GAME.CHECKLIST_",""),"_",T839,'Resource Checklist generator'!$M$2,L839,'Resource Checklist generator'!$K$2,CHAR(10),
    'Resource Checklist generator'!$L$1,'Resource Checklist generator'!$N$2,'Resource Checklist generator'!$K$1,CHAR(10),
    'Resource Checklist generator'!$N$1
))</f>
        <v/>
      </c>
      <c r="O839" s="14" t="str">
        <f>IF(NOT(OR(U839=0,U839="")),_xlfn.CONCAT('Resource Checklist generator'!$G$2,U839,'Resource Checklist generator'!$H$2,CHAR(10),'Resource Checklist generator'!$I$2),"")</f>
        <v/>
      </c>
      <c r="P839" s="14" t="str">
        <f>IF(NOT(OR(V839=0,V839="")),_xlfn.CONCAT('Resource Checklist generator'!$J$2,V839,'Resource Checklist generator'!$H$2,CHAR(10),'Resource Checklist generator'!$L$2),"")</f>
        <v/>
      </c>
      <c r="Q839" s="14" t="str">
        <f>IF(F839="","",
    _xlfn.CONCAT('Resource Checklist generator'!$A$1,UPPER('Resource Checklist generator'!$O$1),SUBSTITUTE(_xlfn.CONCAT(G839,"_",I839),"GAME.CHECKLIST_",""),'Resource Checklist generator'!$B$1,CHAR(10),
    'Resource Checklist generator'!$C$1,G839,'Resource Checklist generator'!$D$1,I839,'Resource Checklist generator'!$E$1,CHAR(10),
    IF(K839="","",_xlfn.CONCAT('Resource Checklist generator'!$F$1,K839,'Resource Checklist generator'!$G$1,CHAR(10))),
    'Resource Checklist generator'!$J$1,'Resource Checklist generator'!$K$1,CHAR(10),
    'Resource Checklist generator'!$N$1)
)</f>
        <v/>
      </c>
      <c r="R839" s="14"/>
      <c r="S839" s="14" t="str">
        <f t="shared" si="27"/>
        <v/>
      </c>
      <c r="T839" s="14" t="str" cm="1">
        <f t="array" ref="T839">IF(Q839="","",MATCH(MID(Q839,1,255),MID($R$3:$R$999,1,255),0))</f>
        <v/>
      </c>
      <c r="U839" s="14"/>
      <c r="V839" s="14"/>
    </row>
    <row r="840" spans="2:22">
      <c r="B840" s="9"/>
      <c r="C840" s="46" t="str" cm="1">
        <f t="array" ref="C840">IF(B840="","",
       IF(OR(_xlfn._xlws.FILTER('Checklist.loc DATA'!$D$3:$D$3000,'Checklist.loc DATA'!$C$3:$C$3000=B840,"#no matching result in Checklist.loc DATA")="#no matching result found in Checklist.loc DATA",_xlfn._xlws.FILTER('Checklist.loc DATA'!$D$3:$D$3000,'Checklist.loc DATA'!$C$3:$C$3000=B840,"#no matching result in Checklist.loc DATA")="MISSING",_xlfn._xlws.FILTER('Checklist.loc DATA'!$D$3:$D$3000,'Checklist.loc DATA'!$C$3:$C$3000=B840,"#no matching result in Checklist.loc DATA")=""),
            IF(_xlfn._xlws.FILTER('GAME.CHECKLIST_ Integrator'!$C$2:$C$3000,'GAME.CHECKLIST_ Integrator'!$D$2:$D$3000=B840,"#no matching result in GAME.CHECKLIST Integrator")="0","#Text found in aircraft PAGE_Integrator but no matching entry name; check that you copy-pasted entry names",
                   _xlfn._xlws.FILTER('GAME.CHECKLIST_ Integrator'!$C$2:$C$3000,'GAME.CHECKLIST_ Integrator'!$D$2:$D$3000=B840,"#no matching result in GAME.CHECKLIST Integrator")),
           _xlfn._xlws.FILTER('Checklist.loc DATA'!$D$3:$D$3000,'Checklist.loc DATA'!$C$3:$C$3000=B840,"#no matching result in Checklist.loc DATA")))</f>
        <v/>
      </c>
      <c r="D840" s="54"/>
      <c r="E840" s="46" t="str" cm="1">
        <f t="array" ref="E840">IF(D840="","",
       IF(OR(_xlfn._xlws.FILTER('Checklist.loc DATA'!$D$3:$D$3000,'Checklist.loc DATA'!$C$3:$C$3000=D840,"#no matching result in Checklist.loc DATA")="#no matching result found in Checklist.loc DATA",_xlfn._xlws.FILTER('Checklist.loc DATA'!$D$3:$D$3000,'Checklist.loc DATA'!$C$3:$C$3000=D840,"#no matching result in Checklist.loc DATA")="MISSING",_xlfn._xlws.FILTER('Checklist.loc DATA'!$D$3:$D$3000,'Checklist.loc DATA'!$C$3:$C$3000=D840,"#no matching result in Checklist.loc DATA")=""),
            IF(_xlfn._xlws.FILTER('GAME.CHECKLIST_ Integrator'!$C$2:$C$3000,'GAME.CHECKLIST_ Integrator'!$D$2:$D$3000=D840,"#no matching result in GAME.CHECKLIST Integrator")="0","#Text found in aircraft PAGE_Integrator but no matching entry name; check that you copy-pasted entry names",
                   _xlfn._xlws.FILTER('GAME.CHECKLIST_ Integrator'!$C$2:$C$3000,'GAME.CHECKLIST_ Integrator'!$D$2:$D$3000=D840,"#no matching result in GAME.CHECKLIST Integrator")),
           _xlfn._xlws.FILTER('Checklist.loc DATA'!$D$3:$D$3000,'Checklist.loc DATA'!$C$3:$C$3000=D840,"#no matching result in Checklist.loc DATA")))</f>
        <v/>
      </c>
      <c r="F840" s="52"/>
      <c r="G840" s="46" t="str" cm="1">
        <f t="array" ref="G840">IF(F840="","",
       IF(OR(_xlfn._xlws.FILTER('Checklist.loc DATA'!$D$3:$D$3000,'Checklist.loc DATA'!$C$3:$C$3000=F840,"#no matching result in Checklist.loc DATA")="#no matching result found in Checklist.loc DATA",_xlfn._xlws.FILTER('Checklist.loc DATA'!$D$3:$D$3000,'Checklist.loc DATA'!$C$3:$C$3000=F840,"#no matching result in Checklist.loc DATA")="MISSING",_xlfn._xlws.FILTER('Checklist.loc DATA'!$D$3:$D$3000,'Checklist.loc DATA'!$C$3:$C$3000=F840,"#no matching result in Checklist.loc DATA")=""),
            IF(_xlfn._xlws.FILTER('GAME.CHECKLIST_ Integrator'!$C$2:$C$3000,'GAME.CHECKLIST_ Integrator'!$D$2:$D$3000=F840,"#no matching result in GAME.CHECKLIST Integrator")="0","#Text found in aircraft PAGE_Integrator but no matching entry name; check that you copy-pasted entry names",
                   _xlfn._xlws.FILTER('GAME.CHECKLIST_ Integrator'!$C$2:$C$3000,'GAME.CHECKLIST_ Integrator'!$D$2:$D$3000=F840,"#no matching result in GAME.CHECKLIST Integrator")),
           _xlfn._xlws.FILTER('Checklist.loc DATA'!$D$3:$D$3000,'Checklist.loc DATA'!$C$3:$C$3000=F840,"#no matching result in Checklist.loc DATA")))</f>
        <v/>
      </c>
      <c r="H840" s="61"/>
      <c r="I840" s="46" t="str" cm="1">
        <f t="array" ref="I840">IF(H840="","",
       IF(OR(_xlfn._xlws.FILTER('Checklist.loc DATA'!$D$3:$D$3000,'Checklist.loc DATA'!$C$3:$C$3000=H840,"#no matching result in Checklist.loc DATA")="#no matching result found in Checklist.loc DATA",_xlfn._xlws.FILTER('Checklist.loc DATA'!$D$3:$D$3000,'Checklist.loc DATA'!$C$3:$C$3000=H840,"#no matching result in Checklist.loc DATA")="MISSING",_xlfn._xlws.FILTER('Checklist.loc DATA'!$D$3:$D$3000,'Checklist.loc DATA'!$C$3:$C$3000=H840,"#no matching result in Checklist.loc DATA")=""),
            IF(_xlfn._xlws.FILTER('GAME.CHECKLIST_ Integrator'!$C$2:$C$3000,'GAME.CHECKLIST_ Integrator'!$D$2:$D$3000=H840,"#no matching result in GAME.CHECKLIST Integrator")="0","#Text found in aircraft PAGE_Integrator but no matching entry name; check that you copy-pasted entry names",
                   _xlfn._xlws.FILTER('GAME.CHECKLIST_ Integrator'!$C$2:$C$3000,'GAME.CHECKLIST_ Integrator'!$D$2:$D$3000=H840,"#no matching result in GAME.CHECKLIST Integrator")),
           _xlfn._xlws.FILTER('Checklist.loc DATA'!$D$3:$D$3000,'Checklist.loc DATA'!$C$3:$C$3000=H840,"#no matching result in Checklist.loc DATA")))</f>
        <v/>
      </c>
      <c r="J840" s="48"/>
      <c r="K840" s="46" t="str" cm="1">
        <f t="array" ref="K840">IF(OR(J840="",J840=0),"",
       IF(OR(_xlfn._xlws.FILTER('Checklist.loc DATA'!$E$3:$E$3000,'Checklist.loc DATA'!$D$3:$D$3000=J840,"#no matching result in Checklist.loc DATA")="#no matching result found in Checklist.loc DATA",_xlfn._xlws.FILTER('Checklist.loc DATA'!$E$3:$E$3000,'Checklist.loc DATA'!$D$3:$D$3000=J840,"#no matching result in Checklist.loc DATA")="MISSING",_xlfn._xlws.FILTER('Checklist.loc DATA'!$E$3:$E$3000,'Checklist.loc DATA'!$D$3:$D$3000=J840,"#no matching result in Checklist.loc DATA")=""),
          IF(_xlfn._xlws.FILTER('CLUE. Integrator'!$C$2:$C$3000,'CLUE. Integrator'!$D$2:$D$3000=J840,"#no matching result in aircraft CLUE_Integrator")="0","#Text found in aircraft CLUE_Integrator but no matching entry name; check that you copy-pasted entry names",
                   _xlfn._xlws.FILTER('CLUE. Integrator'!$C$2:$C$3000,'CLUE. Integrator'!$D$2:$D$3000=J840,"#no matching result in aircraft CLUE_Integrator")),
           _xlfn._xlws.FILTER('Checklist.loc DATA'!$E$3:$E$3000,'Checklist.loc DATA'!$D$3:$D$3000=J840,"#no matching result in Checklist.loc DATA")))</f>
        <v/>
      </c>
      <c r="L840" s="63" t="str">
        <f>IF('Integrator tracking'!G849="","",'Integrator tracking'!G849)</f>
        <v/>
      </c>
      <c r="M840" s="14" t="str">
        <f t="shared" si="26"/>
        <v/>
      </c>
      <c r="N840" s="14" t="str">
        <f>IF(F840="","",
_xlfn.CONCAT('Resource Checklist generator'!$A$2,UPPER('Resource Checklist generator'!$O$1),SUBSTITUTE(_xlfn.CONCAT(G840,"_",I840),"GAME.CHECKLIST_",""),"_",T840,'Resource Checklist generator'!$M$2,L840,'Resource Checklist generator'!$K$2,CHAR(10),
    'Resource Checklist generator'!$L$1,'Resource Checklist generator'!$N$2,'Resource Checklist generator'!$K$1,CHAR(10),
    'Resource Checklist generator'!$N$1
))</f>
        <v/>
      </c>
      <c r="O840" s="14" t="str">
        <f>IF(NOT(OR(U840=0,U840="")),_xlfn.CONCAT('Resource Checklist generator'!$G$2,U840,'Resource Checklist generator'!$H$2,CHAR(10),'Resource Checklist generator'!$I$2),"")</f>
        <v/>
      </c>
      <c r="P840" s="14" t="str">
        <f>IF(NOT(OR(V840=0,V840="")),_xlfn.CONCAT('Resource Checklist generator'!$J$2,V840,'Resource Checklist generator'!$H$2,CHAR(10),'Resource Checklist generator'!$L$2),"")</f>
        <v/>
      </c>
      <c r="Q840" s="14" t="str">
        <f>IF(F840="","",
    _xlfn.CONCAT('Resource Checklist generator'!$A$1,UPPER('Resource Checklist generator'!$O$1),SUBSTITUTE(_xlfn.CONCAT(G840,"_",I840),"GAME.CHECKLIST_",""),'Resource Checklist generator'!$B$1,CHAR(10),
    'Resource Checklist generator'!$C$1,G840,'Resource Checklist generator'!$D$1,I840,'Resource Checklist generator'!$E$1,CHAR(10),
    IF(K840="","",_xlfn.CONCAT('Resource Checklist generator'!$F$1,K840,'Resource Checklist generator'!$G$1,CHAR(10))),
    'Resource Checklist generator'!$J$1,'Resource Checklist generator'!$K$1,CHAR(10),
    'Resource Checklist generator'!$N$1)
)</f>
        <v/>
      </c>
      <c r="R840" s="14"/>
      <c r="S840" s="14" t="str">
        <f t="shared" si="27"/>
        <v/>
      </c>
      <c r="T840" s="14" t="str" cm="1">
        <f t="array" ref="T840">IF(Q840="","",MATCH(MID(Q840,1,255),MID($R$3:$R$999,1,255),0))</f>
        <v/>
      </c>
      <c r="U840" s="14"/>
      <c r="V840" s="14"/>
    </row>
    <row r="841" spans="2:22">
      <c r="B841" s="9"/>
      <c r="C841" s="46" t="str" cm="1">
        <f t="array" ref="C841">IF(B841="","",
       IF(OR(_xlfn._xlws.FILTER('Checklist.loc DATA'!$D$3:$D$3000,'Checklist.loc DATA'!$C$3:$C$3000=B841,"#no matching result in Checklist.loc DATA")="#no matching result found in Checklist.loc DATA",_xlfn._xlws.FILTER('Checklist.loc DATA'!$D$3:$D$3000,'Checklist.loc DATA'!$C$3:$C$3000=B841,"#no matching result in Checklist.loc DATA")="MISSING",_xlfn._xlws.FILTER('Checklist.loc DATA'!$D$3:$D$3000,'Checklist.loc DATA'!$C$3:$C$3000=B841,"#no matching result in Checklist.loc DATA")=""),
            IF(_xlfn._xlws.FILTER('GAME.CHECKLIST_ Integrator'!$C$2:$C$3000,'GAME.CHECKLIST_ Integrator'!$D$2:$D$3000=B841,"#no matching result in GAME.CHECKLIST Integrator")="0","#Text found in aircraft PAGE_Integrator but no matching entry name; check that you copy-pasted entry names",
                   _xlfn._xlws.FILTER('GAME.CHECKLIST_ Integrator'!$C$2:$C$3000,'GAME.CHECKLIST_ Integrator'!$D$2:$D$3000=B841,"#no matching result in GAME.CHECKLIST Integrator")),
           _xlfn._xlws.FILTER('Checklist.loc DATA'!$D$3:$D$3000,'Checklist.loc DATA'!$C$3:$C$3000=B841,"#no matching result in Checklist.loc DATA")))</f>
        <v/>
      </c>
      <c r="D841" s="54"/>
      <c r="E841" s="46" t="str" cm="1">
        <f t="array" ref="E841">IF(D841="","",
       IF(OR(_xlfn._xlws.FILTER('Checklist.loc DATA'!$D$3:$D$3000,'Checklist.loc DATA'!$C$3:$C$3000=D841,"#no matching result in Checklist.loc DATA")="#no matching result found in Checklist.loc DATA",_xlfn._xlws.FILTER('Checklist.loc DATA'!$D$3:$D$3000,'Checklist.loc DATA'!$C$3:$C$3000=D841,"#no matching result in Checklist.loc DATA")="MISSING",_xlfn._xlws.FILTER('Checklist.loc DATA'!$D$3:$D$3000,'Checklist.loc DATA'!$C$3:$C$3000=D841,"#no matching result in Checklist.loc DATA")=""),
            IF(_xlfn._xlws.FILTER('GAME.CHECKLIST_ Integrator'!$C$2:$C$3000,'GAME.CHECKLIST_ Integrator'!$D$2:$D$3000=D841,"#no matching result in GAME.CHECKLIST Integrator")="0","#Text found in aircraft PAGE_Integrator but no matching entry name; check that you copy-pasted entry names",
                   _xlfn._xlws.FILTER('GAME.CHECKLIST_ Integrator'!$C$2:$C$3000,'GAME.CHECKLIST_ Integrator'!$D$2:$D$3000=D841,"#no matching result in GAME.CHECKLIST Integrator")),
           _xlfn._xlws.FILTER('Checklist.loc DATA'!$D$3:$D$3000,'Checklist.loc DATA'!$C$3:$C$3000=D841,"#no matching result in Checklist.loc DATA")))</f>
        <v/>
      </c>
      <c r="F841" s="52"/>
      <c r="G841" s="46" t="str" cm="1">
        <f t="array" ref="G841">IF(F841="","",
       IF(OR(_xlfn._xlws.FILTER('Checklist.loc DATA'!$D$3:$D$3000,'Checklist.loc DATA'!$C$3:$C$3000=F841,"#no matching result in Checklist.loc DATA")="#no matching result found in Checklist.loc DATA",_xlfn._xlws.FILTER('Checklist.loc DATA'!$D$3:$D$3000,'Checklist.loc DATA'!$C$3:$C$3000=F841,"#no matching result in Checklist.loc DATA")="MISSING",_xlfn._xlws.FILTER('Checklist.loc DATA'!$D$3:$D$3000,'Checklist.loc DATA'!$C$3:$C$3000=F841,"#no matching result in Checklist.loc DATA")=""),
            IF(_xlfn._xlws.FILTER('GAME.CHECKLIST_ Integrator'!$C$2:$C$3000,'GAME.CHECKLIST_ Integrator'!$D$2:$D$3000=F841,"#no matching result in GAME.CHECKLIST Integrator")="0","#Text found in aircraft PAGE_Integrator but no matching entry name; check that you copy-pasted entry names",
                   _xlfn._xlws.FILTER('GAME.CHECKLIST_ Integrator'!$C$2:$C$3000,'GAME.CHECKLIST_ Integrator'!$D$2:$D$3000=F841,"#no matching result in GAME.CHECKLIST Integrator")),
           _xlfn._xlws.FILTER('Checklist.loc DATA'!$D$3:$D$3000,'Checklist.loc DATA'!$C$3:$C$3000=F841,"#no matching result in Checklist.loc DATA")))</f>
        <v/>
      </c>
      <c r="H841" s="61"/>
      <c r="I841" s="46" t="str" cm="1">
        <f t="array" ref="I841">IF(H841="","",
       IF(OR(_xlfn._xlws.FILTER('Checklist.loc DATA'!$D$3:$D$3000,'Checklist.loc DATA'!$C$3:$C$3000=H841,"#no matching result in Checklist.loc DATA")="#no matching result found in Checklist.loc DATA",_xlfn._xlws.FILTER('Checklist.loc DATA'!$D$3:$D$3000,'Checklist.loc DATA'!$C$3:$C$3000=H841,"#no matching result in Checklist.loc DATA")="MISSING",_xlfn._xlws.FILTER('Checklist.loc DATA'!$D$3:$D$3000,'Checklist.loc DATA'!$C$3:$C$3000=H841,"#no matching result in Checklist.loc DATA")=""),
            IF(_xlfn._xlws.FILTER('GAME.CHECKLIST_ Integrator'!$C$2:$C$3000,'GAME.CHECKLIST_ Integrator'!$D$2:$D$3000=H841,"#no matching result in GAME.CHECKLIST Integrator")="0","#Text found in aircraft PAGE_Integrator but no matching entry name; check that you copy-pasted entry names",
                   _xlfn._xlws.FILTER('GAME.CHECKLIST_ Integrator'!$C$2:$C$3000,'GAME.CHECKLIST_ Integrator'!$D$2:$D$3000=H841,"#no matching result in GAME.CHECKLIST Integrator")),
           _xlfn._xlws.FILTER('Checklist.loc DATA'!$D$3:$D$3000,'Checklist.loc DATA'!$C$3:$C$3000=H841,"#no matching result in Checklist.loc DATA")))</f>
        <v/>
      </c>
      <c r="J841" s="48"/>
      <c r="K841" s="46" t="str" cm="1">
        <f t="array" ref="K841">IF(OR(J841="",J841=0),"",
       IF(OR(_xlfn._xlws.FILTER('Checklist.loc DATA'!$E$3:$E$3000,'Checklist.loc DATA'!$D$3:$D$3000=J841,"#no matching result in Checklist.loc DATA")="#no matching result found in Checklist.loc DATA",_xlfn._xlws.FILTER('Checklist.loc DATA'!$E$3:$E$3000,'Checklist.loc DATA'!$D$3:$D$3000=J841,"#no matching result in Checklist.loc DATA")="MISSING",_xlfn._xlws.FILTER('Checklist.loc DATA'!$E$3:$E$3000,'Checklist.loc DATA'!$D$3:$D$3000=J841,"#no matching result in Checklist.loc DATA")=""),
          IF(_xlfn._xlws.FILTER('CLUE. Integrator'!$C$2:$C$3000,'CLUE. Integrator'!$D$2:$D$3000=J841,"#no matching result in aircraft CLUE_Integrator")="0","#Text found in aircraft CLUE_Integrator but no matching entry name; check that you copy-pasted entry names",
                   _xlfn._xlws.FILTER('CLUE. Integrator'!$C$2:$C$3000,'CLUE. Integrator'!$D$2:$D$3000=J841,"#no matching result in aircraft CLUE_Integrator")),
           _xlfn._xlws.FILTER('Checklist.loc DATA'!$E$3:$E$3000,'Checklist.loc DATA'!$D$3:$D$3000=J841,"#no matching result in Checklist.loc DATA")))</f>
        <v/>
      </c>
      <c r="L841" s="63" t="str">
        <f>IF('Integrator tracking'!G850="","",'Integrator tracking'!G850)</f>
        <v/>
      </c>
      <c r="M841" s="14" t="str">
        <f t="shared" si="26"/>
        <v/>
      </c>
      <c r="N841" s="14" t="str">
        <f>IF(F841="","",
_xlfn.CONCAT('Resource Checklist generator'!$A$2,UPPER('Resource Checklist generator'!$O$1),SUBSTITUTE(_xlfn.CONCAT(G841,"_",I841),"GAME.CHECKLIST_",""),"_",T841,'Resource Checklist generator'!$M$2,L841,'Resource Checklist generator'!$K$2,CHAR(10),
    'Resource Checklist generator'!$L$1,'Resource Checklist generator'!$N$2,'Resource Checklist generator'!$K$1,CHAR(10),
    'Resource Checklist generator'!$N$1
))</f>
        <v/>
      </c>
      <c r="O841" s="14" t="str">
        <f>IF(NOT(OR(U841=0,U841="")),_xlfn.CONCAT('Resource Checklist generator'!$G$2,U841,'Resource Checklist generator'!$H$2,CHAR(10),'Resource Checklist generator'!$I$2),"")</f>
        <v/>
      </c>
      <c r="P841" s="14" t="str">
        <f>IF(NOT(OR(V841=0,V841="")),_xlfn.CONCAT('Resource Checklist generator'!$J$2,V841,'Resource Checklist generator'!$H$2,CHAR(10),'Resource Checklist generator'!$L$2),"")</f>
        <v/>
      </c>
      <c r="Q841" s="14" t="str">
        <f>IF(F841="","",
    _xlfn.CONCAT('Resource Checklist generator'!$A$1,UPPER('Resource Checklist generator'!$O$1),SUBSTITUTE(_xlfn.CONCAT(G841,"_",I841),"GAME.CHECKLIST_",""),'Resource Checklist generator'!$B$1,CHAR(10),
    'Resource Checklist generator'!$C$1,G841,'Resource Checklist generator'!$D$1,I841,'Resource Checklist generator'!$E$1,CHAR(10),
    IF(K841="","",_xlfn.CONCAT('Resource Checklist generator'!$F$1,K841,'Resource Checklist generator'!$G$1,CHAR(10))),
    'Resource Checklist generator'!$J$1,'Resource Checklist generator'!$K$1,CHAR(10),
    'Resource Checklist generator'!$N$1)
)</f>
        <v/>
      </c>
      <c r="R841" s="14"/>
      <c r="S841" s="14" t="str">
        <f t="shared" si="27"/>
        <v/>
      </c>
      <c r="T841" s="14" t="str" cm="1">
        <f t="array" ref="T841">IF(Q841="","",MATCH(MID(Q841,1,255),MID($R$3:$R$999,1,255),0))</f>
        <v/>
      </c>
      <c r="U841" s="14"/>
      <c r="V841" s="14"/>
    </row>
    <row r="842" spans="2:22">
      <c r="B842" s="9"/>
      <c r="C842" s="46" t="str" cm="1">
        <f t="array" ref="C842">IF(B842="","",
       IF(OR(_xlfn._xlws.FILTER('Checklist.loc DATA'!$D$3:$D$3000,'Checklist.loc DATA'!$C$3:$C$3000=B842,"#no matching result in Checklist.loc DATA")="#no matching result found in Checklist.loc DATA",_xlfn._xlws.FILTER('Checklist.loc DATA'!$D$3:$D$3000,'Checklist.loc DATA'!$C$3:$C$3000=B842,"#no matching result in Checklist.loc DATA")="MISSING",_xlfn._xlws.FILTER('Checklist.loc DATA'!$D$3:$D$3000,'Checklist.loc DATA'!$C$3:$C$3000=B842,"#no matching result in Checklist.loc DATA")=""),
            IF(_xlfn._xlws.FILTER('GAME.CHECKLIST_ Integrator'!$C$2:$C$3000,'GAME.CHECKLIST_ Integrator'!$D$2:$D$3000=B842,"#no matching result in GAME.CHECKLIST Integrator")="0","#Text found in aircraft PAGE_Integrator but no matching entry name; check that you copy-pasted entry names",
                   _xlfn._xlws.FILTER('GAME.CHECKLIST_ Integrator'!$C$2:$C$3000,'GAME.CHECKLIST_ Integrator'!$D$2:$D$3000=B842,"#no matching result in GAME.CHECKLIST Integrator")),
           _xlfn._xlws.FILTER('Checklist.loc DATA'!$D$3:$D$3000,'Checklist.loc DATA'!$C$3:$C$3000=B842,"#no matching result in Checklist.loc DATA")))</f>
        <v/>
      </c>
      <c r="D842" s="54"/>
      <c r="E842" s="46" t="str" cm="1">
        <f t="array" ref="E842">IF(D842="","",
       IF(OR(_xlfn._xlws.FILTER('Checklist.loc DATA'!$D$3:$D$3000,'Checklist.loc DATA'!$C$3:$C$3000=D842,"#no matching result in Checklist.loc DATA")="#no matching result found in Checklist.loc DATA",_xlfn._xlws.FILTER('Checklist.loc DATA'!$D$3:$D$3000,'Checklist.loc DATA'!$C$3:$C$3000=D842,"#no matching result in Checklist.loc DATA")="MISSING",_xlfn._xlws.FILTER('Checklist.loc DATA'!$D$3:$D$3000,'Checklist.loc DATA'!$C$3:$C$3000=D842,"#no matching result in Checklist.loc DATA")=""),
            IF(_xlfn._xlws.FILTER('GAME.CHECKLIST_ Integrator'!$C$2:$C$3000,'GAME.CHECKLIST_ Integrator'!$D$2:$D$3000=D842,"#no matching result in GAME.CHECKLIST Integrator")="0","#Text found in aircraft PAGE_Integrator but no matching entry name; check that you copy-pasted entry names",
                   _xlfn._xlws.FILTER('GAME.CHECKLIST_ Integrator'!$C$2:$C$3000,'GAME.CHECKLIST_ Integrator'!$D$2:$D$3000=D842,"#no matching result in GAME.CHECKLIST Integrator")),
           _xlfn._xlws.FILTER('Checklist.loc DATA'!$D$3:$D$3000,'Checklist.loc DATA'!$C$3:$C$3000=D842,"#no matching result in Checklist.loc DATA")))</f>
        <v/>
      </c>
      <c r="F842" s="52"/>
      <c r="G842" s="46" t="str" cm="1">
        <f t="array" ref="G842">IF(F842="","",
       IF(OR(_xlfn._xlws.FILTER('Checklist.loc DATA'!$D$3:$D$3000,'Checklist.loc DATA'!$C$3:$C$3000=F842,"#no matching result in Checklist.loc DATA")="#no matching result found in Checklist.loc DATA",_xlfn._xlws.FILTER('Checklist.loc DATA'!$D$3:$D$3000,'Checklist.loc DATA'!$C$3:$C$3000=F842,"#no matching result in Checklist.loc DATA")="MISSING",_xlfn._xlws.FILTER('Checklist.loc DATA'!$D$3:$D$3000,'Checklist.loc DATA'!$C$3:$C$3000=F842,"#no matching result in Checklist.loc DATA")=""),
            IF(_xlfn._xlws.FILTER('GAME.CHECKLIST_ Integrator'!$C$2:$C$3000,'GAME.CHECKLIST_ Integrator'!$D$2:$D$3000=F842,"#no matching result in GAME.CHECKLIST Integrator")="0","#Text found in aircraft PAGE_Integrator but no matching entry name; check that you copy-pasted entry names",
                   _xlfn._xlws.FILTER('GAME.CHECKLIST_ Integrator'!$C$2:$C$3000,'GAME.CHECKLIST_ Integrator'!$D$2:$D$3000=F842,"#no matching result in GAME.CHECKLIST Integrator")),
           _xlfn._xlws.FILTER('Checklist.loc DATA'!$D$3:$D$3000,'Checklist.loc DATA'!$C$3:$C$3000=F842,"#no matching result in Checklist.loc DATA")))</f>
        <v/>
      </c>
      <c r="H842" s="61"/>
      <c r="I842" s="46" t="str" cm="1">
        <f t="array" ref="I842">IF(H842="","",
       IF(OR(_xlfn._xlws.FILTER('Checklist.loc DATA'!$D$3:$D$3000,'Checklist.loc DATA'!$C$3:$C$3000=H842,"#no matching result in Checklist.loc DATA")="#no matching result found in Checklist.loc DATA",_xlfn._xlws.FILTER('Checklist.loc DATA'!$D$3:$D$3000,'Checklist.loc DATA'!$C$3:$C$3000=H842,"#no matching result in Checklist.loc DATA")="MISSING",_xlfn._xlws.FILTER('Checklist.loc DATA'!$D$3:$D$3000,'Checklist.loc DATA'!$C$3:$C$3000=H842,"#no matching result in Checklist.loc DATA")=""),
            IF(_xlfn._xlws.FILTER('GAME.CHECKLIST_ Integrator'!$C$2:$C$3000,'GAME.CHECKLIST_ Integrator'!$D$2:$D$3000=H842,"#no matching result in GAME.CHECKLIST Integrator")="0","#Text found in aircraft PAGE_Integrator but no matching entry name; check that you copy-pasted entry names",
                   _xlfn._xlws.FILTER('GAME.CHECKLIST_ Integrator'!$C$2:$C$3000,'GAME.CHECKLIST_ Integrator'!$D$2:$D$3000=H842,"#no matching result in GAME.CHECKLIST Integrator")),
           _xlfn._xlws.FILTER('Checklist.loc DATA'!$D$3:$D$3000,'Checklist.loc DATA'!$C$3:$C$3000=H842,"#no matching result in Checklist.loc DATA")))</f>
        <v/>
      </c>
      <c r="J842" s="48"/>
      <c r="K842" s="46" t="str" cm="1">
        <f t="array" ref="K842">IF(OR(J842="",J842=0),"",
       IF(OR(_xlfn._xlws.FILTER('Checklist.loc DATA'!$E$3:$E$3000,'Checklist.loc DATA'!$D$3:$D$3000=J842,"#no matching result in Checklist.loc DATA")="#no matching result found in Checklist.loc DATA",_xlfn._xlws.FILTER('Checklist.loc DATA'!$E$3:$E$3000,'Checklist.loc DATA'!$D$3:$D$3000=J842,"#no matching result in Checklist.loc DATA")="MISSING",_xlfn._xlws.FILTER('Checklist.loc DATA'!$E$3:$E$3000,'Checklist.loc DATA'!$D$3:$D$3000=J842,"#no matching result in Checklist.loc DATA")=""),
          IF(_xlfn._xlws.FILTER('CLUE. Integrator'!$C$2:$C$3000,'CLUE. Integrator'!$D$2:$D$3000=J842,"#no matching result in aircraft CLUE_Integrator")="0","#Text found in aircraft CLUE_Integrator but no matching entry name; check that you copy-pasted entry names",
                   _xlfn._xlws.FILTER('CLUE. Integrator'!$C$2:$C$3000,'CLUE. Integrator'!$D$2:$D$3000=J842,"#no matching result in aircraft CLUE_Integrator")),
           _xlfn._xlws.FILTER('Checklist.loc DATA'!$E$3:$E$3000,'Checklist.loc DATA'!$D$3:$D$3000=J842,"#no matching result in Checklist.loc DATA")))</f>
        <v/>
      </c>
      <c r="L842" s="63" t="str">
        <f>IF('Integrator tracking'!G851="","",'Integrator tracking'!G851)</f>
        <v/>
      </c>
      <c r="M842" s="14" t="str">
        <f t="shared" si="26"/>
        <v/>
      </c>
      <c r="N842" s="14" t="str">
        <f>IF(F842="","",
_xlfn.CONCAT('Resource Checklist generator'!$A$2,UPPER('Resource Checklist generator'!$O$1),SUBSTITUTE(_xlfn.CONCAT(G842,"_",I842),"GAME.CHECKLIST_",""),"_",T842,'Resource Checklist generator'!$M$2,L842,'Resource Checklist generator'!$K$2,CHAR(10),
    'Resource Checklist generator'!$L$1,'Resource Checklist generator'!$N$2,'Resource Checklist generator'!$K$1,CHAR(10),
    'Resource Checklist generator'!$N$1
))</f>
        <v/>
      </c>
      <c r="O842" s="14" t="str">
        <f>IF(NOT(OR(U842=0,U842="")),_xlfn.CONCAT('Resource Checklist generator'!$G$2,U842,'Resource Checklist generator'!$H$2,CHAR(10),'Resource Checklist generator'!$I$2),"")</f>
        <v/>
      </c>
      <c r="P842" s="14" t="str">
        <f>IF(NOT(OR(V842=0,V842="")),_xlfn.CONCAT('Resource Checklist generator'!$J$2,V842,'Resource Checklist generator'!$H$2,CHAR(10),'Resource Checklist generator'!$L$2),"")</f>
        <v/>
      </c>
      <c r="Q842" s="14" t="str">
        <f>IF(F842="","",
    _xlfn.CONCAT('Resource Checklist generator'!$A$1,UPPER('Resource Checklist generator'!$O$1),SUBSTITUTE(_xlfn.CONCAT(G842,"_",I842),"GAME.CHECKLIST_",""),'Resource Checklist generator'!$B$1,CHAR(10),
    'Resource Checklist generator'!$C$1,G842,'Resource Checklist generator'!$D$1,I842,'Resource Checklist generator'!$E$1,CHAR(10),
    IF(K842="","",_xlfn.CONCAT('Resource Checklist generator'!$F$1,K842,'Resource Checklist generator'!$G$1,CHAR(10))),
    'Resource Checklist generator'!$J$1,'Resource Checklist generator'!$K$1,CHAR(10),
    'Resource Checklist generator'!$N$1)
)</f>
        <v/>
      </c>
      <c r="R842" s="14"/>
      <c r="S842" s="14" t="str">
        <f t="shared" si="27"/>
        <v/>
      </c>
      <c r="T842" s="14" t="str" cm="1">
        <f t="array" ref="T842">IF(Q842="","",MATCH(MID(Q842,1,255),MID($R$3:$R$999,1,255),0))</f>
        <v/>
      </c>
      <c r="U842" s="14"/>
      <c r="V842" s="14"/>
    </row>
    <row r="843" spans="2:22">
      <c r="B843" s="9"/>
      <c r="C843" s="46" t="str" cm="1">
        <f t="array" ref="C843">IF(B843="","",
       IF(OR(_xlfn._xlws.FILTER('Checklist.loc DATA'!$D$3:$D$3000,'Checklist.loc DATA'!$C$3:$C$3000=B843,"#no matching result in Checklist.loc DATA")="#no matching result found in Checklist.loc DATA",_xlfn._xlws.FILTER('Checklist.loc DATA'!$D$3:$D$3000,'Checklist.loc DATA'!$C$3:$C$3000=B843,"#no matching result in Checklist.loc DATA")="MISSING",_xlfn._xlws.FILTER('Checklist.loc DATA'!$D$3:$D$3000,'Checklist.loc DATA'!$C$3:$C$3000=B843,"#no matching result in Checklist.loc DATA")=""),
            IF(_xlfn._xlws.FILTER('GAME.CHECKLIST_ Integrator'!$C$2:$C$3000,'GAME.CHECKLIST_ Integrator'!$D$2:$D$3000=B843,"#no matching result in GAME.CHECKLIST Integrator")="0","#Text found in aircraft PAGE_Integrator but no matching entry name; check that you copy-pasted entry names",
                   _xlfn._xlws.FILTER('GAME.CHECKLIST_ Integrator'!$C$2:$C$3000,'GAME.CHECKLIST_ Integrator'!$D$2:$D$3000=B843,"#no matching result in GAME.CHECKLIST Integrator")),
           _xlfn._xlws.FILTER('Checklist.loc DATA'!$D$3:$D$3000,'Checklist.loc DATA'!$C$3:$C$3000=B843,"#no matching result in Checklist.loc DATA")))</f>
        <v/>
      </c>
      <c r="D843" s="54"/>
      <c r="E843" s="46" t="str" cm="1">
        <f t="array" ref="E843">IF(D843="","",
       IF(OR(_xlfn._xlws.FILTER('Checklist.loc DATA'!$D$3:$D$3000,'Checklist.loc DATA'!$C$3:$C$3000=D843,"#no matching result in Checklist.loc DATA")="#no matching result found in Checklist.loc DATA",_xlfn._xlws.FILTER('Checklist.loc DATA'!$D$3:$D$3000,'Checklist.loc DATA'!$C$3:$C$3000=D843,"#no matching result in Checklist.loc DATA")="MISSING",_xlfn._xlws.FILTER('Checklist.loc DATA'!$D$3:$D$3000,'Checklist.loc DATA'!$C$3:$C$3000=D843,"#no matching result in Checklist.loc DATA")=""),
            IF(_xlfn._xlws.FILTER('GAME.CHECKLIST_ Integrator'!$C$2:$C$3000,'GAME.CHECKLIST_ Integrator'!$D$2:$D$3000=D843,"#no matching result in GAME.CHECKLIST Integrator")="0","#Text found in aircraft PAGE_Integrator but no matching entry name; check that you copy-pasted entry names",
                   _xlfn._xlws.FILTER('GAME.CHECKLIST_ Integrator'!$C$2:$C$3000,'GAME.CHECKLIST_ Integrator'!$D$2:$D$3000=D843,"#no matching result in GAME.CHECKLIST Integrator")),
           _xlfn._xlws.FILTER('Checklist.loc DATA'!$D$3:$D$3000,'Checklist.loc DATA'!$C$3:$C$3000=D843,"#no matching result in Checklist.loc DATA")))</f>
        <v/>
      </c>
      <c r="F843" s="52"/>
      <c r="G843" s="46" t="str" cm="1">
        <f t="array" ref="G843">IF(F843="","",
       IF(OR(_xlfn._xlws.FILTER('Checklist.loc DATA'!$D$3:$D$3000,'Checklist.loc DATA'!$C$3:$C$3000=F843,"#no matching result in Checklist.loc DATA")="#no matching result found in Checklist.loc DATA",_xlfn._xlws.FILTER('Checklist.loc DATA'!$D$3:$D$3000,'Checklist.loc DATA'!$C$3:$C$3000=F843,"#no matching result in Checklist.loc DATA")="MISSING",_xlfn._xlws.FILTER('Checklist.loc DATA'!$D$3:$D$3000,'Checklist.loc DATA'!$C$3:$C$3000=F843,"#no matching result in Checklist.loc DATA")=""),
            IF(_xlfn._xlws.FILTER('GAME.CHECKLIST_ Integrator'!$C$2:$C$3000,'GAME.CHECKLIST_ Integrator'!$D$2:$D$3000=F843,"#no matching result in GAME.CHECKLIST Integrator")="0","#Text found in aircraft PAGE_Integrator but no matching entry name; check that you copy-pasted entry names",
                   _xlfn._xlws.FILTER('GAME.CHECKLIST_ Integrator'!$C$2:$C$3000,'GAME.CHECKLIST_ Integrator'!$D$2:$D$3000=F843,"#no matching result in GAME.CHECKLIST Integrator")),
           _xlfn._xlws.FILTER('Checklist.loc DATA'!$D$3:$D$3000,'Checklist.loc DATA'!$C$3:$C$3000=F843,"#no matching result in Checklist.loc DATA")))</f>
        <v/>
      </c>
      <c r="H843" s="61"/>
      <c r="I843" s="46" t="str" cm="1">
        <f t="array" ref="I843">IF(H843="","",
       IF(OR(_xlfn._xlws.FILTER('Checklist.loc DATA'!$D$3:$D$3000,'Checklist.loc DATA'!$C$3:$C$3000=H843,"#no matching result in Checklist.loc DATA")="#no matching result found in Checklist.loc DATA",_xlfn._xlws.FILTER('Checklist.loc DATA'!$D$3:$D$3000,'Checklist.loc DATA'!$C$3:$C$3000=H843,"#no matching result in Checklist.loc DATA")="MISSING",_xlfn._xlws.FILTER('Checklist.loc DATA'!$D$3:$D$3000,'Checklist.loc DATA'!$C$3:$C$3000=H843,"#no matching result in Checklist.loc DATA")=""),
            IF(_xlfn._xlws.FILTER('GAME.CHECKLIST_ Integrator'!$C$2:$C$3000,'GAME.CHECKLIST_ Integrator'!$D$2:$D$3000=H843,"#no matching result in GAME.CHECKLIST Integrator")="0","#Text found in aircraft PAGE_Integrator but no matching entry name; check that you copy-pasted entry names",
                   _xlfn._xlws.FILTER('GAME.CHECKLIST_ Integrator'!$C$2:$C$3000,'GAME.CHECKLIST_ Integrator'!$D$2:$D$3000=H843,"#no matching result in GAME.CHECKLIST Integrator")),
           _xlfn._xlws.FILTER('Checklist.loc DATA'!$D$3:$D$3000,'Checklist.loc DATA'!$C$3:$C$3000=H843,"#no matching result in Checklist.loc DATA")))</f>
        <v/>
      </c>
      <c r="J843" s="48"/>
      <c r="K843" s="46" t="str" cm="1">
        <f t="array" ref="K843">IF(OR(J843="",J843=0),"",
       IF(OR(_xlfn._xlws.FILTER('Checklist.loc DATA'!$E$3:$E$3000,'Checklist.loc DATA'!$D$3:$D$3000=J843,"#no matching result in Checklist.loc DATA")="#no matching result found in Checklist.loc DATA",_xlfn._xlws.FILTER('Checklist.loc DATA'!$E$3:$E$3000,'Checklist.loc DATA'!$D$3:$D$3000=J843,"#no matching result in Checklist.loc DATA")="MISSING",_xlfn._xlws.FILTER('Checklist.loc DATA'!$E$3:$E$3000,'Checklist.loc DATA'!$D$3:$D$3000=J843,"#no matching result in Checklist.loc DATA")=""),
          IF(_xlfn._xlws.FILTER('CLUE. Integrator'!$C$2:$C$3000,'CLUE. Integrator'!$D$2:$D$3000=J843,"#no matching result in aircraft CLUE_Integrator")="0","#Text found in aircraft CLUE_Integrator but no matching entry name; check that you copy-pasted entry names",
                   _xlfn._xlws.FILTER('CLUE. Integrator'!$C$2:$C$3000,'CLUE. Integrator'!$D$2:$D$3000=J843,"#no matching result in aircraft CLUE_Integrator")),
           _xlfn._xlws.FILTER('Checklist.loc DATA'!$E$3:$E$3000,'Checklist.loc DATA'!$D$3:$D$3000=J843,"#no matching result in Checklist.loc DATA")))</f>
        <v/>
      </c>
      <c r="L843" s="63" t="str">
        <f>IF('Integrator tracking'!G852="","",'Integrator tracking'!G852)</f>
        <v/>
      </c>
      <c r="M843" s="14" t="str">
        <f t="shared" si="26"/>
        <v/>
      </c>
      <c r="N843" s="14" t="str">
        <f>IF(F843="","",
_xlfn.CONCAT('Resource Checklist generator'!$A$2,UPPER('Resource Checklist generator'!$O$1),SUBSTITUTE(_xlfn.CONCAT(G843,"_",I843),"GAME.CHECKLIST_",""),"_",T843,'Resource Checklist generator'!$M$2,L843,'Resource Checklist generator'!$K$2,CHAR(10),
    'Resource Checklist generator'!$L$1,'Resource Checklist generator'!$N$2,'Resource Checklist generator'!$K$1,CHAR(10),
    'Resource Checklist generator'!$N$1
))</f>
        <v/>
      </c>
      <c r="O843" s="14" t="str">
        <f>IF(NOT(OR(U843=0,U843="")),_xlfn.CONCAT('Resource Checklist generator'!$G$2,U843,'Resource Checklist generator'!$H$2,CHAR(10),'Resource Checklist generator'!$I$2),"")</f>
        <v/>
      </c>
      <c r="P843" s="14" t="str">
        <f>IF(NOT(OR(V843=0,V843="")),_xlfn.CONCAT('Resource Checklist generator'!$J$2,V843,'Resource Checklist generator'!$H$2,CHAR(10),'Resource Checklist generator'!$L$2),"")</f>
        <v/>
      </c>
      <c r="Q843" s="14" t="str">
        <f>IF(F843="","",
    _xlfn.CONCAT('Resource Checklist generator'!$A$1,UPPER('Resource Checklist generator'!$O$1),SUBSTITUTE(_xlfn.CONCAT(G843,"_",I843),"GAME.CHECKLIST_",""),'Resource Checklist generator'!$B$1,CHAR(10),
    'Resource Checklist generator'!$C$1,G843,'Resource Checklist generator'!$D$1,I843,'Resource Checklist generator'!$E$1,CHAR(10),
    IF(K843="","",_xlfn.CONCAT('Resource Checklist generator'!$F$1,K843,'Resource Checklist generator'!$G$1,CHAR(10))),
    'Resource Checklist generator'!$J$1,'Resource Checklist generator'!$K$1,CHAR(10),
    'Resource Checklist generator'!$N$1)
)</f>
        <v/>
      </c>
      <c r="R843" s="14"/>
      <c r="S843" s="14" t="str">
        <f t="shared" si="27"/>
        <v/>
      </c>
      <c r="T843" s="14" t="str" cm="1">
        <f t="array" ref="T843">IF(Q843="","",MATCH(MID(Q843,1,255),MID($R$3:$R$999,1,255),0))</f>
        <v/>
      </c>
      <c r="U843" s="14"/>
      <c r="V843" s="14"/>
    </row>
    <row r="844" spans="2:22">
      <c r="B844" s="9"/>
      <c r="C844" s="46" t="str" cm="1">
        <f t="array" ref="C844">IF(B844="","",
       IF(OR(_xlfn._xlws.FILTER('Checklist.loc DATA'!$D$3:$D$3000,'Checklist.loc DATA'!$C$3:$C$3000=B844,"#no matching result in Checklist.loc DATA")="#no matching result found in Checklist.loc DATA",_xlfn._xlws.FILTER('Checklist.loc DATA'!$D$3:$D$3000,'Checklist.loc DATA'!$C$3:$C$3000=B844,"#no matching result in Checklist.loc DATA")="MISSING",_xlfn._xlws.FILTER('Checklist.loc DATA'!$D$3:$D$3000,'Checklist.loc DATA'!$C$3:$C$3000=B844,"#no matching result in Checklist.loc DATA")=""),
            IF(_xlfn._xlws.FILTER('GAME.CHECKLIST_ Integrator'!$C$2:$C$3000,'GAME.CHECKLIST_ Integrator'!$D$2:$D$3000=B844,"#no matching result in GAME.CHECKLIST Integrator")="0","#Text found in aircraft PAGE_Integrator but no matching entry name; check that you copy-pasted entry names",
                   _xlfn._xlws.FILTER('GAME.CHECKLIST_ Integrator'!$C$2:$C$3000,'GAME.CHECKLIST_ Integrator'!$D$2:$D$3000=B844,"#no matching result in GAME.CHECKLIST Integrator")),
           _xlfn._xlws.FILTER('Checklist.loc DATA'!$D$3:$D$3000,'Checklist.loc DATA'!$C$3:$C$3000=B844,"#no matching result in Checklist.loc DATA")))</f>
        <v/>
      </c>
      <c r="D844" s="54"/>
      <c r="E844" s="46" t="str" cm="1">
        <f t="array" ref="E844">IF(D844="","",
       IF(OR(_xlfn._xlws.FILTER('Checklist.loc DATA'!$D$3:$D$3000,'Checklist.loc DATA'!$C$3:$C$3000=D844,"#no matching result in Checklist.loc DATA")="#no matching result found in Checklist.loc DATA",_xlfn._xlws.FILTER('Checklist.loc DATA'!$D$3:$D$3000,'Checklist.loc DATA'!$C$3:$C$3000=D844,"#no matching result in Checklist.loc DATA")="MISSING",_xlfn._xlws.FILTER('Checklist.loc DATA'!$D$3:$D$3000,'Checklist.loc DATA'!$C$3:$C$3000=D844,"#no matching result in Checklist.loc DATA")=""),
            IF(_xlfn._xlws.FILTER('GAME.CHECKLIST_ Integrator'!$C$2:$C$3000,'GAME.CHECKLIST_ Integrator'!$D$2:$D$3000=D844,"#no matching result in GAME.CHECKLIST Integrator")="0","#Text found in aircraft PAGE_Integrator but no matching entry name; check that you copy-pasted entry names",
                   _xlfn._xlws.FILTER('GAME.CHECKLIST_ Integrator'!$C$2:$C$3000,'GAME.CHECKLIST_ Integrator'!$D$2:$D$3000=D844,"#no matching result in GAME.CHECKLIST Integrator")),
           _xlfn._xlws.FILTER('Checklist.loc DATA'!$D$3:$D$3000,'Checklist.loc DATA'!$C$3:$C$3000=D844,"#no matching result in Checklist.loc DATA")))</f>
        <v/>
      </c>
      <c r="F844" s="52"/>
      <c r="G844" s="46" t="str" cm="1">
        <f t="array" ref="G844">IF(F844="","",
       IF(OR(_xlfn._xlws.FILTER('Checklist.loc DATA'!$D$3:$D$3000,'Checklist.loc DATA'!$C$3:$C$3000=F844,"#no matching result in Checklist.loc DATA")="#no matching result found in Checklist.loc DATA",_xlfn._xlws.FILTER('Checklist.loc DATA'!$D$3:$D$3000,'Checklist.loc DATA'!$C$3:$C$3000=F844,"#no matching result in Checklist.loc DATA")="MISSING",_xlfn._xlws.FILTER('Checklist.loc DATA'!$D$3:$D$3000,'Checklist.loc DATA'!$C$3:$C$3000=F844,"#no matching result in Checklist.loc DATA")=""),
            IF(_xlfn._xlws.FILTER('GAME.CHECKLIST_ Integrator'!$C$2:$C$3000,'GAME.CHECKLIST_ Integrator'!$D$2:$D$3000=F844,"#no matching result in GAME.CHECKLIST Integrator")="0","#Text found in aircraft PAGE_Integrator but no matching entry name; check that you copy-pasted entry names",
                   _xlfn._xlws.FILTER('GAME.CHECKLIST_ Integrator'!$C$2:$C$3000,'GAME.CHECKLIST_ Integrator'!$D$2:$D$3000=F844,"#no matching result in GAME.CHECKLIST Integrator")),
           _xlfn._xlws.FILTER('Checklist.loc DATA'!$D$3:$D$3000,'Checklist.loc DATA'!$C$3:$C$3000=F844,"#no matching result in Checklist.loc DATA")))</f>
        <v/>
      </c>
      <c r="H844" s="61"/>
      <c r="I844" s="46" t="str" cm="1">
        <f t="array" ref="I844">IF(H844="","",
       IF(OR(_xlfn._xlws.FILTER('Checklist.loc DATA'!$D$3:$D$3000,'Checklist.loc DATA'!$C$3:$C$3000=H844,"#no matching result in Checklist.loc DATA")="#no matching result found in Checklist.loc DATA",_xlfn._xlws.FILTER('Checklist.loc DATA'!$D$3:$D$3000,'Checklist.loc DATA'!$C$3:$C$3000=H844,"#no matching result in Checklist.loc DATA")="MISSING",_xlfn._xlws.FILTER('Checklist.loc DATA'!$D$3:$D$3000,'Checklist.loc DATA'!$C$3:$C$3000=H844,"#no matching result in Checklist.loc DATA")=""),
            IF(_xlfn._xlws.FILTER('GAME.CHECKLIST_ Integrator'!$C$2:$C$3000,'GAME.CHECKLIST_ Integrator'!$D$2:$D$3000=H844,"#no matching result in GAME.CHECKLIST Integrator")="0","#Text found in aircraft PAGE_Integrator but no matching entry name; check that you copy-pasted entry names",
                   _xlfn._xlws.FILTER('GAME.CHECKLIST_ Integrator'!$C$2:$C$3000,'GAME.CHECKLIST_ Integrator'!$D$2:$D$3000=H844,"#no matching result in GAME.CHECKLIST Integrator")),
           _xlfn._xlws.FILTER('Checklist.loc DATA'!$D$3:$D$3000,'Checklist.loc DATA'!$C$3:$C$3000=H844,"#no matching result in Checklist.loc DATA")))</f>
        <v/>
      </c>
      <c r="J844" s="48"/>
      <c r="K844" s="46" t="str" cm="1">
        <f t="array" ref="K844">IF(OR(J844="",J844=0),"",
       IF(OR(_xlfn._xlws.FILTER('Checklist.loc DATA'!$E$3:$E$3000,'Checklist.loc DATA'!$D$3:$D$3000=J844,"#no matching result in Checklist.loc DATA")="#no matching result found in Checklist.loc DATA",_xlfn._xlws.FILTER('Checklist.loc DATA'!$E$3:$E$3000,'Checklist.loc DATA'!$D$3:$D$3000=J844,"#no matching result in Checklist.loc DATA")="MISSING",_xlfn._xlws.FILTER('Checklist.loc DATA'!$E$3:$E$3000,'Checklist.loc DATA'!$D$3:$D$3000=J844,"#no matching result in Checklist.loc DATA")=""),
          IF(_xlfn._xlws.FILTER('CLUE. Integrator'!$C$2:$C$3000,'CLUE. Integrator'!$D$2:$D$3000=J844,"#no matching result in aircraft CLUE_Integrator")="0","#Text found in aircraft CLUE_Integrator but no matching entry name; check that you copy-pasted entry names",
                   _xlfn._xlws.FILTER('CLUE. Integrator'!$C$2:$C$3000,'CLUE. Integrator'!$D$2:$D$3000=J844,"#no matching result in aircraft CLUE_Integrator")),
           _xlfn._xlws.FILTER('Checklist.loc DATA'!$E$3:$E$3000,'Checklist.loc DATA'!$D$3:$D$3000=J844,"#no matching result in Checklist.loc DATA")))</f>
        <v/>
      </c>
      <c r="L844" s="63" t="str">
        <f>IF('Integrator tracking'!G853="","",'Integrator tracking'!G853)</f>
        <v/>
      </c>
      <c r="M844" s="14" t="str">
        <f t="shared" si="26"/>
        <v/>
      </c>
      <c r="N844" s="14" t="str">
        <f>IF(F844="","",
_xlfn.CONCAT('Resource Checklist generator'!$A$2,UPPER('Resource Checklist generator'!$O$1),SUBSTITUTE(_xlfn.CONCAT(G844,"_",I844),"GAME.CHECKLIST_",""),"_",T844,'Resource Checklist generator'!$M$2,L844,'Resource Checklist generator'!$K$2,CHAR(10),
    'Resource Checklist generator'!$L$1,'Resource Checklist generator'!$N$2,'Resource Checklist generator'!$K$1,CHAR(10),
    'Resource Checklist generator'!$N$1
))</f>
        <v/>
      </c>
      <c r="O844" s="14" t="str">
        <f>IF(NOT(OR(U844=0,U844="")),_xlfn.CONCAT('Resource Checklist generator'!$G$2,U844,'Resource Checklist generator'!$H$2,CHAR(10),'Resource Checklist generator'!$I$2),"")</f>
        <v/>
      </c>
      <c r="P844" s="14" t="str">
        <f>IF(NOT(OR(V844=0,V844="")),_xlfn.CONCAT('Resource Checklist generator'!$J$2,V844,'Resource Checklist generator'!$H$2,CHAR(10),'Resource Checklist generator'!$L$2),"")</f>
        <v/>
      </c>
      <c r="Q844" s="14" t="str">
        <f>IF(F844="","",
    _xlfn.CONCAT('Resource Checklist generator'!$A$1,UPPER('Resource Checklist generator'!$O$1),SUBSTITUTE(_xlfn.CONCAT(G844,"_",I844),"GAME.CHECKLIST_",""),'Resource Checklist generator'!$B$1,CHAR(10),
    'Resource Checklist generator'!$C$1,G844,'Resource Checklist generator'!$D$1,I844,'Resource Checklist generator'!$E$1,CHAR(10),
    IF(K844="","",_xlfn.CONCAT('Resource Checklist generator'!$F$1,K844,'Resource Checklist generator'!$G$1,CHAR(10))),
    'Resource Checklist generator'!$J$1,'Resource Checklist generator'!$K$1,CHAR(10),
    'Resource Checklist generator'!$N$1)
)</f>
        <v/>
      </c>
      <c r="R844" s="14"/>
      <c r="S844" s="14" t="str">
        <f t="shared" si="27"/>
        <v/>
      </c>
      <c r="T844" s="14" t="str" cm="1">
        <f t="array" ref="T844">IF(Q844="","",MATCH(MID(Q844,1,255),MID($R$3:$R$999,1,255),0))</f>
        <v/>
      </c>
      <c r="U844" s="14"/>
      <c r="V844" s="14"/>
    </row>
    <row r="845" spans="2:22">
      <c r="B845" s="9"/>
      <c r="C845" s="46" t="str" cm="1">
        <f t="array" ref="C845">IF(B845="","",
       IF(OR(_xlfn._xlws.FILTER('Checklist.loc DATA'!$D$3:$D$3000,'Checklist.loc DATA'!$C$3:$C$3000=B845,"#no matching result in Checklist.loc DATA")="#no matching result found in Checklist.loc DATA",_xlfn._xlws.FILTER('Checklist.loc DATA'!$D$3:$D$3000,'Checklist.loc DATA'!$C$3:$C$3000=B845,"#no matching result in Checklist.loc DATA")="MISSING",_xlfn._xlws.FILTER('Checklist.loc DATA'!$D$3:$D$3000,'Checklist.loc DATA'!$C$3:$C$3000=B845,"#no matching result in Checklist.loc DATA")=""),
            IF(_xlfn._xlws.FILTER('GAME.CHECKLIST_ Integrator'!$C$2:$C$3000,'GAME.CHECKLIST_ Integrator'!$D$2:$D$3000=B845,"#no matching result in GAME.CHECKLIST Integrator")="0","#Text found in aircraft PAGE_Integrator but no matching entry name; check that you copy-pasted entry names",
                   _xlfn._xlws.FILTER('GAME.CHECKLIST_ Integrator'!$C$2:$C$3000,'GAME.CHECKLIST_ Integrator'!$D$2:$D$3000=B845,"#no matching result in GAME.CHECKLIST Integrator")),
           _xlfn._xlws.FILTER('Checklist.loc DATA'!$D$3:$D$3000,'Checklist.loc DATA'!$C$3:$C$3000=B845,"#no matching result in Checklist.loc DATA")))</f>
        <v/>
      </c>
      <c r="D845" s="54"/>
      <c r="E845" s="46" t="str" cm="1">
        <f t="array" ref="E845">IF(D845="","",
       IF(OR(_xlfn._xlws.FILTER('Checklist.loc DATA'!$D$3:$D$3000,'Checklist.loc DATA'!$C$3:$C$3000=D845,"#no matching result in Checklist.loc DATA")="#no matching result found in Checklist.loc DATA",_xlfn._xlws.FILTER('Checklist.loc DATA'!$D$3:$D$3000,'Checklist.loc DATA'!$C$3:$C$3000=D845,"#no matching result in Checklist.loc DATA")="MISSING",_xlfn._xlws.FILTER('Checklist.loc DATA'!$D$3:$D$3000,'Checklist.loc DATA'!$C$3:$C$3000=D845,"#no matching result in Checklist.loc DATA")=""),
            IF(_xlfn._xlws.FILTER('GAME.CHECKLIST_ Integrator'!$C$2:$C$3000,'GAME.CHECKLIST_ Integrator'!$D$2:$D$3000=D845,"#no matching result in GAME.CHECKLIST Integrator")="0","#Text found in aircraft PAGE_Integrator but no matching entry name; check that you copy-pasted entry names",
                   _xlfn._xlws.FILTER('GAME.CHECKLIST_ Integrator'!$C$2:$C$3000,'GAME.CHECKLIST_ Integrator'!$D$2:$D$3000=D845,"#no matching result in GAME.CHECKLIST Integrator")),
           _xlfn._xlws.FILTER('Checklist.loc DATA'!$D$3:$D$3000,'Checklist.loc DATA'!$C$3:$C$3000=D845,"#no matching result in Checklist.loc DATA")))</f>
        <v/>
      </c>
      <c r="F845" s="52"/>
      <c r="G845" s="46" t="str" cm="1">
        <f t="array" ref="G845">IF(F845="","",
       IF(OR(_xlfn._xlws.FILTER('Checklist.loc DATA'!$D$3:$D$3000,'Checklist.loc DATA'!$C$3:$C$3000=F845,"#no matching result in Checklist.loc DATA")="#no matching result found in Checklist.loc DATA",_xlfn._xlws.FILTER('Checklist.loc DATA'!$D$3:$D$3000,'Checklist.loc DATA'!$C$3:$C$3000=F845,"#no matching result in Checklist.loc DATA")="MISSING",_xlfn._xlws.FILTER('Checklist.loc DATA'!$D$3:$D$3000,'Checklist.loc DATA'!$C$3:$C$3000=F845,"#no matching result in Checklist.loc DATA")=""),
            IF(_xlfn._xlws.FILTER('GAME.CHECKLIST_ Integrator'!$C$2:$C$3000,'GAME.CHECKLIST_ Integrator'!$D$2:$D$3000=F845,"#no matching result in GAME.CHECKLIST Integrator")="0","#Text found in aircraft PAGE_Integrator but no matching entry name; check that you copy-pasted entry names",
                   _xlfn._xlws.FILTER('GAME.CHECKLIST_ Integrator'!$C$2:$C$3000,'GAME.CHECKLIST_ Integrator'!$D$2:$D$3000=F845,"#no matching result in GAME.CHECKLIST Integrator")),
           _xlfn._xlws.FILTER('Checklist.loc DATA'!$D$3:$D$3000,'Checklist.loc DATA'!$C$3:$C$3000=F845,"#no matching result in Checklist.loc DATA")))</f>
        <v/>
      </c>
      <c r="H845" s="61"/>
      <c r="I845" s="46" t="str" cm="1">
        <f t="array" ref="I845">IF(H845="","",
       IF(OR(_xlfn._xlws.FILTER('Checklist.loc DATA'!$D$3:$D$3000,'Checklist.loc DATA'!$C$3:$C$3000=H845,"#no matching result in Checklist.loc DATA")="#no matching result found in Checklist.loc DATA",_xlfn._xlws.FILTER('Checklist.loc DATA'!$D$3:$D$3000,'Checklist.loc DATA'!$C$3:$C$3000=H845,"#no matching result in Checklist.loc DATA")="MISSING",_xlfn._xlws.FILTER('Checklist.loc DATA'!$D$3:$D$3000,'Checklist.loc DATA'!$C$3:$C$3000=H845,"#no matching result in Checklist.loc DATA")=""),
            IF(_xlfn._xlws.FILTER('GAME.CHECKLIST_ Integrator'!$C$2:$C$3000,'GAME.CHECKLIST_ Integrator'!$D$2:$D$3000=H845,"#no matching result in GAME.CHECKLIST Integrator")="0","#Text found in aircraft PAGE_Integrator but no matching entry name; check that you copy-pasted entry names",
                   _xlfn._xlws.FILTER('GAME.CHECKLIST_ Integrator'!$C$2:$C$3000,'GAME.CHECKLIST_ Integrator'!$D$2:$D$3000=H845,"#no matching result in GAME.CHECKLIST Integrator")),
           _xlfn._xlws.FILTER('Checklist.loc DATA'!$D$3:$D$3000,'Checklist.loc DATA'!$C$3:$C$3000=H845,"#no matching result in Checklist.loc DATA")))</f>
        <v/>
      </c>
      <c r="J845" s="48"/>
      <c r="K845" s="46" t="str" cm="1">
        <f t="array" ref="K845">IF(OR(J845="",J845=0),"",
       IF(OR(_xlfn._xlws.FILTER('Checklist.loc DATA'!$E$3:$E$3000,'Checklist.loc DATA'!$D$3:$D$3000=J845,"#no matching result in Checklist.loc DATA")="#no matching result found in Checklist.loc DATA",_xlfn._xlws.FILTER('Checklist.loc DATA'!$E$3:$E$3000,'Checklist.loc DATA'!$D$3:$D$3000=J845,"#no matching result in Checklist.loc DATA")="MISSING",_xlfn._xlws.FILTER('Checklist.loc DATA'!$E$3:$E$3000,'Checklist.loc DATA'!$D$3:$D$3000=J845,"#no matching result in Checklist.loc DATA")=""),
          IF(_xlfn._xlws.FILTER('CLUE. Integrator'!$C$2:$C$3000,'CLUE. Integrator'!$D$2:$D$3000=J845,"#no matching result in aircraft CLUE_Integrator")="0","#Text found in aircraft CLUE_Integrator but no matching entry name; check that you copy-pasted entry names",
                   _xlfn._xlws.FILTER('CLUE. Integrator'!$C$2:$C$3000,'CLUE. Integrator'!$D$2:$D$3000=J845,"#no matching result in aircraft CLUE_Integrator")),
           _xlfn._xlws.FILTER('Checklist.loc DATA'!$E$3:$E$3000,'Checklist.loc DATA'!$D$3:$D$3000=J845,"#no matching result in Checklist.loc DATA")))</f>
        <v/>
      </c>
      <c r="L845" s="63" t="str">
        <f>IF('Integrator tracking'!G854="","",'Integrator tracking'!G854)</f>
        <v/>
      </c>
      <c r="M845" s="14" t="str">
        <f t="shared" si="26"/>
        <v/>
      </c>
      <c r="N845" s="14" t="str">
        <f>IF(F845="","",
_xlfn.CONCAT('Resource Checklist generator'!$A$2,UPPER('Resource Checklist generator'!$O$1),SUBSTITUTE(_xlfn.CONCAT(G845,"_",I845),"GAME.CHECKLIST_",""),"_",T845,'Resource Checklist generator'!$M$2,L845,'Resource Checklist generator'!$K$2,CHAR(10),
    'Resource Checklist generator'!$L$1,'Resource Checklist generator'!$N$2,'Resource Checklist generator'!$K$1,CHAR(10),
    'Resource Checklist generator'!$N$1
))</f>
        <v/>
      </c>
      <c r="O845" s="14" t="str">
        <f>IF(NOT(OR(U845=0,U845="")),_xlfn.CONCAT('Resource Checklist generator'!$G$2,U845,'Resource Checklist generator'!$H$2,CHAR(10),'Resource Checklist generator'!$I$2),"")</f>
        <v/>
      </c>
      <c r="P845" s="14" t="str">
        <f>IF(NOT(OR(V845=0,V845="")),_xlfn.CONCAT('Resource Checklist generator'!$J$2,V845,'Resource Checklist generator'!$H$2,CHAR(10),'Resource Checklist generator'!$L$2),"")</f>
        <v/>
      </c>
      <c r="Q845" s="14" t="str">
        <f>IF(F845="","",
    _xlfn.CONCAT('Resource Checklist generator'!$A$1,UPPER('Resource Checklist generator'!$O$1),SUBSTITUTE(_xlfn.CONCAT(G845,"_",I845),"GAME.CHECKLIST_",""),'Resource Checklist generator'!$B$1,CHAR(10),
    'Resource Checklist generator'!$C$1,G845,'Resource Checklist generator'!$D$1,I845,'Resource Checklist generator'!$E$1,CHAR(10),
    IF(K845="","",_xlfn.CONCAT('Resource Checklist generator'!$F$1,K845,'Resource Checklist generator'!$G$1,CHAR(10))),
    'Resource Checklist generator'!$J$1,'Resource Checklist generator'!$K$1,CHAR(10),
    'Resource Checklist generator'!$N$1)
)</f>
        <v/>
      </c>
      <c r="R845" s="14"/>
      <c r="S845" s="14" t="str">
        <f t="shared" si="27"/>
        <v/>
      </c>
      <c r="T845" s="14" t="str" cm="1">
        <f t="array" ref="T845">IF(Q845="","",MATCH(MID(Q845,1,255),MID($R$3:$R$999,1,255),0))</f>
        <v/>
      </c>
      <c r="U845" s="14"/>
      <c r="V845" s="14"/>
    </row>
    <row r="846" spans="2:22">
      <c r="B846" s="9"/>
      <c r="C846" s="46" t="str" cm="1">
        <f t="array" ref="C846">IF(B846="","",
       IF(OR(_xlfn._xlws.FILTER('Checklist.loc DATA'!$D$3:$D$3000,'Checklist.loc DATA'!$C$3:$C$3000=B846,"#no matching result in Checklist.loc DATA")="#no matching result found in Checklist.loc DATA",_xlfn._xlws.FILTER('Checklist.loc DATA'!$D$3:$D$3000,'Checklist.loc DATA'!$C$3:$C$3000=B846,"#no matching result in Checklist.loc DATA")="MISSING",_xlfn._xlws.FILTER('Checklist.loc DATA'!$D$3:$D$3000,'Checklist.loc DATA'!$C$3:$C$3000=B846,"#no matching result in Checklist.loc DATA")=""),
            IF(_xlfn._xlws.FILTER('GAME.CHECKLIST_ Integrator'!$C$2:$C$3000,'GAME.CHECKLIST_ Integrator'!$D$2:$D$3000=B846,"#no matching result in GAME.CHECKLIST Integrator")="0","#Text found in aircraft PAGE_Integrator but no matching entry name; check that you copy-pasted entry names",
                   _xlfn._xlws.FILTER('GAME.CHECKLIST_ Integrator'!$C$2:$C$3000,'GAME.CHECKLIST_ Integrator'!$D$2:$D$3000=B846,"#no matching result in GAME.CHECKLIST Integrator")),
           _xlfn._xlws.FILTER('Checklist.loc DATA'!$D$3:$D$3000,'Checklist.loc DATA'!$C$3:$C$3000=B846,"#no matching result in Checklist.loc DATA")))</f>
        <v/>
      </c>
      <c r="D846" s="54"/>
      <c r="E846" s="46" t="str" cm="1">
        <f t="array" ref="E846">IF(D846="","",
       IF(OR(_xlfn._xlws.FILTER('Checklist.loc DATA'!$D$3:$D$3000,'Checklist.loc DATA'!$C$3:$C$3000=D846,"#no matching result in Checklist.loc DATA")="#no matching result found in Checklist.loc DATA",_xlfn._xlws.FILTER('Checklist.loc DATA'!$D$3:$D$3000,'Checklist.loc DATA'!$C$3:$C$3000=D846,"#no matching result in Checklist.loc DATA")="MISSING",_xlfn._xlws.FILTER('Checklist.loc DATA'!$D$3:$D$3000,'Checklist.loc DATA'!$C$3:$C$3000=D846,"#no matching result in Checklist.loc DATA")=""),
            IF(_xlfn._xlws.FILTER('GAME.CHECKLIST_ Integrator'!$C$2:$C$3000,'GAME.CHECKLIST_ Integrator'!$D$2:$D$3000=D846,"#no matching result in GAME.CHECKLIST Integrator")="0","#Text found in aircraft PAGE_Integrator but no matching entry name; check that you copy-pasted entry names",
                   _xlfn._xlws.FILTER('GAME.CHECKLIST_ Integrator'!$C$2:$C$3000,'GAME.CHECKLIST_ Integrator'!$D$2:$D$3000=D846,"#no matching result in GAME.CHECKLIST Integrator")),
           _xlfn._xlws.FILTER('Checklist.loc DATA'!$D$3:$D$3000,'Checklist.loc DATA'!$C$3:$C$3000=D846,"#no matching result in Checklist.loc DATA")))</f>
        <v/>
      </c>
      <c r="F846" s="52"/>
      <c r="G846" s="46" t="str" cm="1">
        <f t="array" ref="G846">IF(F846="","",
       IF(OR(_xlfn._xlws.FILTER('Checklist.loc DATA'!$D$3:$D$3000,'Checklist.loc DATA'!$C$3:$C$3000=F846,"#no matching result in Checklist.loc DATA")="#no matching result found in Checklist.loc DATA",_xlfn._xlws.FILTER('Checklist.loc DATA'!$D$3:$D$3000,'Checklist.loc DATA'!$C$3:$C$3000=F846,"#no matching result in Checklist.loc DATA")="MISSING",_xlfn._xlws.FILTER('Checklist.loc DATA'!$D$3:$D$3000,'Checklist.loc DATA'!$C$3:$C$3000=F846,"#no matching result in Checklist.loc DATA")=""),
            IF(_xlfn._xlws.FILTER('GAME.CHECKLIST_ Integrator'!$C$2:$C$3000,'GAME.CHECKLIST_ Integrator'!$D$2:$D$3000=F846,"#no matching result in GAME.CHECKLIST Integrator")="0","#Text found in aircraft PAGE_Integrator but no matching entry name; check that you copy-pasted entry names",
                   _xlfn._xlws.FILTER('GAME.CHECKLIST_ Integrator'!$C$2:$C$3000,'GAME.CHECKLIST_ Integrator'!$D$2:$D$3000=F846,"#no matching result in GAME.CHECKLIST Integrator")),
           _xlfn._xlws.FILTER('Checklist.loc DATA'!$D$3:$D$3000,'Checklist.loc DATA'!$C$3:$C$3000=F846,"#no matching result in Checklist.loc DATA")))</f>
        <v/>
      </c>
      <c r="H846" s="61"/>
      <c r="I846" s="46" t="str" cm="1">
        <f t="array" ref="I846">IF(H846="","",
       IF(OR(_xlfn._xlws.FILTER('Checklist.loc DATA'!$D$3:$D$3000,'Checklist.loc DATA'!$C$3:$C$3000=H846,"#no matching result in Checklist.loc DATA")="#no matching result found in Checklist.loc DATA",_xlfn._xlws.FILTER('Checklist.loc DATA'!$D$3:$D$3000,'Checklist.loc DATA'!$C$3:$C$3000=H846,"#no matching result in Checklist.loc DATA")="MISSING",_xlfn._xlws.FILTER('Checklist.loc DATA'!$D$3:$D$3000,'Checklist.loc DATA'!$C$3:$C$3000=H846,"#no matching result in Checklist.loc DATA")=""),
            IF(_xlfn._xlws.FILTER('GAME.CHECKLIST_ Integrator'!$C$2:$C$3000,'GAME.CHECKLIST_ Integrator'!$D$2:$D$3000=H846,"#no matching result in GAME.CHECKLIST Integrator")="0","#Text found in aircraft PAGE_Integrator but no matching entry name; check that you copy-pasted entry names",
                   _xlfn._xlws.FILTER('GAME.CHECKLIST_ Integrator'!$C$2:$C$3000,'GAME.CHECKLIST_ Integrator'!$D$2:$D$3000=H846,"#no matching result in GAME.CHECKLIST Integrator")),
           _xlfn._xlws.FILTER('Checklist.loc DATA'!$D$3:$D$3000,'Checklist.loc DATA'!$C$3:$C$3000=H846,"#no matching result in Checklist.loc DATA")))</f>
        <v/>
      </c>
      <c r="J846" s="48"/>
      <c r="K846" s="46" t="str" cm="1">
        <f t="array" ref="K846">IF(OR(J846="",J846=0),"",
       IF(OR(_xlfn._xlws.FILTER('Checklist.loc DATA'!$E$3:$E$3000,'Checklist.loc DATA'!$D$3:$D$3000=J846,"#no matching result in Checklist.loc DATA")="#no matching result found in Checklist.loc DATA",_xlfn._xlws.FILTER('Checklist.loc DATA'!$E$3:$E$3000,'Checklist.loc DATA'!$D$3:$D$3000=J846,"#no matching result in Checklist.loc DATA")="MISSING",_xlfn._xlws.FILTER('Checklist.loc DATA'!$E$3:$E$3000,'Checklist.loc DATA'!$D$3:$D$3000=J846,"#no matching result in Checklist.loc DATA")=""),
          IF(_xlfn._xlws.FILTER('CLUE. Integrator'!$C$2:$C$3000,'CLUE. Integrator'!$D$2:$D$3000=J846,"#no matching result in aircraft CLUE_Integrator")="0","#Text found in aircraft CLUE_Integrator but no matching entry name; check that you copy-pasted entry names",
                   _xlfn._xlws.FILTER('CLUE. Integrator'!$C$2:$C$3000,'CLUE. Integrator'!$D$2:$D$3000=J846,"#no matching result in aircraft CLUE_Integrator")),
           _xlfn._xlws.FILTER('Checklist.loc DATA'!$E$3:$E$3000,'Checklist.loc DATA'!$D$3:$D$3000=J846,"#no matching result in Checklist.loc DATA")))</f>
        <v/>
      </c>
      <c r="L846" s="63" t="str">
        <f>IF('Integrator tracking'!G855="","",'Integrator tracking'!G855)</f>
        <v/>
      </c>
      <c r="M846" s="14" t="str">
        <f t="shared" si="26"/>
        <v/>
      </c>
      <c r="N846" s="14" t="str">
        <f>IF(F846="","",
_xlfn.CONCAT('Resource Checklist generator'!$A$2,UPPER('Resource Checklist generator'!$O$1),SUBSTITUTE(_xlfn.CONCAT(G846,"_",I846),"GAME.CHECKLIST_",""),"_",T846,'Resource Checklist generator'!$M$2,L846,'Resource Checklist generator'!$K$2,CHAR(10),
    'Resource Checklist generator'!$L$1,'Resource Checklist generator'!$N$2,'Resource Checklist generator'!$K$1,CHAR(10),
    'Resource Checklist generator'!$N$1
))</f>
        <v/>
      </c>
      <c r="O846" s="14" t="str">
        <f>IF(NOT(OR(U846=0,U846="")),_xlfn.CONCAT('Resource Checklist generator'!$G$2,U846,'Resource Checklist generator'!$H$2,CHAR(10),'Resource Checklist generator'!$I$2),"")</f>
        <v/>
      </c>
      <c r="P846" s="14" t="str">
        <f>IF(NOT(OR(V846=0,V846="")),_xlfn.CONCAT('Resource Checklist generator'!$J$2,V846,'Resource Checklist generator'!$H$2,CHAR(10),'Resource Checklist generator'!$L$2),"")</f>
        <v/>
      </c>
      <c r="Q846" s="14" t="str">
        <f>IF(F846="","",
    _xlfn.CONCAT('Resource Checklist generator'!$A$1,UPPER('Resource Checklist generator'!$O$1),SUBSTITUTE(_xlfn.CONCAT(G846,"_",I846),"GAME.CHECKLIST_",""),'Resource Checklist generator'!$B$1,CHAR(10),
    'Resource Checklist generator'!$C$1,G846,'Resource Checklist generator'!$D$1,I846,'Resource Checklist generator'!$E$1,CHAR(10),
    IF(K846="","",_xlfn.CONCAT('Resource Checklist generator'!$F$1,K846,'Resource Checklist generator'!$G$1,CHAR(10))),
    'Resource Checklist generator'!$J$1,'Resource Checklist generator'!$K$1,CHAR(10),
    'Resource Checklist generator'!$N$1)
)</f>
        <v/>
      </c>
      <c r="R846" s="14"/>
      <c r="S846" s="14" t="str">
        <f t="shared" si="27"/>
        <v/>
      </c>
      <c r="T846" s="14" t="str" cm="1">
        <f t="array" ref="T846">IF(Q846="","",MATCH(MID(Q846,1,255),MID($R$3:$R$999,1,255),0))</f>
        <v/>
      </c>
      <c r="U846" s="14"/>
      <c r="V846" s="14"/>
    </row>
    <row r="847" spans="2:22">
      <c r="B847" s="9"/>
      <c r="C847" s="46" t="str" cm="1">
        <f t="array" ref="C847">IF(B847="","",
       IF(OR(_xlfn._xlws.FILTER('Checklist.loc DATA'!$D$3:$D$3000,'Checklist.loc DATA'!$C$3:$C$3000=B847,"#no matching result in Checklist.loc DATA")="#no matching result found in Checklist.loc DATA",_xlfn._xlws.FILTER('Checklist.loc DATA'!$D$3:$D$3000,'Checklist.loc DATA'!$C$3:$C$3000=B847,"#no matching result in Checklist.loc DATA")="MISSING",_xlfn._xlws.FILTER('Checklist.loc DATA'!$D$3:$D$3000,'Checklist.loc DATA'!$C$3:$C$3000=B847,"#no matching result in Checklist.loc DATA")=""),
            IF(_xlfn._xlws.FILTER('GAME.CHECKLIST_ Integrator'!$C$2:$C$3000,'GAME.CHECKLIST_ Integrator'!$D$2:$D$3000=B847,"#no matching result in GAME.CHECKLIST Integrator")="0","#Text found in aircraft PAGE_Integrator but no matching entry name; check that you copy-pasted entry names",
                   _xlfn._xlws.FILTER('GAME.CHECKLIST_ Integrator'!$C$2:$C$3000,'GAME.CHECKLIST_ Integrator'!$D$2:$D$3000=B847,"#no matching result in GAME.CHECKLIST Integrator")),
           _xlfn._xlws.FILTER('Checklist.loc DATA'!$D$3:$D$3000,'Checklist.loc DATA'!$C$3:$C$3000=B847,"#no matching result in Checklist.loc DATA")))</f>
        <v/>
      </c>
      <c r="D847" s="54"/>
      <c r="E847" s="46" t="str" cm="1">
        <f t="array" ref="E847">IF(D847="","",
       IF(OR(_xlfn._xlws.FILTER('Checklist.loc DATA'!$D$3:$D$3000,'Checklist.loc DATA'!$C$3:$C$3000=D847,"#no matching result in Checklist.loc DATA")="#no matching result found in Checklist.loc DATA",_xlfn._xlws.FILTER('Checklist.loc DATA'!$D$3:$D$3000,'Checklist.loc DATA'!$C$3:$C$3000=D847,"#no matching result in Checklist.loc DATA")="MISSING",_xlfn._xlws.FILTER('Checklist.loc DATA'!$D$3:$D$3000,'Checklist.loc DATA'!$C$3:$C$3000=D847,"#no matching result in Checklist.loc DATA")=""),
            IF(_xlfn._xlws.FILTER('GAME.CHECKLIST_ Integrator'!$C$2:$C$3000,'GAME.CHECKLIST_ Integrator'!$D$2:$D$3000=D847,"#no matching result in GAME.CHECKLIST Integrator")="0","#Text found in aircraft PAGE_Integrator but no matching entry name; check that you copy-pasted entry names",
                   _xlfn._xlws.FILTER('GAME.CHECKLIST_ Integrator'!$C$2:$C$3000,'GAME.CHECKLIST_ Integrator'!$D$2:$D$3000=D847,"#no matching result in GAME.CHECKLIST Integrator")),
           _xlfn._xlws.FILTER('Checklist.loc DATA'!$D$3:$D$3000,'Checklist.loc DATA'!$C$3:$C$3000=D847,"#no matching result in Checklist.loc DATA")))</f>
        <v/>
      </c>
      <c r="F847" s="52"/>
      <c r="G847" s="46" t="str" cm="1">
        <f t="array" ref="G847">IF(F847="","",
       IF(OR(_xlfn._xlws.FILTER('Checklist.loc DATA'!$D$3:$D$3000,'Checklist.loc DATA'!$C$3:$C$3000=F847,"#no matching result in Checklist.loc DATA")="#no matching result found in Checklist.loc DATA",_xlfn._xlws.FILTER('Checklist.loc DATA'!$D$3:$D$3000,'Checklist.loc DATA'!$C$3:$C$3000=F847,"#no matching result in Checklist.loc DATA")="MISSING",_xlfn._xlws.FILTER('Checklist.loc DATA'!$D$3:$D$3000,'Checklist.loc DATA'!$C$3:$C$3000=F847,"#no matching result in Checklist.loc DATA")=""),
            IF(_xlfn._xlws.FILTER('GAME.CHECKLIST_ Integrator'!$C$2:$C$3000,'GAME.CHECKLIST_ Integrator'!$D$2:$D$3000=F847,"#no matching result in GAME.CHECKLIST Integrator")="0","#Text found in aircraft PAGE_Integrator but no matching entry name; check that you copy-pasted entry names",
                   _xlfn._xlws.FILTER('GAME.CHECKLIST_ Integrator'!$C$2:$C$3000,'GAME.CHECKLIST_ Integrator'!$D$2:$D$3000=F847,"#no matching result in GAME.CHECKLIST Integrator")),
           _xlfn._xlws.FILTER('Checklist.loc DATA'!$D$3:$D$3000,'Checklist.loc DATA'!$C$3:$C$3000=F847,"#no matching result in Checklist.loc DATA")))</f>
        <v/>
      </c>
      <c r="H847" s="61"/>
      <c r="I847" s="46" t="str" cm="1">
        <f t="array" ref="I847">IF(H847="","",
       IF(OR(_xlfn._xlws.FILTER('Checklist.loc DATA'!$D$3:$D$3000,'Checklist.loc DATA'!$C$3:$C$3000=H847,"#no matching result in Checklist.loc DATA")="#no matching result found in Checklist.loc DATA",_xlfn._xlws.FILTER('Checklist.loc DATA'!$D$3:$D$3000,'Checklist.loc DATA'!$C$3:$C$3000=H847,"#no matching result in Checklist.loc DATA")="MISSING",_xlfn._xlws.FILTER('Checklist.loc DATA'!$D$3:$D$3000,'Checklist.loc DATA'!$C$3:$C$3000=H847,"#no matching result in Checklist.loc DATA")=""),
            IF(_xlfn._xlws.FILTER('GAME.CHECKLIST_ Integrator'!$C$2:$C$3000,'GAME.CHECKLIST_ Integrator'!$D$2:$D$3000=H847,"#no matching result in GAME.CHECKLIST Integrator")="0","#Text found in aircraft PAGE_Integrator but no matching entry name; check that you copy-pasted entry names",
                   _xlfn._xlws.FILTER('GAME.CHECKLIST_ Integrator'!$C$2:$C$3000,'GAME.CHECKLIST_ Integrator'!$D$2:$D$3000=H847,"#no matching result in GAME.CHECKLIST Integrator")),
           _xlfn._xlws.FILTER('Checklist.loc DATA'!$D$3:$D$3000,'Checklist.loc DATA'!$C$3:$C$3000=H847,"#no matching result in Checklist.loc DATA")))</f>
        <v/>
      </c>
      <c r="J847" s="48"/>
      <c r="K847" s="46" t="str" cm="1">
        <f t="array" ref="K847">IF(OR(J847="",J847=0),"",
       IF(OR(_xlfn._xlws.FILTER('Checklist.loc DATA'!$E$3:$E$3000,'Checklist.loc DATA'!$D$3:$D$3000=J847,"#no matching result in Checklist.loc DATA")="#no matching result found in Checklist.loc DATA",_xlfn._xlws.FILTER('Checklist.loc DATA'!$E$3:$E$3000,'Checklist.loc DATA'!$D$3:$D$3000=J847,"#no matching result in Checklist.loc DATA")="MISSING",_xlfn._xlws.FILTER('Checklist.loc DATA'!$E$3:$E$3000,'Checklist.loc DATA'!$D$3:$D$3000=J847,"#no matching result in Checklist.loc DATA")=""),
          IF(_xlfn._xlws.FILTER('CLUE. Integrator'!$C$2:$C$3000,'CLUE. Integrator'!$D$2:$D$3000=J847,"#no matching result in aircraft CLUE_Integrator")="0","#Text found in aircraft CLUE_Integrator but no matching entry name; check that you copy-pasted entry names",
                   _xlfn._xlws.FILTER('CLUE. Integrator'!$C$2:$C$3000,'CLUE. Integrator'!$D$2:$D$3000=J847,"#no matching result in aircraft CLUE_Integrator")),
           _xlfn._xlws.FILTER('Checklist.loc DATA'!$E$3:$E$3000,'Checklist.loc DATA'!$D$3:$D$3000=J847,"#no matching result in Checklist.loc DATA")))</f>
        <v/>
      </c>
      <c r="L847" s="63" t="str">
        <f>IF('Integrator tracking'!G856="","",'Integrator tracking'!G856)</f>
        <v/>
      </c>
      <c r="M847" s="14" t="str">
        <f t="shared" si="26"/>
        <v/>
      </c>
      <c r="N847" s="14" t="str">
        <f>IF(F847="","",
_xlfn.CONCAT('Resource Checklist generator'!$A$2,UPPER('Resource Checklist generator'!$O$1),SUBSTITUTE(_xlfn.CONCAT(G847,"_",I847),"GAME.CHECKLIST_",""),"_",T847,'Resource Checklist generator'!$M$2,L847,'Resource Checklist generator'!$K$2,CHAR(10),
    'Resource Checklist generator'!$L$1,'Resource Checklist generator'!$N$2,'Resource Checklist generator'!$K$1,CHAR(10),
    'Resource Checklist generator'!$N$1
))</f>
        <v/>
      </c>
      <c r="O847" s="14" t="str">
        <f>IF(NOT(OR(U847=0,U847="")),_xlfn.CONCAT('Resource Checklist generator'!$G$2,U847,'Resource Checklist generator'!$H$2,CHAR(10),'Resource Checklist generator'!$I$2),"")</f>
        <v/>
      </c>
      <c r="P847" s="14" t="str">
        <f>IF(NOT(OR(V847=0,V847="")),_xlfn.CONCAT('Resource Checklist generator'!$J$2,V847,'Resource Checklist generator'!$H$2,CHAR(10),'Resource Checklist generator'!$L$2),"")</f>
        <v/>
      </c>
      <c r="Q847" s="14" t="str">
        <f>IF(F847="","",
    _xlfn.CONCAT('Resource Checklist generator'!$A$1,UPPER('Resource Checklist generator'!$O$1),SUBSTITUTE(_xlfn.CONCAT(G847,"_",I847),"GAME.CHECKLIST_",""),'Resource Checklist generator'!$B$1,CHAR(10),
    'Resource Checklist generator'!$C$1,G847,'Resource Checklist generator'!$D$1,I847,'Resource Checklist generator'!$E$1,CHAR(10),
    IF(K847="","",_xlfn.CONCAT('Resource Checklist generator'!$F$1,K847,'Resource Checklist generator'!$G$1,CHAR(10))),
    'Resource Checklist generator'!$J$1,'Resource Checklist generator'!$K$1,CHAR(10),
    'Resource Checklist generator'!$N$1)
)</f>
        <v/>
      </c>
      <c r="R847" s="14"/>
      <c r="S847" s="14" t="str">
        <f t="shared" si="27"/>
        <v/>
      </c>
      <c r="T847" s="14" t="str" cm="1">
        <f t="array" ref="T847">IF(Q847="","",MATCH(MID(Q847,1,255),MID($R$3:$R$999,1,255),0))</f>
        <v/>
      </c>
      <c r="U847" s="14"/>
      <c r="V847" s="14"/>
    </row>
    <row r="848" spans="2:22">
      <c r="B848" s="9"/>
      <c r="C848" s="46" t="str" cm="1">
        <f t="array" ref="C848">IF(B848="","",
       IF(OR(_xlfn._xlws.FILTER('Checklist.loc DATA'!$D$3:$D$3000,'Checklist.loc DATA'!$C$3:$C$3000=B848,"#no matching result in Checklist.loc DATA")="#no matching result found in Checklist.loc DATA",_xlfn._xlws.FILTER('Checklist.loc DATA'!$D$3:$D$3000,'Checklist.loc DATA'!$C$3:$C$3000=B848,"#no matching result in Checklist.loc DATA")="MISSING",_xlfn._xlws.FILTER('Checklist.loc DATA'!$D$3:$D$3000,'Checklist.loc DATA'!$C$3:$C$3000=B848,"#no matching result in Checklist.loc DATA")=""),
            IF(_xlfn._xlws.FILTER('GAME.CHECKLIST_ Integrator'!$C$2:$C$3000,'GAME.CHECKLIST_ Integrator'!$D$2:$D$3000=B848,"#no matching result in GAME.CHECKLIST Integrator")="0","#Text found in aircraft PAGE_Integrator but no matching entry name; check that you copy-pasted entry names",
                   _xlfn._xlws.FILTER('GAME.CHECKLIST_ Integrator'!$C$2:$C$3000,'GAME.CHECKLIST_ Integrator'!$D$2:$D$3000=B848,"#no matching result in GAME.CHECKLIST Integrator")),
           _xlfn._xlws.FILTER('Checklist.loc DATA'!$D$3:$D$3000,'Checklist.loc DATA'!$C$3:$C$3000=B848,"#no matching result in Checklist.loc DATA")))</f>
        <v/>
      </c>
      <c r="D848" s="54"/>
      <c r="E848" s="46" t="str" cm="1">
        <f t="array" ref="E848">IF(D848="","",
       IF(OR(_xlfn._xlws.FILTER('Checklist.loc DATA'!$D$3:$D$3000,'Checklist.loc DATA'!$C$3:$C$3000=D848,"#no matching result in Checklist.loc DATA")="#no matching result found in Checklist.loc DATA",_xlfn._xlws.FILTER('Checklist.loc DATA'!$D$3:$D$3000,'Checklist.loc DATA'!$C$3:$C$3000=D848,"#no matching result in Checklist.loc DATA")="MISSING",_xlfn._xlws.FILTER('Checklist.loc DATA'!$D$3:$D$3000,'Checklist.loc DATA'!$C$3:$C$3000=D848,"#no matching result in Checklist.loc DATA")=""),
            IF(_xlfn._xlws.FILTER('GAME.CHECKLIST_ Integrator'!$C$2:$C$3000,'GAME.CHECKLIST_ Integrator'!$D$2:$D$3000=D848,"#no matching result in GAME.CHECKLIST Integrator")="0","#Text found in aircraft PAGE_Integrator but no matching entry name; check that you copy-pasted entry names",
                   _xlfn._xlws.FILTER('GAME.CHECKLIST_ Integrator'!$C$2:$C$3000,'GAME.CHECKLIST_ Integrator'!$D$2:$D$3000=D848,"#no matching result in GAME.CHECKLIST Integrator")),
           _xlfn._xlws.FILTER('Checklist.loc DATA'!$D$3:$D$3000,'Checklist.loc DATA'!$C$3:$C$3000=D848,"#no matching result in Checklist.loc DATA")))</f>
        <v/>
      </c>
      <c r="F848" s="52"/>
      <c r="G848" s="46" t="str" cm="1">
        <f t="array" ref="G848">IF(F848="","",
       IF(OR(_xlfn._xlws.FILTER('Checklist.loc DATA'!$D$3:$D$3000,'Checklist.loc DATA'!$C$3:$C$3000=F848,"#no matching result in Checklist.loc DATA")="#no matching result found in Checklist.loc DATA",_xlfn._xlws.FILTER('Checklist.loc DATA'!$D$3:$D$3000,'Checklist.loc DATA'!$C$3:$C$3000=F848,"#no matching result in Checklist.loc DATA")="MISSING",_xlfn._xlws.FILTER('Checklist.loc DATA'!$D$3:$D$3000,'Checklist.loc DATA'!$C$3:$C$3000=F848,"#no matching result in Checklist.loc DATA")=""),
            IF(_xlfn._xlws.FILTER('GAME.CHECKLIST_ Integrator'!$C$2:$C$3000,'GAME.CHECKLIST_ Integrator'!$D$2:$D$3000=F848,"#no matching result in GAME.CHECKLIST Integrator")="0","#Text found in aircraft PAGE_Integrator but no matching entry name; check that you copy-pasted entry names",
                   _xlfn._xlws.FILTER('GAME.CHECKLIST_ Integrator'!$C$2:$C$3000,'GAME.CHECKLIST_ Integrator'!$D$2:$D$3000=F848,"#no matching result in GAME.CHECKLIST Integrator")),
           _xlfn._xlws.FILTER('Checklist.loc DATA'!$D$3:$D$3000,'Checklist.loc DATA'!$C$3:$C$3000=F848,"#no matching result in Checklist.loc DATA")))</f>
        <v/>
      </c>
      <c r="H848" s="61"/>
      <c r="I848" s="46" t="str" cm="1">
        <f t="array" ref="I848">IF(H848="","",
       IF(OR(_xlfn._xlws.FILTER('Checklist.loc DATA'!$D$3:$D$3000,'Checklist.loc DATA'!$C$3:$C$3000=H848,"#no matching result in Checklist.loc DATA")="#no matching result found in Checklist.loc DATA",_xlfn._xlws.FILTER('Checklist.loc DATA'!$D$3:$D$3000,'Checklist.loc DATA'!$C$3:$C$3000=H848,"#no matching result in Checklist.loc DATA")="MISSING",_xlfn._xlws.FILTER('Checklist.loc DATA'!$D$3:$D$3000,'Checklist.loc DATA'!$C$3:$C$3000=H848,"#no matching result in Checklist.loc DATA")=""),
            IF(_xlfn._xlws.FILTER('GAME.CHECKLIST_ Integrator'!$C$2:$C$3000,'GAME.CHECKLIST_ Integrator'!$D$2:$D$3000=H848,"#no matching result in GAME.CHECKLIST Integrator")="0","#Text found in aircraft PAGE_Integrator but no matching entry name; check that you copy-pasted entry names",
                   _xlfn._xlws.FILTER('GAME.CHECKLIST_ Integrator'!$C$2:$C$3000,'GAME.CHECKLIST_ Integrator'!$D$2:$D$3000=H848,"#no matching result in GAME.CHECKLIST Integrator")),
           _xlfn._xlws.FILTER('Checklist.loc DATA'!$D$3:$D$3000,'Checklist.loc DATA'!$C$3:$C$3000=H848,"#no matching result in Checklist.loc DATA")))</f>
        <v/>
      </c>
      <c r="J848" s="48"/>
      <c r="K848" s="46" t="str" cm="1">
        <f t="array" ref="K848">IF(OR(J848="",J848=0),"",
       IF(OR(_xlfn._xlws.FILTER('Checklist.loc DATA'!$E$3:$E$3000,'Checklist.loc DATA'!$D$3:$D$3000=J848,"#no matching result in Checklist.loc DATA")="#no matching result found in Checklist.loc DATA",_xlfn._xlws.FILTER('Checklist.loc DATA'!$E$3:$E$3000,'Checklist.loc DATA'!$D$3:$D$3000=J848,"#no matching result in Checklist.loc DATA")="MISSING",_xlfn._xlws.FILTER('Checklist.loc DATA'!$E$3:$E$3000,'Checklist.loc DATA'!$D$3:$D$3000=J848,"#no matching result in Checklist.loc DATA")=""),
          IF(_xlfn._xlws.FILTER('CLUE. Integrator'!$C$2:$C$3000,'CLUE. Integrator'!$D$2:$D$3000=J848,"#no matching result in aircraft CLUE_Integrator")="0","#Text found in aircraft CLUE_Integrator but no matching entry name; check that you copy-pasted entry names",
                   _xlfn._xlws.FILTER('CLUE. Integrator'!$C$2:$C$3000,'CLUE. Integrator'!$D$2:$D$3000=J848,"#no matching result in aircraft CLUE_Integrator")),
           _xlfn._xlws.FILTER('Checklist.loc DATA'!$E$3:$E$3000,'Checklist.loc DATA'!$D$3:$D$3000=J848,"#no matching result in Checklist.loc DATA")))</f>
        <v/>
      </c>
      <c r="L848" s="63" t="str">
        <f>IF('Integrator tracking'!G857="","",'Integrator tracking'!G857)</f>
        <v/>
      </c>
      <c r="M848" s="14" t="str">
        <f t="shared" si="26"/>
        <v/>
      </c>
      <c r="N848" s="14" t="str">
        <f>IF(F848="","",
_xlfn.CONCAT('Resource Checklist generator'!$A$2,UPPER('Resource Checklist generator'!$O$1),SUBSTITUTE(_xlfn.CONCAT(G848,"_",I848),"GAME.CHECKLIST_",""),"_",T848,'Resource Checklist generator'!$M$2,L848,'Resource Checklist generator'!$K$2,CHAR(10),
    'Resource Checklist generator'!$L$1,'Resource Checklist generator'!$N$2,'Resource Checklist generator'!$K$1,CHAR(10),
    'Resource Checklist generator'!$N$1
))</f>
        <v/>
      </c>
      <c r="O848" s="14" t="str">
        <f>IF(NOT(OR(U848=0,U848="")),_xlfn.CONCAT('Resource Checklist generator'!$G$2,U848,'Resource Checklist generator'!$H$2,CHAR(10),'Resource Checklist generator'!$I$2),"")</f>
        <v/>
      </c>
      <c r="P848" s="14" t="str">
        <f>IF(NOT(OR(V848=0,V848="")),_xlfn.CONCAT('Resource Checklist generator'!$J$2,V848,'Resource Checklist generator'!$H$2,CHAR(10),'Resource Checklist generator'!$L$2),"")</f>
        <v/>
      </c>
      <c r="Q848" s="14" t="str">
        <f>IF(F848="","",
    _xlfn.CONCAT('Resource Checklist generator'!$A$1,UPPER('Resource Checklist generator'!$O$1),SUBSTITUTE(_xlfn.CONCAT(G848,"_",I848),"GAME.CHECKLIST_",""),'Resource Checklist generator'!$B$1,CHAR(10),
    'Resource Checklist generator'!$C$1,G848,'Resource Checklist generator'!$D$1,I848,'Resource Checklist generator'!$E$1,CHAR(10),
    IF(K848="","",_xlfn.CONCAT('Resource Checklist generator'!$F$1,K848,'Resource Checklist generator'!$G$1,CHAR(10))),
    'Resource Checklist generator'!$J$1,'Resource Checklist generator'!$K$1,CHAR(10),
    'Resource Checklist generator'!$N$1)
)</f>
        <v/>
      </c>
      <c r="R848" s="14"/>
      <c r="S848" s="14" t="str">
        <f t="shared" si="27"/>
        <v/>
      </c>
      <c r="T848" s="14" t="str" cm="1">
        <f t="array" ref="T848">IF(Q848="","",MATCH(MID(Q848,1,255),MID($R$3:$R$999,1,255),0))</f>
        <v/>
      </c>
      <c r="U848" s="14"/>
      <c r="V848" s="14"/>
    </row>
    <row r="849" spans="2:22">
      <c r="B849" s="9"/>
      <c r="C849" s="46" t="str" cm="1">
        <f t="array" ref="C849">IF(B849="","",
       IF(OR(_xlfn._xlws.FILTER('Checklist.loc DATA'!$D$3:$D$3000,'Checklist.loc DATA'!$C$3:$C$3000=B849,"#no matching result in Checklist.loc DATA")="#no matching result found in Checklist.loc DATA",_xlfn._xlws.FILTER('Checklist.loc DATA'!$D$3:$D$3000,'Checklist.loc DATA'!$C$3:$C$3000=B849,"#no matching result in Checklist.loc DATA")="MISSING",_xlfn._xlws.FILTER('Checklist.loc DATA'!$D$3:$D$3000,'Checklist.loc DATA'!$C$3:$C$3000=B849,"#no matching result in Checklist.loc DATA")=""),
            IF(_xlfn._xlws.FILTER('GAME.CHECKLIST_ Integrator'!$C$2:$C$3000,'GAME.CHECKLIST_ Integrator'!$D$2:$D$3000=B849,"#no matching result in GAME.CHECKLIST Integrator")="0","#Text found in aircraft PAGE_Integrator but no matching entry name; check that you copy-pasted entry names",
                   _xlfn._xlws.FILTER('GAME.CHECKLIST_ Integrator'!$C$2:$C$3000,'GAME.CHECKLIST_ Integrator'!$D$2:$D$3000=B849,"#no matching result in GAME.CHECKLIST Integrator")),
           _xlfn._xlws.FILTER('Checklist.loc DATA'!$D$3:$D$3000,'Checklist.loc DATA'!$C$3:$C$3000=B849,"#no matching result in Checklist.loc DATA")))</f>
        <v/>
      </c>
      <c r="D849" s="54"/>
      <c r="E849" s="46" t="str" cm="1">
        <f t="array" ref="E849">IF(D849="","",
       IF(OR(_xlfn._xlws.FILTER('Checklist.loc DATA'!$D$3:$D$3000,'Checklist.loc DATA'!$C$3:$C$3000=D849,"#no matching result in Checklist.loc DATA")="#no matching result found in Checklist.loc DATA",_xlfn._xlws.FILTER('Checklist.loc DATA'!$D$3:$D$3000,'Checklist.loc DATA'!$C$3:$C$3000=D849,"#no matching result in Checklist.loc DATA")="MISSING",_xlfn._xlws.FILTER('Checklist.loc DATA'!$D$3:$D$3000,'Checklist.loc DATA'!$C$3:$C$3000=D849,"#no matching result in Checklist.loc DATA")=""),
            IF(_xlfn._xlws.FILTER('GAME.CHECKLIST_ Integrator'!$C$2:$C$3000,'GAME.CHECKLIST_ Integrator'!$D$2:$D$3000=D849,"#no matching result in GAME.CHECKLIST Integrator")="0","#Text found in aircraft PAGE_Integrator but no matching entry name; check that you copy-pasted entry names",
                   _xlfn._xlws.FILTER('GAME.CHECKLIST_ Integrator'!$C$2:$C$3000,'GAME.CHECKLIST_ Integrator'!$D$2:$D$3000=D849,"#no matching result in GAME.CHECKLIST Integrator")),
           _xlfn._xlws.FILTER('Checklist.loc DATA'!$D$3:$D$3000,'Checklist.loc DATA'!$C$3:$C$3000=D849,"#no matching result in Checklist.loc DATA")))</f>
        <v/>
      </c>
      <c r="F849" s="52"/>
      <c r="G849" s="46" t="str" cm="1">
        <f t="array" ref="G849">IF(F849="","",
       IF(OR(_xlfn._xlws.FILTER('Checklist.loc DATA'!$D$3:$D$3000,'Checklist.loc DATA'!$C$3:$C$3000=F849,"#no matching result in Checklist.loc DATA")="#no matching result found in Checklist.loc DATA",_xlfn._xlws.FILTER('Checklist.loc DATA'!$D$3:$D$3000,'Checklist.loc DATA'!$C$3:$C$3000=F849,"#no matching result in Checklist.loc DATA")="MISSING",_xlfn._xlws.FILTER('Checklist.loc DATA'!$D$3:$D$3000,'Checklist.loc DATA'!$C$3:$C$3000=F849,"#no matching result in Checklist.loc DATA")=""),
            IF(_xlfn._xlws.FILTER('GAME.CHECKLIST_ Integrator'!$C$2:$C$3000,'GAME.CHECKLIST_ Integrator'!$D$2:$D$3000=F849,"#no matching result in GAME.CHECKLIST Integrator")="0","#Text found in aircraft PAGE_Integrator but no matching entry name; check that you copy-pasted entry names",
                   _xlfn._xlws.FILTER('GAME.CHECKLIST_ Integrator'!$C$2:$C$3000,'GAME.CHECKLIST_ Integrator'!$D$2:$D$3000=F849,"#no matching result in GAME.CHECKLIST Integrator")),
           _xlfn._xlws.FILTER('Checklist.loc DATA'!$D$3:$D$3000,'Checklist.loc DATA'!$C$3:$C$3000=F849,"#no matching result in Checklist.loc DATA")))</f>
        <v/>
      </c>
      <c r="H849" s="61"/>
      <c r="I849" s="46" t="str" cm="1">
        <f t="array" ref="I849">IF(H849="","",
       IF(OR(_xlfn._xlws.FILTER('Checklist.loc DATA'!$D$3:$D$3000,'Checklist.loc DATA'!$C$3:$C$3000=H849,"#no matching result in Checklist.loc DATA")="#no matching result found in Checklist.loc DATA",_xlfn._xlws.FILTER('Checklist.loc DATA'!$D$3:$D$3000,'Checklist.loc DATA'!$C$3:$C$3000=H849,"#no matching result in Checklist.loc DATA")="MISSING",_xlfn._xlws.FILTER('Checklist.loc DATA'!$D$3:$D$3000,'Checklist.loc DATA'!$C$3:$C$3000=H849,"#no matching result in Checklist.loc DATA")=""),
            IF(_xlfn._xlws.FILTER('GAME.CHECKLIST_ Integrator'!$C$2:$C$3000,'GAME.CHECKLIST_ Integrator'!$D$2:$D$3000=H849,"#no matching result in GAME.CHECKLIST Integrator")="0","#Text found in aircraft PAGE_Integrator but no matching entry name; check that you copy-pasted entry names",
                   _xlfn._xlws.FILTER('GAME.CHECKLIST_ Integrator'!$C$2:$C$3000,'GAME.CHECKLIST_ Integrator'!$D$2:$D$3000=H849,"#no matching result in GAME.CHECKLIST Integrator")),
           _xlfn._xlws.FILTER('Checklist.loc DATA'!$D$3:$D$3000,'Checklist.loc DATA'!$C$3:$C$3000=H849,"#no matching result in Checklist.loc DATA")))</f>
        <v/>
      </c>
      <c r="J849" s="48"/>
      <c r="K849" s="46" t="str" cm="1">
        <f t="array" ref="K849">IF(OR(J849="",J849=0),"",
       IF(OR(_xlfn._xlws.FILTER('Checklist.loc DATA'!$E$3:$E$3000,'Checklist.loc DATA'!$D$3:$D$3000=J849,"#no matching result in Checklist.loc DATA")="#no matching result found in Checklist.loc DATA",_xlfn._xlws.FILTER('Checklist.loc DATA'!$E$3:$E$3000,'Checklist.loc DATA'!$D$3:$D$3000=J849,"#no matching result in Checklist.loc DATA")="MISSING",_xlfn._xlws.FILTER('Checklist.loc DATA'!$E$3:$E$3000,'Checklist.loc DATA'!$D$3:$D$3000=J849,"#no matching result in Checklist.loc DATA")=""),
          IF(_xlfn._xlws.FILTER('CLUE. Integrator'!$C$2:$C$3000,'CLUE. Integrator'!$D$2:$D$3000=J849,"#no matching result in aircraft CLUE_Integrator")="0","#Text found in aircraft CLUE_Integrator but no matching entry name; check that you copy-pasted entry names",
                   _xlfn._xlws.FILTER('CLUE. Integrator'!$C$2:$C$3000,'CLUE. Integrator'!$D$2:$D$3000=J849,"#no matching result in aircraft CLUE_Integrator")),
           _xlfn._xlws.FILTER('Checklist.loc DATA'!$E$3:$E$3000,'Checklist.loc DATA'!$D$3:$D$3000=J849,"#no matching result in Checklist.loc DATA")))</f>
        <v/>
      </c>
      <c r="L849" s="63" t="str">
        <f>IF('Integrator tracking'!G858="","",'Integrator tracking'!G858)</f>
        <v/>
      </c>
      <c r="M849" s="14" t="str">
        <f t="shared" si="26"/>
        <v/>
      </c>
      <c r="N849" s="14" t="str">
        <f>IF(F849="","",
_xlfn.CONCAT('Resource Checklist generator'!$A$2,UPPER('Resource Checklist generator'!$O$1),SUBSTITUTE(_xlfn.CONCAT(G849,"_",I849),"GAME.CHECKLIST_",""),"_",T849,'Resource Checklist generator'!$M$2,L849,'Resource Checklist generator'!$K$2,CHAR(10),
    'Resource Checklist generator'!$L$1,'Resource Checklist generator'!$N$2,'Resource Checklist generator'!$K$1,CHAR(10),
    'Resource Checklist generator'!$N$1
))</f>
        <v/>
      </c>
      <c r="O849" s="14" t="str">
        <f>IF(NOT(OR(U849=0,U849="")),_xlfn.CONCAT('Resource Checklist generator'!$G$2,U849,'Resource Checklist generator'!$H$2,CHAR(10),'Resource Checklist generator'!$I$2),"")</f>
        <v/>
      </c>
      <c r="P849" s="14" t="str">
        <f>IF(NOT(OR(V849=0,V849="")),_xlfn.CONCAT('Resource Checklist generator'!$J$2,V849,'Resource Checklist generator'!$H$2,CHAR(10),'Resource Checklist generator'!$L$2),"")</f>
        <v/>
      </c>
      <c r="Q849" s="14" t="str">
        <f>IF(F849="","",
    _xlfn.CONCAT('Resource Checklist generator'!$A$1,UPPER('Resource Checklist generator'!$O$1),SUBSTITUTE(_xlfn.CONCAT(G849,"_",I849),"GAME.CHECKLIST_",""),'Resource Checklist generator'!$B$1,CHAR(10),
    'Resource Checklist generator'!$C$1,G849,'Resource Checklist generator'!$D$1,I849,'Resource Checklist generator'!$E$1,CHAR(10),
    IF(K849="","",_xlfn.CONCAT('Resource Checklist generator'!$F$1,K849,'Resource Checklist generator'!$G$1,CHAR(10))),
    'Resource Checklist generator'!$J$1,'Resource Checklist generator'!$K$1,CHAR(10),
    'Resource Checklist generator'!$N$1)
)</f>
        <v/>
      </c>
      <c r="R849" s="14"/>
      <c r="S849" s="14" t="str">
        <f t="shared" si="27"/>
        <v/>
      </c>
      <c r="T849" s="14" t="str" cm="1">
        <f t="array" ref="T849">IF(Q849="","",MATCH(MID(Q849,1,255),MID($R$3:$R$999,1,255),0))</f>
        <v/>
      </c>
      <c r="U849" s="14"/>
      <c r="V849" s="14"/>
    </row>
    <row r="850" spans="2:22">
      <c r="B850" s="9"/>
      <c r="C850" s="46" t="str" cm="1">
        <f t="array" ref="C850">IF(B850="","",
       IF(OR(_xlfn._xlws.FILTER('Checklist.loc DATA'!$D$3:$D$3000,'Checklist.loc DATA'!$C$3:$C$3000=B850,"#no matching result in Checklist.loc DATA")="#no matching result found in Checklist.loc DATA",_xlfn._xlws.FILTER('Checklist.loc DATA'!$D$3:$D$3000,'Checklist.loc DATA'!$C$3:$C$3000=B850,"#no matching result in Checklist.loc DATA")="MISSING",_xlfn._xlws.FILTER('Checklist.loc DATA'!$D$3:$D$3000,'Checklist.loc DATA'!$C$3:$C$3000=B850,"#no matching result in Checklist.loc DATA")=""),
            IF(_xlfn._xlws.FILTER('GAME.CHECKLIST_ Integrator'!$C$2:$C$3000,'GAME.CHECKLIST_ Integrator'!$D$2:$D$3000=B850,"#no matching result in GAME.CHECKLIST Integrator")="0","#Text found in aircraft PAGE_Integrator but no matching entry name; check that you copy-pasted entry names",
                   _xlfn._xlws.FILTER('GAME.CHECKLIST_ Integrator'!$C$2:$C$3000,'GAME.CHECKLIST_ Integrator'!$D$2:$D$3000=B850,"#no matching result in GAME.CHECKLIST Integrator")),
           _xlfn._xlws.FILTER('Checklist.loc DATA'!$D$3:$D$3000,'Checklist.loc DATA'!$C$3:$C$3000=B850,"#no matching result in Checklist.loc DATA")))</f>
        <v/>
      </c>
      <c r="D850" s="54"/>
      <c r="E850" s="46" t="str" cm="1">
        <f t="array" ref="E850">IF(D850="","",
       IF(OR(_xlfn._xlws.FILTER('Checklist.loc DATA'!$D$3:$D$3000,'Checklist.loc DATA'!$C$3:$C$3000=D850,"#no matching result in Checklist.loc DATA")="#no matching result found in Checklist.loc DATA",_xlfn._xlws.FILTER('Checklist.loc DATA'!$D$3:$D$3000,'Checklist.loc DATA'!$C$3:$C$3000=D850,"#no matching result in Checklist.loc DATA")="MISSING",_xlfn._xlws.FILTER('Checklist.loc DATA'!$D$3:$D$3000,'Checklist.loc DATA'!$C$3:$C$3000=D850,"#no matching result in Checklist.loc DATA")=""),
            IF(_xlfn._xlws.FILTER('GAME.CHECKLIST_ Integrator'!$C$2:$C$3000,'GAME.CHECKLIST_ Integrator'!$D$2:$D$3000=D850,"#no matching result in GAME.CHECKLIST Integrator")="0","#Text found in aircraft PAGE_Integrator but no matching entry name; check that you copy-pasted entry names",
                   _xlfn._xlws.FILTER('GAME.CHECKLIST_ Integrator'!$C$2:$C$3000,'GAME.CHECKLIST_ Integrator'!$D$2:$D$3000=D850,"#no matching result in GAME.CHECKLIST Integrator")),
           _xlfn._xlws.FILTER('Checklist.loc DATA'!$D$3:$D$3000,'Checklist.loc DATA'!$C$3:$C$3000=D850,"#no matching result in Checklist.loc DATA")))</f>
        <v/>
      </c>
      <c r="F850" s="52"/>
      <c r="G850" s="46" t="str" cm="1">
        <f t="array" ref="G850">IF(F850="","",
       IF(OR(_xlfn._xlws.FILTER('Checklist.loc DATA'!$D$3:$D$3000,'Checklist.loc DATA'!$C$3:$C$3000=F850,"#no matching result in Checklist.loc DATA")="#no matching result found in Checklist.loc DATA",_xlfn._xlws.FILTER('Checklist.loc DATA'!$D$3:$D$3000,'Checklist.loc DATA'!$C$3:$C$3000=F850,"#no matching result in Checklist.loc DATA")="MISSING",_xlfn._xlws.FILTER('Checklist.loc DATA'!$D$3:$D$3000,'Checklist.loc DATA'!$C$3:$C$3000=F850,"#no matching result in Checklist.loc DATA")=""),
            IF(_xlfn._xlws.FILTER('GAME.CHECKLIST_ Integrator'!$C$2:$C$3000,'GAME.CHECKLIST_ Integrator'!$D$2:$D$3000=F850,"#no matching result in GAME.CHECKLIST Integrator")="0","#Text found in aircraft PAGE_Integrator but no matching entry name; check that you copy-pasted entry names",
                   _xlfn._xlws.FILTER('GAME.CHECKLIST_ Integrator'!$C$2:$C$3000,'GAME.CHECKLIST_ Integrator'!$D$2:$D$3000=F850,"#no matching result in GAME.CHECKLIST Integrator")),
           _xlfn._xlws.FILTER('Checklist.loc DATA'!$D$3:$D$3000,'Checklist.loc DATA'!$C$3:$C$3000=F850,"#no matching result in Checklist.loc DATA")))</f>
        <v/>
      </c>
      <c r="H850" s="61"/>
      <c r="I850" s="46" t="str" cm="1">
        <f t="array" ref="I850">IF(H850="","",
       IF(OR(_xlfn._xlws.FILTER('Checklist.loc DATA'!$D$3:$D$3000,'Checklist.loc DATA'!$C$3:$C$3000=H850,"#no matching result in Checklist.loc DATA")="#no matching result found in Checklist.loc DATA",_xlfn._xlws.FILTER('Checklist.loc DATA'!$D$3:$D$3000,'Checklist.loc DATA'!$C$3:$C$3000=H850,"#no matching result in Checklist.loc DATA")="MISSING",_xlfn._xlws.FILTER('Checklist.loc DATA'!$D$3:$D$3000,'Checklist.loc DATA'!$C$3:$C$3000=H850,"#no matching result in Checklist.loc DATA")=""),
            IF(_xlfn._xlws.FILTER('GAME.CHECKLIST_ Integrator'!$C$2:$C$3000,'GAME.CHECKLIST_ Integrator'!$D$2:$D$3000=H850,"#no matching result in GAME.CHECKLIST Integrator")="0","#Text found in aircraft PAGE_Integrator but no matching entry name; check that you copy-pasted entry names",
                   _xlfn._xlws.FILTER('GAME.CHECKLIST_ Integrator'!$C$2:$C$3000,'GAME.CHECKLIST_ Integrator'!$D$2:$D$3000=H850,"#no matching result in GAME.CHECKLIST Integrator")),
           _xlfn._xlws.FILTER('Checklist.loc DATA'!$D$3:$D$3000,'Checklist.loc DATA'!$C$3:$C$3000=H850,"#no matching result in Checklist.loc DATA")))</f>
        <v/>
      </c>
      <c r="J850" s="48"/>
      <c r="K850" s="46" t="str" cm="1">
        <f t="array" ref="K850">IF(OR(J850="",J850=0),"",
       IF(OR(_xlfn._xlws.FILTER('Checklist.loc DATA'!$E$3:$E$3000,'Checklist.loc DATA'!$D$3:$D$3000=J850,"#no matching result in Checklist.loc DATA")="#no matching result found in Checklist.loc DATA",_xlfn._xlws.FILTER('Checklist.loc DATA'!$E$3:$E$3000,'Checklist.loc DATA'!$D$3:$D$3000=J850,"#no matching result in Checklist.loc DATA")="MISSING",_xlfn._xlws.FILTER('Checklist.loc DATA'!$E$3:$E$3000,'Checklist.loc DATA'!$D$3:$D$3000=J850,"#no matching result in Checklist.loc DATA")=""),
          IF(_xlfn._xlws.FILTER('CLUE. Integrator'!$C$2:$C$3000,'CLUE. Integrator'!$D$2:$D$3000=J850,"#no matching result in aircraft CLUE_Integrator")="0","#Text found in aircraft CLUE_Integrator but no matching entry name; check that you copy-pasted entry names",
                   _xlfn._xlws.FILTER('CLUE. Integrator'!$C$2:$C$3000,'CLUE. Integrator'!$D$2:$D$3000=J850,"#no matching result in aircraft CLUE_Integrator")),
           _xlfn._xlws.FILTER('Checklist.loc DATA'!$E$3:$E$3000,'Checklist.loc DATA'!$D$3:$D$3000=J850,"#no matching result in Checklist.loc DATA")))</f>
        <v/>
      </c>
      <c r="L850" s="63" t="str">
        <f>IF('Integrator tracking'!G859="","",'Integrator tracking'!G859)</f>
        <v/>
      </c>
      <c r="M850" s="14" t="str">
        <f t="shared" si="26"/>
        <v/>
      </c>
      <c r="N850" s="14" t="str">
        <f>IF(F850="","",
_xlfn.CONCAT('Resource Checklist generator'!$A$2,UPPER('Resource Checklist generator'!$O$1),SUBSTITUTE(_xlfn.CONCAT(G850,"_",I850),"GAME.CHECKLIST_",""),"_",T850,'Resource Checklist generator'!$M$2,L850,'Resource Checklist generator'!$K$2,CHAR(10),
    'Resource Checklist generator'!$L$1,'Resource Checklist generator'!$N$2,'Resource Checklist generator'!$K$1,CHAR(10),
    'Resource Checklist generator'!$N$1
))</f>
        <v/>
      </c>
      <c r="O850" s="14" t="str">
        <f>IF(NOT(OR(U850=0,U850="")),_xlfn.CONCAT('Resource Checklist generator'!$G$2,U850,'Resource Checklist generator'!$H$2,CHAR(10),'Resource Checklist generator'!$I$2),"")</f>
        <v/>
      </c>
      <c r="P850" s="14" t="str">
        <f>IF(NOT(OR(V850=0,V850="")),_xlfn.CONCAT('Resource Checklist generator'!$J$2,V850,'Resource Checklist generator'!$H$2,CHAR(10),'Resource Checklist generator'!$L$2),"")</f>
        <v/>
      </c>
      <c r="Q850" s="14" t="str">
        <f>IF(F850="","",
    _xlfn.CONCAT('Resource Checklist generator'!$A$1,UPPER('Resource Checklist generator'!$O$1),SUBSTITUTE(_xlfn.CONCAT(G850,"_",I850),"GAME.CHECKLIST_",""),'Resource Checklist generator'!$B$1,CHAR(10),
    'Resource Checklist generator'!$C$1,G850,'Resource Checklist generator'!$D$1,I850,'Resource Checklist generator'!$E$1,CHAR(10),
    IF(K850="","",_xlfn.CONCAT('Resource Checklist generator'!$F$1,K850,'Resource Checklist generator'!$G$1,CHAR(10))),
    'Resource Checklist generator'!$J$1,'Resource Checklist generator'!$K$1,CHAR(10),
    'Resource Checklist generator'!$N$1)
)</f>
        <v/>
      </c>
      <c r="R850" s="14"/>
      <c r="S850" s="14" t="str">
        <f t="shared" si="27"/>
        <v/>
      </c>
      <c r="T850" s="14" t="str" cm="1">
        <f t="array" ref="T850">IF(Q850="","",MATCH(MID(Q850,1,255),MID($R$3:$R$999,1,255),0))</f>
        <v/>
      </c>
      <c r="U850" s="14"/>
      <c r="V850" s="14"/>
    </row>
    <row r="851" spans="2:22">
      <c r="B851" s="9"/>
      <c r="C851" s="46" t="str" cm="1">
        <f t="array" ref="C851">IF(B851="","",
       IF(OR(_xlfn._xlws.FILTER('Checklist.loc DATA'!$D$3:$D$3000,'Checklist.loc DATA'!$C$3:$C$3000=B851,"#no matching result in Checklist.loc DATA")="#no matching result found in Checklist.loc DATA",_xlfn._xlws.FILTER('Checklist.loc DATA'!$D$3:$D$3000,'Checklist.loc DATA'!$C$3:$C$3000=B851,"#no matching result in Checklist.loc DATA")="MISSING",_xlfn._xlws.FILTER('Checklist.loc DATA'!$D$3:$D$3000,'Checklist.loc DATA'!$C$3:$C$3000=B851,"#no matching result in Checklist.loc DATA")=""),
            IF(_xlfn._xlws.FILTER('GAME.CHECKLIST_ Integrator'!$C$2:$C$3000,'GAME.CHECKLIST_ Integrator'!$D$2:$D$3000=B851,"#no matching result in GAME.CHECKLIST Integrator")="0","#Text found in aircraft PAGE_Integrator but no matching entry name; check that you copy-pasted entry names",
                   _xlfn._xlws.FILTER('GAME.CHECKLIST_ Integrator'!$C$2:$C$3000,'GAME.CHECKLIST_ Integrator'!$D$2:$D$3000=B851,"#no matching result in GAME.CHECKLIST Integrator")),
           _xlfn._xlws.FILTER('Checklist.loc DATA'!$D$3:$D$3000,'Checklist.loc DATA'!$C$3:$C$3000=B851,"#no matching result in Checklist.loc DATA")))</f>
        <v/>
      </c>
      <c r="D851" s="54"/>
      <c r="E851" s="46" t="str" cm="1">
        <f t="array" ref="E851">IF(D851="","",
       IF(OR(_xlfn._xlws.FILTER('Checklist.loc DATA'!$D$3:$D$3000,'Checklist.loc DATA'!$C$3:$C$3000=D851,"#no matching result in Checklist.loc DATA")="#no matching result found in Checklist.loc DATA",_xlfn._xlws.FILTER('Checklist.loc DATA'!$D$3:$D$3000,'Checklist.loc DATA'!$C$3:$C$3000=D851,"#no matching result in Checklist.loc DATA")="MISSING",_xlfn._xlws.FILTER('Checklist.loc DATA'!$D$3:$D$3000,'Checklist.loc DATA'!$C$3:$C$3000=D851,"#no matching result in Checklist.loc DATA")=""),
            IF(_xlfn._xlws.FILTER('GAME.CHECKLIST_ Integrator'!$C$2:$C$3000,'GAME.CHECKLIST_ Integrator'!$D$2:$D$3000=D851,"#no matching result in GAME.CHECKLIST Integrator")="0","#Text found in aircraft PAGE_Integrator but no matching entry name; check that you copy-pasted entry names",
                   _xlfn._xlws.FILTER('GAME.CHECKLIST_ Integrator'!$C$2:$C$3000,'GAME.CHECKLIST_ Integrator'!$D$2:$D$3000=D851,"#no matching result in GAME.CHECKLIST Integrator")),
           _xlfn._xlws.FILTER('Checklist.loc DATA'!$D$3:$D$3000,'Checklist.loc DATA'!$C$3:$C$3000=D851,"#no matching result in Checklist.loc DATA")))</f>
        <v/>
      </c>
      <c r="F851" s="52"/>
      <c r="G851" s="46" t="str" cm="1">
        <f t="array" ref="G851">IF(F851="","",
       IF(OR(_xlfn._xlws.FILTER('Checklist.loc DATA'!$D$3:$D$3000,'Checklist.loc DATA'!$C$3:$C$3000=F851,"#no matching result in Checklist.loc DATA")="#no matching result found in Checklist.loc DATA",_xlfn._xlws.FILTER('Checklist.loc DATA'!$D$3:$D$3000,'Checklist.loc DATA'!$C$3:$C$3000=F851,"#no matching result in Checklist.loc DATA")="MISSING",_xlfn._xlws.FILTER('Checklist.loc DATA'!$D$3:$D$3000,'Checklist.loc DATA'!$C$3:$C$3000=F851,"#no matching result in Checklist.loc DATA")=""),
            IF(_xlfn._xlws.FILTER('GAME.CHECKLIST_ Integrator'!$C$2:$C$3000,'GAME.CHECKLIST_ Integrator'!$D$2:$D$3000=F851,"#no matching result in GAME.CHECKLIST Integrator")="0","#Text found in aircraft PAGE_Integrator but no matching entry name; check that you copy-pasted entry names",
                   _xlfn._xlws.FILTER('GAME.CHECKLIST_ Integrator'!$C$2:$C$3000,'GAME.CHECKLIST_ Integrator'!$D$2:$D$3000=F851,"#no matching result in GAME.CHECKLIST Integrator")),
           _xlfn._xlws.FILTER('Checklist.loc DATA'!$D$3:$D$3000,'Checklist.loc DATA'!$C$3:$C$3000=F851,"#no matching result in Checklist.loc DATA")))</f>
        <v/>
      </c>
      <c r="H851" s="61"/>
      <c r="I851" s="46" t="str" cm="1">
        <f t="array" ref="I851">IF(H851="","",
       IF(OR(_xlfn._xlws.FILTER('Checklist.loc DATA'!$D$3:$D$3000,'Checklist.loc DATA'!$C$3:$C$3000=H851,"#no matching result in Checklist.loc DATA")="#no matching result found in Checklist.loc DATA",_xlfn._xlws.FILTER('Checklist.loc DATA'!$D$3:$D$3000,'Checklist.loc DATA'!$C$3:$C$3000=H851,"#no matching result in Checklist.loc DATA")="MISSING",_xlfn._xlws.FILTER('Checklist.loc DATA'!$D$3:$D$3000,'Checklist.loc DATA'!$C$3:$C$3000=H851,"#no matching result in Checklist.loc DATA")=""),
            IF(_xlfn._xlws.FILTER('GAME.CHECKLIST_ Integrator'!$C$2:$C$3000,'GAME.CHECKLIST_ Integrator'!$D$2:$D$3000=H851,"#no matching result in GAME.CHECKLIST Integrator")="0","#Text found in aircraft PAGE_Integrator but no matching entry name; check that you copy-pasted entry names",
                   _xlfn._xlws.FILTER('GAME.CHECKLIST_ Integrator'!$C$2:$C$3000,'GAME.CHECKLIST_ Integrator'!$D$2:$D$3000=H851,"#no matching result in GAME.CHECKLIST Integrator")),
           _xlfn._xlws.FILTER('Checklist.loc DATA'!$D$3:$D$3000,'Checklist.loc DATA'!$C$3:$C$3000=H851,"#no matching result in Checklist.loc DATA")))</f>
        <v/>
      </c>
      <c r="J851" s="48"/>
      <c r="K851" s="46" t="str" cm="1">
        <f t="array" ref="K851">IF(OR(J851="",J851=0),"",
       IF(OR(_xlfn._xlws.FILTER('Checklist.loc DATA'!$E$3:$E$3000,'Checklist.loc DATA'!$D$3:$D$3000=J851,"#no matching result in Checklist.loc DATA")="#no matching result found in Checklist.loc DATA",_xlfn._xlws.FILTER('Checklist.loc DATA'!$E$3:$E$3000,'Checklist.loc DATA'!$D$3:$D$3000=J851,"#no matching result in Checklist.loc DATA")="MISSING",_xlfn._xlws.FILTER('Checklist.loc DATA'!$E$3:$E$3000,'Checklist.loc DATA'!$D$3:$D$3000=J851,"#no matching result in Checklist.loc DATA")=""),
          IF(_xlfn._xlws.FILTER('CLUE. Integrator'!$C$2:$C$3000,'CLUE. Integrator'!$D$2:$D$3000=J851,"#no matching result in aircraft CLUE_Integrator")="0","#Text found in aircraft CLUE_Integrator but no matching entry name; check that you copy-pasted entry names",
                   _xlfn._xlws.FILTER('CLUE. Integrator'!$C$2:$C$3000,'CLUE. Integrator'!$D$2:$D$3000=J851,"#no matching result in aircraft CLUE_Integrator")),
           _xlfn._xlws.FILTER('Checklist.loc DATA'!$E$3:$E$3000,'Checklist.loc DATA'!$D$3:$D$3000=J851,"#no matching result in Checklist.loc DATA")))</f>
        <v/>
      </c>
      <c r="L851" s="63" t="str">
        <f>IF('Integrator tracking'!G860="","",'Integrator tracking'!G860)</f>
        <v/>
      </c>
      <c r="M851" s="14" t="str">
        <f t="shared" si="26"/>
        <v/>
      </c>
      <c r="N851" s="14" t="str">
        <f>IF(F851="","",
_xlfn.CONCAT('Resource Checklist generator'!$A$2,UPPER('Resource Checklist generator'!$O$1),SUBSTITUTE(_xlfn.CONCAT(G851,"_",I851),"GAME.CHECKLIST_",""),"_",T851,'Resource Checklist generator'!$M$2,L851,'Resource Checklist generator'!$K$2,CHAR(10),
    'Resource Checklist generator'!$L$1,'Resource Checklist generator'!$N$2,'Resource Checklist generator'!$K$1,CHAR(10),
    'Resource Checklist generator'!$N$1
))</f>
        <v/>
      </c>
      <c r="O851" s="14" t="str">
        <f>IF(NOT(OR(U851=0,U851="")),_xlfn.CONCAT('Resource Checklist generator'!$G$2,U851,'Resource Checklist generator'!$H$2,CHAR(10),'Resource Checklist generator'!$I$2),"")</f>
        <v/>
      </c>
      <c r="P851" s="14" t="str">
        <f>IF(NOT(OR(V851=0,V851="")),_xlfn.CONCAT('Resource Checklist generator'!$J$2,V851,'Resource Checklist generator'!$H$2,CHAR(10),'Resource Checklist generator'!$L$2),"")</f>
        <v/>
      </c>
      <c r="Q851" s="14" t="str">
        <f>IF(F851="","",
    _xlfn.CONCAT('Resource Checklist generator'!$A$1,UPPER('Resource Checklist generator'!$O$1),SUBSTITUTE(_xlfn.CONCAT(G851,"_",I851),"GAME.CHECKLIST_",""),'Resource Checklist generator'!$B$1,CHAR(10),
    'Resource Checklist generator'!$C$1,G851,'Resource Checklist generator'!$D$1,I851,'Resource Checklist generator'!$E$1,CHAR(10),
    IF(K851="","",_xlfn.CONCAT('Resource Checklist generator'!$F$1,K851,'Resource Checklist generator'!$G$1,CHAR(10))),
    'Resource Checklist generator'!$J$1,'Resource Checklist generator'!$K$1,CHAR(10),
    'Resource Checklist generator'!$N$1)
)</f>
        <v/>
      </c>
      <c r="R851" s="14"/>
      <c r="S851" s="14" t="str">
        <f t="shared" si="27"/>
        <v/>
      </c>
      <c r="T851" s="14" t="str" cm="1">
        <f t="array" ref="T851">IF(Q851="","",MATCH(MID(Q851,1,255),MID($R$3:$R$999,1,255),0))</f>
        <v/>
      </c>
      <c r="U851" s="14"/>
      <c r="V851" s="14"/>
    </row>
    <row r="852" spans="2:22">
      <c r="B852" s="9"/>
      <c r="C852" s="46" t="str" cm="1">
        <f t="array" ref="C852">IF(B852="","",
       IF(OR(_xlfn._xlws.FILTER('Checklist.loc DATA'!$D$3:$D$3000,'Checklist.loc DATA'!$C$3:$C$3000=B852,"#no matching result in Checklist.loc DATA")="#no matching result found in Checklist.loc DATA",_xlfn._xlws.FILTER('Checklist.loc DATA'!$D$3:$D$3000,'Checklist.loc DATA'!$C$3:$C$3000=B852,"#no matching result in Checklist.loc DATA")="MISSING",_xlfn._xlws.FILTER('Checklist.loc DATA'!$D$3:$D$3000,'Checklist.loc DATA'!$C$3:$C$3000=B852,"#no matching result in Checklist.loc DATA")=""),
            IF(_xlfn._xlws.FILTER('GAME.CHECKLIST_ Integrator'!$C$2:$C$3000,'GAME.CHECKLIST_ Integrator'!$D$2:$D$3000=B852,"#no matching result in GAME.CHECKLIST Integrator")="0","#Text found in aircraft PAGE_Integrator but no matching entry name; check that you copy-pasted entry names",
                   _xlfn._xlws.FILTER('GAME.CHECKLIST_ Integrator'!$C$2:$C$3000,'GAME.CHECKLIST_ Integrator'!$D$2:$D$3000=B852,"#no matching result in GAME.CHECKLIST Integrator")),
           _xlfn._xlws.FILTER('Checklist.loc DATA'!$D$3:$D$3000,'Checklist.loc DATA'!$C$3:$C$3000=B852,"#no matching result in Checklist.loc DATA")))</f>
        <v/>
      </c>
      <c r="D852" s="54"/>
      <c r="E852" s="46" t="str" cm="1">
        <f t="array" ref="E852">IF(D852="","",
       IF(OR(_xlfn._xlws.FILTER('Checklist.loc DATA'!$D$3:$D$3000,'Checklist.loc DATA'!$C$3:$C$3000=D852,"#no matching result in Checklist.loc DATA")="#no matching result found in Checklist.loc DATA",_xlfn._xlws.FILTER('Checklist.loc DATA'!$D$3:$D$3000,'Checklist.loc DATA'!$C$3:$C$3000=D852,"#no matching result in Checklist.loc DATA")="MISSING",_xlfn._xlws.FILTER('Checklist.loc DATA'!$D$3:$D$3000,'Checklist.loc DATA'!$C$3:$C$3000=D852,"#no matching result in Checklist.loc DATA")=""),
            IF(_xlfn._xlws.FILTER('GAME.CHECKLIST_ Integrator'!$C$2:$C$3000,'GAME.CHECKLIST_ Integrator'!$D$2:$D$3000=D852,"#no matching result in GAME.CHECKLIST Integrator")="0","#Text found in aircraft PAGE_Integrator but no matching entry name; check that you copy-pasted entry names",
                   _xlfn._xlws.FILTER('GAME.CHECKLIST_ Integrator'!$C$2:$C$3000,'GAME.CHECKLIST_ Integrator'!$D$2:$D$3000=D852,"#no matching result in GAME.CHECKLIST Integrator")),
           _xlfn._xlws.FILTER('Checklist.loc DATA'!$D$3:$D$3000,'Checklist.loc DATA'!$C$3:$C$3000=D852,"#no matching result in Checklist.loc DATA")))</f>
        <v/>
      </c>
      <c r="F852" s="52"/>
      <c r="G852" s="46" t="str" cm="1">
        <f t="array" ref="G852">IF(F852="","",
       IF(OR(_xlfn._xlws.FILTER('Checklist.loc DATA'!$D$3:$D$3000,'Checklist.loc DATA'!$C$3:$C$3000=F852,"#no matching result in Checklist.loc DATA")="#no matching result found in Checklist.loc DATA",_xlfn._xlws.FILTER('Checklist.loc DATA'!$D$3:$D$3000,'Checklist.loc DATA'!$C$3:$C$3000=F852,"#no matching result in Checklist.loc DATA")="MISSING",_xlfn._xlws.FILTER('Checklist.loc DATA'!$D$3:$D$3000,'Checklist.loc DATA'!$C$3:$C$3000=F852,"#no matching result in Checklist.loc DATA")=""),
            IF(_xlfn._xlws.FILTER('GAME.CHECKLIST_ Integrator'!$C$2:$C$3000,'GAME.CHECKLIST_ Integrator'!$D$2:$D$3000=F852,"#no matching result in GAME.CHECKLIST Integrator")="0","#Text found in aircraft PAGE_Integrator but no matching entry name; check that you copy-pasted entry names",
                   _xlfn._xlws.FILTER('GAME.CHECKLIST_ Integrator'!$C$2:$C$3000,'GAME.CHECKLIST_ Integrator'!$D$2:$D$3000=F852,"#no matching result in GAME.CHECKLIST Integrator")),
           _xlfn._xlws.FILTER('Checklist.loc DATA'!$D$3:$D$3000,'Checklist.loc DATA'!$C$3:$C$3000=F852,"#no matching result in Checklist.loc DATA")))</f>
        <v/>
      </c>
      <c r="H852" s="61"/>
      <c r="I852" s="46" t="str" cm="1">
        <f t="array" ref="I852">IF(H852="","",
       IF(OR(_xlfn._xlws.FILTER('Checklist.loc DATA'!$D$3:$D$3000,'Checklist.loc DATA'!$C$3:$C$3000=H852,"#no matching result in Checklist.loc DATA")="#no matching result found in Checklist.loc DATA",_xlfn._xlws.FILTER('Checklist.loc DATA'!$D$3:$D$3000,'Checklist.loc DATA'!$C$3:$C$3000=H852,"#no matching result in Checklist.loc DATA")="MISSING",_xlfn._xlws.FILTER('Checklist.loc DATA'!$D$3:$D$3000,'Checklist.loc DATA'!$C$3:$C$3000=H852,"#no matching result in Checklist.loc DATA")=""),
            IF(_xlfn._xlws.FILTER('GAME.CHECKLIST_ Integrator'!$C$2:$C$3000,'GAME.CHECKLIST_ Integrator'!$D$2:$D$3000=H852,"#no matching result in GAME.CHECKLIST Integrator")="0","#Text found in aircraft PAGE_Integrator but no matching entry name; check that you copy-pasted entry names",
                   _xlfn._xlws.FILTER('GAME.CHECKLIST_ Integrator'!$C$2:$C$3000,'GAME.CHECKLIST_ Integrator'!$D$2:$D$3000=H852,"#no matching result in GAME.CHECKLIST Integrator")),
           _xlfn._xlws.FILTER('Checklist.loc DATA'!$D$3:$D$3000,'Checklist.loc DATA'!$C$3:$C$3000=H852,"#no matching result in Checklist.loc DATA")))</f>
        <v/>
      </c>
      <c r="J852" s="48"/>
      <c r="K852" s="46" t="str" cm="1">
        <f t="array" ref="K852">IF(OR(J852="",J852=0),"",
       IF(OR(_xlfn._xlws.FILTER('Checklist.loc DATA'!$E$3:$E$3000,'Checklist.loc DATA'!$D$3:$D$3000=J852,"#no matching result in Checklist.loc DATA")="#no matching result found in Checklist.loc DATA",_xlfn._xlws.FILTER('Checklist.loc DATA'!$E$3:$E$3000,'Checklist.loc DATA'!$D$3:$D$3000=J852,"#no matching result in Checklist.loc DATA")="MISSING",_xlfn._xlws.FILTER('Checklist.loc DATA'!$E$3:$E$3000,'Checklist.loc DATA'!$D$3:$D$3000=J852,"#no matching result in Checklist.loc DATA")=""),
          IF(_xlfn._xlws.FILTER('CLUE. Integrator'!$C$2:$C$3000,'CLUE. Integrator'!$D$2:$D$3000=J852,"#no matching result in aircraft CLUE_Integrator")="0","#Text found in aircraft CLUE_Integrator but no matching entry name; check that you copy-pasted entry names",
                   _xlfn._xlws.FILTER('CLUE. Integrator'!$C$2:$C$3000,'CLUE. Integrator'!$D$2:$D$3000=J852,"#no matching result in aircraft CLUE_Integrator")),
           _xlfn._xlws.FILTER('Checklist.loc DATA'!$E$3:$E$3000,'Checklist.loc DATA'!$D$3:$D$3000=J852,"#no matching result in Checklist.loc DATA")))</f>
        <v/>
      </c>
      <c r="L852" s="63" t="str">
        <f>IF('Integrator tracking'!G861="","",'Integrator tracking'!G861)</f>
        <v/>
      </c>
      <c r="M852" s="14" t="str">
        <f t="shared" si="26"/>
        <v/>
      </c>
      <c r="N852" s="14" t="str">
        <f>IF(F852="","",
_xlfn.CONCAT('Resource Checklist generator'!$A$2,UPPER('Resource Checklist generator'!$O$1),SUBSTITUTE(_xlfn.CONCAT(G852,"_",I852),"GAME.CHECKLIST_",""),"_",T852,'Resource Checklist generator'!$M$2,L852,'Resource Checklist generator'!$K$2,CHAR(10),
    'Resource Checklist generator'!$L$1,'Resource Checklist generator'!$N$2,'Resource Checklist generator'!$K$1,CHAR(10),
    'Resource Checklist generator'!$N$1
))</f>
        <v/>
      </c>
      <c r="O852" s="14" t="str">
        <f>IF(NOT(OR(U852=0,U852="")),_xlfn.CONCAT('Resource Checklist generator'!$G$2,U852,'Resource Checklist generator'!$H$2,CHAR(10),'Resource Checklist generator'!$I$2),"")</f>
        <v/>
      </c>
      <c r="P852" s="14" t="str">
        <f>IF(NOT(OR(V852=0,V852="")),_xlfn.CONCAT('Resource Checklist generator'!$J$2,V852,'Resource Checklist generator'!$H$2,CHAR(10),'Resource Checklist generator'!$L$2),"")</f>
        <v/>
      </c>
      <c r="Q852" s="14" t="str">
        <f>IF(F852="","",
    _xlfn.CONCAT('Resource Checklist generator'!$A$1,UPPER('Resource Checklist generator'!$O$1),SUBSTITUTE(_xlfn.CONCAT(G852,"_",I852),"GAME.CHECKLIST_",""),'Resource Checklist generator'!$B$1,CHAR(10),
    'Resource Checklist generator'!$C$1,G852,'Resource Checklist generator'!$D$1,I852,'Resource Checklist generator'!$E$1,CHAR(10),
    IF(K852="","",_xlfn.CONCAT('Resource Checklist generator'!$F$1,K852,'Resource Checklist generator'!$G$1,CHAR(10))),
    'Resource Checklist generator'!$J$1,'Resource Checklist generator'!$K$1,CHAR(10),
    'Resource Checklist generator'!$N$1)
)</f>
        <v/>
      </c>
      <c r="R852" s="14"/>
      <c r="S852" s="14" t="str">
        <f t="shared" si="27"/>
        <v/>
      </c>
      <c r="T852" s="14" t="str" cm="1">
        <f t="array" ref="T852">IF(Q852="","",MATCH(MID(Q852,1,255),MID($R$3:$R$999,1,255),0))</f>
        <v/>
      </c>
      <c r="U852" s="14"/>
      <c r="V852" s="14"/>
    </row>
    <row r="853" spans="2:22">
      <c r="B853" s="9"/>
      <c r="C853" s="46" t="str" cm="1">
        <f t="array" ref="C853">IF(B853="","",
       IF(OR(_xlfn._xlws.FILTER('Checklist.loc DATA'!$D$3:$D$3000,'Checklist.loc DATA'!$C$3:$C$3000=B853,"#no matching result in Checklist.loc DATA")="#no matching result found in Checklist.loc DATA",_xlfn._xlws.FILTER('Checklist.loc DATA'!$D$3:$D$3000,'Checklist.loc DATA'!$C$3:$C$3000=B853,"#no matching result in Checklist.loc DATA")="MISSING",_xlfn._xlws.FILTER('Checklist.loc DATA'!$D$3:$D$3000,'Checklist.loc DATA'!$C$3:$C$3000=B853,"#no matching result in Checklist.loc DATA")=""),
            IF(_xlfn._xlws.FILTER('GAME.CHECKLIST_ Integrator'!$C$2:$C$3000,'GAME.CHECKLIST_ Integrator'!$D$2:$D$3000=B853,"#no matching result in GAME.CHECKLIST Integrator")="0","#Text found in aircraft PAGE_Integrator but no matching entry name; check that you copy-pasted entry names",
                   _xlfn._xlws.FILTER('GAME.CHECKLIST_ Integrator'!$C$2:$C$3000,'GAME.CHECKLIST_ Integrator'!$D$2:$D$3000=B853,"#no matching result in GAME.CHECKLIST Integrator")),
           _xlfn._xlws.FILTER('Checklist.loc DATA'!$D$3:$D$3000,'Checklist.loc DATA'!$C$3:$C$3000=B853,"#no matching result in Checklist.loc DATA")))</f>
        <v/>
      </c>
      <c r="D853" s="54"/>
      <c r="E853" s="46" t="str" cm="1">
        <f t="array" ref="E853">IF(D853="","",
       IF(OR(_xlfn._xlws.FILTER('Checklist.loc DATA'!$D$3:$D$3000,'Checklist.loc DATA'!$C$3:$C$3000=D853,"#no matching result in Checklist.loc DATA")="#no matching result found in Checklist.loc DATA",_xlfn._xlws.FILTER('Checklist.loc DATA'!$D$3:$D$3000,'Checklist.loc DATA'!$C$3:$C$3000=D853,"#no matching result in Checklist.loc DATA")="MISSING",_xlfn._xlws.FILTER('Checklist.loc DATA'!$D$3:$D$3000,'Checklist.loc DATA'!$C$3:$C$3000=D853,"#no matching result in Checklist.loc DATA")=""),
            IF(_xlfn._xlws.FILTER('GAME.CHECKLIST_ Integrator'!$C$2:$C$3000,'GAME.CHECKLIST_ Integrator'!$D$2:$D$3000=D853,"#no matching result in GAME.CHECKLIST Integrator")="0","#Text found in aircraft PAGE_Integrator but no matching entry name; check that you copy-pasted entry names",
                   _xlfn._xlws.FILTER('GAME.CHECKLIST_ Integrator'!$C$2:$C$3000,'GAME.CHECKLIST_ Integrator'!$D$2:$D$3000=D853,"#no matching result in GAME.CHECKLIST Integrator")),
           _xlfn._xlws.FILTER('Checklist.loc DATA'!$D$3:$D$3000,'Checklist.loc DATA'!$C$3:$C$3000=D853,"#no matching result in Checklist.loc DATA")))</f>
        <v/>
      </c>
      <c r="F853" s="52"/>
      <c r="G853" s="46" t="str" cm="1">
        <f t="array" ref="G853">IF(F853="","",
       IF(OR(_xlfn._xlws.FILTER('Checklist.loc DATA'!$D$3:$D$3000,'Checklist.loc DATA'!$C$3:$C$3000=F853,"#no matching result in Checklist.loc DATA")="#no matching result found in Checklist.loc DATA",_xlfn._xlws.FILTER('Checklist.loc DATA'!$D$3:$D$3000,'Checklist.loc DATA'!$C$3:$C$3000=F853,"#no matching result in Checklist.loc DATA")="MISSING",_xlfn._xlws.FILTER('Checklist.loc DATA'!$D$3:$D$3000,'Checklist.loc DATA'!$C$3:$C$3000=F853,"#no matching result in Checklist.loc DATA")=""),
            IF(_xlfn._xlws.FILTER('GAME.CHECKLIST_ Integrator'!$C$2:$C$3000,'GAME.CHECKLIST_ Integrator'!$D$2:$D$3000=F853,"#no matching result in GAME.CHECKLIST Integrator")="0","#Text found in aircraft PAGE_Integrator but no matching entry name; check that you copy-pasted entry names",
                   _xlfn._xlws.FILTER('GAME.CHECKLIST_ Integrator'!$C$2:$C$3000,'GAME.CHECKLIST_ Integrator'!$D$2:$D$3000=F853,"#no matching result in GAME.CHECKLIST Integrator")),
           _xlfn._xlws.FILTER('Checklist.loc DATA'!$D$3:$D$3000,'Checklist.loc DATA'!$C$3:$C$3000=F853,"#no matching result in Checklist.loc DATA")))</f>
        <v/>
      </c>
      <c r="H853" s="61"/>
      <c r="I853" s="46" t="str" cm="1">
        <f t="array" ref="I853">IF(H853="","",
       IF(OR(_xlfn._xlws.FILTER('Checklist.loc DATA'!$D$3:$D$3000,'Checklist.loc DATA'!$C$3:$C$3000=H853,"#no matching result in Checklist.loc DATA")="#no matching result found in Checklist.loc DATA",_xlfn._xlws.FILTER('Checklist.loc DATA'!$D$3:$D$3000,'Checklist.loc DATA'!$C$3:$C$3000=H853,"#no matching result in Checklist.loc DATA")="MISSING",_xlfn._xlws.FILTER('Checklist.loc DATA'!$D$3:$D$3000,'Checklist.loc DATA'!$C$3:$C$3000=H853,"#no matching result in Checklist.loc DATA")=""),
            IF(_xlfn._xlws.FILTER('GAME.CHECKLIST_ Integrator'!$C$2:$C$3000,'GAME.CHECKLIST_ Integrator'!$D$2:$D$3000=H853,"#no matching result in GAME.CHECKLIST Integrator")="0","#Text found in aircraft PAGE_Integrator but no matching entry name; check that you copy-pasted entry names",
                   _xlfn._xlws.FILTER('GAME.CHECKLIST_ Integrator'!$C$2:$C$3000,'GAME.CHECKLIST_ Integrator'!$D$2:$D$3000=H853,"#no matching result in GAME.CHECKLIST Integrator")),
           _xlfn._xlws.FILTER('Checklist.loc DATA'!$D$3:$D$3000,'Checklist.loc DATA'!$C$3:$C$3000=H853,"#no matching result in Checklist.loc DATA")))</f>
        <v/>
      </c>
      <c r="J853" s="48"/>
      <c r="K853" s="46" t="str" cm="1">
        <f t="array" ref="K853">IF(OR(J853="",J853=0),"",
       IF(OR(_xlfn._xlws.FILTER('Checklist.loc DATA'!$E$3:$E$3000,'Checklist.loc DATA'!$D$3:$D$3000=J853,"#no matching result in Checklist.loc DATA")="#no matching result found in Checklist.loc DATA",_xlfn._xlws.FILTER('Checklist.loc DATA'!$E$3:$E$3000,'Checklist.loc DATA'!$D$3:$D$3000=J853,"#no matching result in Checklist.loc DATA")="MISSING",_xlfn._xlws.FILTER('Checklist.loc DATA'!$E$3:$E$3000,'Checklist.loc DATA'!$D$3:$D$3000=J853,"#no matching result in Checklist.loc DATA")=""),
          IF(_xlfn._xlws.FILTER('CLUE. Integrator'!$C$2:$C$3000,'CLUE. Integrator'!$D$2:$D$3000=J853,"#no matching result in aircraft CLUE_Integrator")="0","#Text found in aircraft CLUE_Integrator but no matching entry name; check that you copy-pasted entry names",
                   _xlfn._xlws.FILTER('CLUE. Integrator'!$C$2:$C$3000,'CLUE. Integrator'!$D$2:$D$3000=J853,"#no matching result in aircraft CLUE_Integrator")),
           _xlfn._xlws.FILTER('Checklist.loc DATA'!$E$3:$E$3000,'Checklist.loc DATA'!$D$3:$D$3000=J853,"#no matching result in Checklist.loc DATA")))</f>
        <v/>
      </c>
      <c r="L853" s="63" t="str">
        <f>IF('Integrator tracking'!G862="","",'Integrator tracking'!G862)</f>
        <v/>
      </c>
      <c r="M853" s="14" t="str">
        <f t="shared" si="26"/>
        <v/>
      </c>
      <c r="N853" s="14" t="str">
        <f>IF(F853="","",
_xlfn.CONCAT('Resource Checklist generator'!$A$2,UPPER('Resource Checklist generator'!$O$1),SUBSTITUTE(_xlfn.CONCAT(G853,"_",I853),"GAME.CHECKLIST_",""),"_",T853,'Resource Checklist generator'!$M$2,L853,'Resource Checklist generator'!$K$2,CHAR(10),
    'Resource Checklist generator'!$L$1,'Resource Checklist generator'!$N$2,'Resource Checklist generator'!$K$1,CHAR(10),
    'Resource Checklist generator'!$N$1
))</f>
        <v/>
      </c>
      <c r="O853" s="14" t="str">
        <f>IF(NOT(OR(U853=0,U853="")),_xlfn.CONCAT('Resource Checklist generator'!$G$2,U853,'Resource Checklist generator'!$H$2,CHAR(10),'Resource Checklist generator'!$I$2),"")</f>
        <v/>
      </c>
      <c r="P853" s="14" t="str">
        <f>IF(NOT(OR(V853=0,V853="")),_xlfn.CONCAT('Resource Checklist generator'!$J$2,V853,'Resource Checklist generator'!$H$2,CHAR(10),'Resource Checklist generator'!$L$2),"")</f>
        <v/>
      </c>
      <c r="Q853" s="14" t="str">
        <f>IF(F853="","",
    _xlfn.CONCAT('Resource Checklist generator'!$A$1,UPPER('Resource Checklist generator'!$O$1),SUBSTITUTE(_xlfn.CONCAT(G853,"_",I853),"GAME.CHECKLIST_",""),'Resource Checklist generator'!$B$1,CHAR(10),
    'Resource Checklist generator'!$C$1,G853,'Resource Checklist generator'!$D$1,I853,'Resource Checklist generator'!$E$1,CHAR(10),
    IF(K853="","",_xlfn.CONCAT('Resource Checklist generator'!$F$1,K853,'Resource Checklist generator'!$G$1,CHAR(10))),
    'Resource Checklist generator'!$J$1,'Resource Checklist generator'!$K$1,CHAR(10),
    'Resource Checklist generator'!$N$1)
)</f>
        <v/>
      </c>
      <c r="R853" s="14"/>
      <c r="S853" s="14" t="str">
        <f t="shared" si="27"/>
        <v/>
      </c>
      <c r="T853" s="14" t="str" cm="1">
        <f t="array" ref="T853">IF(Q853="","",MATCH(MID(Q853,1,255),MID($R$3:$R$999,1,255),0))</f>
        <v/>
      </c>
      <c r="U853" s="14"/>
      <c r="V853" s="14"/>
    </row>
    <row r="854" spans="2:22">
      <c r="B854" s="9"/>
      <c r="C854" s="46" t="str" cm="1">
        <f t="array" ref="C854">IF(B854="","",
       IF(OR(_xlfn._xlws.FILTER('Checklist.loc DATA'!$D$3:$D$3000,'Checklist.loc DATA'!$C$3:$C$3000=B854,"#no matching result in Checklist.loc DATA")="#no matching result found in Checklist.loc DATA",_xlfn._xlws.FILTER('Checklist.loc DATA'!$D$3:$D$3000,'Checklist.loc DATA'!$C$3:$C$3000=B854,"#no matching result in Checklist.loc DATA")="MISSING",_xlfn._xlws.FILTER('Checklist.loc DATA'!$D$3:$D$3000,'Checklist.loc DATA'!$C$3:$C$3000=B854,"#no matching result in Checklist.loc DATA")=""),
            IF(_xlfn._xlws.FILTER('GAME.CHECKLIST_ Integrator'!$C$2:$C$3000,'GAME.CHECKLIST_ Integrator'!$D$2:$D$3000=B854,"#no matching result in GAME.CHECKLIST Integrator")="0","#Text found in aircraft PAGE_Integrator but no matching entry name; check that you copy-pasted entry names",
                   _xlfn._xlws.FILTER('GAME.CHECKLIST_ Integrator'!$C$2:$C$3000,'GAME.CHECKLIST_ Integrator'!$D$2:$D$3000=B854,"#no matching result in GAME.CHECKLIST Integrator")),
           _xlfn._xlws.FILTER('Checklist.loc DATA'!$D$3:$D$3000,'Checklist.loc DATA'!$C$3:$C$3000=B854,"#no matching result in Checklist.loc DATA")))</f>
        <v/>
      </c>
      <c r="D854" s="54"/>
      <c r="E854" s="46" t="str" cm="1">
        <f t="array" ref="E854">IF(D854="","",
       IF(OR(_xlfn._xlws.FILTER('Checklist.loc DATA'!$D$3:$D$3000,'Checklist.loc DATA'!$C$3:$C$3000=D854,"#no matching result in Checklist.loc DATA")="#no matching result found in Checklist.loc DATA",_xlfn._xlws.FILTER('Checklist.loc DATA'!$D$3:$D$3000,'Checklist.loc DATA'!$C$3:$C$3000=D854,"#no matching result in Checklist.loc DATA")="MISSING",_xlfn._xlws.FILTER('Checklist.loc DATA'!$D$3:$D$3000,'Checklist.loc DATA'!$C$3:$C$3000=D854,"#no matching result in Checklist.loc DATA")=""),
            IF(_xlfn._xlws.FILTER('GAME.CHECKLIST_ Integrator'!$C$2:$C$3000,'GAME.CHECKLIST_ Integrator'!$D$2:$D$3000=D854,"#no matching result in GAME.CHECKLIST Integrator")="0","#Text found in aircraft PAGE_Integrator but no matching entry name; check that you copy-pasted entry names",
                   _xlfn._xlws.FILTER('GAME.CHECKLIST_ Integrator'!$C$2:$C$3000,'GAME.CHECKLIST_ Integrator'!$D$2:$D$3000=D854,"#no matching result in GAME.CHECKLIST Integrator")),
           _xlfn._xlws.FILTER('Checklist.loc DATA'!$D$3:$D$3000,'Checklist.loc DATA'!$C$3:$C$3000=D854,"#no matching result in Checklist.loc DATA")))</f>
        <v/>
      </c>
      <c r="F854" s="52"/>
      <c r="G854" s="46" t="str" cm="1">
        <f t="array" ref="G854">IF(F854="","",
       IF(OR(_xlfn._xlws.FILTER('Checklist.loc DATA'!$D$3:$D$3000,'Checklist.loc DATA'!$C$3:$C$3000=F854,"#no matching result in Checklist.loc DATA")="#no matching result found in Checklist.loc DATA",_xlfn._xlws.FILTER('Checklist.loc DATA'!$D$3:$D$3000,'Checklist.loc DATA'!$C$3:$C$3000=F854,"#no matching result in Checklist.loc DATA")="MISSING",_xlfn._xlws.FILTER('Checklist.loc DATA'!$D$3:$D$3000,'Checklist.loc DATA'!$C$3:$C$3000=F854,"#no matching result in Checklist.loc DATA")=""),
            IF(_xlfn._xlws.FILTER('GAME.CHECKLIST_ Integrator'!$C$2:$C$3000,'GAME.CHECKLIST_ Integrator'!$D$2:$D$3000=F854,"#no matching result in GAME.CHECKLIST Integrator")="0","#Text found in aircraft PAGE_Integrator but no matching entry name; check that you copy-pasted entry names",
                   _xlfn._xlws.FILTER('GAME.CHECKLIST_ Integrator'!$C$2:$C$3000,'GAME.CHECKLIST_ Integrator'!$D$2:$D$3000=F854,"#no matching result in GAME.CHECKLIST Integrator")),
           _xlfn._xlws.FILTER('Checklist.loc DATA'!$D$3:$D$3000,'Checklist.loc DATA'!$C$3:$C$3000=F854,"#no matching result in Checklist.loc DATA")))</f>
        <v/>
      </c>
      <c r="H854" s="61"/>
      <c r="I854" s="46" t="str" cm="1">
        <f t="array" ref="I854">IF(H854="","",
       IF(OR(_xlfn._xlws.FILTER('Checklist.loc DATA'!$D$3:$D$3000,'Checklist.loc DATA'!$C$3:$C$3000=H854,"#no matching result in Checklist.loc DATA")="#no matching result found in Checklist.loc DATA",_xlfn._xlws.FILTER('Checklist.loc DATA'!$D$3:$D$3000,'Checklist.loc DATA'!$C$3:$C$3000=H854,"#no matching result in Checklist.loc DATA")="MISSING",_xlfn._xlws.FILTER('Checklist.loc DATA'!$D$3:$D$3000,'Checklist.loc DATA'!$C$3:$C$3000=H854,"#no matching result in Checklist.loc DATA")=""),
            IF(_xlfn._xlws.FILTER('GAME.CHECKLIST_ Integrator'!$C$2:$C$3000,'GAME.CHECKLIST_ Integrator'!$D$2:$D$3000=H854,"#no matching result in GAME.CHECKLIST Integrator")="0","#Text found in aircraft PAGE_Integrator but no matching entry name; check that you copy-pasted entry names",
                   _xlfn._xlws.FILTER('GAME.CHECKLIST_ Integrator'!$C$2:$C$3000,'GAME.CHECKLIST_ Integrator'!$D$2:$D$3000=H854,"#no matching result in GAME.CHECKLIST Integrator")),
           _xlfn._xlws.FILTER('Checklist.loc DATA'!$D$3:$D$3000,'Checklist.loc DATA'!$C$3:$C$3000=H854,"#no matching result in Checklist.loc DATA")))</f>
        <v/>
      </c>
      <c r="J854" s="48"/>
      <c r="K854" s="46" t="str" cm="1">
        <f t="array" ref="K854">IF(OR(J854="",J854=0),"",
       IF(OR(_xlfn._xlws.FILTER('Checklist.loc DATA'!$E$3:$E$3000,'Checklist.loc DATA'!$D$3:$D$3000=J854,"#no matching result in Checklist.loc DATA")="#no matching result found in Checklist.loc DATA",_xlfn._xlws.FILTER('Checklist.loc DATA'!$E$3:$E$3000,'Checklist.loc DATA'!$D$3:$D$3000=J854,"#no matching result in Checklist.loc DATA")="MISSING",_xlfn._xlws.FILTER('Checklist.loc DATA'!$E$3:$E$3000,'Checklist.loc DATA'!$D$3:$D$3000=J854,"#no matching result in Checklist.loc DATA")=""),
          IF(_xlfn._xlws.FILTER('CLUE. Integrator'!$C$2:$C$3000,'CLUE. Integrator'!$D$2:$D$3000=J854,"#no matching result in aircraft CLUE_Integrator")="0","#Text found in aircraft CLUE_Integrator but no matching entry name; check that you copy-pasted entry names",
                   _xlfn._xlws.FILTER('CLUE. Integrator'!$C$2:$C$3000,'CLUE. Integrator'!$D$2:$D$3000=J854,"#no matching result in aircraft CLUE_Integrator")),
           _xlfn._xlws.FILTER('Checklist.loc DATA'!$E$3:$E$3000,'Checklist.loc DATA'!$D$3:$D$3000=J854,"#no matching result in Checklist.loc DATA")))</f>
        <v/>
      </c>
      <c r="L854" s="63" t="str">
        <f>IF('Integrator tracking'!G863="","",'Integrator tracking'!G863)</f>
        <v/>
      </c>
      <c r="M854" s="14" t="str">
        <f t="shared" si="26"/>
        <v/>
      </c>
      <c r="N854" s="14" t="str">
        <f>IF(F854="","",
_xlfn.CONCAT('Resource Checklist generator'!$A$2,UPPER('Resource Checklist generator'!$O$1),SUBSTITUTE(_xlfn.CONCAT(G854,"_",I854),"GAME.CHECKLIST_",""),"_",T854,'Resource Checklist generator'!$M$2,L854,'Resource Checklist generator'!$K$2,CHAR(10),
    'Resource Checklist generator'!$L$1,'Resource Checklist generator'!$N$2,'Resource Checklist generator'!$K$1,CHAR(10),
    'Resource Checklist generator'!$N$1
))</f>
        <v/>
      </c>
      <c r="O854" s="14" t="str">
        <f>IF(NOT(OR(U854=0,U854="")),_xlfn.CONCAT('Resource Checklist generator'!$G$2,U854,'Resource Checklist generator'!$H$2,CHAR(10),'Resource Checklist generator'!$I$2),"")</f>
        <v/>
      </c>
      <c r="P854" s="14" t="str">
        <f>IF(NOT(OR(V854=0,V854="")),_xlfn.CONCAT('Resource Checklist generator'!$J$2,V854,'Resource Checklist generator'!$H$2,CHAR(10),'Resource Checklist generator'!$L$2),"")</f>
        <v/>
      </c>
      <c r="Q854" s="14" t="str">
        <f>IF(F854="","",
    _xlfn.CONCAT('Resource Checklist generator'!$A$1,UPPER('Resource Checklist generator'!$O$1),SUBSTITUTE(_xlfn.CONCAT(G854,"_",I854),"GAME.CHECKLIST_",""),'Resource Checklist generator'!$B$1,CHAR(10),
    'Resource Checklist generator'!$C$1,G854,'Resource Checklist generator'!$D$1,I854,'Resource Checklist generator'!$E$1,CHAR(10),
    IF(K854="","",_xlfn.CONCAT('Resource Checklist generator'!$F$1,K854,'Resource Checklist generator'!$G$1,CHAR(10))),
    'Resource Checklist generator'!$J$1,'Resource Checklist generator'!$K$1,CHAR(10),
    'Resource Checklist generator'!$N$1)
)</f>
        <v/>
      </c>
      <c r="R854" s="14"/>
      <c r="S854" s="14" t="str">
        <f t="shared" si="27"/>
        <v/>
      </c>
      <c r="T854" s="14" t="str" cm="1">
        <f t="array" ref="T854">IF(Q854="","",MATCH(MID(Q854,1,255),MID($R$3:$R$999,1,255),0))</f>
        <v/>
      </c>
      <c r="U854" s="14"/>
      <c r="V854" s="14"/>
    </row>
    <row r="855" spans="2:22">
      <c r="B855" s="9"/>
      <c r="C855" s="46" t="str" cm="1">
        <f t="array" ref="C855">IF(B855="","",
       IF(OR(_xlfn._xlws.FILTER('Checklist.loc DATA'!$D$3:$D$3000,'Checklist.loc DATA'!$C$3:$C$3000=B855,"#no matching result in Checklist.loc DATA")="#no matching result found in Checklist.loc DATA",_xlfn._xlws.FILTER('Checklist.loc DATA'!$D$3:$D$3000,'Checklist.loc DATA'!$C$3:$C$3000=B855,"#no matching result in Checklist.loc DATA")="MISSING",_xlfn._xlws.FILTER('Checklist.loc DATA'!$D$3:$D$3000,'Checklist.loc DATA'!$C$3:$C$3000=B855,"#no matching result in Checklist.loc DATA")=""),
            IF(_xlfn._xlws.FILTER('GAME.CHECKLIST_ Integrator'!$C$2:$C$3000,'GAME.CHECKLIST_ Integrator'!$D$2:$D$3000=B855,"#no matching result in GAME.CHECKLIST Integrator")="0","#Text found in aircraft PAGE_Integrator but no matching entry name; check that you copy-pasted entry names",
                   _xlfn._xlws.FILTER('GAME.CHECKLIST_ Integrator'!$C$2:$C$3000,'GAME.CHECKLIST_ Integrator'!$D$2:$D$3000=B855,"#no matching result in GAME.CHECKLIST Integrator")),
           _xlfn._xlws.FILTER('Checklist.loc DATA'!$D$3:$D$3000,'Checklist.loc DATA'!$C$3:$C$3000=B855,"#no matching result in Checklist.loc DATA")))</f>
        <v/>
      </c>
      <c r="D855" s="54"/>
      <c r="E855" s="46" t="str" cm="1">
        <f t="array" ref="E855">IF(D855="","",
       IF(OR(_xlfn._xlws.FILTER('Checklist.loc DATA'!$D$3:$D$3000,'Checklist.loc DATA'!$C$3:$C$3000=D855,"#no matching result in Checklist.loc DATA")="#no matching result found in Checklist.loc DATA",_xlfn._xlws.FILTER('Checklist.loc DATA'!$D$3:$D$3000,'Checklist.loc DATA'!$C$3:$C$3000=D855,"#no matching result in Checklist.loc DATA")="MISSING",_xlfn._xlws.FILTER('Checklist.loc DATA'!$D$3:$D$3000,'Checklist.loc DATA'!$C$3:$C$3000=D855,"#no matching result in Checklist.loc DATA")=""),
            IF(_xlfn._xlws.FILTER('GAME.CHECKLIST_ Integrator'!$C$2:$C$3000,'GAME.CHECKLIST_ Integrator'!$D$2:$D$3000=D855,"#no matching result in GAME.CHECKLIST Integrator")="0","#Text found in aircraft PAGE_Integrator but no matching entry name; check that you copy-pasted entry names",
                   _xlfn._xlws.FILTER('GAME.CHECKLIST_ Integrator'!$C$2:$C$3000,'GAME.CHECKLIST_ Integrator'!$D$2:$D$3000=D855,"#no matching result in GAME.CHECKLIST Integrator")),
           _xlfn._xlws.FILTER('Checklist.loc DATA'!$D$3:$D$3000,'Checklist.loc DATA'!$C$3:$C$3000=D855,"#no matching result in Checklist.loc DATA")))</f>
        <v/>
      </c>
      <c r="F855" s="52"/>
      <c r="G855" s="46" t="str" cm="1">
        <f t="array" ref="G855">IF(F855="","",
       IF(OR(_xlfn._xlws.FILTER('Checklist.loc DATA'!$D$3:$D$3000,'Checklist.loc DATA'!$C$3:$C$3000=F855,"#no matching result in Checklist.loc DATA")="#no matching result found in Checklist.loc DATA",_xlfn._xlws.FILTER('Checklist.loc DATA'!$D$3:$D$3000,'Checklist.loc DATA'!$C$3:$C$3000=F855,"#no matching result in Checklist.loc DATA")="MISSING",_xlfn._xlws.FILTER('Checklist.loc DATA'!$D$3:$D$3000,'Checklist.loc DATA'!$C$3:$C$3000=F855,"#no matching result in Checklist.loc DATA")=""),
            IF(_xlfn._xlws.FILTER('GAME.CHECKLIST_ Integrator'!$C$2:$C$3000,'GAME.CHECKLIST_ Integrator'!$D$2:$D$3000=F855,"#no matching result in GAME.CHECKLIST Integrator")="0","#Text found in aircraft PAGE_Integrator but no matching entry name; check that you copy-pasted entry names",
                   _xlfn._xlws.FILTER('GAME.CHECKLIST_ Integrator'!$C$2:$C$3000,'GAME.CHECKLIST_ Integrator'!$D$2:$D$3000=F855,"#no matching result in GAME.CHECKLIST Integrator")),
           _xlfn._xlws.FILTER('Checklist.loc DATA'!$D$3:$D$3000,'Checklist.loc DATA'!$C$3:$C$3000=F855,"#no matching result in Checklist.loc DATA")))</f>
        <v/>
      </c>
      <c r="H855" s="61"/>
      <c r="I855" s="46" t="str" cm="1">
        <f t="array" ref="I855">IF(H855="","",
       IF(OR(_xlfn._xlws.FILTER('Checklist.loc DATA'!$D$3:$D$3000,'Checklist.loc DATA'!$C$3:$C$3000=H855,"#no matching result in Checklist.loc DATA")="#no matching result found in Checklist.loc DATA",_xlfn._xlws.FILTER('Checklist.loc DATA'!$D$3:$D$3000,'Checklist.loc DATA'!$C$3:$C$3000=H855,"#no matching result in Checklist.loc DATA")="MISSING",_xlfn._xlws.FILTER('Checklist.loc DATA'!$D$3:$D$3000,'Checklist.loc DATA'!$C$3:$C$3000=H855,"#no matching result in Checklist.loc DATA")=""),
            IF(_xlfn._xlws.FILTER('GAME.CHECKLIST_ Integrator'!$C$2:$C$3000,'GAME.CHECKLIST_ Integrator'!$D$2:$D$3000=H855,"#no matching result in GAME.CHECKLIST Integrator")="0","#Text found in aircraft PAGE_Integrator but no matching entry name; check that you copy-pasted entry names",
                   _xlfn._xlws.FILTER('GAME.CHECKLIST_ Integrator'!$C$2:$C$3000,'GAME.CHECKLIST_ Integrator'!$D$2:$D$3000=H855,"#no matching result in GAME.CHECKLIST Integrator")),
           _xlfn._xlws.FILTER('Checklist.loc DATA'!$D$3:$D$3000,'Checklist.loc DATA'!$C$3:$C$3000=H855,"#no matching result in Checklist.loc DATA")))</f>
        <v/>
      </c>
      <c r="J855" s="48"/>
      <c r="K855" s="46" t="str" cm="1">
        <f t="array" ref="K855">IF(OR(J855="",J855=0),"",
       IF(OR(_xlfn._xlws.FILTER('Checklist.loc DATA'!$E$3:$E$3000,'Checklist.loc DATA'!$D$3:$D$3000=J855,"#no matching result in Checklist.loc DATA")="#no matching result found in Checklist.loc DATA",_xlfn._xlws.FILTER('Checklist.loc DATA'!$E$3:$E$3000,'Checklist.loc DATA'!$D$3:$D$3000=J855,"#no matching result in Checklist.loc DATA")="MISSING",_xlfn._xlws.FILTER('Checklist.loc DATA'!$E$3:$E$3000,'Checklist.loc DATA'!$D$3:$D$3000=J855,"#no matching result in Checklist.loc DATA")=""),
          IF(_xlfn._xlws.FILTER('CLUE. Integrator'!$C$2:$C$3000,'CLUE. Integrator'!$D$2:$D$3000=J855,"#no matching result in aircraft CLUE_Integrator")="0","#Text found in aircraft CLUE_Integrator but no matching entry name; check that you copy-pasted entry names",
                   _xlfn._xlws.FILTER('CLUE. Integrator'!$C$2:$C$3000,'CLUE. Integrator'!$D$2:$D$3000=J855,"#no matching result in aircraft CLUE_Integrator")),
           _xlfn._xlws.FILTER('Checklist.loc DATA'!$E$3:$E$3000,'Checklist.loc DATA'!$D$3:$D$3000=J855,"#no matching result in Checklist.loc DATA")))</f>
        <v/>
      </c>
      <c r="L855" s="63" t="str">
        <f>IF('Integrator tracking'!G864="","",'Integrator tracking'!G864)</f>
        <v/>
      </c>
      <c r="M855" s="14" t="str">
        <f t="shared" si="26"/>
        <v/>
      </c>
      <c r="N855" s="14" t="str">
        <f>IF(F855="","",
_xlfn.CONCAT('Resource Checklist generator'!$A$2,UPPER('Resource Checklist generator'!$O$1),SUBSTITUTE(_xlfn.CONCAT(G855,"_",I855),"GAME.CHECKLIST_",""),"_",T855,'Resource Checklist generator'!$M$2,L855,'Resource Checklist generator'!$K$2,CHAR(10),
    'Resource Checklist generator'!$L$1,'Resource Checklist generator'!$N$2,'Resource Checklist generator'!$K$1,CHAR(10),
    'Resource Checklist generator'!$N$1
))</f>
        <v/>
      </c>
      <c r="O855" s="14" t="str">
        <f>IF(NOT(OR(U855=0,U855="")),_xlfn.CONCAT('Resource Checklist generator'!$G$2,U855,'Resource Checklist generator'!$H$2,CHAR(10),'Resource Checklist generator'!$I$2),"")</f>
        <v/>
      </c>
      <c r="P855" s="14" t="str">
        <f>IF(NOT(OR(V855=0,V855="")),_xlfn.CONCAT('Resource Checklist generator'!$J$2,V855,'Resource Checklist generator'!$H$2,CHAR(10),'Resource Checklist generator'!$L$2),"")</f>
        <v/>
      </c>
      <c r="Q855" s="14" t="str">
        <f>IF(F855="","",
    _xlfn.CONCAT('Resource Checklist generator'!$A$1,UPPER('Resource Checklist generator'!$O$1),SUBSTITUTE(_xlfn.CONCAT(G855,"_",I855),"GAME.CHECKLIST_",""),'Resource Checklist generator'!$B$1,CHAR(10),
    'Resource Checklist generator'!$C$1,G855,'Resource Checklist generator'!$D$1,I855,'Resource Checklist generator'!$E$1,CHAR(10),
    IF(K855="","",_xlfn.CONCAT('Resource Checklist generator'!$F$1,K855,'Resource Checklist generator'!$G$1,CHAR(10))),
    'Resource Checklist generator'!$J$1,'Resource Checklist generator'!$K$1,CHAR(10),
    'Resource Checklist generator'!$N$1)
)</f>
        <v/>
      </c>
      <c r="R855" s="14"/>
      <c r="S855" s="14" t="str">
        <f t="shared" si="27"/>
        <v/>
      </c>
      <c r="T855" s="14" t="str" cm="1">
        <f t="array" ref="T855">IF(Q855="","",MATCH(MID(Q855,1,255),MID($R$3:$R$999,1,255),0))</f>
        <v/>
      </c>
      <c r="U855" s="14"/>
      <c r="V855" s="14"/>
    </row>
    <row r="856" spans="2:22">
      <c r="B856" s="9"/>
      <c r="C856" s="46" t="str" cm="1">
        <f t="array" ref="C856">IF(B856="","",
       IF(OR(_xlfn._xlws.FILTER('Checklist.loc DATA'!$D$3:$D$3000,'Checklist.loc DATA'!$C$3:$C$3000=B856,"#no matching result in Checklist.loc DATA")="#no matching result found in Checklist.loc DATA",_xlfn._xlws.FILTER('Checklist.loc DATA'!$D$3:$D$3000,'Checklist.loc DATA'!$C$3:$C$3000=B856,"#no matching result in Checklist.loc DATA")="MISSING",_xlfn._xlws.FILTER('Checklist.loc DATA'!$D$3:$D$3000,'Checklist.loc DATA'!$C$3:$C$3000=B856,"#no matching result in Checklist.loc DATA")=""),
            IF(_xlfn._xlws.FILTER('GAME.CHECKLIST_ Integrator'!$C$2:$C$3000,'GAME.CHECKLIST_ Integrator'!$D$2:$D$3000=B856,"#no matching result in GAME.CHECKLIST Integrator")="0","#Text found in aircraft PAGE_Integrator but no matching entry name; check that you copy-pasted entry names",
                   _xlfn._xlws.FILTER('GAME.CHECKLIST_ Integrator'!$C$2:$C$3000,'GAME.CHECKLIST_ Integrator'!$D$2:$D$3000=B856,"#no matching result in GAME.CHECKLIST Integrator")),
           _xlfn._xlws.FILTER('Checklist.loc DATA'!$D$3:$D$3000,'Checklist.loc DATA'!$C$3:$C$3000=B856,"#no matching result in Checklist.loc DATA")))</f>
        <v/>
      </c>
      <c r="D856" s="54"/>
      <c r="E856" s="46" t="str" cm="1">
        <f t="array" ref="E856">IF(D856="","",
       IF(OR(_xlfn._xlws.FILTER('Checklist.loc DATA'!$D$3:$D$3000,'Checklist.loc DATA'!$C$3:$C$3000=D856,"#no matching result in Checklist.loc DATA")="#no matching result found in Checklist.loc DATA",_xlfn._xlws.FILTER('Checklist.loc DATA'!$D$3:$D$3000,'Checklist.loc DATA'!$C$3:$C$3000=D856,"#no matching result in Checklist.loc DATA")="MISSING",_xlfn._xlws.FILTER('Checklist.loc DATA'!$D$3:$D$3000,'Checklist.loc DATA'!$C$3:$C$3000=D856,"#no matching result in Checklist.loc DATA")=""),
            IF(_xlfn._xlws.FILTER('GAME.CHECKLIST_ Integrator'!$C$2:$C$3000,'GAME.CHECKLIST_ Integrator'!$D$2:$D$3000=D856,"#no matching result in GAME.CHECKLIST Integrator")="0","#Text found in aircraft PAGE_Integrator but no matching entry name; check that you copy-pasted entry names",
                   _xlfn._xlws.FILTER('GAME.CHECKLIST_ Integrator'!$C$2:$C$3000,'GAME.CHECKLIST_ Integrator'!$D$2:$D$3000=D856,"#no matching result in GAME.CHECKLIST Integrator")),
           _xlfn._xlws.FILTER('Checklist.loc DATA'!$D$3:$D$3000,'Checklist.loc DATA'!$C$3:$C$3000=D856,"#no matching result in Checklist.loc DATA")))</f>
        <v/>
      </c>
      <c r="F856" s="52"/>
      <c r="G856" s="46" t="str" cm="1">
        <f t="array" ref="G856">IF(F856="","",
       IF(OR(_xlfn._xlws.FILTER('Checklist.loc DATA'!$D$3:$D$3000,'Checklist.loc DATA'!$C$3:$C$3000=F856,"#no matching result in Checklist.loc DATA")="#no matching result found in Checklist.loc DATA",_xlfn._xlws.FILTER('Checklist.loc DATA'!$D$3:$D$3000,'Checklist.loc DATA'!$C$3:$C$3000=F856,"#no matching result in Checklist.loc DATA")="MISSING",_xlfn._xlws.FILTER('Checklist.loc DATA'!$D$3:$D$3000,'Checklist.loc DATA'!$C$3:$C$3000=F856,"#no matching result in Checklist.loc DATA")=""),
            IF(_xlfn._xlws.FILTER('GAME.CHECKLIST_ Integrator'!$C$2:$C$3000,'GAME.CHECKLIST_ Integrator'!$D$2:$D$3000=F856,"#no matching result in GAME.CHECKLIST Integrator")="0","#Text found in aircraft PAGE_Integrator but no matching entry name; check that you copy-pasted entry names",
                   _xlfn._xlws.FILTER('GAME.CHECKLIST_ Integrator'!$C$2:$C$3000,'GAME.CHECKLIST_ Integrator'!$D$2:$D$3000=F856,"#no matching result in GAME.CHECKLIST Integrator")),
           _xlfn._xlws.FILTER('Checklist.loc DATA'!$D$3:$D$3000,'Checklist.loc DATA'!$C$3:$C$3000=F856,"#no matching result in Checklist.loc DATA")))</f>
        <v/>
      </c>
      <c r="H856" s="61"/>
      <c r="I856" s="46" t="str" cm="1">
        <f t="array" ref="I856">IF(H856="","",
       IF(OR(_xlfn._xlws.FILTER('Checklist.loc DATA'!$D$3:$D$3000,'Checklist.loc DATA'!$C$3:$C$3000=H856,"#no matching result in Checklist.loc DATA")="#no matching result found in Checklist.loc DATA",_xlfn._xlws.FILTER('Checklist.loc DATA'!$D$3:$D$3000,'Checklist.loc DATA'!$C$3:$C$3000=H856,"#no matching result in Checklist.loc DATA")="MISSING",_xlfn._xlws.FILTER('Checklist.loc DATA'!$D$3:$D$3000,'Checklist.loc DATA'!$C$3:$C$3000=H856,"#no matching result in Checklist.loc DATA")=""),
            IF(_xlfn._xlws.FILTER('GAME.CHECKLIST_ Integrator'!$C$2:$C$3000,'GAME.CHECKLIST_ Integrator'!$D$2:$D$3000=H856,"#no matching result in GAME.CHECKLIST Integrator")="0","#Text found in aircraft PAGE_Integrator but no matching entry name; check that you copy-pasted entry names",
                   _xlfn._xlws.FILTER('GAME.CHECKLIST_ Integrator'!$C$2:$C$3000,'GAME.CHECKLIST_ Integrator'!$D$2:$D$3000=H856,"#no matching result in GAME.CHECKLIST Integrator")),
           _xlfn._xlws.FILTER('Checklist.loc DATA'!$D$3:$D$3000,'Checklist.loc DATA'!$C$3:$C$3000=H856,"#no matching result in Checklist.loc DATA")))</f>
        <v/>
      </c>
      <c r="J856" s="48"/>
      <c r="K856" s="46" t="str" cm="1">
        <f t="array" ref="K856">IF(OR(J856="",J856=0),"",
       IF(OR(_xlfn._xlws.FILTER('Checklist.loc DATA'!$E$3:$E$3000,'Checklist.loc DATA'!$D$3:$D$3000=J856,"#no matching result in Checklist.loc DATA")="#no matching result found in Checklist.loc DATA",_xlfn._xlws.FILTER('Checklist.loc DATA'!$E$3:$E$3000,'Checklist.loc DATA'!$D$3:$D$3000=J856,"#no matching result in Checklist.loc DATA")="MISSING",_xlfn._xlws.FILTER('Checklist.loc DATA'!$E$3:$E$3000,'Checklist.loc DATA'!$D$3:$D$3000=J856,"#no matching result in Checklist.loc DATA")=""),
          IF(_xlfn._xlws.FILTER('CLUE. Integrator'!$C$2:$C$3000,'CLUE. Integrator'!$D$2:$D$3000=J856,"#no matching result in aircraft CLUE_Integrator")="0","#Text found in aircraft CLUE_Integrator but no matching entry name; check that you copy-pasted entry names",
                   _xlfn._xlws.FILTER('CLUE. Integrator'!$C$2:$C$3000,'CLUE. Integrator'!$D$2:$D$3000=J856,"#no matching result in aircraft CLUE_Integrator")),
           _xlfn._xlws.FILTER('Checklist.loc DATA'!$E$3:$E$3000,'Checklist.loc DATA'!$D$3:$D$3000=J856,"#no matching result in Checklist.loc DATA")))</f>
        <v/>
      </c>
      <c r="L856" s="63" t="str">
        <f>IF('Integrator tracking'!G865="","",'Integrator tracking'!G865)</f>
        <v/>
      </c>
      <c r="M856" s="14" t="str">
        <f t="shared" si="26"/>
        <v/>
      </c>
      <c r="N856" s="14" t="str">
        <f>IF(F856="","",
_xlfn.CONCAT('Resource Checklist generator'!$A$2,UPPER('Resource Checklist generator'!$O$1),SUBSTITUTE(_xlfn.CONCAT(G856,"_",I856),"GAME.CHECKLIST_",""),"_",T856,'Resource Checklist generator'!$M$2,L856,'Resource Checklist generator'!$K$2,CHAR(10),
    'Resource Checklist generator'!$L$1,'Resource Checklist generator'!$N$2,'Resource Checklist generator'!$K$1,CHAR(10),
    'Resource Checklist generator'!$N$1
))</f>
        <v/>
      </c>
      <c r="O856" s="14" t="str">
        <f>IF(NOT(OR(U856=0,U856="")),_xlfn.CONCAT('Resource Checklist generator'!$G$2,U856,'Resource Checklist generator'!$H$2,CHAR(10),'Resource Checklist generator'!$I$2),"")</f>
        <v/>
      </c>
      <c r="P856" s="14" t="str">
        <f>IF(NOT(OR(V856=0,V856="")),_xlfn.CONCAT('Resource Checklist generator'!$J$2,V856,'Resource Checklist generator'!$H$2,CHAR(10),'Resource Checklist generator'!$L$2),"")</f>
        <v/>
      </c>
      <c r="Q856" s="14" t="str">
        <f>IF(F856="","",
    _xlfn.CONCAT('Resource Checklist generator'!$A$1,UPPER('Resource Checklist generator'!$O$1),SUBSTITUTE(_xlfn.CONCAT(G856,"_",I856),"GAME.CHECKLIST_",""),'Resource Checklist generator'!$B$1,CHAR(10),
    'Resource Checklist generator'!$C$1,G856,'Resource Checklist generator'!$D$1,I856,'Resource Checklist generator'!$E$1,CHAR(10),
    IF(K856="","",_xlfn.CONCAT('Resource Checklist generator'!$F$1,K856,'Resource Checklist generator'!$G$1,CHAR(10))),
    'Resource Checklist generator'!$J$1,'Resource Checklist generator'!$K$1,CHAR(10),
    'Resource Checklist generator'!$N$1)
)</f>
        <v/>
      </c>
      <c r="R856" s="14"/>
      <c r="S856" s="14" t="str">
        <f t="shared" si="27"/>
        <v/>
      </c>
      <c r="T856" s="14" t="str" cm="1">
        <f t="array" ref="T856">IF(Q856="","",MATCH(MID(Q856,1,255),MID($R$3:$R$999,1,255),0))</f>
        <v/>
      </c>
      <c r="U856" s="14"/>
      <c r="V856" s="14"/>
    </row>
    <row r="857" spans="2:22">
      <c r="B857" s="9"/>
      <c r="C857" s="46" t="str" cm="1">
        <f t="array" ref="C857">IF(B857="","",
       IF(OR(_xlfn._xlws.FILTER('Checklist.loc DATA'!$D$3:$D$3000,'Checklist.loc DATA'!$C$3:$C$3000=B857,"#no matching result in Checklist.loc DATA")="#no matching result found in Checklist.loc DATA",_xlfn._xlws.FILTER('Checklist.loc DATA'!$D$3:$D$3000,'Checklist.loc DATA'!$C$3:$C$3000=B857,"#no matching result in Checklist.loc DATA")="MISSING",_xlfn._xlws.FILTER('Checklist.loc DATA'!$D$3:$D$3000,'Checklist.loc DATA'!$C$3:$C$3000=B857,"#no matching result in Checklist.loc DATA")=""),
            IF(_xlfn._xlws.FILTER('GAME.CHECKLIST_ Integrator'!$C$2:$C$3000,'GAME.CHECKLIST_ Integrator'!$D$2:$D$3000=B857,"#no matching result in GAME.CHECKLIST Integrator")="0","#Text found in aircraft PAGE_Integrator but no matching entry name; check that you copy-pasted entry names",
                   _xlfn._xlws.FILTER('GAME.CHECKLIST_ Integrator'!$C$2:$C$3000,'GAME.CHECKLIST_ Integrator'!$D$2:$D$3000=B857,"#no matching result in GAME.CHECKLIST Integrator")),
           _xlfn._xlws.FILTER('Checklist.loc DATA'!$D$3:$D$3000,'Checklist.loc DATA'!$C$3:$C$3000=B857,"#no matching result in Checklist.loc DATA")))</f>
        <v/>
      </c>
      <c r="D857" s="54"/>
      <c r="E857" s="46" t="str" cm="1">
        <f t="array" ref="E857">IF(D857="","",
       IF(OR(_xlfn._xlws.FILTER('Checklist.loc DATA'!$D$3:$D$3000,'Checklist.loc DATA'!$C$3:$C$3000=D857,"#no matching result in Checklist.loc DATA")="#no matching result found in Checklist.loc DATA",_xlfn._xlws.FILTER('Checklist.loc DATA'!$D$3:$D$3000,'Checklist.loc DATA'!$C$3:$C$3000=D857,"#no matching result in Checklist.loc DATA")="MISSING",_xlfn._xlws.FILTER('Checklist.loc DATA'!$D$3:$D$3000,'Checklist.loc DATA'!$C$3:$C$3000=D857,"#no matching result in Checklist.loc DATA")=""),
            IF(_xlfn._xlws.FILTER('GAME.CHECKLIST_ Integrator'!$C$2:$C$3000,'GAME.CHECKLIST_ Integrator'!$D$2:$D$3000=D857,"#no matching result in GAME.CHECKLIST Integrator")="0","#Text found in aircraft PAGE_Integrator but no matching entry name; check that you copy-pasted entry names",
                   _xlfn._xlws.FILTER('GAME.CHECKLIST_ Integrator'!$C$2:$C$3000,'GAME.CHECKLIST_ Integrator'!$D$2:$D$3000=D857,"#no matching result in GAME.CHECKLIST Integrator")),
           _xlfn._xlws.FILTER('Checklist.loc DATA'!$D$3:$D$3000,'Checklist.loc DATA'!$C$3:$C$3000=D857,"#no matching result in Checklist.loc DATA")))</f>
        <v/>
      </c>
      <c r="F857" s="52"/>
      <c r="G857" s="46" t="str" cm="1">
        <f t="array" ref="G857">IF(F857="","",
       IF(OR(_xlfn._xlws.FILTER('Checklist.loc DATA'!$D$3:$D$3000,'Checklist.loc DATA'!$C$3:$C$3000=F857,"#no matching result in Checklist.loc DATA")="#no matching result found in Checklist.loc DATA",_xlfn._xlws.FILTER('Checklist.loc DATA'!$D$3:$D$3000,'Checklist.loc DATA'!$C$3:$C$3000=F857,"#no matching result in Checklist.loc DATA")="MISSING",_xlfn._xlws.FILTER('Checklist.loc DATA'!$D$3:$D$3000,'Checklist.loc DATA'!$C$3:$C$3000=F857,"#no matching result in Checklist.loc DATA")=""),
            IF(_xlfn._xlws.FILTER('GAME.CHECKLIST_ Integrator'!$C$2:$C$3000,'GAME.CHECKLIST_ Integrator'!$D$2:$D$3000=F857,"#no matching result in GAME.CHECKLIST Integrator")="0","#Text found in aircraft PAGE_Integrator but no matching entry name; check that you copy-pasted entry names",
                   _xlfn._xlws.FILTER('GAME.CHECKLIST_ Integrator'!$C$2:$C$3000,'GAME.CHECKLIST_ Integrator'!$D$2:$D$3000=F857,"#no matching result in GAME.CHECKLIST Integrator")),
           _xlfn._xlws.FILTER('Checklist.loc DATA'!$D$3:$D$3000,'Checklist.loc DATA'!$C$3:$C$3000=F857,"#no matching result in Checklist.loc DATA")))</f>
        <v/>
      </c>
      <c r="H857" s="61"/>
      <c r="I857" s="46" t="str" cm="1">
        <f t="array" ref="I857">IF(H857="","",
       IF(OR(_xlfn._xlws.FILTER('Checklist.loc DATA'!$D$3:$D$3000,'Checklist.loc DATA'!$C$3:$C$3000=H857,"#no matching result in Checklist.loc DATA")="#no matching result found in Checklist.loc DATA",_xlfn._xlws.FILTER('Checklist.loc DATA'!$D$3:$D$3000,'Checklist.loc DATA'!$C$3:$C$3000=H857,"#no matching result in Checklist.loc DATA")="MISSING",_xlfn._xlws.FILTER('Checklist.loc DATA'!$D$3:$D$3000,'Checklist.loc DATA'!$C$3:$C$3000=H857,"#no matching result in Checklist.loc DATA")=""),
            IF(_xlfn._xlws.FILTER('GAME.CHECKLIST_ Integrator'!$C$2:$C$3000,'GAME.CHECKLIST_ Integrator'!$D$2:$D$3000=H857,"#no matching result in GAME.CHECKLIST Integrator")="0","#Text found in aircraft PAGE_Integrator but no matching entry name; check that you copy-pasted entry names",
                   _xlfn._xlws.FILTER('GAME.CHECKLIST_ Integrator'!$C$2:$C$3000,'GAME.CHECKLIST_ Integrator'!$D$2:$D$3000=H857,"#no matching result in GAME.CHECKLIST Integrator")),
           _xlfn._xlws.FILTER('Checklist.loc DATA'!$D$3:$D$3000,'Checklist.loc DATA'!$C$3:$C$3000=H857,"#no matching result in Checklist.loc DATA")))</f>
        <v/>
      </c>
      <c r="J857" s="48"/>
      <c r="K857" s="46" t="str" cm="1">
        <f t="array" ref="K857">IF(OR(J857="",J857=0),"",
       IF(OR(_xlfn._xlws.FILTER('Checklist.loc DATA'!$E$3:$E$3000,'Checklist.loc DATA'!$D$3:$D$3000=J857,"#no matching result in Checklist.loc DATA")="#no matching result found in Checklist.loc DATA",_xlfn._xlws.FILTER('Checklist.loc DATA'!$E$3:$E$3000,'Checklist.loc DATA'!$D$3:$D$3000=J857,"#no matching result in Checklist.loc DATA")="MISSING",_xlfn._xlws.FILTER('Checklist.loc DATA'!$E$3:$E$3000,'Checklist.loc DATA'!$D$3:$D$3000=J857,"#no matching result in Checklist.loc DATA")=""),
          IF(_xlfn._xlws.FILTER('CLUE. Integrator'!$C$2:$C$3000,'CLUE. Integrator'!$D$2:$D$3000=J857,"#no matching result in aircraft CLUE_Integrator")="0","#Text found in aircraft CLUE_Integrator but no matching entry name; check that you copy-pasted entry names",
                   _xlfn._xlws.FILTER('CLUE. Integrator'!$C$2:$C$3000,'CLUE. Integrator'!$D$2:$D$3000=J857,"#no matching result in aircraft CLUE_Integrator")),
           _xlfn._xlws.FILTER('Checklist.loc DATA'!$E$3:$E$3000,'Checklist.loc DATA'!$D$3:$D$3000=J857,"#no matching result in Checklist.loc DATA")))</f>
        <v/>
      </c>
      <c r="L857" s="63" t="str">
        <f>IF('Integrator tracking'!G866="","",'Integrator tracking'!G866)</f>
        <v/>
      </c>
      <c r="M857" s="14" t="str">
        <f t="shared" si="26"/>
        <v/>
      </c>
      <c r="N857" s="14" t="str">
        <f>IF(F857="","",
_xlfn.CONCAT('Resource Checklist generator'!$A$2,UPPER('Resource Checklist generator'!$O$1),SUBSTITUTE(_xlfn.CONCAT(G857,"_",I857),"GAME.CHECKLIST_",""),"_",T857,'Resource Checklist generator'!$M$2,L857,'Resource Checklist generator'!$K$2,CHAR(10),
    'Resource Checklist generator'!$L$1,'Resource Checklist generator'!$N$2,'Resource Checklist generator'!$K$1,CHAR(10),
    'Resource Checklist generator'!$N$1
))</f>
        <v/>
      </c>
      <c r="O857" s="14" t="str">
        <f>IF(NOT(OR(U857=0,U857="")),_xlfn.CONCAT('Resource Checklist generator'!$G$2,U857,'Resource Checklist generator'!$H$2,CHAR(10),'Resource Checklist generator'!$I$2),"")</f>
        <v/>
      </c>
      <c r="P857" s="14" t="str">
        <f>IF(NOT(OR(V857=0,V857="")),_xlfn.CONCAT('Resource Checklist generator'!$J$2,V857,'Resource Checklist generator'!$H$2,CHAR(10),'Resource Checklist generator'!$L$2),"")</f>
        <v/>
      </c>
      <c r="Q857" s="14" t="str">
        <f>IF(F857="","",
    _xlfn.CONCAT('Resource Checklist generator'!$A$1,UPPER('Resource Checklist generator'!$O$1),SUBSTITUTE(_xlfn.CONCAT(G857,"_",I857),"GAME.CHECKLIST_",""),'Resource Checklist generator'!$B$1,CHAR(10),
    'Resource Checklist generator'!$C$1,G857,'Resource Checklist generator'!$D$1,I857,'Resource Checklist generator'!$E$1,CHAR(10),
    IF(K857="","",_xlfn.CONCAT('Resource Checklist generator'!$F$1,K857,'Resource Checklist generator'!$G$1,CHAR(10))),
    'Resource Checklist generator'!$J$1,'Resource Checklist generator'!$K$1,CHAR(10),
    'Resource Checklist generator'!$N$1)
)</f>
        <v/>
      </c>
      <c r="R857" s="14"/>
      <c r="S857" s="14" t="str">
        <f t="shared" si="27"/>
        <v/>
      </c>
      <c r="T857" s="14" t="str" cm="1">
        <f t="array" ref="T857">IF(Q857="","",MATCH(MID(Q857,1,255),MID($R$3:$R$999,1,255),0))</f>
        <v/>
      </c>
      <c r="U857" s="14"/>
      <c r="V857" s="14"/>
    </row>
    <row r="858" spans="2:22">
      <c r="B858" s="9"/>
      <c r="C858" s="46" t="str" cm="1">
        <f t="array" ref="C858">IF(B858="","",
       IF(OR(_xlfn._xlws.FILTER('Checklist.loc DATA'!$D$3:$D$3000,'Checklist.loc DATA'!$C$3:$C$3000=B858,"#no matching result in Checklist.loc DATA")="#no matching result found in Checklist.loc DATA",_xlfn._xlws.FILTER('Checklist.loc DATA'!$D$3:$D$3000,'Checklist.loc DATA'!$C$3:$C$3000=B858,"#no matching result in Checklist.loc DATA")="MISSING",_xlfn._xlws.FILTER('Checklist.loc DATA'!$D$3:$D$3000,'Checklist.loc DATA'!$C$3:$C$3000=B858,"#no matching result in Checklist.loc DATA")=""),
            IF(_xlfn._xlws.FILTER('GAME.CHECKLIST_ Integrator'!$C$2:$C$3000,'GAME.CHECKLIST_ Integrator'!$D$2:$D$3000=B858,"#no matching result in GAME.CHECKLIST Integrator")="0","#Text found in aircraft PAGE_Integrator but no matching entry name; check that you copy-pasted entry names",
                   _xlfn._xlws.FILTER('GAME.CHECKLIST_ Integrator'!$C$2:$C$3000,'GAME.CHECKLIST_ Integrator'!$D$2:$D$3000=B858,"#no matching result in GAME.CHECKLIST Integrator")),
           _xlfn._xlws.FILTER('Checklist.loc DATA'!$D$3:$D$3000,'Checklist.loc DATA'!$C$3:$C$3000=B858,"#no matching result in Checklist.loc DATA")))</f>
        <v/>
      </c>
      <c r="D858" s="54"/>
      <c r="E858" s="46" t="str" cm="1">
        <f t="array" ref="E858">IF(D858="","",
       IF(OR(_xlfn._xlws.FILTER('Checklist.loc DATA'!$D$3:$D$3000,'Checklist.loc DATA'!$C$3:$C$3000=D858,"#no matching result in Checklist.loc DATA")="#no matching result found in Checklist.loc DATA",_xlfn._xlws.FILTER('Checklist.loc DATA'!$D$3:$D$3000,'Checklist.loc DATA'!$C$3:$C$3000=D858,"#no matching result in Checklist.loc DATA")="MISSING",_xlfn._xlws.FILTER('Checklist.loc DATA'!$D$3:$D$3000,'Checklist.loc DATA'!$C$3:$C$3000=D858,"#no matching result in Checklist.loc DATA")=""),
            IF(_xlfn._xlws.FILTER('GAME.CHECKLIST_ Integrator'!$C$2:$C$3000,'GAME.CHECKLIST_ Integrator'!$D$2:$D$3000=D858,"#no matching result in GAME.CHECKLIST Integrator")="0","#Text found in aircraft PAGE_Integrator but no matching entry name; check that you copy-pasted entry names",
                   _xlfn._xlws.FILTER('GAME.CHECKLIST_ Integrator'!$C$2:$C$3000,'GAME.CHECKLIST_ Integrator'!$D$2:$D$3000=D858,"#no matching result in GAME.CHECKLIST Integrator")),
           _xlfn._xlws.FILTER('Checklist.loc DATA'!$D$3:$D$3000,'Checklist.loc DATA'!$C$3:$C$3000=D858,"#no matching result in Checklist.loc DATA")))</f>
        <v/>
      </c>
      <c r="F858" s="52"/>
      <c r="G858" s="46" t="str" cm="1">
        <f t="array" ref="G858">IF(F858="","",
       IF(OR(_xlfn._xlws.FILTER('Checklist.loc DATA'!$D$3:$D$3000,'Checklist.loc DATA'!$C$3:$C$3000=F858,"#no matching result in Checklist.loc DATA")="#no matching result found in Checklist.loc DATA",_xlfn._xlws.FILTER('Checklist.loc DATA'!$D$3:$D$3000,'Checklist.loc DATA'!$C$3:$C$3000=F858,"#no matching result in Checklist.loc DATA")="MISSING",_xlfn._xlws.FILTER('Checklist.loc DATA'!$D$3:$D$3000,'Checklist.loc DATA'!$C$3:$C$3000=F858,"#no matching result in Checklist.loc DATA")=""),
            IF(_xlfn._xlws.FILTER('GAME.CHECKLIST_ Integrator'!$C$2:$C$3000,'GAME.CHECKLIST_ Integrator'!$D$2:$D$3000=F858,"#no matching result in GAME.CHECKLIST Integrator")="0","#Text found in aircraft PAGE_Integrator but no matching entry name; check that you copy-pasted entry names",
                   _xlfn._xlws.FILTER('GAME.CHECKLIST_ Integrator'!$C$2:$C$3000,'GAME.CHECKLIST_ Integrator'!$D$2:$D$3000=F858,"#no matching result in GAME.CHECKLIST Integrator")),
           _xlfn._xlws.FILTER('Checklist.loc DATA'!$D$3:$D$3000,'Checklist.loc DATA'!$C$3:$C$3000=F858,"#no matching result in Checklist.loc DATA")))</f>
        <v/>
      </c>
      <c r="H858" s="61"/>
      <c r="I858" s="46" t="str" cm="1">
        <f t="array" ref="I858">IF(H858="","",
       IF(OR(_xlfn._xlws.FILTER('Checklist.loc DATA'!$D$3:$D$3000,'Checklist.loc DATA'!$C$3:$C$3000=H858,"#no matching result in Checklist.loc DATA")="#no matching result found in Checklist.loc DATA",_xlfn._xlws.FILTER('Checklist.loc DATA'!$D$3:$D$3000,'Checklist.loc DATA'!$C$3:$C$3000=H858,"#no matching result in Checklist.loc DATA")="MISSING",_xlfn._xlws.FILTER('Checklist.loc DATA'!$D$3:$D$3000,'Checklist.loc DATA'!$C$3:$C$3000=H858,"#no matching result in Checklist.loc DATA")=""),
            IF(_xlfn._xlws.FILTER('GAME.CHECKLIST_ Integrator'!$C$2:$C$3000,'GAME.CHECKLIST_ Integrator'!$D$2:$D$3000=H858,"#no matching result in GAME.CHECKLIST Integrator")="0","#Text found in aircraft PAGE_Integrator but no matching entry name; check that you copy-pasted entry names",
                   _xlfn._xlws.FILTER('GAME.CHECKLIST_ Integrator'!$C$2:$C$3000,'GAME.CHECKLIST_ Integrator'!$D$2:$D$3000=H858,"#no matching result in GAME.CHECKLIST Integrator")),
           _xlfn._xlws.FILTER('Checklist.loc DATA'!$D$3:$D$3000,'Checklist.loc DATA'!$C$3:$C$3000=H858,"#no matching result in Checklist.loc DATA")))</f>
        <v/>
      </c>
      <c r="J858" s="48"/>
      <c r="K858" s="46" t="str" cm="1">
        <f t="array" ref="K858">IF(OR(J858="",J858=0),"",
       IF(OR(_xlfn._xlws.FILTER('Checklist.loc DATA'!$E$3:$E$3000,'Checklist.loc DATA'!$D$3:$D$3000=J858,"#no matching result in Checklist.loc DATA")="#no matching result found in Checklist.loc DATA",_xlfn._xlws.FILTER('Checklist.loc DATA'!$E$3:$E$3000,'Checklist.loc DATA'!$D$3:$D$3000=J858,"#no matching result in Checklist.loc DATA")="MISSING",_xlfn._xlws.FILTER('Checklist.loc DATA'!$E$3:$E$3000,'Checklist.loc DATA'!$D$3:$D$3000=J858,"#no matching result in Checklist.loc DATA")=""),
          IF(_xlfn._xlws.FILTER('CLUE. Integrator'!$C$2:$C$3000,'CLUE. Integrator'!$D$2:$D$3000=J858,"#no matching result in aircraft CLUE_Integrator")="0","#Text found in aircraft CLUE_Integrator but no matching entry name; check that you copy-pasted entry names",
                   _xlfn._xlws.FILTER('CLUE. Integrator'!$C$2:$C$3000,'CLUE. Integrator'!$D$2:$D$3000=J858,"#no matching result in aircraft CLUE_Integrator")),
           _xlfn._xlws.FILTER('Checklist.loc DATA'!$E$3:$E$3000,'Checklist.loc DATA'!$D$3:$D$3000=J858,"#no matching result in Checklist.loc DATA")))</f>
        <v/>
      </c>
      <c r="L858" s="63" t="str">
        <f>IF('Integrator tracking'!G867="","",'Integrator tracking'!G867)</f>
        <v/>
      </c>
      <c r="M858" s="14" t="str">
        <f t="shared" si="26"/>
        <v/>
      </c>
      <c r="N858" s="14" t="str">
        <f>IF(F858="","",
_xlfn.CONCAT('Resource Checklist generator'!$A$2,UPPER('Resource Checklist generator'!$O$1),SUBSTITUTE(_xlfn.CONCAT(G858,"_",I858),"GAME.CHECKLIST_",""),"_",T858,'Resource Checklist generator'!$M$2,L858,'Resource Checklist generator'!$K$2,CHAR(10),
    'Resource Checklist generator'!$L$1,'Resource Checklist generator'!$N$2,'Resource Checklist generator'!$K$1,CHAR(10),
    'Resource Checklist generator'!$N$1
))</f>
        <v/>
      </c>
      <c r="O858" s="14" t="str">
        <f>IF(NOT(OR(U858=0,U858="")),_xlfn.CONCAT('Resource Checklist generator'!$G$2,U858,'Resource Checklist generator'!$H$2,CHAR(10),'Resource Checklist generator'!$I$2),"")</f>
        <v/>
      </c>
      <c r="P858" s="14" t="str">
        <f>IF(NOT(OR(V858=0,V858="")),_xlfn.CONCAT('Resource Checklist generator'!$J$2,V858,'Resource Checklist generator'!$H$2,CHAR(10),'Resource Checklist generator'!$L$2),"")</f>
        <v/>
      </c>
      <c r="Q858" s="14" t="str">
        <f>IF(F858="","",
    _xlfn.CONCAT('Resource Checklist generator'!$A$1,UPPER('Resource Checklist generator'!$O$1),SUBSTITUTE(_xlfn.CONCAT(G858,"_",I858),"GAME.CHECKLIST_",""),'Resource Checklist generator'!$B$1,CHAR(10),
    'Resource Checklist generator'!$C$1,G858,'Resource Checklist generator'!$D$1,I858,'Resource Checklist generator'!$E$1,CHAR(10),
    IF(K858="","",_xlfn.CONCAT('Resource Checklist generator'!$F$1,K858,'Resource Checklist generator'!$G$1,CHAR(10))),
    'Resource Checklist generator'!$J$1,'Resource Checklist generator'!$K$1,CHAR(10),
    'Resource Checklist generator'!$N$1)
)</f>
        <v/>
      </c>
      <c r="R858" s="14"/>
      <c r="S858" s="14" t="str">
        <f t="shared" si="27"/>
        <v/>
      </c>
      <c r="T858" s="14" t="str" cm="1">
        <f t="array" ref="T858">IF(Q858="","",MATCH(MID(Q858,1,255),MID($R$3:$R$999,1,255),0))</f>
        <v/>
      </c>
      <c r="U858" s="14"/>
      <c r="V858" s="14"/>
    </row>
    <row r="859" spans="2:22">
      <c r="B859" s="9"/>
      <c r="C859" s="46" t="str" cm="1">
        <f t="array" ref="C859">IF(B859="","",
       IF(OR(_xlfn._xlws.FILTER('Checklist.loc DATA'!$D$3:$D$3000,'Checklist.loc DATA'!$C$3:$C$3000=B859,"#no matching result in Checklist.loc DATA")="#no matching result found in Checklist.loc DATA",_xlfn._xlws.FILTER('Checklist.loc DATA'!$D$3:$D$3000,'Checklist.loc DATA'!$C$3:$C$3000=B859,"#no matching result in Checklist.loc DATA")="MISSING",_xlfn._xlws.FILTER('Checklist.loc DATA'!$D$3:$D$3000,'Checklist.loc DATA'!$C$3:$C$3000=B859,"#no matching result in Checklist.loc DATA")=""),
            IF(_xlfn._xlws.FILTER('GAME.CHECKLIST_ Integrator'!$C$2:$C$3000,'GAME.CHECKLIST_ Integrator'!$D$2:$D$3000=B859,"#no matching result in GAME.CHECKLIST Integrator")="0","#Text found in aircraft PAGE_Integrator but no matching entry name; check that you copy-pasted entry names",
                   _xlfn._xlws.FILTER('GAME.CHECKLIST_ Integrator'!$C$2:$C$3000,'GAME.CHECKLIST_ Integrator'!$D$2:$D$3000=B859,"#no matching result in GAME.CHECKLIST Integrator")),
           _xlfn._xlws.FILTER('Checklist.loc DATA'!$D$3:$D$3000,'Checklist.loc DATA'!$C$3:$C$3000=B859,"#no matching result in Checklist.loc DATA")))</f>
        <v/>
      </c>
      <c r="D859" s="54"/>
      <c r="E859" s="46" t="str" cm="1">
        <f t="array" ref="E859">IF(D859="","",
       IF(OR(_xlfn._xlws.FILTER('Checklist.loc DATA'!$D$3:$D$3000,'Checklist.loc DATA'!$C$3:$C$3000=D859,"#no matching result in Checklist.loc DATA")="#no matching result found in Checklist.loc DATA",_xlfn._xlws.FILTER('Checklist.loc DATA'!$D$3:$D$3000,'Checklist.loc DATA'!$C$3:$C$3000=D859,"#no matching result in Checklist.loc DATA")="MISSING",_xlfn._xlws.FILTER('Checklist.loc DATA'!$D$3:$D$3000,'Checklist.loc DATA'!$C$3:$C$3000=D859,"#no matching result in Checklist.loc DATA")=""),
            IF(_xlfn._xlws.FILTER('GAME.CHECKLIST_ Integrator'!$C$2:$C$3000,'GAME.CHECKLIST_ Integrator'!$D$2:$D$3000=D859,"#no matching result in GAME.CHECKLIST Integrator")="0","#Text found in aircraft PAGE_Integrator but no matching entry name; check that you copy-pasted entry names",
                   _xlfn._xlws.FILTER('GAME.CHECKLIST_ Integrator'!$C$2:$C$3000,'GAME.CHECKLIST_ Integrator'!$D$2:$D$3000=D859,"#no matching result in GAME.CHECKLIST Integrator")),
           _xlfn._xlws.FILTER('Checklist.loc DATA'!$D$3:$D$3000,'Checklist.loc DATA'!$C$3:$C$3000=D859,"#no matching result in Checklist.loc DATA")))</f>
        <v/>
      </c>
      <c r="F859" s="52"/>
      <c r="G859" s="46" t="str" cm="1">
        <f t="array" ref="G859">IF(F859="","",
       IF(OR(_xlfn._xlws.FILTER('Checklist.loc DATA'!$D$3:$D$3000,'Checklist.loc DATA'!$C$3:$C$3000=F859,"#no matching result in Checklist.loc DATA")="#no matching result found in Checklist.loc DATA",_xlfn._xlws.FILTER('Checklist.loc DATA'!$D$3:$D$3000,'Checklist.loc DATA'!$C$3:$C$3000=F859,"#no matching result in Checklist.loc DATA")="MISSING",_xlfn._xlws.FILTER('Checklist.loc DATA'!$D$3:$D$3000,'Checklist.loc DATA'!$C$3:$C$3000=F859,"#no matching result in Checklist.loc DATA")=""),
            IF(_xlfn._xlws.FILTER('GAME.CHECKLIST_ Integrator'!$C$2:$C$3000,'GAME.CHECKLIST_ Integrator'!$D$2:$D$3000=F859,"#no matching result in GAME.CHECKLIST Integrator")="0","#Text found in aircraft PAGE_Integrator but no matching entry name; check that you copy-pasted entry names",
                   _xlfn._xlws.FILTER('GAME.CHECKLIST_ Integrator'!$C$2:$C$3000,'GAME.CHECKLIST_ Integrator'!$D$2:$D$3000=F859,"#no matching result in GAME.CHECKLIST Integrator")),
           _xlfn._xlws.FILTER('Checklist.loc DATA'!$D$3:$D$3000,'Checklist.loc DATA'!$C$3:$C$3000=F859,"#no matching result in Checklist.loc DATA")))</f>
        <v/>
      </c>
      <c r="H859" s="61"/>
      <c r="I859" s="46" t="str" cm="1">
        <f t="array" ref="I859">IF(H859="","",
       IF(OR(_xlfn._xlws.FILTER('Checklist.loc DATA'!$D$3:$D$3000,'Checklist.loc DATA'!$C$3:$C$3000=H859,"#no matching result in Checklist.loc DATA")="#no matching result found in Checklist.loc DATA",_xlfn._xlws.FILTER('Checklist.loc DATA'!$D$3:$D$3000,'Checklist.loc DATA'!$C$3:$C$3000=H859,"#no matching result in Checklist.loc DATA")="MISSING",_xlfn._xlws.FILTER('Checklist.loc DATA'!$D$3:$D$3000,'Checklist.loc DATA'!$C$3:$C$3000=H859,"#no matching result in Checklist.loc DATA")=""),
            IF(_xlfn._xlws.FILTER('GAME.CHECKLIST_ Integrator'!$C$2:$C$3000,'GAME.CHECKLIST_ Integrator'!$D$2:$D$3000=H859,"#no matching result in GAME.CHECKLIST Integrator")="0","#Text found in aircraft PAGE_Integrator but no matching entry name; check that you copy-pasted entry names",
                   _xlfn._xlws.FILTER('GAME.CHECKLIST_ Integrator'!$C$2:$C$3000,'GAME.CHECKLIST_ Integrator'!$D$2:$D$3000=H859,"#no matching result in GAME.CHECKLIST Integrator")),
           _xlfn._xlws.FILTER('Checklist.loc DATA'!$D$3:$D$3000,'Checklist.loc DATA'!$C$3:$C$3000=H859,"#no matching result in Checklist.loc DATA")))</f>
        <v/>
      </c>
      <c r="J859" s="48"/>
      <c r="K859" s="46" t="str" cm="1">
        <f t="array" ref="K859">IF(OR(J859="",J859=0),"",
       IF(OR(_xlfn._xlws.FILTER('Checklist.loc DATA'!$E$3:$E$3000,'Checklist.loc DATA'!$D$3:$D$3000=J859,"#no matching result in Checklist.loc DATA")="#no matching result found in Checklist.loc DATA",_xlfn._xlws.FILTER('Checklist.loc DATA'!$E$3:$E$3000,'Checklist.loc DATA'!$D$3:$D$3000=J859,"#no matching result in Checklist.loc DATA")="MISSING",_xlfn._xlws.FILTER('Checklist.loc DATA'!$E$3:$E$3000,'Checklist.loc DATA'!$D$3:$D$3000=J859,"#no matching result in Checklist.loc DATA")=""),
          IF(_xlfn._xlws.FILTER('CLUE. Integrator'!$C$2:$C$3000,'CLUE. Integrator'!$D$2:$D$3000=J859,"#no matching result in aircraft CLUE_Integrator")="0","#Text found in aircraft CLUE_Integrator but no matching entry name; check that you copy-pasted entry names",
                   _xlfn._xlws.FILTER('CLUE. Integrator'!$C$2:$C$3000,'CLUE. Integrator'!$D$2:$D$3000=J859,"#no matching result in aircraft CLUE_Integrator")),
           _xlfn._xlws.FILTER('Checklist.loc DATA'!$E$3:$E$3000,'Checklist.loc DATA'!$D$3:$D$3000=J859,"#no matching result in Checklist.loc DATA")))</f>
        <v/>
      </c>
      <c r="L859" s="63" t="str">
        <f>IF('Integrator tracking'!G868="","",'Integrator tracking'!G868)</f>
        <v/>
      </c>
      <c r="M859" s="14" t="str">
        <f t="shared" si="26"/>
        <v/>
      </c>
      <c r="N859" s="14" t="str">
        <f>IF(F859="","",
_xlfn.CONCAT('Resource Checklist generator'!$A$2,UPPER('Resource Checklist generator'!$O$1),SUBSTITUTE(_xlfn.CONCAT(G859,"_",I859),"GAME.CHECKLIST_",""),"_",T859,'Resource Checklist generator'!$M$2,L859,'Resource Checklist generator'!$K$2,CHAR(10),
    'Resource Checklist generator'!$L$1,'Resource Checklist generator'!$N$2,'Resource Checklist generator'!$K$1,CHAR(10),
    'Resource Checklist generator'!$N$1
))</f>
        <v/>
      </c>
      <c r="O859" s="14" t="str">
        <f>IF(NOT(OR(U859=0,U859="")),_xlfn.CONCAT('Resource Checklist generator'!$G$2,U859,'Resource Checklist generator'!$H$2,CHAR(10),'Resource Checklist generator'!$I$2),"")</f>
        <v/>
      </c>
      <c r="P859" s="14" t="str">
        <f>IF(NOT(OR(V859=0,V859="")),_xlfn.CONCAT('Resource Checklist generator'!$J$2,V859,'Resource Checklist generator'!$H$2,CHAR(10),'Resource Checklist generator'!$L$2),"")</f>
        <v/>
      </c>
      <c r="Q859" s="14" t="str">
        <f>IF(F859="","",
    _xlfn.CONCAT('Resource Checklist generator'!$A$1,UPPER('Resource Checklist generator'!$O$1),SUBSTITUTE(_xlfn.CONCAT(G859,"_",I859),"GAME.CHECKLIST_",""),'Resource Checklist generator'!$B$1,CHAR(10),
    'Resource Checklist generator'!$C$1,G859,'Resource Checklist generator'!$D$1,I859,'Resource Checklist generator'!$E$1,CHAR(10),
    IF(K859="","",_xlfn.CONCAT('Resource Checklist generator'!$F$1,K859,'Resource Checklist generator'!$G$1,CHAR(10))),
    'Resource Checklist generator'!$J$1,'Resource Checklist generator'!$K$1,CHAR(10),
    'Resource Checklist generator'!$N$1)
)</f>
        <v/>
      </c>
      <c r="R859" s="14"/>
      <c r="S859" s="14" t="str">
        <f t="shared" si="27"/>
        <v/>
      </c>
      <c r="T859" s="14" t="str" cm="1">
        <f t="array" ref="T859">IF(Q859="","",MATCH(MID(Q859,1,255),MID($R$3:$R$999,1,255),0))</f>
        <v/>
      </c>
      <c r="U859" s="14"/>
      <c r="V859" s="14"/>
    </row>
    <row r="860" spans="2:22">
      <c r="B860" s="9"/>
      <c r="C860" s="46" t="str" cm="1">
        <f t="array" ref="C860">IF(B860="","",
       IF(OR(_xlfn._xlws.FILTER('Checklist.loc DATA'!$D$3:$D$3000,'Checklist.loc DATA'!$C$3:$C$3000=B860,"#no matching result in Checklist.loc DATA")="#no matching result found in Checklist.loc DATA",_xlfn._xlws.FILTER('Checklist.loc DATA'!$D$3:$D$3000,'Checklist.loc DATA'!$C$3:$C$3000=B860,"#no matching result in Checklist.loc DATA")="MISSING",_xlfn._xlws.FILTER('Checklist.loc DATA'!$D$3:$D$3000,'Checklist.loc DATA'!$C$3:$C$3000=B860,"#no matching result in Checklist.loc DATA")=""),
            IF(_xlfn._xlws.FILTER('GAME.CHECKLIST_ Integrator'!$C$2:$C$3000,'GAME.CHECKLIST_ Integrator'!$D$2:$D$3000=B860,"#no matching result in GAME.CHECKLIST Integrator")="0","#Text found in aircraft PAGE_Integrator but no matching entry name; check that you copy-pasted entry names",
                   _xlfn._xlws.FILTER('GAME.CHECKLIST_ Integrator'!$C$2:$C$3000,'GAME.CHECKLIST_ Integrator'!$D$2:$D$3000=B860,"#no matching result in GAME.CHECKLIST Integrator")),
           _xlfn._xlws.FILTER('Checklist.loc DATA'!$D$3:$D$3000,'Checklist.loc DATA'!$C$3:$C$3000=B860,"#no matching result in Checklist.loc DATA")))</f>
        <v/>
      </c>
      <c r="D860" s="54"/>
      <c r="E860" s="46" t="str" cm="1">
        <f t="array" ref="E860">IF(D860="","",
       IF(OR(_xlfn._xlws.FILTER('Checklist.loc DATA'!$D$3:$D$3000,'Checklist.loc DATA'!$C$3:$C$3000=D860,"#no matching result in Checklist.loc DATA")="#no matching result found in Checklist.loc DATA",_xlfn._xlws.FILTER('Checklist.loc DATA'!$D$3:$D$3000,'Checklist.loc DATA'!$C$3:$C$3000=D860,"#no matching result in Checklist.loc DATA")="MISSING",_xlfn._xlws.FILTER('Checklist.loc DATA'!$D$3:$D$3000,'Checklist.loc DATA'!$C$3:$C$3000=D860,"#no matching result in Checklist.loc DATA")=""),
            IF(_xlfn._xlws.FILTER('GAME.CHECKLIST_ Integrator'!$C$2:$C$3000,'GAME.CHECKLIST_ Integrator'!$D$2:$D$3000=D860,"#no matching result in GAME.CHECKLIST Integrator")="0","#Text found in aircraft PAGE_Integrator but no matching entry name; check that you copy-pasted entry names",
                   _xlfn._xlws.FILTER('GAME.CHECKLIST_ Integrator'!$C$2:$C$3000,'GAME.CHECKLIST_ Integrator'!$D$2:$D$3000=D860,"#no matching result in GAME.CHECKLIST Integrator")),
           _xlfn._xlws.FILTER('Checklist.loc DATA'!$D$3:$D$3000,'Checklist.loc DATA'!$C$3:$C$3000=D860,"#no matching result in Checklist.loc DATA")))</f>
        <v/>
      </c>
      <c r="F860" s="52"/>
      <c r="G860" s="46" t="str" cm="1">
        <f t="array" ref="G860">IF(F860="","",
       IF(OR(_xlfn._xlws.FILTER('Checklist.loc DATA'!$D$3:$D$3000,'Checklist.loc DATA'!$C$3:$C$3000=F860,"#no matching result in Checklist.loc DATA")="#no matching result found in Checklist.loc DATA",_xlfn._xlws.FILTER('Checklist.loc DATA'!$D$3:$D$3000,'Checklist.loc DATA'!$C$3:$C$3000=F860,"#no matching result in Checklist.loc DATA")="MISSING",_xlfn._xlws.FILTER('Checklist.loc DATA'!$D$3:$D$3000,'Checklist.loc DATA'!$C$3:$C$3000=F860,"#no matching result in Checklist.loc DATA")=""),
            IF(_xlfn._xlws.FILTER('GAME.CHECKLIST_ Integrator'!$C$2:$C$3000,'GAME.CHECKLIST_ Integrator'!$D$2:$D$3000=F860,"#no matching result in GAME.CHECKLIST Integrator")="0","#Text found in aircraft PAGE_Integrator but no matching entry name; check that you copy-pasted entry names",
                   _xlfn._xlws.FILTER('GAME.CHECKLIST_ Integrator'!$C$2:$C$3000,'GAME.CHECKLIST_ Integrator'!$D$2:$D$3000=F860,"#no matching result in GAME.CHECKLIST Integrator")),
           _xlfn._xlws.FILTER('Checklist.loc DATA'!$D$3:$D$3000,'Checklist.loc DATA'!$C$3:$C$3000=F860,"#no matching result in Checklist.loc DATA")))</f>
        <v/>
      </c>
      <c r="H860" s="61"/>
      <c r="I860" s="46" t="str" cm="1">
        <f t="array" ref="I860">IF(H860="","",
       IF(OR(_xlfn._xlws.FILTER('Checklist.loc DATA'!$D$3:$D$3000,'Checklist.loc DATA'!$C$3:$C$3000=H860,"#no matching result in Checklist.loc DATA")="#no matching result found in Checklist.loc DATA",_xlfn._xlws.FILTER('Checklist.loc DATA'!$D$3:$D$3000,'Checklist.loc DATA'!$C$3:$C$3000=H860,"#no matching result in Checklist.loc DATA")="MISSING",_xlfn._xlws.FILTER('Checklist.loc DATA'!$D$3:$D$3000,'Checklist.loc DATA'!$C$3:$C$3000=H860,"#no matching result in Checklist.loc DATA")=""),
            IF(_xlfn._xlws.FILTER('GAME.CHECKLIST_ Integrator'!$C$2:$C$3000,'GAME.CHECKLIST_ Integrator'!$D$2:$D$3000=H860,"#no matching result in GAME.CHECKLIST Integrator")="0","#Text found in aircraft PAGE_Integrator but no matching entry name; check that you copy-pasted entry names",
                   _xlfn._xlws.FILTER('GAME.CHECKLIST_ Integrator'!$C$2:$C$3000,'GAME.CHECKLIST_ Integrator'!$D$2:$D$3000=H860,"#no matching result in GAME.CHECKLIST Integrator")),
           _xlfn._xlws.FILTER('Checklist.loc DATA'!$D$3:$D$3000,'Checklist.loc DATA'!$C$3:$C$3000=H860,"#no matching result in Checklist.loc DATA")))</f>
        <v/>
      </c>
      <c r="J860" s="48"/>
      <c r="K860" s="46" t="str" cm="1">
        <f t="array" ref="K860">IF(OR(J860="",J860=0),"",
       IF(OR(_xlfn._xlws.FILTER('Checklist.loc DATA'!$E$3:$E$3000,'Checklist.loc DATA'!$D$3:$D$3000=J860,"#no matching result in Checklist.loc DATA")="#no matching result found in Checklist.loc DATA",_xlfn._xlws.FILTER('Checklist.loc DATA'!$E$3:$E$3000,'Checklist.loc DATA'!$D$3:$D$3000=J860,"#no matching result in Checklist.loc DATA")="MISSING",_xlfn._xlws.FILTER('Checklist.loc DATA'!$E$3:$E$3000,'Checklist.loc DATA'!$D$3:$D$3000=J860,"#no matching result in Checklist.loc DATA")=""),
          IF(_xlfn._xlws.FILTER('CLUE. Integrator'!$C$2:$C$3000,'CLUE. Integrator'!$D$2:$D$3000=J860,"#no matching result in aircraft CLUE_Integrator")="0","#Text found in aircraft CLUE_Integrator but no matching entry name; check that you copy-pasted entry names",
                   _xlfn._xlws.FILTER('CLUE. Integrator'!$C$2:$C$3000,'CLUE. Integrator'!$D$2:$D$3000=J860,"#no matching result in aircraft CLUE_Integrator")),
           _xlfn._xlws.FILTER('Checklist.loc DATA'!$E$3:$E$3000,'Checklist.loc DATA'!$D$3:$D$3000=J860,"#no matching result in Checklist.loc DATA")))</f>
        <v/>
      </c>
      <c r="L860" s="63" t="str">
        <f>IF('Integrator tracking'!G869="","",'Integrator tracking'!G869)</f>
        <v/>
      </c>
      <c r="M860" s="14" t="str">
        <f t="shared" si="26"/>
        <v/>
      </c>
      <c r="N860" s="14" t="str">
        <f>IF(F860="","",
_xlfn.CONCAT('Resource Checklist generator'!$A$2,UPPER('Resource Checklist generator'!$O$1),SUBSTITUTE(_xlfn.CONCAT(G860,"_",I860),"GAME.CHECKLIST_",""),"_",T860,'Resource Checklist generator'!$M$2,L860,'Resource Checklist generator'!$K$2,CHAR(10),
    'Resource Checklist generator'!$L$1,'Resource Checklist generator'!$N$2,'Resource Checklist generator'!$K$1,CHAR(10),
    'Resource Checklist generator'!$N$1
))</f>
        <v/>
      </c>
      <c r="O860" s="14" t="str">
        <f>IF(NOT(OR(U860=0,U860="")),_xlfn.CONCAT('Resource Checklist generator'!$G$2,U860,'Resource Checklist generator'!$H$2,CHAR(10),'Resource Checklist generator'!$I$2),"")</f>
        <v/>
      </c>
      <c r="P860" s="14" t="str">
        <f>IF(NOT(OR(V860=0,V860="")),_xlfn.CONCAT('Resource Checklist generator'!$J$2,V860,'Resource Checklist generator'!$H$2,CHAR(10),'Resource Checklist generator'!$L$2),"")</f>
        <v/>
      </c>
      <c r="Q860" s="14" t="str">
        <f>IF(F860="","",
    _xlfn.CONCAT('Resource Checklist generator'!$A$1,UPPER('Resource Checklist generator'!$O$1),SUBSTITUTE(_xlfn.CONCAT(G860,"_",I860),"GAME.CHECKLIST_",""),'Resource Checklist generator'!$B$1,CHAR(10),
    'Resource Checklist generator'!$C$1,G860,'Resource Checklist generator'!$D$1,I860,'Resource Checklist generator'!$E$1,CHAR(10),
    IF(K860="","",_xlfn.CONCAT('Resource Checklist generator'!$F$1,K860,'Resource Checklist generator'!$G$1,CHAR(10))),
    'Resource Checklist generator'!$J$1,'Resource Checklist generator'!$K$1,CHAR(10),
    'Resource Checklist generator'!$N$1)
)</f>
        <v/>
      </c>
      <c r="R860" s="14"/>
      <c r="S860" s="14" t="str">
        <f t="shared" si="27"/>
        <v/>
      </c>
      <c r="T860" s="14" t="str" cm="1">
        <f t="array" ref="T860">IF(Q860="","",MATCH(MID(Q860,1,255),MID($R$3:$R$999,1,255),0))</f>
        <v/>
      </c>
      <c r="U860" s="14"/>
      <c r="V860" s="14"/>
    </row>
    <row r="861" spans="2:22">
      <c r="B861" s="9"/>
      <c r="C861" s="46" t="str" cm="1">
        <f t="array" ref="C861">IF(B861="","",
       IF(OR(_xlfn._xlws.FILTER('Checklist.loc DATA'!$D$3:$D$3000,'Checklist.loc DATA'!$C$3:$C$3000=B861,"#no matching result in Checklist.loc DATA")="#no matching result found in Checklist.loc DATA",_xlfn._xlws.FILTER('Checklist.loc DATA'!$D$3:$D$3000,'Checklist.loc DATA'!$C$3:$C$3000=B861,"#no matching result in Checklist.loc DATA")="MISSING",_xlfn._xlws.FILTER('Checklist.loc DATA'!$D$3:$D$3000,'Checklist.loc DATA'!$C$3:$C$3000=B861,"#no matching result in Checklist.loc DATA")=""),
            IF(_xlfn._xlws.FILTER('GAME.CHECKLIST_ Integrator'!$C$2:$C$3000,'GAME.CHECKLIST_ Integrator'!$D$2:$D$3000=B861,"#no matching result in GAME.CHECKLIST Integrator")="0","#Text found in aircraft PAGE_Integrator but no matching entry name; check that you copy-pasted entry names",
                   _xlfn._xlws.FILTER('GAME.CHECKLIST_ Integrator'!$C$2:$C$3000,'GAME.CHECKLIST_ Integrator'!$D$2:$D$3000=B861,"#no matching result in GAME.CHECKLIST Integrator")),
           _xlfn._xlws.FILTER('Checklist.loc DATA'!$D$3:$D$3000,'Checklist.loc DATA'!$C$3:$C$3000=B861,"#no matching result in Checklist.loc DATA")))</f>
        <v/>
      </c>
      <c r="D861" s="54"/>
      <c r="E861" s="46" t="str" cm="1">
        <f t="array" ref="E861">IF(D861="","",
       IF(OR(_xlfn._xlws.FILTER('Checklist.loc DATA'!$D$3:$D$3000,'Checklist.loc DATA'!$C$3:$C$3000=D861,"#no matching result in Checklist.loc DATA")="#no matching result found in Checklist.loc DATA",_xlfn._xlws.FILTER('Checklist.loc DATA'!$D$3:$D$3000,'Checklist.loc DATA'!$C$3:$C$3000=D861,"#no matching result in Checklist.loc DATA")="MISSING",_xlfn._xlws.FILTER('Checklist.loc DATA'!$D$3:$D$3000,'Checklist.loc DATA'!$C$3:$C$3000=D861,"#no matching result in Checklist.loc DATA")=""),
            IF(_xlfn._xlws.FILTER('GAME.CHECKLIST_ Integrator'!$C$2:$C$3000,'GAME.CHECKLIST_ Integrator'!$D$2:$D$3000=D861,"#no matching result in GAME.CHECKLIST Integrator")="0","#Text found in aircraft PAGE_Integrator but no matching entry name; check that you copy-pasted entry names",
                   _xlfn._xlws.FILTER('GAME.CHECKLIST_ Integrator'!$C$2:$C$3000,'GAME.CHECKLIST_ Integrator'!$D$2:$D$3000=D861,"#no matching result in GAME.CHECKLIST Integrator")),
           _xlfn._xlws.FILTER('Checklist.loc DATA'!$D$3:$D$3000,'Checklist.loc DATA'!$C$3:$C$3000=D861,"#no matching result in Checklist.loc DATA")))</f>
        <v/>
      </c>
      <c r="F861" s="52"/>
      <c r="G861" s="46" t="str" cm="1">
        <f t="array" ref="G861">IF(F861="","",
       IF(OR(_xlfn._xlws.FILTER('Checklist.loc DATA'!$D$3:$D$3000,'Checklist.loc DATA'!$C$3:$C$3000=F861,"#no matching result in Checklist.loc DATA")="#no matching result found in Checklist.loc DATA",_xlfn._xlws.FILTER('Checklist.loc DATA'!$D$3:$D$3000,'Checklist.loc DATA'!$C$3:$C$3000=F861,"#no matching result in Checklist.loc DATA")="MISSING",_xlfn._xlws.FILTER('Checklist.loc DATA'!$D$3:$D$3000,'Checklist.loc DATA'!$C$3:$C$3000=F861,"#no matching result in Checklist.loc DATA")=""),
            IF(_xlfn._xlws.FILTER('GAME.CHECKLIST_ Integrator'!$C$2:$C$3000,'GAME.CHECKLIST_ Integrator'!$D$2:$D$3000=F861,"#no matching result in GAME.CHECKLIST Integrator")="0","#Text found in aircraft PAGE_Integrator but no matching entry name; check that you copy-pasted entry names",
                   _xlfn._xlws.FILTER('GAME.CHECKLIST_ Integrator'!$C$2:$C$3000,'GAME.CHECKLIST_ Integrator'!$D$2:$D$3000=F861,"#no matching result in GAME.CHECKLIST Integrator")),
           _xlfn._xlws.FILTER('Checklist.loc DATA'!$D$3:$D$3000,'Checklist.loc DATA'!$C$3:$C$3000=F861,"#no matching result in Checklist.loc DATA")))</f>
        <v/>
      </c>
      <c r="H861" s="61"/>
      <c r="I861" s="46" t="str" cm="1">
        <f t="array" ref="I861">IF(H861="","",
       IF(OR(_xlfn._xlws.FILTER('Checklist.loc DATA'!$D$3:$D$3000,'Checklist.loc DATA'!$C$3:$C$3000=H861,"#no matching result in Checklist.loc DATA")="#no matching result found in Checklist.loc DATA",_xlfn._xlws.FILTER('Checklist.loc DATA'!$D$3:$D$3000,'Checklist.loc DATA'!$C$3:$C$3000=H861,"#no matching result in Checklist.loc DATA")="MISSING",_xlfn._xlws.FILTER('Checklist.loc DATA'!$D$3:$D$3000,'Checklist.loc DATA'!$C$3:$C$3000=H861,"#no matching result in Checklist.loc DATA")=""),
            IF(_xlfn._xlws.FILTER('GAME.CHECKLIST_ Integrator'!$C$2:$C$3000,'GAME.CHECKLIST_ Integrator'!$D$2:$D$3000=H861,"#no matching result in GAME.CHECKLIST Integrator")="0","#Text found in aircraft PAGE_Integrator but no matching entry name; check that you copy-pasted entry names",
                   _xlfn._xlws.FILTER('GAME.CHECKLIST_ Integrator'!$C$2:$C$3000,'GAME.CHECKLIST_ Integrator'!$D$2:$D$3000=H861,"#no matching result in GAME.CHECKLIST Integrator")),
           _xlfn._xlws.FILTER('Checklist.loc DATA'!$D$3:$D$3000,'Checklist.loc DATA'!$C$3:$C$3000=H861,"#no matching result in Checklist.loc DATA")))</f>
        <v/>
      </c>
      <c r="J861" s="48"/>
      <c r="K861" s="46" t="str" cm="1">
        <f t="array" ref="K861">IF(OR(J861="",J861=0),"",
       IF(OR(_xlfn._xlws.FILTER('Checklist.loc DATA'!$E$3:$E$3000,'Checklist.loc DATA'!$D$3:$D$3000=J861,"#no matching result in Checklist.loc DATA")="#no matching result found in Checklist.loc DATA",_xlfn._xlws.FILTER('Checklist.loc DATA'!$E$3:$E$3000,'Checklist.loc DATA'!$D$3:$D$3000=J861,"#no matching result in Checklist.loc DATA")="MISSING",_xlfn._xlws.FILTER('Checklist.loc DATA'!$E$3:$E$3000,'Checklist.loc DATA'!$D$3:$D$3000=J861,"#no matching result in Checklist.loc DATA")=""),
          IF(_xlfn._xlws.FILTER('CLUE. Integrator'!$C$2:$C$3000,'CLUE. Integrator'!$D$2:$D$3000=J861,"#no matching result in aircraft CLUE_Integrator")="0","#Text found in aircraft CLUE_Integrator but no matching entry name; check that you copy-pasted entry names",
                   _xlfn._xlws.FILTER('CLUE. Integrator'!$C$2:$C$3000,'CLUE. Integrator'!$D$2:$D$3000=J861,"#no matching result in aircraft CLUE_Integrator")),
           _xlfn._xlws.FILTER('Checklist.loc DATA'!$E$3:$E$3000,'Checklist.loc DATA'!$D$3:$D$3000=J861,"#no matching result in Checklist.loc DATA")))</f>
        <v/>
      </c>
      <c r="L861" s="63" t="str">
        <f>IF('Integrator tracking'!G870="","",'Integrator tracking'!G870)</f>
        <v/>
      </c>
      <c r="M861" s="14" t="str">
        <f t="shared" si="26"/>
        <v/>
      </c>
      <c r="N861" s="14" t="str">
        <f>IF(F861="","",
_xlfn.CONCAT('Resource Checklist generator'!$A$2,UPPER('Resource Checklist generator'!$O$1),SUBSTITUTE(_xlfn.CONCAT(G861,"_",I861),"GAME.CHECKLIST_",""),"_",T861,'Resource Checklist generator'!$M$2,L861,'Resource Checklist generator'!$K$2,CHAR(10),
    'Resource Checklist generator'!$L$1,'Resource Checklist generator'!$N$2,'Resource Checklist generator'!$K$1,CHAR(10),
    'Resource Checklist generator'!$N$1
))</f>
        <v/>
      </c>
      <c r="O861" s="14" t="str">
        <f>IF(NOT(OR(U861=0,U861="")),_xlfn.CONCAT('Resource Checklist generator'!$G$2,U861,'Resource Checklist generator'!$H$2,CHAR(10),'Resource Checklist generator'!$I$2),"")</f>
        <v/>
      </c>
      <c r="P861" s="14" t="str">
        <f>IF(NOT(OR(V861=0,V861="")),_xlfn.CONCAT('Resource Checklist generator'!$J$2,V861,'Resource Checklist generator'!$H$2,CHAR(10),'Resource Checklist generator'!$L$2),"")</f>
        <v/>
      </c>
      <c r="Q861" s="14" t="str">
        <f>IF(F861="","",
    _xlfn.CONCAT('Resource Checklist generator'!$A$1,UPPER('Resource Checklist generator'!$O$1),SUBSTITUTE(_xlfn.CONCAT(G861,"_",I861),"GAME.CHECKLIST_",""),'Resource Checklist generator'!$B$1,CHAR(10),
    'Resource Checklist generator'!$C$1,G861,'Resource Checklist generator'!$D$1,I861,'Resource Checklist generator'!$E$1,CHAR(10),
    IF(K861="","",_xlfn.CONCAT('Resource Checklist generator'!$F$1,K861,'Resource Checklist generator'!$G$1,CHAR(10))),
    'Resource Checklist generator'!$J$1,'Resource Checklist generator'!$K$1,CHAR(10),
    'Resource Checklist generator'!$N$1)
)</f>
        <v/>
      </c>
      <c r="R861" s="14"/>
      <c r="S861" s="14" t="str">
        <f t="shared" si="27"/>
        <v/>
      </c>
      <c r="T861" s="14" t="str" cm="1">
        <f t="array" ref="T861">IF(Q861="","",MATCH(MID(Q861,1,255),MID($R$3:$R$999,1,255),0))</f>
        <v/>
      </c>
      <c r="U861" s="14"/>
      <c r="V861" s="14"/>
    </row>
    <row r="862" spans="2:22">
      <c r="B862" s="9"/>
      <c r="C862" s="46" t="str" cm="1">
        <f t="array" ref="C862">IF(B862="","",
       IF(OR(_xlfn._xlws.FILTER('Checklist.loc DATA'!$D$3:$D$3000,'Checklist.loc DATA'!$C$3:$C$3000=B862,"#no matching result in Checklist.loc DATA")="#no matching result found in Checklist.loc DATA",_xlfn._xlws.FILTER('Checklist.loc DATA'!$D$3:$D$3000,'Checklist.loc DATA'!$C$3:$C$3000=B862,"#no matching result in Checklist.loc DATA")="MISSING",_xlfn._xlws.FILTER('Checklist.loc DATA'!$D$3:$D$3000,'Checklist.loc DATA'!$C$3:$C$3000=B862,"#no matching result in Checklist.loc DATA")=""),
            IF(_xlfn._xlws.FILTER('GAME.CHECKLIST_ Integrator'!$C$2:$C$3000,'GAME.CHECKLIST_ Integrator'!$D$2:$D$3000=B862,"#no matching result in GAME.CHECKLIST Integrator")="0","#Text found in aircraft PAGE_Integrator but no matching entry name; check that you copy-pasted entry names",
                   _xlfn._xlws.FILTER('GAME.CHECKLIST_ Integrator'!$C$2:$C$3000,'GAME.CHECKLIST_ Integrator'!$D$2:$D$3000=B862,"#no matching result in GAME.CHECKLIST Integrator")),
           _xlfn._xlws.FILTER('Checklist.loc DATA'!$D$3:$D$3000,'Checklist.loc DATA'!$C$3:$C$3000=B862,"#no matching result in Checklist.loc DATA")))</f>
        <v/>
      </c>
      <c r="D862" s="54"/>
      <c r="E862" s="46" t="str" cm="1">
        <f t="array" ref="E862">IF(D862="","",
       IF(OR(_xlfn._xlws.FILTER('Checklist.loc DATA'!$D$3:$D$3000,'Checklist.loc DATA'!$C$3:$C$3000=D862,"#no matching result in Checklist.loc DATA")="#no matching result found in Checklist.loc DATA",_xlfn._xlws.FILTER('Checklist.loc DATA'!$D$3:$D$3000,'Checklist.loc DATA'!$C$3:$C$3000=D862,"#no matching result in Checklist.loc DATA")="MISSING",_xlfn._xlws.FILTER('Checklist.loc DATA'!$D$3:$D$3000,'Checklist.loc DATA'!$C$3:$C$3000=D862,"#no matching result in Checklist.loc DATA")=""),
            IF(_xlfn._xlws.FILTER('GAME.CHECKLIST_ Integrator'!$C$2:$C$3000,'GAME.CHECKLIST_ Integrator'!$D$2:$D$3000=D862,"#no matching result in GAME.CHECKLIST Integrator")="0","#Text found in aircraft PAGE_Integrator but no matching entry name; check that you copy-pasted entry names",
                   _xlfn._xlws.FILTER('GAME.CHECKLIST_ Integrator'!$C$2:$C$3000,'GAME.CHECKLIST_ Integrator'!$D$2:$D$3000=D862,"#no matching result in GAME.CHECKLIST Integrator")),
           _xlfn._xlws.FILTER('Checklist.loc DATA'!$D$3:$D$3000,'Checklist.loc DATA'!$C$3:$C$3000=D862,"#no matching result in Checklist.loc DATA")))</f>
        <v/>
      </c>
      <c r="F862" s="52"/>
      <c r="G862" s="46" t="str" cm="1">
        <f t="array" ref="G862">IF(F862="","",
       IF(OR(_xlfn._xlws.FILTER('Checklist.loc DATA'!$D$3:$D$3000,'Checklist.loc DATA'!$C$3:$C$3000=F862,"#no matching result in Checklist.loc DATA")="#no matching result found in Checklist.loc DATA",_xlfn._xlws.FILTER('Checklist.loc DATA'!$D$3:$D$3000,'Checklist.loc DATA'!$C$3:$C$3000=F862,"#no matching result in Checklist.loc DATA")="MISSING",_xlfn._xlws.FILTER('Checklist.loc DATA'!$D$3:$D$3000,'Checklist.loc DATA'!$C$3:$C$3000=F862,"#no matching result in Checklist.loc DATA")=""),
            IF(_xlfn._xlws.FILTER('GAME.CHECKLIST_ Integrator'!$C$2:$C$3000,'GAME.CHECKLIST_ Integrator'!$D$2:$D$3000=F862,"#no matching result in GAME.CHECKLIST Integrator")="0","#Text found in aircraft PAGE_Integrator but no matching entry name; check that you copy-pasted entry names",
                   _xlfn._xlws.FILTER('GAME.CHECKLIST_ Integrator'!$C$2:$C$3000,'GAME.CHECKLIST_ Integrator'!$D$2:$D$3000=F862,"#no matching result in GAME.CHECKLIST Integrator")),
           _xlfn._xlws.FILTER('Checklist.loc DATA'!$D$3:$D$3000,'Checklist.loc DATA'!$C$3:$C$3000=F862,"#no matching result in Checklist.loc DATA")))</f>
        <v/>
      </c>
      <c r="H862" s="61"/>
      <c r="I862" s="46" t="str" cm="1">
        <f t="array" ref="I862">IF(H862="","",
       IF(OR(_xlfn._xlws.FILTER('Checklist.loc DATA'!$D$3:$D$3000,'Checklist.loc DATA'!$C$3:$C$3000=H862,"#no matching result in Checklist.loc DATA")="#no matching result found in Checklist.loc DATA",_xlfn._xlws.FILTER('Checklist.loc DATA'!$D$3:$D$3000,'Checklist.loc DATA'!$C$3:$C$3000=H862,"#no matching result in Checklist.loc DATA")="MISSING",_xlfn._xlws.FILTER('Checklist.loc DATA'!$D$3:$D$3000,'Checklist.loc DATA'!$C$3:$C$3000=H862,"#no matching result in Checklist.loc DATA")=""),
            IF(_xlfn._xlws.FILTER('GAME.CHECKLIST_ Integrator'!$C$2:$C$3000,'GAME.CHECKLIST_ Integrator'!$D$2:$D$3000=H862,"#no matching result in GAME.CHECKLIST Integrator")="0","#Text found in aircraft PAGE_Integrator but no matching entry name; check that you copy-pasted entry names",
                   _xlfn._xlws.FILTER('GAME.CHECKLIST_ Integrator'!$C$2:$C$3000,'GAME.CHECKLIST_ Integrator'!$D$2:$D$3000=H862,"#no matching result in GAME.CHECKLIST Integrator")),
           _xlfn._xlws.FILTER('Checklist.loc DATA'!$D$3:$D$3000,'Checklist.loc DATA'!$C$3:$C$3000=H862,"#no matching result in Checklist.loc DATA")))</f>
        <v/>
      </c>
      <c r="J862" s="48"/>
      <c r="K862" s="46" t="str" cm="1">
        <f t="array" ref="K862">IF(OR(J862="",J862=0),"",
       IF(OR(_xlfn._xlws.FILTER('Checklist.loc DATA'!$E$3:$E$3000,'Checklist.loc DATA'!$D$3:$D$3000=J862,"#no matching result in Checklist.loc DATA")="#no matching result found in Checklist.loc DATA",_xlfn._xlws.FILTER('Checklist.loc DATA'!$E$3:$E$3000,'Checklist.loc DATA'!$D$3:$D$3000=J862,"#no matching result in Checklist.loc DATA")="MISSING",_xlfn._xlws.FILTER('Checklist.loc DATA'!$E$3:$E$3000,'Checklist.loc DATA'!$D$3:$D$3000=J862,"#no matching result in Checklist.loc DATA")=""),
          IF(_xlfn._xlws.FILTER('CLUE. Integrator'!$C$2:$C$3000,'CLUE. Integrator'!$D$2:$D$3000=J862,"#no matching result in aircraft CLUE_Integrator")="0","#Text found in aircraft CLUE_Integrator but no matching entry name; check that you copy-pasted entry names",
                   _xlfn._xlws.FILTER('CLUE. Integrator'!$C$2:$C$3000,'CLUE. Integrator'!$D$2:$D$3000=J862,"#no matching result in aircraft CLUE_Integrator")),
           _xlfn._xlws.FILTER('Checklist.loc DATA'!$E$3:$E$3000,'Checklist.loc DATA'!$D$3:$D$3000=J862,"#no matching result in Checklist.loc DATA")))</f>
        <v/>
      </c>
      <c r="L862" s="63" t="str">
        <f>IF('Integrator tracking'!G871="","",'Integrator tracking'!G871)</f>
        <v/>
      </c>
      <c r="M862" s="14" t="str">
        <f t="shared" si="26"/>
        <v/>
      </c>
      <c r="N862" s="14" t="str">
        <f>IF(F862="","",
_xlfn.CONCAT('Resource Checklist generator'!$A$2,UPPER('Resource Checklist generator'!$O$1),SUBSTITUTE(_xlfn.CONCAT(G862,"_",I862),"GAME.CHECKLIST_",""),"_",T862,'Resource Checklist generator'!$M$2,L862,'Resource Checklist generator'!$K$2,CHAR(10),
    'Resource Checklist generator'!$L$1,'Resource Checklist generator'!$N$2,'Resource Checklist generator'!$K$1,CHAR(10),
    'Resource Checklist generator'!$N$1
))</f>
        <v/>
      </c>
      <c r="O862" s="14" t="str">
        <f>IF(NOT(OR(U862=0,U862="")),_xlfn.CONCAT('Resource Checklist generator'!$G$2,U862,'Resource Checklist generator'!$H$2,CHAR(10),'Resource Checklist generator'!$I$2),"")</f>
        <v/>
      </c>
      <c r="P862" s="14" t="str">
        <f>IF(NOT(OR(V862=0,V862="")),_xlfn.CONCAT('Resource Checklist generator'!$J$2,V862,'Resource Checklist generator'!$H$2,CHAR(10),'Resource Checklist generator'!$L$2),"")</f>
        <v/>
      </c>
      <c r="Q862" s="14" t="str">
        <f>IF(F862="","",
    _xlfn.CONCAT('Resource Checklist generator'!$A$1,UPPER('Resource Checklist generator'!$O$1),SUBSTITUTE(_xlfn.CONCAT(G862,"_",I862),"GAME.CHECKLIST_",""),'Resource Checklist generator'!$B$1,CHAR(10),
    'Resource Checklist generator'!$C$1,G862,'Resource Checklist generator'!$D$1,I862,'Resource Checklist generator'!$E$1,CHAR(10),
    IF(K862="","",_xlfn.CONCAT('Resource Checklist generator'!$F$1,K862,'Resource Checklist generator'!$G$1,CHAR(10))),
    'Resource Checklist generator'!$J$1,'Resource Checklist generator'!$K$1,CHAR(10),
    'Resource Checklist generator'!$N$1)
)</f>
        <v/>
      </c>
      <c r="R862" s="14"/>
      <c r="S862" s="14" t="str">
        <f t="shared" si="27"/>
        <v/>
      </c>
      <c r="T862" s="14" t="str" cm="1">
        <f t="array" ref="T862">IF(Q862="","",MATCH(MID(Q862,1,255),MID($R$3:$R$999,1,255),0))</f>
        <v/>
      </c>
      <c r="U862" s="14"/>
      <c r="V862" s="14"/>
    </row>
    <row r="863" spans="2:22">
      <c r="B863" s="9"/>
      <c r="C863" s="46" t="str" cm="1">
        <f t="array" ref="C863">IF(B863="","",
       IF(OR(_xlfn._xlws.FILTER('Checklist.loc DATA'!$D$3:$D$3000,'Checklist.loc DATA'!$C$3:$C$3000=B863,"#no matching result in Checklist.loc DATA")="#no matching result found in Checklist.loc DATA",_xlfn._xlws.FILTER('Checklist.loc DATA'!$D$3:$D$3000,'Checklist.loc DATA'!$C$3:$C$3000=B863,"#no matching result in Checklist.loc DATA")="MISSING",_xlfn._xlws.FILTER('Checklist.loc DATA'!$D$3:$D$3000,'Checklist.loc DATA'!$C$3:$C$3000=B863,"#no matching result in Checklist.loc DATA")=""),
            IF(_xlfn._xlws.FILTER('GAME.CHECKLIST_ Integrator'!$C$2:$C$3000,'GAME.CHECKLIST_ Integrator'!$D$2:$D$3000=B863,"#no matching result in GAME.CHECKLIST Integrator")="0","#Text found in aircraft PAGE_Integrator but no matching entry name; check that you copy-pasted entry names",
                   _xlfn._xlws.FILTER('GAME.CHECKLIST_ Integrator'!$C$2:$C$3000,'GAME.CHECKLIST_ Integrator'!$D$2:$D$3000=B863,"#no matching result in GAME.CHECKLIST Integrator")),
           _xlfn._xlws.FILTER('Checklist.loc DATA'!$D$3:$D$3000,'Checklist.loc DATA'!$C$3:$C$3000=B863,"#no matching result in Checklist.loc DATA")))</f>
        <v/>
      </c>
      <c r="D863" s="54"/>
      <c r="E863" s="46" t="str" cm="1">
        <f t="array" ref="E863">IF(D863="","",
       IF(OR(_xlfn._xlws.FILTER('Checklist.loc DATA'!$D$3:$D$3000,'Checklist.loc DATA'!$C$3:$C$3000=D863,"#no matching result in Checklist.loc DATA")="#no matching result found in Checklist.loc DATA",_xlfn._xlws.FILTER('Checklist.loc DATA'!$D$3:$D$3000,'Checklist.loc DATA'!$C$3:$C$3000=D863,"#no matching result in Checklist.loc DATA")="MISSING",_xlfn._xlws.FILTER('Checklist.loc DATA'!$D$3:$D$3000,'Checklist.loc DATA'!$C$3:$C$3000=D863,"#no matching result in Checklist.loc DATA")=""),
            IF(_xlfn._xlws.FILTER('GAME.CHECKLIST_ Integrator'!$C$2:$C$3000,'GAME.CHECKLIST_ Integrator'!$D$2:$D$3000=D863,"#no matching result in GAME.CHECKLIST Integrator")="0","#Text found in aircraft PAGE_Integrator but no matching entry name; check that you copy-pasted entry names",
                   _xlfn._xlws.FILTER('GAME.CHECKLIST_ Integrator'!$C$2:$C$3000,'GAME.CHECKLIST_ Integrator'!$D$2:$D$3000=D863,"#no matching result in GAME.CHECKLIST Integrator")),
           _xlfn._xlws.FILTER('Checklist.loc DATA'!$D$3:$D$3000,'Checklist.loc DATA'!$C$3:$C$3000=D863,"#no matching result in Checklist.loc DATA")))</f>
        <v/>
      </c>
      <c r="F863" s="52"/>
      <c r="G863" s="46" t="str" cm="1">
        <f t="array" ref="G863">IF(F863="","",
       IF(OR(_xlfn._xlws.FILTER('Checklist.loc DATA'!$D$3:$D$3000,'Checklist.loc DATA'!$C$3:$C$3000=F863,"#no matching result in Checklist.loc DATA")="#no matching result found in Checklist.loc DATA",_xlfn._xlws.FILTER('Checklist.loc DATA'!$D$3:$D$3000,'Checklist.loc DATA'!$C$3:$C$3000=F863,"#no matching result in Checklist.loc DATA")="MISSING",_xlfn._xlws.FILTER('Checklist.loc DATA'!$D$3:$D$3000,'Checklist.loc DATA'!$C$3:$C$3000=F863,"#no matching result in Checklist.loc DATA")=""),
            IF(_xlfn._xlws.FILTER('GAME.CHECKLIST_ Integrator'!$C$2:$C$3000,'GAME.CHECKLIST_ Integrator'!$D$2:$D$3000=F863,"#no matching result in GAME.CHECKLIST Integrator")="0","#Text found in aircraft PAGE_Integrator but no matching entry name; check that you copy-pasted entry names",
                   _xlfn._xlws.FILTER('GAME.CHECKLIST_ Integrator'!$C$2:$C$3000,'GAME.CHECKLIST_ Integrator'!$D$2:$D$3000=F863,"#no matching result in GAME.CHECKLIST Integrator")),
           _xlfn._xlws.FILTER('Checklist.loc DATA'!$D$3:$D$3000,'Checklist.loc DATA'!$C$3:$C$3000=F863,"#no matching result in Checklist.loc DATA")))</f>
        <v/>
      </c>
      <c r="H863" s="61"/>
      <c r="I863" s="46" t="str" cm="1">
        <f t="array" ref="I863">IF(H863="","",
       IF(OR(_xlfn._xlws.FILTER('Checklist.loc DATA'!$D$3:$D$3000,'Checklist.loc DATA'!$C$3:$C$3000=H863,"#no matching result in Checklist.loc DATA")="#no matching result found in Checklist.loc DATA",_xlfn._xlws.FILTER('Checklist.loc DATA'!$D$3:$D$3000,'Checklist.loc DATA'!$C$3:$C$3000=H863,"#no matching result in Checklist.loc DATA")="MISSING",_xlfn._xlws.FILTER('Checklist.loc DATA'!$D$3:$D$3000,'Checklist.loc DATA'!$C$3:$C$3000=H863,"#no matching result in Checklist.loc DATA")=""),
            IF(_xlfn._xlws.FILTER('GAME.CHECKLIST_ Integrator'!$C$2:$C$3000,'GAME.CHECKLIST_ Integrator'!$D$2:$D$3000=H863,"#no matching result in GAME.CHECKLIST Integrator")="0","#Text found in aircraft PAGE_Integrator but no matching entry name; check that you copy-pasted entry names",
                   _xlfn._xlws.FILTER('GAME.CHECKLIST_ Integrator'!$C$2:$C$3000,'GAME.CHECKLIST_ Integrator'!$D$2:$D$3000=H863,"#no matching result in GAME.CHECKLIST Integrator")),
           _xlfn._xlws.FILTER('Checklist.loc DATA'!$D$3:$D$3000,'Checklist.loc DATA'!$C$3:$C$3000=H863,"#no matching result in Checklist.loc DATA")))</f>
        <v/>
      </c>
      <c r="J863" s="48"/>
      <c r="K863" s="46" t="str" cm="1">
        <f t="array" ref="K863">IF(OR(J863="",J863=0),"",
       IF(OR(_xlfn._xlws.FILTER('Checklist.loc DATA'!$E$3:$E$3000,'Checklist.loc DATA'!$D$3:$D$3000=J863,"#no matching result in Checklist.loc DATA")="#no matching result found in Checklist.loc DATA",_xlfn._xlws.FILTER('Checklist.loc DATA'!$E$3:$E$3000,'Checklist.loc DATA'!$D$3:$D$3000=J863,"#no matching result in Checklist.loc DATA")="MISSING",_xlfn._xlws.FILTER('Checklist.loc DATA'!$E$3:$E$3000,'Checklist.loc DATA'!$D$3:$D$3000=J863,"#no matching result in Checklist.loc DATA")=""),
          IF(_xlfn._xlws.FILTER('CLUE. Integrator'!$C$2:$C$3000,'CLUE. Integrator'!$D$2:$D$3000=J863,"#no matching result in aircraft CLUE_Integrator")="0","#Text found in aircraft CLUE_Integrator but no matching entry name; check that you copy-pasted entry names",
                   _xlfn._xlws.FILTER('CLUE. Integrator'!$C$2:$C$3000,'CLUE. Integrator'!$D$2:$D$3000=J863,"#no matching result in aircraft CLUE_Integrator")),
           _xlfn._xlws.FILTER('Checklist.loc DATA'!$E$3:$E$3000,'Checklist.loc DATA'!$D$3:$D$3000=J863,"#no matching result in Checklist.loc DATA")))</f>
        <v/>
      </c>
      <c r="L863" s="63" t="str">
        <f>IF('Integrator tracking'!G872="","",'Integrator tracking'!G872)</f>
        <v/>
      </c>
      <c r="M863" s="14" t="str">
        <f t="shared" si="26"/>
        <v/>
      </c>
      <c r="N863" s="14" t="str">
        <f>IF(F863="","",
_xlfn.CONCAT('Resource Checklist generator'!$A$2,UPPER('Resource Checklist generator'!$O$1),SUBSTITUTE(_xlfn.CONCAT(G863,"_",I863),"GAME.CHECKLIST_",""),"_",T863,'Resource Checklist generator'!$M$2,L863,'Resource Checklist generator'!$K$2,CHAR(10),
    'Resource Checklist generator'!$L$1,'Resource Checklist generator'!$N$2,'Resource Checklist generator'!$K$1,CHAR(10),
    'Resource Checklist generator'!$N$1
))</f>
        <v/>
      </c>
      <c r="O863" s="14" t="str">
        <f>IF(NOT(OR(U863=0,U863="")),_xlfn.CONCAT('Resource Checklist generator'!$G$2,U863,'Resource Checklist generator'!$H$2,CHAR(10),'Resource Checklist generator'!$I$2),"")</f>
        <v/>
      </c>
      <c r="P863" s="14" t="str">
        <f>IF(NOT(OR(V863=0,V863="")),_xlfn.CONCAT('Resource Checklist generator'!$J$2,V863,'Resource Checklist generator'!$H$2,CHAR(10),'Resource Checklist generator'!$L$2),"")</f>
        <v/>
      </c>
      <c r="Q863" s="14" t="str">
        <f>IF(F863="","",
    _xlfn.CONCAT('Resource Checklist generator'!$A$1,UPPER('Resource Checklist generator'!$O$1),SUBSTITUTE(_xlfn.CONCAT(G863,"_",I863),"GAME.CHECKLIST_",""),'Resource Checklist generator'!$B$1,CHAR(10),
    'Resource Checklist generator'!$C$1,G863,'Resource Checklist generator'!$D$1,I863,'Resource Checklist generator'!$E$1,CHAR(10),
    IF(K863="","",_xlfn.CONCAT('Resource Checklist generator'!$F$1,K863,'Resource Checklist generator'!$G$1,CHAR(10))),
    'Resource Checklist generator'!$J$1,'Resource Checklist generator'!$K$1,CHAR(10),
    'Resource Checklist generator'!$N$1)
)</f>
        <v/>
      </c>
      <c r="R863" s="14"/>
      <c r="S863" s="14" t="str">
        <f t="shared" si="27"/>
        <v/>
      </c>
      <c r="T863" s="14" t="str" cm="1">
        <f t="array" ref="T863">IF(Q863="","",MATCH(MID(Q863,1,255),MID($R$3:$R$999,1,255),0))</f>
        <v/>
      </c>
      <c r="U863" s="14"/>
      <c r="V863" s="14"/>
    </row>
    <row r="864" spans="2:22">
      <c r="B864" s="9"/>
      <c r="C864" s="46" t="str" cm="1">
        <f t="array" ref="C864">IF(B864="","",
       IF(OR(_xlfn._xlws.FILTER('Checklist.loc DATA'!$D$3:$D$3000,'Checklist.loc DATA'!$C$3:$C$3000=B864,"#no matching result in Checklist.loc DATA")="#no matching result found in Checklist.loc DATA",_xlfn._xlws.FILTER('Checklist.loc DATA'!$D$3:$D$3000,'Checklist.loc DATA'!$C$3:$C$3000=B864,"#no matching result in Checklist.loc DATA")="MISSING",_xlfn._xlws.FILTER('Checklist.loc DATA'!$D$3:$D$3000,'Checklist.loc DATA'!$C$3:$C$3000=B864,"#no matching result in Checklist.loc DATA")=""),
            IF(_xlfn._xlws.FILTER('GAME.CHECKLIST_ Integrator'!$C$2:$C$3000,'GAME.CHECKLIST_ Integrator'!$D$2:$D$3000=B864,"#no matching result in GAME.CHECKLIST Integrator")="0","#Text found in aircraft PAGE_Integrator but no matching entry name; check that you copy-pasted entry names",
                   _xlfn._xlws.FILTER('GAME.CHECKLIST_ Integrator'!$C$2:$C$3000,'GAME.CHECKLIST_ Integrator'!$D$2:$D$3000=B864,"#no matching result in GAME.CHECKLIST Integrator")),
           _xlfn._xlws.FILTER('Checklist.loc DATA'!$D$3:$D$3000,'Checklist.loc DATA'!$C$3:$C$3000=B864,"#no matching result in Checklist.loc DATA")))</f>
        <v/>
      </c>
      <c r="D864" s="54"/>
      <c r="E864" s="46" t="str" cm="1">
        <f t="array" ref="E864">IF(D864="","",
       IF(OR(_xlfn._xlws.FILTER('Checklist.loc DATA'!$D$3:$D$3000,'Checklist.loc DATA'!$C$3:$C$3000=D864,"#no matching result in Checklist.loc DATA")="#no matching result found in Checklist.loc DATA",_xlfn._xlws.FILTER('Checklist.loc DATA'!$D$3:$D$3000,'Checklist.loc DATA'!$C$3:$C$3000=D864,"#no matching result in Checklist.loc DATA")="MISSING",_xlfn._xlws.FILTER('Checklist.loc DATA'!$D$3:$D$3000,'Checklist.loc DATA'!$C$3:$C$3000=D864,"#no matching result in Checklist.loc DATA")=""),
            IF(_xlfn._xlws.FILTER('GAME.CHECKLIST_ Integrator'!$C$2:$C$3000,'GAME.CHECKLIST_ Integrator'!$D$2:$D$3000=D864,"#no matching result in GAME.CHECKLIST Integrator")="0","#Text found in aircraft PAGE_Integrator but no matching entry name; check that you copy-pasted entry names",
                   _xlfn._xlws.FILTER('GAME.CHECKLIST_ Integrator'!$C$2:$C$3000,'GAME.CHECKLIST_ Integrator'!$D$2:$D$3000=D864,"#no matching result in GAME.CHECKLIST Integrator")),
           _xlfn._xlws.FILTER('Checklist.loc DATA'!$D$3:$D$3000,'Checklist.loc DATA'!$C$3:$C$3000=D864,"#no matching result in Checklist.loc DATA")))</f>
        <v/>
      </c>
      <c r="F864" s="52"/>
      <c r="G864" s="46" t="str" cm="1">
        <f t="array" ref="G864">IF(F864="","",
       IF(OR(_xlfn._xlws.FILTER('Checklist.loc DATA'!$D$3:$D$3000,'Checklist.loc DATA'!$C$3:$C$3000=F864,"#no matching result in Checklist.loc DATA")="#no matching result found in Checklist.loc DATA",_xlfn._xlws.FILTER('Checklist.loc DATA'!$D$3:$D$3000,'Checklist.loc DATA'!$C$3:$C$3000=F864,"#no matching result in Checklist.loc DATA")="MISSING",_xlfn._xlws.FILTER('Checklist.loc DATA'!$D$3:$D$3000,'Checklist.loc DATA'!$C$3:$C$3000=F864,"#no matching result in Checklist.loc DATA")=""),
            IF(_xlfn._xlws.FILTER('GAME.CHECKLIST_ Integrator'!$C$2:$C$3000,'GAME.CHECKLIST_ Integrator'!$D$2:$D$3000=F864,"#no matching result in GAME.CHECKLIST Integrator")="0","#Text found in aircraft PAGE_Integrator but no matching entry name; check that you copy-pasted entry names",
                   _xlfn._xlws.FILTER('GAME.CHECKLIST_ Integrator'!$C$2:$C$3000,'GAME.CHECKLIST_ Integrator'!$D$2:$D$3000=F864,"#no matching result in GAME.CHECKLIST Integrator")),
           _xlfn._xlws.FILTER('Checklist.loc DATA'!$D$3:$D$3000,'Checklist.loc DATA'!$C$3:$C$3000=F864,"#no matching result in Checklist.loc DATA")))</f>
        <v/>
      </c>
      <c r="H864" s="61"/>
      <c r="I864" s="46" t="str" cm="1">
        <f t="array" ref="I864">IF(H864="","",
       IF(OR(_xlfn._xlws.FILTER('Checklist.loc DATA'!$D$3:$D$3000,'Checklist.loc DATA'!$C$3:$C$3000=H864,"#no matching result in Checklist.loc DATA")="#no matching result found in Checklist.loc DATA",_xlfn._xlws.FILTER('Checklist.loc DATA'!$D$3:$D$3000,'Checklist.loc DATA'!$C$3:$C$3000=H864,"#no matching result in Checklist.loc DATA")="MISSING",_xlfn._xlws.FILTER('Checklist.loc DATA'!$D$3:$D$3000,'Checklist.loc DATA'!$C$3:$C$3000=H864,"#no matching result in Checklist.loc DATA")=""),
            IF(_xlfn._xlws.FILTER('GAME.CHECKLIST_ Integrator'!$C$2:$C$3000,'GAME.CHECKLIST_ Integrator'!$D$2:$D$3000=H864,"#no matching result in GAME.CHECKLIST Integrator")="0","#Text found in aircraft PAGE_Integrator but no matching entry name; check that you copy-pasted entry names",
                   _xlfn._xlws.FILTER('GAME.CHECKLIST_ Integrator'!$C$2:$C$3000,'GAME.CHECKLIST_ Integrator'!$D$2:$D$3000=H864,"#no matching result in GAME.CHECKLIST Integrator")),
           _xlfn._xlws.FILTER('Checklist.loc DATA'!$D$3:$D$3000,'Checklist.loc DATA'!$C$3:$C$3000=H864,"#no matching result in Checklist.loc DATA")))</f>
        <v/>
      </c>
      <c r="J864" s="48"/>
      <c r="K864" s="46" t="str" cm="1">
        <f t="array" ref="K864">IF(OR(J864="",J864=0),"",
       IF(OR(_xlfn._xlws.FILTER('Checklist.loc DATA'!$E$3:$E$3000,'Checklist.loc DATA'!$D$3:$D$3000=J864,"#no matching result in Checklist.loc DATA")="#no matching result found in Checklist.loc DATA",_xlfn._xlws.FILTER('Checklist.loc DATA'!$E$3:$E$3000,'Checklist.loc DATA'!$D$3:$D$3000=J864,"#no matching result in Checklist.loc DATA")="MISSING",_xlfn._xlws.FILTER('Checklist.loc DATA'!$E$3:$E$3000,'Checklist.loc DATA'!$D$3:$D$3000=J864,"#no matching result in Checklist.loc DATA")=""),
          IF(_xlfn._xlws.FILTER('CLUE. Integrator'!$C$2:$C$3000,'CLUE. Integrator'!$D$2:$D$3000=J864,"#no matching result in aircraft CLUE_Integrator")="0","#Text found in aircraft CLUE_Integrator but no matching entry name; check that you copy-pasted entry names",
                   _xlfn._xlws.FILTER('CLUE. Integrator'!$C$2:$C$3000,'CLUE. Integrator'!$D$2:$D$3000=J864,"#no matching result in aircraft CLUE_Integrator")),
           _xlfn._xlws.FILTER('Checklist.loc DATA'!$E$3:$E$3000,'Checklist.loc DATA'!$D$3:$D$3000=J864,"#no matching result in Checklist.loc DATA")))</f>
        <v/>
      </c>
      <c r="L864" s="63" t="str">
        <f>IF('Integrator tracking'!G873="","",'Integrator tracking'!G873)</f>
        <v/>
      </c>
      <c r="M864" s="14" t="str">
        <f t="shared" si="26"/>
        <v/>
      </c>
      <c r="N864" s="14" t="str">
        <f>IF(F864="","",
_xlfn.CONCAT('Resource Checklist generator'!$A$2,UPPER('Resource Checklist generator'!$O$1),SUBSTITUTE(_xlfn.CONCAT(G864,"_",I864),"GAME.CHECKLIST_",""),"_",T864,'Resource Checklist generator'!$M$2,L864,'Resource Checklist generator'!$K$2,CHAR(10),
    'Resource Checklist generator'!$L$1,'Resource Checklist generator'!$N$2,'Resource Checklist generator'!$K$1,CHAR(10),
    'Resource Checklist generator'!$N$1
))</f>
        <v/>
      </c>
      <c r="O864" s="14" t="str">
        <f>IF(NOT(OR(U864=0,U864="")),_xlfn.CONCAT('Resource Checklist generator'!$G$2,U864,'Resource Checklist generator'!$H$2,CHAR(10),'Resource Checklist generator'!$I$2),"")</f>
        <v/>
      </c>
      <c r="P864" s="14" t="str">
        <f>IF(NOT(OR(V864=0,V864="")),_xlfn.CONCAT('Resource Checklist generator'!$J$2,V864,'Resource Checklist generator'!$H$2,CHAR(10),'Resource Checklist generator'!$L$2),"")</f>
        <v/>
      </c>
      <c r="Q864" s="14" t="str">
        <f>IF(F864="","",
    _xlfn.CONCAT('Resource Checklist generator'!$A$1,UPPER('Resource Checklist generator'!$O$1),SUBSTITUTE(_xlfn.CONCAT(G864,"_",I864),"GAME.CHECKLIST_",""),'Resource Checklist generator'!$B$1,CHAR(10),
    'Resource Checklist generator'!$C$1,G864,'Resource Checklist generator'!$D$1,I864,'Resource Checklist generator'!$E$1,CHAR(10),
    IF(K864="","",_xlfn.CONCAT('Resource Checklist generator'!$F$1,K864,'Resource Checklist generator'!$G$1,CHAR(10))),
    'Resource Checklist generator'!$J$1,'Resource Checklist generator'!$K$1,CHAR(10),
    'Resource Checklist generator'!$N$1)
)</f>
        <v/>
      </c>
      <c r="R864" s="14"/>
      <c r="S864" s="14" t="str">
        <f t="shared" si="27"/>
        <v/>
      </c>
      <c r="T864" s="14" t="str" cm="1">
        <f t="array" ref="T864">IF(Q864="","",MATCH(MID(Q864,1,255),MID($R$3:$R$999,1,255),0))</f>
        <v/>
      </c>
      <c r="U864" s="14"/>
      <c r="V864" s="14"/>
    </row>
    <row r="865" spans="2:22">
      <c r="B865" s="9"/>
      <c r="C865" s="46" t="str" cm="1">
        <f t="array" ref="C865">IF(B865="","",
       IF(OR(_xlfn._xlws.FILTER('Checklist.loc DATA'!$D$3:$D$3000,'Checklist.loc DATA'!$C$3:$C$3000=B865,"#no matching result in Checklist.loc DATA")="#no matching result found in Checklist.loc DATA",_xlfn._xlws.FILTER('Checklist.loc DATA'!$D$3:$D$3000,'Checklist.loc DATA'!$C$3:$C$3000=B865,"#no matching result in Checklist.loc DATA")="MISSING",_xlfn._xlws.FILTER('Checklist.loc DATA'!$D$3:$D$3000,'Checklist.loc DATA'!$C$3:$C$3000=B865,"#no matching result in Checklist.loc DATA")=""),
            IF(_xlfn._xlws.FILTER('GAME.CHECKLIST_ Integrator'!$C$2:$C$3000,'GAME.CHECKLIST_ Integrator'!$D$2:$D$3000=B865,"#no matching result in GAME.CHECKLIST Integrator")="0","#Text found in aircraft PAGE_Integrator but no matching entry name; check that you copy-pasted entry names",
                   _xlfn._xlws.FILTER('GAME.CHECKLIST_ Integrator'!$C$2:$C$3000,'GAME.CHECKLIST_ Integrator'!$D$2:$D$3000=B865,"#no matching result in GAME.CHECKLIST Integrator")),
           _xlfn._xlws.FILTER('Checklist.loc DATA'!$D$3:$D$3000,'Checklist.loc DATA'!$C$3:$C$3000=B865,"#no matching result in Checklist.loc DATA")))</f>
        <v/>
      </c>
      <c r="D865" s="54"/>
      <c r="E865" s="46" t="str" cm="1">
        <f t="array" ref="E865">IF(D865="","",
       IF(OR(_xlfn._xlws.FILTER('Checklist.loc DATA'!$D$3:$D$3000,'Checklist.loc DATA'!$C$3:$C$3000=D865,"#no matching result in Checklist.loc DATA")="#no matching result found in Checklist.loc DATA",_xlfn._xlws.FILTER('Checklist.loc DATA'!$D$3:$D$3000,'Checklist.loc DATA'!$C$3:$C$3000=D865,"#no matching result in Checklist.loc DATA")="MISSING",_xlfn._xlws.FILTER('Checklist.loc DATA'!$D$3:$D$3000,'Checklist.loc DATA'!$C$3:$C$3000=D865,"#no matching result in Checklist.loc DATA")=""),
            IF(_xlfn._xlws.FILTER('GAME.CHECKLIST_ Integrator'!$C$2:$C$3000,'GAME.CHECKLIST_ Integrator'!$D$2:$D$3000=D865,"#no matching result in GAME.CHECKLIST Integrator")="0","#Text found in aircraft PAGE_Integrator but no matching entry name; check that you copy-pasted entry names",
                   _xlfn._xlws.FILTER('GAME.CHECKLIST_ Integrator'!$C$2:$C$3000,'GAME.CHECKLIST_ Integrator'!$D$2:$D$3000=D865,"#no matching result in GAME.CHECKLIST Integrator")),
           _xlfn._xlws.FILTER('Checklist.loc DATA'!$D$3:$D$3000,'Checklist.loc DATA'!$C$3:$C$3000=D865,"#no matching result in Checklist.loc DATA")))</f>
        <v/>
      </c>
      <c r="F865" s="52"/>
      <c r="G865" s="46" t="str" cm="1">
        <f t="array" ref="G865">IF(F865="","",
       IF(OR(_xlfn._xlws.FILTER('Checklist.loc DATA'!$D$3:$D$3000,'Checklist.loc DATA'!$C$3:$C$3000=F865,"#no matching result in Checklist.loc DATA")="#no matching result found in Checklist.loc DATA",_xlfn._xlws.FILTER('Checklist.loc DATA'!$D$3:$D$3000,'Checklist.loc DATA'!$C$3:$C$3000=F865,"#no matching result in Checklist.loc DATA")="MISSING",_xlfn._xlws.FILTER('Checklist.loc DATA'!$D$3:$D$3000,'Checklist.loc DATA'!$C$3:$C$3000=F865,"#no matching result in Checklist.loc DATA")=""),
            IF(_xlfn._xlws.FILTER('GAME.CHECKLIST_ Integrator'!$C$2:$C$3000,'GAME.CHECKLIST_ Integrator'!$D$2:$D$3000=F865,"#no matching result in GAME.CHECKLIST Integrator")="0","#Text found in aircraft PAGE_Integrator but no matching entry name; check that you copy-pasted entry names",
                   _xlfn._xlws.FILTER('GAME.CHECKLIST_ Integrator'!$C$2:$C$3000,'GAME.CHECKLIST_ Integrator'!$D$2:$D$3000=F865,"#no matching result in GAME.CHECKLIST Integrator")),
           _xlfn._xlws.FILTER('Checklist.loc DATA'!$D$3:$D$3000,'Checklist.loc DATA'!$C$3:$C$3000=F865,"#no matching result in Checklist.loc DATA")))</f>
        <v/>
      </c>
      <c r="H865" s="61"/>
      <c r="I865" s="46" t="str" cm="1">
        <f t="array" ref="I865">IF(H865="","",
       IF(OR(_xlfn._xlws.FILTER('Checklist.loc DATA'!$D$3:$D$3000,'Checklist.loc DATA'!$C$3:$C$3000=H865,"#no matching result in Checklist.loc DATA")="#no matching result found in Checklist.loc DATA",_xlfn._xlws.FILTER('Checklist.loc DATA'!$D$3:$D$3000,'Checklist.loc DATA'!$C$3:$C$3000=H865,"#no matching result in Checklist.loc DATA")="MISSING",_xlfn._xlws.FILTER('Checklist.loc DATA'!$D$3:$D$3000,'Checklist.loc DATA'!$C$3:$C$3000=H865,"#no matching result in Checklist.loc DATA")=""),
            IF(_xlfn._xlws.FILTER('GAME.CHECKLIST_ Integrator'!$C$2:$C$3000,'GAME.CHECKLIST_ Integrator'!$D$2:$D$3000=H865,"#no matching result in GAME.CHECKLIST Integrator")="0","#Text found in aircraft PAGE_Integrator but no matching entry name; check that you copy-pasted entry names",
                   _xlfn._xlws.FILTER('GAME.CHECKLIST_ Integrator'!$C$2:$C$3000,'GAME.CHECKLIST_ Integrator'!$D$2:$D$3000=H865,"#no matching result in GAME.CHECKLIST Integrator")),
           _xlfn._xlws.FILTER('Checklist.loc DATA'!$D$3:$D$3000,'Checklist.loc DATA'!$C$3:$C$3000=H865,"#no matching result in Checklist.loc DATA")))</f>
        <v/>
      </c>
      <c r="J865" s="48"/>
      <c r="K865" s="46" t="str" cm="1">
        <f t="array" ref="K865">IF(OR(J865="",J865=0),"",
       IF(OR(_xlfn._xlws.FILTER('Checklist.loc DATA'!$E$3:$E$3000,'Checklist.loc DATA'!$D$3:$D$3000=J865,"#no matching result in Checklist.loc DATA")="#no matching result found in Checklist.loc DATA",_xlfn._xlws.FILTER('Checklist.loc DATA'!$E$3:$E$3000,'Checklist.loc DATA'!$D$3:$D$3000=J865,"#no matching result in Checklist.loc DATA")="MISSING",_xlfn._xlws.FILTER('Checklist.loc DATA'!$E$3:$E$3000,'Checklist.loc DATA'!$D$3:$D$3000=J865,"#no matching result in Checklist.loc DATA")=""),
          IF(_xlfn._xlws.FILTER('CLUE. Integrator'!$C$2:$C$3000,'CLUE. Integrator'!$D$2:$D$3000=J865,"#no matching result in aircraft CLUE_Integrator")="0","#Text found in aircraft CLUE_Integrator but no matching entry name; check that you copy-pasted entry names",
                   _xlfn._xlws.FILTER('CLUE. Integrator'!$C$2:$C$3000,'CLUE. Integrator'!$D$2:$D$3000=J865,"#no matching result in aircraft CLUE_Integrator")),
           _xlfn._xlws.FILTER('Checklist.loc DATA'!$E$3:$E$3000,'Checklist.loc DATA'!$D$3:$D$3000=J865,"#no matching result in Checklist.loc DATA")))</f>
        <v/>
      </c>
      <c r="L865" s="63" t="str">
        <f>IF('Integrator tracking'!G874="","",'Integrator tracking'!G874)</f>
        <v/>
      </c>
      <c r="M865" s="14" t="str">
        <f t="shared" si="26"/>
        <v/>
      </c>
      <c r="N865" s="14" t="str">
        <f>IF(F865="","",
_xlfn.CONCAT('Resource Checklist generator'!$A$2,UPPER('Resource Checklist generator'!$O$1),SUBSTITUTE(_xlfn.CONCAT(G865,"_",I865),"GAME.CHECKLIST_",""),"_",T865,'Resource Checklist generator'!$M$2,L865,'Resource Checklist generator'!$K$2,CHAR(10),
    'Resource Checklist generator'!$L$1,'Resource Checklist generator'!$N$2,'Resource Checklist generator'!$K$1,CHAR(10),
    'Resource Checklist generator'!$N$1
))</f>
        <v/>
      </c>
      <c r="O865" s="14" t="str">
        <f>IF(NOT(OR(U865=0,U865="")),_xlfn.CONCAT('Resource Checklist generator'!$G$2,U865,'Resource Checklist generator'!$H$2,CHAR(10),'Resource Checklist generator'!$I$2),"")</f>
        <v/>
      </c>
      <c r="P865" s="14" t="str">
        <f>IF(NOT(OR(V865=0,V865="")),_xlfn.CONCAT('Resource Checklist generator'!$J$2,V865,'Resource Checklist generator'!$H$2,CHAR(10),'Resource Checklist generator'!$L$2),"")</f>
        <v/>
      </c>
      <c r="Q865" s="14" t="str">
        <f>IF(F865="","",
    _xlfn.CONCAT('Resource Checklist generator'!$A$1,UPPER('Resource Checklist generator'!$O$1),SUBSTITUTE(_xlfn.CONCAT(G865,"_",I865),"GAME.CHECKLIST_",""),'Resource Checklist generator'!$B$1,CHAR(10),
    'Resource Checklist generator'!$C$1,G865,'Resource Checklist generator'!$D$1,I865,'Resource Checklist generator'!$E$1,CHAR(10),
    IF(K865="","",_xlfn.CONCAT('Resource Checklist generator'!$F$1,K865,'Resource Checklist generator'!$G$1,CHAR(10))),
    'Resource Checklist generator'!$J$1,'Resource Checklist generator'!$K$1,CHAR(10),
    'Resource Checklist generator'!$N$1)
)</f>
        <v/>
      </c>
      <c r="R865" s="14"/>
      <c r="S865" s="14" t="str">
        <f t="shared" si="27"/>
        <v/>
      </c>
      <c r="T865" s="14" t="str" cm="1">
        <f t="array" ref="T865">IF(Q865="","",MATCH(MID(Q865,1,255),MID($R$3:$R$999,1,255),0))</f>
        <v/>
      </c>
      <c r="U865" s="14"/>
      <c r="V865" s="14"/>
    </row>
    <row r="866" spans="2:22">
      <c r="B866" s="9"/>
      <c r="C866" s="46" t="str" cm="1">
        <f t="array" ref="C866">IF(B866="","",
       IF(OR(_xlfn._xlws.FILTER('Checklist.loc DATA'!$D$3:$D$3000,'Checklist.loc DATA'!$C$3:$C$3000=B866,"#no matching result in Checklist.loc DATA")="#no matching result found in Checklist.loc DATA",_xlfn._xlws.FILTER('Checklist.loc DATA'!$D$3:$D$3000,'Checklist.loc DATA'!$C$3:$C$3000=B866,"#no matching result in Checklist.loc DATA")="MISSING",_xlfn._xlws.FILTER('Checklist.loc DATA'!$D$3:$D$3000,'Checklist.loc DATA'!$C$3:$C$3000=B866,"#no matching result in Checklist.loc DATA")=""),
            IF(_xlfn._xlws.FILTER('GAME.CHECKLIST_ Integrator'!$C$2:$C$3000,'GAME.CHECKLIST_ Integrator'!$D$2:$D$3000=B866,"#no matching result in GAME.CHECKLIST Integrator")="0","#Text found in aircraft PAGE_Integrator but no matching entry name; check that you copy-pasted entry names",
                   _xlfn._xlws.FILTER('GAME.CHECKLIST_ Integrator'!$C$2:$C$3000,'GAME.CHECKLIST_ Integrator'!$D$2:$D$3000=B866,"#no matching result in GAME.CHECKLIST Integrator")),
           _xlfn._xlws.FILTER('Checklist.loc DATA'!$D$3:$D$3000,'Checklist.loc DATA'!$C$3:$C$3000=B866,"#no matching result in Checklist.loc DATA")))</f>
        <v/>
      </c>
      <c r="D866" s="54"/>
      <c r="E866" s="46" t="str" cm="1">
        <f t="array" ref="E866">IF(D866="","",
       IF(OR(_xlfn._xlws.FILTER('Checklist.loc DATA'!$D$3:$D$3000,'Checklist.loc DATA'!$C$3:$C$3000=D866,"#no matching result in Checklist.loc DATA")="#no matching result found in Checklist.loc DATA",_xlfn._xlws.FILTER('Checklist.loc DATA'!$D$3:$D$3000,'Checklist.loc DATA'!$C$3:$C$3000=D866,"#no matching result in Checklist.loc DATA")="MISSING",_xlfn._xlws.FILTER('Checklist.loc DATA'!$D$3:$D$3000,'Checklist.loc DATA'!$C$3:$C$3000=D866,"#no matching result in Checklist.loc DATA")=""),
            IF(_xlfn._xlws.FILTER('GAME.CHECKLIST_ Integrator'!$C$2:$C$3000,'GAME.CHECKLIST_ Integrator'!$D$2:$D$3000=D866,"#no matching result in GAME.CHECKLIST Integrator")="0","#Text found in aircraft PAGE_Integrator but no matching entry name; check that you copy-pasted entry names",
                   _xlfn._xlws.FILTER('GAME.CHECKLIST_ Integrator'!$C$2:$C$3000,'GAME.CHECKLIST_ Integrator'!$D$2:$D$3000=D866,"#no matching result in GAME.CHECKLIST Integrator")),
           _xlfn._xlws.FILTER('Checklist.loc DATA'!$D$3:$D$3000,'Checklist.loc DATA'!$C$3:$C$3000=D866,"#no matching result in Checklist.loc DATA")))</f>
        <v/>
      </c>
      <c r="F866" s="52"/>
      <c r="G866" s="46" t="str" cm="1">
        <f t="array" ref="G866">IF(F866="","",
       IF(OR(_xlfn._xlws.FILTER('Checklist.loc DATA'!$D$3:$D$3000,'Checklist.loc DATA'!$C$3:$C$3000=F866,"#no matching result in Checklist.loc DATA")="#no matching result found in Checklist.loc DATA",_xlfn._xlws.FILTER('Checklist.loc DATA'!$D$3:$D$3000,'Checklist.loc DATA'!$C$3:$C$3000=F866,"#no matching result in Checklist.loc DATA")="MISSING",_xlfn._xlws.FILTER('Checklist.loc DATA'!$D$3:$D$3000,'Checklist.loc DATA'!$C$3:$C$3000=F866,"#no matching result in Checklist.loc DATA")=""),
            IF(_xlfn._xlws.FILTER('GAME.CHECKLIST_ Integrator'!$C$2:$C$3000,'GAME.CHECKLIST_ Integrator'!$D$2:$D$3000=F866,"#no matching result in GAME.CHECKLIST Integrator")="0","#Text found in aircraft PAGE_Integrator but no matching entry name; check that you copy-pasted entry names",
                   _xlfn._xlws.FILTER('GAME.CHECKLIST_ Integrator'!$C$2:$C$3000,'GAME.CHECKLIST_ Integrator'!$D$2:$D$3000=F866,"#no matching result in GAME.CHECKLIST Integrator")),
           _xlfn._xlws.FILTER('Checklist.loc DATA'!$D$3:$D$3000,'Checklist.loc DATA'!$C$3:$C$3000=F866,"#no matching result in Checklist.loc DATA")))</f>
        <v/>
      </c>
      <c r="H866" s="61"/>
      <c r="I866" s="46" t="str" cm="1">
        <f t="array" ref="I866">IF(H866="","",
       IF(OR(_xlfn._xlws.FILTER('Checklist.loc DATA'!$D$3:$D$3000,'Checklist.loc DATA'!$C$3:$C$3000=H866,"#no matching result in Checklist.loc DATA")="#no matching result found in Checklist.loc DATA",_xlfn._xlws.FILTER('Checklist.loc DATA'!$D$3:$D$3000,'Checklist.loc DATA'!$C$3:$C$3000=H866,"#no matching result in Checklist.loc DATA")="MISSING",_xlfn._xlws.FILTER('Checklist.loc DATA'!$D$3:$D$3000,'Checklist.loc DATA'!$C$3:$C$3000=H866,"#no matching result in Checklist.loc DATA")=""),
            IF(_xlfn._xlws.FILTER('GAME.CHECKLIST_ Integrator'!$C$2:$C$3000,'GAME.CHECKLIST_ Integrator'!$D$2:$D$3000=H866,"#no matching result in GAME.CHECKLIST Integrator")="0","#Text found in aircraft PAGE_Integrator but no matching entry name; check that you copy-pasted entry names",
                   _xlfn._xlws.FILTER('GAME.CHECKLIST_ Integrator'!$C$2:$C$3000,'GAME.CHECKLIST_ Integrator'!$D$2:$D$3000=H866,"#no matching result in GAME.CHECKLIST Integrator")),
           _xlfn._xlws.FILTER('Checklist.loc DATA'!$D$3:$D$3000,'Checklist.loc DATA'!$C$3:$C$3000=H866,"#no matching result in Checklist.loc DATA")))</f>
        <v/>
      </c>
      <c r="J866" s="48"/>
      <c r="K866" s="46" t="str" cm="1">
        <f t="array" ref="K866">IF(OR(J866="",J866=0),"",
       IF(OR(_xlfn._xlws.FILTER('Checklist.loc DATA'!$E$3:$E$3000,'Checklist.loc DATA'!$D$3:$D$3000=J866,"#no matching result in Checklist.loc DATA")="#no matching result found in Checklist.loc DATA",_xlfn._xlws.FILTER('Checklist.loc DATA'!$E$3:$E$3000,'Checklist.loc DATA'!$D$3:$D$3000=J866,"#no matching result in Checklist.loc DATA")="MISSING",_xlfn._xlws.FILTER('Checklist.loc DATA'!$E$3:$E$3000,'Checklist.loc DATA'!$D$3:$D$3000=J866,"#no matching result in Checklist.loc DATA")=""),
          IF(_xlfn._xlws.FILTER('CLUE. Integrator'!$C$2:$C$3000,'CLUE. Integrator'!$D$2:$D$3000=J866,"#no matching result in aircraft CLUE_Integrator")="0","#Text found in aircraft CLUE_Integrator but no matching entry name; check that you copy-pasted entry names",
                   _xlfn._xlws.FILTER('CLUE. Integrator'!$C$2:$C$3000,'CLUE. Integrator'!$D$2:$D$3000=J866,"#no matching result in aircraft CLUE_Integrator")),
           _xlfn._xlws.FILTER('Checklist.loc DATA'!$E$3:$E$3000,'Checklist.loc DATA'!$D$3:$D$3000=J866,"#no matching result in Checklist.loc DATA")))</f>
        <v/>
      </c>
      <c r="L866" s="63" t="str">
        <f>IF('Integrator tracking'!G875="","",'Integrator tracking'!G875)</f>
        <v/>
      </c>
      <c r="M866" s="14" t="str">
        <f t="shared" si="26"/>
        <v/>
      </c>
      <c r="N866" s="14" t="str">
        <f>IF(F866="","",
_xlfn.CONCAT('Resource Checklist generator'!$A$2,UPPER('Resource Checklist generator'!$O$1),SUBSTITUTE(_xlfn.CONCAT(G866,"_",I866),"GAME.CHECKLIST_",""),"_",T866,'Resource Checklist generator'!$M$2,L866,'Resource Checklist generator'!$K$2,CHAR(10),
    'Resource Checklist generator'!$L$1,'Resource Checklist generator'!$N$2,'Resource Checklist generator'!$K$1,CHAR(10),
    'Resource Checklist generator'!$N$1
))</f>
        <v/>
      </c>
      <c r="O866" s="14" t="str">
        <f>IF(NOT(OR(U866=0,U866="")),_xlfn.CONCAT('Resource Checklist generator'!$G$2,U866,'Resource Checklist generator'!$H$2,CHAR(10),'Resource Checklist generator'!$I$2),"")</f>
        <v/>
      </c>
      <c r="P866" s="14" t="str">
        <f>IF(NOT(OR(V866=0,V866="")),_xlfn.CONCAT('Resource Checklist generator'!$J$2,V866,'Resource Checklist generator'!$H$2,CHAR(10),'Resource Checklist generator'!$L$2),"")</f>
        <v/>
      </c>
      <c r="Q866" s="14" t="str">
        <f>IF(F866="","",
    _xlfn.CONCAT('Resource Checklist generator'!$A$1,UPPER('Resource Checklist generator'!$O$1),SUBSTITUTE(_xlfn.CONCAT(G866,"_",I866),"GAME.CHECKLIST_",""),'Resource Checklist generator'!$B$1,CHAR(10),
    'Resource Checklist generator'!$C$1,G866,'Resource Checklist generator'!$D$1,I866,'Resource Checklist generator'!$E$1,CHAR(10),
    IF(K866="","",_xlfn.CONCAT('Resource Checklist generator'!$F$1,K866,'Resource Checklist generator'!$G$1,CHAR(10))),
    'Resource Checklist generator'!$J$1,'Resource Checklist generator'!$K$1,CHAR(10),
    'Resource Checklist generator'!$N$1)
)</f>
        <v/>
      </c>
      <c r="R866" s="14"/>
      <c r="S866" s="14" t="str">
        <f t="shared" si="27"/>
        <v/>
      </c>
      <c r="T866" s="14" t="str" cm="1">
        <f t="array" ref="T866">IF(Q866="","",MATCH(MID(Q866,1,255),MID($R$3:$R$999,1,255),0))</f>
        <v/>
      </c>
      <c r="U866" s="14"/>
      <c r="V866" s="14"/>
    </row>
    <row r="867" spans="2:22">
      <c r="B867" s="9"/>
      <c r="C867" s="46" t="str" cm="1">
        <f t="array" ref="C867">IF(B867="","",
       IF(OR(_xlfn._xlws.FILTER('Checklist.loc DATA'!$D$3:$D$3000,'Checklist.loc DATA'!$C$3:$C$3000=B867,"#no matching result in Checklist.loc DATA")="#no matching result found in Checklist.loc DATA",_xlfn._xlws.FILTER('Checklist.loc DATA'!$D$3:$D$3000,'Checklist.loc DATA'!$C$3:$C$3000=B867,"#no matching result in Checklist.loc DATA")="MISSING",_xlfn._xlws.FILTER('Checklist.loc DATA'!$D$3:$D$3000,'Checklist.loc DATA'!$C$3:$C$3000=B867,"#no matching result in Checklist.loc DATA")=""),
            IF(_xlfn._xlws.FILTER('GAME.CHECKLIST_ Integrator'!$C$2:$C$3000,'GAME.CHECKLIST_ Integrator'!$D$2:$D$3000=B867,"#no matching result in GAME.CHECKLIST Integrator")="0","#Text found in aircraft PAGE_Integrator but no matching entry name; check that you copy-pasted entry names",
                   _xlfn._xlws.FILTER('GAME.CHECKLIST_ Integrator'!$C$2:$C$3000,'GAME.CHECKLIST_ Integrator'!$D$2:$D$3000=B867,"#no matching result in GAME.CHECKLIST Integrator")),
           _xlfn._xlws.FILTER('Checklist.loc DATA'!$D$3:$D$3000,'Checklist.loc DATA'!$C$3:$C$3000=B867,"#no matching result in Checklist.loc DATA")))</f>
        <v/>
      </c>
      <c r="D867" s="54"/>
      <c r="E867" s="46" t="str" cm="1">
        <f t="array" ref="E867">IF(D867="","",
       IF(OR(_xlfn._xlws.FILTER('Checklist.loc DATA'!$D$3:$D$3000,'Checklist.loc DATA'!$C$3:$C$3000=D867,"#no matching result in Checklist.loc DATA")="#no matching result found in Checklist.loc DATA",_xlfn._xlws.FILTER('Checklist.loc DATA'!$D$3:$D$3000,'Checklist.loc DATA'!$C$3:$C$3000=D867,"#no matching result in Checklist.loc DATA")="MISSING",_xlfn._xlws.FILTER('Checklist.loc DATA'!$D$3:$D$3000,'Checklist.loc DATA'!$C$3:$C$3000=D867,"#no matching result in Checklist.loc DATA")=""),
            IF(_xlfn._xlws.FILTER('GAME.CHECKLIST_ Integrator'!$C$2:$C$3000,'GAME.CHECKLIST_ Integrator'!$D$2:$D$3000=D867,"#no matching result in GAME.CHECKLIST Integrator")="0","#Text found in aircraft PAGE_Integrator but no matching entry name; check that you copy-pasted entry names",
                   _xlfn._xlws.FILTER('GAME.CHECKLIST_ Integrator'!$C$2:$C$3000,'GAME.CHECKLIST_ Integrator'!$D$2:$D$3000=D867,"#no matching result in GAME.CHECKLIST Integrator")),
           _xlfn._xlws.FILTER('Checklist.loc DATA'!$D$3:$D$3000,'Checklist.loc DATA'!$C$3:$C$3000=D867,"#no matching result in Checklist.loc DATA")))</f>
        <v/>
      </c>
      <c r="F867" s="52"/>
      <c r="G867" s="46" t="str" cm="1">
        <f t="array" ref="G867">IF(F867="","",
       IF(OR(_xlfn._xlws.FILTER('Checklist.loc DATA'!$D$3:$D$3000,'Checklist.loc DATA'!$C$3:$C$3000=F867,"#no matching result in Checklist.loc DATA")="#no matching result found in Checklist.loc DATA",_xlfn._xlws.FILTER('Checklist.loc DATA'!$D$3:$D$3000,'Checklist.loc DATA'!$C$3:$C$3000=F867,"#no matching result in Checklist.loc DATA")="MISSING",_xlfn._xlws.FILTER('Checklist.loc DATA'!$D$3:$D$3000,'Checklist.loc DATA'!$C$3:$C$3000=F867,"#no matching result in Checklist.loc DATA")=""),
            IF(_xlfn._xlws.FILTER('GAME.CHECKLIST_ Integrator'!$C$2:$C$3000,'GAME.CHECKLIST_ Integrator'!$D$2:$D$3000=F867,"#no matching result in GAME.CHECKLIST Integrator")="0","#Text found in aircraft PAGE_Integrator but no matching entry name; check that you copy-pasted entry names",
                   _xlfn._xlws.FILTER('GAME.CHECKLIST_ Integrator'!$C$2:$C$3000,'GAME.CHECKLIST_ Integrator'!$D$2:$D$3000=F867,"#no matching result in GAME.CHECKLIST Integrator")),
           _xlfn._xlws.FILTER('Checklist.loc DATA'!$D$3:$D$3000,'Checklist.loc DATA'!$C$3:$C$3000=F867,"#no matching result in Checklist.loc DATA")))</f>
        <v/>
      </c>
      <c r="H867" s="61"/>
      <c r="I867" s="46" t="str" cm="1">
        <f t="array" ref="I867">IF(H867="","",
       IF(OR(_xlfn._xlws.FILTER('Checklist.loc DATA'!$D$3:$D$3000,'Checklist.loc DATA'!$C$3:$C$3000=H867,"#no matching result in Checklist.loc DATA")="#no matching result found in Checklist.loc DATA",_xlfn._xlws.FILTER('Checklist.loc DATA'!$D$3:$D$3000,'Checklist.loc DATA'!$C$3:$C$3000=H867,"#no matching result in Checklist.loc DATA")="MISSING",_xlfn._xlws.FILTER('Checklist.loc DATA'!$D$3:$D$3000,'Checklist.loc DATA'!$C$3:$C$3000=H867,"#no matching result in Checklist.loc DATA")=""),
            IF(_xlfn._xlws.FILTER('GAME.CHECKLIST_ Integrator'!$C$2:$C$3000,'GAME.CHECKLIST_ Integrator'!$D$2:$D$3000=H867,"#no matching result in GAME.CHECKLIST Integrator")="0","#Text found in aircraft PAGE_Integrator but no matching entry name; check that you copy-pasted entry names",
                   _xlfn._xlws.FILTER('GAME.CHECKLIST_ Integrator'!$C$2:$C$3000,'GAME.CHECKLIST_ Integrator'!$D$2:$D$3000=H867,"#no matching result in GAME.CHECKLIST Integrator")),
           _xlfn._xlws.FILTER('Checklist.loc DATA'!$D$3:$D$3000,'Checklist.loc DATA'!$C$3:$C$3000=H867,"#no matching result in Checklist.loc DATA")))</f>
        <v/>
      </c>
      <c r="J867" s="48"/>
      <c r="K867" s="46" t="str" cm="1">
        <f t="array" ref="K867">IF(OR(J867="",J867=0),"",
       IF(OR(_xlfn._xlws.FILTER('Checklist.loc DATA'!$E$3:$E$3000,'Checklist.loc DATA'!$D$3:$D$3000=J867,"#no matching result in Checklist.loc DATA")="#no matching result found in Checklist.loc DATA",_xlfn._xlws.FILTER('Checklist.loc DATA'!$E$3:$E$3000,'Checklist.loc DATA'!$D$3:$D$3000=J867,"#no matching result in Checklist.loc DATA")="MISSING",_xlfn._xlws.FILTER('Checklist.loc DATA'!$E$3:$E$3000,'Checklist.loc DATA'!$D$3:$D$3000=J867,"#no matching result in Checklist.loc DATA")=""),
          IF(_xlfn._xlws.FILTER('CLUE. Integrator'!$C$2:$C$3000,'CLUE. Integrator'!$D$2:$D$3000=J867,"#no matching result in aircraft CLUE_Integrator")="0","#Text found in aircraft CLUE_Integrator but no matching entry name; check that you copy-pasted entry names",
                   _xlfn._xlws.FILTER('CLUE. Integrator'!$C$2:$C$3000,'CLUE. Integrator'!$D$2:$D$3000=J867,"#no matching result in aircraft CLUE_Integrator")),
           _xlfn._xlws.FILTER('Checklist.loc DATA'!$E$3:$E$3000,'Checklist.loc DATA'!$D$3:$D$3000=J867,"#no matching result in Checklist.loc DATA")))</f>
        <v/>
      </c>
      <c r="L867" s="63" t="str">
        <f>IF('Integrator tracking'!G876="","",'Integrator tracking'!G876)</f>
        <v/>
      </c>
      <c r="M867" s="14" t="str">
        <f t="shared" si="26"/>
        <v/>
      </c>
      <c r="N867" s="14" t="str">
        <f>IF(F867="","",
_xlfn.CONCAT('Resource Checklist generator'!$A$2,UPPER('Resource Checklist generator'!$O$1),SUBSTITUTE(_xlfn.CONCAT(G867,"_",I867),"GAME.CHECKLIST_",""),"_",T867,'Resource Checklist generator'!$M$2,L867,'Resource Checklist generator'!$K$2,CHAR(10),
    'Resource Checklist generator'!$L$1,'Resource Checklist generator'!$N$2,'Resource Checklist generator'!$K$1,CHAR(10),
    'Resource Checklist generator'!$N$1
))</f>
        <v/>
      </c>
      <c r="O867" s="14" t="str">
        <f>IF(NOT(OR(U867=0,U867="")),_xlfn.CONCAT('Resource Checklist generator'!$G$2,U867,'Resource Checklist generator'!$H$2,CHAR(10),'Resource Checklist generator'!$I$2),"")</f>
        <v/>
      </c>
      <c r="P867" s="14" t="str">
        <f>IF(NOT(OR(V867=0,V867="")),_xlfn.CONCAT('Resource Checklist generator'!$J$2,V867,'Resource Checklist generator'!$H$2,CHAR(10),'Resource Checklist generator'!$L$2),"")</f>
        <v/>
      </c>
      <c r="Q867" s="14" t="str">
        <f>IF(F867="","",
    _xlfn.CONCAT('Resource Checklist generator'!$A$1,UPPER('Resource Checklist generator'!$O$1),SUBSTITUTE(_xlfn.CONCAT(G867,"_",I867),"GAME.CHECKLIST_",""),'Resource Checklist generator'!$B$1,CHAR(10),
    'Resource Checklist generator'!$C$1,G867,'Resource Checklist generator'!$D$1,I867,'Resource Checklist generator'!$E$1,CHAR(10),
    IF(K867="","",_xlfn.CONCAT('Resource Checklist generator'!$F$1,K867,'Resource Checklist generator'!$G$1,CHAR(10))),
    'Resource Checklist generator'!$J$1,'Resource Checklist generator'!$K$1,CHAR(10),
    'Resource Checklist generator'!$N$1)
)</f>
        <v/>
      </c>
      <c r="R867" s="14"/>
      <c r="S867" s="14" t="str">
        <f t="shared" si="27"/>
        <v/>
      </c>
      <c r="T867" s="14" t="str" cm="1">
        <f t="array" ref="T867">IF(Q867="","",MATCH(MID(Q867,1,255),MID($R$3:$R$999,1,255),0))</f>
        <v/>
      </c>
      <c r="U867" s="14"/>
      <c r="V867" s="14"/>
    </row>
    <row r="868" spans="2:22">
      <c r="B868" s="9"/>
      <c r="C868" s="46" t="str" cm="1">
        <f t="array" ref="C868">IF(B868="","",
       IF(OR(_xlfn._xlws.FILTER('Checklist.loc DATA'!$D$3:$D$3000,'Checklist.loc DATA'!$C$3:$C$3000=B868,"#no matching result in Checklist.loc DATA")="#no matching result found in Checklist.loc DATA",_xlfn._xlws.FILTER('Checklist.loc DATA'!$D$3:$D$3000,'Checklist.loc DATA'!$C$3:$C$3000=B868,"#no matching result in Checklist.loc DATA")="MISSING",_xlfn._xlws.FILTER('Checklist.loc DATA'!$D$3:$D$3000,'Checklist.loc DATA'!$C$3:$C$3000=B868,"#no matching result in Checklist.loc DATA")=""),
            IF(_xlfn._xlws.FILTER('GAME.CHECKLIST_ Integrator'!$C$2:$C$3000,'GAME.CHECKLIST_ Integrator'!$D$2:$D$3000=B868,"#no matching result in GAME.CHECKLIST Integrator")="0","#Text found in aircraft PAGE_Integrator but no matching entry name; check that you copy-pasted entry names",
                   _xlfn._xlws.FILTER('GAME.CHECKLIST_ Integrator'!$C$2:$C$3000,'GAME.CHECKLIST_ Integrator'!$D$2:$D$3000=B868,"#no matching result in GAME.CHECKLIST Integrator")),
           _xlfn._xlws.FILTER('Checklist.loc DATA'!$D$3:$D$3000,'Checklist.loc DATA'!$C$3:$C$3000=B868,"#no matching result in Checklist.loc DATA")))</f>
        <v/>
      </c>
      <c r="D868" s="54"/>
      <c r="E868" s="46" t="str" cm="1">
        <f t="array" ref="E868">IF(D868="","",
       IF(OR(_xlfn._xlws.FILTER('Checklist.loc DATA'!$D$3:$D$3000,'Checklist.loc DATA'!$C$3:$C$3000=D868,"#no matching result in Checklist.loc DATA")="#no matching result found in Checklist.loc DATA",_xlfn._xlws.FILTER('Checklist.loc DATA'!$D$3:$D$3000,'Checklist.loc DATA'!$C$3:$C$3000=D868,"#no matching result in Checklist.loc DATA")="MISSING",_xlfn._xlws.FILTER('Checklist.loc DATA'!$D$3:$D$3000,'Checklist.loc DATA'!$C$3:$C$3000=D868,"#no matching result in Checklist.loc DATA")=""),
            IF(_xlfn._xlws.FILTER('GAME.CHECKLIST_ Integrator'!$C$2:$C$3000,'GAME.CHECKLIST_ Integrator'!$D$2:$D$3000=D868,"#no matching result in GAME.CHECKLIST Integrator")="0","#Text found in aircraft PAGE_Integrator but no matching entry name; check that you copy-pasted entry names",
                   _xlfn._xlws.FILTER('GAME.CHECKLIST_ Integrator'!$C$2:$C$3000,'GAME.CHECKLIST_ Integrator'!$D$2:$D$3000=D868,"#no matching result in GAME.CHECKLIST Integrator")),
           _xlfn._xlws.FILTER('Checklist.loc DATA'!$D$3:$D$3000,'Checklist.loc DATA'!$C$3:$C$3000=D868,"#no matching result in Checklist.loc DATA")))</f>
        <v/>
      </c>
      <c r="F868" s="52"/>
      <c r="G868" s="46" t="str" cm="1">
        <f t="array" ref="G868">IF(F868="","",
       IF(OR(_xlfn._xlws.FILTER('Checklist.loc DATA'!$D$3:$D$3000,'Checklist.loc DATA'!$C$3:$C$3000=F868,"#no matching result in Checklist.loc DATA")="#no matching result found in Checklist.loc DATA",_xlfn._xlws.FILTER('Checklist.loc DATA'!$D$3:$D$3000,'Checklist.loc DATA'!$C$3:$C$3000=F868,"#no matching result in Checklist.loc DATA")="MISSING",_xlfn._xlws.FILTER('Checklist.loc DATA'!$D$3:$D$3000,'Checklist.loc DATA'!$C$3:$C$3000=F868,"#no matching result in Checklist.loc DATA")=""),
            IF(_xlfn._xlws.FILTER('GAME.CHECKLIST_ Integrator'!$C$2:$C$3000,'GAME.CHECKLIST_ Integrator'!$D$2:$D$3000=F868,"#no matching result in GAME.CHECKLIST Integrator")="0","#Text found in aircraft PAGE_Integrator but no matching entry name; check that you copy-pasted entry names",
                   _xlfn._xlws.FILTER('GAME.CHECKLIST_ Integrator'!$C$2:$C$3000,'GAME.CHECKLIST_ Integrator'!$D$2:$D$3000=F868,"#no matching result in GAME.CHECKLIST Integrator")),
           _xlfn._xlws.FILTER('Checklist.loc DATA'!$D$3:$D$3000,'Checklist.loc DATA'!$C$3:$C$3000=F868,"#no matching result in Checklist.loc DATA")))</f>
        <v/>
      </c>
      <c r="H868" s="61"/>
      <c r="I868" s="46" t="str" cm="1">
        <f t="array" ref="I868">IF(H868="","",
       IF(OR(_xlfn._xlws.FILTER('Checklist.loc DATA'!$D$3:$D$3000,'Checklist.loc DATA'!$C$3:$C$3000=H868,"#no matching result in Checklist.loc DATA")="#no matching result found in Checklist.loc DATA",_xlfn._xlws.FILTER('Checklist.loc DATA'!$D$3:$D$3000,'Checklist.loc DATA'!$C$3:$C$3000=H868,"#no matching result in Checklist.loc DATA")="MISSING",_xlfn._xlws.FILTER('Checklist.loc DATA'!$D$3:$D$3000,'Checklist.loc DATA'!$C$3:$C$3000=H868,"#no matching result in Checklist.loc DATA")=""),
            IF(_xlfn._xlws.FILTER('GAME.CHECKLIST_ Integrator'!$C$2:$C$3000,'GAME.CHECKLIST_ Integrator'!$D$2:$D$3000=H868,"#no matching result in GAME.CHECKLIST Integrator")="0","#Text found in aircraft PAGE_Integrator but no matching entry name; check that you copy-pasted entry names",
                   _xlfn._xlws.FILTER('GAME.CHECKLIST_ Integrator'!$C$2:$C$3000,'GAME.CHECKLIST_ Integrator'!$D$2:$D$3000=H868,"#no matching result in GAME.CHECKLIST Integrator")),
           _xlfn._xlws.FILTER('Checklist.loc DATA'!$D$3:$D$3000,'Checklist.loc DATA'!$C$3:$C$3000=H868,"#no matching result in Checklist.loc DATA")))</f>
        <v/>
      </c>
      <c r="J868" s="48"/>
      <c r="K868" s="46" t="str" cm="1">
        <f t="array" ref="K868">IF(OR(J868="",J868=0),"",
       IF(OR(_xlfn._xlws.FILTER('Checklist.loc DATA'!$E$3:$E$3000,'Checklist.loc DATA'!$D$3:$D$3000=J868,"#no matching result in Checklist.loc DATA")="#no matching result found in Checklist.loc DATA",_xlfn._xlws.FILTER('Checklist.loc DATA'!$E$3:$E$3000,'Checklist.loc DATA'!$D$3:$D$3000=J868,"#no matching result in Checklist.loc DATA")="MISSING",_xlfn._xlws.FILTER('Checklist.loc DATA'!$E$3:$E$3000,'Checklist.loc DATA'!$D$3:$D$3000=J868,"#no matching result in Checklist.loc DATA")=""),
          IF(_xlfn._xlws.FILTER('CLUE. Integrator'!$C$2:$C$3000,'CLUE. Integrator'!$D$2:$D$3000=J868,"#no matching result in aircraft CLUE_Integrator")="0","#Text found in aircraft CLUE_Integrator but no matching entry name; check that you copy-pasted entry names",
                   _xlfn._xlws.FILTER('CLUE. Integrator'!$C$2:$C$3000,'CLUE. Integrator'!$D$2:$D$3000=J868,"#no matching result in aircraft CLUE_Integrator")),
           _xlfn._xlws.FILTER('Checklist.loc DATA'!$E$3:$E$3000,'Checklist.loc DATA'!$D$3:$D$3000=J868,"#no matching result in Checklist.loc DATA")))</f>
        <v/>
      </c>
      <c r="L868" s="63" t="str">
        <f>IF('Integrator tracking'!G877="","",'Integrator tracking'!G877)</f>
        <v/>
      </c>
      <c r="M868" s="14" t="str">
        <f t="shared" si="26"/>
        <v/>
      </c>
      <c r="N868" s="14" t="str">
        <f>IF(F868="","",
_xlfn.CONCAT('Resource Checklist generator'!$A$2,UPPER('Resource Checklist generator'!$O$1),SUBSTITUTE(_xlfn.CONCAT(G868,"_",I868),"GAME.CHECKLIST_",""),"_",T868,'Resource Checklist generator'!$M$2,L868,'Resource Checklist generator'!$K$2,CHAR(10),
    'Resource Checklist generator'!$L$1,'Resource Checklist generator'!$N$2,'Resource Checklist generator'!$K$1,CHAR(10),
    'Resource Checklist generator'!$N$1
))</f>
        <v/>
      </c>
      <c r="O868" s="14" t="str">
        <f>IF(NOT(OR(U868=0,U868="")),_xlfn.CONCAT('Resource Checklist generator'!$G$2,U868,'Resource Checklist generator'!$H$2,CHAR(10),'Resource Checklist generator'!$I$2),"")</f>
        <v/>
      </c>
      <c r="P868" s="14" t="str">
        <f>IF(NOT(OR(V868=0,V868="")),_xlfn.CONCAT('Resource Checklist generator'!$J$2,V868,'Resource Checklist generator'!$H$2,CHAR(10),'Resource Checklist generator'!$L$2),"")</f>
        <v/>
      </c>
      <c r="Q868" s="14" t="str">
        <f>IF(F868="","",
    _xlfn.CONCAT('Resource Checklist generator'!$A$1,UPPER('Resource Checklist generator'!$O$1),SUBSTITUTE(_xlfn.CONCAT(G868,"_",I868),"GAME.CHECKLIST_",""),'Resource Checklist generator'!$B$1,CHAR(10),
    'Resource Checklist generator'!$C$1,G868,'Resource Checklist generator'!$D$1,I868,'Resource Checklist generator'!$E$1,CHAR(10),
    IF(K868="","",_xlfn.CONCAT('Resource Checklist generator'!$F$1,K868,'Resource Checklist generator'!$G$1,CHAR(10))),
    'Resource Checklist generator'!$J$1,'Resource Checklist generator'!$K$1,CHAR(10),
    'Resource Checklist generator'!$N$1)
)</f>
        <v/>
      </c>
      <c r="R868" s="14"/>
      <c r="S868" s="14" t="str">
        <f t="shared" si="27"/>
        <v/>
      </c>
      <c r="T868" s="14" t="str" cm="1">
        <f t="array" ref="T868">IF(Q868="","",MATCH(MID(Q868,1,255),MID($R$3:$R$999,1,255),0))</f>
        <v/>
      </c>
      <c r="U868" s="14"/>
      <c r="V868" s="14"/>
    </row>
    <row r="869" spans="2:22">
      <c r="B869" s="9"/>
      <c r="C869" s="46" t="str" cm="1">
        <f t="array" ref="C869">IF(B869="","",
       IF(OR(_xlfn._xlws.FILTER('Checklist.loc DATA'!$D$3:$D$3000,'Checklist.loc DATA'!$C$3:$C$3000=B869,"#no matching result in Checklist.loc DATA")="#no matching result found in Checklist.loc DATA",_xlfn._xlws.FILTER('Checklist.loc DATA'!$D$3:$D$3000,'Checklist.loc DATA'!$C$3:$C$3000=B869,"#no matching result in Checklist.loc DATA")="MISSING",_xlfn._xlws.FILTER('Checklist.loc DATA'!$D$3:$D$3000,'Checklist.loc DATA'!$C$3:$C$3000=B869,"#no matching result in Checklist.loc DATA")=""),
            IF(_xlfn._xlws.FILTER('GAME.CHECKLIST_ Integrator'!$C$2:$C$3000,'GAME.CHECKLIST_ Integrator'!$D$2:$D$3000=B869,"#no matching result in GAME.CHECKLIST Integrator")="0","#Text found in aircraft PAGE_Integrator but no matching entry name; check that you copy-pasted entry names",
                   _xlfn._xlws.FILTER('GAME.CHECKLIST_ Integrator'!$C$2:$C$3000,'GAME.CHECKLIST_ Integrator'!$D$2:$D$3000=B869,"#no matching result in GAME.CHECKLIST Integrator")),
           _xlfn._xlws.FILTER('Checklist.loc DATA'!$D$3:$D$3000,'Checklist.loc DATA'!$C$3:$C$3000=B869,"#no matching result in Checklist.loc DATA")))</f>
        <v/>
      </c>
      <c r="D869" s="54"/>
      <c r="E869" s="46" t="str" cm="1">
        <f t="array" ref="E869">IF(D869="","",
       IF(OR(_xlfn._xlws.FILTER('Checklist.loc DATA'!$D$3:$D$3000,'Checklist.loc DATA'!$C$3:$C$3000=D869,"#no matching result in Checklist.loc DATA")="#no matching result found in Checklist.loc DATA",_xlfn._xlws.FILTER('Checklist.loc DATA'!$D$3:$D$3000,'Checklist.loc DATA'!$C$3:$C$3000=D869,"#no matching result in Checklist.loc DATA")="MISSING",_xlfn._xlws.FILTER('Checklist.loc DATA'!$D$3:$D$3000,'Checklist.loc DATA'!$C$3:$C$3000=D869,"#no matching result in Checklist.loc DATA")=""),
            IF(_xlfn._xlws.FILTER('GAME.CHECKLIST_ Integrator'!$C$2:$C$3000,'GAME.CHECKLIST_ Integrator'!$D$2:$D$3000=D869,"#no matching result in GAME.CHECKLIST Integrator")="0","#Text found in aircraft PAGE_Integrator but no matching entry name; check that you copy-pasted entry names",
                   _xlfn._xlws.FILTER('GAME.CHECKLIST_ Integrator'!$C$2:$C$3000,'GAME.CHECKLIST_ Integrator'!$D$2:$D$3000=D869,"#no matching result in GAME.CHECKLIST Integrator")),
           _xlfn._xlws.FILTER('Checklist.loc DATA'!$D$3:$D$3000,'Checklist.loc DATA'!$C$3:$C$3000=D869,"#no matching result in Checklist.loc DATA")))</f>
        <v/>
      </c>
      <c r="F869" s="52"/>
      <c r="G869" s="46" t="str" cm="1">
        <f t="array" ref="G869">IF(F869="","",
       IF(OR(_xlfn._xlws.FILTER('Checklist.loc DATA'!$D$3:$D$3000,'Checklist.loc DATA'!$C$3:$C$3000=F869,"#no matching result in Checklist.loc DATA")="#no matching result found in Checklist.loc DATA",_xlfn._xlws.FILTER('Checklist.loc DATA'!$D$3:$D$3000,'Checklist.loc DATA'!$C$3:$C$3000=F869,"#no matching result in Checklist.loc DATA")="MISSING",_xlfn._xlws.FILTER('Checklist.loc DATA'!$D$3:$D$3000,'Checklist.loc DATA'!$C$3:$C$3000=F869,"#no matching result in Checklist.loc DATA")=""),
            IF(_xlfn._xlws.FILTER('GAME.CHECKLIST_ Integrator'!$C$2:$C$3000,'GAME.CHECKLIST_ Integrator'!$D$2:$D$3000=F869,"#no matching result in GAME.CHECKLIST Integrator")="0","#Text found in aircraft PAGE_Integrator but no matching entry name; check that you copy-pasted entry names",
                   _xlfn._xlws.FILTER('GAME.CHECKLIST_ Integrator'!$C$2:$C$3000,'GAME.CHECKLIST_ Integrator'!$D$2:$D$3000=F869,"#no matching result in GAME.CHECKLIST Integrator")),
           _xlfn._xlws.FILTER('Checklist.loc DATA'!$D$3:$D$3000,'Checklist.loc DATA'!$C$3:$C$3000=F869,"#no matching result in Checklist.loc DATA")))</f>
        <v/>
      </c>
      <c r="H869" s="61"/>
      <c r="I869" s="46" t="str" cm="1">
        <f t="array" ref="I869">IF(H869="","",
       IF(OR(_xlfn._xlws.FILTER('Checklist.loc DATA'!$D$3:$D$3000,'Checklist.loc DATA'!$C$3:$C$3000=H869,"#no matching result in Checklist.loc DATA")="#no matching result found in Checklist.loc DATA",_xlfn._xlws.FILTER('Checklist.loc DATA'!$D$3:$D$3000,'Checklist.loc DATA'!$C$3:$C$3000=H869,"#no matching result in Checklist.loc DATA")="MISSING",_xlfn._xlws.FILTER('Checklist.loc DATA'!$D$3:$D$3000,'Checklist.loc DATA'!$C$3:$C$3000=H869,"#no matching result in Checklist.loc DATA")=""),
            IF(_xlfn._xlws.FILTER('GAME.CHECKLIST_ Integrator'!$C$2:$C$3000,'GAME.CHECKLIST_ Integrator'!$D$2:$D$3000=H869,"#no matching result in GAME.CHECKLIST Integrator")="0","#Text found in aircraft PAGE_Integrator but no matching entry name; check that you copy-pasted entry names",
                   _xlfn._xlws.FILTER('GAME.CHECKLIST_ Integrator'!$C$2:$C$3000,'GAME.CHECKLIST_ Integrator'!$D$2:$D$3000=H869,"#no matching result in GAME.CHECKLIST Integrator")),
           _xlfn._xlws.FILTER('Checklist.loc DATA'!$D$3:$D$3000,'Checklist.loc DATA'!$C$3:$C$3000=H869,"#no matching result in Checklist.loc DATA")))</f>
        <v/>
      </c>
      <c r="J869" s="48"/>
      <c r="K869" s="46" t="str" cm="1">
        <f t="array" ref="K869">IF(OR(J869="",J869=0),"",
       IF(OR(_xlfn._xlws.FILTER('Checklist.loc DATA'!$E$3:$E$3000,'Checklist.loc DATA'!$D$3:$D$3000=J869,"#no matching result in Checklist.loc DATA")="#no matching result found in Checklist.loc DATA",_xlfn._xlws.FILTER('Checklist.loc DATA'!$E$3:$E$3000,'Checklist.loc DATA'!$D$3:$D$3000=J869,"#no matching result in Checklist.loc DATA")="MISSING",_xlfn._xlws.FILTER('Checklist.loc DATA'!$E$3:$E$3000,'Checklist.loc DATA'!$D$3:$D$3000=J869,"#no matching result in Checklist.loc DATA")=""),
          IF(_xlfn._xlws.FILTER('CLUE. Integrator'!$C$2:$C$3000,'CLUE. Integrator'!$D$2:$D$3000=J869,"#no matching result in aircraft CLUE_Integrator")="0","#Text found in aircraft CLUE_Integrator but no matching entry name; check that you copy-pasted entry names",
                   _xlfn._xlws.FILTER('CLUE. Integrator'!$C$2:$C$3000,'CLUE. Integrator'!$D$2:$D$3000=J869,"#no matching result in aircraft CLUE_Integrator")),
           _xlfn._xlws.FILTER('Checklist.loc DATA'!$E$3:$E$3000,'Checklist.loc DATA'!$D$3:$D$3000=J869,"#no matching result in Checklist.loc DATA")))</f>
        <v/>
      </c>
      <c r="L869" s="63" t="str">
        <f>IF('Integrator tracking'!G878="","",'Integrator tracking'!G878)</f>
        <v/>
      </c>
      <c r="M869" s="14" t="str">
        <f t="shared" si="26"/>
        <v/>
      </c>
      <c r="N869" s="14" t="str">
        <f>IF(F869="","",
_xlfn.CONCAT('Resource Checklist generator'!$A$2,UPPER('Resource Checklist generator'!$O$1),SUBSTITUTE(_xlfn.CONCAT(G869,"_",I869),"GAME.CHECKLIST_",""),"_",T869,'Resource Checklist generator'!$M$2,L869,'Resource Checklist generator'!$K$2,CHAR(10),
    'Resource Checklist generator'!$L$1,'Resource Checklist generator'!$N$2,'Resource Checklist generator'!$K$1,CHAR(10),
    'Resource Checklist generator'!$N$1
))</f>
        <v/>
      </c>
      <c r="O869" s="14" t="str">
        <f>IF(NOT(OR(U869=0,U869="")),_xlfn.CONCAT('Resource Checklist generator'!$G$2,U869,'Resource Checklist generator'!$H$2,CHAR(10),'Resource Checklist generator'!$I$2),"")</f>
        <v/>
      </c>
      <c r="P869" s="14" t="str">
        <f>IF(NOT(OR(V869=0,V869="")),_xlfn.CONCAT('Resource Checklist generator'!$J$2,V869,'Resource Checklist generator'!$H$2,CHAR(10),'Resource Checklist generator'!$L$2),"")</f>
        <v/>
      </c>
      <c r="Q869" s="14" t="str">
        <f>IF(F869="","",
    _xlfn.CONCAT('Resource Checklist generator'!$A$1,UPPER('Resource Checklist generator'!$O$1),SUBSTITUTE(_xlfn.CONCAT(G869,"_",I869),"GAME.CHECKLIST_",""),'Resource Checklist generator'!$B$1,CHAR(10),
    'Resource Checklist generator'!$C$1,G869,'Resource Checklist generator'!$D$1,I869,'Resource Checklist generator'!$E$1,CHAR(10),
    IF(K869="","",_xlfn.CONCAT('Resource Checklist generator'!$F$1,K869,'Resource Checklist generator'!$G$1,CHAR(10))),
    'Resource Checklist generator'!$J$1,'Resource Checklist generator'!$K$1,CHAR(10),
    'Resource Checklist generator'!$N$1)
)</f>
        <v/>
      </c>
      <c r="R869" s="14"/>
      <c r="S869" s="14" t="str">
        <f t="shared" si="27"/>
        <v/>
      </c>
      <c r="T869" s="14" t="str" cm="1">
        <f t="array" ref="T869">IF(Q869="","",MATCH(MID(Q869,1,255),MID($R$3:$R$999,1,255),0))</f>
        <v/>
      </c>
      <c r="U869" s="14"/>
      <c r="V869" s="14"/>
    </row>
    <row r="870" spans="2:22">
      <c r="B870" s="9"/>
      <c r="C870" s="46" t="str" cm="1">
        <f t="array" ref="C870">IF(B870="","",
       IF(OR(_xlfn._xlws.FILTER('Checklist.loc DATA'!$D$3:$D$3000,'Checklist.loc DATA'!$C$3:$C$3000=B870,"#no matching result in Checklist.loc DATA")="#no matching result found in Checklist.loc DATA",_xlfn._xlws.FILTER('Checklist.loc DATA'!$D$3:$D$3000,'Checklist.loc DATA'!$C$3:$C$3000=B870,"#no matching result in Checklist.loc DATA")="MISSING",_xlfn._xlws.FILTER('Checklist.loc DATA'!$D$3:$D$3000,'Checklist.loc DATA'!$C$3:$C$3000=B870,"#no matching result in Checklist.loc DATA")=""),
            IF(_xlfn._xlws.FILTER('GAME.CHECKLIST_ Integrator'!$C$2:$C$3000,'GAME.CHECKLIST_ Integrator'!$D$2:$D$3000=B870,"#no matching result in GAME.CHECKLIST Integrator")="0","#Text found in aircraft PAGE_Integrator but no matching entry name; check that you copy-pasted entry names",
                   _xlfn._xlws.FILTER('GAME.CHECKLIST_ Integrator'!$C$2:$C$3000,'GAME.CHECKLIST_ Integrator'!$D$2:$D$3000=B870,"#no matching result in GAME.CHECKLIST Integrator")),
           _xlfn._xlws.FILTER('Checklist.loc DATA'!$D$3:$D$3000,'Checklist.loc DATA'!$C$3:$C$3000=B870,"#no matching result in Checklist.loc DATA")))</f>
        <v/>
      </c>
      <c r="D870" s="54"/>
      <c r="E870" s="46" t="str" cm="1">
        <f t="array" ref="E870">IF(D870="","",
       IF(OR(_xlfn._xlws.FILTER('Checklist.loc DATA'!$D$3:$D$3000,'Checklist.loc DATA'!$C$3:$C$3000=D870,"#no matching result in Checklist.loc DATA")="#no matching result found in Checklist.loc DATA",_xlfn._xlws.FILTER('Checklist.loc DATA'!$D$3:$D$3000,'Checklist.loc DATA'!$C$3:$C$3000=D870,"#no matching result in Checklist.loc DATA")="MISSING",_xlfn._xlws.FILTER('Checklist.loc DATA'!$D$3:$D$3000,'Checklist.loc DATA'!$C$3:$C$3000=D870,"#no matching result in Checklist.loc DATA")=""),
            IF(_xlfn._xlws.FILTER('GAME.CHECKLIST_ Integrator'!$C$2:$C$3000,'GAME.CHECKLIST_ Integrator'!$D$2:$D$3000=D870,"#no matching result in GAME.CHECKLIST Integrator")="0","#Text found in aircraft PAGE_Integrator but no matching entry name; check that you copy-pasted entry names",
                   _xlfn._xlws.FILTER('GAME.CHECKLIST_ Integrator'!$C$2:$C$3000,'GAME.CHECKLIST_ Integrator'!$D$2:$D$3000=D870,"#no matching result in GAME.CHECKLIST Integrator")),
           _xlfn._xlws.FILTER('Checklist.loc DATA'!$D$3:$D$3000,'Checklist.loc DATA'!$C$3:$C$3000=D870,"#no matching result in Checklist.loc DATA")))</f>
        <v/>
      </c>
      <c r="F870" s="52"/>
      <c r="G870" s="46" t="str" cm="1">
        <f t="array" ref="G870">IF(F870="","",
       IF(OR(_xlfn._xlws.FILTER('Checklist.loc DATA'!$D$3:$D$3000,'Checklist.loc DATA'!$C$3:$C$3000=F870,"#no matching result in Checklist.loc DATA")="#no matching result found in Checklist.loc DATA",_xlfn._xlws.FILTER('Checklist.loc DATA'!$D$3:$D$3000,'Checklist.loc DATA'!$C$3:$C$3000=F870,"#no matching result in Checklist.loc DATA")="MISSING",_xlfn._xlws.FILTER('Checklist.loc DATA'!$D$3:$D$3000,'Checklist.loc DATA'!$C$3:$C$3000=F870,"#no matching result in Checklist.loc DATA")=""),
            IF(_xlfn._xlws.FILTER('GAME.CHECKLIST_ Integrator'!$C$2:$C$3000,'GAME.CHECKLIST_ Integrator'!$D$2:$D$3000=F870,"#no matching result in GAME.CHECKLIST Integrator")="0","#Text found in aircraft PAGE_Integrator but no matching entry name; check that you copy-pasted entry names",
                   _xlfn._xlws.FILTER('GAME.CHECKLIST_ Integrator'!$C$2:$C$3000,'GAME.CHECKLIST_ Integrator'!$D$2:$D$3000=F870,"#no matching result in GAME.CHECKLIST Integrator")),
           _xlfn._xlws.FILTER('Checklist.loc DATA'!$D$3:$D$3000,'Checklist.loc DATA'!$C$3:$C$3000=F870,"#no matching result in Checklist.loc DATA")))</f>
        <v/>
      </c>
      <c r="H870" s="61"/>
      <c r="I870" s="46" t="str" cm="1">
        <f t="array" ref="I870">IF(H870="","",
       IF(OR(_xlfn._xlws.FILTER('Checklist.loc DATA'!$D$3:$D$3000,'Checklist.loc DATA'!$C$3:$C$3000=H870,"#no matching result in Checklist.loc DATA")="#no matching result found in Checklist.loc DATA",_xlfn._xlws.FILTER('Checklist.loc DATA'!$D$3:$D$3000,'Checklist.loc DATA'!$C$3:$C$3000=H870,"#no matching result in Checklist.loc DATA")="MISSING",_xlfn._xlws.FILTER('Checklist.loc DATA'!$D$3:$D$3000,'Checklist.loc DATA'!$C$3:$C$3000=H870,"#no matching result in Checklist.loc DATA")=""),
            IF(_xlfn._xlws.FILTER('GAME.CHECKLIST_ Integrator'!$C$2:$C$3000,'GAME.CHECKLIST_ Integrator'!$D$2:$D$3000=H870,"#no matching result in GAME.CHECKLIST Integrator")="0","#Text found in aircraft PAGE_Integrator but no matching entry name; check that you copy-pasted entry names",
                   _xlfn._xlws.FILTER('GAME.CHECKLIST_ Integrator'!$C$2:$C$3000,'GAME.CHECKLIST_ Integrator'!$D$2:$D$3000=H870,"#no matching result in GAME.CHECKLIST Integrator")),
           _xlfn._xlws.FILTER('Checklist.loc DATA'!$D$3:$D$3000,'Checklist.loc DATA'!$C$3:$C$3000=H870,"#no matching result in Checklist.loc DATA")))</f>
        <v/>
      </c>
      <c r="J870" s="48"/>
      <c r="K870" s="46" t="str" cm="1">
        <f t="array" ref="K870">IF(OR(J870="",J870=0),"",
       IF(OR(_xlfn._xlws.FILTER('Checklist.loc DATA'!$E$3:$E$3000,'Checklist.loc DATA'!$D$3:$D$3000=J870,"#no matching result in Checklist.loc DATA")="#no matching result found in Checklist.loc DATA",_xlfn._xlws.FILTER('Checklist.loc DATA'!$E$3:$E$3000,'Checklist.loc DATA'!$D$3:$D$3000=J870,"#no matching result in Checklist.loc DATA")="MISSING",_xlfn._xlws.FILTER('Checklist.loc DATA'!$E$3:$E$3000,'Checklist.loc DATA'!$D$3:$D$3000=J870,"#no matching result in Checklist.loc DATA")=""),
          IF(_xlfn._xlws.FILTER('CLUE. Integrator'!$C$2:$C$3000,'CLUE. Integrator'!$D$2:$D$3000=J870,"#no matching result in aircraft CLUE_Integrator")="0","#Text found in aircraft CLUE_Integrator but no matching entry name; check that you copy-pasted entry names",
                   _xlfn._xlws.FILTER('CLUE. Integrator'!$C$2:$C$3000,'CLUE. Integrator'!$D$2:$D$3000=J870,"#no matching result in aircraft CLUE_Integrator")),
           _xlfn._xlws.FILTER('Checklist.loc DATA'!$E$3:$E$3000,'Checklist.loc DATA'!$D$3:$D$3000=J870,"#no matching result in Checklist.loc DATA")))</f>
        <v/>
      </c>
      <c r="L870" s="63" t="str">
        <f>IF('Integrator tracking'!G879="","",'Integrator tracking'!G879)</f>
        <v/>
      </c>
      <c r="M870" s="14" t="str">
        <f t="shared" si="26"/>
        <v/>
      </c>
      <c r="N870" s="14" t="str">
        <f>IF(F870="","",
_xlfn.CONCAT('Resource Checklist generator'!$A$2,UPPER('Resource Checklist generator'!$O$1),SUBSTITUTE(_xlfn.CONCAT(G870,"_",I870),"GAME.CHECKLIST_",""),"_",T870,'Resource Checklist generator'!$M$2,L870,'Resource Checklist generator'!$K$2,CHAR(10),
    'Resource Checklist generator'!$L$1,'Resource Checklist generator'!$N$2,'Resource Checklist generator'!$K$1,CHAR(10),
    'Resource Checklist generator'!$N$1
))</f>
        <v/>
      </c>
      <c r="O870" s="14" t="str">
        <f>IF(NOT(OR(U870=0,U870="")),_xlfn.CONCAT('Resource Checklist generator'!$G$2,U870,'Resource Checklist generator'!$H$2,CHAR(10),'Resource Checklist generator'!$I$2),"")</f>
        <v/>
      </c>
      <c r="P870" s="14" t="str">
        <f>IF(NOT(OR(V870=0,V870="")),_xlfn.CONCAT('Resource Checklist generator'!$J$2,V870,'Resource Checklist generator'!$H$2,CHAR(10),'Resource Checklist generator'!$L$2),"")</f>
        <v/>
      </c>
      <c r="Q870" s="14" t="str">
        <f>IF(F870="","",
    _xlfn.CONCAT('Resource Checklist generator'!$A$1,UPPER('Resource Checklist generator'!$O$1),SUBSTITUTE(_xlfn.CONCAT(G870,"_",I870),"GAME.CHECKLIST_",""),'Resource Checklist generator'!$B$1,CHAR(10),
    'Resource Checklist generator'!$C$1,G870,'Resource Checklist generator'!$D$1,I870,'Resource Checklist generator'!$E$1,CHAR(10),
    IF(K870="","",_xlfn.CONCAT('Resource Checklist generator'!$F$1,K870,'Resource Checklist generator'!$G$1,CHAR(10))),
    'Resource Checklist generator'!$J$1,'Resource Checklist generator'!$K$1,CHAR(10),
    'Resource Checklist generator'!$N$1)
)</f>
        <v/>
      </c>
      <c r="R870" s="14"/>
      <c r="S870" s="14" t="str">
        <f t="shared" si="27"/>
        <v/>
      </c>
      <c r="T870" s="14" t="str" cm="1">
        <f t="array" ref="T870">IF(Q870="","",MATCH(MID(Q870,1,255),MID($R$3:$R$999,1,255),0))</f>
        <v/>
      </c>
      <c r="U870" s="14"/>
      <c r="V870" s="14"/>
    </row>
    <row r="871" spans="2:22">
      <c r="B871" s="9"/>
      <c r="C871" s="46" t="str" cm="1">
        <f t="array" ref="C871">IF(B871="","",
       IF(OR(_xlfn._xlws.FILTER('Checklist.loc DATA'!$D$3:$D$3000,'Checklist.loc DATA'!$C$3:$C$3000=B871,"#no matching result in Checklist.loc DATA")="#no matching result found in Checklist.loc DATA",_xlfn._xlws.FILTER('Checklist.loc DATA'!$D$3:$D$3000,'Checklist.loc DATA'!$C$3:$C$3000=B871,"#no matching result in Checklist.loc DATA")="MISSING",_xlfn._xlws.FILTER('Checklist.loc DATA'!$D$3:$D$3000,'Checklist.loc DATA'!$C$3:$C$3000=B871,"#no matching result in Checklist.loc DATA")=""),
            IF(_xlfn._xlws.FILTER('GAME.CHECKLIST_ Integrator'!$C$2:$C$3000,'GAME.CHECKLIST_ Integrator'!$D$2:$D$3000=B871,"#no matching result in GAME.CHECKLIST Integrator")="0","#Text found in aircraft PAGE_Integrator but no matching entry name; check that you copy-pasted entry names",
                   _xlfn._xlws.FILTER('GAME.CHECKLIST_ Integrator'!$C$2:$C$3000,'GAME.CHECKLIST_ Integrator'!$D$2:$D$3000=B871,"#no matching result in GAME.CHECKLIST Integrator")),
           _xlfn._xlws.FILTER('Checklist.loc DATA'!$D$3:$D$3000,'Checklist.loc DATA'!$C$3:$C$3000=B871,"#no matching result in Checklist.loc DATA")))</f>
        <v/>
      </c>
      <c r="D871" s="54"/>
      <c r="E871" s="46" t="str" cm="1">
        <f t="array" ref="E871">IF(D871="","",
       IF(OR(_xlfn._xlws.FILTER('Checklist.loc DATA'!$D$3:$D$3000,'Checklist.loc DATA'!$C$3:$C$3000=D871,"#no matching result in Checklist.loc DATA")="#no matching result found in Checklist.loc DATA",_xlfn._xlws.FILTER('Checklist.loc DATA'!$D$3:$D$3000,'Checklist.loc DATA'!$C$3:$C$3000=D871,"#no matching result in Checklist.loc DATA")="MISSING",_xlfn._xlws.FILTER('Checklist.loc DATA'!$D$3:$D$3000,'Checklist.loc DATA'!$C$3:$C$3000=D871,"#no matching result in Checklist.loc DATA")=""),
            IF(_xlfn._xlws.FILTER('GAME.CHECKLIST_ Integrator'!$C$2:$C$3000,'GAME.CHECKLIST_ Integrator'!$D$2:$D$3000=D871,"#no matching result in GAME.CHECKLIST Integrator")="0","#Text found in aircraft PAGE_Integrator but no matching entry name; check that you copy-pasted entry names",
                   _xlfn._xlws.FILTER('GAME.CHECKLIST_ Integrator'!$C$2:$C$3000,'GAME.CHECKLIST_ Integrator'!$D$2:$D$3000=D871,"#no matching result in GAME.CHECKLIST Integrator")),
           _xlfn._xlws.FILTER('Checklist.loc DATA'!$D$3:$D$3000,'Checklist.loc DATA'!$C$3:$C$3000=D871,"#no matching result in Checklist.loc DATA")))</f>
        <v/>
      </c>
      <c r="F871" s="52"/>
      <c r="G871" s="46" t="str" cm="1">
        <f t="array" ref="G871">IF(F871="","",
       IF(OR(_xlfn._xlws.FILTER('Checklist.loc DATA'!$D$3:$D$3000,'Checklist.loc DATA'!$C$3:$C$3000=F871,"#no matching result in Checklist.loc DATA")="#no matching result found in Checklist.loc DATA",_xlfn._xlws.FILTER('Checklist.loc DATA'!$D$3:$D$3000,'Checklist.loc DATA'!$C$3:$C$3000=F871,"#no matching result in Checklist.loc DATA")="MISSING",_xlfn._xlws.FILTER('Checklist.loc DATA'!$D$3:$D$3000,'Checklist.loc DATA'!$C$3:$C$3000=F871,"#no matching result in Checklist.loc DATA")=""),
            IF(_xlfn._xlws.FILTER('GAME.CHECKLIST_ Integrator'!$C$2:$C$3000,'GAME.CHECKLIST_ Integrator'!$D$2:$D$3000=F871,"#no matching result in GAME.CHECKLIST Integrator")="0","#Text found in aircraft PAGE_Integrator but no matching entry name; check that you copy-pasted entry names",
                   _xlfn._xlws.FILTER('GAME.CHECKLIST_ Integrator'!$C$2:$C$3000,'GAME.CHECKLIST_ Integrator'!$D$2:$D$3000=F871,"#no matching result in GAME.CHECKLIST Integrator")),
           _xlfn._xlws.FILTER('Checklist.loc DATA'!$D$3:$D$3000,'Checklist.loc DATA'!$C$3:$C$3000=F871,"#no matching result in Checklist.loc DATA")))</f>
        <v/>
      </c>
      <c r="H871" s="61"/>
      <c r="I871" s="46" t="str" cm="1">
        <f t="array" ref="I871">IF(H871="","",
       IF(OR(_xlfn._xlws.FILTER('Checklist.loc DATA'!$D$3:$D$3000,'Checklist.loc DATA'!$C$3:$C$3000=H871,"#no matching result in Checklist.loc DATA")="#no matching result found in Checklist.loc DATA",_xlfn._xlws.FILTER('Checklist.loc DATA'!$D$3:$D$3000,'Checklist.loc DATA'!$C$3:$C$3000=H871,"#no matching result in Checklist.loc DATA")="MISSING",_xlfn._xlws.FILTER('Checklist.loc DATA'!$D$3:$D$3000,'Checklist.loc DATA'!$C$3:$C$3000=H871,"#no matching result in Checklist.loc DATA")=""),
            IF(_xlfn._xlws.FILTER('GAME.CHECKLIST_ Integrator'!$C$2:$C$3000,'GAME.CHECKLIST_ Integrator'!$D$2:$D$3000=H871,"#no matching result in GAME.CHECKLIST Integrator")="0","#Text found in aircraft PAGE_Integrator but no matching entry name; check that you copy-pasted entry names",
                   _xlfn._xlws.FILTER('GAME.CHECKLIST_ Integrator'!$C$2:$C$3000,'GAME.CHECKLIST_ Integrator'!$D$2:$D$3000=H871,"#no matching result in GAME.CHECKLIST Integrator")),
           _xlfn._xlws.FILTER('Checklist.loc DATA'!$D$3:$D$3000,'Checklist.loc DATA'!$C$3:$C$3000=H871,"#no matching result in Checklist.loc DATA")))</f>
        <v/>
      </c>
      <c r="J871" s="48"/>
      <c r="K871" s="46" t="str" cm="1">
        <f t="array" ref="K871">IF(OR(J871="",J871=0),"",
       IF(OR(_xlfn._xlws.FILTER('Checklist.loc DATA'!$E$3:$E$3000,'Checklist.loc DATA'!$D$3:$D$3000=J871,"#no matching result in Checklist.loc DATA")="#no matching result found in Checklist.loc DATA",_xlfn._xlws.FILTER('Checklist.loc DATA'!$E$3:$E$3000,'Checklist.loc DATA'!$D$3:$D$3000=J871,"#no matching result in Checklist.loc DATA")="MISSING",_xlfn._xlws.FILTER('Checklist.loc DATA'!$E$3:$E$3000,'Checklist.loc DATA'!$D$3:$D$3000=J871,"#no matching result in Checklist.loc DATA")=""),
          IF(_xlfn._xlws.FILTER('CLUE. Integrator'!$C$2:$C$3000,'CLUE. Integrator'!$D$2:$D$3000=J871,"#no matching result in aircraft CLUE_Integrator")="0","#Text found in aircraft CLUE_Integrator but no matching entry name; check that you copy-pasted entry names",
                   _xlfn._xlws.FILTER('CLUE. Integrator'!$C$2:$C$3000,'CLUE. Integrator'!$D$2:$D$3000=J871,"#no matching result in aircraft CLUE_Integrator")),
           _xlfn._xlws.FILTER('Checklist.loc DATA'!$E$3:$E$3000,'Checklist.loc DATA'!$D$3:$D$3000=J871,"#no matching result in Checklist.loc DATA")))</f>
        <v/>
      </c>
      <c r="L871" s="63" t="str">
        <f>IF('Integrator tracking'!G880="","",'Integrator tracking'!G880)</f>
        <v/>
      </c>
      <c r="M871" s="14" t="str">
        <f t="shared" si="26"/>
        <v/>
      </c>
      <c r="N871" s="14" t="str">
        <f>IF(F871="","",
_xlfn.CONCAT('Resource Checklist generator'!$A$2,UPPER('Resource Checklist generator'!$O$1),SUBSTITUTE(_xlfn.CONCAT(G871,"_",I871),"GAME.CHECKLIST_",""),"_",T871,'Resource Checklist generator'!$M$2,L871,'Resource Checklist generator'!$K$2,CHAR(10),
    'Resource Checklist generator'!$L$1,'Resource Checklist generator'!$N$2,'Resource Checklist generator'!$K$1,CHAR(10),
    'Resource Checklist generator'!$N$1
))</f>
        <v/>
      </c>
      <c r="O871" s="14" t="str">
        <f>IF(NOT(OR(U871=0,U871="")),_xlfn.CONCAT('Resource Checklist generator'!$G$2,U871,'Resource Checklist generator'!$H$2,CHAR(10),'Resource Checklist generator'!$I$2),"")</f>
        <v/>
      </c>
      <c r="P871" s="14" t="str">
        <f>IF(NOT(OR(V871=0,V871="")),_xlfn.CONCAT('Resource Checklist generator'!$J$2,V871,'Resource Checklist generator'!$H$2,CHAR(10),'Resource Checklist generator'!$L$2),"")</f>
        <v/>
      </c>
      <c r="Q871" s="14" t="str">
        <f>IF(F871="","",
    _xlfn.CONCAT('Resource Checklist generator'!$A$1,UPPER('Resource Checklist generator'!$O$1),SUBSTITUTE(_xlfn.CONCAT(G871,"_",I871),"GAME.CHECKLIST_",""),'Resource Checklist generator'!$B$1,CHAR(10),
    'Resource Checklist generator'!$C$1,G871,'Resource Checklist generator'!$D$1,I871,'Resource Checklist generator'!$E$1,CHAR(10),
    IF(K871="","",_xlfn.CONCAT('Resource Checklist generator'!$F$1,K871,'Resource Checklist generator'!$G$1,CHAR(10))),
    'Resource Checklist generator'!$J$1,'Resource Checklist generator'!$K$1,CHAR(10),
    'Resource Checklist generator'!$N$1)
)</f>
        <v/>
      </c>
      <c r="R871" s="14"/>
      <c r="S871" s="14" t="str">
        <f t="shared" si="27"/>
        <v/>
      </c>
      <c r="T871" s="14" t="str" cm="1">
        <f t="array" ref="T871">IF(Q871="","",MATCH(MID(Q871,1,255),MID($R$3:$R$999,1,255),0))</f>
        <v/>
      </c>
      <c r="U871" s="14"/>
      <c r="V871" s="14"/>
    </row>
    <row r="872" spans="2:22">
      <c r="B872" s="9"/>
      <c r="C872" s="46" t="str" cm="1">
        <f t="array" ref="C872">IF(B872="","",
       IF(OR(_xlfn._xlws.FILTER('Checklist.loc DATA'!$D$3:$D$3000,'Checklist.loc DATA'!$C$3:$C$3000=B872,"#no matching result in Checklist.loc DATA")="#no matching result found in Checklist.loc DATA",_xlfn._xlws.FILTER('Checklist.loc DATA'!$D$3:$D$3000,'Checklist.loc DATA'!$C$3:$C$3000=B872,"#no matching result in Checklist.loc DATA")="MISSING",_xlfn._xlws.FILTER('Checklist.loc DATA'!$D$3:$D$3000,'Checklist.loc DATA'!$C$3:$C$3000=B872,"#no matching result in Checklist.loc DATA")=""),
            IF(_xlfn._xlws.FILTER('GAME.CHECKLIST_ Integrator'!$C$2:$C$3000,'GAME.CHECKLIST_ Integrator'!$D$2:$D$3000=B872,"#no matching result in GAME.CHECKLIST Integrator")="0","#Text found in aircraft PAGE_Integrator but no matching entry name; check that you copy-pasted entry names",
                   _xlfn._xlws.FILTER('GAME.CHECKLIST_ Integrator'!$C$2:$C$3000,'GAME.CHECKLIST_ Integrator'!$D$2:$D$3000=B872,"#no matching result in GAME.CHECKLIST Integrator")),
           _xlfn._xlws.FILTER('Checklist.loc DATA'!$D$3:$D$3000,'Checklist.loc DATA'!$C$3:$C$3000=B872,"#no matching result in Checklist.loc DATA")))</f>
        <v/>
      </c>
      <c r="D872" s="54"/>
      <c r="E872" s="46" t="str" cm="1">
        <f t="array" ref="E872">IF(D872="","",
       IF(OR(_xlfn._xlws.FILTER('Checklist.loc DATA'!$D$3:$D$3000,'Checklist.loc DATA'!$C$3:$C$3000=D872,"#no matching result in Checklist.loc DATA")="#no matching result found in Checklist.loc DATA",_xlfn._xlws.FILTER('Checklist.loc DATA'!$D$3:$D$3000,'Checklist.loc DATA'!$C$3:$C$3000=D872,"#no matching result in Checklist.loc DATA")="MISSING",_xlfn._xlws.FILTER('Checklist.loc DATA'!$D$3:$D$3000,'Checklist.loc DATA'!$C$3:$C$3000=D872,"#no matching result in Checklist.loc DATA")=""),
            IF(_xlfn._xlws.FILTER('GAME.CHECKLIST_ Integrator'!$C$2:$C$3000,'GAME.CHECKLIST_ Integrator'!$D$2:$D$3000=D872,"#no matching result in GAME.CHECKLIST Integrator")="0","#Text found in aircraft PAGE_Integrator but no matching entry name; check that you copy-pasted entry names",
                   _xlfn._xlws.FILTER('GAME.CHECKLIST_ Integrator'!$C$2:$C$3000,'GAME.CHECKLIST_ Integrator'!$D$2:$D$3000=D872,"#no matching result in GAME.CHECKLIST Integrator")),
           _xlfn._xlws.FILTER('Checklist.loc DATA'!$D$3:$D$3000,'Checklist.loc DATA'!$C$3:$C$3000=D872,"#no matching result in Checklist.loc DATA")))</f>
        <v/>
      </c>
      <c r="F872" s="52"/>
      <c r="G872" s="46" t="str" cm="1">
        <f t="array" ref="G872">IF(F872="","",
       IF(OR(_xlfn._xlws.FILTER('Checklist.loc DATA'!$D$3:$D$3000,'Checklist.loc DATA'!$C$3:$C$3000=F872,"#no matching result in Checklist.loc DATA")="#no matching result found in Checklist.loc DATA",_xlfn._xlws.FILTER('Checklist.loc DATA'!$D$3:$D$3000,'Checklist.loc DATA'!$C$3:$C$3000=F872,"#no matching result in Checklist.loc DATA")="MISSING",_xlfn._xlws.FILTER('Checklist.loc DATA'!$D$3:$D$3000,'Checklist.loc DATA'!$C$3:$C$3000=F872,"#no matching result in Checklist.loc DATA")=""),
            IF(_xlfn._xlws.FILTER('GAME.CHECKLIST_ Integrator'!$C$2:$C$3000,'GAME.CHECKLIST_ Integrator'!$D$2:$D$3000=F872,"#no matching result in GAME.CHECKLIST Integrator")="0","#Text found in aircraft PAGE_Integrator but no matching entry name; check that you copy-pasted entry names",
                   _xlfn._xlws.FILTER('GAME.CHECKLIST_ Integrator'!$C$2:$C$3000,'GAME.CHECKLIST_ Integrator'!$D$2:$D$3000=F872,"#no matching result in GAME.CHECKLIST Integrator")),
           _xlfn._xlws.FILTER('Checklist.loc DATA'!$D$3:$D$3000,'Checklist.loc DATA'!$C$3:$C$3000=F872,"#no matching result in Checklist.loc DATA")))</f>
        <v/>
      </c>
      <c r="H872" s="61"/>
      <c r="I872" s="46" t="str" cm="1">
        <f t="array" ref="I872">IF(H872="","",
       IF(OR(_xlfn._xlws.FILTER('Checklist.loc DATA'!$D$3:$D$3000,'Checklist.loc DATA'!$C$3:$C$3000=H872,"#no matching result in Checklist.loc DATA")="#no matching result found in Checklist.loc DATA",_xlfn._xlws.FILTER('Checklist.loc DATA'!$D$3:$D$3000,'Checklist.loc DATA'!$C$3:$C$3000=H872,"#no matching result in Checklist.loc DATA")="MISSING",_xlfn._xlws.FILTER('Checklist.loc DATA'!$D$3:$D$3000,'Checklist.loc DATA'!$C$3:$C$3000=H872,"#no matching result in Checklist.loc DATA")=""),
            IF(_xlfn._xlws.FILTER('GAME.CHECKLIST_ Integrator'!$C$2:$C$3000,'GAME.CHECKLIST_ Integrator'!$D$2:$D$3000=H872,"#no matching result in GAME.CHECKLIST Integrator")="0","#Text found in aircraft PAGE_Integrator but no matching entry name; check that you copy-pasted entry names",
                   _xlfn._xlws.FILTER('GAME.CHECKLIST_ Integrator'!$C$2:$C$3000,'GAME.CHECKLIST_ Integrator'!$D$2:$D$3000=H872,"#no matching result in GAME.CHECKLIST Integrator")),
           _xlfn._xlws.FILTER('Checklist.loc DATA'!$D$3:$D$3000,'Checklist.loc DATA'!$C$3:$C$3000=H872,"#no matching result in Checklist.loc DATA")))</f>
        <v/>
      </c>
      <c r="J872" s="48"/>
      <c r="K872" s="46" t="str" cm="1">
        <f t="array" ref="K872">IF(OR(J872="",J872=0),"",
       IF(OR(_xlfn._xlws.FILTER('Checklist.loc DATA'!$E$3:$E$3000,'Checklist.loc DATA'!$D$3:$D$3000=J872,"#no matching result in Checklist.loc DATA")="#no matching result found in Checklist.loc DATA",_xlfn._xlws.FILTER('Checklist.loc DATA'!$E$3:$E$3000,'Checklist.loc DATA'!$D$3:$D$3000=J872,"#no matching result in Checklist.loc DATA")="MISSING",_xlfn._xlws.FILTER('Checklist.loc DATA'!$E$3:$E$3000,'Checklist.loc DATA'!$D$3:$D$3000=J872,"#no matching result in Checklist.loc DATA")=""),
          IF(_xlfn._xlws.FILTER('CLUE. Integrator'!$C$2:$C$3000,'CLUE. Integrator'!$D$2:$D$3000=J872,"#no matching result in aircraft CLUE_Integrator")="0","#Text found in aircraft CLUE_Integrator but no matching entry name; check that you copy-pasted entry names",
                   _xlfn._xlws.FILTER('CLUE. Integrator'!$C$2:$C$3000,'CLUE. Integrator'!$D$2:$D$3000=J872,"#no matching result in aircraft CLUE_Integrator")),
           _xlfn._xlws.FILTER('Checklist.loc DATA'!$E$3:$E$3000,'Checklist.loc DATA'!$D$3:$D$3000=J872,"#no matching result in Checklist.loc DATA")))</f>
        <v/>
      </c>
      <c r="L872" s="63" t="str">
        <f>IF('Integrator tracking'!G881="","",'Integrator tracking'!G881)</f>
        <v/>
      </c>
      <c r="M872" s="14" t="str">
        <f t="shared" si="26"/>
        <v/>
      </c>
      <c r="N872" s="14" t="str">
        <f>IF(F872="","",
_xlfn.CONCAT('Resource Checklist generator'!$A$2,UPPER('Resource Checklist generator'!$O$1),SUBSTITUTE(_xlfn.CONCAT(G872,"_",I872),"GAME.CHECKLIST_",""),"_",T872,'Resource Checklist generator'!$M$2,L872,'Resource Checklist generator'!$K$2,CHAR(10),
    'Resource Checklist generator'!$L$1,'Resource Checklist generator'!$N$2,'Resource Checklist generator'!$K$1,CHAR(10),
    'Resource Checklist generator'!$N$1
))</f>
        <v/>
      </c>
      <c r="O872" s="14" t="str">
        <f>IF(NOT(OR(U872=0,U872="")),_xlfn.CONCAT('Resource Checklist generator'!$G$2,U872,'Resource Checklist generator'!$H$2,CHAR(10),'Resource Checklist generator'!$I$2),"")</f>
        <v/>
      </c>
      <c r="P872" s="14" t="str">
        <f>IF(NOT(OR(V872=0,V872="")),_xlfn.CONCAT('Resource Checklist generator'!$J$2,V872,'Resource Checklist generator'!$H$2,CHAR(10),'Resource Checklist generator'!$L$2),"")</f>
        <v/>
      </c>
      <c r="Q872" s="14" t="str">
        <f>IF(F872="","",
    _xlfn.CONCAT('Resource Checklist generator'!$A$1,UPPER('Resource Checklist generator'!$O$1),SUBSTITUTE(_xlfn.CONCAT(G872,"_",I872),"GAME.CHECKLIST_",""),'Resource Checklist generator'!$B$1,CHAR(10),
    'Resource Checklist generator'!$C$1,G872,'Resource Checklist generator'!$D$1,I872,'Resource Checklist generator'!$E$1,CHAR(10),
    IF(K872="","",_xlfn.CONCAT('Resource Checklist generator'!$F$1,K872,'Resource Checklist generator'!$G$1,CHAR(10))),
    'Resource Checklist generator'!$J$1,'Resource Checklist generator'!$K$1,CHAR(10),
    'Resource Checklist generator'!$N$1)
)</f>
        <v/>
      </c>
      <c r="R872" s="14"/>
      <c r="S872" s="14" t="str">
        <f t="shared" si="27"/>
        <v/>
      </c>
      <c r="T872" s="14" t="str" cm="1">
        <f t="array" ref="T872">IF(Q872="","",MATCH(MID(Q872,1,255),MID($R$3:$R$999,1,255),0))</f>
        <v/>
      </c>
      <c r="U872" s="14"/>
      <c r="V872" s="14"/>
    </row>
    <row r="873" spans="2:22">
      <c r="B873" s="9"/>
      <c r="C873" s="46" t="str" cm="1">
        <f t="array" ref="C873">IF(B873="","",
       IF(OR(_xlfn._xlws.FILTER('Checklist.loc DATA'!$D$3:$D$3000,'Checklist.loc DATA'!$C$3:$C$3000=B873,"#no matching result in Checklist.loc DATA")="#no matching result found in Checklist.loc DATA",_xlfn._xlws.FILTER('Checklist.loc DATA'!$D$3:$D$3000,'Checklist.loc DATA'!$C$3:$C$3000=B873,"#no matching result in Checklist.loc DATA")="MISSING",_xlfn._xlws.FILTER('Checklist.loc DATA'!$D$3:$D$3000,'Checklist.loc DATA'!$C$3:$C$3000=B873,"#no matching result in Checklist.loc DATA")=""),
            IF(_xlfn._xlws.FILTER('GAME.CHECKLIST_ Integrator'!$C$2:$C$3000,'GAME.CHECKLIST_ Integrator'!$D$2:$D$3000=B873,"#no matching result in GAME.CHECKLIST Integrator")="0","#Text found in aircraft PAGE_Integrator but no matching entry name; check that you copy-pasted entry names",
                   _xlfn._xlws.FILTER('GAME.CHECKLIST_ Integrator'!$C$2:$C$3000,'GAME.CHECKLIST_ Integrator'!$D$2:$D$3000=B873,"#no matching result in GAME.CHECKLIST Integrator")),
           _xlfn._xlws.FILTER('Checklist.loc DATA'!$D$3:$D$3000,'Checklist.loc DATA'!$C$3:$C$3000=B873,"#no matching result in Checklist.loc DATA")))</f>
        <v/>
      </c>
      <c r="D873" s="54"/>
      <c r="E873" s="46" t="str" cm="1">
        <f t="array" ref="E873">IF(D873="","",
       IF(OR(_xlfn._xlws.FILTER('Checklist.loc DATA'!$D$3:$D$3000,'Checklist.loc DATA'!$C$3:$C$3000=D873,"#no matching result in Checklist.loc DATA")="#no matching result found in Checklist.loc DATA",_xlfn._xlws.FILTER('Checklist.loc DATA'!$D$3:$D$3000,'Checklist.loc DATA'!$C$3:$C$3000=D873,"#no matching result in Checklist.loc DATA")="MISSING",_xlfn._xlws.FILTER('Checklist.loc DATA'!$D$3:$D$3000,'Checklist.loc DATA'!$C$3:$C$3000=D873,"#no matching result in Checklist.loc DATA")=""),
            IF(_xlfn._xlws.FILTER('GAME.CHECKLIST_ Integrator'!$C$2:$C$3000,'GAME.CHECKLIST_ Integrator'!$D$2:$D$3000=D873,"#no matching result in GAME.CHECKLIST Integrator")="0","#Text found in aircraft PAGE_Integrator but no matching entry name; check that you copy-pasted entry names",
                   _xlfn._xlws.FILTER('GAME.CHECKLIST_ Integrator'!$C$2:$C$3000,'GAME.CHECKLIST_ Integrator'!$D$2:$D$3000=D873,"#no matching result in GAME.CHECKLIST Integrator")),
           _xlfn._xlws.FILTER('Checklist.loc DATA'!$D$3:$D$3000,'Checklist.loc DATA'!$C$3:$C$3000=D873,"#no matching result in Checklist.loc DATA")))</f>
        <v/>
      </c>
      <c r="F873" s="52"/>
      <c r="G873" s="46" t="str" cm="1">
        <f t="array" ref="G873">IF(F873="","",
       IF(OR(_xlfn._xlws.FILTER('Checklist.loc DATA'!$D$3:$D$3000,'Checklist.loc DATA'!$C$3:$C$3000=F873,"#no matching result in Checklist.loc DATA")="#no matching result found in Checklist.loc DATA",_xlfn._xlws.FILTER('Checklist.loc DATA'!$D$3:$D$3000,'Checklist.loc DATA'!$C$3:$C$3000=F873,"#no matching result in Checklist.loc DATA")="MISSING",_xlfn._xlws.FILTER('Checklist.loc DATA'!$D$3:$D$3000,'Checklist.loc DATA'!$C$3:$C$3000=F873,"#no matching result in Checklist.loc DATA")=""),
            IF(_xlfn._xlws.FILTER('GAME.CHECKLIST_ Integrator'!$C$2:$C$3000,'GAME.CHECKLIST_ Integrator'!$D$2:$D$3000=F873,"#no matching result in GAME.CHECKLIST Integrator")="0","#Text found in aircraft PAGE_Integrator but no matching entry name; check that you copy-pasted entry names",
                   _xlfn._xlws.FILTER('GAME.CHECKLIST_ Integrator'!$C$2:$C$3000,'GAME.CHECKLIST_ Integrator'!$D$2:$D$3000=F873,"#no matching result in GAME.CHECKLIST Integrator")),
           _xlfn._xlws.FILTER('Checklist.loc DATA'!$D$3:$D$3000,'Checklist.loc DATA'!$C$3:$C$3000=F873,"#no matching result in Checklist.loc DATA")))</f>
        <v/>
      </c>
      <c r="H873" s="61"/>
      <c r="I873" s="46" t="str" cm="1">
        <f t="array" ref="I873">IF(H873="","",
       IF(OR(_xlfn._xlws.FILTER('Checklist.loc DATA'!$D$3:$D$3000,'Checklist.loc DATA'!$C$3:$C$3000=H873,"#no matching result in Checklist.loc DATA")="#no matching result found in Checklist.loc DATA",_xlfn._xlws.FILTER('Checklist.loc DATA'!$D$3:$D$3000,'Checklist.loc DATA'!$C$3:$C$3000=H873,"#no matching result in Checklist.loc DATA")="MISSING",_xlfn._xlws.FILTER('Checklist.loc DATA'!$D$3:$D$3000,'Checklist.loc DATA'!$C$3:$C$3000=H873,"#no matching result in Checklist.loc DATA")=""),
            IF(_xlfn._xlws.FILTER('GAME.CHECKLIST_ Integrator'!$C$2:$C$3000,'GAME.CHECKLIST_ Integrator'!$D$2:$D$3000=H873,"#no matching result in GAME.CHECKLIST Integrator")="0","#Text found in aircraft PAGE_Integrator but no matching entry name; check that you copy-pasted entry names",
                   _xlfn._xlws.FILTER('GAME.CHECKLIST_ Integrator'!$C$2:$C$3000,'GAME.CHECKLIST_ Integrator'!$D$2:$D$3000=H873,"#no matching result in GAME.CHECKLIST Integrator")),
           _xlfn._xlws.FILTER('Checklist.loc DATA'!$D$3:$D$3000,'Checklist.loc DATA'!$C$3:$C$3000=H873,"#no matching result in Checklist.loc DATA")))</f>
        <v/>
      </c>
      <c r="J873" s="48"/>
      <c r="K873" s="46" t="str" cm="1">
        <f t="array" ref="K873">IF(OR(J873="",J873=0),"",
       IF(OR(_xlfn._xlws.FILTER('Checklist.loc DATA'!$E$3:$E$3000,'Checklist.loc DATA'!$D$3:$D$3000=J873,"#no matching result in Checklist.loc DATA")="#no matching result found in Checklist.loc DATA",_xlfn._xlws.FILTER('Checklist.loc DATA'!$E$3:$E$3000,'Checklist.loc DATA'!$D$3:$D$3000=J873,"#no matching result in Checklist.loc DATA")="MISSING",_xlfn._xlws.FILTER('Checklist.loc DATA'!$E$3:$E$3000,'Checklist.loc DATA'!$D$3:$D$3000=J873,"#no matching result in Checklist.loc DATA")=""),
          IF(_xlfn._xlws.FILTER('CLUE. Integrator'!$C$2:$C$3000,'CLUE. Integrator'!$D$2:$D$3000=J873,"#no matching result in aircraft CLUE_Integrator")="0","#Text found in aircraft CLUE_Integrator but no matching entry name; check that you copy-pasted entry names",
                   _xlfn._xlws.FILTER('CLUE. Integrator'!$C$2:$C$3000,'CLUE. Integrator'!$D$2:$D$3000=J873,"#no matching result in aircraft CLUE_Integrator")),
           _xlfn._xlws.FILTER('Checklist.loc DATA'!$E$3:$E$3000,'Checklist.loc DATA'!$D$3:$D$3000=J873,"#no matching result in Checklist.loc DATA")))</f>
        <v/>
      </c>
      <c r="L873" s="63" t="str">
        <f>IF('Integrator tracking'!G882="","",'Integrator tracking'!G882)</f>
        <v/>
      </c>
      <c r="M873" s="14" t="str">
        <f t="shared" si="26"/>
        <v/>
      </c>
      <c r="N873" s="14" t="str">
        <f>IF(F873="","",
_xlfn.CONCAT('Resource Checklist generator'!$A$2,UPPER('Resource Checklist generator'!$O$1),SUBSTITUTE(_xlfn.CONCAT(G873,"_",I873),"GAME.CHECKLIST_",""),"_",T873,'Resource Checklist generator'!$M$2,L873,'Resource Checklist generator'!$K$2,CHAR(10),
    'Resource Checklist generator'!$L$1,'Resource Checklist generator'!$N$2,'Resource Checklist generator'!$K$1,CHAR(10),
    'Resource Checklist generator'!$N$1
))</f>
        <v/>
      </c>
      <c r="O873" s="14" t="str">
        <f>IF(NOT(OR(U873=0,U873="")),_xlfn.CONCAT('Resource Checklist generator'!$G$2,U873,'Resource Checklist generator'!$H$2,CHAR(10),'Resource Checklist generator'!$I$2),"")</f>
        <v/>
      </c>
      <c r="P873" s="14" t="str">
        <f>IF(NOT(OR(V873=0,V873="")),_xlfn.CONCAT('Resource Checklist generator'!$J$2,V873,'Resource Checklist generator'!$H$2,CHAR(10),'Resource Checklist generator'!$L$2),"")</f>
        <v/>
      </c>
      <c r="Q873" s="14" t="str">
        <f>IF(F873="","",
    _xlfn.CONCAT('Resource Checklist generator'!$A$1,UPPER('Resource Checklist generator'!$O$1),SUBSTITUTE(_xlfn.CONCAT(G873,"_",I873),"GAME.CHECKLIST_",""),'Resource Checklist generator'!$B$1,CHAR(10),
    'Resource Checklist generator'!$C$1,G873,'Resource Checklist generator'!$D$1,I873,'Resource Checklist generator'!$E$1,CHAR(10),
    IF(K873="","",_xlfn.CONCAT('Resource Checklist generator'!$F$1,K873,'Resource Checklist generator'!$G$1,CHAR(10))),
    'Resource Checklist generator'!$J$1,'Resource Checklist generator'!$K$1,CHAR(10),
    'Resource Checklist generator'!$N$1)
)</f>
        <v/>
      </c>
      <c r="R873" s="14"/>
      <c r="S873" s="14" t="str">
        <f t="shared" si="27"/>
        <v/>
      </c>
      <c r="T873" s="14" t="str" cm="1">
        <f t="array" ref="T873">IF(Q873="","",MATCH(MID(Q873,1,255),MID($R$3:$R$999,1,255),0))</f>
        <v/>
      </c>
      <c r="U873" s="14"/>
      <c r="V873" s="14"/>
    </row>
    <row r="874" spans="2:22">
      <c r="B874" s="9"/>
      <c r="C874" s="46" t="str" cm="1">
        <f t="array" ref="C874">IF(B874="","",
       IF(OR(_xlfn._xlws.FILTER('Checklist.loc DATA'!$D$3:$D$3000,'Checklist.loc DATA'!$C$3:$C$3000=B874,"#no matching result in Checklist.loc DATA")="#no matching result found in Checklist.loc DATA",_xlfn._xlws.FILTER('Checklist.loc DATA'!$D$3:$D$3000,'Checklist.loc DATA'!$C$3:$C$3000=B874,"#no matching result in Checklist.loc DATA")="MISSING",_xlfn._xlws.FILTER('Checklist.loc DATA'!$D$3:$D$3000,'Checklist.loc DATA'!$C$3:$C$3000=B874,"#no matching result in Checklist.loc DATA")=""),
            IF(_xlfn._xlws.FILTER('GAME.CHECKLIST_ Integrator'!$C$2:$C$3000,'GAME.CHECKLIST_ Integrator'!$D$2:$D$3000=B874,"#no matching result in GAME.CHECKLIST Integrator")="0","#Text found in aircraft PAGE_Integrator but no matching entry name; check that you copy-pasted entry names",
                   _xlfn._xlws.FILTER('GAME.CHECKLIST_ Integrator'!$C$2:$C$3000,'GAME.CHECKLIST_ Integrator'!$D$2:$D$3000=B874,"#no matching result in GAME.CHECKLIST Integrator")),
           _xlfn._xlws.FILTER('Checklist.loc DATA'!$D$3:$D$3000,'Checklist.loc DATA'!$C$3:$C$3000=B874,"#no matching result in Checklist.loc DATA")))</f>
        <v/>
      </c>
      <c r="D874" s="54"/>
      <c r="E874" s="46" t="str" cm="1">
        <f t="array" ref="E874">IF(D874="","",
       IF(OR(_xlfn._xlws.FILTER('Checklist.loc DATA'!$D$3:$D$3000,'Checklist.loc DATA'!$C$3:$C$3000=D874,"#no matching result in Checklist.loc DATA")="#no matching result found in Checklist.loc DATA",_xlfn._xlws.FILTER('Checklist.loc DATA'!$D$3:$D$3000,'Checklist.loc DATA'!$C$3:$C$3000=D874,"#no matching result in Checklist.loc DATA")="MISSING",_xlfn._xlws.FILTER('Checklist.loc DATA'!$D$3:$D$3000,'Checklist.loc DATA'!$C$3:$C$3000=D874,"#no matching result in Checklist.loc DATA")=""),
            IF(_xlfn._xlws.FILTER('GAME.CHECKLIST_ Integrator'!$C$2:$C$3000,'GAME.CHECKLIST_ Integrator'!$D$2:$D$3000=D874,"#no matching result in GAME.CHECKLIST Integrator")="0","#Text found in aircraft PAGE_Integrator but no matching entry name; check that you copy-pasted entry names",
                   _xlfn._xlws.FILTER('GAME.CHECKLIST_ Integrator'!$C$2:$C$3000,'GAME.CHECKLIST_ Integrator'!$D$2:$D$3000=D874,"#no matching result in GAME.CHECKLIST Integrator")),
           _xlfn._xlws.FILTER('Checklist.loc DATA'!$D$3:$D$3000,'Checklist.loc DATA'!$C$3:$C$3000=D874,"#no matching result in Checklist.loc DATA")))</f>
        <v/>
      </c>
      <c r="F874" s="52"/>
      <c r="G874" s="46" t="str" cm="1">
        <f t="array" ref="G874">IF(F874="","",
       IF(OR(_xlfn._xlws.FILTER('Checklist.loc DATA'!$D$3:$D$3000,'Checklist.loc DATA'!$C$3:$C$3000=F874,"#no matching result in Checklist.loc DATA")="#no matching result found in Checklist.loc DATA",_xlfn._xlws.FILTER('Checklist.loc DATA'!$D$3:$D$3000,'Checklist.loc DATA'!$C$3:$C$3000=F874,"#no matching result in Checklist.loc DATA")="MISSING",_xlfn._xlws.FILTER('Checklist.loc DATA'!$D$3:$D$3000,'Checklist.loc DATA'!$C$3:$C$3000=F874,"#no matching result in Checklist.loc DATA")=""),
            IF(_xlfn._xlws.FILTER('GAME.CHECKLIST_ Integrator'!$C$2:$C$3000,'GAME.CHECKLIST_ Integrator'!$D$2:$D$3000=F874,"#no matching result in GAME.CHECKLIST Integrator")="0","#Text found in aircraft PAGE_Integrator but no matching entry name; check that you copy-pasted entry names",
                   _xlfn._xlws.FILTER('GAME.CHECKLIST_ Integrator'!$C$2:$C$3000,'GAME.CHECKLIST_ Integrator'!$D$2:$D$3000=F874,"#no matching result in GAME.CHECKLIST Integrator")),
           _xlfn._xlws.FILTER('Checklist.loc DATA'!$D$3:$D$3000,'Checklist.loc DATA'!$C$3:$C$3000=F874,"#no matching result in Checklist.loc DATA")))</f>
        <v/>
      </c>
      <c r="H874" s="61"/>
      <c r="I874" s="46" t="str" cm="1">
        <f t="array" ref="I874">IF(H874="","",
       IF(OR(_xlfn._xlws.FILTER('Checklist.loc DATA'!$D$3:$D$3000,'Checklist.loc DATA'!$C$3:$C$3000=H874,"#no matching result in Checklist.loc DATA")="#no matching result found in Checklist.loc DATA",_xlfn._xlws.FILTER('Checklist.loc DATA'!$D$3:$D$3000,'Checklist.loc DATA'!$C$3:$C$3000=H874,"#no matching result in Checklist.loc DATA")="MISSING",_xlfn._xlws.FILTER('Checklist.loc DATA'!$D$3:$D$3000,'Checklist.loc DATA'!$C$3:$C$3000=H874,"#no matching result in Checklist.loc DATA")=""),
            IF(_xlfn._xlws.FILTER('GAME.CHECKLIST_ Integrator'!$C$2:$C$3000,'GAME.CHECKLIST_ Integrator'!$D$2:$D$3000=H874,"#no matching result in GAME.CHECKLIST Integrator")="0","#Text found in aircraft PAGE_Integrator but no matching entry name; check that you copy-pasted entry names",
                   _xlfn._xlws.FILTER('GAME.CHECKLIST_ Integrator'!$C$2:$C$3000,'GAME.CHECKLIST_ Integrator'!$D$2:$D$3000=H874,"#no matching result in GAME.CHECKLIST Integrator")),
           _xlfn._xlws.FILTER('Checklist.loc DATA'!$D$3:$D$3000,'Checklist.loc DATA'!$C$3:$C$3000=H874,"#no matching result in Checklist.loc DATA")))</f>
        <v/>
      </c>
      <c r="J874" s="48"/>
      <c r="K874" s="46" t="str" cm="1">
        <f t="array" ref="K874">IF(OR(J874="",J874=0),"",
       IF(OR(_xlfn._xlws.FILTER('Checklist.loc DATA'!$E$3:$E$3000,'Checklist.loc DATA'!$D$3:$D$3000=J874,"#no matching result in Checklist.loc DATA")="#no matching result found in Checklist.loc DATA",_xlfn._xlws.FILTER('Checklist.loc DATA'!$E$3:$E$3000,'Checklist.loc DATA'!$D$3:$D$3000=J874,"#no matching result in Checklist.loc DATA")="MISSING",_xlfn._xlws.FILTER('Checklist.loc DATA'!$E$3:$E$3000,'Checklist.loc DATA'!$D$3:$D$3000=J874,"#no matching result in Checklist.loc DATA")=""),
          IF(_xlfn._xlws.FILTER('CLUE. Integrator'!$C$2:$C$3000,'CLUE. Integrator'!$D$2:$D$3000=J874,"#no matching result in aircraft CLUE_Integrator")="0","#Text found in aircraft CLUE_Integrator but no matching entry name; check that you copy-pasted entry names",
                   _xlfn._xlws.FILTER('CLUE. Integrator'!$C$2:$C$3000,'CLUE. Integrator'!$D$2:$D$3000=J874,"#no matching result in aircraft CLUE_Integrator")),
           _xlfn._xlws.FILTER('Checklist.loc DATA'!$E$3:$E$3000,'Checklist.loc DATA'!$D$3:$D$3000=J874,"#no matching result in Checklist.loc DATA")))</f>
        <v/>
      </c>
      <c r="L874" s="63" t="str">
        <f>IF('Integrator tracking'!G883="","",'Integrator tracking'!G883)</f>
        <v/>
      </c>
      <c r="M874" s="14" t="str">
        <f t="shared" si="26"/>
        <v/>
      </c>
      <c r="N874" s="14" t="str">
        <f>IF(F874="","",
_xlfn.CONCAT('Resource Checklist generator'!$A$2,UPPER('Resource Checklist generator'!$O$1),SUBSTITUTE(_xlfn.CONCAT(G874,"_",I874),"GAME.CHECKLIST_",""),"_",T874,'Resource Checklist generator'!$M$2,L874,'Resource Checklist generator'!$K$2,CHAR(10),
    'Resource Checklist generator'!$L$1,'Resource Checklist generator'!$N$2,'Resource Checklist generator'!$K$1,CHAR(10),
    'Resource Checklist generator'!$N$1
))</f>
        <v/>
      </c>
      <c r="O874" s="14" t="str">
        <f>IF(NOT(OR(U874=0,U874="")),_xlfn.CONCAT('Resource Checklist generator'!$G$2,U874,'Resource Checklist generator'!$H$2,CHAR(10),'Resource Checklist generator'!$I$2),"")</f>
        <v/>
      </c>
      <c r="P874" s="14" t="str">
        <f>IF(NOT(OR(V874=0,V874="")),_xlfn.CONCAT('Resource Checklist generator'!$J$2,V874,'Resource Checklist generator'!$H$2,CHAR(10),'Resource Checklist generator'!$L$2),"")</f>
        <v/>
      </c>
      <c r="Q874" s="14" t="str">
        <f>IF(F874="","",
    _xlfn.CONCAT('Resource Checklist generator'!$A$1,UPPER('Resource Checklist generator'!$O$1),SUBSTITUTE(_xlfn.CONCAT(G874,"_",I874),"GAME.CHECKLIST_",""),'Resource Checklist generator'!$B$1,CHAR(10),
    'Resource Checklist generator'!$C$1,G874,'Resource Checklist generator'!$D$1,I874,'Resource Checklist generator'!$E$1,CHAR(10),
    IF(K874="","",_xlfn.CONCAT('Resource Checklist generator'!$F$1,K874,'Resource Checklist generator'!$G$1,CHAR(10))),
    'Resource Checklist generator'!$J$1,'Resource Checklist generator'!$K$1,CHAR(10),
    'Resource Checklist generator'!$N$1)
)</f>
        <v/>
      </c>
      <c r="R874" s="14"/>
      <c r="S874" s="14" t="str">
        <f t="shared" si="27"/>
        <v/>
      </c>
      <c r="T874" s="14" t="str" cm="1">
        <f t="array" ref="T874">IF(Q874="","",MATCH(MID(Q874,1,255),MID($R$3:$R$999,1,255),0))</f>
        <v/>
      </c>
      <c r="U874" s="14"/>
      <c r="V874" s="14"/>
    </row>
    <row r="875" spans="2:22">
      <c r="B875" s="9"/>
      <c r="C875" s="46" t="str" cm="1">
        <f t="array" ref="C875">IF(B875="","",
       IF(OR(_xlfn._xlws.FILTER('Checklist.loc DATA'!$D$3:$D$3000,'Checklist.loc DATA'!$C$3:$C$3000=B875,"#no matching result in Checklist.loc DATA")="#no matching result found in Checklist.loc DATA",_xlfn._xlws.FILTER('Checklist.loc DATA'!$D$3:$D$3000,'Checklist.loc DATA'!$C$3:$C$3000=B875,"#no matching result in Checklist.loc DATA")="MISSING",_xlfn._xlws.FILTER('Checklist.loc DATA'!$D$3:$D$3000,'Checklist.loc DATA'!$C$3:$C$3000=B875,"#no matching result in Checklist.loc DATA")=""),
            IF(_xlfn._xlws.FILTER('GAME.CHECKLIST_ Integrator'!$C$2:$C$3000,'GAME.CHECKLIST_ Integrator'!$D$2:$D$3000=B875,"#no matching result in GAME.CHECKLIST Integrator")="0","#Text found in aircraft PAGE_Integrator but no matching entry name; check that you copy-pasted entry names",
                   _xlfn._xlws.FILTER('GAME.CHECKLIST_ Integrator'!$C$2:$C$3000,'GAME.CHECKLIST_ Integrator'!$D$2:$D$3000=B875,"#no matching result in GAME.CHECKLIST Integrator")),
           _xlfn._xlws.FILTER('Checklist.loc DATA'!$D$3:$D$3000,'Checklist.loc DATA'!$C$3:$C$3000=B875,"#no matching result in Checklist.loc DATA")))</f>
        <v/>
      </c>
      <c r="D875" s="54"/>
      <c r="E875" s="46" t="str" cm="1">
        <f t="array" ref="E875">IF(D875="","",
       IF(OR(_xlfn._xlws.FILTER('Checklist.loc DATA'!$D$3:$D$3000,'Checklist.loc DATA'!$C$3:$C$3000=D875,"#no matching result in Checklist.loc DATA")="#no matching result found in Checklist.loc DATA",_xlfn._xlws.FILTER('Checklist.loc DATA'!$D$3:$D$3000,'Checklist.loc DATA'!$C$3:$C$3000=D875,"#no matching result in Checklist.loc DATA")="MISSING",_xlfn._xlws.FILTER('Checklist.loc DATA'!$D$3:$D$3000,'Checklist.loc DATA'!$C$3:$C$3000=D875,"#no matching result in Checklist.loc DATA")=""),
            IF(_xlfn._xlws.FILTER('GAME.CHECKLIST_ Integrator'!$C$2:$C$3000,'GAME.CHECKLIST_ Integrator'!$D$2:$D$3000=D875,"#no matching result in GAME.CHECKLIST Integrator")="0","#Text found in aircraft PAGE_Integrator but no matching entry name; check that you copy-pasted entry names",
                   _xlfn._xlws.FILTER('GAME.CHECKLIST_ Integrator'!$C$2:$C$3000,'GAME.CHECKLIST_ Integrator'!$D$2:$D$3000=D875,"#no matching result in GAME.CHECKLIST Integrator")),
           _xlfn._xlws.FILTER('Checklist.loc DATA'!$D$3:$D$3000,'Checklist.loc DATA'!$C$3:$C$3000=D875,"#no matching result in Checklist.loc DATA")))</f>
        <v/>
      </c>
      <c r="F875" s="52"/>
      <c r="G875" s="46" t="str" cm="1">
        <f t="array" ref="G875">IF(F875="","",
       IF(OR(_xlfn._xlws.FILTER('Checklist.loc DATA'!$D$3:$D$3000,'Checklist.loc DATA'!$C$3:$C$3000=F875,"#no matching result in Checklist.loc DATA")="#no matching result found in Checklist.loc DATA",_xlfn._xlws.FILTER('Checklist.loc DATA'!$D$3:$D$3000,'Checklist.loc DATA'!$C$3:$C$3000=F875,"#no matching result in Checklist.loc DATA")="MISSING",_xlfn._xlws.FILTER('Checklist.loc DATA'!$D$3:$D$3000,'Checklist.loc DATA'!$C$3:$C$3000=F875,"#no matching result in Checklist.loc DATA")=""),
            IF(_xlfn._xlws.FILTER('GAME.CHECKLIST_ Integrator'!$C$2:$C$3000,'GAME.CHECKLIST_ Integrator'!$D$2:$D$3000=F875,"#no matching result in GAME.CHECKLIST Integrator")="0","#Text found in aircraft PAGE_Integrator but no matching entry name; check that you copy-pasted entry names",
                   _xlfn._xlws.FILTER('GAME.CHECKLIST_ Integrator'!$C$2:$C$3000,'GAME.CHECKLIST_ Integrator'!$D$2:$D$3000=F875,"#no matching result in GAME.CHECKLIST Integrator")),
           _xlfn._xlws.FILTER('Checklist.loc DATA'!$D$3:$D$3000,'Checklist.loc DATA'!$C$3:$C$3000=F875,"#no matching result in Checklist.loc DATA")))</f>
        <v/>
      </c>
      <c r="H875" s="61"/>
      <c r="I875" s="46" t="str" cm="1">
        <f t="array" ref="I875">IF(H875="","",
       IF(OR(_xlfn._xlws.FILTER('Checklist.loc DATA'!$D$3:$D$3000,'Checklist.loc DATA'!$C$3:$C$3000=H875,"#no matching result in Checklist.loc DATA")="#no matching result found in Checklist.loc DATA",_xlfn._xlws.FILTER('Checklist.loc DATA'!$D$3:$D$3000,'Checklist.loc DATA'!$C$3:$C$3000=H875,"#no matching result in Checklist.loc DATA")="MISSING",_xlfn._xlws.FILTER('Checklist.loc DATA'!$D$3:$D$3000,'Checklist.loc DATA'!$C$3:$C$3000=H875,"#no matching result in Checklist.loc DATA")=""),
            IF(_xlfn._xlws.FILTER('GAME.CHECKLIST_ Integrator'!$C$2:$C$3000,'GAME.CHECKLIST_ Integrator'!$D$2:$D$3000=H875,"#no matching result in GAME.CHECKLIST Integrator")="0","#Text found in aircraft PAGE_Integrator but no matching entry name; check that you copy-pasted entry names",
                   _xlfn._xlws.FILTER('GAME.CHECKLIST_ Integrator'!$C$2:$C$3000,'GAME.CHECKLIST_ Integrator'!$D$2:$D$3000=H875,"#no matching result in GAME.CHECKLIST Integrator")),
           _xlfn._xlws.FILTER('Checklist.loc DATA'!$D$3:$D$3000,'Checklist.loc DATA'!$C$3:$C$3000=H875,"#no matching result in Checklist.loc DATA")))</f>
        <v/>
      </c>
      <c r="J875" s="48"/>
      <c r="K875" s="46" t="str" cm="1">
        <f t="array" ref="K875">IF(OR(J875="",J875=0),"",
       IF(OR(_xlfn._xlws.FILTER('Checklist.loc DATA'!$E$3:$E$3000,'Checklist.loc DATA'!$D$3:$D$3000=J875,"#no matching result in Checklist.loc DATA")="#no matching result found in Checklist.loc DATA",_xlfn._xlws.FILTER('Checklist.loc DATA'!$E$3:$E$3000,'Checklist.loc DATA'!$D$3:$D$3000=J875,"#no matching result in Checklist.loc DATA")="MISSING",_xlfn._xlws.FILTER('Checklist.loc DATA'!$E$3:$E$3000,'Checklist.loc DATA'!$D$3:$D$3000=J875,"#no matching result in Checklist.loc DATA")=""),
          IF(_xlfn._xlws.FILTER('CLUE. Integrator'!$C$2:$C$3000,'CLUE. Integrator'!$D$2:$D$3000=J875,"#no matching result in aircraft CLUE_Integrator")="0","#Text found in aircraft CLUE_Integrator but no matching entry name; check that you copy-pasted entry names",
                   _xlfn._xlws.FILTER('CLUE. Integrator'!$C$2:$C$3000,'CLUE. Integrator'!$D$2:$D$3000=J875,"#no matching result in aircraft CLUE_Integrator")),
           _xlfn._xlws.FILTER('Checklist.loc DATA'!$E$3:$E$3000,'Checklist.loc DATA'!$D$3:$D$3000=J875,"#no matching result in Checklist.loc DATA")))</f>
        <v/>
      </c>
      <c r="L875" s="63" t="str">
        <f>IF('Integrator tracking'!G884="","",'Integrator tracking'!G884)</f>
        <v/>
      </c>
      <c r="M875" s="14" t="str">
        <f t="shared" si="26"/>
        <v/>
      </c>
      <c r="N875" s="14" t="str">
        <f>IF(F875="","",
_xlfn.CONCAT('Resource Checklist generator'!$A$2,UPPER('Resource Checklist generator'!$O$1),SUBSTITUTE(_xlfn.CONCAT(G875,"_",I875),"GAME.CHECKLIST_",""),"_",T875,'Resource Checklist generator'!$M$2,L875,'Resource Checklist generator'!$K$2,CHAR(10),
    'Resource Checklist generator'!$L$1,'Resource Checklist generator'!$N$2,'Resource Checklist generator'!$K$1,CHAR(10),
    'Resource Checklist generator'!$N$1
))</f>
        <v/>
      </c>
      <c r="O875" s="14" t="str">
        <f>IF(NOT(OR(U875=0,U875="")),_xlfn.CONCAT('Resource Checklist generator'!$G$2,U875,'Resource Checklist generator'!$H$2,CHAR(10),'Resource Checklist generator'!$I$2),"")</f>
        <v/>
      </c>
      <c r="P875" s="14" t="str">
        <f>IF(NOT(OR(V875=0,V875="")),_xlfn.CONCAT('Resource Checklist generator'!$J$2,V875,'Resource Checklist generator'!$H$2,CHAR(10),'Resource Checklist generator'!$L$2),"")</f>
        <v/>
      </c>
      <c r="Q875" s="14" t="str">
        <f>IF(F875="","",
    _xlfn.CONCAT('Resource Checklist generator'!$A$1,UPPER('Resource Checklist generator'!$O$1),SUBSTITUTE(_xlfn.CONCAT(G875,"_",I875),"GAME.CHECKLIST_",""),'Resource Checklist generator'!$B$1,CHAR(10),
    'Resource Checklist generator'!$C$1,G875,'Resource Checklist generator'!$D$1,I875,'Resource Checklist generator'!$E$1,CHAR(10),
    IF(K875="","",_xlfn.CONCAT('Resource Checklist generator'!$F$1,K875,'Resource Checklist generator'!$G$1,CHAR(10))),
    'Resource Checklist generator'!$J$1,'Resource Checklist generator'!$K$1,CHAR(10),
    'Resource Checklist generator'!$N$1)
)</f>
        <v/>
      </c>
      <c r="R875" s="14"/>
      <c r="S875" s="14" t="str">
        <f t="shared" si="27"/>
        <v/>
      </c>
      <c r="T875" s="14" t="str" cm="1">
        <f t="array" ref="T875">IF(Q875="","",MATCH(MID(Q875,1,255),MID($R$3:$R$999,1,255),0))</f>
        <v/>
      </c>
      <c r="U875" s="14"/>
      <c r="V875" s="14"/>
    </row>
    <row r="876" spans="2:22">
      <c r="B876" s="9"/>
      <c r="C876" s="46" t="str" cm="1">
        <f t="array" ref="C876">IF(B876="","",
       IF(OR(_xlfn._xlws.FILTER('Checklist.loc DATA'!$D$3:$D$3000,'Checklist.loc DATA'!$C$3:$C$3000=B876,"#no matching result in Checklist.loc DATA")="#no matching result found in Checklist.loc DATA",_xlfn._xlws.FILTER('Checklist.loc DATA'!$D$3:$D$3000,'Checklist.loc DATA'!$C$3:$C$3000=B876,"#no matching result in Checklist.loc DATA")="MISSING",_xlfn._xlws.FILTER('Checklist.loc DATA'!$D$3:$D$3000,'Checklist.loc DATA'!$C$3:$C$3000=B876,"#no matching result in Checklist.loc DATA")=""),
            IF(_xlfn._xlws.FILTER('GAME.CHECKLIST_ Integrator'!$C$2:$C$3000,'GAME.CHECKLIST_ Integrator'!$D$2:$D$3000=B876,"#no matching result in GAME.CHECKLIST Integrator")="0","#Text found in aircraft PAGE_Integrator but no matching entry name; check that you copy-pasted entry names",
                   _xlfn._xlws.FILTER('GAME.CHECKLIST_ Integrator'!$C$2:$C$3000,'GAME.CHECKLIST_ Integrator'!$D$2:$D$3000=B876,"#no matching result in GAME.CHECKLIST Integrator")),
           _xlfn._xlws.FILTER('Checklist.loc DATA'!$D$3:$D$3000,'Checklist.loc DATA'!$C$3:$C$3000=B876,"#no matching result in Checklist.loc DATA")))</f>
        <v/>
      </c>
      <c r="D876" s="54"/>
      <c r="E876" s="46" t="str" cm="1">
        <f t="array" ref="E876">IF(D876="","",
       IF(OR(_xlfn._xlws.FILTER('Checklist.loc DATA'!$D$3:$D$3000,'Checklist.loc DATA'!$C$3:$C$3000=D876,"#no matching result in Checklist.loc DATA")="#no matching result found in Checklist.loc DATA",_xlfn._xlws.FILTER('Checklist.loc DATA'!$D$3:$D$3000,'Checklist.loc DATA'!$C$3:$C$3000=D876,"#no matching result in Checklist.loc DATA")="MISSING",_xlfn._xlws.FILTER('Checklist.loc DATA'!$D$3:$D$3000,'Checklist.loc DATA'!$C$3:$C$3000=D876,"#no matching result in Checklist.loc DATA")=""),
            IF(_xlfn._xlws.FILTER('GAME.CHECKLIST_ Integrator'!$C$2:$C$3000,'GAME.CHECKLIST_ Integrator'!$D$2:$D$3000=D876,"#no matching result in GAME.CHECKLIST Integrator")="0","#Text found in aircraft PAGE_Integrator but no matching entry name; check that you copy-pasted entry names",
                   _xlfn._xlws.FILTER('GAME.CHECKLIST_ Integrator'!$C$2:$C$3000,'GAME.CHECKLIST_ Integrator'!$D$2:$D$3000=D876,"#no matching result in GAME.CHECKLIST Integrator")),
           _xlfn._xlws.FILTER('Checklist.loc DATA'!$D$3:$D$3000,'Checklist.loc DATA'!$C$3:$C$3000=D876,"#no matching result in Checklist.loc DATA")))</f>
        <v/>
      </c>
      <c r="F876" s="52"/>
      <c r="G876" s="46" t="str" cm="1">
        <f t="array" ref="G876">IF(F876="","",
       IF(OR(_xlfn._xlws.FILTER('Checklist.loc DATA'!$D$3:$D$3000,'Checklist.loc DATA'!$C$3:$C$3000=F876,"#no matching result in Checklist.loc DATA")="#no matching result found in Checklist.loc DATA",_xlfn._xlws.FILTER('Checklist.loc DATA'!$D$3:$D$3000,'Checklist.loc DATA'!$C$3:$C$3000=F876,"#no matching result in Checklist.loc DATA")="MISSING",_xlfn._xlws.FILTER('Checklist.loc DATA'!$D$3:$D$3000,'Checklist.loc DATA'!$C$3:$C$3000=F876,"#no matching result in Checklist.loc DATA")=""),
            IF(_xlfn._xlws.FILTER('GAME.CHECKLIST_ Integrator'!$C$2:$C$3000,'GAME.CHECKLIST_ Integrator'!$D$2:$D$3000=F876,"#no matching result in GAME.CHECKLIST Integrator")="0","#Text found in aircraft PAGE_Integrator but no matching entry name; check that you copy-pasted entry names",
                   _xlfn._xlws.FILTER('GAME.CHECKLIST_ Integrator'!$C$2:$C$3000,'GAME.CHECKLIST_ Integrator'!$D$2:$D$3000=F876,"#no matching result in GAME.CHECKLIST Integrator")),
           _xlfn._xlws.FILTER('Checklist.loc DATA'!$D$3:$D$3000,'Checklist.loc DATA'!$C$3:$C$3000=F876,"#no matching result in Checklist.loc DATA")))</f>
        <v/>
      </c>
      <c r="H876" s="61"/>
      <c r="I876" s="46" t="str" cm="1">
        <f t="array" ref="I876">IF(H876="","",
       IF(OR(_xlfn._xlws.FILTER('Checklist.loc DATA'!$D$3:$D$3000,'Checklist.loc DATA'!$C$3:$C$3000=H876,"#no matching result in Checklist.loc DATA")="#no matching result found in Checklist.loc DATA",_xlfn._xlws.FILTER('Checklist.loc DATA'!$D$3:$D$3000,'Checklist.loc DATA'!$C$3:$C$3000=H876,"#no matching result in Checklist.loc DATA")="MISSING",_xlfn._xlws.FILTER('Checklist.loc DATA'!$D$3:$D$3000,'Checklist.loc DATA'!$C$3:$C$3000=H876,"#no matching result in Checklist.loc DATA")=""),
            IF(_xlfn._xlws.FILTER('GAME.CHECKLIST_ Integrator'!$C$2:$C$3000,'GAME.CHECKLIST_ Integrator'!$D$2:$D$3000=H876,"#no matching result in GAME.CHECKLIST Integrator")="0","#Text found in aircraft PAGE_Integrator but no matching entry name; check that you copy-pasted entry names",
                   _xlfn._xlws.FILTER('GAME.CHECKLIST_ Integrator'!$C$2:$C$3000,'GAME.CHECKLIST_ Integrator'!$D$2:$D$3000=H876,"#no matching result in GAME.CHECKLIST Integrator")),
           _xlfn._xlws.FILTER('Checklist.loc DATA'!$D$3:$D$3000,'Checklist.loc DATA'!$C$3:$C$3000=H876,"#no matching result in Checklist.loc DATA")))</f>
        <v/>
      </c>
      <c r="J876" s="48"/>
      <c r="K876" s="46" t="str" cm="1">
        <f t="array" ref="K876">IF(OR(J876="",J876=0),"",
       IF(OR(_xlfn._xlws.FILTER('Checklist.loc DATA'!$E$3:$E$3000,'Checklist.loc DATA'!$D$3:$D$3000=J876,"#no matching result in Checklist.loc DATA")="#no matching result found in Checklist.loc DATA",_xlfn._xlws.FILTER('Checklist.loc DATA'!$E$3:$E$3000,'Checklist.loc DATA'!$D$3:$D$3000=J876,"#no matching result in Checklist.loc DATA")="MISSING",_xlfn._xlws.FILTER('Checklist.loc DATA'!$E$3:$E$3000,'Checklist.loc DATA'!$D$3:$D$3000=J876,"#no matching result in Checklist.loc DATA")=""),
          IF(_xlfn._xlws.FILTER('CLUE. Integrator'!$C$2:$C$3000,'CLUE. Integrator'!$D$2:$D$3000=J876,"#no matching result in aircraft CLUE_Integrator")="0","#Text found in aircraft CLUE_Integrator but no matching entry name; check that you copy-pasted entry names",
                   _xlfn._xlws.FILTER('CLUE. Integrator'!$C$2:$C$3000,'CLUE. Integrator'!$D$2:$D$3000=J876,"#no matching result in aircraft CLUE_Integrator")),
           _xlfn._xlws.FILTER('Checklist.loc DATA'!$E$3:$E$3000,'Checklist.loc DATA'!$D$3:$D$3000=J876,"#no matching result in Checklist.loc DATA")))</f>
        <v/>
      </c>
      <c r="L876" s="63" t="str">
        <f>IF('Integrator tracking'!G885="","",'Integrator tracking'!G885)</f>
        <v/>
      </c>
      <c r="M876" s="14" t="str">
        <f t="shared" si="26"/>
        <v/>
      </c>
      <c r="N876" s="14" t="str">
        <f>IF(F876="","",
_xlfn.CONCAT('Resource Checklist generator'!$A$2,UPPER('Resource Checklist generator'!$O$1),SUBSTITUTE(_xlfn.CONCAT(G876,"_",I876),"GAME.CHECKLIST_",""),"_",T876,'Resource Checklist generator'!$M$2,L876,'Resource Checklist generator'!$K$2,CHAR(10),
    'Resource Checklist generator'!$L$1,'Resource Checklist generator'!$N$2,'Resource Checklist generator'!$K$1,CHAR(10),
    'Resource Checklist generator'!$N$1
))</f>
        <v/>
      </c>
      <c r="O876" s="14" t="str">
        <f>IF(NOT(OR(U876=0,U876="")),_xlfn.CONCAT('Resource Checklist generator'!$G$2,U876,'Resource Checklist generator'!$H$2,CHAR(10),'Resource Checklist generator'!$I$2),"")</f>
        <v/>
      </c>
      <c r="P876" s="14" t="str">
        <f>IF(NOT(OR(V876=0,V876="")),_xlfn.CONCAT('Resource Checklist generator'!$J$2,V876,'Resource Checklist generator'!$H$2,CHAR(10),'Resource Checklist generator'!$L$2),"")</f>
        <v/>
      </c>
      <c r="Q876" s="14" t="str">
        <f>IF(F876="","",
    _xlfn.CONCAT('Resource Checklist generator'!$A$1,UPPER('Resource Checklist generator'!$O$1),SUBSTITUTE(_xlfn.CONCAT(G876,"_",I876),"GAME.CHECKLIST_",""),'Resource Checklist generator'!$B$1,CHAR(10),
    'Resource Checklist generator'!$C$1,G876,'Resource Checklist generator'!$D$1,I876,'Resource Checklist generator'!$E$1,CHAR(10),
    IF(K876="","",_xlfn.CONCAT('Resource Checklist generator'!$F$1,K876,'Resource Checklist generator'!$G$1,CHAR(10))),
    'Resource Checklist generator'!$J$1,'Resource Checklist generator'!$K$1,CHAR(10),
    'Resource Checklist generator'!$N$1)
)</f>
        <v/>
      </c>
      <c r="R876" s="14"/>
      <c r="S876" s="14" t="str">
        <f t="shared" si="27"/>
        <v/>
      </c>
      <c r="T876" s="14" t="str" cm="1">
        <f t="array" ref="T876">IF(Q876="","",MATCH(MID(Q876,1,255),MID($R$3:$R$999,1,255),0))</f>
        <v/>
      </c>
      <c r="U876" s="14"/>
      <c r="V876" s="14"/>
    </row>
    <row r="877" spans="2:22">
      <c r="B877" s="9"/>
      <c r="C877" s="46" t="str" cm="1">
        <f t="array" ref="C877">IF(B877="","",
       IF(OR(_xlfn._xlws.FILTER('Checklist.loc DATA'!$D$3:$D$3000,'Checklist.loc DATA'!$C$3:$C$3000=B877,"#no matching result in Checklist.loc DATA")="#no matching result found in Checklist.loc DATA",_xlfn._xlws.FILTER('Checklist.loc DATA'!$D$3:$D$3000,'Checklist.loc DATA'!$C$3:$C$3000=B877,"#no matching result in Checklist.loc DATA")="MISSING",_xlfn._xlws.FILTER('Checklist.loc DATA'!$D$3:$D$3000,'Checklist.loc DATA'!$C$3:$C$3000=B877,"#no matching result in Checklist.loc DATA")=""),
            IF(_xlfn._xlws.FILTER('GAME.CHECKLIST_ Integrator'!$C$2:$C$3000,'GAME.CHECKLIST_ Integrator'!$D$2:$D$3000=B877,"#no matching result in GAME.CHECKLIST Integrator")="0","#Text found in aircraft PAGE_Integrator but no matching entry name; check that you copy-pasted entry names",
                   _xlfn._xlws.FILTER('GAME.CHECKLIST_ Integrator'!$C$2:$C$3000,'GAME.CHECKLIST_ Integrator'!$D$2:$D$3000=B877,"#no matching result in GAME.CHECKLIST Integrator")),
           _xlfn._xlws.FILTER('Checklist.loc DATA'!$D$3:$D$3000,'Checklist.loc DATA'!$C$3:$C$3000=B877,"#no matching result in Checklist.loc DATA")))</f>
        <v/>
      </c>
      <c r="D877" s="54"/>
      <c r="E877" s="46" t="str" cm="1">
        <f t="array" ref="E877">IF(D877="","",
       IF(OR(_xlfn._xlws.FILTER('Checklist.loc DATA'!$D$3:$D$3000,'Checklist.loc DATA'!$C$3:$C$3000=D877,"#no matching result in Checklist.loc DATA")="#no matching result found in Checklist.loc DATA",_xlfn._xlws.FILTER('Checklist.loc DATA'!$D$3:$D$3000,'Checklist.loc DATA'!$C$3:$C$3000=D877,"#no matching result in Checklist.loc DATA")="MISSING",_xlfn._xlws.FILTER('Checklist.loc DATA'!$D$3:$D$3000,'Checklist.loc DATA'!$C$3:$C$3000=D877,"#no matching result in Checklist.loc DATA")=""),
            IF(_xlfn._xlws.FILTER('GAME.CHECKLIST_ Integrator'!$C$2:$C$3000,'GAME.CHECKLIST_ Integrator'!$D$2:$D$3000=D877,"#no matching result in GAME.CHECKLIST Integrator")="0","#Text found in aircraft PAGE_Integrator but no matching entry name; check that you copy-pasted entry names",
                   _xlfn._xlws.FILTER('GAME.CHECKLIST_ Integrator'!$C$2:$C$3000,'GAME.CHECKLIST_ Integrator'!$D$2:$D$3000=D877,"#no matching result in GAME.CHECKLIST Integrator")),
           _xlfn._xlws.FILTER('Checklist.loc DATA'!$D$3:$D$3000,'Checklist.loc DATA'!$C$3:$C$3000=D877,"#no matching result in Checklist.loc DATA")))</f>
        <v/>
      </c>
      <c r="F877" s="52"/>
      <c r="G877" s="46" t="str" cm="1">
        <f t="array" ref="G877">IF(F877="","",
       IF(OR(_xlfn._xlws.FILTER('Checklist.loc DATA'!$D$3:$D$3000,'Checklist.loc DATA'!$C$3:$C$3000=F877,"#no matching result in Checklist.loc DATA")="#no matching result found in Checklist.loc DATA",_xlfn._xlws.FILTER('Checklist.loc DATA'!$D$3:$D$3000,'Checklist.loc DATA'!$C$3:$C$3000=F877,"#no matching result in Checklist.loc DATA")="MISSING",_xlfn._xlws.FILTER('Checklist.loc DATA'!$D$3:$D$3000,'Checklist.loc DATA'!$C$3:$C$3000=F877,"#no matching result in Checklist.loc DATA")=""),
            IF(_xlfn._xlws.FILTER('GAME.CHECKLIST_ Integrator'!$C$2:$C$3000,'GAME.CHECKLIST_ Integrator'!$D$2:$D$3000=F877,"#no matching result in GAME.CHECKLIST Integrator")="0","#Text found in aircraft PAGE_Integrator but no matching entry name; check that you copy-pasted entry names",
                   _xlfn._xlws.FILTER('GAME.CHECKLIST_ Integrator'!$C$2:$C$3000,'GAME.CHECKLIST_ Integrator'!$D$2:$D$3000=F877,"#no matching result in GAME.CHECKLIST Integrator")),
           _xlfn._xlws.FILTER('Checklist.loc DATA'!$D$3:$D$3000,'Checklist.loc DATA'!$C$3:$C$3000=F877,"#no matching result in Checklist.loc DATA")))</f>
        <v/>
      </c>
      <c r="H877" s="61"/>
      <c r="I877" s="46" t="str" cm="1">
        <f t="array" ref="I877">IF(H877="","",
       IF(OR(_xlfn._xlws.FILTER('Checklist.loc DATA'!$D$3:$D$3000,'Checklist.loc DATA'!$C$3:$C$3000=H877,"#no matching result in Checklist.loc DATA")="#no matching result found in Checklist.loc DATA",_xlfn._xlws.FILTER('Checklist.loc DATA'!$D$3:$D$3000,'Checklist.loc DATA'!$C$3:$C$3000=H877,"#no matching result in Checklist.loc DATA")="MISSING",_xlfn._xlws.FILTER('Checklist.loc DATA'!$D$3:$D$3000,'Checklist.loc DATA'!$C$3:$C$3000=H877,"#no matching result in Checklist.loc DATA")=""),
            IF(_xlfn._xlws.FILTER('GAME.CHECKLIST_ Integrator'!$C$2:$C$3000,'GAME.CHECKLIST_ Integrator'!$D$2:$D$3000=H877,"#no matching result in GAME.CHECKLIST Integrator")="0","#Text found in aircraft PAGE_Integrator but no matching entry name; check that you copy-pasted entry names",
                   _xlfn._xlws.FILTER('GAME.CHECKLIST_ Integrator'!$C$2:$C$3000,'GAME.CHECKLIST_ Integrator'!$D$2:$D$3000=H877,"#no matching result in GAME.CHECKLIST Integrator")),
           _xlfn._xlws.FILTER('Checklist.loc DATA'!$D$3:$D$3000,'Checklist.loc DATA'!$C$3:$C$3000=H877,"#no matching result in Checklist.loc DATA")))</f>
        <v/>
      </c>
      <c r="J877" s="48"/>
      <c r="K877" s="46" t="str" cm="1">
        <f t="array" ref="K877">IF(OR(J877="",J877=0),"",
       IF(OR(_xlfn._xlws.FILTER('Checklist.loc DATA'!$E$3:$E$3000,'Checklist.loc DATA'!$D$3:$D$3000=J877,"#no matching result in Checklist.loc DATA")="#no matching result found in Checklist.loc DATA",_xlfn._xlws.FILTER('Checklist.loc DATA'!$E$3:$E$3000,'Checklist.loc DATA'!$D$3:$D$3000=J877,"#no matching result in Checklist.loc DATA")="MISSING",_xlfn._xlws.FILTER('Checklist.loc DATA'!$E$3:$E$3000,'Checklist.loc DATA'!$D$3:$D$3000=J877,"#no matching result in Checklist.loc DATA")=""),
          IF(_xlfn._xlws.FILTER('CLUE. Integrator'!$C$2:$C$3000,'CLUE. Integrator'!$D$2:$D$3000=J877,"#no matching result in aircraft CLUE_Integrator")="0","#Text found in aircraft CLUE_Integrator but no matching entry name; check that you copy-pasted entry names",
                   _xlfn._xlws.FILTER('CLUE. Integrator'!$C$2:$C$3000,'CLUE. Integrator'!$D$2:$D$3000=J877,"#no matching result in aircraft CLUE_Integrator")),
           _xlfn._xlws.FILTER('Checklist.loc DATA'!$E$3:$E$3000,'Checklist.loc DATA'!$D$3:$D$3000=J877,"#no matching result in Checklist.loc DATA")))</f>
        <v/>
      </c>
      <c r="L877" s="63" t="str">
        <f>IF('Integrator tracking'!G886="","",'Integrator tracking'!G886)</f>
        <v/>
      </c>
      <c r="M877" s="14" t="str">
        <f t="shared" si="26"/>
        <v/>
      </c>
      <c r="N877" s="14" t="str">
        <f>IF(F877="","",
_xlfn.CONCAT('Resource Checklist generator'!$A$2,UPPER('Resource Checklist generator'!$O$1),SUBSTITUTE(_xlfn.CONCAT(G877,"_",I877),"GAME.CHECKLIST_",""),"_",T877,'Resource Checklist generator'!$M$2,L877,'Resource Checklist generator'!$K$2,CHAR(10),
    'Resource Checklist generator'!$L$1,'Resource Checklist generator'!$N$2,'Resource Checklist generator'!$K$1,CHAR(10),
    'Resource Checklist generator'!$N$1
))</f>
        <v/>
      </c>
      <c r="O877" s="14" t="str">
        <f>IF(NOT(OR(U877=0,U877="")),_xlfn.CONCAT('Resource Checklist generator'!$G$2,U877,'Resource Checklist generator'!$H$2,CHAR(10),'Resource Checklist generator'!$I$2),"")</f>
        <v/>
      </c>
      <c r="P877" s="14" t="str">
        <f>IF(NOT(OR(V877=0,V877="")),_xlfn.CONCAT('Resource Checklist generator'!$J$2,V877,'Resource Checklist generator'!$H$2,CHAR(10),'Resource Checklist generator'!$L$2),"")</f>
        <v/>
      </c>
      <c r="Q877" s="14" t="str">
        <f>IF(F877="","",
    _xlfn.CONCAT('Resource Checklist generator'!$A$1,UPPER('Resource Checklist generator'!$O$1),SUBSTITUTE(_xlfn.CONCAT(G877,"_",I877),"GAME.CHECKLIST_",""),'Resource Checklist generator'!$B$1,CHAR(10),
    'Resource Checklist generator'!$C$1,G877,'Resource Checklist generator'!$D$1,I877,'Resource Checklist generator'!$E$1,CHAR(10),
    IF(K877="","",_xlfn.CONCAT('Resource Checklist generator'!$F$1,K877,'Resource Checklist generator'!$G$1,CHAR(10))),
    'Resource Checklist generator'!$J$1,'Resource Checklist generator'!$K$1,CHAR(10),
    'Resource Checklist generator'!$N$1)
)</f>
        <v/>
      </c>
      <c r="R877" s="14"/>
      <c r="S877" s="14" t="str">
        <f t="shared" si="27"/>
        <v/>
      </c>
      <c r="T877" s="14" t="str" cm="1">
        <f t="array" ref="T877">IF(Q877="","",MATCH(MID(Q877,1,255),MID($R$3:$R$999,1,255),0))</f>
        <v/>
      </c>
      <c r="U877" s="14"/>
      <c r="V877" s="14"/>
    </row>
    <row r="878" spans="2:22">
      <c r="B878" s="9"/>
      <c r="C878" s="46" t="str" cm="1">
        <f t="array" ref="C878">IF(B878="","",
       IF(OR(_xlfn._xlws.FILTER('Checklist.loc DATA'!$D$3:$D$3000,'Checklist.loc DATA'!$C$3:$C$3000=B878,"#no matching result in Checklist.loc DATA")="#no matching result found in Checklist.loc DATA",_xlfn._xlws.FILTER('Checklist.loc DATA'!$D$3:$D$3000,'Checklist.loc DATA'!$C$3:$C$3000=B878,"#no matching result in Checklist.loc DATA")="MISSING",_xlfn._xlws.FILTER('Checklist.loc DATA'!$D$3:$D$3000,'Checklist.loc DATA'!$C$3:$C$3000=B878,"#no matching result in Checklist.loc DATA")=""),
            IF(_xlfn._xlws.FILTER('GAME.CHECKLIST_ Integrator'!$C$2:$C$3000,'GAME.CHECKLIST_ Integrator'!$D$2:$D$3000=B878,"#no matching result in GAME.CHECKLIST Integrator")="0","#Text found in aircraft PAGE_Integrator but no matching entry name; check that you copy-pasted entry names",
                   _xlfn._xlws.FILTER('GAME.CHECKLIST_ Integrator'!$C$2:$C$3000,'GAME.CHECKLIST_ Integrator'!$D$2:$D$3000=B878,"#no matching result in GAME.CHECKLIST Integrator")),
           _xlfn._xlws.FILTER('Checklist.loc DATA'!$D$3:$D$3000,'Checklist.loc DATA'!$C$3:$C$3000=B878,"#no matching result in Checklist.loc DATA")))</f>
        <v/>
      </c>
      <c r="D878" s="54"/>
      <c r="E878" s="46" t="str" cm="1">
        <f t="array" ref="E878">IF(D878="","",
       IF(OR(_xlfn._xlws.FILTER('Checklist.loc DATA'!$D$3:$D$3000,'Checklist.loc DATA'!$C$3:$C$3000=D878,"#no matching result in Checklist.loc DATA")="#no matching result found in Checklist.loc DATA",_xlfn._xlws.FILTER('Checklist.loc DATA'!$D$3:$D$3000,'Checklist.loc DATA'!$C$3:$C$3000=D878,"#no matching result in Checklist.loc DATA")="MISSING",_xlfn._xlws.FILTER('Checklist.loc DATA'!$D$3:$D$3000,'Checklist.loc DATA'!$C$3:$C$3000=D878,"#no matching result in Checklist.loc DATA")=""),
            IF(_xlfn._xlws.FILTER('GAME.CHECKLIST_ Integrator'!$C$2:$C$3000,'GAME.CHECKLIST_ Integrator'!$D$2:$D$3000=D878,"#no matching result in GAME.CHECKLIST Integrator")="0","#Text found in aircraft PAGE_Integrator but no matching entry name; check that you copy-pasted entry names",
                   _xlfn._xlws.FILTER('GAME.CHECKLIST_ Integrator'!$C$2:$C$3000,'GAME.CHECKLIST_ Integrator'!$D$2:$D$3000=D878,"#no matching result in GAME.CHECKLIST Integrator")),
           _xlfn._xlws.FILTER('Checklist.loc DATA'!$D$3:$D$3000,'Checklist.loc DATA'!$C$3:$C$3000=D878,"#no matching result in Checklist.loc DATA")))</f>
        <v/>
      </c>
      <c r="F878" s="52"/>
      <c r="G878" s="46" t="str" cm="1">
        <f t="array" ref="G878">IF(F878="","",
       IF(OR(_xlfn._xlws.FILTER('Checklist.loc DATA'!$D$3:$D$3000,'Checklist.loc DATA'!$C$3:$C$3000=F878,"#no matching result in Checklist.loc DATA")="#no matching result found in Checklist.loc DATA",_xlfn._xlws.FILTER('Checklist.loc DATA'!$D$3:$D$3000,'Checklist.loc DATA'!$C$3:$C$3000=F878,"#no matching result in Checklist.loc DATA")="MISSING",_xlfn._xlws.FILTER('Checklist.loc DATA'!$D$3:$D$3000,'Checklist.loc DATA'!$C$3:$C$3000=F878,"#no matching result in Checklist.loc DATA")=""),
            IF(_xlfn._xlws.FILTER('GAME.CHECKLIST_ Integrator'!$C$2:$C$3000,'GAME.CHECKLIST_ Integrator'!$D$2:$D$3000=F878,"#no matching result in GAME.CHECKLIST Integrator")="0","#Text found in aircraft PAGE_Integrator but no matching entry name; check that you copy-pasted entry names",
                   _xlfn._xlws.FILTER('GAME.CHECKLIST_ Integrator'!$C$2:$C$3000,'GAME.CHECKLIST_ Integrator'!$D$2:$D$3000=F878,"#no matching result in GAME.CHECKLIST Integrator")),
           _xlfn._xlws.FILTER('Checklist.loc DATA'!$D$3:$D$3000,'Checklist.loc DATA'!$C$3:$C$3000=F878,"#no matching result in Checklist.loc DATA")))</f>
        <v/>
      </c>
      <c r="H878" s="61"/>
      <c r="I878" s="46" t="str" cm="1">
        <f t="array" ref="I878">IF(H878="","",
       IF(OR(_xlfn._xlws.FILTER('Checklist.loc DATA'!$D$3:$D$3000,'Checklist.loc DATA'!$C$3:$C$3000=H878,"#no matching result in Checklist.loc DATA")="#no matching result found in Checklist.loc DATA",_xlfn._xlws.FILTER('Checklist.loc DATA'!$D$3:$D$3000,'Checklist.loc DATA'!$C$3:$C$3000=H878,"#no matching result in Checklist.loc DATA")="MISSING",_xlfn._xlws.FILTER('Checklist.loc DATA'!$D$3:$D$3000,'Checklist.loc DATA'!$C$3:$C$3000=H878,"#no matching result in Checklist.loc DATA")=""),
            IF(_xlfn._xlws.FILTER('GAME.CHECKLIST_ Integrator'!$C$2:$C$3000,'GAME.CHECKLIST_ Integrator'!$D$2:$D$3000=H878,"#no matching result in GAME.CHECKLIST Integrator")="0","#Text found in aircraft PAGE_Integrator but no matching entry name; check that you copy-pasted entry names",
                   _xlfn._xlws.FILTER('GAME.CHECKLIST_ Integrator'!$C$2:$C$3000,'GAME.CHECKLIST_ Integrator'!$D$2:$D$3000=H878,"#no matching result in GAME.CHECKLIST Integrator")),
           _xlfn._xlws.FILTER('Checklist.loc DATA'!$D$3:$D$3000,'Checklist.loc DATA'!$C$3:$C$3000=H878,"#no matching result in Checklist.loc DATA")))</f>
        <v/>
      </c>
      <c r="J878" s="48"/>
      <c r="K878" s="46" t="str" cm="1">
        <f t="array" ref="K878">IF(OR(J878="",J878=0),"",
       IF(OR(_xlfn._xlws.FILTER('Checklist.loc DATA'!$E$3:$E$3000,'Checklist.loc DATA'!$D$3:$D$3000=J878,"#no matching result in Checklist.loc DATA")="#no matching result found in Checklist.loc DATA",_xlfn._xlws.FILTER('Checklist.loc DATA'!$E$3:$E$3000,'Checklist.loc DATA'!$D$3:$D$3000=J878,"#no matching result in Checklist.loc DATA")="MISSING",_xlfn._xlws.FILTER('Checklist.loc DATA'!$E$3:$E$3000,'Checklist.loc DATA'!$D$3:$D$3000=J878,"#no matching result in Checklist.loc DATA")=""),
          IF(_xlfn._xlws.FILTER('CLUE. Integrator'!$C$2:$C$3000,'CLUE. Integrator'!$D$2:$D$3000=J878,"#no matching result in aircraft CLUE_Integrator")="0","#Text found in aircraft CLUE_Integrator but no matching entry name; check that you copy-pasted entry names",
                   _xlfn._xlws.FILTER('CLUE. Integrator'!$C$2:$C$3000,'CLUE. Integrator'!$D$2:$D$3000=J878,"#no matching result in aircraft CLUE_Integrator")),
           _xlfn._xlws.FILTER('Checklist.loc DATA'!$E$3:$E$3000,'Checklist.loc DATA'!$D$3:$D$3000=J878,"#no matching result in Checklist.loc DATA")))</f>
        <v/>
      </c>
      <c r="L878" s="63" t="str">
        <f>IF('Integrator tracking'!G887="","",'Integrator tracking'!G887)</f>
        <v/>
      </c>
      <c r="M878" s="14" t="str">
        <f t="shared" si="26"/>
        <v/>
      </c>
      <c r="N878" s="14" t="str">
        <f>IF(F878="","",
_xlfn.CONCAT('Resource Checklist generator'!$A$2,UPPER('Resource Checklist generator'!$O$1),SUBSTITUTE(_xlfn.CONCAT(G878,"_",I878),"GAME.CHECKLIST_",""),"_",T878,'Resource Checklist generator'!$M$2,L878,'Resource Checklist generator'!$K$2,CHAR(10),
    'Resource Checklist generator'!$L$1,'Resource Checklist generator'!$N$2,'Resource Checklist generator'!$K$1,CHAR(10),
    'Resource Checklist generator'!$N$1
))</f>
        <v/>
      </c>
      <c r="O878" s="14" t="str">
        <f>IF(NOT(OR(U878=0,U878="")),_xlfn.CONCAT('Resource Checklist generator'!$G$2,U878,'Resource Checklist generator'!$H$2,CHAR(10),'Resource Checklist generator'!$I$2),"")</f>
        <v/>
      </c>
      <c r="P878" s="14" t="str">
        <f>IF(NOT(OR(V878=0,V878="")),_xlfn.CONCAT('Resource Checklist generator'!$J$2,V878,'Resource Checklist generator'!$H$2,CHAR(10),'Resource Checklist generator'!$L$2),"")</f>
        <v/>
      </c>
      <c r="Q878" s="14" t="str">
        <f>IF(F878="","",
    _xlfn.CONCAT('Resource Checklist generator'!$A$1,UPPER('Resource Checklist generator'!$O$1),SUBSTITUTE(_xlfn.CONCAT(G878,"_",I878),"GAME.CHECKLIST_",""),'Resource Checklist generator'!$B$1,CHAR(10),
    'Resource Checklist generator'!$C$1,G878,'Resource Checklist generator'!$D$1,I878,'Resource Checklist generator'!$E$1,CHAR(10),
    IF(K878="","",_xlfn.CONCAT('Resource Checklist generator'!$F$1,K878,'Resource Checklist generator'!$G$1,CHAR(10))),
    'Resource Checklist generator'!$J$1,'Resource Checklist generator'!$K$1,CHAR(10),
    'Resource Checklist generator'!$N$1)
)</f>
        <v/>
      </c>
      <c r="R878" s="14"/>
      <c r="S878" s="14" t="str">
        <f t="shared" si="27"/>
        <v/>
      </c>
      <c r="T878" s="14" t="str" cm="1">
        <f t="array" ref="T878">IF(Q878="","",MATCH(MID(Q878,1,255),MID($R$3:$R$999,1,255),0))</f>
        <v/>
      </c>
      <c r="U878" s="14"/>
      <c r="V878" s="14"/>
    </row>
    <row r="879" spans="2:22">
      <c r="B879" s="9"/>
      <c r="C879" s="46" t="str" cm="1">
        <f t="array" ref="C879">IF(B879="","",
       IF(OR(_xlfn._xlws.FILTER('Checklist.loc DATA'!$D$3:$D$3000,'Checklist.loc DATA'!$C$3:$C$3000=B879,"#no matching result in Checklist.loc DATA")="#no matching result found in Checklist.loc DATA",_xlfn._xlws.FILTER('Checklist.loc DATA'!$D$3:$D$3000,'Checklist.loc DATA'!$C$3:$C$3000=B879,"#no matching result in Checklist.loc DATA")="MISSING",_xlfn._xlws.FILTER('Checklist.loc DATA'!$D$3:$D$3000,'Checklist.loc DATA'!$C$3:$C$3000=B879,"#no matching result in Checklist.loc DATA")=""),
            IF(_xlfn._xlws.FILTER('GAME.CHECKLIST_ Integrator'!$C$2:$C$3000,'GAME.CHECKLIST_ Integrator'!$D$2:$D$3000=B879,"#no matching result in GAME.CHECKLIST Integrator")="0","#Text found in aircraft PAGE_Integrator but no matching entry name; check that you copy-pasted entry names",
                   _xlfn._xlws.FILTER('GAME.CHECKLIST_ Integrator'!$C$2:$C$3000,'GAME.CHECKLIST_ Integrator'!$D$2:$D$3000=B879,"#no matching result in GAME.CHECKLIST Integrator")),
           _xlfn._xlws.FILTER('Checklist.loc DATA'!$D$3:$D$3000,'Checklist.loc DATA'!$C$3:$C$3000=B879,"#no matching result in Checklist.loc DATA")))</f>
        <v/>
      </c>
      <c r="D879" s="54"/>
      <c r="E879" s="46" t="str" cm="1">
        <f t="array" ref="E879">IF(D879="","",
       IF(OR(_xlfn._xlws.FILTER('Checklist.loc DATA'!$D$3:$D$3000,'Checklist.loc DATA'!$C$3:$C$3000=D879,"#no matching result in Checklist.loc DATA")="#no matching result found in Checklist.loc DATA",_xlfn._xlws.FILTER('Checklist.loc DATA'!$D$3:$D$3000,'Checklist.loc DATA'!$C$3:$C$3000=D879,"#no matching result in Checklist.loc DATA")="MISSING",_xlfn._xlws.FILTER('Checklist.loc DATA'!$D$3:$D$3000,'Checklist.loc DATA'!$C$3:$C$3000=D879,"#no matching result in Checklist.loc DATA")=""),
            IF(_xlfn._xlws.FILTER('GAME.CHECKLIST_ Integrator'!$C$2:$C$3000,'GAME.CHECKLIST_ Integrator'!$D$2:$D$3000=D879,"#no matching result in GAME.CHECKLIST Integrator")="0","#Text found in aircraft PAGE_Integrator but no matching entry name; check that you copy-pasted entry names",
                   _xlfn._xlws.FILTER('GAME.CHECKLIST_ Integrator'!$C$2:$C$3000,'GAME.CHECKLIST_ Integrator'!$D$2:$D$3000=D879,"#no matching result in GAME.CHECKLIST Integrator")),
           _xlfn._xlws.FILTER('Checklist.loc DATA'!$D$3:$D$3000,'Checklist.loc DATA'!$C$3:$C$3000=D879,"#no matching result in Checklist.loc DATA")))</f>
        <v/>
      </c>
      <c r="F879" s="52"/>
      <c r="G879" s="46" t="str" cm="1">
        <f t="array" ref="G879">IF(F879="","",
       IF(OR(_xlfn._xlws.FILTER('Checklist.loc DATA'!$D$3:$D$3000,'Checklist.loc DATA'!$C$3:$C$3000=F879,"#no matching result in Checklist.loc DATA")="#no matching result found in Checklist.loc DATA",_xlfn._xlws.FILTER('Checklist.loc DATA'!$D$3:$D$3000,'Checklist.loc DATA'!$C$3:$C$3000=F879,"#no matching result in Checklist.loc DATA")="MISSING",_xlfn._xlws.FILTER('Checklist.loc DATA'!$D$3:$D$3000,'Checklist.loc DATA'!$C$3:$C$3000=F879,"#no matching result in Checklist.loc DATA")=""),
            IF(_xlfn._xlws.FILTER('GAME.CHECKLIST_ Integrator'!$C$2:$C$3000,'GAME.CHECKLIST_ Integrator'!$D$2:$D$3000=F879,"#no matching result in GAME.CHECKLIST Integrator")="0","#Text found in aircraft PAGE_Integrator but no matching entry name; check that you copy-pasted entry names",
                   _xlfn._xlws.FILTER('GAME.CHECKLIST_ Integrator'!$C$2:$C$3000,'GAME.CHECKLIST_ Integrator'!$D$2:$D$3000=F879,"#no matching result in GAME.CHECKLIST Integrator")),
           _xlfn._xlws.FILTER('Checklist.loc DATA'!$D$3:$D$3000,'Checklist.loc DATA'!$C$3:$C$3000=F879,"#no matching result in Checklist.loc DATA")))</f>
        <v/>
      </c>
      <c r="H879" s="61"/>
      <c r="I879" s="46" t="str" cm="1">
        <f t="array" ref="I879">IF(H879="","",
       IF(OR(_xlfn._xlws.FILTER('Checklist.loc DATA'!$D$3:$D$3000,'Checklist.loc DATA'!$C$3:$C$3000=H879,"#no matching result in Checklist.loc DATA")="#no matching result found in Checklist.loc DATA",_xlfn._xlws.FILTER('Checklist.loc DATA'!$D$3:$D$3000,'Checklist.loc DATA'!$C$3:$C$3000=H879,"#no matching result in Checklist.loc DATA")="MISSING",_xlfn._xlws.FILTER('Checklist.loc DATA'!$D$3:$D$3000,'Checklist.loc DATA'!$C$3:$C$3000=H879,"#no matching result in Checklist.loc DATA")=""),
            IF(_xlfn._xlws.FILTER('GAME.CHECKLIST_ Integrator'!$C$2:$C$3000,'GAME.CHECKLIST_ Integrator'!$D$2:$D$3000=H879,"#no matching result in GAME.CHECKLIST Integrator")="0","#Text found in aircraft PAGE_Integrator but no matching entry name; check that you copy-pasted entry names",
                   _xlfn._xlws.FILTER('GAME.CHECKLIST_ Integrator'!$C$2:$C$3000,'GAME.CHECKLIST_ Integrator'!$D$2:$D$3000=H879,"#no matching result in GAME.CHECKLIST Integrator")),
           _xlfn._xlws.FILTER('Checklist.loc DATA'!$D$3:$D$3000,'Checklist.loc DATA'!$C$3:$C$3000=H879,"#no matching result in Checklist.loc DATA")))</f>
        <v/>
      </c>
      <c r="J879" s="48"/>
      <c r="K879" s="46" t="str" cm="1">
        <f t="array" ref="K879">IF(OR(J879="",J879=0),"",
       IF(OR(_xlfn._xlws.FILTER('Checklist.loc DATA'!$E$3:$E$3000,'Checklist.loc DATA'!$D$3:$D$3000=J879,"#no matching result in Checklist.loc DATA")="#no matching result found in Checklist.loc DATA",_xlfn._xlws.FILTER('Checklist.loc DATA'!$E$3:$E$3000,'Checklist.loc DATA'!$D$3:$D$3000=J879,"#no matching result in Checklist.loc DATA")="MISSING",_xlfn._xlws.FILTER('Checklist.loc DATA'!$E$3:$E$3000,'Checklist.loc DATA'!$D$3:$D$3000=J879,"#no matching result in Checklist.loc DATA")=""),
          IF(_xlfn._xlws.FILTER('CLUE. Integrator'!$C$2:$C$3000,'CLUE. Integrator'!$D$2:$D$3000=J879,"#no matching result in aircraft CLUE_Integrator")="0","#Text found in aircraft CLUE_Integrator but no matching entry name; check that you copy-pasted entry names",
                   _xlfn._xlws.FILTER('CLUE. Integrator'!$C$2:$C$3000,'CLUE. Integrator'!$D$2:$D$3000=J879,"#no matching result in aircraft CLUE_Integrator")),
           _xlfn._xlws.FILTER('Checklist.loc DATA'!$E$3:$E$3000,'Checklist.loc DATA'!$D$3:$D$3000=J879,"#no matching result in Checklist.loc DATA")))</f>
        <v/>
      </c>
      <c r="L879" s="63" t="str">
        <f>IF('Integrator tracking'!G888="","",'Integrator tracking'!G888)</f>
        <v/>
      </c>
      <c r="M879" s="14" t="str">
        <f t="shared" si="26"/>
        <v/>
      </c>
      <c r="N879" s="14" t="str">
        <f>IF(F879="","",
_xlfn.CONCAT('Resource Checklist generator'!$A$2,UPPER('Resource Checklist generator'!$O$1),SUBSTITUTE(_xlfn.CONCAT(G879,"_",I879),"GAME.CHECKLIST_",""),"_",T879,'Resource Checklist generator'!$M$2,L879,'Resource Checklist generator'!$K$2,CHAR(10),
    'Resource Checklist generator'!$L$1,'Resource Checklist generator'!$N$2,'Resource Checklist generator'!$K$1,CHAR(10),
    'Resource Checklist generator'!$N$1
))</f>
        <v/>
      </c>
      <c r="O879" s="14" t="str">
        <f>IF(NOT(OR(U879=0,U879="")),_xlfn.CONCAT('Resource Checklist generator'!$G$2,U879,'Resource Checklist generator'!$H$2,CHAR(10),'Resource Checklist generator'!$I$2),"")</f>
        <v/>
      </c>
      <c r="P879" s="14" t="str">
        <f>IF(NOT(OR(V879=0,V879="")),_xlfn.CONCAT('Resource Checklist generator'!$J$2,V879,'Resource Checklist generator'!$H$2,CHAR(10),'Resource Checklist generator'!$L$2),"")</f>
        <v/>
      </c>
      <c r="Q879" s="14" t="str">
        <f>IF(F879="","",
    _xlfn.CONCAT('Resource Checklist generator'!$A$1,UPPER('Resource Checklist generator'!$O$1),SUBSTITUTE(_xlfn.CONCAT(G879,"_",I879),"GAME.CHECKLIST_",""),'Resource Checklist generator'!$B$1,CHAR(10),
    'Resource Checklist generator'!$C$1,G879,'Resource Checklist generator'!$D$1,I879,'Resource Checklist generator'!$E$1,CHAR(10),
    IF(K879="","",_xlfn.CONCAT('Resource Checklist generator'!$F$1,K879,'Resource Checklist generator'!$G$1,CHAR(10))),
    'Resource Checklist generator'!$J$1,'Resource Checklist generator'!$K$1,CHAR(10),
    'Resource Checklist generator'!$N$1)
)</f>
        <v/>
      </c>
      <c r="R879" s="14"/>
      <c r="S879" s="14" t="str">
        <f t="shared" si="27"/>
        <v/>
      </c>
      <c r="T879" s="14" t="str" cm="1">
        <f t="array" ref="T879">IF(Q879="","",MATCH(MID(Q879,1,255),MID($R$3:$R$999,1,255),0))</f>
        <v/>
      </c>
      <c r="U879" s="14"/>
      <c r="V879" s="14"/>
    </row>
    <row r="880" spans="2:22">
      <c r="B880" s="9"/>
      <c r="C880" s="46" t="str" cm="1">
        <f t="array" ref="C880">IF(B880="","",
       IF(OR(_xlfn._xlws.FILTER('Checklist.loc DATA'!$D$3:$D$3000,'Checklist.loc DATA'!$C$3:$C$3000=B880,"#no matching result in Checklist.loc DATA")="#no matching result found in Checklist.loc DATA",_xlfn._xlws.FILTER('Checklist.loc DATA'!$D$3:$D$3000,'Checklist.loc DATA'!$C$3:$C$3000=B880,"#no matching result in Checklist.loc DATA")="MISSING",_xlfn._xlws.FILTER('Checklist.loc DATA'!$D$3:$D$3000,'Checklist.loc DATA'!$C$3:$C$3000=B880,"#no matching result in Checklist.loc DATA")=""),
            IF(_xlfn._xlws.FILTER('GAME.CHECKLIST_ Integrator'!$C$2:$C$3000,'GAME.CHECKLIST_ Integrator'!$D$2:$D$3000=B880,"#no matching result in GAME.CHECKLIST Integrator")="0","#Text found in aircraft PAGE_Integrator but no matching entry name; check that you copy-pasted entry names",
                   _xlfn._xlws.FILTER('GAME.CHECKLIST_ Integrator'!$C$2:$C$3000,'GAME.CHECKLIST_ Integrator'!$D$2:$D$3000=B880,"#no matching result in GAME.CHECKLIST Integrator")),
           _xlfn._xlws.FILTER('Checklist.loc DATA'!$D$3:$D$3000,'Checklist.loc DATA'!$C$3:$C$3000=B880,"#no matching result in Checklist.loc DATA")))</f>
        <v/>
      </c>
      <c r="D880" s="54"/>
      <c r="E880" s="46" t="str" cm="1">
        <f t="array" ref="E880">IF(D880="","",
       IF(OR(_xlfn._xlws.FILTER('Checklist.loc DATA'!$D$3:$D$3000,'Checklist.loc DATA'!$C$3:$C$3000=D880,"#no matching result in Checklist.loc DATA")="#no matching result found in Checklist.loc DATA",_xlfn._xlws.FILTER('Checklist.loc DATA'!$D$3:$D$3000,'Checklist.loc DATA'!$C$3:$C$3000=D880,"#no matching result in Checklist.loc DATA")="MISSING",_xlfn._xlws.FILTER('Checklist.loc DATA'!$D$3:$D$3000,'Checklist.loc DATA'!$C$3:$C$3000=D880,"#no matching result in Checklist.loc DATA")=""),
            IF(_xlfn._xlws.FILTER('GAME.CHECKLIST_ Integrator'!$C$2:$C$3000,'GAME.CHECKLIST_ Integrator'!$D$2:$D$3000=D880,"#no matching result in GAME.CHECKLIST Integrator")="0","#Text found in aircraft PAGE_Integrator but no matching entry name; check that you copy-pasted entry names",
                   _xlfn._xlws.FILTER('GAME.CHECKLIST_ Integrator'!$C$2:$C$3000,'GAME.CHECKLIST_ Integrator'!$D$2:$D$3000=D880,"#no matching result in GAME.CHECKLIST Integrator")),
           _xlfn._xlws.FILTER('Checklist.loc DATA'!$D$3:$D$3000,'Checklist.loc DATA'!$C$3:$C$3000=D880,"#no matching result in Checklist.loc DATA")))</f>
        <v/>
      </c>
      <c r="F880" s="52"/>
      <c r="G880" s="46" t="str" cm="1">
        <f t="array" ref="G880">IF(F880="","",
       IF(OR(_xlfn._xlws.FILTER('Checklist.loc DATA'!$D$3:$D$3000,'Checklist.loc DATA'!$C$3:$C$3000=F880,"#no matching result in Checklist.loc DATA")="#no matching result found in Checklist.loc DATA",_xlfn._xlws.FILTER('Checklist.loc DATA'!$D$3:$D$3000,'Checklist.loc DATA'!$C$3:$C$3000=F880,"#no matching result in Checklist.loc DATA")="MISSING",_xlfn._xlws.FILTER('Checklist.loc DATA'!$D$3:$D$3000,'Checklist.loc DATA'!$C$3:$C$3000=F880,"#no matching result in Checklist.loc DATA")=""),
            IF(_xlfn._xlws.FILTER('GAME.CHECKLIST_ Integrator'!$C$2:$C$3000,'GAME.CHECKLIST_ Integrator'!$D$2:$D$3000=F880,"#no matching result in GAME.CHECKLIST Integrator")="0","#Text found in aircraft PAGE_Integrator but no matching entry name; check that you copy-pasted entry names",
                   _xlfn._xlws.FILTER('GAME.CHECKLIST_ Integrator'!$C$2:$C$3000,'GAME.CHECKLIST_ Integrator'!$D$2:$D$3000=F880,"#no matching result in GAME.CHECKLIST Integrator")),
           _xlfn._xlws.FILTER('Checklist.loc DATA'!$D$3:$D$3000,'Checklist.loc DATA'!$C$3:$C$3000=F880,"#no matching result in Checklist.loc DATA")))</f>
        <v/>
      </c>
      <c r="H880" s="61"/>
      <c r="I880" s="46" t="str" cm="1">
        <f t="array" ref="I880">IF(H880="","",
       IF(OR(_xlfn._xlws.FILTER('Checklist.loc DATA'!$D$3:$D$3000,'Checklist.loc DATA'!$C$3:$C$3000=H880,"#no matching result in Checklist.loc DATA")="#no matching result found in Checklist.loc DATA",_xlfn._xlws.FILTER('Checklist.loc DATA'!$D$3:$D$3000,'Checklist.loc DATA'!$C$3:$C$3000=H880,"#no matching result in Checklist.loc DATA")="MISSING",_xlfn._xlws.FILTER('Checklist.loc DATA'!$D$3:$D$3000,'Checklist.loc DATA'!$C$3:$C$3000=H880,"#no matching result in Checklist.loc DATA")=""),
            IF(_xlfn._xlws.FILTER('GAME.CHECKLIST_ Integrator'!$C$2:$C$3000,'GAME.CHECKLIST_ Integrator'!$D$2:$D$3000=H880,"#no matching result in GAME.CHECKLIST Integrator")="0","#Text found in aircraft PAGE_Integrator but no matching entry name; check that you copy-pasted entry names",
                   _xlfn._xlws.FILTER('GAME.CHECKLIST_ Integrator'!$C$2:$C$3000,'GAME.CHECKLIST_ Integrator'!$D$2:$D$3000=H880,"#no matching result in GAME.CHECKLIST Integrator")),
           _xlfn._xlws.FILTER('Checklist.loc DATA'!$D$3:$D$3000,'Checklist.loc DATA'!$C$3:$C$3000=H880,"#no matching result in Checklist.loc DATA")))</f>
        <v/>
      </c>
      <c r="J880" s="48"/>
      <c r="K880" s="46" t="str" cm="1">
        <f t="array" ref="K880">IF(OR(J880="",J880=0),"",
       IF(OR(_xlfn._xlws.FILTER('Checklist.loc DATA'!$E$3:$E$3000,'Checklist.loc DATA'!$D$3:$D$3000=J880,"#no matching result in Checklist.loc DATA")="#no matching result found in Checklist.loc DATA",_xlfn._xlws.FILTER('Checklist.loc DATA'!$E$3:$E$3000,'Checklist.loc DATA'!$D$3:$D$3000=J880,"#no matching result in Checklist.loc DATA")="MISSING",_xlfn._xlws.FILTER('Checklist.loc DATA'!$E$3:$E$3000,'Checklist.loc DATA'!$D$3:$D$3000=J880,"#no matching result in Checklist.loc DATA")=""),
          IF(_xlfn._xlws.FILTER('CLUE. Integrator'!$C$2:$C$3000,'CLUE. Integrator'!$D$2:$D$3000=J880,"#no matching result in aircraft CLUE_Integrator")="0","#Text found in aircraft CLUE_Integrator but no matching entry name; check that you copy-pasted entry names",
                   _xlfn._xlws.FILTER('CLUE. Integrator'!$C$2:$C$3000,'CLUE. Integrator'!$D$2:$D$3000=J880,"#no matching result in aircraft CLUE_Integrator")),
           _xlfn._xlws.FILTER('Checklist.loc DATA'!$E$3:$E$3000,'Checklist.loc DATA'!$D$3:$D$3000=J880,"#no matching result in Checklist.loc DATA")))</f>
        <v/>
      </c>
      <c r="L880" s="63" t="str">
        <f>IF('Integrator tracking'!G889="","",'Integrator tracking'!G889)</f>
        <v/>
      </c>
      <c r="M880" s="14" t="str">
        <f t="shared" si="26"/>
        <v/>
      </c>
      <c r="N880" s="14" t="str">
        <f>IF(F880="","",
_xlfn.CONCAT('Resource Checklist generator'!$A$2,UPPER('Resource Checklist generator'!$O$1),SUBSTITUTE(_xlfn.CONCAT(G880,"_",I880),"GAME.CHECKLIST_",""),"_",T880,'Resource Checklist generator'!$M$2,L880,'Resource Checklist generator'!$K$2,CHAR(10),
    'Resource Checklist generator'!$L$1,'Resource Checklist generator'!$N$2,'Resource Checklist generator'!$K$1,CHAR(10),
    'Resource Checklist generator'!$N$1
))</f>
        <v/>
      </c>
      <c r="O880" s="14" t="str">
        <f>IF(NOT(OR(U880=0,U880="")),_xlfn.CONCAT('Resource Checklist generator'!$G$2,U880,'Resource Checklist generator'!$H$2,CHAR(10),'Resource Checklist generator'!$I$2),"")</f>
        <v/>
      </c>
      <c r="P880" s="14" t="str">
        <f>IF(NOT(OR(V880=0,V880="")),_xlfn.CONCAT('Resource Checklist generator'!$J$2,V880,'Resource Checklist generator'!$H$2,CHAR(10),'Resource Checklist generator'!$L$2),"")</f>
        <v/>
      </c>
      <c r="Q880" s="14" t="str">
        <f>IF(F880="","",
    _xlfn.CONCAT('Resource Checklist generator'!$A$1,UPPER('Resource Checklist generator'!$O$1),SUBSTITUTE(_xlfn.CONCAT(G880,"_",I880),"GAME.CHECKLIST_",""),'Resource Checklist generator'!$B$1,CHAR(10),
    'Resource Checklist generator'!$C$1,G880,'Resource Checklist generator'!$D$1,I880,'Resource Checklist generator'!$E$1,CHAR(10),
    IF(K880="","",_xlfn.CONCAT('Resource Checklist generator'!$F$1,K880,'Resource Checklist generator'!$G$1,CHAR(10))),
    'Resource Checklist generator'!$J$1,'Resource Checklist generator'!$K$1,CHAR(10),
    'Resource Checklist generator'!$N$1)
)</f>
        <v/>
      </c>
      <c r="R880" s="14"/>
      <c r="S880" s="14" t="str">
        <f t="shared" si="27"/>
        <v/>
      </c>
      <c r="T880" s="14" t="str" cm="1">
        <f t="array" ref="T880">IF(Q880="","",MATCH(MID(Q880,1,255),MID($R$3:$R$999,1,255),0))</f>
        <v/>
      </c>
      <c r="U880" s="14"/>
      <c r="V880" s="14"/>
    </row>
    <row r="881" spans="2:22">
      <c r="B881" s="9"/>
      <c r="C881" s="46" t="str" cm="1">
        <f t="array" ref="C881">IF(B881="","",
       IF(OR(_xlfn._xlws.FILTER('Checklist.loc DATA'!$D$3:$D$3000,'Checklist.loc DATA'!$C$3:$C$3000=B881,"#no matching result in Checklist.loc DATA")="#no matching result found in Checklist.loc DATA",_xlfn._xlws.FILTER('Checklist.loc DATA'!$D$3:$D$3000,'Checklist.loc DATA'!$C$3:$C$3000=B881,"#no matching result in Checklist.loc DATA")="MISSING",_xlfn._xlws.FILTER('Checklist.loc DATA'!$D$3:$D$3000,'Checklist.loc DATA'!$C$3:$C$3000=B881,"#no matching result in Checklist.loc DATA")=""),
            IF(_xlfn._xlws.FILTER('GAME.CHECKLIST_ Integrator'!$C$2:$C$3000,'GAME.CHECKLIST_ Integrator'!$D$2:$D$3000=B881,"#no matching result in GAME.CHECKLIST Integrator")="0","#Text found in aircraft PAGE_Integrator but no matching entry name; check that you copy-pasted entry names",
                   _xlfn._xlws.FILTER('GAME.CHECKLIST_ Integrator'!$C$2:$C$3000,'GAME.CHECKLIST_ Integrator'!$D$2:$D$3000=B881,"#no matching result in GAME.CHECKLIST Integrator")),
           _xlfn._xlws.FILTER('Checklist.loc DATA'!$D$3:$D$3000,'Checklist.loc DATA'!$C$3:$C$3000=B881,"#no matching result in Checklist.loc DATA")))</f>
        <v/>
      </c>
      <c r="D881" s="54"/>
      <c r="E881" s="46" t="str" cm="1">
        <f t="array" ref="E881">IF(D881="","",
       IF(OR(_xlfn._xlws.FILTER('Checklist.loc DATA'!$D$3:$D$3000,'Checklist.loc DATA'!$C$3:$C$3000=D881,"#no matching result in Checklist.loc DATA")="#no matching result found in Checklist.loc DATA",_xlfn._xlws.FILTER('Checklist.loc DATA'!$D$3:$D$3000,'Checklist.loc DATA'!$C$3:$C$3000=D881,"#no matching result in Checklist.loc DATA")="MISSING",_xlfn._xlws.FILTER('Checklist.loc DATA'!$D$3:$D$3000,'Checklist.loc DATA'!$C$3:$C$3000=D881,"#no matching result in Checklist.loc DATA")=""),
            IF(_xlfn._xlws.FILTER('GAME.CHECKLIST_ Integrator'!$C$2:$C$3000,'GAME.CHECKLIST_ Integrator'!$D$2:$D$3000=D881,"#no matching result in GAME.CHECKLIST Integrator")="0","#Text found in aircraft PAGE_Integrator but no matching entry name; check that you copy-pasted entry names",
                   _xlfn._xlws.FILTER('GAME.CHECKLIST_ Integrator'!$C$2:$C$3000,'GAME.CHECKLIST_ Integrator'!$D$2:$D$3000=D881,"#no matching result in GAME.CHECKLIST Integrator")),
           _xlfn._xlws.FILTER('Checklist.loc DATA'!$D$3:$D$3000,'Checklist.loc DATA'!$C$3:$C$3000=D881,"#no matching result in Checklist.loc DATA")))</f>
        <v/>
      </c>
      <c r="F881" s="52"/>
      <c r="G881" s="46" t="str" cm="1">
        <f t="array" ref="G881">IF(F881="","",
       IF(OR(_xlfn._xlws.FILTER('Checklist.loc DATA'!$D$3:$D$3000,'Checklist.loc DATA'!$C$3:$C$3000=F881,"#no matching result in Checklist.loc DATA")="#no matching result found in Checklist.loc DATA",_xlfn._xlws.FILTER('Checklist.loc DATA'!$D$3:$D$3000,'Checklist.loc DATA'!$C$3:$C$3000=F881,"#no matching result in Checklist.loc DATA")="MISSING",_xlfn._xlws.FILTER('Checklist.loc DATA'!$D$3:$D$3000,'Checklist.loc DATA'!$C$3:$C$3000=F881,"#no matching result in Checklist.loc DATA")=""),
            IF(_xlfn._xlws.FILTER('GAME.CHECKLIST_ Integrator'!$C$2:$C$3000,'GAME.CHECKLIST_ Integrator'!$D$2:$D$3000=F881,"#no matching result in GAME.CHECKLIST Integrator")="0","#Text found in aircraft PAGE_Integrator but no matching entry name; check that you copy-pasted entry names",
                   _xlfn._xlws.FILTER('GAME.CHECKLIST_ Integrator'!$C$2:$C$3000,'GAME.CHECKLIST_ Integrator'!$D$2:$D$3000=F881,"#no matching result in GAME.CHECKLIST Integrator")),
           _xlfn._xlws.FILTER('Checklist.loc DATA'!$D$3:$D$3000,'Checklist.loc DATA'!$C$3:$C$3000=F881,"#no matching result in Checklist.loc DATA")))</f>
        <v/>
      </c>
      <c r="H881" s="61"/>
      <c r="I881" s="46" t="str" cm="1">
        <f t="array" ref="I881">IF(H881="","",
       IF(OR(_xlfn._xlws.FILTER('Checklist.loc DATA'!$D$3:$D$3000,'Checklist.loc DATA'!$C$3:$C$3000=H881,"#no matching result in Checklist.loc DATA")="#no matching result found in Checklist.loc DATA",_xlfn._xlws.FILTER('Checklist.loc DATA'!$D$3:$D$3000,'Checklist.loc DATA'!$C$3:$C$3000=H881,"#no matching result in Checklist.loc DATA")="MISSING",_xlfn._xlws.FILTER('Checklist.loc DATA'!$D$3:$D$3000,'Checklist.loc DATA'!$C$3:$C$3000=H881,"#no matching result in Checklist.loc DATA")=""),
            IF(_xlfn._xlws.FILTER('GAME.CHECKLIST_ Integrator'!$C$2:$C$3000,'GAME.CHECKLIST_ Integrator'!$D$2:$D$3000=H881,"#no matching result in GAME.CHECKLIST Integrator")="0","#Text found in aircraft PAGE_Integrator but no matching entry name; check that you copy-pasted entry names",
                   _xlfn._xlws.FILTER('GAME.CHECKLIST_ Integrator'!$C$2:$C$3000,'GAME.CHECKLIST_ Integrator'!$D$2:$D$3000=H881,"#no matching result in GAME.CHECKLIST Integrator")),
           _xlfn._xlws.FILTER('Checklist.loc DATA'!$D$3:$D$3000,'Checklist.loc DATA'!$C$3:$C$3000=H881,"#no matching result in Checklist.loc DATA")))</f>
        <v/>
      </c>
      <c r="J881" s="48"/>
      <c r="K881" s="46" t="str" cm="1">
        <f t="array" ref="K881">IF(OR(J881="",J881=0),"",
       IF(OR(_xlfn._xlws.FILTER('Checklist.loc DATA'!$E$3:$E$3000,'Checklist.loc DATA'!$D$3:$D$3000=J881,"#no matching result in Checklist.loc DATA")="#no matching result found in Checklist.loc DATA",_xlfn._xlws.FILTER('Checklist.loc DATA'!$E$3:$E$3000,'Checklist.loc DATA'!$D$3:$D$3000=J881,"#no matching result in Checklist.loc DATA")="MISSING",_xlfn._xlws.FILTER('Checklist.loc DATA'!$E$3:$E$3000,'Checklist.loc DATA'!$D$3:$D$3000=J881,"#no matching result in Checklist.loc DATA")=""),
          IF(_xlfn._xlws.FILTER('CLUE. Integrator'!$C$2:$C$3000,'CLUE. Integrator'!$D$2:$D$3000=J881,"#no matching result in aircraft CLUE_Integrator")="0","#Text found in aircraft CLUE_Integrator but no matching entry name; check that you copy-pasted entry names",
                   _xlfn._xlws.FILTER('CLUE. Integrator'!$C$2:$C$3000,'CLUE. Integrator'!$D$2:$D$3000=J881,"#no matching result in aircraft CLUE_Integrator")),
           _xlfn._xlws.FILTER('Checklist.loc DATA'!$E$3:$E$3000,'Checklist.loc DATA'!$D$3:$D$3000=J881,"#no matching result in Checklist.loc DATA")))</f>
        <v/>
      </c>
      <c r="L881" s="63" t="str">
        <f>IF('Integrator tracking'!G890="","",'Integrator tracking'!G890)</f>
        <v/>
      </c>
      <c r="M881" s="14" t="str">
        <f t="shared" si="26"/>
        <v/>
      </c>
      <c r="N881" s="14" t="str">
        <f>IF(F881="","",
_xlfn.CONCAT('Resource Checklist generator'!$A$2,UPPER('Resource Checklist generator'!$O$1),SUBSTITUTE(_xlfn.CONCAT(G881,"_",I881),"GAME.CHECKLIST_",""),"_",T881,'Resource Checklist generator'!$M$2,L881,'Resource Checklist generator'!$K$2,CHAR(10),
    'Resource Checklist generator'!$L$1,'Resource Checklist generator'!$N$2,'Resource Checklist generator'!$K$1,CHAR(10),
    'Resource Checklist generator'!$N$1
))</f>
        <v/>
      </c>
      <c r="O881" s="14" t="str">
        <f>IF(NOT(OR(U881=0,U881="")),_xlfn.CONCAT('Resource Checklist generator'!$G$2,U881,'Resource Checklist generator'!$H$2,CHAR(10),'Resource Checklist generator'!$I$2),"")</f>
        <v/>
      </c>
      <c r="P881" s="14" t="str">
        <f>IF(NOT(OR(V881=0,V881="")),_xlfn.CONCAT('Resource Checklist generator'!$J$2,V881,'Resource Checklist generator'!$H$2,CHAR(10),'Resource Checklist generator'!$L$2),"")</f>
        <v/>
      </c>
      <c r="Q881" s="14" t="str">
        <f>IF(F881="","",
    _xlfn.CONCAT('Resource Checklist generator'!$A$1,UPPER('Resource Checklist generator'!$O$1),SUBSTITUTE(_xlfn.CONCAT(G881,"_",I881),"GAME.CHECKLIST_",""),'Resource Checklist generator'!$B$1,CHAR(10),
    'Resource Checklist generator'!$C$1,G881,'Resource Checklist generator'!$D$1,I881,'Resource Checklist generator'!$E$1,CHAR(10),
    IF(K881="","",_xlfn.CONCAT('Resource Checklist generator'!$F$1,K881,'Resource Checklist generator'!$G$1,CHAR(10))),
    'Resource Checklist generator'!$J$1,'Resource Checklist generator'!$K$1,CHAR(10),
    'Resource Checklist generator'!$N$1)
)</f>
        <v/>
      </c>
      <c r="R881" s="14"/>
      <c r="S881" s="14" t="str">
        <f t="shared" si="27"/>
        <v/>
      </c>
      <c r="T881" s="14" t="str" cm="1">
        <f t="array" ref="T881">IF(Q881="","",MATCH(MID(Q881,1,255),MID($R$3:$R$999,1,255),0))</f>
        <v/>
      </c>
      <c r="U881" s="14"/>
      <c r="V881" s="14"/>
    </row>
    <row r="882" spans="2:22">
      <c r="B882" s="9"/>
      <c r="C882" s="46" t="str" cm="1">
        <f t="array" ref="C882">IF(B882="","",
       IF(OR(_xlfn._xlws.FILTER('Checklist.loc DATA'!$D$3:$D$3000,'Checklist.loc DATA'!$C$3:$C$3000=B882,"#no matching result in Checklist.loc DATA")="#no matching result found in Checklist.loc DATA",_xlfn._xlws.FILTER('Checklist.loc DATA'!$D$3:$D$3000,'Checklist.loc DATA'!$C$3:$C$3000=B882,"#no matching result in Checklist.loc DATA")="MISSING",_xlfn._xlws.FILTER('Checklist.loc DATA'!$D$3:$D$3000,'Checklist.loc DATA'!$C$3:$C$3000=B882,"#no matching result in Checklist.loc DATA")=""),
            IF(_xlfn._xlws.FILTER('GAME.CHECKLIST_ Integrator'!$C$2:$C$3000,'GAME.CHECKLIST_ Integrator'!$D$2:$D$3000=B882,"#no matching result in GAME.CHECKLIST Integrator")="0","#Text found in aircraft PAGE_Integrator but no matching entry name; check that you copy-pasted entry names",
                   _xlfn._xlws.FILTER('GAME.CHECKLIST_ Integrator'!$C$2:$C$3000,'GAME.CHECKLIST_ Integrator'!$D$2:$D$3000=B882,"#no matching result in GAME.CHECKLIST Integrator")),
           _xlfn._xlws.FILTER('Checklist.loc DATA'!$D$3:$D$3000,'Checklist.loc DATA'!$C$3:$C$3000=B882,"#no matching result in Checklist.loc DATA")))</f>
        <v/>
      </c>
      <c r="D882" s="54"/>
      <c r="E882" s="46" t="str" cm="1">
        <f t="array" ref="E882">IF(D882="","",
       IF(OR(_xlfn._xlws.FILTER('Checklist.loc DATA'!$D$3:$D$3000,'Checklist.loc DATA'!$C$3:$C$3000=D882,"#no matching result in Checklist.loc DATA")="#no matching result found in Checklist.loc DATA",_xlfn._xlws.FILTER('Checklist.loc DATA'!$D$3:$D$3000,'Checklist.loc DATA'!$C$3:$C$3000=D882,"#no matching result in Checklist.loc DATA")="MISSING",_xlfn._xlws.FILTER('Checklist.loc DATA'!$D$3:$D$3000,'Checklist.loc DATA'!$C$3:$C$3000=D882,"#no matching result in Checklist.loc DATA")=""),
            IF(_xlfn._xlws.FILTER('GAME.CHECKLIST_ Integrator'!$C$2:$C$3000,'GAME.CHECKLIST_ Integrator'!$D$2:$D$3000=D882,"#no matching result in GAME.CHECKLIST Integrator")="0","#Text found in aircraft PAGE_Integrator but no matching entry name; check that you copy-pasted entry names",
                   _xlfn._xlws.FILTER('GAME.CHECKLIST_ Integrator'!$C$2:$C$3000,'GAME.CHECKLIST_ Integrator'!$D$2:$D$3000=D882,"#no matching result in GAME.CHECKLIST Integrator")),
           _xlfn._xlws.FILTER('Checklist.loc DATA'!$D$3:$D$3000,'Checklist.loc DATA'!$C$3:$C$3000=D882,"#no matching result in Checklist.loc DATA")))</f>
        <v/>
      </c>
      <c r="F882" s="52"/>
      <c r="G882" s="46" t="str" cm="1">
        <f t="array" ref="G882">IF(F882="","",
       IF(OR(_xlfn._xlws.FILTER('Checklist.loc DATA'!$D$3:$D$3000,'Checklist.loc DATA'!$C$3:$C$3000=F882,"#no matching result in Checklist.loc DATA")="#no matching result found in Checklist.loc DATA",_xlfn._xlws.FILTER('Checklist.loc DATA'!$D$3:$D$3000,'Checklist.loc DATA'!$C$3:$C$3000=F882,"#no matching result in Checklist.loc DATA")="MISSING",_xlfn._xlws.FILTER('Checklist.loc DATA'!$D$3:$D$3000,'Checklist.loc DATA'!$C$3:$C$3000=F882,"#no matching result in Checklist.loc DATA")=""),
            IF(_xlfn._xlws.FILTER('GAME.CHECKLIST_ Integrator'!$C$2:$C$3000,'GAME.CHECKLIST_ Integrator'!$D$2:$D$3000=F882,"#no matching result in GAME.CHECKLIST Integrator")="0","#Text found in aircraft PAGE_Integrator but no matching entry name; check that you copy-pasted entry names",
                   _xlfn._xlws.FILTER('GAME.CHECKLIST_ Integrator'!$C$2:$C$3000,'GAME.CHECKLIST_ Integrator'!$D$2:$D$3000=F882,"#no matching result in GAME.CHECKLIST Integrator")),
           _xlfn._xlws.FILTER('Checklist.loc DATA'!$D$3:$D$3000,'Checklist.loc DATA'!$C$3:$C$3000=F882,"#no matching result in Checklist.loc DATA")))</f>
        <v/>
      </c>
      <c r="H882" s="61"/>
      <c r="I882" s="46" t="str" cm="1">
        <f t="array" ref="I882">IF(H882="","",
       IF(OR(_xlfn._xlws.FILTER('Checklist.loc DATA'!$D$3:$D$3000,'Checklist.loc DATA'!$C$3:$C$3000=H882,"#no matching result in Checklist.loc DATA")="#no matching result found in Checklist.loc DATA",_xlfn._xlws.FILTER('Checklist.loc DATA'!$D$3:$D$3000,'Checklist.loc DATA'!$C$3:$C$3000=H882,"#no matching result in Checklist.loc DATA")="MISSING",_xlfn._xlws.FILTER('Checklist.loc DATA'!$D$3:$D$3000,'Checklist.loc DATA'!$C$3:$C$3000=H882,"#no matching result in Checklist.loc DATA")=""),
            IF(_xlfn._xlws.FILTER('GAME.CHECKLIST_ Integrator'!$C$2:$C$3000,'GAME.CHECKLIST_ Integrator'!$D$2:$D$3000=H882,"#no matching result in GAME.CHECKLIST Integrator")="0","#Text found in aircraft PAGE_Integrator but no matching entry name; check that you copy-pasted entry names",
                   _xlfn._xlws.FILTER('GAME.CHECKLIST_ Integrator'!$C$2:$C$3000,'GAME.CHECKLIST_ Integrator'!$D$2:$D$3000=H882,"#no matching result in GAME.CHECKLIST Integrator")),
           _xlfn._xlws.FILTER('Checklist.loc DATA'!$D$3:$D$3000,'Checklist.loc DATA'!$C$3:$C$3000=H882,"#no matching result in Checklist.loc DATA")))</f>
        <v/>
      </c>
      <c r="J882" s="48"/>
      <c r="K882" s="46" t="str" cm="1">
        <f t="array" ref="K882">IF(OR(J882="",J882=0),"",
       IF(OR(_xlfn._xlws.FILTER('Checklist.loc DATA'!$E$3:$E$3000,'Checklist.loc DATA'!$D$3:$D$3000=J882,"#no matching result in Checklist.loc DATA")="#no matching result found in Checklist.loc DATA",_xlfn._xlws.FILTER('Checklist.loc DATA'!$E$3:$E$3000,'Checklist.loc DATA'!$D$3:$D$3000=J882,"#no matching result in Checklist.loc DATA")="MISSING",_xlfn._xlws.FILTER('Checklist.loc DATA'!$E$3:$E$3000,'Checklist.loc DATA'!$D$3:$D$3000=J882,"#no matching result in Checklist.loc DATA")=""),
          IF(_xlfn._xlws.FILTER('CLUE. Integrator'!$C$2:$C$3000,'CLUE. Integrator'!$D$2:$D$3000=J882,"#no matching result in aircraft CLUE_Integrator")="0","#Text found in aircraft CLUE_Integrator but no matching entry name; check that you copy-pasted entry names",
                   _xlfn._xlws.FILTER('CLUE. Integrator'!$C$2:$C$3000,'CLUE. Integrator'!$D$2:$D$3000=J882,"#no matching result in aircraft CLUE_Integrator")),
           _xlfn._xlws.FILTER('Checklist.loc DATA'!$E$3:$E$3000,'Checklist.loc DATA'!$D$3:$D$3000=J882,"#no matching result in Checklist.loc DATA")))</f>
        <v/>
      </c>
      <c r="L882" s="63" t="str">
        <f>IF('Integrator tracking'!G891="","",'Integrator tracking'!G891)</f>
        <v/>
      </c>
      <c r="M882" s="14" t="str">
        <f t="shared" si="26"/>
        <v/>
      </c>
      <c r="N882" s="14" t="str">
        <f>IF(F882="","",
_xlfn.CONCAT('Resource Checklist generator'!$A$2,UPPER('Resource Checklist generator'!$O$1),SUBSTITUTE(_xlfn.CONCAT(G882,"_",I882),"GAME.CHECKLIST_",""),"_",T882,'Resource Checklist generator'!$M$2,L882,'Resource Checklist generator'!$K$2,CHAR(10),
    'Resource Checklist generator'!$L$1,'Resource Checklist generator'!$N$2,'Resource Checklist generator'!$K$1,CHAR(10),
    'Resource Checklist generator'!$N$1
))</f>
        <v/>
      </c>
      <c r="O882" s="14" t="str">
        <f>IF(NOT(OR(U882=0,U882="")),_xlfn.CONCAT('Resource Checklist generator'!$G$2,U882,'Resource Checklist generator'!$H$2,CHAR(10),'Resource Checklist generator'!$I$2),"")</f>
        <v/>
      </c>
      <c r="P882" s="14" t="str">
        <f>IF(NOT(OR(V882=0,V882="")),_xlfn.CONCAT('Resource Checklist generator'!$J$2,V882,'Resource Checklist generator'!$H$2,CHAR(10),'Resource Checklist generator'!$L$2),"")</f>
        <v/>
      </c>
      <c r="Q882" s="14" t="str">
        <f>IF(F882="","",
    _xlfn.CONCAT('Resource Checklist generator'!$A$1,UPPER('Resource Checklist generator'!$O$1),SUBSTITUTE(_xlfn.CONCAT(G882,"_",I882),"GAME.CHECKLIST_",""),'Resource Checklist generator'!$B$1,CHAR(10),
    'Resource Checklist generator'!$C$1,G882,'Resource Checklist generator'!$D$1,I882,'Resource Checklist generator'!$E$1,CHAR(10),
    IF(K882="","",_xlfn.CONCAT('Resource Checklist generator'!$F$1,K882,'Resource Checklist generator'!$G$1,CHAR(10))),
    'Resource Checklist generator'!$J$1,'Resource Checklist generator'!$K$1,CHAR(10),
    'Resource Checklist generator'!$N$1)
)</f>
        <v/>
      </c>
      <c r="R882" s="14"/>
      <c r="S882" s="14" t="str">
        <f t="shared" si="27"/>
        <v/>
      </c>
      <c r="T882" s="14" t="str" cm="1">
        <f t="array" ref="T882">IF(Q882="","",MATCH(MID(Q882,1,255),MID($R$3:$R$999,1,255),0))</f>
        <v/>
      </c>
      <c r="U882" s="14"/>
      <c r="V882" s="14"/>
    </row>
    <row r="883" spans="2:22">
      <c r="B883" s="9"/>
      <c r="C883" s="46" t="str" cm="1">
        <f t="array" ref="C883">IF(B883="","",
       IF(OR(_xlfn._xlws.FILTER('Checklist.loc DATA'!$D$3:$D$3000,'Checklist.loc DATA'!$C$3:$C$3000=B883,"#no matching result in Checklist.loc DATA")="#no matching result found in Checklist.loc DATA",_xlfn._xlws.FILTER('Checklist.loc DATA'!$D$3:$D$3000,'Checklist.loc DATA'!$C$3:$C$3000=B883,"#no matching result in Checklist.loc DATA")="MISSING",_xlfn._xlws.FILTER('Checklist.loc DATA'!$D$3:$D$3000,'Checklist.loc DATA'!$C$3:$C$3000=B883,"#no matching result in Checklist.loc DATA")=""),
            IF(_xlfn._xlws.FILTER('GAME.CHECKLIST_ Integrator'!$C$2:$C$3000,'GAME.CHECKLIST_ Integrator'!$D$2:$D$3000=B883,"#no matching result in GAME.CHECKLIST Integrator")="0","#Text found in aircraft PAGE_Integrator but no matching entry name; check that you copy-pasted entry names",
                   _xlfn._xlws.FILTER('GAME.CHECKLIST_ Integrator'!$C$2:$C$3000,'GAME.CHECKLIST_ Integrator'!$D$2:$D$3000=B883,"#no matching result in GAME.CHECKLIST Integrator")),
           _xlfn._xlws.FILTER('Checklist.loc DATA'!$D$3:$D$3000,'Checklist.loc DATA'!$C$3:$C$3000=B883,"#no matching result in Checklist.loc DATA")))</f>
        <v/>
      </c>
      <c r="D883" s="54"/>
      <c r="E883" s="46" t="str" cm="1">
        <f t="array" ref="E883">IF(D883="","",
       IF(OR(_xlfn._xlws.FILTER('Checklist.loc DATA'!$D$3:$D$3000,'Checklist.loc DATA'!$C$3:$C$3000=D883,"#no matching result in Checklist.loc DATA")="#no matching result found in Checklist.loc DATA",_xlfn._xlws.FILTER('Checklist.loc DATA'!$D$3:$D$3000,'Checklist.loc DATA'!$C$3:$C$3000=D883,"#no matching result in Checklist.loc DATA")="MISSING",_xlfn._xlws.FILTER('Checklist.loc DATA'!$D$3:$D$3000,'Checklist.loc DATA'!$C$3:$C$3000=D883,"#no matching result in Checklist.loc DATA")=""),
            IF(_xlfn._xlws.FILTER('GAME.CHECKLIST_ Integrator'!$C$2:$C$3000,'GAME.CHECKLIST_ Integrator'!$D$2:$D$3000=D883,"#no matching result in GAME.CHECKLIST Integrator")="0","#Text found in aircraft PAGE_Integrator but no matching entry name; check that you copy-pasted entry names",
                   _xlfn._xlws.FILTER('GAME.CHECKLIST_ Integrator'!$C$2:$C$3000,'GAME.CHECKLIST_ Integrator'!$D$2:$D$3000=D883,"#no matching result in GAME.CHECKLIST Integrator")),
           _xlfn._xlws.FILTER('Checklist.loc DATA'!$D$3:$D$3000,'Checklist.loc DATA'!$C$3:$C$3000=D883,"#no matching result in Checklist.loc DATA")))</f>
        <v/>
      </c>
      <c r="F883" s="52"/>
      <c r="G883" s="46" t="str" cm="1">
        <f t="array" ref="G883">IF(F883="","",
       IF(OR(_xlfn._xlws.FILTER('Checklist.loc DATA'!$D$3:$D$3000,'Checklist.loc DATA'!$C$3:$C$3000=F883,"#no matching result in Checklist.loc DATA")="#no matching result found in Checklist.loc DATA",_xlfn._xlws.FILTER('Checklist.loc DATA'!$D$3:$D$3000,'Checklist.loc DATA'!$C$3:$C$3000=F883,"#no matching result in Checklist.loc DATA")="MISSING",_xlfn._xlws.FILTER('Checklist.loc DATA'!$D$3:$D$3000,'Checklist.loc DATA'!$C$3:$C$3000=F883,"#no matching result in Checklist.loc DATA")=""),
            IF(_xlfn._xlws.FILTER('GAME.CHECKLIST_ Integrator'!$C$2:$C$3000,'GAME.CHECKLIST_ Integrator'!$D$2:$D$3000=F883,"#no matching result in GAME.CHECKLIST Integrator")="0","#Text found in aircraft PAGE_Integrator but no matching entry name; check that you copy-pasted entry names",
                   _xlfn._xlws.FILTER('GAME.CHECKLIST_ Integrator'!$C$2:$C$3000,'GAME.CHECKLIST_ Integrator'!$D$2:$D$3000=F883,"#no matching result in GAME.CHECKLIST Integrator")),
           _xlfn._xlws.FILTER('Checklist.loc DATA'!$D$3:$D$3000,'Checklist.loc DATA'!$C$3:$C$3000=F883,"#no matching result in Checklist.loc DATA")))</f>
        <v/>
      </c>
      <c r="H883" s="61"/>
      <c r="I883" s="46" t="str" cm="1">
        <f t="array" ref="I883">IF(H883="","",
       IF(OR(_xlfn._xlws.FILTER('Checklist.loc DATA'!$D$3:$D$3000,'Checklist.loc DATA'!$C$3:$C$3000=H883,"#no matching result in Checklist.loc DATA")="#no matching result found in Checklist.loc DATA",_xlfn._xlws.FILTER('Checklist.loc DATA'!$D$3:$D$3000,'Checklist.loc DATA'!$C$3:$C$3000=H883,"#no matching result in Checklist.loc DATA")="MISSING",_xlfn._xlws.FILTER('Checklist.loc DATA'!$D$3:$D$3000,'Checklist.loc DATA'!$C$3:$C$3000=H883,"#no matching result in Checklist.loc DATA")=""),
            IF(_xlfn._xlws.FILTER('GAME.CHECKLIST_ Integrator'!$C$2:$C$3000,'GAME.CHECKLIST_ Integrator'!$D$2:$D$3000=H883,"#no matching result in GAME.CHECKLIST Integrator")="0","#Text found in aircraft PAGE_Integrator but no matching entry name; check that you copy-pasted entry names",
                   _xlfn._xlws.FILTER('GAME.CHECKLIST_ Integrator'!$C$2:$C$3000,'GAME.CHECKLIST_ Integrator'!$D$2:$D$3000=H883,"#no matching result in GAME.CHECKLIST Integrator")),
           _xlfn._xlws.FILTER('Checklist.loc DATA'!$D$3:$D$3000,'Checklist.loc DATA'!$C$3:$C$3000=H883,"#no matching result in Checklist.loc DATA")))</f>
        <v/>
      </c>
      <c r="J883" s="48"/>
      <c r="K883" s="46" t="str" cm="1">
        <f t="array" ref="K883">IF(OR(J883="",J883=0),"",
       IF(OR(_xlfn._xlws.FILTER('Checklist.loc DATA'!$E$3:$E$3000,'Checklist.loc DATA'!$D$3:$D$3000=J883,"#no matching result in Checklist.loc DATA")="#no matching result found in Checklist.loc DATA",_xlfn._xlws.FILTER('Checklist.loc DATA'!$E$3:$E$3000,'Checklist.loc DATA'!$D$3:$D$3000=J883,"#no matching result in Checklist.loc DATA")="MISSING",_xlfn._xlws.FILTER('Checklist.loc DATA'!$E$3:$E$3000,'Checklist.loc DATA'!$D$3:$D$3000=J883,"#no matching result in Checklist.loc DATA")=""),
          IF(_xlfn._xlws.FILTER('CLUE. Integrator'!$C$2:$C$3000,'CLUE. Integrator'!$D$2:$D$3000=J883,"#no matching result in aircraft CLUE_Integrator")="0","#Text found in aircraft CLUE_Integrator but no matching entry name; check that you copy-pasted entry names",
                   _xlfn._xlws.FILTER('CLUE. Integrator'!$C$2:$C$3000,'CLUE. Integrator'!$D$2:$D$3000=J883,"#no matching result in aircraft CLUE_Integrator")),
           _xlfn._xlws.FILTER('Checklist.loc DATA'!$E$3:$E$3000,'Checklist.loc DATA'!$D$3:$D$3000=J883,"#no matching result in Checklist.loc DATA")))</f>
        <v/>
      </c>
      <c r="L883" s="63" t="str">
        <f>IF('Integrator tracking'!G892="","",'Integrator tracking'!G892)</f>
        <v/>
      </c>
      <c r="M883" s="14" t="str">
        <f t="shared" si="26"/>
        <v/>
      </c>
      <c r="N883" s="14" t="str">
        <f>IF(F883="","",
_xlfn.CONCAT('Resource Checklist generator'!$A$2,UPPER('Resource Checklist generator'!$O$1),SUBSTITUTE(_xlfn.CONCAT(G883,"_",I883),"GAME.CHECKLIST_",""),"_",T883,'Resource Checklist generator'!$M$2,L883,'Resource Checklist generator'!$K$2,CHAR(10),
    'Resource Checklist generator'!$L$1,'Resource Checklist generator'!$N$2,'Resource Checklist generator'!$K$1,CHAR(10),
    'Resource Checklist generator'!$N$1
))</f>
        <v/>
      </c>
      <c r="O883" s="14" t="str">
        <f>IF(NOT(OR(U883=0,U883="")),_xlfn.CONCAT('Resource Checklist generator'!$G$2,U883,'Resource Checklist generator'!$H$2,CHAR(10),'Resource Checklist generator'!$I$2),"")</f>
        <v/>
      </c>
      <c r="P883" s="14" t="str">
        <f>IF(NOT(OR(V883=0,V883="")),_xlfn.CONCAT('Resource Checklist generator'!$J$2,V883,'Resource Checklist generator'!$H$2,CHAR(10),'Resource Checklist generator'!$L$2),"")</f>
        <v/>
      </c>
      <c r="Q883" s="14" t="str">
        <f>IF(F883="","",
    _xlfn.CONCAT('Resource Checklist generator'!$A$1,UPPER('Resource Checklist generator'!$O$1),SUBSTITUTE(_xlfn.CONCAT(G883,"_",I883),"GAME.CHECKLIST_",""),'Resource Checklist generator'!$B$1,CHAR(10),
    'Resource Checklist generator'!$C$1,G883,'Resource Checklist generator'!$D$1,I883,'Resource Checklist generator'!$E$1,CHAR(10),
    IF(K883="","",_xlfn.CONCAT('Resource Checklist generator'!$F$1,K883,'Resource Checklist generator'!$G$1,CHAR(10))),
    'Resource Checklist generator'!$J$1,'Resource Checklist generator'!$K$1,CHAR(10),
    'Resource Checklist generator'!$N$1)
)</f>
        <v/>
      </c>
      <c r="R883" s="14"/>
      <c r="S883" s="14" t="str">
        <f t="shared" si="27"/>
        <v/>
      </c>
      <c r="T883" s="14" t="str" cm="1">
        <f t="array" ref="T883">IF(Q883="","",MATCH(MID(Q883,1,255),MID($R$3:$R$999,1,255),0))</f>
        <v/>
      </c>
      <c r="U883" s="14"/>
      <c r="V883" s="14"/>
    </row>
    <row r="884" spans="2:22">
      <c r="B884" s="9"/>
      <c r="C884" s="46" t="str" cm="1">
        <f t="array" ref="C884">IF(B884="","",
       IF(OR(_xlfn._xlws.FILTER('Checklist.loc DATA'!$D$3:$D$3000,'Checklist.loc DATA'!$C$3:$C$3000=B884,"#no matching result in Checklist.loc DATA")="#no matching result found in Checklist.loc DATA",_xlfn._xlws.FILTER('Checklist.loc DATA'!$D$3:$D$3000,'Checklist.loc DATA'!$C$3:$C$3000=B884,"#no matching result in Checklist.loc DATA")="MISSING",_xlfn._xlws.FILTER('Checklist.loc DATA'!$D$3:$D$3000,'Checklist.loc DATA'!$C$3:$C$3000=B884,"#no matching result in Checklist.loc DATA")=""),
            IF(_xlfn._xlws.FILTER('GAME.CHECKLIST_ Integrator'!$C$2:$C$3000,'GAME.CHECKLIST_ Integrator'!$D$2:$D$3000=B884,"#no matching result in GAME.CHECKLIST Integrator")="0","#Text found in aircraft PAGE_Integrator but no matching entry name; check that you copy-pasted entry names",
                   _xlfn._xlws.FILTER('GAME.CHECKLIST_ Integrator'!$C$2:$C$3000,'GAME.CHECKLIST_ Integrator'!$D$2:$D$3000=B884,"#no matching result in GAME.CHECKLIST Integrator")),
           _xlfn._xlws.FILTER('Checklist.loc DATA'!$D$3:$D$3000,'Checklist.loc DATA'!$C$3:$C$3000=B884,"#no matching result in Checklist.loc DATA")))</f>
        <v/>
      </c>
      <c r="D884" s="54"/>
      <c r="E884" s="46" t="str" cm="1">
        <f t="array" ref="E884">IF(D884="","",
       IF(OR(_xlfn._xlws.FILTER('Checklist.loc DATA'!$D$3:$D$3000,'Checklist.loc DATA'!$C$3:$C$3000=D884,"#no matching result in Checklist.loc DATA")="#no matching result found in Checklist.loc DATA",_xlfn._xlws.FILTER('Checklist.loc DATA'!$D$3:$D$3000,'Checklist.loc DATA'!$C$3:$C$3000=D884,"#no matching result in Checklist.loc DATA")="MISSING",_xlfn._xlws.FILTER('Checklist.loc DATA'!$D$3:$D$3000,'Checklist.loc DATA'!$C$3:$C$3000=D884,"#no matching result in Checklist.loc DATA")=""),
            IF(_xlfn._xlws.FILTER('GAME.CHECKLIST_ Integrator'!$C$2:$C$3000,'GAME.CHECKLIST_ Integrator'!$D$2:$D$3000=D884,"#no matching result in GAME.CHECKLIST Integrator")="0","#Text found in aircraft PAGE_Integrator but no matching entry name; check that you copy-pasted entry names",
                   _xlfn._xlws.FILTER('GAME.CHECKLIST_ Integrator'!$C$2:$C$3000,'GAME.CHECKLIST_ Integrator'!$D$2:$D$3000=D884,"#no matching result in GAME.CHECKLIST Integrator")),
           _xlfn._xlws.FILTER('Checklist.loc DATA'!$D$3:$D$3000,'Checklist.loc DATA'!$C$3:$C$3000=D884,"#no matching result in Checklist.loc DATA")))</f>
        <v/>
      </c>
      <c r="F884" s="52"/>
      <c r="G884" s="46" t="str" cm="1">
        <f t="array" ref="G884">IF(F884="","",
       IF(OR(_xlfn._xlws.FILTER('Checklist.loc DATA'!$D$3:$D$3000,'Checklist.loc DATA'!$C$3:$C$3000=F884,"#no matching result in Checklist.loc DATA")="#no matching result found in Checklist.loc DATA",_xlfn._xlws.FILTER('Checklist.loc DATA'!$D$3:$D$3000,'Checklist.loc DATA'!$C$3:$C$3000=F884,"#no matching result in Checklist.loc DATA")="MISSING",_xlfn._xlws.FILTER('Checklist.loc DATA'!$D$3:$D$3000,'Checklist.loc DATA'!$C$3:$C$3000=F884,"#no matching result in Checklist.loc DATA")=""),
            IF(_xlfn._xlws.FILTER('GAME.CHECKLIST_ Integrator'!$C$2:$C$3000,'GAME.CHECKLIST_ Integrator'!$D$2:$D$3000=F884,"#no matching result in GAME.CHECKLIST Integrator")="0","#Text found in aircraft PAGE_Integrator but no matching entry name; check that you copy-pasted entry names",
                   _xlfn._xlws.FILTER('GAME.CHECKLIST_ Integrator'!$C$2:$C$3000,'GAME.CHECKLIST_ Integrator'!$D$2:$D$3000=F884,"#no matching result in GAME.CHECKLIST Integrator")),
           _xlfn._xlws.FILTER('Checklist.loc DATA'!$D$3:$D$3000,'Checklist.loc DATA'!$C$3:$C$3000=F884,"#no matching result in Checklist.loc DATA")))</f>
        <v/>
      </c>
      <c r="H884" s="61"/>
      <c r="I884" s="46" t="str" cm="1">
        <f t="array" ref="I884">IF(H884="","",
       IF(OR(_xlfn._xlws.FILTER('Checklist.loc DATA'!$D$3:$D$3000,'Checklist.loc DATA'!$C$3:$C$3000=H884,"#no matching result in Checklist.loc DATA")="#no matching result found in Checklist.loc DATA",_xlfn._xlws.FILTER('Checklist.loc DATA'!$D$3:$D$3000,'Checklist.loc DATA'!$C$3:$C$3000=H884,"#no matching result in Checklist.loc DATA")="MISSING",_xlfn._xlws.FILTER('Checklist.loc DATA'!$D$3:$D$3000,'Checklist.loc DATA'!$C$3:$C$3000=H884,"#no matching result in Checklist.loc DATA")=""),
            IF(_xlfn._xlws.FILTER('GAME.CHECKLIST_ Integrator'!$C$2:$C$3000,'GAME.CHECKLIST_ Integrator'!$D$2:$D$3000=H884,"#no matching result in GAME.CHECKLIST Integrator")="0","#Text found in aircraft PAGE_Integrator but no matching entry name; check that you copy-pasted entry names",
                   _xlfn._xlws.FILTER('GAME.CHECKLIST_ Integrator'!$C$2:$C$3000,'GAME.CHECKLIST_ Integrator'!$D$2:$D$3000=H884,"#no matching result in GAME.CHECKLIST Integrator")),
           _xlfn._xlws.FILTER('Checklist.loc DATA'!$D$3:$D$3000,'Checklist.loc DATA'!$C$3:$C$3000=H884,"#no matching result in Checklist.loc DATA")))</f>
        <v/>
      </c>
      <c r="J884" s="48"/>
      <c r="K884" s="46" t="str" cm="1">
        <f t="array" ref="K884">IF(OR(J884="",J884=0),"",
       IF(OR(_xlfn._xlws.FILTER('Checklist.loc DATA'!$E$3:$E$3000,'Checklist.loc DATA'!$D$3:$D$3000=J884,"#no matching result in Checklist.loc DATA")="#no matching result found in Checklist.loc DATA",_xlfn._xlws.FILTER('Checklist.loc DATA'!$E$3:$E$3000,'Checklist.loc DATA'!$D$3:$D$3000=J884,"#no matching result in Checklist.loc DATA")="MISSING",_xlfn._xlws.FILTER('Checklist.loc DATA'!$E$3:$E$3000,'Checklist.loc DATA'!$D$3:$D$3000=J884,"#no matching result in Checklist.loc DATA")=""),
          IF(_xlfn._xlws.FILTER('CLUE. Integrator'!$C$2:$C$3000,'CLUE. Integrator'!$D$2:$D$3000=J884,"#no matching result in aircraft CLUE_Integrator")="0","#Text found in aircraft CLUE_Integrator but no matching entry name; check that you copy-pasted entry names",
                   _xlfn._xlws.FILTER('CLUE. Integrator'!$C$2:$C$3000,'CLUE. Integrator'!$D$2:$D$3000=J884,"#no matching result in aircraft CLUE_Integrator")),
           _xlfn._xlws.FILTER('Checklist.loc DATA'!$E$3:$E$3000,'Checklist.loc DATA'!$D$3:$D$3000=J884,"#no matching result in Checklist.loc DATA")))</f>
        <v/>
      </c>
      <c r="L884" s="63" t="str">
        <f>IF('Integrator tracking'!G893="","",'Integrator tracking'!G893)</f>
        <v/>
      </c>
      <c r="M884" s="14" t="str">
        <f t="shared" si="26"/>
        <v/>
      </c>
      <c r="N884" s="14" t="str">
        <f>IF(F884="","",
_xlfn.CONCAT('Resource Checklist generator'!$A$2,UPPER('Resource Checklist generator'!$O$1),SUBSTITUTE(_xlfn.CONCAT(G884,"_",I884),"GAME.CHECKLIST_",""),"_",T884,'Resource Checklist generator'!$M$2,L884,'Resource Checklist generator'!$K$2,CHAR(10),
    'Resource Checklist generator'!$L$1,'Resource Checklist generator'!$N$2,'Resource Checklist generator'!$K$1,CHAR(10),
    'Resource Checklist generator'!$N$1
))</f>
        <v/>
      </c>
      <c r="O884" s="14" t="str">
        <f>IF(NOT(OR(U884=0,U884="")),_xlfn.CONCAT('Resource Checklist generator'!$G$2,U884,'Resource Checklist generator'!$H$2,CHAR(10),'Resource Checklist generator'!$I$2),"")</f>
        <v/>
      </c>
      <c r="P884" s="14" t="str">
        <f>IF(NOT(OR(V884=0,V884="")),_xlfn.CONCAT('Resource Checklist generator'!$J$2,V884,'Resource Checklist generator'!$H$2,CHAR(10),'Resource Checklist generator'!$L$2),"")</f>
        <v/>
      </c>
      <c r="Q884" s="14" t="str">
        <f>IF(F884="","",
    _xlfn.CONCAT('Resource Checklist generator'!$A$1,UPPER('Resource Checklist generator'!$O$1),SUBSTITUTE(_xlfn.CONCAT(G884,"_",I884),"GAME.CHECKLIST_",""),'Resource Checklist generator'!$B$1,CHAR(10),
    'Resource Checklist generator'!$C$1,G884,'Resource Checklist generator'!$D$1,I884,'Resource Checklist generator'!$E$1,CHAR(10),
    IF(K884="","",_xlfn.CONCAT('Resource Checklist generator'!$F$1,K884,'Resource Checklist generator'!$G$1,CHAR(10))),
    'Resource Checklist generator'!$J$1,'Resource Checklist generator'!$K$1,CHAR(10),
    'Resource Checklist generator'!$N$1)
)</f>
        <v/>
      </c>
      <c r="R884" s="14"/>
      <c r="S884" s="14" t="str">
        <f t="shared" si="27"/>
        <v/>
      </c>
      <c r="T884" s="14" t="str" cm="1">
        <f t="array" ref="T884">IF(Q884="","",MATCH(MID(Q884,1,255),MID($R$3:$R$999,1,255),0))</f>
        <v/>
      </c>
      <c r="U884" s="14"/>
      <c r="V884" s="14"/>
    </row>
    <row r="885" spans="2:22">
      <c r="B885" s="9"/>
      <c r="C885" s="46" t="str" cm="1">
        <f t="array" ref="C885">IF(B885="","",
       IF(OR(_xlfn._xlws.FILTER('Checklist.loc DATA'!$D$3:$D$3000,'Checklist.loc DATA'!$C$3:$C$3000=B885,"#no matching result in Checklist.loc DATA")="#no matching result found in Checklist.loc DATA",_xlfn._xlws.FILTER('Checklist.loc DATA'!$D$3:$D$3000,'Checklist.loc DATA'!$C$3:$C$3000=B885,"#no matching result in Checklist.loc DATA")="MISSING",_xlfn._xlws.FILTER('Checklist.loc DATA'!$D$3:$D$3000,'Checklist.loc DATA'!$C$3:$C$3000=B885,"#no matching result in Checklist.loc DATA")=""),
            IF(_xlfn._xlws.FILTER('GAME.CHECKLIST_ Integrator'!$C$2:$C$3000,'GAME.CHECKLIST_ Integrator'!$D$2:$D$3000=B885,"#no matching result in GAME.CHECKLIST Integrator")="0","#Text found in aircraft PAGE_Integrator but no matching entry name; check that you copy-pasted entry names",
                   _xlfn._xlws.FILTER('GAME.CHECKLIST_ Integrator'!$C$2:$C$3000,'GAME.CHECKLIST_ Integrator'!$D$2:$D$3000=B885,"#no matching result in GAME.CHECKLIST Integrator")),
           _xlfn._xlws.FILTER('Checklist.loc DATA'!$D$3:$D$3000,'Checklist.loc DATA'!$C$3:$C$3000=B885,"#no matching result in Checklist.loc DATA")))</f>
        <v/>
      </c>
      <c r="D885" s="54"/>
      <c r="E885" s="46" t="str" cm="1">
        <f t="array" ref="E885">IF(D885="","",
       IF(OR(_xlfn._xlws.FILTER('Checklist.loc DATA'!$D$3:$D$3000,'Checklist.loc DATA'!$C$3:$C$3000=D885,"#no matching result in Checklist.loc DATA")="#no matching result found in Checklist.loc DATA",_xlfn._xlws.FILTER('Checklist.loc DATA'!$D$3:$D$3000,'Checklist.loc DATA'!$C$3:$C$3000=D885,"#no matching result in Checklist.loc DATA")="MISSING",_xlfn._xlws.FILTER('Checklist.loc DATA'!$D$3:$D$3000,'Checklist.loc DATA'!$C$3:$C$3000=D885,"#no matching result in Checklist.loc DATA")=""),
            IF(_xlfn._xlws.FILTER('GAME.CHECKLIST_ Integrator'!$C$2:$C$3000,'GAME.CHECKLIST_ Integrator'!$D$2:$D$3000=D885,"#no matching result in GAME.CHECKLIST Integrator")="0","#Text found in aircraft PAGE_Integrator but no matching entry name; check that you copy-pasted entry names",
                   _xlfn._xlws.FILTER('GAME.CHECKLIST_ Integrator'!$C$2:$C$3000,'GAME.CHECKLIST_ Integrator'!$D$2:$D$3000=D885,"#no matching result in GAME.CHECKLIST Integrator")),
           _xlfn._xlws.FILTER('Checklist.loc DATA'!$D$3:$D$3000,'Checklist.loc DATA'!$C$3:$C$3000=D885,"#no matching result in Checklist.loc DATA")))</f>
        <v/>
      </c>
      <c r="F885" s="52"/>
      <c r="G885" s="46" t="str" cm="1">
        <f t="array" ref="G885">IF(F885="","",
       IF(OR(_xlfn._xlws.FILTER('Checklist.loc DATA'!$D$3:$D$3000,'Checklist.loc DATA'!$C$3:$C$3000=F885,"#no matching result in Checklist.loc DATA")="#no matching result found in Checklist.loc DATA",_xlfn._xlws.FILTER('Checklist.loc DATA'!$D$3:$D$3000,'Checklist.loc DATA'!$C$3:$C$3000=F885,"#no matching result in Checklist.loc DATA")="MISSING",_xlfn._xlws.FILTER('Checklist.loc DATA'!$D$3:$D$3000,'Checklist.loc DATA'!$C$3:$C$3000=F885,"#no matching result in Checklist.loc DATA")=""),
            IF(_xlfn._xlws.FILTER('GAME.CHECKLIST_ Integrator'!$C$2:$C$3000,'GAME.CHECKLIST_ Integrator'!$D$2:$D$3000=F885,"#no matching result in GAME.CHECKLIST Integrator")="0","#Text found in aircraft PAGE_Integrator but no matching entry name; check that you copy-pasted entry names",
                   _xlfn._xlws.FILTER('GAME.CHECKLIST_ Integrator'!$C$2:$C$3000,'GAME.CHECKLIST_ Integrator'!$D$2:$D$3000=F885,"#no matching result in GAME.CHECKLIST Integrator")),
           _xlfn._xlws.FILTER('Checklist.loc DATA'!$D$3:$D$3000,'Checklist.loc DATA'!$C$3:$C$3000=F885,"#no matching result in Checklist.loc DATA")))</f>
        <v/>
      </c>
      <c r="H885" s="61"/>
      <c r="I885" s="46" t="str" cm="1">
        <f t="array" ref="I885">IF(H885="","",
       IF(OR(_xlfn._xlws.FILTER('Checklist.loc DATA'!$D$3:$D$3000,'Checklist.loc DATA'!$C$3:$C$3000=H885,"#no matching result in Checklist.loc DATA")="#no matching result found in Checklist.loc DATA",_xlfn._xlws.FILTER('Checklist.loc DATA'!$D$3:$D$3000,'Checklist.loc DATA'!$C$3:$C$3000=H885,"#no matching result in Checklist.loc DATA")="MISSING",_xlfn._xlws.FILTER('Checklist.loc DATA'!$D$3:$D$3000,'Checklist.loc DATA'!$C$3:$C$3000=H885,"#no matching result in Checklist.loc DATA")=""),
            IF(_xlfn._xlws.FILTER('GAME.CHECKLIST_ Integrator'!$C$2:$C$3000,'GAME.CHECKLIST_ Integrator'!$D$2:$D$3000=H885,"#no matching result in GAME.CHECKLIST Integrator")="0","#Text found in aircraft PAGE_Integrator but no matching entry name; check that you copy-pasted entry names",
                   _xlfn._xlws.FILTER('GAME.CHECKLIST_ Integrator'!$C$2:$C$3000,'GAME.CHECKLIST_ Integrator'!$D$2:$D$3000=H885,"#no matching result in GAME.CHECKLIST Integrator")),
           _xlfn._xlws.FILTER('Checklist.loc DATA'!$D$3:$D$3000,'Checklist.loc DATA'!$C$3:$C$3000=H885,"#no matching result in Checklist.loc DATA")))</f>
        <v/>
      </c>
      <c r="J885" s="48"/>
      <c r="K885" s="46" t="str" cm="1">
        <f t="array" ref="K885">IF(OR(J885="",J885=0),"",
       IF(OR(_xlfn._xlws.FILTER('Checklist.loc DATA'!$E$3:$E$3000,'Checklist.loc DATA'!$D$3:$D$3000=J885,"#no matching result in Checklist.loc DATA")="#no matching result found in Checklist.loc DATA",_xlfn._xlws.FILTER('Checklist.loc DATA'!$E$3:$E$3000,'Checklist.loc DATA'!$D$3:$D$3000=J885,"#no matching result in Checklist.loc DATA")="MISSING",_xlfn._xlws.FILTER('Checklist.loc DATA'!$E$3:$E$3000,'Checklist.loc DATA'!$D$3:$D$3000=J885,"#no matching result in Checklist.loc DATA")=""),
          IF(_xlfn._xlws.FILTER('CLUE. Integrator'!$C$2:$C$3000,'CLUE. Integrator'!$D$2:$D$3000=J885,"#no matching result in aircraft CLUE_Integrator")="0","#Text found in aircraft CLUE_Integrator but no matching entry name; check that you copy-pasted entry names",
                   _xlfn._xlws.FILTER('CLUE. Integrator'!$C$2:$C$3000,'CLUE. Integrator'!$D$2:$D$3000=J885,"#no matching result in aircraft CLUE_Integrator")),
           _xlfn._xlws.FILTER('Checklist.loc DATA'!$E$3:$E$3000,'Checklist.loc DATA'!$D$3:$D$3000=J885,"#no matching result in Checklist.loc DATA")))</f>
        <v/>
      </c>
      <c r="L885" s="63" t="str">
        <f>IF('Integrator tracking'!G894="","",'Integrator tracking'!G894)</f>
        <v/>
      </c>
      <c r="M885" s="14" t="str">
        <f t="shared" si="26"/>
        <v/>
      </c>
      <c r="N885" s="14" t="str">
        <f>IF(F885="","",
_xlfn.CONCAT('Resource Checklist generator'!$A$2,UPPER('Resource Checklist generator'!$O$1),SUBSTITUTE(_xlfn.CONCAT(G885,"_",I885),"GAME.CHECKLIST_",""),"_",T885,'Resource Checklist generator'!$M$2,L885,'Resource Checklist generator'!$K$2,CHAR(10),
    'Resource Checklist generator'!$L$1,'Resource Checklist generator'!$N$2,'Resource Checklist generator'!$K$1,CHAR(10),
    'Resource Checklist generator'!$N$1
))</f>
        <v/>
      </c>
      <c r="O885" s="14" t="str">
        <f>IF(NOT(OR(U885=0,U885="")),_xlfn.CONCAT('Resource Checklist generator'!$G$2,U885,'Resource Checklist generator'!$H$2,CHAR(10),'Resource Checklist generator'!$I$2),"")</f>
        <v/>
      </c>
      <c r="P885" s="14" t="str">
        <f>IF(NOT(OR(V885=0,V885="")),_xlfn.CONCAT('Resource Checklist generator'!$J$2,V885,'Resource Checklist generator'!$H$2,CHAR(10),'Resource Checklist generator'!$L$2),"")</f>
        <v/>
      </c>
      <c r="Q885" s="14" t="str">
        <f>IF(F885="","",
    _xlfn.CONCAT('Resource Checklist generator'!$A$1,UPPER('Resource Checklist generator'!$O$1),SUBSTITUTE(_xlfn.CONCAT(G885,"_",I885),"GAME.CHECKLIST_",""),'Resource Checklist generator'!$B$1,CHAR(10),
    'Resource Checklist generator'!$C$1,G885,'Resource Checklist generator'!$D$1,I885,'Resource Checklist generator'!$E$1,CHAR(10),
    IF(K885="","",_xlfn.CONCAT('Resource Checklist generator'!$F$1,K885,'Resource Checklist generator'!$G$1,CHAR(10))),
    'Resource Checklist generator'!$J$1,'Resource Checklist generator'!$K$1,CHAR(10),
    'Resource Checklist generator'!$N$1)
)</f>
        <v/>
      </c>
      <c r="R885" s="14"/>
      <c r="S885" s="14" t="str">
        <f t="shared" si="27"/>
        <v/>
      </c>
      <c r="T885" s="14" t="str" cm="1">
        <f t="array" ref="T885">IF(Q885="","",MATCH(MID(Q885,1,255),MID($R$3:$R$999,1,255),0))</f>
        <v/>
      </c>
      <c r="U885" s="14"/>
      <c r="V885" s="14"/>
    </row>
    <row r="886" spans="2:22">
      <c r="B886" s="9"/>
      <c r="C886" s="46" t="str" cm="1">
        <f t="array" ref="C886">IF(B886="","",
       IF(OR(_xlfn._xlws.FILTER('Checklist.loc DATA'!$D$3:$D$3000,'Checklist.loc DATA'!$C$3:$C$3000=B886,"#no matching result in Checklist.loc DATA")="#no matching result found in Checklist.loc DATA",_xlfn._xlws.FILTER('Checklist.loc DATA'!$D$3:$D$3000,'Checklist.loc DATA'!$C$3:$C$3000=B886,"#no matching result in Checklist.loc DATA")="MISSING",_xlfn._xlws.FILTER('Checklist.loc DATA'!$D$3:$D$3000,'Checklist.loc DATA'!$C$3:$C$3000=B886,"#no matching result in Checklist.loc DATA")=""),
            IF(_xlfn._xlws.FILTER('GAME.CHECKLIST_ Integrator'!$C$2:$C$3000,'GAME.CHECKLIST_ Integrator'!$D$2:$D$3000=B886,"#no matching result in GAME.CHECKLIST Integrator")="0","#Text found in aircraft PAGE_Integrator but no matching entry name; check that you copy-pasted entry names",
                   _xlfn._xlws.FILTER('GAME.CHECKLIST_ Integrator'!$C$2:$C$3000,'GAME.CHECKLIST_ Integrator'!$D$2:$D$3000=B886,"#no matching result in GAME.CHECKLIST Integrator")),
           _xlfn._xlws.FILTER('Checklist.loc DATA'!$D$3:$D$3000,'Checklist.loc DATA'!$C$3:$C$3000=B886,"#no matching result in Checklist.loc DATA")))</f>
        <v/>
      </c>
      <c r="D886" s="54"/>
      <c r="E886" s="46" t="str" cm="1">
        <f t="array" ref="E886">IF(D886="","",
       IF(OR(_xlfn._xlws.FILTER('Checklist.loc DATA'!$D$3:$D$3000,'Checklist.loc DATA'!$C$3:$C$3000=D886,"#no matching result in Checklist.loc DATA")="#no matching result found in Checklist.loc DATA",_xlfn._xlws.FILTER('Checklist.loc DATA'!$D$3:$D$3000,'Checklist.loc DATA'!$C$3:$C$3000=D886,"#no matching result in Checklist.loc DATA")="MISSING",_xlfn._xlws.FILTER('Checklist.loc DATA'!$D$3:$D$3000,'Checklist.loc DATA'!$C$3:$C$3000=D886,"#no matching result in Checklist.loc DATA")=""),
            IF(_xlfn._xlws.FILTER('GAME.CHECKLIST_ Integrator'!$C$2:$C$3000,'GAME.CHECKLIST_ Integrator'!$D$2:$D$3000=D886,"#no matching result in GAME.CHECKLIST Integrator")="0","#Text found in aircraft PAGE_Integrator but no matching entry name; check that you copy-pasted entry names",
                   _xlfn._xlws.FILTER('GAME.CHECKLIST_ Integrator'!$C$2:$C$3000,'GAME.CHECKLIST_ Integrator'!$D$2:$D$3000=D886,"#no matching result in GAME.CHECKLIST Integrator")),
           _xlfn._xlws.FILTER('Checklist.loc DATA'!$D$3:$D$3000,'Checklist.loc DATA'!$C$3:$C$3000=D886,"#no matching result in Checklist.loc DATA")))</f>
        <v/>
      </c>
      <c r="F886" s="52"/>
      <c r="G886" s="46" t="str" cm="1">
        <f t="array" ref="G886">IF(F886="","",
       IF(OR(_xlfn._xlws.FILTER('Checklist.loc DATA'!$D$3:$D$3000,'Checklist.loc DATA'!$C$3:$C$3000=F886,"#no matching result in Checklist.loc DATA")="#no matching result found in Checklist.loc DATA",_xlfn._xlws.FILTER('Checklist.loc DATA'!$D$3:$D$3000,'Checklist.loc DATA'!$C$3:$C$3000=F886,"#no matching result in Checklist.loc DATA")="MISSING",_xlfn._xlws.FILTER('Checklist.loc DATA'!$D$3:$D$3000,'Checklist.loc DATA'!$C$3:$C$3000=F886,"#no matching result in Checklist.loc DATA")=""),
            IF(_xlfn._xlws.FILTER('GAME.CHECKLIST_ Integrator'!$C$2:$C$3000,'GAME.CHECKLIST_ Integrator'!$D$2:$D$3000=F886,"#no matching result in GAME.CHECKLIST Integrator")="0","#Text found in aircraft PAGE_Integrator but no matching entry name; check that you copy-pasted entry names",
                   _xlfn._xlws.FILTER('GAME.CHECKLIST_ Integrator'!$C$2:$C$3000,'GAME.CHECKLIST_ Integrator'!$D$2:$D$3000=F886,"#no matching result in GAME.CHECKLIST Integrator")),
           _xlfn._xlws.FILTER('Checklist.loc DATA'!$D$3:$D$3000,'Checklist.loc DATA'!$C$3:$C$3000=F886,"#no matching result in Checklist.loc DATA")))</f>
        <v/>
      </c>
      <c r="H886" s="61"/>
      <c r="I886" s="46" t="str" cm="1">
        <f t="array" ref="I886">IF(H886="","",
       IF(OR(_xlfn._xlws.FILTER('Checklist.loc DATA'!$D$3:$D$3000,'Checklist.loc DATA'!$C$3:$C$3000=H886,"#no matching result in Checklist.loc DATA")="#no matching result found in Checklist.loc DATA",_xlfn._xlws.FILTER('Checklist.loc DATA'!$D$3:$D$3000,'Checklist.loc DATA'!$C$3:$C$3000=H886,"#no matching result in Checklist.loc DATA")="MISSING",_xlfn._xlws.FILTER('Checklist.loc DATA'!$D$3:$D$3000,'Checklist.loc DATA'!$C$3:$C$3000=H886,"#no matching result in Checklist.loc DATA")=""),
            IF(_xlfn._xlws.FILTER('GAME.CHECKLIST_ Integrator'!$C$2:$C$3000,'GAME.CHECKLIST_ Integrator'!$D$2:$D$3000=H886,"#no matching result in GAME.CHECKLIST Integrator")="0","#Text found in aircraft PAGE_Integrator but no matching entry name; check that you copy-pasted entry names",
                   _xlfn._xlws.FILTER('GAME.CHECKLIST_ Integrator'!$C$2:$C$3000,'GAME.CHECKLIST_ Integrator'!$D$2:$D$3000=H886,"#no matching result in GAME.CHECKLIST Integrator")),
           _xlfn._xlws.FILTER('Checklist.loc DATA'!$D$3:$D$3000,'Checklist.loc DATA'!$C$3:$C$3000=H886,"#no matching result in Checklist.loc DATA")))</f>
        <v/>
      </c>
      <c r="J886" s="48"/>
      <c r="K886" s="46" t="str" cm="1">
        <f t="array" ref="K886">IF(OR(J886="",J886=0),"",
       IF(OR(_xlfn._xlws.FILTER('Checklist.loc DATA'!$E$3:$E$3000,'Checklist.loc DATA'!$D$3:$D$3000=J886,"#no matching result in Checklist.loc DATA")="#no matching result found in Checklist.loc DATA",_xlfn._xlws.FILTER('Checklist.loc DATA'!$E$3:$E$3000,'Checklist.loc DATA'!$D$3:$D$3000=J886,"#no matching result in Checklist.loc DATA")="MISSING",_xlfn._xlws.FILTER('Checklist.loc DATA'!$E$3:$E$3000,'Checklist.loc DATA'!$D$3:$D$3000=J886,"#no matching result in Checklist.loc DATA")=""),
          IF(_xlfn._xlws.FILTER('CLUE. Integrator'!$C$2:$C$3000,'CLUE. Integrator'!$D$2:$D$3000=J886,"#no matching result in aircraft CLUE_Integrator")="0","#Text found in aircraft CLUE_Integrator but no matching entry name; check that you copy-pasted entry names",
                   _xlfn._xlws.FILTER('CLUE. Integrator'!$C$2:$C$3000,'CLUE. Integrator'!$D$2:$D$3000=J886,"#no matching result in aircraft CLUE_Integrator")),
           _xlfn._xlws.FILTER('Checklist.loc DATA'!$E$3:$E$3000,'Checklist.loc DATA'!$D$3:$D$3000=J886,"#no matching result in Checklist.loc DATA")))</f>
        <v/>
      </c>
      <c r="L886" s="63" t="str">
        <f>IF('Integrator tracking'!G895="","",'Integrator tracking'!G895)</f>
        <v/>
      </c>
      <c r="M886" s="14" t="str">
        <f t="shared" si="26"/>
        <v/>
      </c>
      <c r="N886" s="14" t="str">
        <f>IF(F886="","",
_xlfn.CONCAT('Resource Checklist generator'!$A$2,UPPER('Resource Checklist generator'!$O$1),SUBSTITUTE(_xlfn.CONCAT(G886,"_",I886),"GAME.CHECKLIST_",""),"_",T886,'Resource Checklist generator'!$M$2,L886,'Resource Checklist generator'!$K$2,CHAR(10),
    'Resource Checklist generator'!$L$1,'Resource Checklist generator'!$N$2,'Resource Checklist generator'!$K$1,CHAR(10),
    'Resource Checklist generator'!$N$1
))</f>
        <v/>
      </c>
      <c r="O886" s="14" t="str">
        <f>IF(NOT(OR(U886=0,U886="")),_xlfn.CONCAT('Resource Checklist generator'!$G$2,U886,'Resource Checklist generator'!$H$2,CHAR(10),'Resource Checklist generator'!$I$2),"")</f>
        <v/>
      </c>
      <c r="P886" s="14" t="str">
        <f>IF(NOT(OR(V886=0,V886="")),_xlfn.CONCAT('Resource Checklist generator'!$J$2,V886,'Resource Checklist generator'!$H$2,CHAR(10),'Resource Checklist generator'!$L$2),"")</f>
        <v/>
      </c>
      <c r="Q886" s="14" t="str">
        <f>IF(F886="","",
    _xlfn.CONCAT('Resource Checklist generator'!$A$1,UPPER('Resource Checklist generator'!$O$1),SUBSTITUTE(_xlfn.CONCAT(G886,"_",I886),"GAME.CHECKLIST_",""),'Resource Checklist generator'!$B$1,CHAR(10),
    'Resource Checklist generator'!$C$1,G886,'Resource Checklist generator'!$D$1,I886,'Resource Checklist generator'!$E$1,CHAR(10),
    IF(K886="","",_xlfn.CONCAT('Resource Checklist generator'!$F$1,K886,'Resource Checklist generator'!$G$1,CHAR(10))),
    'Resource Checklist generator'!$J$1,'Resource Checklist generator'!$K$1,CHAR(10),
    'Resource Checklist generator'!$N$1)
)</f>
        <v/>
      </c>
      <c r="R886" s="14"/>
      <c r="S886" s="14" t="str">
        <f t="shared" si="27"/>
        <v/>
      </c>
      <c r="T886" s="14" t="str" cm="1">
        <f t="array" ref="T886">IF(Q886="","",MATCH(MID(Q886,1,255),MID($R$3:$R$999,1,255),0))</f>
        <v/>
      </c>
      <c r="U886" s="14"/>
      <c r="V886" s="14"/>
    </row>
    <row r="887" spans="2:22">
      <c r="B887" s="9"/>
      <c r="C887" s="46" t="str" cm="1">
        <f t="array" ref="C887">IF(B887="","",
       IF(OR(_xlfn._xlws.FILTER('Checklist.loc DATA'!$D$3:$D$3000,'Checklist.loc DATA'!$C$3:$C$3000=B887,"#no matching result in Checklist.loc DATA")="#no matching result found in Checklist.loc DATA",_xlfn._xlws.FILTER('Checklist.loc DATA'!$D$3:$D$3000,'Checklist.loc DATA'!$C$3:$C$3000=B887,"#no matching result in Checklist.loc DATA")="MISSING",_xlfn._xlws.FILTER('Checklist.loc DATA'!$D$3:$D$3000,'Checklist.loc DATA'!$C$3:$C$3000=B887,"#no matching result in Checklist.loc DATA")=""),
            IF(_xlfn._xlws.FILTER('GAME.CHECKLIST_ Integrator'!$C$2:$C$3000,'GAME.CHECKLIST_ Integrator'!$D$2:$D$3000=B887,"#no matching result in GAME.CHECKLIST Integrator")="0","#Text found in aircraft PAGE_Integrator but no matching entry name; check that you copy-pasted entry names",
                   _xlfn._xlws.FILTER('GAME.CHECKLIST_ Integrator'!$C$2:$C$3000,'GAME.CHECKLIST_ Integrator'!$D$2:$D$3000=B887,"#no matching result in GAME.CHECKLIST Integrator")),
           _xlfn._xlws.FILTER('Checklist.loc DATA'!$D$3:$D$3000,'Checklist.loc DATA'!$C$3:$C$3000=B887,"#no matching result in Checklist.loc DATA")))</f>
        <v/>
      </c>
      <c r="D887" s="54"/>
      <c r="E887" s="46" t="str" cm="1">
        <f t="array" ref="E887">IF(D887="","",
       IF(OR(_xlfn._xlws.FILTER('Checklist.loc DATA'!$D$3:$D$3000,'Checklist.loc DATA'!$C$3:$C$3000=D887,"#no matching result in Checklist.loc DATA")="#no matching result found in Checklist.loc DATA",_xlfn._xlws.FILTER('Checklist.loc DATA'!$D$3:$D$3000,'Checklist.loc DATA'!$C$3:$C$3000=D887,"#no matching result in Checklist.loc DATA")="MISSING",_xlfn._xlws.FILTER('Checklist.loc DATA'!$D$3:$D$3000,'Checklist.loc DATA'!$C$3:$C$3000=D887,"#no matching result in Checklist.loc DATA")=""),
            IF(_xlfn._xlws.FILTER('GAME.CHECKLIST_ Integrator'!$C$2:$C$3000,'GAME.CHECKLIST_ Integrator'!$D$2:$D$3000=D887,"#no matching result in GAME.CHECKLIST Integrator")="0","#Text found in aircraft PAGE_Integrator but no matching entry name; check that you copy-pasted entry names",
                   _xlfn._xlws.FILTER('GAME.CHECKLIST_ Integrator'!$C$2:$C$3000,'GAME.CHECKLIST_ Integrator'!$D$2:$D$3000=D887,"#no matching result in GAME.CHECKLIST Integrator")),
           _xlfn._xlws.FILTER('Checklist.loc DATA'!$D$3:$D$3000,'Checklist.loc DATA'!$C$3:$C$3000=D887,"#no matching result in Checklist.loc DATA")))</f>
        <v/>
      </c>
      <c r="F887" s="52"/>
      <c r="G887" s="46" t="str" cm="1">
        <f t="array" ref="G887">IF(F887="","",
       IF(OR(_xlfn._xlws.FILTER('Checklist.loc DATA'!$D$3:$D$3000,'Checklist.loc DATA'!$C$3:$C$3000=F887,"#no matching result in Checklist.loc DATA")="#no matching result found in Checklist.loc DATA",_xlfn._xlws.FILTER('Checklist.loc DATA'!$D$3:$D$3000,'Checklist.loc DATA'!$C$3:$C$3000=F887,"#no matching result in Checklist.loc DATA")="MISSING",_xlfn._xlws.FILTER('Checklist.loc DATA'!$D$3:$D$3000,'Checklist.loc DATA'!$C$3:$C$3000=F887,"#no matching result in Checklist.loc DATA")=""),
            IF(_xlfn._xlws.FILTER('GAME.CHECKLIST_ Integrator'!$C$2:$C$3000,'GAME.CHECKLIST_ Integrator'!$D$2:$D$3000=F887,"#no matching result in GAME.CHECKLIST Integrator")="0","#Text found in aircraft PAGE_Integrator but no matching entry name; check that you copy-pasted entry names",
                   _xlfn._xlws.FILTER('GAME.CHECKLIST_ Integrator'!$C$2:$C$3000,'GAME.CHECKLIST_ Integrator'!$D$2:$D$3000=F887,"#no matching result in GAME.CHECKLIST Integrator")),
           _xlfn._xlws.FILTER('Checklist.loc DATA'!$D$3:$D$3000,'Checklist.loc DATA'!$C$3:$C$3000=F887,"#no matching result in Checklist.loc DATA")))</f>
        <v/>
      </c>
      <c r="H887" s="61"/>
      <c r="I887" s="46" t="str" cm="1">
        <f t="array" ref="I887">IF(H887="","",
       IF(OR(_xlfn._xlws.FILTER('Checklist.loc DATA'!$D$3:$D$3000,'Checklist.loc DATA'!$C$3:$C$3000=H887,"#no matching result in Checklist.loc DATA")="#no matching result found in Checklist.loc DATA",_xlfn._xlws.FILTER('Checklist.loc DATA'!$D$3:$D$3000,'Checklist.loc DATA'!$C$3:$C$3000=H887,"#no matching result in Checklist.loc DATA")="MISSING",_xlfn._xlws.FILTER('Checklist.loc DATA'!$D$3:$D$3000,'Checklist.loc DATA'!$C$3:$C$3000=H887,"#no matching result in Checklist.loc DATA")=""),
            IF(_xlfn._xlws.FILTER('GAME.CHECKLIST_ Integrator'!$C$2:$C$3000,'GAME.CHECKLIST_ Integrator'!$D$2:$D$3000=H887,"#no matching result in GAME.CHECKLIST Integrator")="0","#Text found in aircraft PAGE_Integrator but no matching entry name; check that you copy-pasted entry names",
                   _xlfn._xlws.FILTER('GAME.CHECKLIST_ Integrator'!$C$2:$C$3000,'GAME.CHECKLIST_ Integrator'!$D$2:$D$3000=H887,"#no matching result in GAME.CHECKLIST Integrator")),
           _xlfn._xlws.FILTER('Checklist.loc DATA'!$D$3:$D$3000,'Checklist.loc DATA'!$C$3:$C$3000=H887,"#no matching result in Checklist.loc DATA")))</f>
        <v/>
      </c>
      <c r="J887" s="48"/>
      <c r="K887" s="46" t="str" cm="1">
        <f t="array" ref="K887">IF(OR(J887="",J887=0),"",
       IF(OR(_xlfn._xlws.FILTER('Checklist.loc DATA'!$E$3:$E$3000,'Checklist.loc DATA'!$D$3:$D$3000=J887,"#no matching result in Checklist.loc DATA")="#no matching result found in Checklist.loc DATA",_xlfn._xlws.FILTER('Checklist.loc DATA'!$E$3:$E$3000,'Checklist.loc DATA'!$D$3:$D$3000=J887,"#no matching result in Checklist.loc DATA")="MISSING",_xlfn._xlws.FILTER('Checklist.loc DATA'!$E$3:$E$3000,'Checklist.loc DATA'!$D$3:$D$3000=J887,"#no matching result in Checklist.loc DATA")=""),
          IF(_xlfn._xlws.FILTER('CLUE. Integrator'!$C$2:$C$3000,'CLUE. Integrator'!$D$2:$D$3000=J887,"#no matching result in aircraft CLUE_Integrator")="0","#Text found in aircraft CLUE_Integrator but no matching entry name; check that you copy-pasted entry names",
                   _xlfn._xlws.FILTER('CLUE. Integrator'!$C$2:$C$3000,'CLUE. Integrator'!$D$2:$D$3000=J887,"#no matching result in aircraft CLUE_Integrator")),
           _xlfn._xlws.FILTER('Checklist.loc DATA'!$E$3:$E$3000,'Checklist.loc DATA'!$D$3:$D$3000=J887,"#no matching result in Checklist.loc DATA")))</f>
        <v/>
      </c>
      <c r="L887" s="63" t="str">
        <f>IF('Integrator tracking'!G896="","",'Integrator tracking'!G896)</f>
        <v/>
      </c>
      <c r="M887" s="14" t="str">
        <f t="shared" si="26"/>
        <v/>
      </c>
      <c r="N887" s="14" t="str">
        <f>IF(F887="","",
_xlfn.CONCAT('Resource Checklist generator'!$A$2,UPPER('Resource Checklist generator'!$O$1),SUBSTITUTE(_xlfn.CONCAT(G887,"_",I887),"GAME.CHECKLIST_",""),"_",T887,'Resource Checklist generator'!$M$2,L887,'Resource Checklist generator'!$K$2,CHAR(10),
    'Resource Checklist generator'!$L$1,'Resource Checklist generator'!$N$2,'Resource Checklist generator'!$K$1,CHAR(10),
    'Resource Checklist generator'!$N$1
))</f>
        <v/>
      </c>
      <c r="O887" s="14" t="str">
        <f>IF(NOT(OR(U887=0,U887="")),_xlfn.CONCAT('Resource Checklist generator'!$G$2,U887,'Resource Checklist generator'!$H$2,CHAR(10),'Resource Checklist generator'!$I$2),"")</f>
        <v/>
      </c>
      <c r="P887" s="14" t="str">
        <f>IF(NOT(OR(V887=0,V887="")),_xlfn.CONCAT('Resource Checklist generator'!$J$2,V887,'Resource Checklist generator'!$H$2,CHAR(10),'Resource Checklist generator'!$L$2),"")</f>
        <v/>
      </c>
      <c r="Q887" s="14" t="str">
        <f>IF(F887="","",
    _xlfn.CONCAT('Resource Checklist generator'!$A$1,UPPER('Resource Checklist generator'!$O$1),SUBSTITUTE(_xlfn.CONCAT(G887,"_",I887),"GAME.CHECKLIST_",""),'Resource Checklist generator'!$B$1,CHAR(10),
    'Resource Checklist generator'!$C$1,G887,'Resource Checklist generator'!$D$1,I887,'Resource Checklist generator'!$E$1,CHAR(10),
    IF(K887="","",_xlfn.CONCAT('Resource Checklist generator'!$F$1,K887,'Resource Checklist generator'!$G$1,CHAR(10))),
    'Resource Checklist generator'!$J$1,'Resource Checklist generator'!$K$1,CHAR(10),
    'Resource Checklist generator'!$N$1)
)</f>
        <v/>
      </c>
      <c r="R887" s="14"/>
      <c r="S887" s="14" t="str">
        <f t="shared" si="27"/>
        <v/>
      </c>
      <c r="T887" s="14" t="str" cm="1">
        <f t="array" ref="T887">IF(Q887="","",MATCH(MID(Q887,1,255),MID($R$3:$R$999,1,255),0))</f>
        <v/>
      </c>
      <c r="U887" s="14"/>
      <c r="V887" s="14"/>
    </row>
    <row r="888" spans="2:22">
      <c r="B888" s="9"/>
      <c r="C888" s="46" t="str" cm="1">
        <f t="array" ref="C888">IF(B888="","",
       IF(OR(_xlfn._xlws.FILTER('Checklist.loc DATA'!$D$3:$D$3000,'Checklist.loc DATA'!$C$3:$C$3000=B888,"#no matching result in Checklist.loc DATA")="#no matching result found in Checklist.loc DATA",_xlfn._xlws.FILTER('Checklist.loc DATA'!$D$3:$D$3000,'Checklist.loc DATA'!$C$3:$C$3000=B888,"#no matching result in Checklist.loc DATA")="MISSING",_xlfn._xlws.FILTER('Checklist.loc DATA'!$D$3:$D$3000,'Checklist.loc DATA'!$C$3:$C$3000=B888,"#no matching result in Checklist.loc DATA")=""),
            IF(_xlfn._xlws.FILTER('GAME.CHECKLIST_ Integrator'!$C$2:$C$3000,'GAME.CHECKLIST_ Integrator'!$D$2:$D$3000=B888,"#no matching result in GAME.CHECKLIST Integrator")="0","#Text found in aircraft PAGE_Integrator but no matching entry name; check that you copy-pasted entry names",
                   _xlfn._xlws.FILTER('GAME.CHECKLIST_ Integrator'!$C$2:$C$3000,'GAME.CHECKLIST_ Integrator'!$D$2:$D$3000=B888,"#no matching result in GAME.CHECKLIST Integrator")),
           _xlfn._xlws.FILTER('Checklist.loc DATA'!$D$3:$D$3000,'Checklist.loc DATA'!$C$3:$C$3000=B888,"#no matching result in Checklist.loc DATA")))</f>
        <v/>
      </c>
      <c r="D888" s="54"/>
      <c r="E888" s="46" t="str" cm="1">
        <f t="array" ref="E888">IF(D888="","",
       IF(OR(_xlfn._xlws.FILTER('Checklist.loc DATA'!$D$3:$D$3000,'Checklist.loc DATA'!$C$3:$C$3000=D888,"#no matching result in Checklist.loc DATA")="#no matching result found in Checklist.loc DATA",_xlfn._xlws.FILTER('Checklist.loc DATA'!$D$3:$D$3000,'Checklist.loc DATA'!$C$3:$C$3000=D888,"#no matching result in Checklist.loc DATA")="MISSING",_xlfn._xlws.FILTER('Checklist.loc DATA'!$D$3:$D$3000,'Checklist.loc DATA'!$C$3:$C$3000=D888,"#no matching result in Checklist.loc DATA")=""),
            IF(_xlfn._xlws.FILTER('GAME.CHECKLIST_ Integrator'!$C$2:$C$3000,'GAME.CHECKLIST_ Integrator'!$D$2:$D$3000=D888,"#no matching result in GAME.CHECKLIST Integrator")="0","#Text found in aircraft PAGE_Integrator but no matching entry name; check that you copy-pasted entry names",
                   _xlfn._xlws.FILTER('GAME.CHECKLIST_ Integrator'!$C$2:$C$3000,'GAME.CHECKLIST_ Integrator'!$D$2:$D$3000=D888,"#no matching result in GAME.CHECKLIST Integrator")),
           _xlfn._xlws.FILTER('Checklist.loc DATA'!$D$3:$D$3000,'Checklist.loc DATA'!$C$3:$C$3000=D888,"#no matching result in Checklist.loc DATA")))</f>
        <v/>
      </c>
      <c r="F888" s="52"/>
      <c r="G888" s="46" t="str" cm="1">
        <f t="array" ref="G888">IF(F888="","",
       IF(OR(_xlfn._xlws.FILTER('Checklist.loc DATA'!$D$3:$D$3000,'Checklist.loc DATA'!$C$3:$C$3000=F888,"#no matching result in Checklist.loc DATA")="#no matching result found in Checklist.loc DATA",_xlfn._xlws.FILTER('Checklist.loc DATA'!$D$3:$D$3000,'Checklist.loc DATA'!$C$3:$C$3000=F888,"#no matching result in Checklist.loc DATA")="MISSING",_xlfn._xlws.FILTER('Checklist.loc DATA'!$D$3:$D$3000,'Checklist.loc DATA'!$C$3:$C$3000=F888,"#no matching result in Checklist.loc DATA")=""),
            IF(_xlfn._xlws.FILTER('GAME.CHECKLIST_ Integrator'!$C$2:$C$3000,'GAME.CHECKLIST_ Integrator'!$D$2:$D$3000=F888,"#no matching result in GAME.CHECKLIST Integrator")="0","#Text found in aircraft PAGE_Integrator but no matching entry name; check that you copy-pasted entry names",
                   _xlfn._xlws.FILTER('GAME.CHECKLIST_ Integrator'!$C$2:$C$3000,'GAME.CHECKLIST_ Integrator'!$D$2:$D$3000=F888,"#no matching result in GAME.CHECKLIST Integrator")),
           _xlfn._xlws.FILTER('Checklist.loc DATA'!$D$3:$D$3000,'Checklist.loc DATA'!$C$3:$C$3000=F888,"#no matching result in Checklist.loc DATA")))</f>
        <v/>
      </c>
      <c r="H888" s="61"/>
      <c r="I888" s="46" t="str" cm="1">
        <f t="array" ref="I888">IF(H888="","",
       IF(OR(_xlfn._xlws.FILTER('Checklist.loc DATA'!$D$3:$D$3000,'Checklist.loc DATA'!$C$3:$C$3000=H888,"#no matching result in Checklist.loc DATA")="#no matching result found in Checklist.loc DATA",_xlfn._xlws.FILTER('Checklist.loc DATA'!$D$3:$D$3000,'Checklist.loc DATA'!$C$3:$C$3000=H888,"#no matching result in Checklist.loc DATA")="MISSING",_xlfn._xlws.FILTER('Checklist.loc DATA'!$D$3:$D$3000,'Checklist.loc DATA'!$C$3:$C$3000=H888,"#no matching result in Checklist.loc DATA")=""),
            IF(_xlfn._xlws.FILTER('GAME.CHECKLIST_ Integrator'!$C$2:$C$3000,'GAME.CHECKLIST_ Integrator'!$D$2:$D$3000=H888,"#no matching result in GAME.CHECKLIST Integrator")="0","#Text found in aircraft PAGE_Integrator but no matching entry name; check that you copy-pasted entry names",
                   _xlfn._xlws.FILTER('GAME.CHECKLIST_ Integrator'!$C$2:$C$3000,'GAME.CHECKLIST_ Integrator'!$D$2:$D$3000=H888,"#no matching result in GAME.CHECKLIST Integrator")),
           _xlfn._xlws.FILTER('Checklist.loc DATA'!$D$3:$D$3000,'Checklist.loc DATA'!$C$3:$C$3000=H888,"#no matching result in Checklist.loc DATA")))</f>
        <v/>
      </c>
      <c r="J888" s="48"/>
      <c r="K888" s="46" t="str" cm="1">
        <f t="array" ref="K888">IF(OR(J888="",J888=0),"",
       IF(OR(_xlfn._xlws.FILTER('Checklist.loc DATA'!$E$3:$E$3000,'Checklist.loc DATA'!$D$3:$D$3000=J888,"#no matching result in Checklist.loc DATA")="#no matching result found in Checklist.loc DATA",_xlfn._xlws.FILTER('Checklist.loc DATA'!$E$3:$E$3000,'Checklist.loc DATA'!$D$3:$D$3000=J888,"#no matching result in Checklist.loc DATA")="MISSING",_xlfn._xlws.FILTER('Checklist.loc DATA'!$E$3:$E$3000,'Checklist.loc DATA'!$D$3:$D$3000=J888,"#no matching result in Checklist.loc DATA")=""),
          IF(_xlfn._xlws.FILTER('CLUE. Integrator'!$C$2:$C$3000,'CLUE. Integrator'!$D$2:$D$3000=J888,"#no matching result in aircraft CLUE_Integrator")="0","#Text found in aircraft CLUE_Integrator but no matching entry name; check that you copy-pasted entry names",
                   _xlfn._xlws.FILTER('CLUE. Integrator'!$C$2:$C$3000,'CLUE. Integrator'!$D$2:$D$3000=J888,"#no matching result in aircraft CLUE_Integrator")),
           _xlfn._xlws.FILTER('Checklist.loc DATA'!$E$3:$E$3000,'Checklist.loc DATA'!$D$3:$D$3000=J888,"#no matching result in Checklist.loc DATA")))</f>
        <v/>
      </c>
      <c r="L888" s="63" t="str">
        <f>IF('Integrator tracking'!G897="","",'Integrator tracking'!G897)</f>
        <v/>
      </c>
      <c r="M888" s="14" t="str">
        <f t="shared" si="26"/>
        <v/>
      </c>
      <c r="N888" s="14" t="str">
        <f>IF(F888="","",
_xlfn.CONCAT('Resource Checklist generator'!$A$2,UPPER('Resource Checklist generator'!$O$1),SUBSTITUTE(_xlfn.CONCAT(G888,"_",I888),"GAME.CHECKLIST_",""),"_",T888,'Resource Checklist generator'!$M$2,L888,'Resource Checklist generator'!$K$2,CHAR(10),
    'Resource Checklist generator'!$L$1,'Resource Checklist generator'!$N$2,'Resource Checklist generator'!$K$1,CHAR(10),
    'Resource Checklist generator'!$N$1
))</f>
        <v/>
      </c>
      <c r="O888" s="14" t="str">
        <f>IF(NOT(OR(U888=0,U888="")),_xlfn.CONCAT('Resource Checklist generator'!$G$2,U888,'Resource Checklist generator'!$H$2,CHAR(10),'Resource Checklist generator'!$I$2),"")</f>
        <v/>
      </c>
      <c r="P888" s="14" t="str">
        <f>IF(NOT(OR(V888=0,V888="")),_xlfn.CONCAT('Resource Checklist generator'!$J$2,V888,'Resource Checklist generator'!$H$2,CHAR(10),'Resource Checklist generator'!$L$2),"")</f>
        <v/>
      </c>
      <c r="Q888" s="14" t="str">
        <f>IF(F888="","",
    _xlfn.CONCAT('Resource Checklist generator'!$A$1,UPPER('Resource Checklist generator'!$O$1),SUBSTITUTE(_xlfn.CONCAT(G888,"_",I888),"GAME.CHECKLIST_",""),'Resource Checklist generator'!$B$1,CHAR(10),
    'Resource Checklist generator'!$C$1,G888,'Resource Checklist generator'!$D$1,I888,'Resource Checklist generator'!$E$1,CHAR(10),
    IF(K888="","",_xlfn.CONCAT('Resource Checklist generator'!$F$1,K888,'Resource Checklist generator'!$G$1,CHAR(10))),
    'Resource Checklist generator'!$J$1,'Resource Checklist generator'!$K$1,CHAR(10),
    'Resource Checklist generator'!$N$1)
)</f>
        <v/>
      </c>
      <c r="R888" s="14"/>
      <c r="S888" s="14" t="str">
        <f t="shared" si="27"/>
        <v/>
      </c>
      <c r="T888" s="14" t="str" cm="1">
        <f t="array" ref="T888">IF(Q888="","",MATCH(MID(Q888,1,255),MID($R$3:$R$999,1,255),0))</f>
        <v/>
      </c>
      <c r="U888" s="14"/>
      <c r="V888" s="14"/>
    </row>
    <row r="889" spans="2:22">
      <c r="B889" s="9"/>
      <c r="C889" s="46" t="str" cm="1">
        <f t="array" ref="C889">IF(B889="","",
       IF(OR(_xlfn._xlws.FILTER('Checklist.loc DATA'!$D$3:$D$3000,'Checklist.loc DATA'!$C$3:$C$3000=B889,"#no matching result in Checklist.loc DATA")="#no matching result found in Checklist.loc DATA",_xlfn._xlws.FILTER('Checklist.loc DATA'!$D$3:$D$3000,'Checklist.loc DATA'!$C$3:$C$3000=B889,"#no matching result in Checklist.loc DATA")="MISSING",_xlfn._xlws.FILTER('Checklist.loc DATA'!$D$3:$D$3000,'Checklist.loc DATA'!$C$3:$C$3000=B889,"#no matching result in Checklist.loc DATA")=""),
            IF(_xlfn._xlws.FILTER('GAME.CHECKLIST_ Integrator'!$C$2:$C$3000,'GAME.CHECKLIST_ Integrator'!$D$2:$D$3000=B889,"#no matching result in GAME.CHECKLIST Integrator")="0","#Text found in aircraft PAGE_Integrator but no matching entry name; check that you copy-pasted entry names",
                   _xlfn._xlws.FILTER('GAME.CHECKLIST_ Integrator'!$C$2:$C$3000,'GAME.CHECKLIST_ Integrator'!$D$2:$D$3000=B889,"#no matching result in GAME.CHECKLIST Integrator")),
           _xlfn._xlws.FILTER('Checklist.loc DATA'!$D$3:$D$3000,'Checklist.loc DATA'!$C$3:$C$3000=B889,"#no matching result in Checklist.loc DATA")))</f>
        <v/>
      </c>
      <c r="D889" s="54"/>
      <c r="E889" s="46" t="str" cm="1">
        <f t="array" ref="E889">IF(D889="","",
       IF(OR(_xlfn._xlws.FILTER('Checklist.loc DATA'!$D$3:$D$3000,'Checklist.loc DATA'!$C$3:$C$3000=D889,"#no matching result in Checklist.loc DATA")="#no matching result found in Checklist.loc DATA",_xlfn._xlws.FILTER('Checklist.loc DATA'!$D$3:$D$3000,'Checklist.loc DATA'!$C$3:$C$3000=D889,"#no matching result in Checklist.loc DATA")="MISSING",_xlfn._xlws.FILTER('Checklist.loc DATA'!$D$3:$D$3000,'Checklist.loc DATA'!$C$3:$C$3000=D889,"#no matching result in Checklist.loc DATA")=""),
            IF(_xlfn._xlws.FILTER('GAME.CHECKLIST_ Integrator'!$C$2:$C$3000,'GAME.CHECKLIST_ Integrator'!$D$2:$D$3000=D889,"#no matching result in GAME.CHECKLIST Integrator")="0","#Text found in aircraft PAGE_Integrator but no matching entry name; check that you copy-pasted entry names",
                   _xlfn._xlws.FILTER('GAME.CHECKLIST_ Integrator'!$C$2:$C$3000,'GAME.CHECKLIST_ Integrator'!$D$2:$D$3000=D889,"#no matching result in GAME.CHECKLIST Integrator")),
           _xlfn._xlws.FILTER('Checklist.loc DATA'!$D$3:$D$3000,'Checklist.loc DATA'!$C$3:$C$3000=D889,"#no matching result in Checklist.loc DATA")))</f>
        <v/>
      </c>
      <c r="F889" s="52"/>
      <c r="G889" s="46" t="str" cm="1">
        <f t="array" ref="G889">IF(F889="","",
       IF(OR(_xlfn._xlws.FILTER('Checklist.loc DATA'!$D$3:$D$3000,'Checklist.loc DATA'!$C$3:$C$3000=F889,"#no matching result in Checklist.loc DATA")="#no matching result found in Checklist.loc DATA",_xlfn._xlws.FILTER('Checklist.loc DATA'!$D$3:$D$3000,'Checklist.loc DATA'!$C$3:$C$3000=F889,"#no matching result in Checklist.loc DATA")="MISSING",_xlfn._xlws.FILTER('Checklist.loc DATA'!$D$3:$D$3000,'Checklist.loc DATA'!$C$3:$C$3000=F889,"#no matching result in Checklist.loc DATA")=""),
            IF(_xlfn._xlws.FILTER('GAME.CHECKLIST_ Integrator'!$C$2:$C$3000,'GAME.CHECKLIST_ Integrator'!$D$2:$D$3000=F889,"#no matching result in GAME.CHECKLIST Integrator")="0","#Text found in aircraft PAGE_Integrator but no matching entry name; check that you copy-pasted entry names",
                   _xlfn._xlws.FILTER('GAME.CHECKLIST_ Integrator'!$C$2:$C$3000,'GAME.CHECKLIST_ Integrator'!$D$2:$D$3000=F889,"#no matching result in GAME.CHECKLIST Integrator")),
           _xlfn._xlws.FILTER('Checklist.loc DATA'!$D$3:$D$3000,'Checklist.loc DATA'!$C$3:$C$3000=F889,"#no matching result in Checklist.loc DATA")))</f>
        <v/>
      </c>
      <c r="H889" s="61"/>
      <c r="I889" s="46" t="str" cm="1">
        <f t="array" ref="I889">IF(H889="","",
       IF(OR(_xlfn._xlws.FILTER('Checklist.loc DATA'!$D$3:$D$3000,'Checklist.loc DATA'!$C$3:$C$3000=H889,"#no matching result in Checklist.loc DATA")="#no matching result found in Checklist.loc DATA",_xlfn._xlws.FILTER('Checklist.loc DATA'!$D$3:$D$3000,'Checklist.loc DATA'!$C$3:$C$3000=H889,"#no matching result in Checklist.loc DATA")="MISSING",_xlfn._xlws.FILTER('Checklist.loc DATA'!$D$3:$D$3000,'Checklist.loc DATA'!$C$3:$C$3000=H889,"#no matching result in Checklist.loc DATA")=""),
            IF(_xlfn._xlws.FILTER('GAME.CHECKLIST_ Integrator'!$C$2:$C$3000,'GAME.CHECKLIST_ Integrator'!$D$2:$D$3000=H889,"#no matching result in GAME.CHECKLIST Integrator")="0","#Text found in aircraft PAGE_Integrator but no matching entry name; check that you copy-pasted entry names",
                   _xlfn._xlws.FILTER('GAME.CHECKLIST_ Integrator'!$C$2:$C$3000,'GAME.CHECKLIST_ Integrator'!$D$2:$D$3000=H889,"#no matching result in GAME.CHECKLIST Integrator")),
           _xlfn._xlws.FILTER('Checklist.loc DATA'!$D$3:$D$3000,'Checklist.loc DATA'!$C$3:$C$3000=H889,"#no matching result in Checklist.loc DATA")))</f>
        <v/>
      </c>
      <c r="J889" s="48"/>
      <c r="K889" s="46" t="str" cm="1">
        <f t="array" ref="K889">IF(OR(J889="",J889=0),"",
       IF(OR(_xlfn._xlws.FILTER('Checklist.loc DATA'!$E$3:$E$3000,'Checklist.loc DATA'!$D$3:$D$3000=J889,"#no matching result in Checklist.loc DATA")="#no matching result found in Checklist.loc DATA",_xlfn._xlws.FILTER('Checklist.loc DATA'!$E$3:$E$3000,'Checklist.loc DATA'!$D$3:$D$3000=J889,"#no matching result in Checklist.loc DATA")="MISSING",_xlfn._xlws.FILTER('Checklist.loc DATA'!$E$3:$E$3000,'Checklist.loc DATA'!$D$3:$D$3000=J889,"#no matching result in Checklist.loc DATA")=""),
          IF(_xlfn._xlws.FILTER('CLUE. Integrator'!$C$2:$C$3000,'CLUE. Integrator'!$D$2:$D$3000=J889,"#no matching result in aircraft CLUE_Integrator")="0","#Text found in aircraft CLUE_Integrator but no matching entry name; check that you copy-pasted entry names",
                   _xlfn._xlws.FILTER('CLUE. Integrator'!$C$2:$C$3000,'CLUE. Integrator'!$D$2:$D$3000=J889,"#no matching result in aircraft CLUE_Integrator")),
           _xlfn._xlws.FILTER('Checklist.loc DATA'!$E$3:$E$3000,'Checklist.loc DATA'!$D$3:$D$3000=J889,"#no matching result in Checklist.loc DATA")))</f>
        <v/>
      </c>
      <c r="L889" s="63" t="str">
        <f>IF('Integrator tracking'!G898="","",'Integrator tracking'!G898)</f>
        <v/>
      </c>
      <c r="M889" s="14" t="str">
        <f t="shared" si="26"/>
        <v/>
      </c>
      <c r="N889" s="14" t="str">
        <f>IF(F889="","",
_xlfn.CONCAT('Resource Checklist generator'!$A$2,UPPER('Resource Checklist generator'!$O$1),SUBSTITUTE(_xlfn.CONCAT(G889,"_",I889),"GAME.CHECKLIST_",""),"_",T889,'Resource Checklist generator'!$M$2,L889,'Resource Checklist generator'!$K$2,CHAR(10),
    'Resource Checklist generator'!$L$1,'Resource Checklist generator'!$N$2,'Resource Checklist generator'!$K$1,CHAR(10),
    'Resource Checklist generator'!$N$1
))</f>
        <v/>
      </c>
      <c r="O889" s="14" t="str">
        <f>IF(NOT(OR(U889=0,U889="")),_xlfn.CONCAT('Resource Checklist generator'!$G$2,U889,'Resource Checklist generator'!$H$2,CHAR(10),'Resource Checklist generator'!$I$2),"")</f>
        <v/>
      </c>
      <c r="P889" s="14" t="str">
        <f>IF(NOT(OR(V889=0,V889="")),_xlfn.CONCAT('Resource Checklist generator'!$J$2,V889,'Resource Checklist generator'!$H$2,CHAR(10),'Resource Checklist generator'!$L$2),"")</f>
        <v/>
      </c>
      <c r="Q889" s="14" t="str">
        <f>IF(F889="","",
    _xlfn.CONCAT('Resource Checklist generator'!$A$1,UPPER('Resource Checklist generator'!$O$1),SUBSTITUTE(_xlfn.CONCAT(G889,"_",I889),"GAME.CHECKLIST_",""),'Resource Checklist generator'!$B$1,CHAR(10),
    'Resource Checklist generator'!$C$1,G889,'Resource Checklist generator'!$D$1,I889,'Resource Checklist generator'!$E$1,CHAR(10),
    IF(K889="","",_xlfn.CONCAT('Resource Checklist generator'!$F$1,K889,'Resource Checklist generator'!$G$1,CHAR(10))),
    'Resource Checklist generator'!$J$1,'Resource Checklist generator'!$K$1,CHAR(10),
    'Resource Checklist generator'!$N$1)
)</f>
        <v/>
      </c>
      <c r="R889" s="14"/>
      <c r="S889" s="14" t="str">
        <f t="shared" si="27"/>
        <v/>
      </c>
      <c r="T889" s="14" t="str" cm="1">
        <f t="array" ref="T889">IF(Q889="","",MATCH(MID(Q889,1,255),MID($R$3:$R$999,1,255),0))</f>
        <v/>
      </c>
      <c r="U889" s="14"/>
      <c r="V889" s="14"/>
    </row>
    <row r="890" spans="2:22">
      <c r="B890" s="9"/>
      <c r="C890" s="46" t="str" cm="1">
        <f t="array" ref="C890">IF(B890="","",
       IF(OR(_xlfn._xlws.FILTER('Checklist.loc DATA'!$D$3:$D$3000,'Checklist.loc DATA'!$C$3:$C$3000=B890,"#no matching result in Checklist.loc DATA")="#no matching result found in Checklist.loc DATA",_xlfn._xlws.FILTER('Checklist.loc DATA'!$D$3:$D$3000,'Checklist.loc DATA'!$C$3:$C$3000=B890,"#no matching result in Checklist.loc DATA")="MISSING",_xlfn._xlws.FILTER('Checklist.loc DATA'!$D$3:$D$3000,'Checklist.loc DATA'!$C$3:$C$3000=B890,"#no matching result in Checklist.loc DATA")=""),
            IF(_xlfn._xlws.FILTER('GAME.CHECKLIST_ Integrator'!$C$2:$C$3000,'GAME.CHECKLIST_ Integrator'!$D$2:$D$3000=B890,"#no matching result in GAME.CHECKLIST Integrator")="0","#Text found in aircraft PAGE_Integrator but no matching entry name; check that you copy-pasted entry names",
                   _xlfn._xlws.FILTER('GAME.CHECKLIST_ Integrator'!$C$2:$C$3000,'GAME.CHECKLIST_ Integrator'!$D$2:$D$3000=B890,"#no matching result in GAME.CHECKLIST Integrator")),
           _xlfn._xlws.FILTER('Checklist.loc DATA'!$D$3:$D$3000,'Checklist.loc DATA'!$C$3:$C$3000=B890,"#no matching result in Checklist.loc DATA")))</f>
        <v/>
      </c>
      <c r="D890" s="54"/>
      <c r="E890" s="46" t="str" cm="1">
        <f t="array" ref="E890">IF(D890="","",
       IF(OR(_xlfn._xlws.FILTER('Checklist.loc DATA'!$D$3:$D$3000,'Checklist.loc DATA'!$C$3:$C$3000=D890,"#no matching result in Checklist.loc DATA")="#no matching result found in Checklist.loc DATA",_xlfn._xlws.FILTER('Checklist.loc DATA'!$D$3:$D$3000,'Checklist.loc DATA'!$C$3:$C$3000=D890,"#no matching result in Checklist.loc DATA")="MISSING",_xlfn._xlws.FILTER('Checklist.loc DATA'!$D$3:$D$3000,'Checklist.loc DATA'!$C$3:$C$3000=D890,"#no matching result in Checklist.loc DATA")=""),
            IF(_xlfn._xlws.FILTER('GAME.CHECKLIST_ Integrator'!$C$2:$C$3000,'GAME.CHECKLIST_ Integrator'!$D$2:$D$3000=D890,"#no matching result in GAME.CHECKLIST Integrator")="0","#Text found in aircraft PAGE_Integrator but no matching entry name; check that you copy-pasted entry names",
                   _xlfn._xlws.FILTER('GAME.CHECKLIST_ Integrator'!$C$2:$C$3000,'GAME.CHECKLIST_ Integrator'!$D$2:$D$3000=D890,"#no matching result in GAME.CHECKLIST Integrator")),
           _xlfn._xlws.FILTER('Checklist.loc DATA'!$D$3:$D$3000,'Checklist.loc DATA'!$C$3:$C$3000=D890,"#no matching result in Checklist.loc DATA")))</f>
        <v/>
      </c>
      <c r="F890" s="52"/>
      <c r="G890" s="46" t="str" cm="1">
        <f t="array" ref="G890">IF(F890="","",
       IF(OR(_xlfn._xlws.FILTER('Checklist.loc DATA'!$D$3:$D$3000,'Checklist.loc DATA'!$C$3:$C$3000=F890,"#no matching result in Checklist.loc DATA")="#no matching result found in Checklist.loc DATA",_xlfn._xlws.FILTER('Checklist.loc DATA'!$D$3:$D$3000,'Checklist.loc DATA'!$C$3:$C$3000=F890,"#no matching result in Checklist.loc DATA")="MISSING",_xlfn._xlws.FILTER('Checklist.loc DATA'!$D$3:$D$3000,'Checklist.loc DATA'!$C$3:$C$3000=F890,"#no matching result in Checklist.loc DATA")=""),
            IF(_xlfn._xlws.FILTER('GAME.CHECKLIST_ Integrator'!$C$2:$C$3000,'GAME.CHECKLIST_ Integrator'!$D$2:$D$3000=F890,"#no matching result in GAME.CHECKLIST Integrator")="0","#Text found in aircraft PAGE_Integrator but no matching entry name; check that you copy-pasted entry names",
                   _xlfn._xlws.FILTER('GAME.CHECKLIST_ Integrator'!$C$2:$C$3000,'GAME.CHECKLIST_ Integrator'!$D$2:$D$3000=F890,"#no matching result in GAME.CHECKLIST Integrator")),
           _xlfn._xlws.FILTER('Checklist.loc DATA'!$D$3:$D$3000,'Checklist.loc DATA'!$C$3:$C$3000=F890,"#no matching result in Checklist.loc DATA")))</f>
        <v/>
      </c>
      <c r="H890" s="61"/>
      <c r="I890" s="46" t="str" cm="1">
        <f t="array" ref="I890">IF(H890="","",
       IF(OR(_xlfn._xlws.FILTER('Checklist.loc DATA'!$D$3:$D$3000,'Checklist.loc DATA'!$C$3:$C$3000=H890,"#no matching result in Checklist.loc DATA")="#no matching result found in Checklist.loc DATA",_xlfn._xlws.FILTER('Checklist.loc DATA'!$D$3:$D$3000,'Checklist.loc DATA'!$C$3:$C$3000=H890,"#no matching result in Checklist.loc DATA")="MISSING",_xlfn._xlws.FILTER('Checklist.loc DATA'!$D$3:$D$3000,'Checklist.loc DATA'!$C$3:$C$3000=H890,"#no matching result in Checklist.loc DATA")=""),
            IF(_xlfn._xlws.FILTER('GAME.CHECKLIST_ Integrator'!$C$2:$C$3000,'GAME.CHECKLIST_ Integrator'!$D$2:$D$3000=H890,"#no matching result in GAME.CHECKLIST Integrator")="0","#Text found in aircraft PAGE_Integrator but no matching entry name; check that you copy-pasted entry names",
                   _xlfn._xlws.FILTER('GAME.CHECKLIST_ Integrator'!$C$2:$C$3000,'GAME.CHECKLIST_ Integrator'!$D$2:$D$3000=H890,"#no matching result in GAME.CHECKLIST Integrator")),
           _xlfn._xlws.FILTER('Checklist.loc DATA'!$D$3:$D$3000,'Checklist.loc DATA'!$C$3:$C$3000=H890,"#no matching result in Checklist.loc DATA")))</f>
        <v/>
      </c>
      <c r="J890" s="48"/>
      <c r="K890" s="46" t="str" cm="1">
        <f t="array" ref="K890">IF(OR(J890="",J890=0),"",
       IF(OR(_xlfn._xlws.FILTER('Checklist.loc DATA'!$E$3:$E$3000,'Checklist.loc DATA'!$D$3:$D$3000=J890,"#no matching result in Checklist.loc DATA")="#no matching result found in Checklist.loc DATA",_xlfn._xlws.FILTER('Checklist.loc DATA'!$E$3:$E$3000,'Checklist.loc DATA'!$D$3:$D$3000=J890,"#no matching result in Checklist.loc DATA")="MISSING",_xlfn._xlws.FILTER('Checklist.loc DATA'!$E$3:$E$3000,'Checklist.loc DATA'!$D$3:$D$3000=J890,"#no matching result in Checklist.loc DATA")=""),
          IF(_xlfn._xlws.FILTER('CLUE. Integrator'!$C$2:$C$3000,'CLUE. Integrator'!$D$2:$D$3000=J890,"#no matching result in aircraft CLUE_Integrator")="0","#Text found in aircraft CLUE_Integrator but no matching entry name; check that you copy-pasted entry names",
                   _xlfn._xlws.FILTER('CLUE. Integrator'!$C$2:$C$3000,'CLUE. Integrator'!$D$2:$D$3000=J890,"#no matching result in aircraft CLUE_Integrator")),
           _xlfn._xlws.FILTER('Checklist.loc DATA'!$E$3:$E$3000,'Checklist.loc DATA'!$D$3:$D$3000=J890,"#no matching result in Checklist.loc DATA")))</f>
        <v/>
      </c>
      <c r="L890" s="63" t="str">
        <f>IF('Integrator tracking'!G899="","",'Integrator tracking'!G899)</f>
        <v/>
      </c>
      <c r="M890" s="14" t="str">
        <f t="shared" si="26"/>
        <v/>
      </c>
      <c r="N890" s="14" t="str">
        <f>IF(F890="","",
_xlfn.CONCAT('Resource Checklist generator'!$A$2,UPPER('Resource Checklist generator'!$O$1),SUBSTITUTE(_xlfn.CONCAT(G890,"_",I890),"GAME.CHECKLIST_",""),"_",T890,'Resource Checklist generator'!$M$2,L890,'Resource Checklist generator'!$K$2,CHAR(10),
    'Resource Checklist generator'!$L$1,'Resource Checklist generator'!$N$2,'Resource Checklist generator'!$K$1,CHAR(10),
    'Resource Checklist generator'!$N$1
))</f>
        <v/>
      </c>
      <c r="O890" s="14" t="str">
        <f>IF(NOT(OR(U890=0,U890="")),_xlfn.CONCAT('Resource Checklist generator'!$G$2,U890,'Resource Checklist generator'!$H$2,CHAR(10),'Resource Checklist generator'!$I$2),"")</f>
        <v/>
      </c>
      <c r="P890" s="14" t="str">
        <f>IF(NOT(OR(V890=0,V890="")),_xlfn.CONCAT('Resource Checklist generator'!$J$2,V890,'Resource Checklist generator'!$H$2,CHAR(10),'Resource Checklist generator'!$L$2),"")</f>
        <v/>
      </c>
      <c r="Q890" s="14" t="str">
        <f>IF(F890="","",
    _xlfn.CONCAT('Resource Checklist generator'!$A$1,UPPER('Resource Checklist generator'!$O$1),SUBSTITUTE(_xlfn.CONCAT(G890,"_",I890),"GAME.CHECKLIST_",""),'Resource Checklist generator'!$B$1,CHAR(10),
    'Resource Checklist generator'!$C$1,G890,'Resource Checklist generator'!$D$1,I890,'Resource Checklist generator'!$E$1,CHAR(10),
    IF(K890="","",_xlfn.CONCAT('Resource Checklist generator'!$F$1,K890,'Resource Checklist generator'!$G$1,CHAR(10))),
    'Resource Checklist generator'!$J$1,'Resource Checklist generator'!$K$1,CHAR(10),
    'Resource Checklist generator'!$N$1)
)</f>
        <v/>
      </c>
      <c r="R890" s="14"/>
      <c r="S890" s="14" t="str">
        <f t="shared" si="27"/>
        <v/>
      </c>
      <c r="T890" s="14" t="str" cm="1">
        <f t="array" ref="T890">IF(Q890="","",MATCH(MID(Q890,1,255),MID($R$3:$R$999,1,255),0))</f>
        <v/>
      </c>
      <c r="U890" s="14"/>
      <c r="V890" s="14"/>
    </row>
    <row r="891" spans="2:22">
      <c r="B891" s="9"/>
      <c r="C891" s="46" t="str" cm="1">
        <f t="array" ref="C891">IF(B891="","",
       IF(OR(_xlfn._xlws.FILTER('Checklist.loc DATA'!$D$3:$D$3000,'Checklist.loc DATA'!$C$3:$C$3000=B891,"#no matching result in Checklist.loc DATA")="#no matching result found in Checklist.loc DATA",_xlfn._xlws.FILTER('Checklist.loc DATA'!$D$3:$D$3000,'Checklist.loc DATA'!$C$3:$C$3000=B891,"#no matching result in Checklist.loc DATA")="MISSING",_xlfn._xlws.FILTER('Checklist.loc DATA'!$D$3:$D$3000,'Checklist.loc DATA'!$C$3:$C$3000=B891,"#no matching result in Checklist.loc DATA")=""),
            IF(_xlfn._xlws.FILTER('GAME.CHECKLIST_ Integrator'!$C$2:$C$3000,'GAME.CHECKLIST_ Integrator'!$D$2:$D$3000=B891,"#no matching result in GAME.CHECKLIST Integrator")="0","#Text found in aircraft PAGE_Integrator but no matching entry name; check that you copy-pasted entry names",
                   _xlfn._xlws.FILTER('GAME.CHECKLIST_ Integrator'!$C$2:$C$3000,'GAME.CHECKLIST_ Integrator'!$D$2:$D$3000=B891,"#no matching result in GAME.CHECKLIST Integrator")),
           _xlfn._xlws.FILTER('Checklist.loc DATA'!$D$3:$D$3000,'Checklist.loc DATA'!$C$3:$C$3000=B891,"#no matching result in Checklist.loc DATA")))</f>
        <v/>
      </c>
      <c r="D891" s="54"/>
      <c r="E891" s="46" t="str" cm="1">
        <f t="array" ref="E891">IF(D891="","",
       IF(OR(_xlfn._xlws.FILTER('Checklist.loc DATA'!$D$3:$D$3000,'Checklist.loc DATA'!$C$3:$C$3000=D891,"#no matching result in Checklist.loc DATA")="#no matching result found in Checklist.loc DATA",_xlfn._xlws.FILTER('Checklist.loc DATA'!$D$3:$D$3000,'Checklist.loc DATA'!$C$3:$C$3000=D891,"#no matching result in Checklist.loc DATA")="MISSING",_xlfn._xlws.FILTER('Checklist.loc DATA'!$D$3:$D$3000,'Checklist.loc DATA'!$C$3:$C$3000=D891,"#no matching result in Checklist.loc DATA")=""),
            IF(_xlfn._xlws.FILTER('GAME.CHECKLIST_ Integrator'!$C$2:$C$3000,'GAME.CHECKLIST_ Integrator'!$D$2:$D$3000=D891,"#no matching result in GAME.CHECKLIST Integrator")="0","#Text found in aircraft PAGE_Integrator but no matching entry name; check that you copy-pasted entry names",
                   _xlfn._xlws.FILTER('GAME.CHECKLIST_ Integrator'!$C$2:$C$3000,'GAME.CHECKLIST_ Integrator'!$D$2:$D$3000=D891,"#no matching result in GAME.CHECKLIST Integrator")),
           _xlfn._xlws.FILTER('Checklist.loc DATA'!$D$3:$D$3000,'Checklist.loc DATA'!$C$3:$C$3000=D891,"#no matching result in Checklist.loc DATA")))</f>
        <v/>
      </c>
      <c r="F891" s="52"/>
      <c r="G891" s="46" t="str" cm="1">
        <f t="array" ref="G891">IF(F891="","",
       IF(OR(_xlfn._xlws.FILTER('Checklist.loc DATA'!$D$3:$D$3000,'Checklist.loc DATA'!$C$3:$C$3000=F891,"#no matching result in Checklist.loc DATA")="#no matching result found in Checklist.loc DATA",_xlfn._xlws.FILTER('Checklist.loc DATA'!$D$3:$D$3000,'Checklist.loc DATA'!$C$3:$C$3000=F891,"#no matching result in Checklist.loc DATA")="MISSING",_xlfn._xlws.FILTER('Checklist.loc DATA'!$D$3:$D$3000,'Checklist.loc DATA'!$C$3:$C$3000=F891,"#no matching result in Checklist.loc DATA")=""),
            IF(_xlfn._xlws.FILTER('GAME.CHECKLIST_ Integrator'!$C$2:$C$3000,'GAME.CHECKLIST_ Integrator'!$D$2:$D$3000=F891,"#no matching result in GAME.CHECKLIST Integrator")="0","#Text found in aircraft PAGE_Integrator but no matching entry name; check that you copy-pasted entry names",
                   _xlfn._xlws.FILTER('GAME.CHECKLIST_ Integrator'!$C$2:$C$3000,'GAME.CHECKLIST_ Integrator'!$D$2:$D$3000=F891,"#no matching result in GAME.CHECKLIST Integrator")),
           _xlfn._xlws.FILTER('Checklist.loc DATA'!$D$3:$D$3000,'Checklist.loc DATA'!$C$3:$C$3000=F891,"#no matching result in Checklist.loc DATA")))</f>
        <v/>
      </c>
      <c r="H891" s="61"/>
      <c r="I891" s="46" t="str" cm="1">
        <f t="array" ref="I891">IF(H891="","",
       IF(OR(_xlfn._xlws.FILTER('Checklist.loc DATA'!$D$3:$D$3000,'Checklist.loc DATA'!$C$3:$C$3000=H891,"#no matching result in Checklist.loc DATA")="#no matching result found in Checklist.loc DATA",_xlfn._xlws.FILTER('Checklist.loc DATA'!$D$3:$D$3000,'Checklist.loc DATA'!$C$3:$C$3000=H891,"#no matching result in Checklist.loc DATA")="MISSING",_xlfn._xlws.FILTER('Checklist.loc DATA'!$D$3:$D$3000,'Checklist.loc DATA'!$C$3:$C$3000=H891,"#no matching result in Checklist.loc DATA")=""),
            IF(_xlfn._xlws.FILTER('GAME.CHECKLIST_ Integrator'!$C$2:$C$3000,'GAME.CHECKLIST_ Integrator'!$D$2:$D$3000=H891,"#no matching result in GAME.CHECKLIST Integrator")="0","#Text found in aircraft PAGE_Integrator but no matching entry name; check that you copy-pasted entry names",
                   _xlfn._xlws.FILTER('GAME.CHECKLIST_ Integrator'!$C$2:$C$3000,'GAME.CHECKLIST_ Integrator'!$D$2:$D$3000=H891,"#no matching result in GAME.CHECKLIST Integrator")),
           _xlfn._xlws.FILTER('Checklist.loc DATA'!$D$3:$D$3000,'Checklist.loc DATA'!$C$3:$C$3000=H891,"#no matching result in Checklist.loc DATA")))</f>
        <v/>
      </c>
      <c r="J891" s="48"/>
      <c r="K891" s="46" t="str" cm="1">
        <f t="array" ref="K891">IF(OR(J891="",J891=0),"",
       IF(OR(_xlfn._xlws.FILTER('Checklist.loc DATA'!$E$3:$E$3000,'Checklist.loc DATA'!$D$3:$D$3000=J891,"#no matching result in Checklist.loc DATA")="#no matching result found in Checklist.loc DATA",_xlfn._xlws.FILTER('Checklist.loc DATA'!$E$3:$E$3000,'Checklist.loc DATA'!$D$3:$D$3000=J891,"#no matching result in Checklist.loc DATA")="MISSING",_xlfn._xlws.FILTER('Checklist.loc DATA'!$E$3:$E$3000,'Checklist.loc DATA'!$D$3:$D$3000=J891,"#no matching result in Checklist.loc DATA")=""),
          IF(_xlfn._xlws.FILTER('CLUE. Integrator'!$C$2:$C$3000,'CLUE. Integrator'!$D$2:$D$3000=J891,"#no matching result in aircraft CLUE_Integrator")="0","#Text found in aircraft CLUE_Integrator but no matching entry name; check that you copy-pasted entry names",
                   _xlfn._xlws.FILTER('CLUE. Integrator'!$C$2:$C$3000,'CLUE. Integrator'!$D$2:$D$3000=J891,"#no matching result in aircraft CLUE_Integrator")),
           _xlfn._xlws.FILTER('Checklist.loc DATA'!$E$3:$E$3000,'Checklist.loc DATA'!$D$3:$D$3000=J891,"#no matching result in Checklist.loc DATA")))</f>
        <v/>
      </c>
      <c r="L891" s="63" t="str">
        <f>IF('Integrator tracking'!G900="","",'Integrator tracking'!G900)</f>
        <v/>
      </c>
      <c r="M891" s="14" t="str">
        <f t="shared" si="26"/>
        <v/>
      </c>
      <c r="N891" s="14" t="str">
        <f>IF(F891="","",
_xlfn.CONCAT('Resource Checklist generator'!$A$2,UPPER('Resource Checklist generator'!$O$1),SUBSTITUTE(_xlfn.CONCAT(G891,"_",I891),"GAME.CHECKLIST_",""),"_",T891,'Resource Checklist generator'!$M$2,L891,'Resource Checklist generator'!$K$2,CHAR(10),
    'Resource Checklist generator'!$L$1,'Resource Checklist generator'!$N$2,'Resource Checklist generator'!$K$1,CHAR(10),
    'Resource Checklist generator'!$N$1
))</f>
        <v/>
      </c>
      <c r="O891" s="14" t="str">
        <f>IF(NOT(OR(U891=0,U891="")),_xlfn.CONCAT('Resource Checklist generator'!$G$2,U891,'Resource Checklist generator'!$H$2,CHAR(10),'Resource Checklist generator'!$I$2),"")</f>
        <v/>
      </c>
      <c r="P891" s="14" t="str">
        <f>IF(NOT(OR(V891=0,V891="")),_xlfn.CONCAT('Resource Checklist generator'!$J$2,V891,'Resource Checklist generator'!$H$2,CHAR(10),'Resource Checklist generator'!$L$2),"")</f>
        <v/>
      </c>
      <c r="Q891" s="14" t="str">
        <f>IF(F891="","",
    _xlfn.CONCAT('Resource Checklist generator'!$A$1,UPPER('Resource Checklist generator'!$O$1),SUBSTITUTE(_xlfn.CONCAT(G891,"_",I891),"GAME.CHECKLIST_",""),'Resource Checklist generator'!$B$1,CHAR(10),
    'Resource Checklist generator'!$C$1,G891,'Resource Checklist generator'!$D$1,I891,'Resource Checklist generator'!$E$1,CHAR(10),
    IF(K891="","",_xlfn.CONCAT('Resource Checklist generator'!$F$1,K891,'Resource Checklist generator'!$G$1,CHAR(10))),
    'Resource Checklist generator'!$J$1,'Resource Checklist generator'!$K$1,CHAR(10),
    'Resource Checklist generator'!$N$1)
)</f>
        <v/>
      </c>
      <c r="R891" s="14"/>
      <c r="S891" s="14" t="str">
        <f t="shared" si="27"/>
        <v/>
      </c>
      <c r="T891" s="14" t="str" cm="1">
        <f t="array" ref="T891">IF(Q891="","",MATCH(MID(Q891,1,255),MID($R$3:$R$999,1,255),0))</f>
        <v/>
      </c>
      <c r="U891" s="14"/>
      <c r="V891" s="14"/>
    </row>
    <row r="892" spans="2:22">
      <c r="B892" s="9"/>
      <c r="C892" s="46" t="str" cm="1">
        <f t="array" ref="C892">IF(B892="","",
       IF(OR(_xlfn._xlws.FILTER('Checklist.loc DATA'!$D$3:$D$3000,'Checklist.loc DATA'!$C$3:$C$3000=B892,"#no matching result in Checklist.loc DATA")="#no matching result found in Checklist.loc DATA",_xlfn._xlws.FILTER('Checklist.loc DATA'!$D$3:$D$3000,'Checklist.loc DATA'!$C$3:$C$3000=B892,"#no matching result in Checklist.loc DATA")="MISSING",_xlfn._xlws.FILTER('Checklist.loc DATA'!$D$3:$D$3000,'Checklist.loc DATA'!$C$3:$C$3000=B892,"#no matching result in Checklist.loc DATA")=""),
            IF(_xlfn._xlws.FILTER('GAME.CHECKLIST_ Integrator'!$C$2:$C$3000,'GAME.CHECKLIST_ Integrator'!$D$2:$D$3000=B892,"#no matching result in GAME.CHECKLIST Integrator")="0","#Text found in aircraft PAGE_Integrator but no matching entry name; check that you copy-pasted entry names",
                   _xlfn._xlws.FILTER('GAME.CHECKLIST_ Integrator'!$C$2:$C$3000,'GAME.CHECKLIST_ Integrator'!$D$2:$D$3000=B892,"#no matching result in GAME.CHECKLIST Integrator")),
           _xlfn._xlws.FILTER('Checklist.loc DATA'!$D$3:$D$3000,'Checklist.loc DATA'!$C$3:$C$3000=B892,"#no matching result in Checklist.loc DATA")))</f>
        <v/>
      </c>
      <c r="D892" s="54"/>
      <c r="E892" s="46" t="str" cm="1">
        <f t="array" ref="E892">IF(D892="","",
       IF(OR(_xlfn._xlws.FILTER('Checklist.loc DATA'!$D$3:$D$3000,'Checklist.loc DATA'!$C$3:$C$3000=D892,"#no matching result in Checklist.loc DATA")="#no matching result found in Checklist.loc DATA",_xlfn._xlws.FILTER('Checklist.loc DATA'!$D$3:$D$3000,'Checklist.loc DATA'!$C$3:$C$3000=D892,"#no matching result in Checklist.loc DATA")="MISSING",_xlfn._xlws.FILTER('Checklist.loc DATA'!$D$3:$D$3000,'Checklist.loc DATA'!$C$3:$C$3000=D892,"#no matching result in Checklist.loc DATA")=""),
            IF(_xlfn._xlws.FILTER('GAME.CHECKLIST_ Integrator'!$C$2:$C$3000,'GAME.CHECKLIST_ Integrator'!$D$2:$D$3000=D892,"#no matching result in GAME.CHECKLIST Integrator")="0","#Text found in aircraft PAGE_Integrator but no matching entry name; check that you copy-pasted entry names",
                   _xlfn._xlws.FILTER('GAME.CHECKLIST_ Integrator'!$C$2:$C$3000,'GAME.CHECKLIST_ Integrator'!$D$2:$D$3000=D892,"#no matching result in GAME.CHECKLIST Integrator")),
           _xlfn._xlws.FILTER('Checklist.loc DATA'!$D$3:$D$3000,'Checklist.loc DATA'!$C$3:$C$3000=D892,"#no matching result in Checklist.loc DATA")))</f>
        <v/>
      </c>
      <c r="F892" s="52"/>
      <c r="G892" s="46" t="str" cm="1">
        <f t="array" ref="G892">IF(F892="","",
       IF(OR(_xlfn._xlws.FILTER('Checklist.loc DATA'!$D$3:$D$3000,'Checklist.loc DATA'!$C$3:$C$3000=F892,"#no matching result in Checklist.loc DATA")="#no matching result found in Checklist.loc DATA",_xlfn._xlws.FILTER('Checklist.loc DATA'!$D$3:$D$3000,'Checklist.loc DATA'!$C$3:$C$3000=F892,"#no matching result in Checklist.loc DATA")="MISSING",_xlfn._xlws.FILTER('Checklist.loc DATA'!$D$3:$D$3000,'Checklist.loc DATA'!$C$3:$C$3000=F892,"#no matching result in Checklist.loc DATA")=""),
            IF(_xlfn._xlws.FILTER('GAME.CHECKLIST_ Integrator'!$C$2:$C$3000,'GAME.CHECKLIST_ Integrator'!$D$2:$D$3000=F892,"#no matching result in GAME.CHECKLIST Integrator")="0","#Text found in aircraft PAGE_Integrator but no matching entry name; check that you copy-pasted entry names",
                   _xlfn._xlws.FILTER('GAME.CHECKLIST_ Integrator'!$C$2:$C$3000,'GAME.CHECKLIST_ Integrator'!$D$2:$D$3000=F892,"#no matching result in GAME.CHECKLIST Integrator")),
           _xlfn._xlws.FILTER('Checklist.loc DATA'!$D$3:$D$3000,'Checklist.loc DATA'!$C$3:$C$3000=F892,"#no matching result in Checklist.loc DATA")))</f>
        <v/>
      </c>
      <c r="H892" s="61"/>
      <c r="I892" s="46" t="str" cm="1">
        <f t="array" ref="I892">IF(H892="","",
       IF(OR(_xlfn._xlws.FILTER('Checklist.loc DATA'!$D$3:$D$3000,'Checklist.loc DATA'!$C$3:$C$3000=H892,"#no matching result in Checklist.loc DATA")="#no matching result found in Checklist.loc DATA",_xlfn._xlws.FILTER('Checklist.loc DATA'!$D$3:$D$3000,'Checklist.loc DATA'!$C$3:$C$3000=H892,"#no matching result in Checklist.loc DATA")="MISSING",_xlfn._xlws.FILTER('Checklist.loc DATA'!$D$3:$D$3000,'Checklist.loc DATA'!$C$3:$C$3000=H892,"#no matching result in Checklist.loc DATA")=""),
            IF(_xlfn._xlws.FILTER('GAME.CHECKLIST_ Integrator'!$C$2:$C$3000,'GAME.CHECKLIST_ Integrator'!$D$2:$D$3000=H892,"#no matching result in GAME.CHECKLIST Integrator")="0","#Text found in aircraft PAGE_Integrator but no matching entry name; check that you copy-pasted entry names",
                   _xlfn._xlws.FILTER('GAME.CHECKLIST_ Integrator'!$C$2:$C$3000,'GAME.CHECKLIST_ Integrator'!$D$2:$D$3000=H892,"#no matching result in GAME.CHECKLIST Integrator")),
           _xlfn._xlws.FILTER('Checklist.loc DATA'!$D$3:$D$3000,'Checklist.loc DATA'!$C$3:$C$3000=H892,"#no matching result in Checklist.loc DATA")))</f>
        <v/>
      </c>
      <c r="J892" s="48"/>
      <c r="K892" s="46" t="str" cm="1">
        <f t="array" ref="K892">IF(OR(J892="",J892=0),"",
       IF(OR(_xlfn._xlws.FILTER('Checklist.loc DATA'!$E$3:$E$3000,'Checklist.loc DATA'!$D$3:$D$3000=J892,"#no matching result in Checklist.loc DATA")="#no matching result found in Checklist.loc DATA",_xlfn._xlws.FILTER('Checklist.loc DATA'!$E$3:$E$3000,'Checklist.loc DATA'!$D$3:$D$3000=J892,"#no matching result in Checklist.loc DATA")="MISSING",_xlfn._xlws.FILTER('Checklist.loc DATA'!$E$3:$E$3000,'Checklist.loc DATA'!$D$3:$D$3000=J892,"#no matching result in Checklist.loc DATA")=""),
          IF(_xlfn._xlws.FILTER('CLUE. Integrator'!$C$2:$C$3000,'CLUE. Integrator'!$D$2:$D$3000=J892,"#no matching result in aircraft CLUE_Integrator")="0","#Text found in aircraft CLUE_Integrator but no matching entry name; check that you copy-pasted entry names",
                   _xlfn._xlws.FILTER('CLUE. Integrator'!$C$2:$C$3000,'CLUE. Integrator'!$D$2:$D$3000=J892,"#no matching result in aircraft CLUE_Integrator")),
           _xlfn._xlws.FILTER('Checklist.loc DATA'!$E$3:$E$3000,'Checklist.loc DATA'!$D$3:$D$3000=J892,"#no matching result in Checklist.loc DATA")))</f>
        <v/>
      </c>
      <c r="L892" s="63" t="str">
        <f>IF('Integrator tracking'!G901="","",'Integrator tracking'!G901)</f>
        <v/>
      </c>
      <c r="M892" s="14" t="str">
        <f t="shared" si="26"/>
        <v/>
      </c>
      <c r="N892" s="14" t="str">
        <f>IF(F892="","",
_xlfn.CONCAT('Resource Checklist generator'!$A$2,UPPER('Resource Checklist generator'!$O$1),SUBSTITUTE(_xlfn.CONCAT(G892,"_",I892),"GAME.CHECKLIST_",""),"_",T892,'Resource Checklist generator'!$M$2,L892,'Resource Checklist generator'!$K$2,CHAR(10),
    'Resource Checklist generator'!$L$1,'Resource Checklist generator'!$N$2,'Resource Checklist generator'!$K$1,CHAR(10),
    'Resource Checklist generator'!$N$1
))</f>
        <v/>
      </c>
      <c r="O892" s="14" t="str">
        <f>IF(NOT(OR(U892=0,U892="")),_xlfn.CONCAT('Resource Checklist generator'!$G$2,U892,'Resource Checklist generator'!$H$2,CHAR(10),'Resource Checklist generator'!$I$2),"")</f>
        <v/>
      </c>
      <c r="P892" s="14" t="str">
        <f>IF(NOT(OR(V892=0,V892="")),_xlfn.CONCAT('Resource Checklist generator'!$J$2,V892,'Resource Checklist generator'!$H$2,CHAR(10),'Resource Checklist generator'!$L$2),"")</f>
        <v/>
      </c>
      <c r="Q892" s="14" t="str">
        <f>IF(F892="","",
    _xlfn.CONCAT('Resource Checklist generator'!$A$1,UPPER('Resource Checklist generator'!$O$1),SUBSTITUTE(_xlfn.CONCAT(G892,"_",I892),"GAME.CHECKLIST_",""),'Resource Checklist generator'!$B$1,CHAR(10),
    'Resource Checklist generator'!$C$1,G892,'Resource Checklist generator'!$D$1,I892,'Resource Checklist generator'!$E$1,CHAR(10),
    IF(K892="","",_xlfn.CONCAT('Resource Checklist generator'!$F$1,K892,'Resource Checklist generator'!$G$1,CHAR(10))),
    'Resource Checklist generator'!$J$1,'Resource Checklist generator'!$K$1,CHAR(10),
    'Resource Checklist generator'!$N$1)
)</f>
        <v/>
      </c>
      <c r="R892" s="14"/>
      <c r="S892" s="14" t="str">
        <f t="shared" si="27"/>
        <v/>
      </c>
      <c r="T892" s="14" t="str" cm="1">
        <f t="array" ref="T892">IF(Q892="","",MATCH(MID(Q892,1,255),MID($R$3:$R$999,1,255),0))</f>
        <v/>
      </c>
      <c r="U892" s="14"/>
      <c r="V892" s="14"/>
    </row>
    <row r="893" spans="2:22">
      <c r="B893" s="9"/>
      <c r="C893" s="46" t="str" cm="1">
        <f t="array" ref="C893">IF(B893="","",
       IF(OR(_xlfn._xlws.FILTER('Checklist.loc DATA'!$D$3:$D$3000,'Checklist.loc DATA'!$C$3:$C$3000=B893,"#no matching result in Checklist.loc DATA")="#no matching result found in Checklist.loc DATA",_xlfn._xlws.FILTER('Checklist.loc DATA'!$D$3:$D$3000,'Checklist.loc DATA'!$C$3:$C$3000=B893,"#no matching result in Checklist.loc DATA")="MISSING",_xlfn._xlws.FILTER('Checklist.loc DATA'!$D$3:$D$3000,'Checklist.loc DATA'!$C$3:$C$3000=B893,"#no matching result in Checklist.loc DATA")=""),
            IF(_xlfn._xlws.FILTER('GAME.CHECKLIST_ Integrator'!$C$2:$C$3000,'GAME.CHECKLIST_ Integrator'!$D$2:$D$3000=B893,"#no matching result in GAME.CHECKLIST Integrator")="0","#Text found in aircraft PAGE_Integrator but no matching entry name; check that you copy-pasted entry names",
                   _xlfn._xlws.FILTER('GAME.CHECKLIST_ Integrator'!$C$2:$C$3000,'GAME.CHECKLIST_ Integrator'!$D$2:$D$3000=B893,"#no matching result in GAME.CHECKLIST Integrator")),
           _xlfn._xlws.FILTER('Checklist.loc DATA'!$D$3:$D$3000,'Checklist.loc DATA'!$C$3:$C$3000=B893,"#no matching result in Checklist.loc DATA")))</f>
        <v/>
      </c>
      <c r="D893" s="54"/>
      <c r="E893" s="46" t="str" cm="1">
        <f t="array" ref="E893">IF(D893="","",
       IF(OR(_xlfn._xlws.FILTER('Checklist.loc DATA'!$D$3:$D$3000,'Checklist.loc DATA'!$C$3:$C$3000=D893,"#no matching result in Checklist.loc DATA")="#no matching result found in Checklist.loc DATA",_xlfn._xlws.FILTER('Checklist.loc DATA'!$D$3:$D$3000,'Checklist.loc DATA'!$C$3:$C$3000=D893,"#no matching result in Checklist.loc DATA")="MISSING",_xlfn._xlws.FILTER('Checklist.loc DATA'!$D$3:$D$3000,'Checklist.loc DATA'!$C$3:$C$3000=D893,"#no matching result in Checklist.loc DATA")=""),
            IF(_xlfn._xlws.FILTER('GAME.CHECKLIST_ Integrator'!$C$2:$C$3000,'GAME.CHECKLIST_ Integrator'!$D$2:$D$3000=D893,"#no matching result in GAME.CHECKLIST Integrator")="0","#Text found in aircraft PAGE_Integrator but no matching entry name; check that you copy-pasted entry names",
                   _xlfn._xlws.FILTER('GAME.CHECKLIST_ Integrator'!$C$2:$C$3000,'GAME.CHECKLIST_ Integrator'!$D$2:$D$3000=D893,"#no matching result in GAME.CHECKLIST Integrator")),
           _xlfn._xlws.FILTER('Checklist.loc DATA'!$D$3:$D$3000,'Checklist.loc DATA'!$C$3:$C$3000=D893,"#no matching result in Checklist.loc DATA")))</f>
        <v/>
      </c>
      <c r="F893" s="52"/>
      <c r="G893" s="46" t="str" cm="1">
        <f t="array" ref="G893">IF(F893="","",
       IF(OR(_xlfn._xlws.FILTER('Checklist.loc DATA'!$D$3:$D$3000,'Checklist.loc DATA'!$C$3:$C$3000=F893,"#no matching result in Checklist.loc DATA")="#no matching result found in Checklist.loc DATA",_xlfn._xlws.FILTER('Checklist.loc DATA'!$D$3:$D$3000,'Checklist.loc DATA'!$C$3:$C$3000=F893,"#no matching result in Checklist.loc DATA")="MISSING",_xlfn._xlws.FILTER('Checklist.loc DATA'!$D$3:$D$3000,'Checklist.loc DATA'!$C$3:$C$3000=F893,"#no matching result in Checklist.loc DATA")=""),
            IF(_xlfn._xlws.FILTER('GAME.CHECKLIST_ Integrator'!$C$2:$C$3000,'GAME.CHECKLIST_ Integrator'!$D$2:$D$3000=F893,"#no matching result in GAME.CHECKLIST Integrator")="0","#Text found in aircraft PAGE_Integrator but no matching entry name; check that you copy-pasted entry names",
                   _xlfn._xlws.FILTER('GAME.CHECKLIST_ Integrator'!$C$2:$C$3000,'GAME.CHECKLIST_ Integrator'!$D$2:$D$3000=F893,"#no matching result in GAME.CHECKLIST Integrator")),
           _xlfn._xlws.FILTER('Checklist.loc DATA'!$D$3:$D$3000,'Checklist.loc DATA'!$C$3:$C$3000=F893,"#no matching result in Checklist.loc DATA")))</f>
        <v/>
      </c>
      <c r="H893" s="61"/>
      <c r="I893" s="46" t="str" cm="1">
        <f t="array" ref="I893">IF(H893="","",
       IF(OR(_xlfn._xlws.FILTER('Checklist.loc DATA'!$D$3:$D$3000,'Checklist.loc DATA'!$C$3:$C$3000=H893,"#no matching result in Checklist.loc DATA")="#no matching result found in Checklist.loc DATA",_xlfn._xlws.FILTER('Checklist.loc DATA'!$D$3:$D$3000,'Checklist.loc DATA'!$C$3:$C$3000=H893,"#no matching result in Checklist.loc DATA")="MISSING",_xlfn._xlws.FILTER('Checklist.loc DATA'!$D$3:$D$3000,'Checklist.loc DATA'!$C$3:$C$3000=H893,"#no matching result in Checklist.loc DATA")=""),
            IF(_xlfn._xlws.FILTER('GAME.CHECKLIST_ Integrator'!$C$2:$C$3000,'GAME.CHECKLIST_ Integrator'!$D$2:$D$3000=H893,"#no matching result in GAME.CHECKLIST Integrator")="0","#Text found in aircraft PAGE_Integrator but no matching entry name; check that you copy-pasted entry names",
                   _xlfn._xlws.FILTER('GAME.CHECKLIST_ Integrator'!$C$2:$C$3000,'GAME.CHECKLIST_ Integrator'!$D$2:$D$3000=H893,"#no matching result in GAME.CHECKLIST Integrator")),
           _xlfn._xlws.FILTER('Checklist.loc DATA'!$D$3:$D$3000,'Checklist.loc DATA'!$C$3:$C$3000=H893,"#no matching result in Checklist.loc DATA")))</f>
        <v/>
      </c>
      <c r="J893" s="48"/>
      <c r="K893" s="46" t="str" cm="1">
        <f t="array" ref="K893">IF(OR(J893="",J893=0),"",
       IF(OR(_xlfn._xlws.FILTER('Checklist.loc DATA'!$E$3:$E$3000,'Checklist.loc DATA'!$D$3:$D$3000=J893,"#no matching result in Checklist.loc DATA")="#no matching result found in Checklist.loc DATA",_xlfn._xlws.FILTER('Checklist.loc DATA'!$E$3:$E$3000,'Checklist.loc DATA'!$D$3:$D$3000=J893,"#no matching result in Checklist.loc DATA")="MISSING",_xlfn._xlws.FILTER('Checklist.loc DATA'!$E$3:$E$3000,'Checklist.loc DATA'!$D$3:$D$3000=J893,"#no matching result in Checklist.loc DATA")=""),
          IF(_xlfn._xlws.FILTER('CLUE. Integrator'!$C$2:$C$3000,'CLUE. Integrator'!$D$2:$D$3000=J893,"#no matching result in aircraft CLUE_Integrator")="0","#Text found in aircraft CLUE_Integrator but no matching entry name; check that you copy-pasted entry names",
                   _xlfn._xlws.FILTER('CLUE. Integrator'!$C$2:$C$3000,'CLUE. Integrator'!$D$2:$D$3000=J893,"#no matching result in aircraft CLUE_Integrator")),
           _xlfn._xlws.FILTER('Checklist.loc DATA'!$E$3:$E$3000,'Checklist.loc DATA'!$D$3:$D$3000=J893,"#no matching result in Checklist.loc DATA")))</f>
        <v/>
      </c>
      <c r="L893" s="63" t="str">
        <f>IF('Integrator tracking'!G902="","",'Integrator tracking'!G902)</f>
        <v/>
      </c>
      <c r="M893" s="14" t="str">
        <f t="shared" si="26"/>
        <v/>
      </c>
      <c r="N893" s="14" t="str">
        <f>IF(F893="","",
_xlfn.CONCAT('Resource Checklist generator'!$A$2,UPPER('Resource Checklist generator'!$O$1),SUBSTITUTE(_xlfn.CONCAT(G893,"_",I893),"GAME.CHECKLIST_",""),"_",T893,'Resource Checklist generator'!$M$2,L893,'Resource Checklist generator'!$K$2,CHAR(10),
    'Resource Checklist generator'!$L$1,'Resource Checklist generator'!$N$2,'Resource Checklist generator'!$K$1,CHAR(10),
    'Resource Checklist generator'!$N$1
))</f>
        <v/>
      </c>
      <c r="O893" s="14" t="str">
        <f>IF(NOT(OR(U893=0,U893="")),_xlfn.CONCAT('Resource Checklist generator'!$G$2,U893,'Resource Checklist generator'!$H$2,CHAR(10),'Resource Checklist generator'!$I$2),"")</f>
        <v/>
      </c>
      <c r="P893" s="14" t="str">
        <f>IF(NOT(OR(V893=0,V893="")),_xlfn.CONCAT('Resource Checklist generator'!$J$2,V893,'Resource Checklist generator'!$H$2,CHAR(10),'Resource Checklist generator'!$L$2),"")</f>
        <v/>
      </c>
      <c r="Q893" s="14" t="str">
        <f>IF(F893="","",
    _xlfn.CONCAT('Resource Checklist generator'!$A$1,UPPER('Resource Checklist generator'!$O$1),SUBSTITUTE(_xlfn.CONCAT(G893,"_",I893),"GAME.CHECKLIST_",""),'Resource Checklist generator'!$B$1,CHAR(10),
    'Resource Checklist generator'!$C$1,G893,'Resource Checklist generator'!$D$1,I893,'Resource Checklist generator'!$E$1,CHAR(10),
    IF(K893="","",_xlfn.CONCAT('Resource Checklist generator'!$F$1,K893,'Resource Checklist generator'!$G$1,CHAR(10))),
    'Resource Checklist generator'!$J$1,'Resource Checklist generator'!$K$1,CHAR(10),
    'Resource Checklist generator'!$N$1)
)</f>
        <v/>
      </c>
      <c r="R893" s="14"/>
      <c r="S893" s="14" t="str">
        <f t="shared" si="27"/>
        <v/>
      </c>
      <c r="T893" s="14" t="str" cm="1">
        <f t="array" ref="T893">IF(Q893="","",MATCH(MID(Q893,1,255),MID($R$3:$R$999,1,255),0))</f>
        <v/>
      </c>
      <c r="U893" s="14"/>
      <c r="V893" s="14"/>
    </row>
    <row r="894" spans="2:22">
      <c r="B894" s="9"/>
      <c r="C894" s="46" t="str" cm="1">
        <f t="array" ref="C894">IF(B894="","",
       IF(OR(_xlfn._xlws.FILTER('Checklist.loc DATA'!$D$3:$D$3000,'Checklist.loc DATA'!$C$3:$C$3000=B894,"#no matching result in Checklist.loc DATA")="#no matching result found in Checklist.loc DATA",_xlfn._xlws.FILTER('Checklist.loc DATA'!$D$3:$D$3000,'Checklist.loc DATA'!$C$3:$C$3000=B894,"#no matching result in Checklist.loc DATA")="MISSING",_xlfn._xlws.FILTER('Checklist.loc DATA'!$D$3:$D$3000,'Checklist.loc DATA'!$C$3:$C$3000=B894,"#no matching result in Checklist.loc DATA")=""),
            IF(_xlfn._xlws.FILTER('GAME.CHECKLIST_ Integrator'!$C$2:$C$3000,'GAME.CHECKLIST_ Integrator'!$D$2:$D$3000=B894,"#no matching result in GAME.CHECKLIST Integrator")="0","#Text found in aircraft PAGE_Integrator but no matching entry name; check that you copy-pasted entry names",
                   _xlfn._xlws.FILTER('GAME.CHECKLIST_ Integrator'!$C$2:$C$3000,'GAME.CHECKLIST_ Integrator'!$D$2:$D$3000=B894,"#no matching result in GAME.CHECKLIST Integrator")),
           _xlfn._xlws.FILTER('Checklist.loc DATA'!$D$3:$D$3000,'Checklist.loc DATA'!$C$3:$C$3000=B894,"#no matching result in Checklist.loc DATA")))</f>
        <v/>
      </c>
      <c r="D894" s="54"/>
      <c r="E894" s="46" t="str" cm="1">
        <f t="array" ref="E894">IF(D894="","",
       IF(OR(_xlfn._xlws.FILTER('Checklist.loc DATA'!$D$3:$D$3000,'Checklist.loc DATA'!$C$3:$C$3000=D894,"#no matching result in Checklist.loc DATA")="#no matching result found in Checklist.loc DATA",_xlfn._xlws.FILTER('Checklist.loc DATA'!$D$3:$D$3000,'Checklist.loc DATA'!$C$3:$C$3000=D894,"#no matching result in Checklist.loc DATA")="MISSING",_xlfn._xlws.FILTER('Checklist.loc DATA'!$D$3:$D$3000,'Checklist.loc DATA'!$C$3:$C$3000=D894,"#no matching result in Checklist.loc DATA")=""),
            IF(_xlfn._xlws.FILTER('GAME.CHECKLIST_ Integrator'!$C$2:$C$3000,'GAME.CHECKLIST_ Integrator'!$D$2:$D$3000=D894,"#no matching result in GAME.CHECKLIST Integrator")="0","#Text found in aircraft PAGE_Integrator but no matching entry name; check that you copy-pasted entry names",
                   _xlfn._xlws.FILTER('GAME.CHECKLIST_ Integrator'!$C$2:$C$3000,'GAME.CHECKLIST_ Integrator'!$D$2:$D$3000=D894,"#no matching result in GAME.CHECKLIST Integrator")),
           _xlfn._xlws.FILTER('Checklist.loc DATA'!$D$3:$D$3000,'Checklist.loc DATA'!$C$3:$C$3000=D894,"#no matching result in Checklist.loc DATA")))</f>
        <v/>
      </c>
      <c r="F894" s="52"/>
      <c r="G894" s="46" t="str" cm="1">
        <f t="array" ref="G894">IF(F894="","",
       IF(OR(_xlfn._xlws.FILTER('Checklist.loc DATA'!$D$3:$D$3000,'Checklist.loc DATA'!$C$3:$C$3000=F894,"#no matching result in Checklist.loc DATA")="#no matching result found in Checklist.loc DATA",_xlfn._xlws.FILTER('Checklist.loc DATA'!$D$3:$D$3000,'Checklist.loc DATA'!$C$3:$C$3000=F894,"#no matching result in Checklist.loc DATA")="MISSING",_xlfn._xlws.FILTER('Checklist.loc DATA'!$D$3:$D$3000,'Checklist.loc DATA'!$C$3:$C$3000=F894,"#no matching result in Checklist.loc DATA")=""),
            IF(_xlfn._xlws.FILTER('GAME.CHECKLIST_ Integrator'!$C$2:$C$3000,'GAME.CHECKLIST_ Integrator'!$D$2:$D$3000=F894,"#no matching result in GAME.CHECKLIST Integrator")="0","#Text found in aircraft PAGE_Integrator but no matching entry name; check that you copy-pasted entry names",
                   _xlfn._xlws.FILTER('GAME.CHECKLIST_ Integrator'!$C$2:$C$3000,'GAME.CHECKLIST_ Integrator'!$D$2:$D$3000=F894,"#no matching result in GAME.CHECKLIST Integrator")),
           _xlfn._xlws.FILTER('Checklist.loc DATA'!$D$3:$D$3000,'Checklist.loc DATA'!$C$3:$C$3000=F894,"#no matching result in Checklist.loc DATA")))</f>
        <v/>
      </c>
      <c r="H894" s="61"/>
      <c r="I894" s="46" t="str" cm="1">
        <f t="array" ref="I894">IF(H894="","",
       IF(OR(_xlfn._xlws.FILTER('Checklist.loc DATA'!$D$3:$D$3000,'Checklist.loc DATA'!$C$3:$C$3000=H894,"#no matching result in Checklist.loc DATA")="#no matching result found in Checklist.loc DATA",_xlfn._xlws.FILTER('Checklist.loc DATA'!$D$3:$D$3000,'Checklist.loc DATA'!$C$3:$C$3000=H894,"#no matching result in Checklist.loc DATA")="MISSING",_xlfn._xlws.FILTER('Checklist.loc DATA'!$D$3:$D$3000,'Checklist.loc DATA'!$C$3:$C$3000=H894,"#no matching result in Checklist.loc DATA")=""),
            IF(_xlfn._xlws.FILTER('GAME.CHECKLIST_ Integrator'!$C$2:$C$3000,'GAME.CHECKLIST_ Integrator'!$D$2:$D$3000=H894,"#no matching result in GAME.CHECKLIST Integrator")="0","#Text found in aircraft PAGE_Integrator but no matching entry name; check that you copy-pasted entry names",
                   _xlfn._xlws.FILTER('GAME.CHECKLIST_ Integrator'!$C$2:$C$3000,'GAME.CHECKLIST_ Integrator'!$D$2:$D$3000=H894,"#no matching result in GAME.CHECKLIST Integrator")),
           _xlfn._xlws.FILTER('Checklist.loc DATA'!$D$3:$D$3000,'Checklist.loc DATA'!$C$3:$C$3000=H894,"#no matching result in Checklist.loc DATA")))</f>
        <v/>
      </c>
      <c r="J894" s="48"/>
      <c r="K894" s="46" t="str" cm="1">
        <f t="array" ref="K894">IF(OR(J894="",J894=0),"",
       IF(OR(_xlfn._xlws.FILTER('Checklist.loc DATA'!$E$3:$E$3000,'Checklist.loc DATA'!$D$3:$D$3000=J894,"#no matching result in Checklist.loc DATA")="#no matching result found in Checklist.loc DATA",_xlfn._xlws.FILTER('Checklist.loc DATA'!$E$3:$E$3000,'Checklist.loc DATA'!$D$3:$D$3000=J894,"#no matching result in Checklist.loc DATA")="MISSING",_xlfn._xlws.FILTER('Checklist.loc DATA'!$E$3:$E$3000,'Checklist.loc DATA'!$D$3:$D$3000=J894,"#no matching result in Checklist.loc DATA")=""),
          IF(_xlfn._xlws.FILTER('CLUE. Integrator'!$C$2:$C$3000,'CLUE. Integrator'!$D$2:$D$3000=J894,"#no matching result in aircraft CLUE_Integrator")="0","#Text found in aircraft CLUE_Integrator but no matching entry name; check that you copy-pasted entry names",
                   _xlfn._xlws.FILTER('CLUE. Integrator'!$C$2:$C$3000,'CLUE. Integrator'!$D$2:$D$3000=J894,"#no matching result in aircraft CLUE_Integrator")),
           _xlfn._xlws.FILTER('Checklist.loc DATA'!$E$3:$E$3000,'Checklist.loc DATA'!$D$3:$D$3000=J894,"#no matching result in Checklist.loc DATA")))</f>
        <v/>
      </c>
      <c r="L894" s="63" t="str">
        <f>IF('Integrator tracking'!G903="","",'Integrator tracking'!G903)</f>
        <v/>
      </c>
      <c r="M894" s="14" t="str">
        <f t="shared" si="26"/>
        <v/>
      </c>
      <c r="N894" s="14" t="str">
        <f>IF(F894="","",
_xlfn.CONCAT('Resource Checklist generator'!$A$2,UPPER('Resource Checklist generator'!$O$1),SUBSTITUTE(_xlfn.CONCAT(G894,"_",I894),"GAME.CHECKLIST_",""),"_",T894,'Resource Checklist generator'!$M$2,L894,'Resource Checklist generator'!$K$2,CHAR(10),
    'Resource Checklist generator'!$L$1,'Resource Checklist generator'!$N$2,'Resource Checklist generator'!$K$1,CHAR(10),
    'Resource Checklist generator'!$N$1
))</f>
        <v/>
      </c>
      <c r="O894" s="14" t="str">
        <f>IF(NOT(OR(U894=0,U894="")),_xlfn.CONCAT('Resource Checklist generator'!$G$2,U894,'Resource Checklist generator'!$H$2,CHAR(10),'Resource Checklist generator'!$I$2),"")</f>
        <v/>
      </c>
      <c r="P894" s="14" t="str">
        <f>IF(NOT(OR(V894=0,V894="")),_xlfn.CONCAT('Resource Checklist generator'!$J$2,V894,'Resource Checklist generator'!$H$2,CHAR(10),'Resource Checklist generator'!$L$2),"")</f>
        <v/>
      </c>
      <c r="Q894" s="14" t="str">
        <f>IF(F894="","",
    _xlfn.CONCAT('Resource Checklist generator'!$A$1,UPPER('Resource Checklist generator'!$O$1),SUBSTITUTE(_xlfn.CONCAT(G894,"_",I894),"GAME.CHECKLIST_",""),'Resource Checklist generator'!$B$1,CHAR(10),
    'Resource Checklist generator'!$C$1,G894,'Resource Checklist generator'!$D$1,I894,'Resource Checklist generator'!$E$1,CHAR(10),
    IF(K894="","",_xlfn.CONCAT('Resource Checklist generator'!$F$1,K894,'Resource Checklist generator'!$G$1,CHAR(10))),
    'Resource Checklist generator'!$J$1,'Resource Checklist generator'!$K$1,CHAR(10),
    'Resource Checklist generator'!$N$1)
)</f>
        <v/>
      </c>
      <c r="R894" s="14"/>
      <c r="S894" s="14" t="str">
        <f t="shared" si="27"/>
        <v/>
      </c>
      <c r="T894" s="14" t="str" cm="1">
        <f t="array" ref="T894">IF(Q894="","",MATCH(MID(Q894,1,255),MID($R$3:$R$999,1,255),0))</f>
        <v/>
      </c>
      <c r="U894" s="14"/>
      <c r="V894" s="14"/>
    </row>
    <row r="895" spans="2:22">
      <c r="B895" s="9"/>
      <c r="C895" s="46" t="str" cm="1">
        <f t="array" ref="C895">IF(B895="","",
       IF(OR(_xlfn._xlws.FILTER('Checklist.loc DATA'!$D$3:$D$3000,'Checklist.loc DATA'!$C$3:$C$3000=B895,"#no matching result in Checklist.loc DATA")="#no matching result found in Checklist.loc DATA",_xlfn._xlws.FILTER('Checklist.loc DATA'!$D$3:$D$3000,'Checklist.loc DATA'!$C$3:$C$3000=B895,"#no matching result in Checklist.loc DATA")="MISSING",_xlfn._xlws.FILTER('Checklist.loc DATA'!$D$3:$D$3000,'Checklist.loc DATA'!$C$3:$C$3000=B895,"#no matching result in Checklist.loc DATA")=""),
            IF(_xlfn._xlws.FILTER('GAME.CHECKLIST_ Integrator'!$C$2:$C$3000,'GAME.CHECKLIST_ Integrator'!$D$2:$D$3000=B895,"#no matching result in GAME.CHECKLIST Integrator")="0","#Text found in aircraft PAGE_Integrator but no matching entry name; check that you copy-pasted entry names",
                   _xlfn._xlws.FILTER('GAME.CHECKLIST_ Integrator'!$C$2:$C$3000,'GAME.CHECKLIST_ Integrator'!$D$2:$D$3000=B895,"#no matching result in GAME.CHECKLIST Integrator")),
           _xlfn._xlws.FILTER('Checklist.loc DATA'!$D$3:$D$3000,'Checklist.loc DATA'!$C$3:$C$3000=B895,"#no matching result in Checklist.loc DATA")))</f>
        <v/>
      </c>
      <c r="D895" s="54"/>
      <c r="E895" s="46" t="str" cm="1">
        <f t="array" ref="E895">IF(D895="","",
       IF(OR(_xlfn._xlws.FILTER('Checklist.loc DATA'!$D$3:$D$3000,'Checklist.loc DATA'!$C$3:$C$3000=D895,"#no matching result in Checklist.loc DATA")="#no matching result found in Checklist.loc DATA",_xlfn._xlws.FILTER('Checklist.loc DATA'!$D$3:$D$3000,'Checklist.loc DATA'!$C$3:$C$3000=D895,"#no matching result in Checklist.loc DATA")="MISSING",_xlfn._xlws.FILTER('Checklist.loc DATA'!$D$3:$D$3000,'Checklist.loc DATA'!$C$3:$C$3000=D895,"#no matching result in Checklist.loc DATA")=""),
            IF(_xlfn._xlws.FILTER('GAME.CHECKLIST_ Integrator'!$C$2:$C$3000,'GAME.CHECKLIST_ Integrator'!$D$2:$D$3000=D895,"#no matching result in GAME.CHECKLIST Integrator")="0","#Text found in aircraft PAGE_Integrator but no matching entry name; check that you copy-pasted entry names",
                   _xlfn._xlws.FILTER('GAME.CHECKLIST_ Integrator'!$C$2:$C$3000,'GAME.CHECKLIST_ Integrator'!$D$2:$D$3000=D895,"#no matching result in GAME.CHECKLIST Integrator")),
           _xlfn._xlws.FILTER('Checklist.loc DATA'!$D$3:$D$3000,'Checklist.loc DATA'!$C$3:$C$3000=D895,"#no matching result in Checklist.loc DATA")))</f>
        <v/>
      </c>
      <c r="F895" s="52"/>
      <c r="G895" s="46" t="str" cm="1">
        <f t="array" ref="G895">IF(F895="","",
       IF(OR(_xlfn._xlws.FILTER('Checklist.loc DATA'!$D$3:$D$3000,'Checklist.loc DATA'!$C$3:$C$3000=F895,"#no matching result in Checklist.loc DATA")="#no matching result found in Checklist.loc DATA",_xlfn._xlws.FILTER('Checklist.loc DATA'!$D$3:$D$3000,'Checklist.loc DATA'!$C$3:$C$3000=F895,"#no matching result in Checklist.loc DATA")="MISSING",_xlfn._xlws.FILTER('Checklist.loc DATA'!$D$3:$D$3000,'Checklist.loc DATA'!$C$3:$C$3000=F895,"#no matching result in Checklist.loc DATA")=""),
            IF(_xlfn._xlws.FILTER('GAME.CHECKLIST_ Integrator'!$C$2:$C$3000,'GAME.CHECKLIST_ Integrator'!$D$2:$D$3000=F895,"#no matching result in GAME.CHECKLIST Integrator")="0","#Text found in aircraft PAGE_Integrator but no matching entry name; check that you copy-pasted entry names",
                   _xlfn._xlws.FILTER('GAME.CHECKLIST_ Integrator'!$C$2:$C$3000,'GAME.CHECKLIST_ Integrator'!$D$2:$D$3000=F895,"#no matching result in GAME.CHECKLIST Integrator")),
           _xlfn._xlws.FILTER('Checklist.loc DATA'!$D$3:$D$3000,'Checklist.loc DATA'!$C$3:$C$3000=F895,"#no matching result in Checklist.loc DATA")))</f>
        <v/>
      </c>
      <c r="H895" s="61"/>
      <c r="I895" s="46" t="str" cm="1">
        <f t="array" ref="I895">IF(H895="","",
       IF(OR(_xlfn._xlws.FILTER('Checklist.loc DATA'!$D$3:$D$3000,'Checklist.loc DATA'!$C$3:$C$3000=H895,"#no matching result in Checklist.loc DATA")="#no matching result found in Checklist.loc DATA",_xlfn._xlws.FILTER('Checklist.loc DATA'!$D$3:$D$3000,'Checklist.loc DATA'!$C$3:$C$3000=H895,"#no matching result in Checklist.loc DATA")="MISSING",_xlfn._xlws.FILTER('Checklist.loc DATA'!$D$3:$D$3000,'Checklist.loc DATA'!$C$3:$C$3000=H895,"#no matching result in Checklist.loc DATA")=""),
            IF(_xlfn._xlws.FILTER('GAME.CHECKLIST_ Integrator'!$C$2:$C$3000,'GAME.CHECKLIST_ Integrator'!$D$2:$D$3000=H895,"#no matching result in GAME.CHECKLIST Integrator")="0","#Text found in aircraft PAGE_Integrator but no matching entry name; check that you copy-pasted entry names",
                   _xlfn._xlws.FILTER('GAME.CHECKLIST_ Integrator'!$C$2:$C$3000,'GAME.CHECKLIST_ Integrator'!$D$2:$D$3000=H895,"#no matching result in GAME.CHECKLIST Integrator")),
           _xlfn._xlws.FILTER('Checklist.loc DATA'!$D$3:$D$3000,'Checklist.loc DATA'!$C$3:$C$3000=H895,"#no matching result in Checklist.loc DATA")))</f>
        <v/>
      </c>
      <c r="J895" s="48"/>
      <c r="K895" s="46" t="str" cm="1">
        <f t="array" ref="K895">IF(OR(J895="",J895=0),"",
       IF(OR(_xlfn._xlws.FILTER('Checklist.loc DATA'!$E$3:$E$3000,'Checklist.loc DATA'!$D$3:$D$3000=J895,"#no matching result in Checklist.loc DATA")="#no matching result found in Checklist.loc DATA",_xlfn._xlws.FILTER('Checklist.loc DATA'!$E$3:$E$3000,'Checklist.loc DATA'!$D$3:$D$3000=J895,"#no matching result in Checklist.loc DATA")="MISSING",_xlfn._xlws.FILTER('Checklist.loc DATA'!$E$3:$E$3000,'Checklist.loc DATA'!$D$3:$D$3000=J895,"#no matching result in Checklist.loc DATA")=""),
          IF(_xlfn._xlws.FILTER('CLUE. Integrator'!$C$2:$C$3000,'CLUE. Integrator'!$D$2:$D$3000=J895,"#no matching result in aircraft CLUE_Integrator")="0","#Text found in aircraft CLUE_Integrator but no matching entry name; check that you copy-pasted entry names",
                   _xlfn._xlws.FILTER('CLUE. Integrator'!$C$2:$C$3000,'CLUE. Integrator'!$D$2:$D$3000=J895,"#no matching result in aircraft CLUE_Integrator")),
           _xlfn._xlws.FILTER('Checklist.loc DATA'!$E$3:$E$3000,'Checklist.loc DATA'!$D$3:$D$3000=J895,"#no matching result in Checklist.loc DATA")))</f>
        <v/>
      </c>
      <c r="L895" s="63" t="str">
        <f>IF('Integrator tracking'!G904="","",'Integrator tracking'!G904)</f>
        <v/>
      </c>
      <c r="M895" s="14" t="str">
        <f t="shared" si="26"/>
        <v/>
      </c>
      <c r="N895" s="14" t="str">
        <f>IF(F895="","",
_xlfn.CONCAT('Resource Checklist generator'!$A$2,UPPER('Resource Checklist generator'!$O$1),SUBSTITUTE(_xlfn.CONCAT(G895,"_",I895),"GAME.CHECKLIST_",""),"_",T895,'Resource Checklist generator'!$M$2,L895,'Resource Checklist generator'!$K$2,CHAR(10),
    'Resource Checklist generator'!$L$1,'Resource Checklist generator'!$N$2,'Resource Checklist generator'!$K$1,CHAR(10),
    'Resource Checklist generator'!$N$1
))</f>
        <v/>
      </c>
      <c r="O895" s="14" t="str">
        <f>IF(NOT(OR(U895=0,U895="")),_xlfn.CONCAT('Resource Checklist generator'!$G$2,U895,'Resource Checklist generator'!$H$2,CHAR(10),'Resource Checklist generator'!$I$2),"")</f>
        <v/>
      </c>
      <c r="P895" s="14" t="str">
        <f>IF(NOT(OR(V895=0,V895="")),_xlfn.CONCAT('Resource Checklist generator'!$J$2,V895,'Resource Checklist generator'!$H$2,CHAR(10),'Resource Checklist generator'!$L$2),"")</f>
        <v/>
      </c>
      <c r="Q895" s="14" t="str">
        <f>IF(F895="","",
    _xlfn.CONCAT('Resource Checklist generator'!$A$1,UPPER('Resource Checklist generator'!$O$1),SUBSTITUTE(_xlfn.CONCAT(G895,"_",I895),"GAME.CHECKLIST_",""),'Resource Checklist generator'!$B$1,CHAR(10),
    'Resource Checklist generator'!$C$1,G895,'Resource Checklist generator'!$D$1,I895,'Resource Checklist generator'!$E$1,CHAR(10),
    IF(K895="","",_xlfn.CONCAT('Resource Checklist generator'!$F$1,K895,'Resource Checklist generator'!$G$1,CHAR(10))),
    'Resource Checklist generator'!$J$1,'Resource Checklist generator'!$K$1,CHAR(10),
    'Resource Checklist generator'!$N$1)
)</f>
        <v/>
      </c>
      <c r="R895" s="14"/>
      <c r="S895" s="14" t="str">
        <f t="shared" si="27"/>
        <v/>
      </c>
      <c r="T895" s="14" t="str" cm="1">
        <f t="array" ref="T895">IF(Q895="","",MATCH(MID(Q895,1,255),MID($R$3:$R$999,1,255),0))</f>
        <v/>
      </c>
      <c r="U895" s="14"/>
      <c r="V895" s="14"/>
    </row>
    <row r="896" spans="2:22">
      <c r="B896" s="9"/>
      <c r="C896" s="46" t="str" cm="1">
        <f t="array" ref="C896">IF(B896="","",
       IF(OR(_xlfn._xlws.FILTER('Checklist.loc DATA'!$D$3:$D$3000,'Checklist.loc DATA'!$C$3:$C$3000=B896,"#no matching result in Checklist.loc DATA")="#no matching result found in Checklist.loc DATA",_xlfn._xlws.FILTER('Checklist.loc DATA'!$D$3:$D$3000,'Checklist.loc DATA'!$C$3:$C$3000=B896,"#no matching result in Checklist.loc DATA")="MISSING",_xlfn._xlws.FILTER('Checklist.loc DATA'!$D$3:$D$3000,'Checklist.loc DATA'!$C$3:$C$3000=B896,"#no matching result in Checklist.loc DATA")=""),
            IF(_xlfn._xlws.FILTER('GAME.CHECKLIST_ Integrator'!$C$2:$C$3000,'GAME.CHECKLIST_ Integrator'!$D$2:$D$3000=B896,"#no matching result in GAME.CHECKLIST Integrator")="0","#Text found in aircraft PAGE_Integrator but no matching entry name; check that you copy-pasted entry names",
                   _xlfn._xlws.FILTER('GAME.CHECKLIST_ Integrator'!$C$2:$C$3000,'GAME.CHECKLIST_ Integrator'!$D$2:$D$3000=B896,"#no matching result in GAME.CHECKLIST Integrator")),
           _xlfn._xlws.FILTER('Checklist.loc DATA'!$D$3:$D$3000,'Checklist.loc DATA'!$C$3:$C$3000=B896,"#no matching result in Checklist.loc DATA")))</f>
        <v/>
      </c>
      <c r="D896" s="54"/>
      <c r="E896" s="46" t="str" cm="1">
        <f t="array" ref="E896">IF(D896="","",
       IF(OR(_xlfn._xlws.FILTER('Checklist.loc DATA'!$D$3:$D$3000,'Checklist.loc DATA'!$C$3:$C$3000=D896,"#no matching result in Checklist.loc DATA")="#no matching result found in Checklist.loc DATA",_xlfn._xlws.FILTER('Checklist.loc DATA'!$D$3:$D$3000,'Checklist.loc DATA'!$C$3:$C$3000=D896,"#no matching result in Checklist.loc DATA")="MISSING",_xlfn._xlws.FILTER('Checklist.loc DATA'!$D$3:$D$3000,'Checklist.loc DATA'!$C$3:$C$3000=D896,"#no matching result in Checklist.loc DATA")=""),
            IF(_xlfn._xlws.FILTER('GAME.CHECKLIST_ Integrator'!$C$2:$C$3000,'GAME.CHECKLIST_ Integrator'!$D$2:$D$3000=D896,"#no matching result in GAME.CHECKLIST Integrator")="0","#Text found in aircraft PAGE_Integrator but no matching entry name; check that you copy-pasted entry names",
                   _xlfn._xlws.FILTER('GAME.CHECKLIST_ Integrator'!$C$2:$C$3000,'GAME.CHECKLIST_ Integrator'!$D$2:$D$3000=D896,"#no matching result in GAME.CHECKLIST Integrator")),
           _xlfn._xlws.FILTER('Checklist.loc DATA'!$D$3:$D$3000,'Checklist.loc DATA'!$C$3:$C$3000=D896,"#no matching result in Checklist.loc DATA")))</f>
        <v/>
      </c>
      <c r="F896" s="52"/>
      <c r="G896" s="46" t="str" cm="1">
        <f t="array" ref="G896">IF(F896="","",
       IF(OR(_xlfn._xlws.FILTER('Checklist.loc DATA'!$D$3:$D$3000,'Checklist.loc DATA'!$C$3:$C$3000=F896,"#no matching result in Checklist.loc DATA")="#no matching result found in Checklist.loc DATA",_xlfn._xlws.FILTER('Checklist.loc DATA'!$D$3:$D$3000,'Checklist.loc DATA'!$C$3:$C$3000=F896,"#no matching result in Checklist.loc DATA")="MISSING",_xlfn._xlws.FILTER('Checklist.loc DATA'!$D$3:$D$3000,'Checklist.loc DATA'!$C$3:$C$3000=F896,"#no matching result in Checklist.loc DATA")=""),
            IF(_xlfn._xlws.FILTER('GAME.CHECKLIST_ Integrator'!$C$2:$C$3000,'GAME.CHECKLIST_ Integrator'!$D$2:$D$3000=F896,"#no matching result in GAME.CHECKLIST Integrator")="0","#Text found in aircraft PAGE_Integrator but no matching entry name; check that you copy-pasted entry names",
                   _xlfn._xlws.FILTER('GAME.CHECKLIST_ Integrator'!$C$2:$C$3000,'GAME.CHECKLIST_ Integrator'!$D$2:$D$3000=F896,"#no matching result in GAME.CHECKLIST Integrator")),
           _xlfn._xlws.FILTER('Checklist.loc DATA'!$D$3:$D$3000,'Checklist.loc DATA'!$C$3:$C$3000=F896,"#no matching result in Checklist.loc DATA")))</f>
        <v/>
      </c>
      <c r="H896" s="61"/>
      <c r="I896" s="46" t="str" cm="1">
        <f t="array" ref="I896">IF(H896="","",
       IF(OR(_xlfn._xlws.FILTER('Checklist.loc DATA'!$D$3:$D$3000,'Checklist.loc DATA'!$C$3:$C$3000=H896,"#no matching result in Checklist.loc DATA")="#no matching result found in Checklist.loc DATA",_xlfn._xlws.FILTER('Checklist.loc DATA'!$D$3:$D$3000,'Checklist.loc DATA'!$C$3:$C$3000=H896,"#no matching result in Checklist.loc DATA")="MISSING",_xlfn._xlws.FILTER('Checklist.loc DATA'!$D$3:$D$3000,'Checklist.loc DATA'!$C$3:$C$3000=H896,"#no matching result in Checklist.loc DATA")=""),
            IF(_xlfn._xlws.FILTER('GAME.CHECKLIST_ Integrator'!$C$2:$C$3000,'GAME.CHECKLIST_ Integrator'!$D$2:$D$3000=H896,"#no matching result in GAME.CHECKLIST Integrator")="0","#Text found in aircraft PAGE_Integrator but no matching entry name; check that you copy-pasted entry names",
                   _xlfn._xlws.FILTER('GAME.CHECKLIST_ Integrator'!$C$2:$C$3000,'GAME.CHECKLIST_ Integrator'!$D$2:$D$3000=H896,"#no matching result in GAME.CHECKLIST Integrator")),
           _xlfn._xlws.FILTER('Checklist.loc DATA'!$D$3:$D$3000,'Checklist.loc DATA'!$C$3:$C$3000=H896,"#no matching result in Checklist.loc DATA")))</f>
        <v/>
      </c>
      <c r="J896" s="48"/>
      <c r="K896" s="46" t="str" cm="1">
        <f t="array" ref="K896">IF(OR(J896="",J896=0),"",
       IF(OR(_xlfn._xlws.FILTER('Checklist.loc DATA'!$E$3:$E$3000,'Checklist.loc DATA'!$D$3:$D$3000=J896,"#no matching result in Checklist.loc DATA")="#no matching result found in Checklist.loc DATA",_xlfn._xlws.FILTER('Checklist.loc DATA'!$E$3:$E$3000,'Checklist.loc DATA'!$D$3:$D$3000=J896,"#no matching result in Checklist.loc DATA")="MISSING",_xlfn._xlws.FILTER('Checklist.loc DATA'!$E$3:$E$3000,'Checklist.loc DATA'!$D$3:$D$3000=J896,"#no matching result in Checklist.loc DATA")=""),
          IF(_xlfn._xlws.FILTER('CLUE. Integrator'!$C$2:$C$3000,'CLUE. Integrator'!$D$2:$D$3000=J896,"#no matching result in aircraft CLUE_Integrator")="0","#Text found in aircraft CLUE_Integrator but no matching entry name; check that you copy-pasted entry names",
                   _xlfn._xlws.FILTER('CLUE. Integrator'!$C$2:$C$3000,'CLUE. Integrator'!$D$2:$D$3000=J896,"#no matching result in aircraft CLUE_Integrator")),
           _xlfn._xlws.FILTER('Checklist.loc DATA'!$E$3:$E$3000,'Checklist.loc DATA'!$D$3:$D$3000=J896,"#no matching result in Checklist.loc DATA")))</f>
        <v/>
      </c>
      <c r="L896" s="63" t="str">
        <f>IF('Integrator tracking'!G905="","",'Integrator tracking'!G905)</f>
        <v/>
      </c>
      <c r="M896" s="14" t="str">
        <f t="shared" si="26"/>
        <v/>
      </c>
      <c r="N896" s="14" t="str">
        <f>IF(F896="","",
_xlfn.CONCAT('Resource Checklist generator'!$A$2,UPPER('Resource Checklist generator'!$O$1),SUBSTITUTE(_xlfn.CONCAT(G896,"_",I896),"GAME.CHECKLIST_",""),"_",T896,'Resource Checklist generator'!$M$2,L896,'Resource Checklist generator'!$K$2,CHAR(10),
    'Resource Checklist generator'!$L$1,'Resource Checklist generator'!$N$2,'Resource Checklist generator'!$K$1,CHAR(10),
    'Resource Checklist generator'!$N$1
))</f>
        <v/>
      </c>
      <c r="O896" s="14" t="str">
        <f>IF(NOT(OR(U896=0,U896="")),_xlfn.CONCAT('Resource Checklist generator'!$G$2,U896,'Resource Checklist generator'!$H$2,CHAR(10),'Resource Checklist generator'!$I$2),"")</f>
        <v/>
      </c>
      <c r="P896" s="14" t="str">
        <f>IF(NOT(OR(V896=0,V896="")),_xlfn.CONCAT('Resource Checklist generator'!$J$2,V896,'Resource Checklist generator'!$H$2,CHAR(10),'Resource Checklist generator'!$L$2),"")</f>
        <v/>
      </c>
      <c r="Q896" s="14" t="str">
        <f>IF(F896="","",
    _xlfn.CONCAT('Resource Checklist generator'!$A$1,UPPER('Resource Checklist generator'!$O$1),SUBSTITUTE(_xlfn.CONCAT(G896,"_",I896),"GAME.CHECKLIST_",""),'Resource Checklist generator'!$B$1,CHAR(10),
    'Resource Checklist generator'!$C$1,G896,'Resource Checklist generator'!$D$1,I896,'Resource Checklist generator'!$E$1,CHAR(10),
    IF(K896="","",_xlfn.CONCAT('Resource Checklist generator'!$F$1,K896,'Resource Checklist generator'!$G$1,CHAR(10))),
    'Resource Checklist generator'!$J$1,'Resource Checklist generator'!$K$1,CHAR(10),
    'Resource Checklist generator'!$N$1)
)</f>
        <v/>
      </c>
      <c r="R896" s="14"/>
      <c r="S896" s="14" t="str">
        <f t="shared" si="27"/>
        <v/>
      </c>
      <c r="T896" s="14" t="str" cm="1">
        <f t="array" ref="T896">IF(Q896="","",MATCH(MID(Q896,1,255),MID($R$3:$R$999,1,255),0))</f>
        <v/>
      </c>
      <c r="U896" s="14"/>
      <c r="V896" s="14"/>
    </row>
    <row r="897" spans="2:22">
      <c r="B897" s="9"/>
      <c r="C897" s="46" t="str" cm="1">
        <f t="array" ref="C897">IF(B897="","",
       IF(OR(_xlfn._xlws.FILTER('Checklist.loc DATA'!$D$3:$D$3000,'Checklist.loc DATA'!$C$3:$C$3000=B897,"#no matching result in Checklist.loc DATA")="#no matching result found in Checklist.loc DATA",_xlfn._xlws.FILTER('Checklist.loc DATA'!$D$3:$D$3000,'Checklist.loc DATA'!$C$3:$C$3000=B897,"#no matching result in Checklist.loc DATA")="MISSING",_xlfn._xlws.FILTER('Checklist.loc DATA'!$D$3:$D$3000,'Checklist.loc DATA'!$C$3:$C$3000=B897,"#no matching result in Checklist.loc DATA")=""),
            IF(_xlfn._xlws.FILTER('GAME.CHECKLIST_ Integrator'!$C$2:$C$3000,'GAME.CHECKLIST_ Integrator'!$D$2:$D$3000=B897,"#no matching result in GAME.CHECKLIST Integrator")="0","#Text found in aircraft PAGE_Integrator but no matching entry name; check that you copy-pasted entry names",
                   _xlfn._xlws.FILTER('GAME.CHECKLIST_ Integrator'!$C$2:$C$3000,'GAME.CHECKLIST_ Integrator'!$D$2:$D$3000=B897,"#no matching result in GAME.CHECKLIST Integrator")),
           _xlfn._xlws.FILTER('Checklist.loc DATA'!$D$3:$D$3000,'Checklist.loc DATA'!$C$3:$C$3000=B897,"#no matching result in Checklist.loc DATA")))</f>
        <v/>
      </c>
      <c r="D897" s="54"/>
      <c r="E897" s="46" t="str" cm="1">
        <f t="array" ref="E897">IF(D897="","",
       IF(OR(_xlfn._xlws.FILTER('Checklist.loc DATA'!$D$3:$D$3000,'Checklist.loc DATA'!$C$3:$C$3000=D897,"#no matching result in Checklist.loc DATA")="#no matching result found in Checklist.loc DATA",_xlfn._xlws.FILTER('Checklist.loc DATA'!$D$3:$D$3000,'Checklist.loc DATA'!$C$3:$C$3000=D897,"#no matching result in Checklist.loc DATA")="MISSING",_xlfn._xlws.FILTER('Checklist.loc DATA'!$D$3:$D$3000,'Checklist.loc DATA'!$C$3:$C$3000=D897,"#no matching result in Checklist.loc DATA")=""),
            IF(_xlfn._xlws.FILTER('GAME.CHECKLIST_ Integrator'!$C$2:$C$3000,'GAME.CHECKLIST_ Integrator'!$D$2:$D$3000=D897,"#no matching result in GAME.CHECKLIST Integrator")="0","#Text found in aircraft PAGE_Integrator but no matching entry name; check that you copy-pasted entry names",
                   _xlfn._xlws.FILTER('GAME.CHECKLIST_ Integrator'!$C$2:$C$3000,'GAME.CHECKLIST_ Integrator'!$D$2:$D$3000=D897,"#no matching result in GAME.CHECKLIST Integrator")),
           _xlfn._xlws.FILTER('Checklist.loc DATA'!$D$3:$D$3000,'Checklist.loc DATA'!$C$3:$C$3000=D897,"#no matching result in Checklist.loc DATA")))</f>
        <v/>
      </c>
      <c r="F897" s="52"/>
      <c r="G897" s="46" t="str" cm="1">
        <f t="array" ref="G897">IF(F897="","",
       IF(OR(_xlfn._xlws.FILTER('Checklist.loc DATA'!$D$3:$D$3000,'Checklist.loc DATA'!$C$3:$C$3000=F897,"#no matching result in Checklist.loc DATA")="#no matching result found in Checklist.loc DATA",_xlfn._xlws.FILTER('Checklist.loc DATA'!$D$3:$D$3000,'Checklist.loc DATA'!$C$3:$C$3000=F897,"#no matching result in Checklist.loc DATA")="MISSING",_xlfn._xlws.FILTER('Checklist.loc DATA'!$D$3:$D$3000,'Checklist.loc DATA'!$C$3:$C$3000=F897,"#no matching result in Checklist.loc DATA")=""),
            IF(_xlfn._xlws.FILTER('GAME.CHECKLIST_ Integrator'!$C$2:$C$3000,'GAME.CHECKLIST_ Integrator'!$D$2:$D$3000=F897,"#no matching result in GAME.CHECKLIST Integrator")="0","#Text found in aircraft PAGE_Integrator but no matching entry name; check that you copy-pasted entry names",
                   _xlfn._xlws.FILTER('GAME.CHECKLIST_ Integrator'!$C$2:$C$3000,'GAME.CHECKLIST_ Integrator'!$D$2:$D$3000=F897,"#no matching result in GAME.CHECKLIST Integrator")),
           _xlfn._xlws.FILTER('Checklist.loc DATA'!$D$3:$D$3000,'Checklist.loc DATA'!$C$3:$C$3000=F897,"#no matching result in Checklist.loc DATA")))</f>
        <v/>
      </c>
      <c r="H897" s="61"/>
      <c r="I897" s="46" t="str" cm="1">
        <f t="array" ref="I897">IF(H897="","",
       IF(OR(_xlfn._xlws.FILTER('Checklist.loc DATA'!$D$3:$D$3000,'Checklist.loc DATA'!$C$3:$C$3000=H897,"#no matching result in Checklist.loc DATA")="#no matching result found in Checklist.loc DATA",_xlfn._xlws.FILTER('Checklist.loc DATA'!$D$3:$D$3000,'Checklist.loc DATA'!$C$3:$C$3000=H897,"#no matching result in Checklist.loc DATA")="MISSING",_xlfn._xlws.FILTER('Checklist.loc DATA'!$D$3:$D$3000,'Checklist.loc DATA'!$C$3:$C$3000=H897,"#no matching result in Checklist.loc DATA")=""),
            IF(_xlfn._xlws.FILTER('GAME.CHECKLIST_ Integrator'!$C$2:$C$3000,'GAME.CHECKLIST_ Integrator'!$D$2:$D$3000=H897,"#no matching result in GAME.CHECKLIST Integrator")="0","#Text found in aircraft PAGE_Integrator but no matching entry name; check that you copy-pasted entry names",
                   _xlfn._xlws.FILTER('GAME.CHECKLIST_ Integrator'!$C$2:$C$3000,'GAME.CHECKLIST_ Integrator'!$D$2:$D$3000=H897,"#no matching result in GAME.CHECKLIST Integrator")),
           _xlfn._xlws.FILTER('Checklist.loc DATA'!$D$3:$D$3000,'Checklist.loc DATA'!$C$3:$C$3000=H897,"#no matching result in Checklist.loc DATA")))</f>
        <v/>
      </c>
      <c r="J897" s="48"/>
      <c r="K897" s="46" t="str" cm="1">
        <f t="array" ref="K897">IF(OR(J897="",J897=0),"",
       IF(OR(_xlfn._xlws.FILTER('Checklist.loc DATA'!$E$3:$E$3000,'Checklist.loc DATA'!$D$3:$D$3000=J897,"#no matching result in Checklist.loc DATA")="#no matching result found in Checklist.loc DATA",_xlfn._xlws.FILTER('Checklist.loc DATA'!$E$3:$E$3000,'Checklist.loc DATA'!$D$3:$D$3000=J897,"#no matching result in Checklist.loc DATA")="MISSING",_xlfn._xlws.FILTER('Checklist.loc DATA'!$E$3:$E$3000,'Checklist.loc DATA'!$D$3:$D$3000=J897,"#no matching result in Checklist.loc DATA")=""),
          IF(_xlfn._xlws.FILTER('CLUE. Integrator'!$C$2:$C$3000,'CLUE. Integrator'!$D$2:$D$3000=J897,"#no matching result in aircraft CLUE_Integrator")="0","#Text found in aircraft CLUE_Integrator but no matching entry name; check that you copy-pasted entry names",
                   _xlfn._xlws.FILTER('CLUE. Integrator'!$C$2:$C$3000,'CLUE. Integrator'!$D$2:$D$3000=J897,"#no matching result in aircraft CLUE_Integrator")),
           _xlfn._xlws.FILTER('Checklist.loc DATA'!$E$3:$E$3000,'Checklist.loc DATA'!$D$3:$D$3000=J897,"#no matching result in Checklist.loc DATA")))</f>
        <v/>
      </c>
      <c r="L897" s="63" t="str">
        <f>IF('Integrator tracking'!G906="","",'Integrator tracking'!G906)</f>
        <v/>
      </c>
      <c r="M897" s="14" t="str">
        <f t="shared" si="26"/>
        <v/>
      </c>
      <c r="N897" s="14" t="str">
        <f>IF(F897="","",
_xlfn.CONCAT('Resource Checklist generator'!$A$2,UPPER('Resource Checklist generator'!$O$1),SUBSTITUTE(_xlfn.CONCAT(G897,"_",I897),"GAME.CHECKLIST_",""),"_",T897,'Resource Checklist generator'!$M$2,L897,'Resource Checklist generator'!$K$2,CHAR(10),
    'Resource Checklist generator'!$L$1,'Resource Checklist generator'!$N$2,'Resource Checklist generator'!$K$1,CHAR(10),
    'Resource Checklist generator'!$N$1
))</f>
        <v/>
      </c>
      <c r="O897" s="14" t="str">
        <f>IF(NOT(OR(U897=0,U897="")),_xlfn.CONCAT('Resource Checklist generator'!$G$2,U897,'Resource Checklist generator'!$H$2,CHAR(10),'Resource Checklist generator'!$I$2),"")</f>
        <v/>
      </c>
      <c r="P897" s="14" t="str">
        <f>IF(NOT(OR(V897=0,V897="")),_xlfn.CONCAT('Resource Checklist generator'!$J$2,V897,'Resource Checklist generator'!$H$2,CHAR(10),'Resource Checklist generator'!$L$2),"")</f>
        <v/>
      </c>
      <c r="Q897" s="14" t="str">
        <f>IF(F897="","",
    _xlfn.CONCAT('Resource Checklist generator'!$A$1,UPPER('Resource Checklist generator'!$O$1),SUBSTITUTE(_xlfn.CONCAT(G897,"_",I897),"GAME.CHECKLIST_",""),'Resource Checklist generator'!$B$1,CHAR(10),
    'Resource Checklist generator'!$C$1,G897,'Resource Checklist generator'!$D$1,I897,'Resource Checklist generator'!$E$1,CHAR(10),
    IF(K897="","",_xlfn.CONCAT('Resource Checklist generator'!$F$1,K897,'Resource Checklist generator'!$G$1,CHAR(10))),
    'Resource Checklist generator'!$J$1,'Resource Checklist generator'!$K$1,CHAR(10),
    'Resource Checklist generator'!$N$1)
)</f>
        <v/>
      </c>
      <c r="R897" s="14"/>
      <c r="S897" s="14" t="str">
        <f t="shared" si="27"/>
        <v/>
      </c>
      <c r="T897" s="14" t="str" cm="1">
        <f t="array" ref="T897">IF(Q897="","",MATCH(MID(Q897,1,255),MID($R$3:$R$999,1,255),0))</f>
        <v/>
      </c>
      <c r="U897" s="14"/>
      <c r="V897" s="14"/>
    </row>
    <row r="898" spans="2:22">
      <c r="B898" s="9"/>
      <c r="C898" s="46" t="str" cm="1">
        <f t="array" ref="C898">IF(B898="","",
       IF(OR(_xlfn._xlws.FILTER('Checklist.loc DATA'!$D$3:$D$3000,'Checklist.loc DATA'!$C$3:$C$3000=B898,"#no matching result in Checklist.loc DATA")="#no matching result found in Checklist.loc DATA",_xlfn._xlws.FILTER('Checklist.loc DATA'!$D$3:$D$3000,'Checklist.loc DATA'!$C$3:$C$3000=B898,"#no matching result in Checklist.loc DATA")="MISSING",_xlfn._xlws.FILTER('Checklist.loc DATA'!$D$3:$D$3000,'Checklist.loc DATA'!$C$3:$C$3000=B898,"#no matching result in Checklist.loc DATA")=""),
            IF(_xlfn._xlws.FILTER('GAME.CHECKLIST_ Integrator'!$C$2:$C$3000,'GAME.CHECKLIST_ Integrator'!$D$2:$D$3000=B898,"#no matching result in GAME.CHECKLIST Integrator")="0","#Text found in aircraft PAGE_Integrator but no matching entry name; check that you copy-pasted entry names",
                   _xlfn._xlws.FILTER('GAME.CHECKLIST_ Integrator'!$C$2:$C$3000,'GAME.CHECKLIST_ Integrator'!$D$2:$D$3000=B898,"#no matching result in GAME.CHECKLIST Integrator")),
           _xlfn._xlws.FILTER('Checklist.loc DATA'!$D$3:$D$3000,'Checklist.loc DATA'!$C$3:$C$3000=B898,"#no matching result in Checklist.loc DATA")))</f>
        <v/>
      </c>
      <c r="D898" s="54"/>
      <c r="E898" s="46" t="str" cm="1">
        <f t="array" ref="E898">IF(D898="","",
       IF(OR(_xlfn._xlws.FILTER('Checklist.loc DATA'!$D$3:$D$3000,'Checklist.loc DATA'!$C$3:$C$3000=D898,"#no matching result in Checklist.loc DATA")="#no matching result found in Checklist.loc DATA",_xlfn._xlws.FILTER('Checklist.loc DATA'!$D$3:$D$3000,'Checklist.loc DATA'!$C$3:$C$3000=D898,"#no matching result in Checklist.loc DATA")="MISSING",_xlfn._xlws.FILTER('Checklist.loc DATA'!$D$3:$D$3000,'Checklist.loc DATA'!$C$3:$C$3000=D898,"#no matching result in Checklist.loc DATA")=""),
            IF(_xlfn._xlws.FILTER('GAME.CHECKLIST_ Integrator'!$C$2:$C$3000,'GAME.CHECKLIST_ Integrator'!$D$2:$D$3000=D898,"#no matching result in GAME.CHECKLIST Integrator")="0","#Text found in aircraft PAGE_Integrator but no matching entry name; check that you copy-pasted entry names",
                   _xlfn._xlws.FILTER('GAME.CHECKLIST_ Integrator'!$C$2:$C$3000,'GAME.CHECKLIST_ Integrator'!$D$2:$D$3000=D898,"#no matching result in GAME.CHECKLIST Integrator")),
           _xlfn._xlws.FILTER('Checklist.loc DATA'!$D$3:$D$3000,'Checklist.loc DATA'!$C$3:$C$3000=D898,"#no matching result in Checklist.loc DATA")))</f>
        <v/>
      </c>
      <c r="F898" s="52"/>
      <c r="G898" s="46" t="str" cm="1">
        <f t="array" ref="G898">IF(F898="","",
       IF(OR(_xlfn._xlws.FILTER('Checklist.loc DATA'!$D$3:$D$3000,'Checklist.loc DATA'!$C$3:$C$3000=F898,"#no matching result in Checklist.loc DATA")="#no matching result found in Checklist.loc DATA",_xlfn._xlws.FILTER('Checklist.loc DATA'!$D$3:$D$3000,'Checklist.loc DATA'!$C$3:$C$3000=F898,"#no matching result in Checklist.loc DATA")="MISSING",_xlfn._xlws.FILTER('Checklist.loc DATA'!$D$3:$D$3000,'Checklist.loc DATA'!$C$3:$C$3000=F898,"#no matching result in Checklist.loc DATA")=""),
            IF(_xlfn._xlws.FILTER('GAME.CHECKLIST_ Integrator'!$C$2:$C$3000,'GAME.CHECKLIST_ Integrator'!$D$2:$D$3000=F898,"#no matching result in GAME.CHECKLIST Integrator")="0","#Text found in aircraft PAGE_Integrator but no matching entry name; check that you copy-pasted entry names",
                   _xlfn._xlws.FILTER('GAME.CHECKLIST_ Integrator'!$C$2:$C$3000,'GAME.CHECKLIST_ Integrator'!$D$2:$D$3000=F898,"#no matching result in GAME.CHECKLIST Integrator")),
           _xlfn._xlws.FILTER('Checklist.loc DATA'!$D$3:$D$3000,'Checklist.loc DATA'!$C$3:$C$3000=F898,"#no matching result in Checklist.loc DATA")))</f>
        <v/>
      </c>
      <c r="H898" s="61"/>
      <c r="I898" s="46" t="str" cm="1">
        <f t="array" ref="I898">IF(H898="","",
       IF(OR(_xlfn._xlws.FILTER('Checklist.loc DATA'!$D$3:$D$3000,'Checklist.loc DATA'!$C$3:$C$3000=H898,"#no matching result in Checklist.loc DATA")="#no matching result found in Checklist.loc DATA",_xlfn._xlws.FILTER('Checklist.loc DATA'!$D$3:$D$3000,'Checklist.loc DATA'!$C$3:$C$3000=H898,"#no matching result in Checklist.loc DATA")="MISSING",_xlfn._xlws.FILTER('Checklist.loc DATA'!$D$3:$D$3000,'Checklist.loc DATA'!$C$3:$C$3000=H898,"#no matching result in Checklist.loc DATA")=""),
            IF(_xlfn._xlws.FILTER('GAME.CHECKLIST_ Integrator'!$C$2:$C$3000,'GAME.CHECKLIST_ Integrator'!$D$2:$D$3000=H898,"#no matching result in GAME.CHECKLIST Integrator")="0","#Text found in aircraft PAGE_Integrator but no matching entry name; check that you copy-pasted entry names",
                   _xlfn._xlws.FILTER('GAME.CHECKLIST_ Integrator'!$C$2:$C$3000,'GAME.CHECKLIST_ Integrator'!$D$2:$D$3000=H898,"#no matching result in GAME.CHECKLIST Integrator")),
           _xlfn._xlws.FILTER('Checklist.loc DATA'!$D$3:$D$3000,'Checklist.loc DATA'!$C$3:$C$3000=H898,"#no matching result in Checklist.loc DATA")))</f>
        <v/>
      </c>
      <c r="J898" s="48"/>
      <c r="K898" s="46" t="str" cm="1">
        <f t="array" ref="K898">IF(OR(J898="",J898=0),"",
       IF(OR(_xlfn._xlws.FILTER('Checklist.loc DATA'!$E$3:$E$3000,'Checklist.loc DATA'!$D$3:$D$3000=J898,"#no matching result in Checklist.loc DATA")="#no matching result found in Checklist.loc DATA",_xlfn._xlws.FILTER('Checklist.loc DATA'!$E$3:$E$3000,'Checklist.loc DATA'!$D$3:$D$3000=J898,"#no matching result in Checklist.loc DATA")="MISSING",_xlfn._xlws.FILTER('Checklist.loc DATA'!$E$3:$E$3000,'Checklist.loc DATA'!$D$3:$D$3000=J898,"#no matching result in Checklist.loc DATA")=""),
          IF(_xlfn._xlws.FILTER('CLUE. Integrator'!$C$2:$C$3000,'CLUE. Integrator'!$D$2:$D$3000=J898,"#no matching result in aircraft CLUE_Integrator")="0","#Text found in aircraft CLUE_Integrator but no matching entry name; check that you copy-pasted entry names",
                   _xlfn._xlws.FILTER('CLUE. Integrator'!$C$2:$C$3000,'CLUE. Integrator'!$D$2:$D$3000=J898,"#no matching result in aircraft CLUE_Integrator")),
           _xlfn._xlws.FILTER('Checklist.loc DATA'!$E$3:$E$3000,'Checklist.loc DATA'!$D$3:$D$3000=J898,"#no matching result in Checklist.loc DATA")))</f>
        <v/>
      </c>
      <c r="L898" s="63" t="str">
        <f>IF('Integrator tracking'!G907="","",'Integrator tracking'!G907)</f>
        <v/>
      </c>
      <c r="M898" s="14" t="str">
        <f t="shared" si="26"/>
        <v/>
      </c>
      <c r="N898" s="14" t="str">
        <f>IF(F898="","",
_xlfn.CONCAT('Resource Checklist generator'!$A$2,UPPER('Resource Checklist generator'!$O$1),SUBSTITUTE(_xlfn.CONCAT(G898,"_",I898),"GAME.CHECKLIST_",""),"_",T898,'Resource Checklist generator'!$M$2,L898,'Resource Checklist generator'!$K$2,CHAR(10),
    'Resource Checklist generator'!$L$1,'Resource Checklist generator'!$N$2,'Resource Checklist generator'!$K$1,CHAR(10),
    'Resource Checklist generator'!$N$1
))</f>
        <v/>
      </c>
      <c r="O898" s="14" t="str">
        <f>IF(NOT(OR(U898=0,U898="")),_xlfn.CONCAT('Resource Checklist generator'!$G$2,U898,'Resource Checklist generator'!$H$2,CHAR(10),'Resource Checklist generator'!$I$2),"")</f>
        <v/>
      </c>
      <c r="P898" s="14" t="str">
        <f>IF(NOT(OR(V898=0,V898="")),_xlfn.CONCAT('Resource Checklist generator'!$J$2,V898,'Resource Checklist generator'!$H$2,CHAR(10),'Resource Checklist generator'!$L$2),"")</f>
        <v/>
      </c>
      <c r="Q898" s="14" t="str">
        <f>IF(F898="","",
    _xlfn.CONCAT('Resource Checklist generator'!$A$1,UPPER('Resource Checklist generator'!$O$1),SUBSTITUTE(_xlfn.CONCAT(G898,"_",I898),"GAME.CHECKLIST_",""),'Resource Checklist generator'!$B$1,CHAR(10),
    'Resource Checklist generator'!$C$1,G898,'Resource Checklist generator'!$D$1,I898,'Resource Checklist generator'!$E$1,CHAR(10),
    IF(K898="","",_xlfn.CONCAT('Resource Checklist generator'!$F$1,K898,'Resource Checklist generator'!$G$1,CHAR(10))),
    'Resource Checklist generator'!$J$1,'Resource Checklist generator'!$K$1,CHAR(10),
    'Resource Checklist generator'!$N$1)
)</f>
        <v/>
      </c>
      <c r="R898" s="14"/>
      <c r="S898" s="14" t="str">
        <f t="shared" si="27"/>
        <v/>
      </c>
      <c r="T898" s="14" t="str" cm="1">
        <f t="array" ref="T898">IF(Q898="","",MATCH(MID(Q898,1,255),MID($R$3:$R$999,1,255),0))</f>
        <v/>
      </c>
      <c r="U898" s="14"/>
      <c r="V898" s="14"/>
    </row>
    <row r="899" spans="2:22">
      <c r="B899" s="9"/>
      <c r="C899" s="46" t="str" cm="1">
        <f t="array" ref="C899">IF(B899="","",
       IF(OR(_xlfn._xlws.FILTER('Checklist.loc DATA'!$D$3:$D$3000,'Checklist.loc DATA'!$C$3:$C$3000=B899,"#no matching result in Checklist.loc DATA")="#no matching result found in Checklist.loc DATA",_xlfn._xlws.FILTER('Checklist.loc DATA'!$D$3:$D$3000,'Checklist.loc DATA'!$C$3:$C$3000=B899,"#no matching result in Checklist.loc DATA")="MISSING",_xlfn._xlws.FILTER('Checklist.loc DATA'!$D$3:$D$3000,'Checklist.loc DATA'!$C$3:$C$3000=B899,"#no matching result in Checklist.loc DATA")=""),
            IF(_xlfn._xlws.FILTER('GAME.CHECKLIST_ Integrator'!$C$2:$C$3000,'GAME.CHECKLIST_ Integrator'!$D$2:$D$3000=B899,"#no matching result in GAME.CHECKLIST Integrator")="0","#Text found in aircraft PAGE_Integrator but no matching entry name; check that you copy-pasted entry names",
                   _xlfn._xlws.FILTER('GAME.CHECKLIST_ Integrator'!$C$2:$C$3000,'GAME.CHECKLIST_ Integrator'!$D$2:$D$3000=B899,"#no matching result in GAME.CHECKLIST Integrator")),
           _xlfn._xlws.FILTER('Checklist.loc DATA'!$D$3:$D$3000,'Checklist.loc DATA'!$C$3:$C$3000=B899,"#no matching result in Checklist.loc DATA")))</f>
        <v/>
      </c>
      <c r="D899" s="54"/>
      <c r="E899" s="46" t="str" cm="1">
        <f t="array" ref="E899">IF(D899="","",
       IF(OR(_xlfn._xlws.FILTER('Checklist.loc DATA'!$D$3:$D$3000,'Checklist.loc DATA'!$C$3:$C$3000=D899,"#no matching result in Checklist.loc DATA")="#no matching result found in Checklist.loc DATA",_xlfn._xlws.FILTER('Checklist.loc DATA'!$D$3:$D$3000,'Checklist.loc DATA'!$C$3:$C$3000=D899,"#no matching result in Checklist.loc DATA")="MISSING",_xlfn._xlws.FILTER('Checklist.loc DATA'!$D$3:$D$3000,'Checklist.loc DATA'!$C$3:$C$3000=D899,"#no matching result in Checklist.loc DATA")=""),
            IF(_xlfn._xlws.FILTER('GAME.CHECKLIST_ Integrator'!$C$2:$C$3000,'GAME.CHECKLIST_ Integrator'!$D$2:$D$3000=D899,"#no matching result in GAME.CHECKLIST Integrator")="0","#Text found in aircraft PAGE_Integrator but no matching entry name; check that you copy-pasted entry names",
                   _xlfn._xlws.FILTER('GAME.CHECKLIST_ Integrator'!$C$2:$C$3000,'GAME.CHECKLIST_ Integrator'!$D$2:$D$3000=D899,"#no matching result in GAME.CHECKLIST Integrator")),
           _xlfn._xlws.FILTER('Checklist.loc DATA'!$D$3:$D$3000,'Checklist.loc DATA'!$C$3:$C$3000=D899,"#no matching result in Checklist.loc DATA")))</f>
        <v/>
      </c>
      <c r="F899" s="52"/>
      <c r="G899" s="46" t="str" cm="1">
        <f t="array" ref="G899">IF(F899="","",
       IF(OR(_xlfn._xlws.FILTER('Checklist.loc DATA'!$D$3:$D$3000,'Checklist.loc DATA'!$C$3:$C$3000=F899,"#no matching result in Checklist.loc DATA")="#no matching result found in Checklist.loc DATA",_xlfn._xlws.FILTER('Checklist.loc DATA'!$D$3:$D$3000,'Checklist.loc DATA'!$C$3:$C$3000=F899,"#no matching result in Checklist.loc DATA")="MISSING",_xlfn._xlws.FILTER('Checklist.loc DATA'!$D$3:$D$3000,'Checklist.loc DATA'!$C$3:$C$3000=F899,"#no matching result in Checklist.loc DATA")=""),
            IF(_xlfn._xlws.FILTER('GAME.CHECKLIST_ Integrator'!$C$2:$C$3000,'GAME.CHECKLIST_ Integrator'!$D$2:$D$3000=F899,"#no matching result in GAME.CHECKLIST Integrator")="0","#Text found in aircraft PAGE_Integrator but no matching entry name; check that you copy-pasted entry names",
                   _xlfn._xlws.FILTER('GAME.CHECKLIST_ Integrator'!$C$2:$C$3000,'GAME.CHECKLIST_ Integrator'!$D$2:$D$3000=F899,"#no matching result in GAME.CHECKLIST Integrator")),
           _xlfn._xlws.FILTER('Checklist.loc DATA'!$D$3:$D$3000,'Checklist.loc DATA'!$C$3:$C$3000=F899,"#no matching result in Checklist.loc DATA")))</f>
        <v/>
      </c>
      <c r="H899" s="61"/>
      <c r="I899" s="46" t="str" cm="1">
        <f t="array" ref="I899">IF(H899="","",
       IF(OR(_xlfn._xlws.FILTER('Checklist.loc DATA'!$D$3:$D$3000,'Checklist.loc DATA'!$C$3:$C$3000=H899,"#no matching result in Checklist.loc DATA")="#no matching result found in Checklist.loc DATA",_xlfn._xlws.FILTER('Checklist.loc DATA'!$D$3:$D$3000,'Checklist.loc DATA'!$C$3:$C$3000=H899,"#no matching result in Checklist.loc DATA")="MISSING",_xlfn._xlws.FILTER('Checklist.loc DATA'!$D$3:$D$3000,'Checklist.loc DATA'!$C$3:$C$3000=H899,"#no matching result in Checklist.loc DATA")=""),
            IF(_xlfn._xlws.FILTER('GAME.CHECKLIST_ Integrator'!$C$2:$C$3000,'GAME.CHECKLIST_ Integrator'!$D$2:$D$3000=H899,"#no matching result in GAME.CHECKLIST Integrator")="0","#Text found in aircraft PAGE_Integrator but no matching entry name; check that you copy-pasted entry names",
                   _xlfn._xlws.FILTER('GAME.CHECKLIST_ Integrator'!$C$2:$C$3000,'GAME.CHECKLIST_ Integrator'!$D$2:$D$3000=H899,"#no matching result in GAME.CHECKLIST Integrator")),
           _xlfn._xlws.FILTER('Checklist.loc DATA'!$D$3:$D$3000,'Checklist.loc DATA'!$C$3:$C$3000=H899,"#no matching result in Checklist.loc DATA")))</f>
        <v/>
      </c>
      <c r="J899" s="48"/>
      <c r="K899" s="46" t="str" cm="1">
        <f t="array" ref="K899">IF(OR(J899="",J899=0),"",
       IF(OR(_xlfn._xlws.FILTER('Checklist.loc DATA'!$E$3:$E$3000,'Checklist.loc DATA'!$D$3:$D$3000=J899,"#no matching result in Checklist.loc DATA")="#no matching result found in Checklist.loc DATA",_xlfn._xlws.FILTER('Checklist.loc DATA'!$E$3:$E$3000,'Checklist.loc DATA'!$D$3:$D$3000=J899,"#no matching result in Checklist.loc DATA")="MISSING",_xlfn._xlws.FILTER('Checklist.loc DATA'!$E$3:$E$3000,'Checklist.loc DATA'!$D$3:$D$3000=J899,"#no matching result in Checklist.loc DATA")=""),
          IF(_xlfn._xlws.FILTER('CLUE. Integrator'!$C$2:$C$3000,'CLUE. Integrator'!$D$2:$D$3000=J899,"#no matching result in aircraft CLUE_Integrator")="0","#Text found in aircraft CLUE_Integrator but no matching entry name; check that you copy-pasted entry names",
                   _xlfn._xlws.FILTER('CLUE. Integrator'!$C$2:$C$3000,'CLUE. Integrator'!$D$2:$D$3000=J899,"#no matching result in aircraft CLUE_Integrator")),
           _xlfn._xlws.FILTER('Checklist.loc DATA'!$E$3:$E$3000,'Checklist.loc DATA'!$D$3:$D$3000=J899,"#no matching result in Checklist.loc DATA")))</f>
        <v/>
      </c>
      <c r="L899" s="63" t="str">
        <f>IF('Integrator tracking'!G908="","",'Integrator tracking'!G908)</f>
        <v/>
      </c>
      <c r="M899" s="14" t="str">
        <f t="shared" si="26"/>
        <v/>
      </c>
      <c r="N899" s="14" t="str">
        <f>IF(F899="","",
_xlfn.CONCAT('Resource Checklist generator'!$A$2,UPPER('Resource Checklist generator'!$O$1),SUBSTITUTE(_xlfn.CONCAT(G899,"_",I899),"GAME.CHECKLIST_",""),"_",T899,'Resource Checklist generator'!$M$2,L899,'Resource Checklist generator'!$K$2,CHAR(10),
    'Resource Checklist generator'!$L$1,'Resource Checklist generator'!$N$2,'Resource Checklist generator'!$K$1,CHAR(10),
    'Resource Checklist generator'!$N$1
))</f>
        <v/>
      </c>
      <c r="O899" s="14" t="str">
        <f>IF(NOT(OR(U899=0,U899="")),_xlfn.CONCAT('Resource Checklist generator'!$G$2,U899,'Resource Checklist generator'!$H$2,CHAR(10),'Resource Checklist generator'!$I$2),"")</f>
        <v/>
      </c>
      <c r="P899" s="14" t="str">
        <f>IF(NOT(OR(V899=0,V899="")),_xlfn.CONCAT('Resource Checklist generator'!$J$2,V899,'Resource Checklist generator'!$H$2,CHAR(10),'Resource Checklist generator'!$L$2),"")</f>
        <v/>
      </c>
      <c r="Q899" s="14" t="str">
        <f>IF(F899="","",
    _xlfn.CONCAT('Resource Checklist generator'!$A$1,UPPER('Resource Checklist generator'!$O$1),SUBSTITUTE(_xlfn.CONCAT(G899,"_",I899),"GAME.CHECKLIST_",""),'Resource Checklist generator'!$B$1,CHAR(10),
    'Resource Checklist generator'!$C$1,G899,'Resource Checklist generator'!$D$1,I899,'Resource Checklist generator'!$E$1,CHAR(10),
    IF(K899="","",_xlfn.CONCAT('Resource Checklist generator'!$F$1,K899,'Resource Checklist generator'!$G$1,CHAR(10))),
    'Resource Checklist generator'!$J$1,'Resource Checklist generator'!$K$1,CHAR(10),
    'Resource Checklist generator'!$N$1)
)</f>
        <v/>
      </c>
      <c r="R899" s="14"/>
      <c r="S899" s="14" t="str">
        <f t="shared" si="27"/>
        <v/>
      </c>
      <c r="T899" s="14" t="str" cm="1">
        <f t="array" ref="T899">IF(Q899="","",MATCH(MID(Q899,1,255),MID($R$3:$R$999,1,255),0))</f>
        <v/>
      </c>
      <c r="U899" s="14"/>
      <c r="V899" s="14"/>
    </row>
    <row r="900" spans="2:22">
      <c r="B900" s="9"/>
      <c r="C900" s="46" t="str" cm="1">
        <f t="array" ref="C900">IF(B900="","",
       IF(OR(_xlfn._xlws.FILTER('Checklist.loc DATA'!$D$3:$D$3000,'Checklist.loc DATA'!$C$3:$C$3000=B900,"#no matching result in Checklist.loc DATA")="#no matching result found in Checklist.loc DATA",_xlfn._xlws.FILTER('Checklist.loc DATA'!$D$3:$D$3000,'Checklist.loc DATA'!$C$3:$C$3000=B900,"#no matching result in Checklist.loc DATA")="MISSING",_xlfn._xlws.FILTER('Checklist.loc DATA'!$D$3:$D$3000,'Checklist.loc DATA'!$C$3:$C$3000=B900,"#no matching result in Checklist.loc DATA")=""),
            IF(_xlfn._xlws.FILTER('GAME.CHECKLIST_ Integrator'!$C$2:$C$3000,'GAME.CHECKLIST_ Integrator'!$D$2:$D$3000=B900,"#no matching result in GAME.CHECKLIST Integrator")="0","#Text found in aircraft PAGE_Integrator but no matching entry name; check that you copy-pasted entry names",
                   _xlfn._xlws.FILTER('GAME.CHECKLIST_ Integrator'!$C$2:$C$3000,'GAME.CHECKLIST_ Integrator'!$D$2:$D$3000=B900,"#no matching result in GAME.CHECKLIST Integrator")),
           _xlfn._xlws.FILTER('Checklist.loc DATA'!$D$3:$D$3000,'Checklist.loc DATA'!$C$3:$C$3000=B900,"#no matching result in Checklist.loc DATA")))</f>
        <v/>
      </c>
      <c r="D900" s="54"/>
      <c r="E900" s="46" t="str" cm="1">
        <f t="array" ref="E900">IF(D900="","",
       IF(OR(_xlfn._xlws.FILTER('Checklist.loc DATA'!$D$3:$D$3000,'Checklist.loc DATA'!$C$3:$C$3000=D900,"#no matching result in Checklist.loc DATA")="#no matching result found in Checklist.loc DATA",_xlfn._xlws.FILTER('Checklist.loc DATA'!$D$3:$D$3000,'Checklist.loc DATA'!$C$3:$C$3000=D900,"#no matching result in Checklist.loc DATA")="MISSING",_xlfn._xlws.FILTER('Checklist.loc DATA'!$D$3:$D$3000,'Checklist.loc DATA'!$C$3:$C$3000=D900,"#no matching result in Checklist.loc DATA")=""),
            IF(_xlfn._xlws.FILTER('GAME.CHECKLIST_ Integrator'!$C$2:$C$3000,'GAME.CHECKLIST_ Integrator'!$D$2:$D$3000=D900,"#no matching result in GAME.CHECKLIST Integrator")="0","#Text found in aircraft PAGE_Integrator but no matching entry name; check that you copy-pasted entry names",
                   _xlfn._xlws.FILTER('GAME.CHECKLIST_ Integrator'!$C$2:$C$3000,'GAME.CHECKLIST_ Integrator'!$D$2:$D$3000=D900,"#no matching result in GAME.CHECKLIST Integrator")),
           _xlfn._xlws.FILTER('Checklist.loc DATA'!$D$3:$D$3000,'Checklist.loc DATA'!$C$3:$C$3000=D900,"#no matching result in Checklist.loc DATA")))</f>
        <v/>
      </c>
      <c r="F900" s="52"/>
      <c r="G900" s="46" t="str" cm="1">
        <f t="array" ref="G900">IF(F900="","",
       IF(OR(_xlfn._xlws.FILTER('Checklist.loc DATA'!$D$3:$D$3000,'Checklist.loc DATA'!$C$3:$C$3000=F900,"#no matching result in Checklist.loc DATA")="#no matching result found in Checklist.loc DATA",_xlfn._xlws.FILTER('Checklist.loc DATA'!$D$3:$D$3000,'Checklist.loc DATA'!$C$3:$C$3000=F900,"#no matching result in Checklist.loc DATA")="MISSING",_xlfn._xlws.FILTER('Checklist.loc DATA'!$D$3:$D$3000,'Checklist.loc DATA'!$C$3:$C$3000=F900,"#no matching result in Checklist.loc DATA")=""),
            IF(_xlfn._xlws.FILTER('GAME.CHECKLIST_ Integrator'!$C$2:$C$3000,'GAME.CHECKLIST_ Integrator'!$D$2:$D$3000=F900,"#no matching result in GAME.CHECKLIST Integrator")="0","#Text found in aircraft PAGE_Integrator but no matching entry name; check that you copy-pasted entry names",
                   _xlfn._xlws.FILTER('GAME.CHECKLIST_ Integrator'!$C$2:$C$3000,'GAME.CHECKLIST_ Integrator'!$D$2:$D$3000=F900,"#no matching result in GAME.CHECKLIST Integrator")),
           _xlfn._xlws.FILTER('Checklist.loc DATA'!$D$3:$D$3000,'Checklist.loc DATA'!$C$3:$C$3000=F900,"#no matching result in Checklist.loc DATA")))</f>
        <v/>
      </c>
      <c r="H900" s="61"/>
      <c r="I900" s="46" t="str" cm="1">
        <f t="array" ref="I900">IF(H900="","",
       IF(OR(_xlfn._xlws.FILTER('Checklist.loc DATA'!$D$3:$D$3000,'Checklist.loc DATA'!$C$3:$C$3000=H900,"#no matching result in Checklist.loc DATA")="#no matching result found in Checklist.loc DATA",_xlfn._xlws.FILTER('Checklist.loc DATA'!$D$3:$D$3000,'Checklist.loc DATA'!$C$3:$C$3000=H900,"#no matching result in Checklist.loc DATA")="MISSING",_xlfn._xlws.FILTER('Checklist.loc DATA'!$D$3:$D$3000,'Checklist.loc DATA'!$C$3:$C$3000=H900,"#no matching result in Checklist.loc DATA")=""),
            IF(_xlfn._xlws.FILTER('GAME.CHECKLIST_ Integrator'!$C$2:$C$3000,'GAME.CHECKLIST_ Integrator'!$D$2:$D$3000=H900,"#no matching result in GAME.CHECKLIST Integrator")="0","#Text found in aircraft PAGE_Integrator but no matching entry name; check that you copy-pasted entry names",
                   _xlfn._xlws.FILTER('GAME.CHECKLIST_ Integrator'!$C$2:$C$3000,'GAME.CHECKLIST_ Integrator'!$D$2:$D$3000=H900,"#no matching result in GAME.CHECKLIST Integrator")),
           _xlfn._xlws.FILTER('Checklist.loc DATA'!$D$3:$D$3000,'Checklist.loc DATA'!$C$3:$C$3000=H900,"#no matching result in Checklist.loc DATA")))</f>
        <v/>
      </c>
      <c r="J900" s="48"/>
      <c r="K900" s="46" t="str" cm="1">
        <f t="array" ref="K900">IF(OR(J900="",J900=0),"",
       IF(OR(_xlfn._xlws.FILTER('Checklist.loc DATA'!$E$3:$E$3000,'Checklist.loc DATA'!$D$3:$D$3000=J900,"#no matching result in Checklist.loc DATA")="#no matching result found in Checklist.loc DATA",_xlfn._xlws.FILTER('Checklist.loc DATA'!$E$3:$E$3000,'Checklist.loc DATA'!$D$3:$D$3000=J900,"#no matching result in Checklist.loc DATA")="MISSING",_xlfn._xlws.FILTER('Checklist.loc DATA'!$E$3:$E$3000,'Checklist.loc DATA'!$D$3:$D$3000=J900,"#no matching result in Checklist.loc DATA")=""),
          IF(_xlfn._xlws.FILTER('CLUE. Integrator'!$C$2:$C$3000,'CLUE. Integrator'!$D$2:$D$3000=J900,"#no matching result in aircraft CLUE_Integrator")="0","#Text found in aircraft CLUE_Integrator but no matching entry name; check that you copy-pasted entry names",
                   _xlfn._xlws.FILTER('CLUE. Integrator'!$C$2:$C$3000,'CLUE. Integrator'!$D$2:$D$3000=J900,"#no matching result in aircraft CLUE_Integrator")),
           _xlfn._xlws.FILTER('Checklist.loc DATA'!$E$3:$E$3000,'Checklist.loc DATA'!$D$3:$D$3000=J900,"#no matching result in Checklist.loc DATA")))</f>
        <v/>
      </c>
      <c r="L900" s="63" t="str">
        <f>IF('Integrator tracking'!G909="","",'Integrator tracking'!G909)</f>
        <v/>
      </c>
      <c r="M900" s="14" t="str">
        <f t="shared" ref="M900:M963" si="28">IF(NOT(OR(R900=0,R900="")),SUBSTITUTE(R900,_xlfn.CONCAT("""&gt;",CHAR(10),"&lt;CheckpointDesc"),_xlfn.CONCAT("_",S900,"""&gt;",CHAR(10),"&lt;CheckpointDesc")),"")</f>
        <v/>
      </c>
      <c r="N900" s="14" t="str">
        <f>IF(F900="","",
_xlfn.CONCAT('Resource Checklist generator'!$A$2,UPPER('Resource Checklist generator'!$O$1),SUBSTITUTE(_xlfn.CONCAT(G900,"_",I900),"GAME.CHECKLIST_",""),"_",T900,'Resource Checklist generator'!$M$2,L900,'Resource Checklist generator'!$K$2,CHAR(10),
    'Resource Checklist generator'!$L$1,'Resource Checklist generator'!$N$2,'Resource Checklist generator'!$K$1,CHAR(10),
    'Resource Checklist generator'!$N$1
))</f>
        <v/>
      </c>
      <c r="O900" s="14" t="str">
        <f>IF(NOT(OR(U900=0,U900="")),_xlfn.CONCAT('Resource Checklist generator'!$G$2,U900,'Resource Checklist generator'!$H$2,CHAR(10),'Resource Checklist generator'!$I$2),"")</f>
        <v/>
      </c>
      <c r="P900" s="14" t="str">
        <f>IF(NOT(OR(V900=0,V900="")),_xlfn.CONCAT('Resource Checklist generator'!$J$2,V900,'Resource Checklist generator'!$H$2,CHAR(10),'Resource Checklist generator'!$L$2),"")</f>
        <v/>
      </c>
      <c r="Q900" s="14" t="str">
        <f>IF(F900="","",
    _xlfn.CONCAT('Resource Checklist generator'!$A$1,UPPER('Resource Checklist generator'!$O$1),SUBSTITUTE(_xlfn.CONCAT(G900,"_",I900),"GAME.CHECKLIST_",""),'Resource Checklist generator'!$B$1,CHAR(10),
    'Resource Checklist generator'!$C$1,G900,'Resource Checklist generator'!$D$1,I900,'Resource Checklist generator'!$E$1,CHAR(10),
    IF(K900="","",_xlfn.CONCAT('Resource Checklist generator'!$F$1,K900,'Resource Checklist generator'!$G$1,CHAR(10))),
    'Resource Checklist generator'!$J$1,'Resource Checklist generator'!$K$1,CHAR(10),
    'Resource Checklist generator'!$N$1)
)</f>
        <v/>
      </c>
      <c r="R900" s="14"/>
      <c r="S900" s="14" t="str">
        <f t="shared" ref="S900:S963" si="29">IF(R900="","",ROW()-2)</f>
        <v/>
      </c>
      <c r="T900" s="14" t="str" cm="1">
        <f t="array" ref="T900">IF(Q900="","",MATCH(MID(Q900,1,255),MID($R$3:$R$999,1,255),0))</f>
        <v/>
      </c>
      <c r="U900" s="14"/>
      <c r="V900" s="14"/>
    </row>
    <row r="901" spans="2:22">
      <c r="B901" s="9"/>
      <c r="C901" s="46" t="str" cm="1">
        <f t="array" ref="C901">IF(B901="","",
       IF(OR(_xlfn._xlws.FILTER('Checklist.loc DATA'!$D$3:$D$3000,'Checklist.loc DATA'!$C$3:$C$3000=B901,"#no matching result in Checklist.loc DATA")="#no matching result found in Checklist.loc DATA",_xlfn._xlws.FILTER('Checklist.loc DATA'!$D$3:$D$3000,'Checklist.loc DATA'!$C$3:$C$3000=B901,"#no matching result in Checklist.loc DATA")="MISSING",_xlfn._xlws.FILTER('Checklist.loc DATA'!$D$3:$D$3000,'Checklist.loc DATA'!$C$3:$C$3000=B901,"#no matching result in Checklist.loc DATA")=""),
            IF(_xlfn._xlws.FILTER('GAME.CHECKLIST_ Integrator'!$C$2:$C$3000,'GAME.CHECKLIST_ Integrator'!$D$2:$D$3000=B901,"#no matching result in GAME.CHECKLIST Integrator")="0","#Text found in aircraft PAGE_Integrator but no matching entry name; check that you copy-pasted entry names",
                   _xlfn._xlws.FILTER('GAME.CHECKLIST_ Integrator'!$C$2:$C$3000,'GAME.CHECKLIST_ Integrator'!$D$2:$D$3000=B901,"#no matching result in GAME.CHECKLIST Integrator")),
           _xlfn._xlws.FILTER('Checklist.loc DATA'!$D$3:$D$3000,'Checklist.loc DATA'!$C$3:$C$3000=B901,"#no matching result in Checklist.loc DATA")))</f>
        <v/>
      </c>
      <c r="D901" s="54"/>
      <c r="E901" s="46" t="str" cm="1">
        <f t="array" ref="E901">IF(D901="","",
       IF(OR(_xlfn._xlws.FILTER('Checklist.loc DATA'!$D$3:$D$3000,'Checklist.loc DATA'!$C$3:$C$3000=D901,"#no matching result in Checklist.loc DATA")="#no matching result found in Checklist.loc DATA",_xlfn._xlws.FILTER('Checklist.loc DATA'!$D$3:$D$3000,'Checklist.loc DATA'!$C$3:$C$3000=D901,"#no matching result in Checklist.loc DATA")="MISSING",_xlfn._xlws.FILTER('Checklist.loc DATA'!$D$3:$D$3000,'Checklist.loc DATA'!$C$3:$C$3000=D901,"#no matching result in Checklist.loc DATA")=""),
            IF(_xlfn._xlws.FILTER('GAME.CHECKLIST_ Integrator'!$C$2:$C$3000,'GAME.CHECKLIST_ Integrator'!$D$2:$D$3000=D901,"#no matching result in GAME.CHECKLIST Integrator")="0","#Text found in aircraft PAGE_Integrator but no matching entry name; check that you copy-pasted entry names",
                   _xlfn._xlws.FILTER('GAME.CHECKLIST_ Integrator'!$C$2:$C$3000,'GAME.CHECKLIST_ Integrator'!$D$2:$D$3000=D901,"#no matching result in GAME.CHECKLIST Integrator")),
           _xlfn._xlws.FILTER('Checklist.loc DATA'!$D$3:$D$3000,'Checklist.loc DATA'!$C$3:$C$3000=D901,"#no matching result in Checklist.loc DATA")))</f>
        <v/>
      </c>
      <c r="F901" s="52"/>
      <c r="G901" s="46" t="str" cm="1">
        <f t="array" ref="G901">IF(F901="","",
       IF(OR(_xlfn._xlws.FILTER('Checklist.loc DATA'!$D$3:$D$3000,'Checklist.loc DATA'!$C$3:$C$3000=F901,"#no matching result in Checklist.loc DATA")="#no matching result found in Checklist.loc DATA",_xlfn._xlws.FILTER('Checklist.loc DATA'!$D$3:$D$3000,'Checklist.loc DATA'!$C$3:$C$3000=F901,"#no matching result in Checklist.loc DATA")="MISSING",_xlfn._xlws.FILTER('Checklist.loc DATA'!$D$3:$D$3000,'Checklist.loc DATA'!$C$3:$C$3000=F901,"#no matching result in Checklist.loc DATA")=""),
            IF(_xlfn._xlws.FILTER('GAME.CHECKLIST_ Integrator'!$C$2:$C$3000,'GAME.CHECKLIST_ Integrator'!$D$2:$D$3000=F901,"#no matching result in GAME.CHECKLIST Integrator")="0","#Text found in aircraft PAGE_Integrator but no matching entry name; check that you copy-pasted entry names",
                   _xlfn._xlws.FILTER('GAME.CHECKLIST_ Integrator'!$C$2:$C$3000,'GAME.CHECKLIST_ Integrator'!$D$2:$D$3000=F901,"#no matching result in GAME.CHECKLIST Integrator")),
           _xlfn._xlws.FILTER('Checklist.loc DATA'!$D$3:$D$3000,'Checklist.loc DATA'!$C$3:$C$3000=F901,"#no matching result in Checklist.loc DATA")))</f>
        <v/>
      </c>
      <c r="H901" s="61"/>
      <c r="I901" s="46" t="str" cm="1">
        <f t="array" ref="I901">IF(H901="","",
       IF(OR(_xlfn._xlws.FILTER('Checklist.loc DATA'!$D$3:$D$3000,'Checklist.loc DATA'!$C$3:$C$3000=H901,"#no matching result in Checklist.loc DATA")="#no matching result found in Checklist.loc DATA",_xlfn._xlws.FILTER('Checklist.loc DATA'!$D$3:$D$3000,'Checklist.loc DATA'!$C$3:$C$3000=H901,"#no matching result in Checklist.loc DATA")="MISSING",_xlfn._xlws.FILTER('Checklist.loc DATA'!$D$3:$D$3000,'Checklist.loc DATA'!$C$3:$C$3000=H901,"#no matching result in Checklist.loc DATA")=""),
            IF(_xlfn._xlws.FILTER('GAME.CHECKLIST_ Integrator'!$C$2:$C$3000,'GAME.CHECKLIST_ Integrator'!$D$2:$D$3000=H901,"#no matching result in GAME.CHECKLIST Integrator")="0","#Text found in aircraft PAGE_Integrator but no matching entry name; check that you copy-pasted entry names",
                   _xlfn._xlws.FILTER('GAME.CHECKLIST_ Integrator'!$C$2:$C$3000,'GAME.CHECKLIST_ Integrator'!$D$2:$D$3000=H901,"#no matching result in GAME.CHECKLIST Integrator")),
           _xlfn._xlws.FILTER('Checklist.loc DATA'!$D$3:$D$3000,'Checklist.loc DATA'!$C$3:$C$3000=H901,"#no matching result in Checklist.loc DATA")))</f>
        <v/>
      </c>
      <c r="J901" s="48"/>
      <c r="K901" s="46" t="str" cm="1">
        <f t="array" ref="K901">IF(OR(J901="",J901=0),"",
       IF(OR(_xlfn._xlws.FILTER('Checklist.loc DATA'!$E$3:$E$3000,'Checklist.loc DATA'!$D$3:$D$3000=J901,"#no matching result in Checklist.loc DATA")="#no matching result found in Checklist.loc DATA",_xlfn._xlws.FILTER('Checklist.loc DATA'!$E$3:$E$3000,'Checklist.loc DATA'!$D$3:$D$3000=J901,"#no matching result in Checklist.loc DATA")="MISSING",_xlfn._xlws.FILTER('Checklist.loc DATA'!$E$3:$E$3000,'Checklist.loc DATA'!$D$3:$D$3000=J901,"#no matching result in Checklist.loc DATA")=""),
          IF(_xlfn._xlws.FILTER('CLUE. Integrator'!$C$2:$C$3000,'CLUE. Integrator'!$D$2:$D$3000=J901,"#no matching result in aircraft CLUE_Integrator")="0","#Text found in aircraft CLUE_Integrator but no matching entry name; check that you copy-pasted entry names",
                   _xlfn._xlws.FILTER('CLUE. Integrator'!$C$2:$C$3000,'CLUE. Integrator'!$D$2:$D$3000=J901,"#no matching result in aircraft CLUE_Integrator")),
           _xlfn._xlws.FILTER('Checklist.loc DATA'!$E$3:$E$3000,'Checklist.loc DATA'!$D$3:$D$3000=J901,"#no matching result in Checklist.loc DATA")))</f>
        <v/>
      </c>
      <c r="L901" s="63" t="str">
        <f>IF('Integrator tracking'!G910="","",'Integrator tracking'!G910)</f>
        <v/>
      </c>
      <c r="M901" s="14" t="str">
        <f t="shared" si="28"/>
        <v/>
      </c>
      <c r="N901" s="14" t="str">
        <f>IF(F901="","",
_xlfn.CONCAT('Resource Checklist generator'!$A$2,UPPER('Resource Checklist generator'!$O$1),SUBSTITUTE(_xlfn.CONCAT(G901,"_",I901),"GAME.CHECKLIST_",""),"_",T901,'Resource Checklist generator'!$M$2,L901,'Resource Checklist generator'!$K$2,CHAR(10),
    'Resource Checklist generator'!$L$1,'Resource Checklist generator'!$N$2,'Resource Checklist generator'!$K$1,CHAR(10),
    'Resource Checklist generator'!$N$1
))</f>
        <v/>
      </c>
      <c r="O901" s="14" t="str">
        <f>IF(NOT(OR(U901=0,U901="")),_xlfn.CONCAT('Resource Checklist generator'!$G$2,U901,'Resource Checklist generator'!$H$2,CHAR(10),'Resource Checklist generator'!$I$2),"")</f>
        <v/>
      </c>
      <c r="P901" s="14" t="str">
        <f>IF(NOT(OR(V901=0,V901="")),_xlfn.CONCAT('Resource Checklist generator'!$J$2,V901,'Resource Checklist generator'!$H$2,CHAR(10),'Resource Checklist generator'!$L$2),"")</f>
        <v/>
      </c>
      <c r="Q901" s="14" t="str">
        <f>IF(F901="","",
    _xlfn.CONCAT('Resource Checklist generator'!$A$1,UPPER('Resource Checklist generator'!$O$1),SUBSTITUTE(_xlfn.CONCAT(G901,"_",I901),"GAME.CHECKLIST_",""),'Resource Checklist generator'!$B$1,CHAR(10),
    'Resource Checklist generator'!$C$1,G901,'Resource Checklist generator'!$D$1,I901,'Resource Checklist generator'!$E$1,CHAR(10),
    IF(K901="","",_xlfn.CONCAT('Resource Checklist generator'!$F$1,K901,'Resource Checklist generator'!$G$1,CHAR(10))),
    'Resource Checklist generator'!$J$1,'Resource Checklist generator'!$K$1,CHAR(10),
    'Resource Checklist generator'!$N$1)
)</f>
        <v/>
      </c>
      <c r="R901" s="14"/>
      <c r="S901" s="14" t="str">
        <f t="shared" si="29"/>
        <v/>
      </c>
      <c r="T901" s="14" t="str" cm="1">
        <f t="array" ref="T901">IF(Q901="","",MATCH(MID(Q901,1,255),MID($R$3:$R$999,1,255),0))</f>
        <v/>
      </c>
      <c r="U901" s="14"/>
      <c r="V901" s="14"/>
    </row>
    <row r="902" spans="2:22">
      <c r="B902" s="9"/>
      <c r="C902" s="46" t="str" cm="1">
        <f t="array" ref="C902">IF(B902="","",
       IF(OR(_xlfn._xlws.FILTER('Checklist.loc DATA'!$D$3:$D$3000,'Checklist.loc DATA'!$C$3:$C$3000=B902,"#no matching result in Checklist.loc DATA")="#no matching result found in Checklist.loc DATA",_xlfn._xlws.FILTER('Checklist.loc DATA'!$D$3:$D$3000,'Checklist.loc DATA'!$C$3:$C$3000=B902,"#no matching result in Checklist.loc DATA")="MISSING",_xlfn._xlws.FILTER('Checklist.loc DATA'!$D$3:$D$3000,'Checklist.loc DATA'!$C$3:$C$3000=B902,"#no matching result in Checklist.loc DATA")=""),
            IF(_xlfn._xlws.FILTER('GAME.CHECKLIST_ Integrator'!$C$2:$C$3000,'GAME.CHECKLIST_ Integrator'!$D$2:$D$3000=B902,"#no matching result in GAME.CHECKLIST Integrator")="0","#Text found in aircraft PAGE_Integrator but no matching entry name; check that you copy-pasted entry names",
                   _xlfn._xlws.FILTER('GAME.CHECKLIST_ Integrator'!$C$2:$C$3000,'GAME.CHECKLIST_ Integrator'!$D$2:$D$3000=B902,"#no matching result in GAME.CHECKLIST Integrator")),
           _xlfn._xlws.FILTER('Checklist.loc DATA'!$D$3:$D$3000,'Checklist.loc DATA'!$C$3:$C$3000=B902,"#no matching result in Checklist.loc DATA")))</f>
        <v/>
      </c>
      <c r="D902" s="54"/>
      <c r="E902" s="46" t="str" cm="1">
        <f t="array" ref="E902">IF(D902="","",
       IF(OR(_xlfn._xlws.FILTER('Checklist.loc DATA'!$D$3:$D$3000,'Checklist.loc DATA'!$C$3:$C$3000=D902,"#no matching result in Checklist.loc DATA")="#no matching result found in Checklist.loc DATA",_xlfn._xlws.FILTER('Checklist.loc DATA'!$D$3:$D$3000,'Checklist.loc DATA'!$C$3:$C$3000=D902,"#no matching result in Checklist.loc DATA")="MISSING",_xlfn._xlws.FILTER('Checklist.loc DATA'!$D$3:$D$3000,'Checklist.loc DATA'!$C$3:$C$3000=D902,"#no matching result in Checklist.loc DATA")=""),
            IF(_xlfn._xlws.FILTER('GAME.CHECKLIST_ Integrator'!$C$2:$C$3000,'GAME.CHECKLIST_ Integrator'!$D$2:$D$3000=D902,"#no matching result in GAME.CHECKLIST Integrator")="0","#Text found in aircraft PAGE_Integrator but no matching entry name; check that you copy-pasted entry names",
                   _xlfn._xlws.FILTER('GAME.CHECKLIST_ Integrator'!$C$2:$C$3000,'GAME.CHECKLIST_ Integrator'!$D$2:$D$3000=D902,"#no matching result in GAME.CHECKLIST Integrator")),
           _xlfn._xlws.FILTER('Checklist.loc DATA'!$D$3:$D$3000,'Checklist.loc DATA'!$C$3:$C$3000=D902,"#no matching result in Checklist.loc DATA")))</f>
        <v/>
      </c>
      <c r="F902" s="52"/>
      <c r="G902" s="46" t="str" cm="1">
        <f t="array" ref="G902">IF(F902="","",
       IF(OR(_xlfn._xlws.FILTER('Checklist.loc DATA'!$D$3:$D$3000,'Checklist.loc DATA'!$C$3:$C$3000=F902,"#no matching result in Checklist.loc DATA")="#no matching result found in Checklist.loc DATA",_xlfn._xlws.FILTER('Checklist.loc DATA'!$D$3:$D$3000,'Checklist.loc DATA'!$C$3:$C$3000=F902,"#no matching result in Checklist.loc DATA")="MISSING",_xlfn._xlws.FILTER('Checklist.loc DATA'!$D$3:$D$3000,'Checklist.loc DATA'!$C$3:$C$3000=F902,"#no matching result in Checklist.loc DATA")=""),
            IF(_xlfn._xlws.FILTER('GAME.CHECKLIST_ Integrator'!$C$2:$C$3000,'GAME.CHECKLIST_ Integrator'!$D$2:$D$3000=F902,"#no matching result in GAME.CHECKLIST Integrator")="0","#Text found in aircraft PAGE_Integrator but no matching entry name; check that you copy-pasted entry names",
                   _xlfn._xlws.FILTER('GAME.CHECKLIST_ Integrator'!$C$2:$C$3000,'GAME.CHECKLIST_ Integrator'!$D$2:$D$3000=F902,"#no matching result in GAME.CHECKLIST Integrator")),
           _xlfn._xlws.FILTER('Checklist.loc DATA'!$D$3:$D$3000,'Checklist.loc DATA'!$C$3:$C$3000=F902,"#no matching result in Checklist.loc DATA")))</f>
        <v/>
      </c>
      <c r="H902" s="61"/>
      <c r="I902" s="46" t="str" cm="1">
        <f t="array" ref="I902">IF(H902="","",
       IF(OR(_xlfn._xlws.FILTER('Checklist.loc DATA'!$D$3:$D$3000,'Checklist.loc DATA'!$C$3:$C$3000=H902,"#no matching result in Checklist.loc DATA")="#no matching result found in Checklist.loc DATA",_xlfn._xlws.FILTER('Checklist.loc DATA'!$D$3:$D$3000,'Checklist.loc DATA'!$C$3:$C$3000=H902,"#no matching result in Checklist.loc DATA")="MISSING",_xlfn._xlws.FILTER('Checklist.loc DATA'!$D$3:$D$3000,'Checklist.loc DATA'!$C$3:$C$3000=H902,"#no matching result in Checklist.loc DATA")=""),
            IF(_xlfn._xlws.FILTER('GAME.CHECKLIST_ Integrator'!$C$2:$C$3000,'GAME.CHECKLIST_ Integrator'!$D$2:$D$3000=H902,"#no matching result in GAME.CHECKLIST Integrator")="0","#Text found in aircraft PAGE_Integrator but no matching entry name; check that you copy-pasted entry names",
                   _xlfn._xlws.FILTER('GAME.CHECKLIST_ Integrator'!$C$2:$C$3000,'GAME.CHECKLIST_ Integrator'!$D$2:$D$3000=H902,"#no matching result in GAME.CHECKLIST Integrator")),
           _xlfn._xlws.FILTER('Checklist.loc DATA'!$D$3:$D$3000,'Checklist.loc DATA'!$C$3:$C$3000=H902,"#no matching result in Checklist.loc DATA")))</f>
        <v/>
      </c>
      <c r="J902" s="48"/>
      <c r="K902" s="46" t="str" cm="1">
        <f t="array" ref="K902">IF(OR(J902="",J902=0),"",
       IF(OR(_xlfn._xlws.FILTER('Checklist.loc DATA'!$E$3:$E$3000,'Checklist.loc DATA'!$D$3:$D$3000=J902,"#no matching result in Checklist.loc DATA")="#no matching result found in Checklist.loc DATA",_xlfn._xlws.FILTER('Checklist.loc DATA'!$E$3:$E$3000,'Checklist.loc DATA'!$D$3:$D$3000=J902,"#no matching result in Checklist.loc DATA")="MISSING",_xlfn._xlws.FILTER('Checklist.loc DATA'!$E$3:$E$3000,'Checklist.loc DATA'!$D$3:$D$3000=J902,"#no matching result in Checklist.loc DATA")=""),
          IF(_xlfn._xlws.FILTER('CLUE. Integrator'!$C$2:$C$3000,'CLUE. Integrator'!$D$2:$D$3000=J902,"#no matching result in aircraft CLUE_Integrator")="0","#Text found in aircraft CLUE_Integrator but no matching entry name; check that you copy-pasted entry names",
                   _xlfn._xlws.FILTER('CLUE. Integrator'!$C$2:$C$3000,'CLUE. Integrator'!$D$2:$D$3000=J902,"#no matching result in aircraft CLUE_Integrator")),
           _xlfn._xlws.FILTER('Checklist.loc DATA'!$E$3:$E$3000,'Checklist.loc DATA'!$D$3:$D$3000=J902,"#no matching result in Checklist.loc DATA")))</f>
        <v/>
      </c>
      <c r="L902" s="63" t="str">
        <f>IF('Integrator tracking'!G911="","",'Integrator tracking'!G911)</f>
        <v/>
      </c>
      <c r="M902" s="14" t="str">
        <f t="shared" si="28"/>
        <v/>
      </c>
      <c r="N902" s="14" t="str">
        <f>IF(F902="","",
_xlfn.CONCAT('Resource Checklist generator'!$A$2,UPPER('Resource Checklist generator'!$O$1),SUBSTITUTE(_xlfn.CONCAT(G902,"_",I902),"GAME.CHECKLIST_",""),"_",T902,'Resource Checklist generator'!$M$2,L902,'Resource Checklist generator'!$K$2,CHAR(10),
    'Resource Checklist generator'!$L$1,'Resource Checklist generator'!$N$2,'Resource Checklist generator'!$K$1,CHAR(10),
    'Resource Checklist generator'!$N$1
))</f>
        <v/>
      </c>
      <c r="O902" s="14" t="str">
        <f>IF(NOT(OR(U902=0,U902="")),_xlfn.CONCAT('Resource Checklist generator'!$G$2,U902,'Resource Checklist generator'!$H$2,CHAR(10),'Resource Checklist generator'!$I$2),"")</f>
        <v/>
      </c>
      <c r="P902" s="14" t="str">
        <f>IF(NOT(OR(V902=0,V902="")),_xlfn.CONCAT('Resource Checklist generator'!$J$2,V902,'Resource Checklist generator'!$H$2,CHAR(10),'Resource Checklist generator'!$L$2),"")</f>
        <v/>
      </c>
      <c r="Q902" s="14" t="str">
        <f>IF(F902="","",
    _xlfn.CONCAT('Resource Checklist generator'!$A$1,UPPER('Resource Checklist generator'!$O$1),SUBSTITUTE(_xlfn.CONCAT(G902,"_",I902),"GAME.CHECKLIST_",""),'Resource Checklist generator'!$B$1,CHAR(10),
    'Resource Checklist generator'!$C$1,G902,'Resource Checklist generator'!$D$1,I902,'Resource Checklist generator'!$E$1,CHAR(10),
    IF(K902="","",_xlfn.CONCAT('Resource Checklist generator'!$F$1,K902,'Resource Checklist generator'!$G$1,CHAR(10))),
    'Resource Checklist generator'!$J$1,'Resource Checklist generator'!$K$1,CHAR(10),
    'Resource Checklist generator'!$N$1)
)</f>
        <v/>
      </c>
      <c r="R902" s="14"/>
      <c r="S902" s="14" t="str">
        <f t="shared" si="29"/>
        <v/>
      </c>
      <c r="T902" s="14" t="str" cm="1">
        <f t="array" ref="T902">IF(Q902="","",MATCH(MID(Q902,1,255),MID($R$3:$R$999,1,255),0))</f>
        <v/>
      </c>
      <c r="U902" s="14"/>
      <c r="V902" s="14"/>
    </row>
    <row r="903" spans="2:22">
      <c r="B903" s="9"/>
      <c r="C903" s="46" t="str" cm="1">
        <f t="array" ref="C903">IF(B903="","",
       IF(OR(_xlfn._xlws.FILTER('Checklist.loc DATA'!$D$3:$D$3000,'Checklist.loc DATA'!$C$3:$C$3000=B903,"#no matching result in Checklist.loc DATA")="#no matching result found in Checklist.loc DATA",_xlfn._xlws.FILTER('Checklist.loc DATA'!$D$3:$D$3000,'Checklist.loc DATA'!$C$3:$C$3000=B903,"#no matching result in Checklist.loc DATA")="MISSING",_xlfn._xlws.FILTER('Checklist.loc DATA'!$D$3:$D$3000,'Checklist.loc DATA'!$C$3:$C$3000=B903,"#no matching result in Checklist.loc DATA")=""),
            IF(_xlfn._xlws.FILTER('GAME.CHECKLIST_ Integrator'!$C$2:$C$3000,'GAME.CHECKLIST_ Integrator'!$D$2:$D$3000=B903,"#no matching result in GAME.CHECKLIST Integrator")="0","#Text found in aircraft PAGE_Integrator but no matching entry name; check that you copy-pasted entry names",
                   _xlfn._xlws.FILTER('GAME.CHECKLIST_ Integrator'!$C$2:$C$3000,'GAME.CHECKLIST_ Integrator'!$D$2:$D$3000=B903,"#no matching result in GAME.CHECKLIST Integrator")),
           _xlfn._xlws.FILTER('Checklist.loc DATA'!$D$3:$D$3000,'Checklist.loc DATA'!$C$3:$C$3000=B903,"#no matching result in Checklist.loc DATA")))</f>
        <v/>
      </c>
      <c r="D903" s="54"/>
      <c r="E903" s="46" t="str" cm="1">
        <f t="array" ref="E903">IF(D903="","",
       IF(OR(_xlfn._xlws.FILTER('Checklist.loc DATA'!$D$3:$D$3000,'Checklist.loc DATA'!$C$3:$C$3000=D903,"#no matching result in Checklist.loc DATA")="#no matching result found in Checklist.loc DATA",_xlfn._xlws.FILTER('Checklist.loc DATA'!$D$3:$D$3000,'Checklist.loc DATA'!$C$3:$C$3000=D903,"#no matching result in Checklist.loc DATA")="MISSING",_xlfn._xlws.FILTER('Checklist.loc DATA'!$D$3:$D$3000,'Checklist.loc DATA'!$C$3:$C$3000=D903,"#no matching result in Checklist.loc DATA")=""),
            IF(_xlfn._xlws.FILTER('GAME.CHECKLIST_ Integrator'!$C$2:$C$3000,'GAME.CHECKLIST_ Integrator'!$D$2:$D$3000=D903,"#no matching result in GAME.CHECKLIST Integrator")="0","#Text found in aircraft PAGE_Integrator but no matching entry name; check that you copy-pasted entry names",
                   _xlfn._xlws.FILTER('GAME.CHECKLIST_ Integrator'!$C$2:$C$3000,'GAME.CHECKLIST_ Integrator'!$D$2:$D$3000=D903,"#no matching result in GAME.CHECKLIST Integrator")),
           _xlfn._xlws.FILTER('Checklist.loc DATA'!$D$3:$D$3000,'Checklist.loc DATA'!$C$3:$C$3000=D903,"#no matching result in Checklist.loc DATA")))</f>
        <v/>
      </c>
      <c r="F903" s="52"/>
      <c r="G903" s="46" t="str" cm="1">
        <f t="array" ref="G903">IF(F903="","",
       IF(OR(_xlfn._xlws.FILTER('Checklist.loc DATA'!$D$3:$D$3000,'Checklist.loc DATA'!$C$3:$C$3000=F903,"#no matching result in Checklist.loc DATA")="#no matching result found in Checklist.loc DATA",_xlfn._xlws.FILTER('Checklist.loc DATA'!$D$3:$D$3000,'Checklist.loc DATA'!$C$3:$C$3000=F903,"#no matching result in Checklist.loc DATA")="MISSING",_xlfn._xlws.FILTER('Checklist.loc DATA'!$D$3:$D$3000,'Checklist.loc DATA'!$C$3:$C$3000=F903,"#no matching result in Checklist.loc DATA")=""),
            IF(_xlfn._xlws.FILTER('GAME.CHECKLIST_ Integrator'!$C$2:$C$3000,'GAME.CHECKLIST_ Integrator'!$D$2:$D$3000=F903,"#no matching result in GAME.CHECKLIST Integrator")="0","#Text found in aircraft PAGE_Integrator but no matching entry name; check that you copy-pasted entry names",
                   _xlfn._xlws.FILTER('GAME.CHECKLIST_ Integrator'!$C$2:$C$3000,'GAME.CHECKLIST_ Integrator'!$D$2:$D$3000=F903,"#no matching result in GAME.CHECKLIST Integrator")),
           _xlfn._xlws.FILTER('Checklist.loc DATA'!$D$3:$D$3000,'Checklist.loc DATA'!$C$3:$C$3000=F903,"#no matching result in Checklist.loc DATA")))</f>
        <v/>
      </c>
      <c r="H903" s="61"/>
      <c r="I903" s="46" t="str" cm="1">
        <f t="array" ref="I903">IF(H903="","",
       IF(OR(_xlfn._xlws.FILTER('Checklist.loc DATA'!$D$3:$D$3000,'Checklist.loc DATA'!$C$3:$C$3000=H903,"#no matching result in Checklist.loc DATA")="#no matching result found in Checklist.loc DATA",_xlfn._xlws.FILTER('Checklist.loc DATA'!$D$3:$D$3000,'Checklist.loc DATA'!$C$3:$C$3000=H903,"#no matching result in Checklist.loc DATA")="MISSING",_xlfn._xlws.FILTER('Checklist.loc DATA'!$D$3:$D$3000,'Checklist.loc DATA'!$C$3:$C$3000=H903,"#no matching result in Checklist.loc DATA")=""),
            IF(_xlfn._xlws.FILTER('GAME.CHECKLIST_ Integrator'!$C$2:$C$3000,'GAME.CHECKLIST_ Integrator'!$D$2:$D$3000=H903,"#no matching result in GAME.CHECKLIST Integrator")="0","#Text found in aircraft PAGE_Integrator but no matching entry name; check that you copy-pasted entry names",
                   _xlfn._xlws.FILTER('GAME.CHECKLIST_ Integrator'!$C$2:$C$3000,'GAME.CHECKLIST_ Integrator'!$D$2:$D$3000=H903,"#no matching result in GAME.CHECKLIST Integrator")),
           _xlfn._xlws.FILTER('Checklist.loc DATA'!$D$3:$D$3000,'Checklist.loc DATA'!$C$3:$C$3000=H903,"#no matching result in Checklist.loc DATA")))</f>
        <v/>
      </c>
      <c r="J903" s="48"/>
      <c r="K903" s="46" t="str" cm="1">
        <f t="array" ref="K903">IF(OR(J903="",J903=0),"",
       IF(OR(_xlfn._xlws.FILTER('Checklist.loc DATA'!$E$3:$E$3000,'Checklist.loc DATA'!$D$3:$D$3000=J903,"#no matching result in Checklist.loc DATA")="#no matching result found in Checklist.loc DATA",_xlfn._xlws.FILTER('Checklist.loc DATA'!$E$3:$E$3000,'Checklist.loc DATA'!$D$3:$D$3000=J903,"#no matching result in Checklist.loc DATA")="MISSING",_xlfn._xlws.FILTER('Checklist.loc DATA'!$E$3:$E$3000,'Checklist.loc DATA'!$D$3:$D$3000=J903,"#no matching result in Checklist.loc DATA")=""),
          IF(_xlfn._xlws.FILTER('CLUE. Integrator'!$C$2:$C$3000,'CLUE. Integrator'!$D$2:$D$3000=J903,"#no matching result in aircraft CLUE_Integrator")="0","#Text found in aircraft CLUE_Integrator but no matching entry name; check that you copy-pasted entry names",
                   _xlfn._xlws.FILTER('CLUE. Integrator'!$C$2:$C$3000,'CLUE. Integrator'!$D$2:$D$3000=J903,"#no matching result in aircraft CLUE_Integrator")),
           _xlfn._xlws.FILTER('Checklist.loc DATA'!$E$3:$E$3000,'Checklist.loc DATA'!$D$3:$D$3000=J903,"#no matching result in Checklist.loc DATA")))</f>
        <v/>
      </c>
      <c r="L903" s="63" t="str">
        <f>IF('Integrator tracking'!G912="","",'Integrator tracking'!G912)</f>
        <v/>
      </c>
      <c r="M903" s="14" t="str">
        <f t="shared" si="28"/>
        <v/>
      </c>
      <c r="N903" s="14" t="str">
        <f>IF(F903="","",
_xlfn.CONCAT('Resource Checklist generator'!$A$2,UPPER('Resource Checklist generator'!$O$1),SUBSTITUTE(_xlfn.CONCAT(G903,"_",I903),"GAME.CHECKLIST_",""),"_",T903,'Resource Checklist generator'!$M$2,L903,'Resource Checklist generator'!$K$2,CHAR(10),
    'Resource Checklist generator'!$L$1,'Resource Checklist generator'!$N$2,'Resource Checklist generator'!$K$1,CHAR(10),
    'Resource Checklist generator'!$N$1
))</f>
        <v/>
      </c>
      <c r="O903" s="14" t="str">
        <f>IF(NOT(OR(U903=0,U903="")),_xlfn.CONCAT('Resource Checklist generator'!$G$2,U903,'Resource Checklist generator'!$H$2,CHAR(10),'Resource Checklist generator'!$I$2),"")</f>
        <v/>
      </c>
      <c r="P903" s="14" t="str">
        <f>IF(NOT(OR(V903=0,V903="")),_xlfn.CONCAT('Resource Checklist generator'!$J$2,V903,'Resource Checklist generator'!$H$2,CHAR(10),'Resource Checklist generator'!$L$2),"")</f>
        <v/>
      </c>
      <c r="Q903" s="14" t="str">
        <f>IF(F903="","",
    _xlfn.CONCAT('Resource Checklist generator'!$A$1,UPPER('Resource Checklist generator'!$O$1),SUBSTITUTE(_xlfn.CONCAT(G903,"_",I903),"GAME.CHECKLIST_",""),'Resource Checklist generator'!$B$1,CHAR(10),
    'Resource Checklist generator'!$C$1,G903,'Resource Checklist generator'!$D$1,I903,'Resource Checklist generator'!$E$1,CHAR(10),
    IF(K903="","",_xlfn.CONCAT('Resource Checklist generator'!$F$1,K903,'Resource Checklist generator'!$G$1,CHAR(10))),
    'Resource Checklist generator'!$J$1,'Resource Checklist generator'!$K$1,CHAR(10),
    'Resource Checklist generator'!$N$1)
)</f>
        <v/>
      </c>
      <c r="R903" s="14"/>
      <c r="S903" s="14" t="str">
        <f t="shared" si="29"/>
        <v/>
      </c>
      <c r="T903" s="14" t="str" cm="1">
        <f t="array" ref="T903">IF(Q903="","",MATCH(MID(Q903,1,255),MID($R$3:$R$999,1,255),0))</f>
        <v/>
      </c>
      <c r="U903" s="14"/>
      <c r="V903" s="14"/>
    </row>
    <row r="904" spans="2:22">
      <c r="B904" s="9"/>
      <c r="C904" s="46" t="str" cm="1">
        <f t="array" ref="C904">IF(B904="","",
       IF(OR(_xlfn._xlws.FILTER('Checklist.loc DATA'!$D$3:$D$3000,'Checklist.loc DATA'!$C$3:$C$3000=B904,"#no matching result in Checklist.loc DATA")="#no matching result found in Checklist.loc DATA",_xlfn._xlws.FILTER('Checklist.loc DATA'!$D$3:$D$3000,'Checklist.loc DATA'!$C$3:$C$3000=B904,"#no matching result in Checklist.loc DATA")="MISSING",_xlfn._xlws.FILTER('Checklist.loc DATA'!$D$3:$D$3000,'Checklist.loc DATA'!$C$3:$C$3000=B904,"#no matching result in Checklist.loc DATA")=""),
            IF(_xlfn._xlws.FILTER('GAME.CHECKLIST_ Integrator'!$C$2:$C$3000,'GAME.CHECKLIST_ Integrator'!$D$2:$D$3000=B904,"#no matching result in GAME.CHECKLIST Integrator")="0","#Text found in aircraft PAGE_Integrator but no matching entry name; check that you copy-pasted entry names",
                   _xlfn._xlws.FILTER('GAME.CHECKLIST_ Integrator'!$C$2:$C$3000,'GAME.CHECKLIST_ Integrator'!$D$2:$D$3000=B904,"#no matching result in GAME.CHECKLIST Integrator")),
           _xlfn._xlws.FILTER('Checklist.loc DATA'!$D$3:$D$3000,'Checklist.loc DATA'!$C$3:$C$3000=B904,"#no matching result in Checklist.loc DATA")))</f>
        <v/>
      </c>
      <c r="D904" s="54"/>
      <c r="E904" s="46" t="str" cm="1">
        <f t="array" ref="E904">IF(D904="","",
       IF(OR(_xlfn._xlws.FILTER('Checklist.loc DATA'!$D$3:$D$3000,'Checklist.loc DATA'!$C$3:$C$3000=D904,"#no matching result in Checklist.loc DATA")="#no matching result found in Checklist.loc DATA",_xlfn._xlws.FILTER('Checklist.loc DATA'!$D$3:$D$3000,'Checklist.loc DATA'!$C$3:$C$3000=D904,"#no matching result in Checklist.loc DATA")="MISSING",_xlfn._xlws.FILTER('Checklist.loc DATA'!$D$3:$D$3000,'Checklist.loc DATA'!$C$3:$C$3000=D904,"#no matching result in Checklist.loc DATA")=""),
            IF(_xlfn._xlws.FILTER('GAME.CHECKLIST_ Integrator'!$C$2:$C$3000,'GAME.CHECKLIST_ Integrator'!$D$2:$D$3000=D904,"#no matching result in GAME.CHECKLIST Integrator")="0","#Text found in aircraft PAGE_Integrator but no matching entry name; check that you copy-pasted entry names",
                   _xlfn._xlws.FILTER('GAME.CHECKLIST_ Integrator'!$C$2:$C$3000,'GAME.CHECKLIST_ Integrator'!$D$2:$D$3000=D904,"#no matching result in GAME.CHECKLIST Integrator")),
           _xlfn._xlws.FILTER('Checklist.loc DATA'!$D$3:$D$3000,'Checklist.loc DATA'!$C$3:$C$3000=D904,"#no matching result in Checklist.loc DATA")))</f>
        <v/>
      </c>
      <c r="F904" s="52"/>
      <c r="G904" s="46" t="str" cm="1">
        <f t="array" ref="G904">IF(F904="","",
       IF(OR(_xlfn._xlws.FILTER('Checklist.loc DATA'!$D$3:$D$3000,'Checklist.loc DATA'!$C$3:$C$3000=F904,"#no matching result in Checklist.loc DATA")="#no matching result found in Checklist.loc DATA",_xlfn._xlws.FILTER('Checklist.loc DATA'!$D$3:$D$3000,'Checklist.loc DATA'!$C$3:$C$3000=F904,"#no matching result in Checklist.loc DATA")="MISSING",_xlfn._xlws.FILTER('Checklist.loc DATA'!$D$3:$D$3000,'Checklist.loc DATA'!$C$3:$C$3000=F904,"#no matching result in Checklist.loc DATA")=""),
            IF(_xlfn._xlws.FILTER('GAME.CHECKLIST_ Integrator'!$C$2:$C$3000,'GAME.CHECKLIST_ Integrator'!$D$2:$D$3000=F904,"#no matching result in GAME.CHECKLIST Integrator")="0","#Text found in aircraft PAGE_Integrator but no matching entry name; check that you copy-pasted entry names",
                   _xlfn._xlws.FILTER('GAME.CHECKLIST_ Integrator'!$C$2:$C$3000,'GAME.CHECKLIST_ Integrator'!$D$2:$D$3000=F904,"#no matching result in GAME.CHECKLIST Integrator")),
           _xlfn._xlws.FILTER('Checklist.loc DATA'!$D$3:$D$3000,'Checklist.loc DATA'!$C$3:$C$3000=F904,"#no matching result in Checklist.loc DATA")))</f>
        <v/>
      </c>
      <c r="H904" s="61"/>
      <c r="I904" s="46" t="str" cm="1">
        <f t="array" ref="I904">IF(H904="","",
       IF(OR(_xlfn._xlws.FILTER('Checklist.loc DATA'!$D$3:$D$3000,'Checklist.loc DATA'!$C$3:$C$3000=H904,"#no matching result in Checklist.loc DATA")="#no matching result found in Checklist.loc DATA",_xlfn._xlws.FILTER('Checklist.loc DATA'!$D$3:$D$3000,'Checklist.loc DATA'!$C$3:$C$3000=H904,"#no matching result in Checklist.loc DATA")="MISSING",_xlfn._xlws.FILTER('Checklist.loc DATA'!$D$3:$D$3000,'Checklist.loc DATA'!$C$3:$C$3000=H904,"#no matching result in Checklist.loc DATA")=""),
            IF(_xlfn._xlws.FILTER('GAME.CHECKLIST_ Integrator'!$C$2:$C$3000,'GAME.CHECKLIST_ Integrator'!$D$2:$D$3000=H904,"#no matching result in GAME.CHECKLIST Integrator")="0","#Text found in aircraft PAGE_Integrator but no matching entry name; check that you copy-pasted entry names",
                   _xlfn._xlws.FILTER('GAME.CHECKLIST_ Integrator'!$C$2:$C$3000,'GAME.CHECKLIST_ Integrator'!$D$2:$D$3000=H904,"#no matching result in GAME.CHECKLIST Integrator")),
           _xlfn._xlws.FILTER('Checklist.loc DATA'!$D$3:$D$3000,'Checklist.loc DATA'!$C$3:$C$3000=H904,"#no matching result in Checklist.loc DATA")))</f>
        <v/>
      </c>
      <c r="J904" s="48"/>
      <c r="K904" s="46" t="str" cm="1">
        <f t="array" ref="K904">IF(OR(J904="",J904=0),"",
       IF(OR(_xlfn._xlws.FILTER('Checklist.loc DATA'!$E$3:$E$3000,'Checklist.loc DATA'!$D$3:$D$3000=J904,"#no matching result in Checklist.loc DATA")="#no matching result found in Checklist.loc DATA",_xlfn._xlws.FILTER('Checklist.loc DATA'!$E$3:$E$3000,'Checklist.loc DATA'!$D$3:$D$3000=J904,"#no matching result in Checklist.loc DATA")="MISSING",_xlfn._xlws.FILTER('Checklist.loc DATA'!$E$3:$E$3000,'Checklist.loc DATA'!$D$3:$D$3000=J904,"#no matching result in Checklist.loc DATA")=""),
          IF(_xlfn._xlws.FILTER('CLUE. Integrator'!$C$2:$C$3000,'CLUE. Integrator'!$D$2:$D$3000=J904,"#no matching result in aircraft CLUE_Integrator")="0","#Text found in aircraft CLUE_Integrator but no matching entry name; check that you copy-pasted entry names",
                   _xlfn._xlws.FILTER('CLUE. Integrator'!$C$2:$C$3000,'CLUE. Integrator'!$D$2:$D$3000=J904,"#no matching result in aircraft CLUE_Integrator")),
           _xlfn._xlws.FILTER('Checklist.loc DATA'!$E$3:$E$3000,'Checklist.loc DATA'!$D$3:$D$3000=J904,"#no matching result in Checklist.loc DATA")))</f>
        <v/>
      </c>
      <c r="L904" s="63" t="str">
        <f>IF('Integrator tracking'!G913="","",'Integrator tracking'!G913)</f>
        <v/>
      </c>
      <c r="M904" s="14" t="str">
        <f t="shared" si="28"/>
        <v/>
      </c>
      <c r="N904" s="14" t="str">
        <f>IF(F904="","",
_xlfn.CONCAT('Resource Checklist generator'!$A$2,UPPER('Resource Checklist generator'!$O$1),SUBSTITUTE(_xlfn.CONCAT(G904,"_",I904),"GAME.CHECKLIST_",""),"_",T904,'Resource Checklist generator'!$M$2,L904,'Resource Checklist generator'!$K$2,CHAR(10),
    'Resource Checklist generator'!$L$1,'Resource Checklist generator'!$N$2,'Resource Checklist generator'!$K$1,CHAR(10),
    'Resource Checklist generator'!$N$1
))</f>
        <v/>
      </c>
      <c r="O904" s="14" t="str">
        <f>IF(NOT(OR(U904=0,U904="")),_xlfn.CONCAT('Resource Checklist generator'!$G$2,U904,'Resource Checklist generator'!$H$2,CHAR(10),'Resource Checklist generator'!$I$2),"")</f>
        <v/>
      </c>
      <c r="P904" s="14" t="str">
        <f>IF(NOT(OR(V904=0,V904="")),_xlfn.CONCAT('Resource Checklist generator'!$J$2,V904,'Resource Checklist generator'!$H$2,CHAR(10),'Resource Checklist generator'!$L$2),"")</f>
        <v/>
      </c>
      <c r="Q904" s="14" t="str">
        <f>IF(F904="","",
    _xlfn.CONCAT('Resource Checklist generator'!$A$1,UPPER('Resource Checklist generator'!$O$1),SUBSTITUTE(_xlfn.CONCAT(G904,"_",I904),"GAME.CHECKLIST_",""),'Resource Checklist generator'!$B$1,CHAR(10),
    'Resource Checklist generator'!$C$1,G904,'Resource Checklist generator'!$D$1,I904,'Resource Checklist generator'!$E$1,CHAR(10),
    IF(K904="","",_xlfn.CONCAT('Resource Checklist generator'!$F$1,K904,'Resource Checklist generator'!$G$1,CHAR(10))),
    'Resource Checklist generator'!$J$1,'Resource Checklist generator'!$K$1,CHAR(10),
    'Resource Checklist generator'!$N$1)
)</f>
        <v/>
      </c>
      <c r="R904" s="14"/>
      <c r="S904" s="14" t="str">
        <f t="shared" si="29"/>
        <v/>
      </c>
      <c r="T904" s="14" t="str" cm="1">
        <f t="array" ref="T904">IF(Q904="","",MATCH(MID(Q904,1,255),MID($R$3:$R$999,1,255),0))</f>
        <v/>
      </c>
      <c r="U904" s="14"/>
      <c r="V904" s="14"/>
    </row>
    <row r="905" spans="2:22">
      <c r="B905" s="9"/>
      <c r="C905" s="46" t="str" cm="1">
        <f t="array" ref="C905">IF(B905="","",
       IF(OR(_xlfn._xlws.FILTER('Checklist.loc DATA'!$D$3:$D$3000,'Checklist.loc DATA'!$C$3:$C$3000=B905,"#no matching result in Checklist.loc DATA")="#no matching result found in Checklist.loc DATA",_xlfn._xlws.FILTER('Checklist.loc DATA'!$D$3:$D$3000,'Checklist.loc DATA'!$C$3:$C$3000=B905,"#no matching result in Checklist.loc DATA")="MISSING",_xlfn._xlws.FILTER('Checklist.loc DATA'!$D$3:$D$3000,'Checklist.loc DATA'!$C$3:$C$3000=B905,"#no matching result in Checklist.loc DATA")=""),
            IF(_xlfn._xlws.FILTER('GAME.CHECKLIST_ Integrator'!$C$2:$C$3000,'GAME.CHECKLIST_ Integrator'!$D$2:$D$3000=B905,"#no matching result in GAME.CHECKLIST Integrator")="0","#Text found in aircraft PAGE_Integrator but no matching entry name; check that you copy-pasted entry names",
                   _xlfn._xlws.FILTER('GAME.CHECKLIST_ Integrator'!$C$2:$C$3000,'GAME.CHECKLIST_ Integrator'!$D$2:$D$3000=B905,"#no matching result in GAME.CHECKLIST Integrator")),
           _xlfn._xlws.FILTER('Checklist.loc DATA'!$D$3:$D$3000,'Checklist.loc DATA'!$C$3:$C$3000=B905,"#no matching result in Checklist.loc DATA")))</f>
        <v/>
      </c>
      <c r="D905" s="54"/>
      <c r="E905" s="46" t="str" cm="1">
        <f t="array" ref="E905">IF(D905="","",
       IF(OR(_xlfn._xlws.FILTER('Checklist.loc DATA'!$D$3:$D$3000,'Checklist.loc DATA'!$C$3:$C$3000=D905,"#no matching result in Checklist.loc DATA")="#no matching result found in Checklist.loc DATA",_xlfn._xlws.FILTER('Checklist.loc DATA'!$D$3:$D$3000,'Checklist.loc DATA'!$C$3:$C$3000=D905,"#no matching result in Checklist.loc DATA")="MISSING",_xlfn._xlws.FILTER('Checklist.loc DATA'!$D$3:$D$3000,'Checklist.loc DATA'!$C$3:$C$3000=D905,"#no matching result in Checklist.loc DATA")=""),
            IF(_xlfn._xlws.FILTER('GAME.CHECKLIST_ Integrator'!$C$2:$C$3000,'GAME.CHECKLIST_ Integrator'!$D$2:$D$3000=D905,"#no matching result in GAME.CHECKLIST Integrator")="0","#Text found in aircraft PAGE_Integrator but no matching entry name; check that you copy-pasted entry names",
                   _xlfn._xlws.FILTER('GAME.CHECKLIST_ Integrator'!$C$2:$C$3000,'GAME.CHECKLIST_ Integrator'!$D$2:$D$3000=D905,"#no matching result in GAME.CHECKLIST Integrator")),
           _xlfn._xlws.FILTER('Checklist.loc DATA'!$D$3:$D$3000,'Checklist.loc DATA'!$C$3:$C$3000=D905,"#no matching result in Checklist.loc DATA")))</f>
        <v/>
      </c>
      <c r="F905" s="52"/>
      <c r="G905" s="46" t="str" cm="1">
        <f t="array" ref="G905">IF(F905="","",
       IF(OR(_xlfn._xlws.FILTER('Checklist.loc DATA'!$D$3:$D$3000,'Checklist.loc DATA'!$C$3:$C$3000=F905,"#no matching result in Checklist.loc DATA")="#no matching result found in Checklist.loc DATA",_xlfn._xlws.FILTER('Checklist.loc DATA'!$D$3:$D$3000,'Checklist.loc DATA'!$C$3:$C$3000=F905,"#no matching result in Checklist.loc DATA")="MISSING",_xlfn._xlws.FILTER('Checklist.loc DATA'!$D$3:$D$3000,'Checklist.loc DATA'!$C$3:$C$3000=F905,"#no matching result in Checklist.loc DATA")=""),
            IF(_xlfn._xlws.FILTER('GAME.CHECKLIST_ Integrator'!$C$2:$C$3000,'GAME.CHECKLIST_ Integrator'!$D$2:$D$3000=F905,"#no matching result in GAME.CHECKLIST Integrator")="0","#Text found in aircraft PAGE_Integrator but no matching entry name; check that you copy-pasted entry names",
                   _xlfn._xlws.FILTER('GAME.CHECKLIST_ Integrator'!$C$2:$C$3000,'GAME.CHECKLIST_ Integrator'!$D$2:$D$3000=F905,"#no matching result in GAME.CHECKLIST Integrator")),
           _xlfn._xlws.FILTER('Checklist.loc DATA'!$D$3:$D$3000,'Checklist.loc DATA'!$C$3:$C$3000=F905,"#no matching result in Checklist.loc DATA")))</f>
        <v/>
      </c>
      <c r="H905" s="61"/>
      <c r="I905" s="46" t="str" cm="1">
        <f t="array" ref="I905">IF(H905="","",
       IF(OR(_xlfn._xlws.FILTER('Checklist.loc DATA'!$D$3:$D$3000,'Checklist.loc DATA'!$C$3:$C$3000=H905,"#no matching result in Checklist.loc DATA")="#no matching result found in Checklist.loc DATA",_xlfn._xlws.FILTER('Checklist.loc DATA'!$D$3:$D$3000,'Checklist.loc DATA'!$C$3:$C$3000=H905,"#no matching result in Checklist.loc DATA")="MISSING",_xlfn._xlws.FILTER('Checklist.loc DATA'!$D$3:$D$3000,'Checklist.loc DATA'!$C$3:$C$3000=H905,"#no matching result in Checklist.loc DATA")=""),
            IF(_xlfn._xlws.FILTER('GAME.CHECKLIST_ Integrator'!$C$2:$C$3000,'GAME.CHECKLIST_ Integrator'!$D$2:$D$3000=H905,"#no matching result in GAME.CHECKLIST Integrator")="0","#Text found in aircraft PAGE_Integrator but no matching entry name; check that you copy-pasted entry names",
                   _xlfn._xlws.FILTER('GAME.CHECKLIST_ Integrator'!$C$2:$C$3000,'GAME.CHECKLIST_ Integrator'!$D$2:$D$3000=H905,"#no matching result in GAME.CHECKLIST Integrator")),
           _xlfn._xlws.FILTER('Checklist.loc DATA'!$D$3:$D$3000,'Checklist.loc DATA'!$C$3:$C$3000=H905,"#no matching result in Checklist.loc DATA")))</f>
        <v/>
      </c>
      <c r="J905" s="48"/>
      <c r="K905" s="46" t="str" cm="1">
        <f t="array" ref="K905">IF(OR(J905="",J905=0),"",
       IF(OR(_xlfn._xlws.FILTER('Checklist.loc DATA'!$E$3:$E$3000,'Checklist.loc DATA'!$D$3:$D$3000=J905,"#no matching result in Checklist.loc DATA")="#no matching result found in Checklist.loc DATA",_xlfn._xlws.FILTER('Checklist.loc DATA'!$E$3:$E$3000,'Checklist.loc DATA'!$D$3:$D$3000=J905,"#no matching result in Checklist.loc DATA")="MISSING",_xlfn._xlws.FILTER('Checklist.loc DATA'!$E$3:$E$3000,'Checklist.loc DATA'!$D$3:$D$3000=J905,"#no matching result in Checklist.loc DATA")=""),
          IF(_xlfn._xlws.FILTER('CLUE. Integrator'!$C$2:$C$3000,'CLUE. Integrator'!$D$2:$D$3000=J905,"#no matching result in aircraft CLUE_Integrator")="0","#Text found in aircraft CLUE_Integrator but no matching entry name; check that you copy-pasted entry names",
                   _xlfn._xlws.FILTER('CLUE. Integrator'!$C$2:$C$3000,'CLUE. Integrator'!$D$2:$D$3000=J905,"#no matching result in aircraft CLUE_Integrator")),
           _xlfn._xlws.FILTER('Checklist.loc DATA'!$E$3:$E$3000,'Checklist.loc DATA'!$D$3:$D$3000=J905,"#no matching result in Checklist.loc DATA")))</f>
        <v/>
      </c>
      <c r="L905" s="63" t="str">
        <f>IF('Integrator tracking'!G914="","",'Integrator tracking'!G914)</f>
        <v/>
      </c>
      <c r="M905" s="14" t="str">
        <f t="shared" si="28"/>
        <v/>
      </c>
      <c r="N905" s="14" t="str">
        <f>IF(F905="","",
_xlfn.CONCAT('Resource Checklist generator'!$A$2,UPPER('Resource Checklist generator'!$O$1),SUBSTITUTE(_xlfn.CONCAT(G905,"_",I905),"GAME.CHECKLIST_",""),"_",T905,'Resource Checklist generator'!$M$2,L905,'Resource Checklist generator'!$K$2,CHAR(10),
    'Resource Checklist generator'!$L$1,'Resource Checklist generator'!$N$2,'Resource Checklist generator'!$K$1,CHAR(10),
    'Resource Checklist generator'!$N$1
))</f>
        <v/>
      </c>
      <c r="O905" s="14" t="str">
        <f>IF(NOT(OR(U905=0,U905="")),_xlfn.CONCAT('Resource Checklist generator'!$G$2,U905,'Resource Checklist generator'!$H$2,CHAR(10),'Resource Checklist generator'!$I$2),"")</f>
        <v/>
      </c>
      <c r="P905" s="14" t="str">
        <f>IF(NOT(OR(V905=0,V905="")),_xlfn.CONCAT('Resource Checklist generator'!$J$2,V905,'Resource Checklist generator'!$H$2,CHAR(10),'Resource Checklist generator'!$L$2),"")</f>
        <v/>
      </c>
      <c r="Q905" s="14" t="str">
        <f>IF(F905="","",
    _xlfn.CONCAT('Resource Checklist generator'!$A$1,UPPER('Resource Checklist generator'!$O$1),SUBSTITUTE(_xlfn.CONCAT(G905,"_",I905),"GAME.CHECKLIST_",""),'Resource Checklist generator'!$B$1,CHAR(10),
    'Resource Checklist generator'!$C$1,G905,'Resource Checklist generator'!$D$1,I905,'Resource Checklist generator'!$E$1,CHAR(10),
    IF(K905="","",_xlfn.CONCAT('Resource Checklist generator'!$F$1,K905,'Resource Checklist generator'!$G$1,CHAR(10))),
    'Resource Checklist generator'!$J$1,'Resource Checklist generator'!$K$1,CHAR(10),
    'Resource Checklist generator'!$N$1)
)</f>
        <v/>
      </c>
      <c r="R905" s="14"/>
      <c r="S905" s="14" t="str">
        <f t="shared" si="29"/>
        <v/>
      </c>
      <c r="T905" s="14" t="str" cm="1">
        <f t="array" ref="T905">IF(Q905="","",MATCH(MID(Q905,1,255),MID($R$3:$R$999,1,255),0))</f>
        <v/>
      </c>
      <c r="U905" s="14"/>
      <c r="V905" s="14"/>
    </row>
    <row r="906" spans="2:22">
      <c r="B906" s="9"/>
      <c r="C906" s="46" t="str" cm="1">
        <f t="array" ref="C906">IF(B906="","",
       IF(OR(_xlfn._xlws.FILTER('Checklist.loc DATA'!$D$3:$D$3000,'Checklist.loc DATA'!$C$3:$C$3000=B906,"#no matching result in Checklist.loc DATA")="#no matching result found in Checklist.loc DATA",_xlfn._xlws.FILTER('Checklist.loc DATA'!$D$3:$D$3000,'Checklist.loc DATA'!$C$3:$C$3000=B906,"#no matching result in Checklist.loc DATA")="MISSING",_xlfn._xlws.FILTER('Checklist.loc DATA'!$D$3:$D$3000,'Checklist.loc DATA'!$C$3:$C$3000=B906,"#no matching result in Checklist.loc DATA")=""),
            IF(_xlfn._xlws.FILTER('GAME.CHECKLIST_ Integrator'!$C$2:$C$3000,'GAME.CHECKLIST_ Integrator'!$D$2:$D$3000=B906,"#no matching result in GAME.CHECKLIST Integrator")="0","#Text found in aircraft PAGE_Integrator but no matching entry name; check that you copy-pasted entry names",
                   _xlfn._xlws.FILTER('GAME.CHECKLIST_ Integrator'!$C$2:$C$3000,'GAME.CHECKLIST_ Integrator'!$D$2:$D$3000=B906,"#no matching result in GAME.CHECKLIST Integrator")),
           _xlfn._xlws.FILTER('Checklist.loc DATA'!$D$3:$D$3000,'Checklist.loc DATA'!$C$3:$C$3000=B906,"#no matching result in Checklist.loc DATA")))</f>
        <v/>
      </c>
      <c r="D906" s="54"/>
      <c r="E906" s="46" t="str" cm="1">
        <f t="array" ref="E906">IF(D906="","",
       IF(OR(_xlfn._xlws.FILTER('Checklist.loc DATA'!$D$3:$D$3000,'Checklist.loc DATA'!$C$3:$C$3000=D906,"#no matching result in Checklist.loc DATA")="#no matching result found in Checklist.loc DATA",_xlfn._xlws.FILTER('Checklist.loc DATA'!$D$3:$D$3000,'Checklist.loc DATA'!$C$3:$C$3000=D906,"#no matching result in Checklist.loc DATA")="MISSING",_xlfn._xlws.FILTER('Checklist.loc DATA'!$D$3:$D$3000,'Checklist.loc DATA'!$C$3:$C$3000=D906,"#no matching result in Checklist.loc DATA")=""),
            IF(_xlfn._xlws.FILTER('GAME.CHECKLIST_ Integrator'!$C$2:$C$3000,'GAME.CHECKLIST_ Integrator'!$D$2:$D$3000=D906,"#no matching result in GAME.CHECKLIST Integrator")="0","#Text found in aircraft PAGE_Integrator but no matching entry name; check that you copy-pasted entry names",
                   _xlfn._xlws.FILTER('GAME.CHECKLIST_ Integrator'!$C$2:$C$3000,'GAME.CHECKLIST_ Integrator'!$D$2:$D$3000=D906,"#no matching result in GAME.CHECKLIST Integrator")),
           _xlfn._xlws.FILTER('Checklist.loc DATA'!$D$3:$D$3000,'Checklist.loc DATA'!$C$3:$C$3000=D906,"#no matching result in Checklist.loc DATA")))</f>
        <v/>
      </c>
      <c r="F906" s="52"/>
      <c r="G906" s="46" t="str" cm="1">
        <f t="array" ref="G906">IF(F906="","",
       IF(OR(_xlfn._xlws.FILTER('Checklist.loc DATA'!$D$3:$D$3000,'Checklist.loc DATA'!$C$3:$C$3000=F906,"#no matching result in Checklist.loc DATA")="#no matching result found in Checklist.loc DATA",_xlfn._xlws.FILTER('Checklist.loc DATA'!$D$3:$D$3000,'Checklist.loc DATA'!$C$3:$C$3000=F906,"#no matching result in Checklist.loc DATA")="MISSING",_xlfn._xlws.FILTER('Checklist.loc DATA'!$D$3:$D$3000,'Checklist.loc DATA'!$C$3:$C$3000=F906,"#no matching result in Checklist.loc DATA")=""),
            IF(_xlfn._xlws.FILTER('GAME.CHECKLIST_ Integrator'!$C$2:$C$3000,'GAME.CHECKLIST_ Integrator'!$D$2:$D$3000=F906,"#no matching result in GAME.CHECKLIST Integrator")="0","#Text found in aircraft PAGE_Integrator but no matching entry name; check that you copy-pasted entry names",
                   _xlfn._xlws.FILTER('GAME.CHECKLIST_ Integrator'!$C$2:$C$3000,'GAME.CHECKLIST_ Integrator'!$D$2:$D$3000=F906,"#no matching result in GAME.CHECKLIST Integrator")),
           _xlfn._xlws.FILTER('Checklist.loc DATA'!$D$3:$D$3000,'Checklist.loc DATA'!$C$3:$C$3000=F906,"#no matching result in Checklist.loc DATA")))</f>
        <v/>
      </c>
      <c r="H906" s="61"/>
      <c r="I906" s="46" t="str" cm="1">
        <f t="array" ref="I906">IF(H906="","",
       IF(OR(_xlfn._xlws.FILTER('Checklist.loc DATA'!$D$3:$D$3000,'Checklist.loc DATA'!$C$3:$C$3000=H906,"#no matching result in Checklist.loc DATA")="#no matching result found in Checklist.loc DATA",_xlfn._xlws.FILTER('Checklist.loc DATA'!$D$3:$D$3000,'Checklist.loc DATA'!$C$3:$C$3000=H906,"#no matching result in Checklist.loc DATA")="MISSING",_xlfn._xlws.FILTER('Checklist.loc DATA'!$D$3:$D$3000,'Checklist.loc DATA'!$C$3:$C$3000=H906,"#no matching result in Checklist.loc DATA")=""),
            IF(_xlfn._xlws.FILTER('GAME.CHECKLIST_ Integrator'!$C$2:$C$3000,'GAME.CHECKLIST_ Integrator'!$D$2:$D$3000=H906,"#no matching result in GAME.CHECKLIST Integrator")="0","#Text found in aircraft PAGE_Integrator but no matching entry name; check that you copy-pasted entry names",
                   _xlfn._xlws.FILTER('GAME.CHECKLIST_ Integrator'!$C$2:$C$3000,'GAME.CHECKLIST_ Integrator'!$D$2:$D$3000=H906,"#no matching result in GAME.CHECKLIST Integrator")),
           _xlfn._xlws.FILTER('Checklist.loc DATA'!$D$3:$D$3000,'Checklist.loc DATA'!$C$3:$C$3000=H906,"#no matching result in Checklist.loc DATA")))</f>
        <v/>
      </c>
      <c r="J906" s="48"/>
      <c r="K906" s="46" t="str" cm="1">
        <f t="array" ref="K906">IF(OR(J906="",J906=0),"",
       IF(OR(_xlfn._xlws.FILTER('Checklist.loc DATA'!$E$3:$E$3000,'Checklist.loc DATA'!$D$3:$D$3000=J906,"#no matching result in Checklist.loc DATA")="#no matching result found in Checklist.loc DATA",_xlfn._xlws.FILTER('Checklist.loc DATA'!$E$3:$E$3000,'Checklist.loc DATA'!$D$3:$D$3000=J906,"#no matching result in Checklist.loc DATA")="MISSING",_xlfn._xlws.FILTER('Checklist.loc DATA'!$E$3:$E$3000,'Checklist.loc DATA'!$D$3:$D$3000=J906,"#no matching result in Checklist.loc DATA")=""),
          IF(_xlfn._xlws.FILTER('CLUE. Integrator'!$C$2:$C$3000,'CLUE. Integrator'!$D$2:$D$3000=J906,"#no matching result in aircraft CLUE_Integrator")="0","#Text found in aircraft CLUE_Integrator but no matching entry name; check that you copy-pasted entry names",
                   _xlfn._xlws.FILTER('CLUE. Integrator'!$C$2:$C$3000,'CLUE. Integrator'!$D$2:$D$3000=J906,"#no matching result in aircraft CLUE_Integrator")),
           _xlfn._xlws.FILTER('Checklist.loc DATA'!$E$3:$E$3000,'Checklist.loc DATA'!$D$3:$D$3000=J906,"#no matching result in Checklist.loc DATA")))</f>
        <v/>
      </c>
      <c r="L906" s="63" t="str">
        <f>IF('Integrator tracking'!G915="","",'Integrator tracking'!G915)</f>
        <v/>
      </c>
      <c r="M906" s="14" t="str">
        <f t="shared" si="28"/>
        <v/>
      </c>
      <c r="N906" s="14" t="str">
        <f>IF(F906="","",
_xlfn.CONCAT('Resource Checklist generator'!$A$2,UPPER('Resource Checklist generator'!$O$1),SUBSTITUTE(_xlfn.CONCAT(G906,"_",I906),"GAME.CHECKLIST_",""),"_",T906,'Resource Checklist generator'!$M$2,L906,'Resource Checklist generator'!$K$2,CHAR(10),
    'Resource Checklist generator'!$L$1,'Resource Checklist generator'!$N$2,'Resource Checklist generator'!$K$1,CHAR(10),
    'Resource Checklist generator'!$N$1
))</f>
        <v/>
      </c>
      <c r="O906" s="14" t="str">
        <f>IF(NOT(OR(U906=0,U906="")),_xlfn.CONCAT('Resource Checklist generator'!$G$2,U906,'Resource Checklist generator'!$H$2,CHAR(10),'Resource Checklist generator'!$I$2),"")</f>
        <v/>
      </c>
      <c r="P906" s="14" t="str">
        <f>IF(NOT(OR(V906=0,V906="")),_xlfn.CONCAT('Resource Checklist generator'!$J$2,V906,'Resource Checklist generator'!$H$2,CHAR(10),'Resource Checklist generator'!$L$2),"")</f>
        <v/>
      </c>
      <c r="Q906" s="14" t="str">
        <f>IF(F906="","",
    _xlfn.CONCAT('Resource Checklist generator'!$A$1,UPPER('Resource Checklist generator'!$O$1),SUBSTITUTE(_xlfn.CONCAT(G906,"_",I906),"GAME.CHECKLIST_",""),'Resource Checklist generator'!$B$1,CHAR(10),
    'Resource Checklist generator'!$C$1,G906,'Resource Checklist generator'!$D$1,I906,'Resource Checklist generator'!$E$1,CHAR(10),
    IF(K906="","",_xlfn.CONCAT('Resource Checklist generator'!$F$1,K906,'Resource Checklist generator'!$G$1,CHAR(10))),
    'Resource Checklist generator'!$J$1,'Resource Checklist generator'!$K$1,CHAR(10),
    'Resource Checklist generator'!$N$1)
)</f>
        <v/>
      </c>
      <c r="R906" s="14"/>
      <c r="S906" s="14" t="str">
        <f t="shared" si="29"/>
        <v/>
      </c>
      <c r="T906" s="14" t="str" cm="1">
        <f t="array" ref="T906">IF(Q906="","",MATCH(MID(Q906,1,255),MID($R$3:$R$999,1,255),0))</f>
        <v/>
      </c>
      <c r="U906" s="14"/>
      <c r="V906" s="14"/>
    </row>
    <row r="907" spans="2:22">
      <c r="B907" s="9"/>
      <c r="C907" s="46" t="str" cm="1">
        <f t="array" ref="C907">IF(B907="","",
       IF(OR(_xlfn._xlws.FILTER('Checklist.loc DATA'!$D$3:$D$3000,'Checklist.loc DATA'!$C$3:$C$3000=B907,"#no matching result in Checklist.loc DATA")="#no matching result found in Checklist.loc DATA",_xlfn._xlws.FILTER('Checklist.loc DATA'!$D$3:$D$3000,'Checklist.loc DATA'!$C$3:$C$3000=B907,"#no matching result in Checklist.loc DATA")="MISSING",_xlfn._xlws.FILTER('Checklist.loc DATA'!$D$3:$D$3000,'Checklist.loc DATA'!$C$3:$C$3000=B907,"#no matching result in Checklist.loc DATA")=""),
            IF(_xlfn._xlws.FILTER('GAME.CHECKLIST_ Integrator'!$C$2:$C$3000,'GAME.CHECKLIST_ Integrator'!$D$2:$D$3000=B907,"#no matching result in GAME.CHECKLIST Integrator")="0","#Text found in aircraft PAGE_Integrator but no matching entry name; check that you copy-pasted entry names",
                   _xlfn._xlws.FILTER('GAME.CHECKLIST_ Integrator'!$C$2:$C$3000,'GAME.CHECKLIST_ Integrator'!$D$2:$D$3000=B907,"#no matching result in GAME.CHECKLIST Integrator")),
           _xlfn._xlws.FILTER('Checklist.loc DATA'!$D$3:$D$3000,'Checklist.loc DATA'!$C$3:$C$3000=B907,"#no matching result in Checklist.loc DATA")))</f>
        <v/>
      </c>
      <c r="D907" s="54"/>
      <c r="E907" s="46" t="str" cm="1">
        <f t="array" ref="E907">IF(D907="","",
       IF(OR(_xlfn._xlws.FILTER('Checklist.loc DATA'!$D$3:$D$3000,'Checklist.loc DATA'!$C$3:$C$3000=D907,"#no matching result in Checklist.loc DATA")="#no matching result found in Checklist.loc DATA",_xlfn._xlws.FILTER('Checklist.loc DATA'!$D$3:$D$3000,'Checklist.loc DATA'!$C$3:$C$3000=D907,"#no matching result in Checklist.loc DATA")="MISSING",_xlfn._xlws.FILTER('Checklist.loc DATA'!$D$3:$D$3000,'Checklist.loc DATA'!$C$3:$C$3000=D907,"#no matching result in Checklist.loc DATA")=""),
            IF(_xlfn._xlws.FILTER('GAME.CHECKLIST_ Integrator'!$C$2:$C$3000,'GAME.CHECKLIST_ Integrator'!$D$2:$D$3000=D907,"#no matching result in GAME.CHECKLIST Integrator")="0","#Text found in aircraft PAGE_Integrator but no matching entry name; check that you copy-pasted entry names",
                   _xlfn._xlws.FILTER('GAME.CHECKLIST_ Integrator'!$C$2:$C$3000,'GAME.CHECKLIST_ Integrator'!$D$2:$D$3000=D907,"#no matching result in GAME.CHECKLIST Integrator")),
           _xlfn._xlws.FILTER('Checklist.loc DATA'!$D$3:$D$3000,'Checklist.loc DATA'!$C$3:$C$3000=D907,"#no matching result in Checklist.loc DATA")))</f>
        <v/>
      </c>
      <c r="F907" s="52"/>
      <c r="G907" s="46" t="str" cm="1">
        <f t="array" ref="G907">IF(F907="","",
       IF(OR(_xlfn._xlws.FILTER('Checklist.loc DATA'!$D$3:$D$3000,'Checklist.loc DATA'!$C$3:$C$3000=F907,"#no matching result in Checklist.loc DATA")="#no matching result found in Checklist.loc DATA",_xlfn._xlws.FILTER('Checklist.loc DATA'!$D$3:$D$3000,'Checklist.loc DATA'!$C$3:$C$3000=F907,"#no matching result in Checklist.loc DATA")="MISSING",_xlfn._xlws.FILTER('Checklist.loc DATA'!$D$3:$D$3000,'Checklist.loc DATA'!$C$3:$C$3000=F907,"#no matching result in Checklist.loc DATA")=""),
            IF(_xlfn._xlws.FILTER('GAME.CHECKLIST_ Integrator'!$C$2:$C$3000,'GAME.CHECKLIST_ Integrator'!$D$2:$D$3000=F907,"#no matching result in GAME.CHECKLIST Integrator")="0","#Text found in aircraft PAGE_Integrator but no matching entry name; check that you copy-pasted entry names",
                   _xlfn._xlws.FILTER('GAME.CHECKLIST_ Integrator'!$C$2:$C$3000,'GAME.CHECKLIST_ Integrator'!$D$2:$D$3000=F907,"#no matching result in GAME.CHECKLIST Integrator")),
           _xlfn._xlws.FILTER('Checklist.loc DATA'!$D$3:$D$3000,'Checklist.loc DATA'!$C$3:$C$3000=F907,"#no matching result in Checklist.loc DATA")))</f>
        <v/>
      </c>
      <c r="H907" s="61"/>
      <c r="I907" s="46" t="str" cm="1">
        <f t="array" ref="I907">IF(H907="","",
       IF(OR(_xlfn._xlws.FILTER('Checklist.loc DATA'!$D$3:$D$3000,'Checklist.loc DATA'!$C$3:$C$3000=H907,"#no matching result in Checklist.loc DATA")="#no matching result found in Checklist.loc DATA",_xlfn._xlws.FILTER('Checklist.loc DATA'!$D$3:$D$3000,'Checklist.loc DATA'!$C$3:$C$3000=H907,"#no matching result in Checklist.loc DATA")="MISSING",_xlfn._xlws.FILTER('Checklist.loc DATA'!$D$3:$D$3000,'Checklist.loc DATA'!$C$3:$C$3000=H907,"#no matching result in Checklist.loc DATA")=""),
            IF(_xlfn._xlws.FILTER('GAME.CHECKLIST_ Integrator'!$C$2:$C$3000,'GAME.CHECKLIST_ Integrator'!$D$2:$D$3000=H907,"#no matching result in GAME.CHECKLIST Integrator")="0","#Text found in aircraft PAGE_Integrator but no matching entry name; check that you copy-pasted entry names",
                   _xlfn._xlws.FILTER('GAME.CHECKLIST_ Integrator'!$C$2:$C$3000,'GAME.CHECKLIST_ Integrator'!$D$2:$D$3000=H907,"#no matching result in GAME.CHECKLIST Integrator")),
           _xlfn._xlws.FILTER('Checklist.loc DATA'!$D$3:$D$3000,'Checklist.loc DATA'!$C$3:$C$3000=H907,"#no matching result in Checklist.loc DATA")))</f>
        <v/>
      </c>
      <c r="J907" s="48"/>
      <c r="K907" s="46" t="str" cm="1">
        <f t="array" ref="K907">IF(OR(J907="",J907=0),"",
       IF(OR(_xlfn._xlws.FILTER('Checklist.loc DATA'!$E$3:$E$3000,'Checklist.loc DATA'!$D$3:$D$3000=J907,"#no matching result in Checklist.loc DATA")="#no matching result found in Checklist.loc DATA",_xlfn._xlws.FILTER('Checklist.loc DATA'!$E$3:$E$3000,'Checklist.loc DATA'!$D$3:$D$3000=J907,"#no matching result in Checklist.loc DATA")="MISSING",_xlfn._xlws.FILTER('Checklist.loc DATA'!$E$3:$E$3000,'Checklist.loc DATA'!$D$3:$D$3000=J907,"#no matching result in Checklist.loc DATA")=""),
          IF(_xlfn._xlws.FILTER('CLUE. Integrator'!$C$2:$C$3000,'CLUE. Integrator'!$D$2:$D$3000=J907,"#no matching result in aircraft CLUE_Integrator")="0","#Text found in aircraft CLUE_Integrator but no matching entry name; check that you copy-pasted entry names",
                   _xlfn._xlws.FILTER('CLUE. Integrator'!$C$2:$C$3000,'CLUE. Integrator'!$D$2:$D$3000=J907,"#no matching result in aircraft CLUE_Integrator")),
           _xlfn._xlws.FILTER('Checklist.loc DATA'!$E$3:$E$3000,'Checklist.loc DATA'!$D$3:$D$3000=J907,"#no matching result in Checklist.loc DATA")))</f>
        <v/>
      </c>
      <c r="L907" s="63" t="str">
        <f>IF('Integrator tracking'!G916="","",'Integrator tracking'!G916)</f>
        <v/>
      </c>
      <c r="M907" s="14" t="str">
        <f t="shared" si="28"/>
        <v/>
      </c>
      <c r="N907" s="14" t="str">
        <f>IF(F907="","",
_xlfn.CONCAT('Resource Checklist generator'!$A$2,UPPER('Resource Checklist generator'!$O$1),SUBSTITUTE(_xlfn.CONCAT(G907,"_",I907),"GAME.CHECKLIST_",""),"_",T907,'Resource Checklist generator'!$M$2,L907,'Resource Checklist generator'!$K$2,CHAR(10),
    'Resource Checklist generator'!$L$1,'Resource Checklist generator'!$N$2,'Resource Checklist generator'!$K$1,CHAR(10),
    'Resource Checklist generator'!$N$1
))</f>
        <v/>
      </c>
      <c r="O907" s="14" t="str">
        <f>IF(NOT(OR(U907=0,U907="")),_xlfn.CONCAT('Resource Checklist generator'!$G$2,U907,'Resource Checklist generator'!$H$2,CHAR(10),'Resource Checklist generator'!$I$2),"")</f>
        <v/>
      </c>
      <c r="P907" s="14" t="str">
        <f>IF(NOT(OR(V907=0,V907="")),_xlfn.CONCAT('Resource Checklist generator'!$J$2,V907,'Resource Checklist generator'!$H$2,CHAR(10),'Resource Checklist generator'!$L$2),"")</f>
        <v/>
      </c>
      <c r="Q907" s="14" t="str">
        <f>IF(F907="","",
    _xlfn.CONCAT('Resource Checklist generator'!$A$1,UPPER('Resource Checklist generator'!$O$1),SUBSTITUTE(_xlfn.CONCAT(G907,"_",I907),"GAME.CHECKLIST_",""),'Resource Checklist generator'!$B$1,CHAR(10),
    'Resource Checklist generator'!$C$1,G907,'Resource Checklist generator'!$D$1,I907,'Resource Checklist generator'!$E$1,CHAR(10),
    IF(K907="","",_xlfn.CONCAT('Resource Checklist generator'!$F$1,K907,'Resource Checklist generator'!$G$1,CHAR(10))),
    'Resource Checklist generator'!$J$1,'Resource Checklist generator'!$K$1,CHAR(10),
    'Resource Checklist generator'!$N$1)
)</f>
        <v/>
      </c>
      <c r="R907" s="14"/>
      <c r="S907" s="14" t="str">
        <f t="shared" si="29"/>
        <v/>
      </c>
      <c r="T907" s="14" t="str" cm="1">
        <f t="array" ref="T907">IF(Q907="","",MATCH(MID(Q907,1,255),MID($R$3:$R$999,1,255),0))</f>
        <v/>
      </c>
      <c r="U907" s="14"/>
      <c r="V907" s="14"/>
    </row>
    <row r="908" spans="2:22">
      <c r="B908" s="9"/>
      <c r="C908" s="46" t="str" cm="1">
        <f t="array" ref="C908">IF(B908="","",
       IF(OR(_xlfn._xlws.FILTER('Checklist.loc DATA'!$D$3:$D$3000,'Checklist.loc DATA'!$C$3:$C$3000=B908,"#no matching result in Checklist.loc DATA")="#no matching result found in Checklist.loc DATA",_xlfn._xlws.FILTER('Checklist.loc DATA'!$D$3:$D$3000,'Checklist.loc DATA'!$C$3:$C$3000=B908,"#no matching result in Checklist.loc DATA")="MISSING",_xlfn._xlws.FILTER('Checklist.loc DATA'!$D$3:$D$3000,'Checklist.loc DATA'!$C$3:$C$3000=B908,"#no matching result in Checklist.loc DATA")=""),
            IF(_xlfn._xlws.FILTER('GAME.CHECKLIST_ Integrator'!$C$2:$C$3000,'GAME.CHECKLIST_ Integrator'!$D$2:$D$3000=B908,"#no matching result in GAME.CHECKLIST Integrator")="0","#Text found in aircraft PAGE_Integrator but no matching entry name; check that you copy-pasted entry names",
                   _xlfn._xlws.FILTER('GAME.CHECKLIST_ Integrator'!$C$2:$C$3000,'GAME.CHECKLIST_ Integrator'!$D$2:$D$3000=B908,"#no matching result in GAME.CHECKLIST Integrator")),
           _xlfn._xlws.FILTER('Checklist.loc DATA'!$D$3:$D$3000,'Checklist.loc DATA'!$C$3:$C$3000=B908,"#no matching result in Checklist.loc DATA")))</f>
        <v/>
      </c>
      <c r="D908" s="54"/>
      <c r="E908" s="46" t="str" cm="1">
        <f t="array" ref="E908">IF(D908="","",
       IF(OR(_xlfn._xlws.FILTER('Checklist.loc DATA'!$D$3:$D$3000,'Checklist.loc DATA'!$C$3:$C$3000=D908,"#no matching result in Checklist.loc DATA")="#no matching result found in Checklist.loc DATA",_xlfn._xlws.FILTER('Checklist.loc DATA'!$D$3:$D$3000,'Checklist.loc DATA'!$C$3:$C$3000=D908,"#no matching result in Checklist.loc DATA")="MISSING",_xlfn._xlws.FILTER('Checklist.loc DATA'!$D$3:$D$3000,'Checklist.loc DATA'!$C$3:$C$3000=D908,"#no matching result in Checklist.loc DATA")=""),
            IF(_xlfn._xlws.FILTER('GAME.CHECKLIST_ Integrator'!$C$2:$C$3000,'GAME.CHECKLIST_ Integrator'!$D$2:$D$3000=D908,"#no matching result in GAME.CHECKLIST Integrator")="0","#Text found in aircraft PAGE_Integrator but no matching entry name; check that you copy-pasted entry names",
                   _xlfn._xlws.FILTER('GAME.CHECKLIST_ Integrator'!$C$2:$C$3000,'GAME.CHECKLIST_ Integrator'!$D$2:$D$3000=D908,"#no matching result in GAME.CHECKLIST Integrator")),
           _xlfn._xlws.FILTER('Checklist.loc DATA'!$D$3:$D$3000,'Checklist.loc DATA'!$C$3:$C$3000=D908,"#no matching result in Checklist.loc DATA")))</f>
        <v/>
      </c>
      <c r="F908" s="52"/>
      <c r="G908" s="46" t="str" cm="1">
        <f t="array" ref="G908">IF(F908="","",
       IF(OR(_xlfn._xlws.FILTER('Checklist.loc DATA'!$D$3:$D$3000,'Checklist.loc DATA'!$C$3:$C$3000=F908,"#no matching result in Checklist.loc DATA")="#no matching result found in Checklist.loc DATA",_xlfn._xlws.FILTER('Checklist.loc DATA'!$D$3:$D$3000,'Checklist.loc DATA'!$C$3:$C$3000=F908,"#no matching result in Checklist.loc DATA")="MISSING",_xlfn._xlws.FILTER('Checklist.loc DATA'!$D$3:$D$3000,'Checklist.loc DATA'!$C$3:$C$3000=F908,"#no matching result in Checklist.loc DATA")=""),
            IF(_xlfn._xlws.FILTER('GAME.CHECKLIST_ Integrator'!$C$2:$C$3000,'GAME.CHECKLIST_ Integrator'!$D$2:$D$3000=F908,"#no matching result in GAME.CHECKLIST Integrator")="0","#Text found in aircraft PAGE_Integrator but no matching entry name; check that you copy-pasted entry names",
                   _xlfn._xlws.FILTER('GAME.CHECKLIST_ Integrator'!$C$2:$C$3000,'GAME.CHECKLIST_ Integrator'!$D$2:$D$3000=F908,"#no matching result in GAME.CHECKLIST Integrator")),
           _xlfn._xlws.FILTER('Checklist.loc DATA'!$D$3:$D$3000,'Checklist.loc DATA'!$C$3:$C$3000=F908,"#no matching result in Checklist.loc DATA")))</f>
        <v/>
      </c>
      <c r="H908" s="61"/>
      <c r="I908" s="46" t="str" cm="1">
        <f t="array" ref="I908">IF(H908="","",
       IF(OR(_xlfn._xlws.FILTER('Checklist.loc DATA'!$D$3:$D$3000,'Checklist.loc DATA'!$C$3:$C$3000=H908,"#no matching result in Checklist.loc DATA")="#no matching result found in Checklist.loc DATA",_xlfn._xlws.FILTER('Checklist.loc DATA'!$D$3:$D$3000,'Checklist.loc DATA'!$C$3:$C$3000=H908,"#no matching result in Checklist.loc DATA")="MISSING",_xlfn._xlws.FILTER('Checklist.loc DATA'!$D$3:$D$3000,'Checklist.loc DATA'!$C$3:$C$3000=H908,"#no matching result in Checklist.loc DATA")=""),
            IF(_xlfn._xlws.FILTER('GAME.CHECKLIST_ Integrator'!$C$2:$C$3000,'GAME.CHECKLIST_ Integrator'!$D$2:$D$3000=H908,"#no matching result in GAME.CHECKLIST Integrator")="0","#Text found in aircraft PAGE_Integrator but no matching entry name; check that you copy-pasted entry names",
                   _xlfn._xlws.FILTER('GAME.CHECKLIST_ Integrator'!$C$2:$C$3000,'GAME.CHECKLIST_ Integrator'!$D$2:$D$3000=H908,"#no matching result in GAME.CHECKLIST Integrator")),
           _xlfn._xlws.FILTER('Checklist.loc DATA'!$D$3:$D$3000,'Checklist.loc DATA'!$C$3:$C$3000=H908,"#no matching result in Checklist.loc DATA")))</f>
        <v/>
      </c>
      <c r="J908" s="48"/>
      <c r="K908" s="46" t="str" cm="1">
        <f t="array" ref="K908">IF(OR(J908="",J908=0),"",
       IF(OR(_xlfn._xlws.FILTER('Checklist.loc DATA'!$E$3:$E$3000,'Checklist.loc DATA'!$D$3:$D$3000=J908,"#no matching result in Checklist.loc DATA")="#no matching result found in Checklist.loc DATA",_xlfn._xlws.FILTER('Checklist.loc DATA'!$E$3:$E$3000,'Checklist.loc DATA'!$D$3:$D$3000=J908,"#no matching result in Checklist.loc DATA")="MISSING",_xlfn._xlws.FILTER('Checklist.loc DATA'!$E$3:$E$3000,'Checklist.loc DATA'!$D$3:$D$3000=J908,"#no matching result in Checklist.loc DATA")=""),
          IF(_xlfn._xlws.FILTER('CLUE. Integrator'!$C$2:$C$3000,'CLUE. Integrator'!$D$2:$D$3000=J908,"#no matching result in aircraft CLUE_Integrator")="0","#Text found in aircraft CLUE_Integrator but no matching entry name; check that you copy-pasted entry names",
                   _xlfn._xlws.FILTER('CLUE. Integrator'!$C$2:$C$3000,'CLUE. Integrator'!$D$2:$D$3000=J908,"#no matching result in aircraft CLUE_Integrator")),
           _xlfn._xlws.FILTER('Checklist.loc DATA'!$E$3:$E$3000,'Checklist.loc DATA'!$D$3:$D$3000=J908,"#no matching result in Checklist.loc DATA")))</f>
        <v/>
      </c>
      <c r="L908" s="63" t="str">
        <f>IF('Integrator tracking'!G917="","",'Integrator tracking'!G917)</f>
        <v/>
      </c>
      <c r="M908" s="14" t="str">
        <f t="shared" si="28"/>
        <v/>
      </c>
      <c r="N908" s="14" t="str">
        <f>IF(F908="","",
_xlfn.CONCAT('Resource Checklist generator'!$A$2,UPPER('Resource Checklist generator'!$O$1),SUBSTITUTE(_xlfn.CONCAT(G908,"_",I908),"GAME.CHECKLIST_",""),"_",T908,'Resource Checklist generator'!$M$2,L908,'Resource Checklist generator'!$K$2,CHAR(10),
    'Resource Checklist generator'!$L$1,'Resource Checklist generator'!$N$2,'Resource Checklist generator'!$K$1,CHAR(10),
    'Resource Checklist generator'!$N$1
))</f>
        <v/>
      </c>
      <c r="O908" s="14" t="str">
        <f>IF(NOT(OR(U908=0,U908="")),_xlfn.CONCAT('Resource Checklist generator'!$G$2,U908,'Resource Checklist generator'!$H$2,CHAR(10),'Resource Checklist generator'!$I$2),"")</f>
        <v/>
      </c>
      <c r="P908" s="14" t="str">
        <f>IF(NOT(OR(V908=0,V908="")),_xlfn.CONCAT('Resource Checklist generator'!$J$2,V908,'Resource Checklist generator'!$H$2,CHAR(10),'Resource Checklist generator'!$L$2),"")</f>
        <v/>
      </c>
      <c r="Q908" s="14" t="str">
        <f>IF(F908="","",
    _xlfn.CONCAT('Resource Checklist generator'!$A$1,UPPER('Resource Checklist generator'!$O$1),SUBSTITUTE(_xlfn.CONCAT(G908,"_",I908),"GAME.CHECKLIST_",""),'Resource Checklist generator'!$B$1,CHAR(10),
    'Resource Checklist generator'!$C$1,G908,'Resource Checklist generator'!$D$1,I908,'Resource Checklist generator'!$E$1,CHAR(10),
    IF(K908="","",_xlfn.CONCAT('Resource Checklist generator'!$F$1,K908,'Resource Checklist generator'!$G$1,CHAR(10))),
    'Resource Checklist generator'!$J$1,'Resource Checklist generator'!$K$1,CHAR(10),
    'Resource Checklist generator'!$N$1)
)</f>
        <v/>
      </c>
      <c r="R908" s="14"/>
      <c r="S908" s="14" t="str">
        <f t="shared" si="29"/>
        <v/>
      </c>
      <c r="T908" s="14" t="str" cm="1">
        <f t="array" ref="T908">IF(Q908="","",MATCH(MID(Q908,1,255),MID($R$3:$R$999,1,255),0))</f>
        <v/>
      </c>
      <c r="U908" s="14"/>
      <c r="V908" s="14"/>
    </row>
    <row r="909" spans="2:22">
      <c r="B909" s="9"/>
      <c r="C909" s="46" t="str" cm="1">
        <f t="array" ref="C909">IF(B909="","",
       IF(OR(_xlfn._xlws.FILTER('Checklist.loc DATA'!$D$3:$D$3000,'Checklist.loc DATA'!$C$3:$C$3000=B909,"#no matching result in Checklist.loc DATA")="#no matching result found in Checklist.loc DATA",_xlfn._xlws.FILTER('Checklist.loc DATA'!$D$3:$D$3000,'Checklist.loc DATA'!$C$3:$C$3000=B909,"#no matching result in Checklist.loc DATA")="MISSING",_xlfn._xlws.FILTER('Checklist.loc DATA'!$D$3:$D$3000,'Checklist.loc DATA'!$C$3:$C$3000=B909,"#no matching result in Checklist.loc DATA")=""),
            IF(_xlfn._xlws.FILTER('GAME.CHECKLIST_ Integrator'!$C$2:$C$3000,'GAME.CHECKLIST_ Integrator'!$D$2:$D$3000=B909,"#no matching result in GAME.CHECKLIST Integrator")="0","#Text found in aircraft PAGE_Integrator but no matching entry name; check that you copy-pasted entry names",
                   _xlfn._xlws.FILTER('GAME.CHECKLIST_ Integrator'!$C$2:$C$3000,'GAME.CHECKLIST_ Integrator'!$D$2:$D$3000=B909,"#no matching result in GAME.CHECKLIST Integrator")),
           _xlfn._xlws.FILTER('Checklist.loc DATA'!$D$3:$D$3000,'Checklist.loc DATA'!$C$3:$C$3000=B909,"#no matching result in Checklist.loc DATA")))</f>
        <v/>
      </c>
      <c r="D909" s="54"/>
      <c r="E909" s="46" t="str" cm="1">
        <f t="array" ref="E909">IF(D909="","",
       IF(OR(_xlfn._xlws.FILTER('Checklist.loc DATA'!$D$3:$D$3000,'Checklist.loc DATA'!$C$3:$C$3000=D909,"#no matching result in Checklist.loc DATA")="#no matching result found in Checklist.loc DATA",_xlfn._xlws.FILTER('Checklist.loc DATA'!$D$3:$D$3000,'Checklist.loc DATA'!$C$3:$C$3000=D909,"#no matching result in Checklist.loc DATA")="MISSING",_xlfn._xlws.FILTER('Checklist.loc DATA'!$D$3:$D$3000,'Checklist.loc DATA'!$C$3:$C$3000=D909,"#no matching result in Checklist.loc DATA")=""),
            IF(_xlfn._xlws.FILTER('GAME.CHECKLIST_ Integrator'!$C$2:$C$3000,'GAME.CHECKLIST_ Integrator'!$D$2:$D$3000=D909,"#no matching result in GAME.CHECKLIST Integrator")="0","#Text found in aircraft PAGE_Integrator but no matching entry name; check that you copy-pasted entry names",
                   _xlfn._xlws.FILTER('GAME.CHECKLIST_ Integrator'!$C$2:$C$3000,'GAME.CHECKLIST_ Integrator'!$D$2:$D$3000=D909,"#no matching result in GAME.CHECKLIST Integrator")),
           _xlfn._xlws.FILTER('Checklist.loc DATA'!$D$3:$D$3000,'Checklist.loc DATA'!$C$3:$C$3000=D909,"#no matching result in Checklist.loc DATA")))</f>
        <v/>
      </c>
      <c r="F909" s="52"/>
      <c r="G909" s="46" t="str" cm="1">
        <f t="array" ref="G909">IF(F909="","",
       IF(OR(_xlfn._xlws.FILTER('Checklist.loc DATA'!$D$3:$D$3000,'Checklist.loc DATA'!$C$3:$C$3000=F909,"#no matching result in Checklist.loc DATA")="#no matching result found in Checklist.loc DATA",_xlfn._xlws.FILTER('Checklist.loc DATA'!$D$3:$D$3000,'Checklist.loc DATA'!$C$3:$C$3000=F909,"#no matching result in Checklist.loc DATA")="MISSING",_xlfn._xlws.FILTER('Checklist.loc DATA'!$D$3:$D$3000,'Checklist.loc DATA'!$C$3:$C$3000=F909,"#no matching result in Checklist.loc DATA")=""),
            IF(_xlfn._xlws.FILTER('GAME.CHECKLIST_ Integrator'!$C$2:$C$3000,'GAME.CHECKLIST_ Integrator'!$D$2:$D$3000=F909,"#no matching result in GAME.CHECKLIST Integrator")="0","#Text found in aircraft PAGE_Integrator but no matching entry name; check that you copy-pasted entry names",
                   _xlfn._xlws.FILTER('GAME.CHECKLIST_ Integrator'!$C$2:$C$3000,'GAME.CHECKLIST_ Integrator'!$D$2:$D$3000=F909,"#no matching result in GAME.CHECKLIST Integrator")),
           _xlfn._xlws.FILTER('Checklist.loc DATA'!$D$3:$D$3000,'Checklist.loc DATA'!$C$3:$C$3000=F909,"#no matching result in Checklist.loc DATA")))</f>
        <v/>
      </c>
      <c r="H909" s="61"/>
      <c r="I909" s="46" t="str" cm="1">
        <f t="array" ref="I909">IF(H909="","",
       IF(OR(_xlfn._xlws.FILTER('Checklist.loc DATA'!$D$3:$D$3000,'Checklist.loc DATA'!$C$3:$C$3000=H909,"#no matching result in Checklist.loc DATA")="#no matching result found in Checklist.loc DATA",_xlfn._xlws.FILTER('Checklist.loc DATA'!$D$3:$D$3000,'Checklist.loc DATA'!$C$3:$C$3000=H909,"#no matching result in Checklist.loc DATA")="MISSING",_xlfn._xlws.FILTER('Checklist.loc DATA'!$D$3:$D$3000,'Checklist.loc DATA'!$C$3:$C$3000=H909,"#no matching result in Checklist.loc DATA")=""),
            IF(_xlfn._xlws.FILTER('GAME.CHECKLIST_ Integrator'!$C$2:$C$3000,'GAME.CHECKLIST_ Integrator'!$D$2:$D$3000=H909,"#no matching result in GAME.CHECKLIST Integrator")="0","#Text found in aircraft PAGE_Integrator but no matching entry name; check that you copy-pasted entry names",
                   _xlfn._xlws.FILTER('GAME.CHECKLIST_ Integrator'!$C$2:$C$3000,'GAME.CHECKLIST_ Integrator'!$D$2:$D$3000=H909,"#no matching result in GAME.CHECKLIST Integrator")),
           _xlfn._xlws.FILTER('Checklist.loc DATA'!$D$3:$D$3000,'Checklist.loc DATA'!$C$3:$C$3000=H909,"#no matching result in Checklist.loc DATA")))</f>
        <v/>
      </c>
      <c r="J909" s="48"/>
      <c r="K909" s="46" t="str" cm="1">
        <f t="array" ref="K909">IF(OR(J909="",J909=0),"",
       IF(OR(_xlfn._xlws.FILTER('Checklist.loc DATA'!$E$3:$E$3000,'Checklist.loc DATA'!$D$3:$D$3000=J909,"#no matching result in Checklist.loc DATA")="#no matching result found in Checklist.loc DATA",_xlfn._xlws.FILTER('Checklist.loc DATA'!$E$3:$E$3000,'Checklist.loc DATA'!$D$3:$D$3000=J909,"#no matching result in Checklist.loc DATA")="MISSING",_xlfn._xlws.FILTER('Checklist.loc DATA'!$E$3:$E$3000,'Checklist.loc DATA'!$D$3:$D$3000=J909,"#no matching result in Checklist.loc DATA")=""),
          IF(_xlfn._xlws.FILTER('CLUE. Integrator'!$C$2:$C$3000,'CLUE. Integrator'!$D$2:$D$3000=J909,"#no matching result in aircraft CLUE_Integrator")="0","#Text found in aircraft CLUE_Integrator but no matching entry name; check that you copy-pasted entry names",
                   _xlfn._xlws.FILTER('CLUE. Integrator'!$C$2:$C$3000,'CLUE. Integrator'!$D$2:$D$3000=J909,"#no matching result in aircraft CLUE_Integrator")),
           _xlfn._xlws.FILTER('Checklist.loc DATA'!$E$3:$E$3000,'Checklist.loc DATA'!$D$3:$D$3000=J909,"#no matching result in Checklist.loc DATA")))</f>
        <v/>
      </c>
      <c r="L909" s="63" t="str">
        <f>IF('Integrator tracking'!G918="","",'Integrator tracking'!G918)</f>
        <v/>
      </c>
      <c r="M909" s="14" t="str">
        <f t="shared" si="28"/>
        <v/>
      </c>
      <c r="N909" s="14" t="str">
        <f>IF(F909="","",
_xlfn.CONCAT('Resource Checklist generator'!$A$2,UPPER('Resource Checklist generator'!$O$1),SUBSTITUTE(_xlfn.CONCAT(G909,"_",I909),"GAME.CHECKLIST_",""),"_",T909,'Resource Checklist generator'!$M$2,L909,'Resource Checklist generator'!$K$2,CHAR(10),
    'Resource Checklist generator'!$L$1,'Resource Checklist generator'!$N$2,'Resource Checklist generator'!$K$1,CHAR(10),
    'Resource Checklist generator'!$N$1
))</f>
        <v/>
      </c>
      <c r="O909" s="14" t="str">
        <f>IF(NOT(OR(U909=0,U909="")),_xlfn.CONCAT('Resource Checklist generator'!$G$2,U909,'Resource Checklist generator'!$H$2,CHAR(10),'Resource Checklist generator'!$I$2),"")</f>
        <v/>
      </c>
      <c r="P909" s="14" t="str">
        <f>IF(NOT(OR(V909=0,V909="")),_xlfn.CONCAT('Resource Checklist generator'!$J$2,V909,'Resource Checklist generator'!$H$2,CHAR(10),'Resource Checklist generator'!$L$2),"")</f>
        <v/>
      </c>
      <c r="Q909" s="14" t="str">
        <f>IF(F909="","",
    _xlfn.CONCAT('Resource Checklist generator'!$A$1,UPPER('Resource Checklist generator'!$O$1),SUBSTITUTE(_xlfn.CONCAT(G909,"_",I909),"GAME.CHECKLIST_",""),'Resource Checklist generator'!$B$1,CHAR(10),
    'Resource Checklist generator'!$C$1,G909,'Resource Checklist generator'!$D$1,I909,'Resource Checklist generator'!$E$1,CHAR(10),
    IF(K909="","",_xlfn.CONCAT('Resource Checklist generator'!$F$1,K909,'Resource Checklist generator'!$G$1,CHAR(10))),
    'Resource Checklist generator'!$J$1,'Resource Checklist generator'!$K$1,CHAR(10),
    'Resource Checklist generator'!$N$1)
)</f>
        <v/>
      </c>
      <c r="R909" s="14"/>
      <c r="S909" s="14" t="str">
        <f t="shared" si="29"/>
        <v/>
      </c>
      <c r="T909" s="14" t="str" cm="1">
        <f t="array" ref="T909">IF(Q909="","",MATCH(MID(Q909,1,255),MID($R$3:$R$999,1,255),0))</f>
        <v/>
      </c>
      <c r="U909" s="14"/>
      <c r="V909" s="14"/>
    </row>
    <row r="910" spans="2:22">
      <c r="B910" s="9"/>
      <c r="C910" s="46" t="str" cm="1">
        <f t="array" ref="C910">IF(B910="","",
       IF(OR(_xlfn._xlws.FILTER('Checklist.loc DATA'!$D$3:$D$3000,'Checklist.loc DATA'!$C$3:$C$3000=B910,"#no matching result in Checklist.loc DATA")="#no matching result found in Checklist.loc DATA",_xlfn._xlws.FILTER('Checklist.loc DATA'!$D$3:$D$3000,'Checklist.loc DATA'!$C$3:$C$3000=B910,"#no matching result in Checklist.loc DATA")="MISSING",_xlfn._xlws.FILTER('Checklist.loc DATA'!$D$3:$D$3000,'Checklist.loc DATA'!$C$3:$C$3000=B910,"#no matching result in Checklist.loc DATA")=""),
            IF(_xlfn._xlws.FILTER('GAME.CHECKLIST_ Integrator'!$C$2:$C$3000,'GAME.CHECKLIST_ Integrator'!$D$2:$D$3000=B910,"#no matching result in GAME.CHECKLIST Integrator")="0","#Text found in aircraft PAGE_Integrator but no matching entry name; check that you copy-pasted entry names",
                   _xlfn._xlws.FILTER('GAME.CHECKLIST_ Integrator'!$C$2:$C$3000,'GAME.CHECKLIST_ Integrator'!$D$2:$D$3000=B910,"#no matching result in GAME.CHECKLIST Integrator")),
           _xlfn._xlws.FILTER('Checklist.loc DATA'!$D$3:$D$3000,'Checklist.loc DATA'!$C$3:$C$3000=B910,"#no matching result in Checklist.loc DATA")))</f>
        <v/>
      </c>
      <c r="D910" s="54"/>
      <c r="E910" s="46" t="str" cm="1">
        <f t="array" ref="E910">IF(D910="","",
       IF(OR(_xlfn._xlws.FILTER('Checklist.loc DATA'!$D$3:$D$3000,'Checklist.loc DATA'!$C$3:$C$3000=D910,"#no matching result in Checklist.loc DATA")="#no matching result found in Checklist.loc DATA",_xlfn._xlws.FILTER('Checklist.loc DATA'!$D$3:$D$3000,'Checklist.loc DATA'!$C$3:$C$3000=D910,"#no matching result in Checklist.loc DATA")="MISSING",_xlfn._xlws.FILTER('Checklist.loc DATA'!$D$3:$D$3000,'Checklist.loc DATA'!$C$3:$C$3000=D910,"#no matching result in Checklist.loc DATA")=""),
            IF(_xlfn._xlws.FILTER('GAME.CHECKLIST_ Integrator'!$C$2:$C$3000,'GAME.CHECKLIST_ Integrator'!$D$2:$D$3000=D910,"#no matching result in GAME.CHECKLIST Integrator")="0","#Text found in aircraft PAGE_Integrator but no matching entry name; check that you copy-pasted entry names",
                   _xlfn._xlws.FILTER('GAME.CHECKLIST_ Integrator'!$C$2:$C$3000,'GAME.CHECKLIST_ Integrator'!$D$2:$D$3000=D910,"#no matching result in GAME.CHECKLIST Integrator")),
           _xlfn._xlws.FILTER('Checklist.loc DATA'!$D$3:$D$3000,'Checklist.loc DATA'!$C$3:$C$3000=D910,"#no matching result in Checklist.loc DATA")))</f>
        <v/>
      </c>
      <c r="F910" s="52"/>
      <c r="G910" s="46" t="str" cm="1">
        <f t="array" ref="G910">IF(F910="","",
       IF(OR(_xlfn._xlws.FILTER('Checklist.loc DATA'!$D$3:$D$3000,'Checklist.loc DATA'!$C$3:$C$3000=F910,"#no matching result in Checklist.loc DATA")="#no matching result found in Checklist.loc DATA",_xlfn._xlws.FILTER('Checklist.loc DATA'!$D$3:$D$3000,'Checklist.loc DATA'!$C$3:$C$3000=F910,"#no matching result in Checklist.loc DATA")="MISSING",_xlfn._xlws.FILTER('Checklist.loc DATA'!$D$3:$D$3000,'Checklist.loc DATA'!$C$3:$C$3000=F910,"#no matching result in Checklist.loc DATA")=""),
            IF(_xlfn._xlws.FILTER('GAME.CHECKLIST_ Integrator'!$C$2:$C$3000,'GAME.CHECKLIST_ Integrator'!$D$2:$D$3000=F910,"#no matching result in GAME.CHECKLIST Integrator")="0","#Text found in aircraft PAGE_Integrator but no matching entry name; check that you copy-pasted entry names",
                   _xlfn._xlws.FILTER('GAME.CHECKLIST_ Integrator'!$C$2:$C$3000,'GAME.CHECKLIST_ Integrator'!$D$2:$D$3000=F910,"#no matching result in GAME.CHECKLIST Integrator")),
           _xlfn._xlws.FILTER('Checklist.loc DATA'!$D$3:$D$3000,'Checklist.loc DATA'!$C$3:$C$3000=F910,"#no matching result in Checklist.loc DATA")))</f>
        <v/>
      </c>
      <c r="H910" s="61"/>
      <c r="I910" s="46" t="str" cm="1">
        <f t="array" ref="I910">IF(H910="","",
       IF(OR(_xlfn._xlws.FILTER('Checklist.loc DATA'!$D$3:$D$3000,'Checklist.loc DATA'!$C$3:$C$3000=H910,"#no matching result in Checklist.loc DATA")="#no matching result found in Checklist.loc DATA",_xlfn._xlws.FILTER('Checklist.loc DATA'!$D$3:$D$3000,'Checklist.loc DATA'!$C$3:$C$3000=H910,"#no matching result in Checklist.loc DATA")="MISSING",_xlfn._xlws.FILTER('Checklist.loc DATA'!$D$3:$D$3000,'Checklist.loc DATA'!$C$3:$C$3000=H910,"#no matching result in Checklist.loc DATA")=""),
            IF(_xlfn._xlws.FILTER('GAME.CHECKLIST_ Integrator'!$C$2:$C$3000,'GAME.CHECKLIST_ Integrator'!$D$2:$D$3000=H910,"#no matching result in GAME.CHECKLIST Integrator")="0","#Text found in aircraft PAGE_Integrator but no matching entry name; check that you copy-pasted entry names",
                   _xlfn._xlws.FILTER('GAME.CHECKLIST_ Integrator'!$C$2:$C$3000,'GAME.CHECKLIST_ Integrator'!$D$2:$D$3000=H910,"#no matching result in GAME.CHECKLIST Integrator")),
           _xlfn._xlws.FILTER('Checklist.loc DATA'!$D$3:$D$3000,'Checklist.loc DATA'!$C$3:$C$3000=H910,"#no matching result in Checklist.loc DATA")))</f>
        <v/>
      </c>
      <c r="J910" s="48"/>
      <c r="K910" s="46" t="str" cm="1">
        <f t="array" ref="K910">IF(OR(J910="",J910=0),"",
       IF(OR(_xlfn._xlws.FILTER('Checklist.loc DATA'!$E$3:$E$3000,'Checklist.loc DATA'!$D$3:$D$3000=J910,"#no matching result in Checklist.loc DATA")="#no matching result found in Checklist.loc DATA",_xlfn._xlws.FILTER('Checklist.loc DATA'!$E$3:$E$3000,'Checklist.loc DATA'!$D$3:$D$3000=J910,"#no matching result in Checklist.loc DATA")="MISSING",_xlfn._xlws.FILTER('Checklist.loc DATA'!$E$3:$E$3000,'Checklist.loc DATA'!$D$3:$D$3000=J910,"#no matching result in Checklist.loc DATA")=""),
          IF(_xlfn._xlws.FILTER('CLUE. Integrator'!$C$2:$C$3000,'CLUE. Integrator'!$D$2:$D$3000=J910,"#no matching result in aircraft CLUE_Integrator")="0","#Text found in aircraft CLUE_Integrator but no matching entry name; check that you copy-pasted entry names",
                   _xlfn._xlws.FILTER('CLUE. Integrator'!$C$2:$C$3000,'CLUE. Integrator'!$D$2:$D$3000=J910,"#no matching result in aircraft CLUE_Integrator")),
           _xlfn._xlws.FILTER('Checklist.loc DATA'!$E$3:$E$3000,'Checklist.loc DATA'!$D$3:$D$3000=J910,"#no matching result in Checklist.loc DATA")))</f>
        <v/>
      </c>
      <c r="L910" s="63" t="str">
        <f>IF('Integrator tracking'!G919="","",'Integrator tracking'!G919)</f>
        <v/>
      </c>
      <c r="M910" s="14" t="str">
        <f t="shared" si="28"/>
        <v/>
      </c>
      <c r="N910" s="14" t="str">
        <f>IF(F910="","",
_xlfn.CONCAT('Resource Checklist generator'!$A$2,UPPER('Resource Checklist generator'!$O$1),SUBSTITUTE(_xlfn.CONCAT(G910,"_",I910),"GAME.CHECKLIST_",""),"_",T910,'Resource Checklist generator'!$M$2,L910,'Resource Checklist generator'!$K$2,CHAR(10),
    'Resource Checklist generator'!$L$1,'Resource Checklist generator'!$N$2,'Resource Checklist generator'!$K$1,CHAR(10),
    'Resource Checklist generator'!$N$1
))</f>
        <v/>
      </c>
      <c r="O910" s="14" t="str">
        <f>IF(NOT(OR(U910=0,U910="")),_xlfn.CONCAT('Resource Checklist generator'!$G$2,U910,'Resource Checklist generator'!$H$2,CHAR(10),'Resource Checklist generator'!$I$2),"")</f>
        <v/>
      </c>
      <c r="P910" s="14" t="str">
        <f>IF(NOT(OR(V910=0,V910="")),_xlfn.CONCAT('Resource Checklist generator'!$J$2,V910,'Resource Checklist generator'!$H$2,CHAR(10),'Resource Checklist generator'!$L$2),"")</f>
        <v/>
      </c>
      <c r="Q910" s="14" t="str">
        <f>IF(F910="","",
    _xlfn.CONCAT('Resource Checklist generator'!$A$1,UPPER('Resource Checklist generator'!$O$1),SUBSTITUTE(_xlfn.CONCAT(G910,"_",I910),"GAME.CHECKLIST_",""),'Resource Checklist generator'!$B$1,CHAR(10),
    'Resource Checklist generator'!$C$1,G910,'Resource Checklist generator'!$D$1,I910,'Resource Checklist generator'!$E$1,CHAR(10),
    IF(K910="","",_xlfn.CONCAT('Resource Checklist generator'!$F$1,K910,'Resource Checklist generator'!$G$1,CHAR(10))),
    'Resource Checklist generator'!$J$1,'Resource Checklist generator'!$K$1,CHAR(10),
    'Resource Checklist generator'!$N$1)
)</f>
        <v/>
      </c>
      <c r="R910" s="14"/>
      <c r="S910" s="14" t="str">
        <f t="shared" si="29"/>
        <v/>
      </c>
      <c r="T910" s="14" t="str" cm="1">
        <f t="array" ref="T910">IF(Q910="","",MATCH(MID(Q910,1,255),MID($R$3:$R$999,1,255),0))</f>
        <v/>
      </c>
      <c r="U910" s="14"/>
      <c r="V910" s="14"/>
    </row>
    <row r="911" spans="2:22">
      <c r="B911" s="9"/>
      <c r="C911" s="46" t="str" cm="1">
        <f t="array" ref="C911">IF(B911="","",
       IF(OR(_xlfn._xlws.FILTER('Checklist.loc DATA'!$D$3:$D$3000,'Checklist.loc DATA'!$C$3:$C$3000=B911,"#no matching result in Checklist.loc DATA")="#no matching result found in Checklist.loc DATA",_xlfn._xlws.FILTER('Checklist.loc DATA'!$D$3:$D$3000,'Checklist.loc DATA'!$C$3:$C$3000=B911,"#no matching result in Checklist.loc DATA")="MISSING",_xlfn._xlws.FILTER('Checklist.loc DATA'!$D$3:$D$3000,'Checklist.loc DATA'!$C$3:$C$3000=B911,"#no matching result in Checklist.loc DATA")=""),
            IF(_xlfn._xlws.FILTER('GAME.CHECKLIST_ Integrator'!$C$2:$C$3000,'GAME.CHECKLIST_ Integrator'!$D$2:$D$3000=B911,"#no matching result in GAME.CHECKLIST Integrator")="0","#Text found in aircraft PAGE_Integrator but no matching entry name; check that you copy-pasted entry names",
                   _xlfn._xlws.FILTER('GAME.CHECKLIST_ Integrator'!$C$2:$C$3000,'GAME.CHECKLIST_ Integrator'!$D$2:$D$3000=B911,"#no matching result in GAME.CHECKLIST Integrator")),
           _xlfn._xlws.FILTER('Checklist.loc DATA'!$D$3:$D$3000,'Checklist.loc DATA'!$C$3:$C$3000=B911,"#no matching result in Checklist.loc DATA")))</f>
        <v/>
      </c>
      <c r="D911" s="54"/>
      <c r="E911" s="46" t="str" cm="1">
        <f t="array" ref="E911">IF(D911="","",
       IF(OR(_xlfn._xlws.FILTER('Checklist.loc DATA'!$D$3:$D$3000,'Checklist.loc DATA'!$C$3:$C$3000=D911,"#no matching result in Checklist.loc DATA")="#no matching result found in Checklist.loc DATA",_xlfn._xlws.FILTER('Checklist.loc DATA'!$D$3:$D$3000,'Checklist.loc DATA'!$C$3:$C$3000=D911,"#no matching result in Checklist.loc DATA")="MISSING",_xlfn._xlws.FILTER('Checklist.loc DATA'!$D$3:$D$3000,'Checklist.loc DATA'!$C$3:$C$3000=D911,"#no matching result in Checklist.loc DATA")=""),
            IF(_xlfn._xlws.FILTER('GAME.CHECKLIST_ Integrator'!$C$2:$C$3000,'GAME.CHECKLIST_ Integrator'!$D$2:$D$3000=D911,"#no matching result in GAME.CHECKLIST Integrator")="0","#Text found in aircraft PAGE_Integrator but no matching entry name; check that you copy-pasted entry names",
                   _xlfn._xlws.FILTER('GAME.CHECKLIST_ Integrator'!$C$2:$C$3000,'GAME.CHECKLIST_ Integrator'!$D$2:$D$3000=D911,"#no matching result in GAME.CHECKLIST Integrator")),
           _xlfn._xlws.FILTER('Checklist.loc DATA'!$D$3:$D$3000,'Checklist.loc DATA'!$C$3:$C$3000=D911,"#no matching result in Checklist.loc DATA")))</f>
        <v/>
      </c>
      <c r="F911" s="52"/>
      <c r="G911" s="46" t="str" cm="1">
        <f t="array" ref="G911">IF(F911="","",
       IF(OR(_xlfn._xlws.FILTER('Checklist.loc DATA'!$D$3:$D$3000,'Checklist.loc DATA'!$C$3:$C$3000=F911,"#no matching result in Checklist.loc DATA")="#no matching result found in Checklist.loc DATA",_xlfn._xlws.FILTER('Checklist.loc DATA'!$D$3:$D$3000,'Checklist.loc DATA'!$C$3:$C$3000=F911,"#no matching result in Checklist.loc DATA")="MISSING",_xlfn._xlws.FILTER('Checklist.loc DATA'!$D$3:$D$3000,'Checklist.loc DATA'!$C$3:$C$3000=F911,"#no matching result in Checklist.loc DATA")=""),
            IF(_xlfn._xlws.FILTER('GAME.CHECKLIST_ Integrator'!$C$2:$C$3000,'GAME.CHECKLIST_ Integrator'!$D$2:$D$3000=F911,"#no matching result in GAME.CHECKLIST Integrator")="0","#Text found in aircraft PAGE_Integrator but no matching entry name; check that you copy-pasted entry names",
                   _xlfn._xlws.FILTER('GAME.CHECKLIST_ Integrator'!$C$2:$C$3000,'GAME.CHECKLIST_ Integrator'!$D$2:$D$3000=F911,"#no matching result in GAME.CHECKLIST Integrator")),
           _xlfn._xlws.FILTER('Checklist.loc DATA'!$D$3:$D$3000,'Checklist.loc DATA'!$C$3:$C$3000=F911,"#no matching result in Checklist.loc DATA")))</f>
        <v/>
      </c>
      <c r="H911" s="61"/>
      <c r="I911" s="46" t="str" cm="1">
        <f t="array" ref="I911">IF(H911="","",
       IF(OR(_xlfn._xlws.FILTER('Checklist.loc DATA'!$D$3:$D$3000,'Checklist.loc DATA'!$C$3:$C$3000=H911,"#no matching result in Checklist.loc DATA")="#no matching result found in Checklist.loc DATA",_xlfn._xlws.FILTER('Checklist.loc DATA'!$D$3:$D$3000,'Checklist.loc DATA'!$C$3:$C$3000=H911,"#no matching result in Checklist.loc DATA")="MISSING",_xlfn._xlws.FILTER('Checklist.loc DATA'!$D$3:$D$3000,'Checklist.loc DATA'!$C$3:$C$3000=H911,"#no matching result in Checklist.loc DATA")=""),
            IF(_xlfn._xlws.FILTER('GAME.CHECKLIST_ Integrator'!$C$2:$C$3000,'GAME.CHECKLIST_ Integrator'!$D$2:$D$3000=H911,"#no matching result in GAME.CHECKLIST Integrator")="0","#Text found in aircraft PAGE_Integrator but no matching entry name; check that you copy-pasted entry names",
                   _xlfn._xlws.FILTER('GAME.CHECKLIST_ Integrator'!$C$2:$C$3000,'GAME.CHECKLIST_ Integrator'!$D$2:$D$3000=H911,"#no matching result in GAME.CHECKLIST Integrator")),
           _xlfn._xlws.FILTER('Checklist.loc DATA'!$D$3:$D$3000,'Checklist.loc DATA'!$C$3:$C$3000=H911,"#no matching result in Checklist.loc DATA")))</f>
        <v/>
      </c>
      <c r="J911" s="48"/>
      <c r="K911" s="46" t="str" cm="1">
        <f t="array" ref="K911">IF(OR(J911="",J911=0),"",
       IF(OR(_xlfn._xlws.FILTER('Checklist.loc DATA'!$E$3:$E$3000,'Checklist.loc DATA'!$D$3:$D$3000=J911,"#no matching result in Checklist.loc DATA")="#no matching result found in Checklist.loc DATA",_xlfn._xlws.FILTER('Checklist.loc DATA'!$E$3:$E$3000,'Checklist.loc DATA'!$D$3:$D$3000=J911,"#no matching result in Checklist.loc DATA")="MISSING",_xlfn._xlws.FILTER('Checklist.loc DATA'!$E$3:$E$3000,'Checklist.loc DATA'!$D$3:$D$3000=J911,"#no matching result in Checklist.loc DATA")=""),
          IF(_xlfn._xlws.FILTER('CLUE. Integrator'!$C$2:$C$3000,'CLUE. Integrator'!$D$2:$D$3000=J911,"#no matching result in aircraft CLUE_Integrator")="0","#Text found in aircraft CLUE_Integrator but no matching entry name; check that you copy-pasted entry names",
                   _xlfn._xlws.FILTER('CLUE. Integrator'!$C$2:$C$3000,'CLUE. Integrator'!$D$2:$D$3000=J911,"#no matching result in aircraft CLUE_Integrator")),
           _xlfn._xlws.FILTER('Checklist.loc DATA'!$E$3:$E$3000,'Checklist.loc DATA'!$D$3:$D$3000=J911,"#no matching result in Checklist.loc DATA")))</f>
        <v/>
      </c>
      <c r="L911" s="63" t="str">
        <f>IF('Integrator tracking'!G920="","",'Integrator tracking'!G920)</f>
        <v/>
      </c>
      <c r="M911" s="14" t="str">
        <f t="shared" si="28"/>
        <v/>
      </c>
      <c r="N911" s="14" t="str">
        <f>IF(F911="","",
_xlfn.CONCAT('Resource Checklist generator'!$A$2,UPPER('Resource Checklist generator'!$O$1),SUBSTITUTE(_xlfn.CONCAT(G911,"_",I911),"GAME.CHECKLIST_",""),"_",T911,'Resource Checklist generator'!$M$2,L911,'Resource Checklist generator'!$K$2,CHAR(10),
    'Resource Checklist generator'!$L$1,'Resource Checklist generator'!$N$2,'Resource Checklist generator'!$K$1,CHAR(10),
    'Resource Checklist generator'!$N$1
))</f>
        <v/>
      </c>
      <c r="O911" s="14" t="str">
        <f>IF(NOT(OR(U911=0,U911="")),_xlfn.CONCAT('Resource Checklist generator'!$G$2,U911,'Resource Checklist generator'!$H$2,CHAR(10),'Resource Checklist generator'!$I$2),"")</f>
        <v/>
      </c>
      <c r="P911" s="14" t="str">
        <f>IF(NOT(OR(V911=0,V911="")),_xlfn.CONCAT('Resource Checklist generator'!$J$2,V911,'Resource Checklist generator'!$H$2,CHAR(10),'Resource Checklist generator'!$L$2),"")</f>
        <v/>
      </c>
      <c r="Q911" s="14" t="str">
        <f>IF(F911="","",
    _xlfn.CONCAT('Resource Checklist generator'!$A$1,UPPER('Resource Checklist generator'!$O$1),SUBSTITUTE(_xlfn.CONCAT(G911,"_",I911),"GAME.CHECKLIST_",""),'Resource Checklist generator'!$B$1,CHAR(10),
    'Resource Checklist generator'!$C$1,G911,'Resource Checklist generator'!$D$1,I911,'Resource Checklist generator'!$E$1,CHAR(10),
    IF(K911="","",_xlfn.CONCAT('Resource Checklist generator'!$F$1,K911,'Resource Checklist generator'!$G$1,CHAR(10))),
    'Resource Checklist generator'!$J$1,'Resource Checklist generator'!$K$1,CHAR(10),
    'Resource Checklist generator'!$N$1)
)</f>
        <v/>
      </c>
      <c r="R911" s="14"/>
      <c r="S911" s="14" t="str">
        <f t="shared" si="29"/>
        <v/>
      </c>
      <c r="T911" s="14" t="str" cm="1">
        <f t="array" ref="T911">IF(Q911="","",MATCH(MID(Q911,1,255),MID($R$3:$R$999,1,255),0))</f>
        <v/>
      </c>
      <c r="U911" s="14"/>
      <c r="V911" s="14"/>
    </row>
    <row r="912" spans="2:22">
      <c r="B912" s="9"/>
      <c r="C912" s="46" t="str" cm="1">
        <f t="array" ref="C912">IF(B912="","",
       IF(OR(_xlfn._xlws.FILTER('Checklist.loc DATA'!$D$3:$D$3000,'Checklist.loc DATA'!$C$3:$C$3000=B912,"#no matching result in Checklist.loc DATA")="#no matching result found in Checklist.loc DATA",_xlfn._xlws.FILTER('Checklist.loc DATA'!$D$3:$D$3000,'Checklist.loc DATA'!$C$3:$C$3000=B912,"#no matching result in Checklist.loc DATA")="MISSING",_xlfn._xlws.FILTER('Checklist.loc DATA'!$D$3:$D$3000,'Checklist.loc DATA'!$C$3:$C$3000=B912,"#no matching result in Checklist.loc DATA")=""),
            IF(_xlfn._xlws.FILTER('GAME.CHECKLIST_ Integrator'!$C$2:$C$3000,'GAME.CHECKLIST_ Integrator'!$D$2:$D$3000=B912,"#no matching result in GAME.CHECKLIST Integrator")="0","#Text found in aircraft PAGE_Integrator but no matching entry name; check that you copy-pasted entry names",
                   _xlfn._xlws.FILTER('GAME.CHECKLIST_ Integrator'!$C$2:$C$3000,'GAME.CHECKLIST_ Integrator'!$D$2:$D$3000=B912,"#no matching result in GAME.CHECKLIST Integrator")),
           _xlfn._xlws.FILTER('Checklist.loc DATA'!$D$3:$D$3000,'Checklist.loc DATA'!$C$3:$C$3000=B912,"#no matching result in Checklist.loc DATA")))</f>
        <v/>
      </c>
      <c r="D912" s="54"/>
      <c r="E912" s="46" t="str" cm="1">
        <f t="array" ref="E912">IF(D912="","",
       IF(OR(_xlfn._xlws.FILTER('Checklist.loc DATA'!$D$3:$D$3000,'Checklist.loc DATA'!$C$3:$C$3000=D912,"#no matching result in Checklist.loc DATA")="#no matching result found in Checklist.loc DATA",_xlfn._xlws.FILTER('Checklist.loc DATA'!$D$3:$D$3000,'Checklist.loc DATA'!$C$3:$C$3000=D912,"#no matching result in Checklist.loc DATA")="MISSING",_xlfn._xlws.FILTER('Checklist.loc DATA'!$D$3:$D$3000,'Checklist.loc DATA'!$C$3:$C$3000=D912,"#no matching result in Checklist.loc DATA")=""),
            IF(_xlfn._xlws.FILTER('GAME.CHECKLIST_ Integrator'!$C$2:$C$3000,'GAME.CHECKLIST_ Integrator'!$D$2:$D$3000=D912,"#no matching result in GAME.CHECKLIST Integrator")="0","#Text found in aircraft PAGE_Integrator but no matching entry name; check that you copy-pasted entry names",
                   _xlfn._xlws.FILTER('GAME.CHECKLIST_ Integrator'!$C$2:$C$3000,'GAME.CHECKLIST_ Integrator'!$D$2:$D$3000=D912,"#no matching result in GAME.CHECKLIST Integrator")),
           _xlfn._xlws.FILTER('Checklist.loc DATA'!$D$3:$D$3000,'Checklist.loc DATA'!$C$3:$C$3000=D912,"#no matching result in Checklist.loc DATA")))</f>
        <v/>
      </c>
      <c r="F912" s="52"/>
      <c r="G912" s="46" t="str" cm="1">
        <f t="array" ref="G912">IF(F912="","",
       IF(OR(_xlfn._xlws.FILTER('Checklist.loc DATA'!$D$3:$D$3000,'Checklist.loc DATA'!$C$3:$C$3000=F912,"#no matching result in Checklist.loc DATA")="#no matching result found in Checklist.loc DATA",_xlfn._xlws.FILTER('Checklist.loc DATA'!$D$3:$D$3000,'Checklist.loc DATA'!$C$3:$C$3000=F912,"#no matching result in Checklist.loc DATA")="MISSING",_xlfn._xlws.FILTER('Checklist.loc DATA'!$D$3:$D$3000,'Checklist.loc DATA'!$C$3:$C$3000=F912,"#no matching result in Checklist.loc DATA")=""),
            IF(_xlfn._xlws.FILTER('GAME.CHECKLIST_ Integrator'!$C$2:$C$3000,'GAME.CHECKLIST_ Integrator'!$D$2:$D$3000=F912,"#no matching result in GAME.CHECKLIST Integrator")="0","#Text found in aircraft PAGE_Integrator but no matching entry name; check that you copy-pasted entry names",
                   _xlfn._xlws.FILTER('GAME.CHECKLIST_ Integrator'!$C$2:$C$3000,'GAME.CHECKLIST_ Integrator'!$D$2:$D$3000=F912,"#no matching result in GAME.CHECKLIST Integrator")),
           _xlfn._xlws.FILTER('Checklist.loc DATA'!$D$3:$D$3000,'Checklist.loc DATA'!$C$3:$C$3000=F912,"#no matching result in Checklist.loc DATA")))</f>
        <v/>
      </c>
      <c r="H912" s="61"/>
      <c r="I912" s="46" t="str" cm="1">
        <f t="array" ref="I912">IF(H912="","",
       IF(OR(_xlfn._xlws.FILTER('Checklist.loc DATA'!$D$3:$D$3000,'Checklist.loc DATA'!$C$3:$C$3000=H912,"#no matching result in Checklist.loc DATA")="#no matching result found in Checklist.loc DATA",_xlfn._xlws.FILTER('Checklist.loc DATA'!$D$3:$D$3000,'Checklist.loc DATA'!$C$3:$C$3000=H912,"#no matching result in Checklist.loc DATA")="MISSING",_xlfn._xlws.FILTER('Checklist.loc DATA'!$D$3:$D$3000,'Checklist.loc DATA'!$C$3:$C$3000=H912,"#no matching result in Checklist.loc DATA")=""),
            IF(_xlfn._xlws.FILTER('GAME.CHECKLIST_ Integrator'!$C$2:$C$3000,'GAME.CHECKLIST_ Integrator'!$D$2:$D$3000=H912,"#no matching result in GAME.CHECKLIST Integrator")="0","#Text found in aircraft PAGE_Integrator but no matching entry name; check that you copy-pasted entry names",
                   _xlfn._xlws.FILTER('GAME.CHECKLIST_ Integrator'!$C$2:$C$3000,'GAME.CHECKLIST_ Integrator'!$D$2:$D$3000=H912,"#no matching result in GAME.CHECKLIST Integrator")),
           _xlfn._xlws.FILTER('Checklist.loc DATA'!$D$3:$D$3000,'Checklist.loc DATA'!$C$3:$C$3000=H912,"#no matching result in Checklist.loc DATA")))</f>
        <v/>
      </c>
      <c r="J912" s="48"/>
      <c r="K912" s="46" t="str" cm="1">
        <f t="array" ref="K912">IF(OR(J912="",J912=0),"",
       IF(OR(_xlfn._xlws.FILTER('Checklist.loc DATA'!$E$3:$E$3000,'Checklist.loc DATA'!$D$3:$D$3000=J912,"#no matching result in Checklist.loc DATA")="#no matching result found in Checklist.loc DATA",_xlfn._xlws.FILTER('Checklist.loc DATA'!$E$3:$E$3000,'Checklist.loc DATA'!$D$3:$D$3000=J912,"#no matching result in Checklist.loc DATA")="MISSING",_xlfn._xlws.FILTER('Checklist.loc DATA'!$E$3:$E$3000,'Checklist.loc DATA'!$D$3:$D$3000=J912,"#no matching result in Checklist.loc DATA")=""),
          IF(_xlfn._xlws.FILTER('CLUE. Integrator'!$C$2:$C$3000,'CLUE. Integrator'!$D$2:$D$3000=J912,"#no matching result in aircraft CLUE_Integrator")="0","#Text found in aircraft CLUE_Integrator but no matching entry name; check that you copy-pasted entry names",
                   _xlfn._xlws.FILTER('CLUE. Integrator'!$C$2:$C$3000,'CLUE. Integrator'!$D$2:$D$3000=J912,"#no matching result in aircraft CLUE_Integrator")),
           _xlfn._xlws.FILTER('Checklist.loc DATA'!$E$3:$E$3000,'Checklist.loc DATA'!$D$3:$D$3000=J912,"#no matching result in Checklist.loc DATA")))</f>
        <v/>
      </c>
      <c r="L912" s="63" t="str">
        <f>IF('Integrator tracking'!G921="","",'Integrator tracking'!G921)</f>
        <v/>
      </c>
      <c r="M912" s="14" t="str">
        <f t="shared" si="28"/>
        <v/>
      </c>
      <c r="N912" s="14" t="str">
        <f>IF(F912="","",
_xlfn.CONCAT('Resource Checklist generator'!$A$2,UPPER('Resource Checklist generator'!$O$1),SUBSTITUTE(_xlfn.CONCAT(G912,"_",I912),"GAME.CHECKLIST_",""),"_",T912,'Resource Checklist generator'!$M$2,L912,'Resource Checklist generator'!$K$2,CHAR(10),
    'Resource Checklist generator'!$L$1,'Resource Checklist generator'!$N$2,'Resource Checklist generator'!$K$1,CHAR(10),
    'Resource Checklist generator'!$N$1
))</f>
        <v/>
      </c>
      <c r="O912" s="14" t="str">
        <f>IF(NOT(OR(U912=0,U912="")),_xlfn.CONCAT('Resource Checklist generator'!$G$2,U912,'Resource Checklist generator'!$H$2,CHAR(10),'Resource Checklist generator'!$I$2),"")</f>
        <v/>
      </c>
      <c r="P912" s="14" t="str">
        <f>IF(NOT(OR(V912=0,V912="")),_xlfn.CONCAT('Resource Checklist generator'!$J$2,V912,'Resource Checklist generator'!$H$2,CHAR(10),'Resource Checklist generator'!$L$2),"")</f>
        <v/>
      </c>
      <c r="Q912" s="14" t="str">
        <f>IF(F912="","",
    _xlfn.CONCAT('Resource Checklist generator'!$A$1,UPPER('Resource Checklist generator'!$O$1),SUBSTITUTE(_xlfn.CONCAT(G912,"_",I912),"GAME.CHECKLIST_",""),'Resource Checklist generator'!$B$1,CHAR(10),
    'Resource Checklist generator'!$C$1,G912,'Resource Checklist generator'!$D$1,I912,'Resource Checklist generator'!$E$1,CHAR(10),
    IF(K912="","",_xlfn.CONCAT('Resource Checklist generator'!$F$1,K912,'Resource Checklist generator'!$G$1,CHAR(10))),
    'Resource Checklist generator'!$J$1,'Resource Checklist generator'!$K$1,CHAR(10),
    'Resource Checklist generator'!$N$1)
)</f>
        <v/>
      </c>
      <c r="R912" s="14"/>
      <c r="S912" s="14" t="str">
        <f t="shared" si="29"/>
        <v/>
      </c>
      <c r="T912" s="14" t="str" cm="1">
        <f t="array" ref="T912">IF(Q912="","",MATCH(MID(Q912,1,255),MID($R$3:$R$999,1,255),0))</f>
        <v/>
      </c>
      <c r="U912" s="14"/>
      <c r="V912" s="14"/>
    </row>
    <row r="913" spans="2:22">
      <c r="B913" s="9"/>
      <c r="C913" s="46" t="str" cm="1">
        <f t="array" ref="C913">IF(B913="","",
       IF(OR(_xlfn._xlws.FILTER('Checklist.loc DATA'!$D$3:$D$3000,'Checklist.loc DATA'!$C$3:$C$3000=B913,"#no matching result in Checklist.loc DATA")="#no matching result found in Checklist.loc DATA",_xlfn._xlws.FILTER('Checklist.loc DATA'!$D$3:$D$3000,'Checklist.loc DATA'!$C$3:$C$3000=B913,"#no matching result in Checklist.loc DATA")="MISSING",_xlfn._xlws.FILTER('Checklist.loc DATA'!$D$3:$D$3000,'Checklist.loc DATA'!$C$3:$C$3000=B913,"#no matching result in Checklist.loc DATA")=""),
            IF(_xlfn._xlws.FILTER('GAME.CHECKLIST_ Integrator'!$C$2:$C$3000,'GAME.CHECKLIST_ Integrator'!$D$2:$D$3000=B913,"#no matching result in GAME.CHECKLIST Integrator")="0","#Text found in aircraft PAGE_Integrator but no matching entry name; check that you copy-pasted entry names",
                   _xlfn._xlws.FILTER('GAME.CHECKLIST_ Integrator'!$C$2:$C$3000,'GAME.CHECKLIST_ Integrator'!$D$2:$D$3000=B913,"#no matching result in GAME.CHECKLIST Integrator")),
           _xlfn._xlws.FILTER('Checklist.loc DATA'!$D$3:$D$3000,'Checklist.loc DATA'!$C$3:$C$3000=B913,"#no matching result in Checklist.loc DATA")))</f>
        <v/>
      </c>
      <c r="D913" s="54"/>
      <c r="E913" s="46" t="str" cm="1">
        <f t="array" ref="E913">IF(D913="","",
       IF(OR(_xlfn._xlws.FILTER('Checklist.loc DATA'!$D$3:$D$3000,'Checklist.loc DATA'!$C$3:$C$3000=D913,"#no matching result in Checklist.loc DATA")="#no matching result found in Checklist.loc DATA",_xlfn._xlws.FILTER('Checklist.loc DATA'!$D$3:$D$3000,'Checklist.loc DATA'!$C$3:$C$3000=D913,"#no matching result in Checklist.loc DATA")="MISSING",_xlfn._xlws.FILTER('Checklist.loc DATA'!$D$3:$D$3000,'Checklist.loc DATA'!$C$3:$C$3000=D913,"#no matching result in Checklist.loc DATA")=""),
            IF(_xlfn._xlws.FILTER('GAME.CHECKLIST_ Integrator'!$C$2:$C$3000,'GAME.CHECKLIST_ Integrator'!$D$2:$D$3000=D913,"#no matching result in GAME.CHECKLIST Integrator")="0","#Text found in aircraft PAGE_Integrator but no matching entry name; check that you copy-pasted entry names",
                   _xlfn._xlws.FILTER('GAME.CHECKLIST_ Integrator'!$C$2:$C$3000,'GAME.CHECKLIST_ Integrator'!$D$2:$D$3000=D913,"#no matching result in GAME.CHECKLIST Integrator")),
           _xlfn._xlws.FILTER('Checklist.loc DATA'!$D$3:$D$3000,'Checklist.loc DATA'!$C$3:$C$3000=D913,"#no matching result in Checklist.loc DATA")))</f>
        <v/>
      </c>
      <c r="F913" s="52"/>
      <c r="G913" s="46" t="str" cm="1">
        <f t="array" ref="G913">IF(F913="","",
       IF(OR(_xlfn._xlws.FILTER('Checklist.loc DATA'!$D$3:$D$3000,'Checklist.loc DATA'!$C$3:$C$3000=F913,"#no matching result in Checklist.loc DATA")="#no matching result found in Checklist.loc DATA",_xlfn._xlws.FILTER('Checklist.loc DATA'!$D$3:$D$3000,'Checklist.loc DATA'!$C$3:$C$3000=F913,"#no matching result in Checklist.loc DATA")="MISSING",_xlfn._xlws.FILTER('Checklist.loc DATA'!$D$3:$D$3000,'Checklist.loc DATA'!$C$3:$C$3000=F913,"#no matching result in Checklist.loc DATA")=""),
            IF(_xlfn._xlws.FILTER('GAME.CHECKLIST_ Integrator'!$C$2:$C$3000,'GAME.CHECKLIST_ Integrator'!$D$2:$D$3000=F913,"#no matching result in GAME.CHECKLIST Integrator")="0","#Text found in aircraft PAGE_Integrator but no matching entry name; check that you copy-pasted entry names",
                   _xlfn._xlws.FILTER('GAME.CHECKLIST_ Integrator'!$C$2:$C$3000,'GAME.CHECKLIST_ Integrator'!$D$2:$D$3000=F913,"#no matching result in GAME.CHECKLIST Integrator")),
           _xlfn._xlws.FILTER('Checklist.loc DATA'!$D$3:$D$3000,'Checklist.loc DATA'!$C$3:$C$3000=F913,"#no matching result in Checklist.loc DATA")))</f>
        <v/>
      </c>
      <c r="H913" s="61"/>
      <c r="I913" s="46" t="str" cm="1">
        <f t="array" ref="I913">IF(H913="","",
       IF(OR(_xlfn._xlws.FILTER('Checklist.loc DATA'!$D$3:$D$3000,'Checklist.loc DATA'!$C$3:$C$3000=H913,"#no matching result in Checklist.loc DATA")="#no matching result found in Checklist.loc DATA",_xlfn._xlws.FILTER('Checklist.loc DATA'!$D$3:$D$3000,'Checklist.loc DATA'!$C$3:$C$3000=H913,"#no matching result in Checklist.loc DATA")="MISSING",_xlfn._xlws.FILTER('Checklist.loc DATA'!$D$3:$D$3000,'Checklist.loc DATA'!$C$3:$C$3000=H913,"#no matching result in Checklist.loc DATA")=""),
            IF(_xlfn._xlws.FILTER('GAME.CHECKLIST_ Integrator'!$C$2:$C$3000,'GAME.CHECKLIST_ Integrator'!$D$2:$D$3000=H913,"#no matching result in GAME.CHECKLIST Integrator")="0","#Text found in aircraft PAGE_Integrator but no matching entry name; check that you copy-pasted entry names",
                   _xlfn._xlws.FILTER('GAME.CHECKLIST_ Integrator'!$C$2:$C$3000,'GAME.CHECKLIST_ Integrator'!$D$2:$D$3000=H913,"#no matching result in GAME.CHECKLIST Integrator")),
           _xlfn._xlws.FILTER('Checklist.loc DATA'!$D$3:$D$3000,'Checklist.loc DATA'!$C$3:$C$3000=H913,"#no matching result in Checklist.loc DATA")))</f>
        <v/>
      </c>
      <c r="J913" s="48"/>
      <c r="K913" s="46" t="str" cm="1">
        <f t="array" ref="K913">IF(OR(J913="",J913=0),"",
       IF(OR(_xlfn._xlws.FILTER('Checklist.loc DATA'!$E$3:$E$3000,'Checklist.loc DATA'!$D$3:$D$3000=J913,"#no matching result in Checklist.loc DATA")="#no matching result found in Checklist.loc DATA",_xlfn._xlws.FILTER('Checklist.loc DATA'!$E$3:$E$3000,'Checklist.loc DATA'!$D$3:$D$3000=J913,"#no matching result in Checklist.loc DATA")="MISSING",_xlfn._xlws.FILTER('Checklist.loc DATA'!$E$3:$E$3000,'Checklist.loc DATA'!$D$3:$D$3000=J913,"#no matching result in Checklist.loc DATA")=""),
          IF(_xlfn._xlws.FILTER('CLUE. Integrator'!$C$2:$C$3000,'CLUE. Integrator'!$D$2:$D$3000=J913,"#no matching result in aircraft CLUE_Integrator")="0","#Text found in aircraft CLUE_Integrator but no matching entry name; check that you copy-pasted entry names",
                   _xlfn._xlws.FILTER('CLUE. Integrator'!$C$2:$C$3000,'CLUE. Integrator'!$D$2:$D$3000=J913,"#no matching result in aircraft CLUE_Integrator")),
           _xlfn._xlws.FILTER('Checklist.loc DATA'!$E$3:$E$3000,'Checklist.loc DATA'!$D$3:$D$3000=J913,"#no matching result in Checklist.loc DATA")))</f>
        <v/>
      </c>
      <c r="L913" s="63" t="str">
        <f>IF('Integrator tracking'!G922="","",'Integrator tracking'!G922)</f>
        <v/>
      </c>
      <c r="M913" s="14" t="str">
        <f t="shared" si="28"/>
        <v/>
      </c>
      <c r="N913" s="14" t="str">
        <f>IF(F913="","",
_xlfn.CONCAT('Resource Checklist generator'!$A$2,UPPER('Resource Checklist generator'!$O$1),SUBSTITUTE(_xlfn.CONCAT(G913,"_",I913),"GAME.CHECKLIST_",""),"_",T913,'Resource Checklist generator'!$M$2,L913,'Resource Checklist generator'!$K$2,CHAR(10),
    'Resource Checklist generator'!$L$1,'Resource Checklist generator'!$N$2,'Resource Checklist generator'!$K$1,CHAR(10),
    'Resource Checklist generator'!$N$1
))</f>
        <v/>
      </c>
      <c r="O913" s="14" t="str">
        <f>IF(NOT(OR(U913=0,U913="")),_xlfn.CONCAT('Resource Checklist generator'!$G$2,U913,'Resource Checklist generator'!$H$2,CHAR(10),'Resource Checklist generator'!$I$2),"")</f>
        <v/>
      </c>
      <c r="P913" s="14" t="str">
        <f>IF(NOT(OR(V913=0,V913="")),_xlfn.CONCAT('Resource Checklist generator'!$J$2,V913,'Resource Checklist generator'!$H$2,CHAR(10),'Resource Checklist generator'!$L$2),"")</f>
        <v/>
      </c>
      <c r="Q913" s="14" t="str">
        <f>IF(F913="","",
    _xlfn.CONCAT('Resource Checklist generator'!$A$1,UPPER('Resource Checklist generator'!$O$1),SUBSTITUTE(_xlfn.CONCAT(G913,"_",I913),"GAME.CHECKLIST_",""),'Resource Checklist generator'!$B$1,CHAR(10),
    'Resource Checklist generator'!$C$1,G913,'Resource Checklist generator'!$D$1,I913,'Resource Checklist generator'!$E$1,CHAR(10),
    IF(K913="","",_xlfn.CONCAT('Resource Checklist generator'!$F$1,K913,'Resource Checklist generator'!$G$1,CHAR(10))),
    'Resource Checklist generator'!$J$1,'Resource Checklist generator'!$K$1,CHAR(10),
    'Resource Checklist generator'!$N$1)
)</f>
        <v/>
      </c>
      <c r="R913" s="14"/>
      <c r="S913" s="14" t="str">
        <f t="shared" si="29"/>
        <v/>
      </c>
      <c r="T913" s="14" t="str" cm="1">
        <f t="array" ref="T913">IF(Q913="","",MATCH(MID(Q913,1,255),MID($R$3:$R$999,1,255),0))</f>
        <v/>
      </c>
      <c r="U913" s="14"/>
      <c r="V913" s="14"/>
    </row>
    <row r="914" spans="2:22">
      <c r="B914" s="9"/>
      <c r="C914" s="46" t="str" cm="1">
        <f t="array" ref="C914">IF(B914="","",
       IF(OR(_xlfn._xlws.FILTER('Checklist.loc DATA'!$D$3:$D$3000,'Checklist.loc DATA'!$C$3:$C$3000=B914,"#no matching result in Checklist.loc DATA")="#no matching result found in Checklist.loc DATA",_xlfn._xlws.FILTER('Checklist.loc DATA'!$D$3:$D$3000,'Checklist.loc DATA'!$C$3:$C$3000=B914,"#no matching result in Checklist.loc DATA")="MISSING",_xlfn._xlws.FILTER('Checklist.loc DATA'!$D$3:$D$3000,'Checklist.loc DATA'!$C$3:$C$3000=B914,"#no matching result in Checklist.loc DATA")=""),
            IF(_xlfn._xlws.FILTER('GAME.CHECKLIST_ Integrator'!$C$2:$C$3000,'GAME.CHECKLIST_ Integrator'!$D$2:$D$3000=B914,"#no matching result in GAME.CHECKLIST Integrator")="0","#Text found in aircraft PAGE_Integrator but no matching entry name; check that you copy-pasted entry names",
                   _xlfn._xlws.FILTER('GAME.CHECKLIST_ Integrator'!$C$2:$C$3000,'GAME.CHECKLIST_ Integrator'!$D$2:$D$3000=B914,"#no matching result in GAME.CHECKLIST Integrator")),
           _xlfn._xlws.FILTER('Checklist.loc DATA'!$D$3:$D$3000,'Checklist.loc DATA'!$C$3:$C$3000=B914,"#no matching result in Checklist.loc DATA")))</f>
        <v/>
      </c>
      <c r="D914" s="54"/>
      <c r="E914" s="46" t="str" cm="1">
        <f t="array" ref="E914">IF(D914="","",
       IF(OR(_xlfn._xlws.FILTER('Checklist.loc DATA'!$D$3:$D$3000,'Checklist.loc DATA'!$C$3:$C$3000=D914,"#no matching result in Checklist.loc DATA")="#no matching result found in Checklist.loc DATA",_xlfn._xlws.FILTER('Checklist.loc DATA'!$D$3:$D$3000,'Checklist.loc DATA'!$C$3:$C$3000=D914,"#no matching result in Checklist.loc DATA")="MISSING",_xlfn._xlws.FILTER('Checklist.loc DATA'!$D$3:$D$3000,'Checklist.loc DATA'!$C$3:$C$3000=D914,"#no matching result in Checklist.loc DATA")=""),
            IF(_xlfn._xlws.FILTER('GAME.CHECKLIST_ Integrator'!$C$2:$C$3000,'GAME.CHECKLIST_ Integrator'!$D$2:$D$3000=D914,"#no matching result in GAME.CHECKLIST Integrator")="0","#Text found in aircraft PAGE_Integrator but no matching entry name; check that you copy-pasted entry names",
                   _xlfn._xlws.FILTER('GAME.CHECKLIST_ Integrator'!$C$2:$C$3000,'GAME.CHECKLIST_ Integrator'!$D$2:$D$3000=D914,"#no matching result in GAME.CHECKLIST Integrator")),
           _xlfn._xlws.FILTER('Checklist.loc DATA'!$D$3:$D$3000,'Checklist.loc DATA'!$C$3:$C$3000=D914,"#no matching result in Checklist.loc DATA")))</f>
        <v/>
      </c>
      <c r="F914" s="52"/>
      <c r="G914" s="46" t="str" cm="1">
        <f t="array" ref="G914">IF(F914="","",
       IF(OR(_xlfn._xlws.FILTER('Checklist.loc DATA'!$D$3:$D$3000,'Checklist.loc DATA'!$C$3:$C$3000=F914,"#no matching result in Checklist.loc DATA")="#no matching result found in Checklist.loc DATA",_xlfn._xlws.FILTER('Checklist.loc DATA'!$D$3:$D$3000,'Checklist.loc DATA'!$C$3:$C$3000=F914,"#no matching result in Checklist.loc DATA")="MISSING",_xlfn._xlws.FILTER('Checklist.loc DATA'!$D$3:$D$3000,'Checklist.loc DATA'!$C$3:$C$3000=F914,"#no matching result in Checklist.loc DATA")=""),
            IF(_xlfn._xlws.FILTER('GAME.CHECKLIST_ Integrator'!$C$2:$C$3000,'GAME.CHECKLIST_ Integrator'!$D$2:$D$3000=F914,"#no matching result in GAME.CHECKLIST Integrator")="0","#Text found in aircraft PAGE_Integrator but no matching entry name; check that you copy-pasted entry names",
                   _xlfn._xlws.FILTER('GAME.CHECKLIST_ Integrator'!$C$2:$C$3000,'GAME.CHECKLIST_ Integrator'!$D$2:$D$3000=F914,"#no matching result in GAME.CHECKLIST Integrator")),
           _xlfn._xlws.FILTER('Checklist.loc DATA'!$D$3:$D$3000,'Checklist.loc DATA'!$C$3:$C$3000=F914,"#no matching result in Checklist.loc DATA")))</f>
        <v/>
      </c>
      <c r="H914" s="61"/>
      <c r="I914" s="46" t="str" cm="1">
        <f t="array" ref="I914">IF(H914="","",
       IF(OR(_xlfn._xlws.FILTER('Checklist.loc DATA'!$D$3:$D$3000,'Checklist.loc DATA'!$C$3:$C$3000=H914,"#no matching result in Checklist.loc DATA")="#no matching result found in Checklist.loc DATA",_xlfn._xlws.FILTER('Checklist.loc DATA'!$D$3:$D$3000,'Checklist.loc DATA'!$C$3:$C$3000=H914,"#no matching result in Checklist.loc DATA")="MISSING",_xlfn._xlws.FILTER('Checklist.loc DATA'!$D$3:$D$3000,'Checklist.loc DATA'!$C$3:$C$3000=H914,"#no matching result in Checklist.loc DATA")=""),
            IF(_xlfn._xlws.FILTER('GAME.CHECKLIST_ Integrator'!$C$2:$C$3000,'GAME.CHECKLIST_ Integrator'!$D$2:$D$3000=H914,"#no matching result in GAME.CHECKLIST Integrator")="0","#Text found in aircraft PAGE_Integrator but no matching entry name; check that you copy-pasted entry names",
                   _xlfn._xlws.FILTER('GAME.CHECKLIST_ Integrator'!$C$2:$C$3000,'GAME.CHECKLIST_ Integrator'!$D$2:$D$3000=H914,"#no matching result in GAME.CHECKLIST Integrator")),
           _xlfn._xlws.FILTER('Checklist.loc DATA'!$D$3:$D$3000,'Checklist.loc DATA'!$C$3:$C$3000=H914,"#no matching result in Checklist.loc DATA")))</f>
        <v/>
      </c>
      <c r="J914" s="48"/>
      <c r="K914" s="46" t="str" cm="1">
        <f t="array" ref="K914">IF(OR(J914="",J914=0),"",
       IF(OR(_xlfn._xlws.FILTER('Checklist.loc DATA'!$E$3:$E$3000,'Checklist.loc DATA'!$D$3:$D$3000=J914,"#no matching result in Checklist.loc DATA")="#no matching result found in Checklist.loc DATA",_xlfn._xlws.FILTER('Checklist.loc DATA'!$E$3:$E$3000,'Checklist.loc DATA'!$D$3:$D$3000=J914,"#no matching result in Checklist.loc DATA")="MISSING",_xlfn._xlws.FILTER('Checklist.loc DATA'!$E$3:$E$3000,'Checklist.loc DATA'!$D$3:$D$3000=J914,"#no matching result in Checklist.loc DATA")=""),
          IF(_xlfn._xlws.FILTER('CLUE. Integrator'!$C$2:$C$3000,'CLUE. Integrator'!$D$2:$D$3000=J914,"#no matching result in aircraft CLUE_Integrator")="0","#Text found in aircraft CLUE_Integrator but no matching entry name; check that you copy-pasted entry names",
                   _xlfn._xlws.FILTER('CLUE. Integrator'!$C$2:$C$3000,'CLUE. Integrator'!$D$2:$D$3000=J914,"#no matching result in aircraft CLUE_Integrator")),
           _xlfn._xlws.FILTER('Checklist.loc DATA'!$E$3:$E$3000,'Checklist.loc DATA'!$D$3:$D$3000=J914,"#no matching result in Checklist.loc DATA")))</f>
        <v/>
      </c>
      <c r="L914" s="63" t="str">
        <f>IF('Integrator tracking'!G923="","",'Integrator tracking'!G923)</f>
        <v/>
      </c>
      <c r="M914" s="14" t="str">
        <f t="shared" si="28"/>
        <v/>
      </c>
      <c r="N914" s="14" t="str">
        <f>IF(F914="","",
_xlfn.CONCAT('Resource Checklist generator'!$A$2,UPPER('Resource Checklist generator'!$O$1),SUBSTITUTE(_xlfn.CONCAT(G914,"_",I914),"GAME.CHECKLIST_",""),"_",T914,'Resource Checklist generator'!$M$2,L914,'Resource Checklist generator'!$K$2,CHAR(10),
    'Resource Checklist generator'!$L$1,'Resource Checklist generator'!$N$2,'Resource Checklist generator'!$K$1,CHAR(10),
    'Resource Checklist generator'!$N$1
))</f>
        <v/>
      </c>
      <c r="O914" s="14" t="str">
        <f>IF(NOT(OR(U914=0,U914="")),_xlfn.CONCAT('Resource Checklist generator'!$G$2,U914,'Resource Checklist generator'!$H$2,CHAR(10),'Resource Checklist generator'!$I$2),"")</f>
        <v/>
      </c>
      <c r="P914" s="14" t="str">
        <f>IF(NOT(OR(V914=0,V914="")),_xlfn.CONCAT('Resource Checklist generator'!$J$2,V914,'Resource Checklist generator'!$H$2,CHAR(10),'Resource Checklist generator'!$L$2),"")</f>
        <v/>
      </c>
      <c r="Q914" s="14" t="str">
        <f>IF(F914="","",
    _xlfn.CONCAT('Resource Checklist generator'!$A$1,UPPER('Resource Checklist generator'!$O$1),SUBSTITUTE(_xlfn.CONCAT(G914,"_",I914),"GAME.CHECKLIST_",""),'Resource Checklist generator'!$B$1,CHAR(10),
    'Resource Checklist generator'!$C$1,G914,'Resource Checklist generator'!$D$1,I914,'Resource Checklist generator'!$E$1,CHAR(10),
    IF(K914="","",_xlfn.CONCAT('Resource Checklist generator'!$F$1,K914,'Resource Checklist generator'!$G$1,CHAR(10))),
    'Resource Checklist generator'!$J$1,'Resource Checklist generator'!$K$1,CHAR(10),
    'Resource Checklist generator'!$N$1)
)</f>
        <v/>
      </c>
      <c r="R914" s="14"/>
      <c r="S914" s="14" t="str">
        <f t="shared" si="29"/>
        <v/>
      </c>
      <c r="T914" s="14" t="str" cm="1">
        <f t="array" ref="T914">IF(Q914="","",MATCH(MID(Q914,1,255),MID($R$3:$R$999,1,255),0))</f>
        <v/>
      </c>
      <c r="U914" s="14"/>
      <c r="V914" s="14"/>
    </row>
    <row r="915" spans="2:22">
      <c r="B915" s="9"/>
      <c r="C915" s="46" t="str" cm="1">
        <f t="array" ref="C915">IF(B915="","",
       IF(OR(_xlfn._xlws.FILTER('Checklist.loc DATA'!$D$3:$D$3000,'Checklist.loc DATA'!$C$3:$C$3000=B915,"#no matching result in Checklist.loc DATA")="#no matching result found in Checklist.loc DATA",_xlfn._xlws.FILTER('Checklist.loc DATA'!$D$3:$D$3000,'Checklist.loc DATA'!$C$3:$C$3000=B915,"#no matching result in Checklist.loc DATA")="MISSING",_xlfn._xlws.FILTER('Checklist.loc DATA'!$D$3:$D$3000,'Checklist.loc DATA'!$C$3:$C$3000=B915,"#no matching result in Checklist.loc DATA")=""),
            IF(_xlfn._xlws.FILTER('GAME.CHECKLIST_ Integrator'!$C$2:$C$3000,'GAME.CHECKLIST_ Integrator'!$D$2:$D$3000=B915,"#no matching result in GAME.CHECKLIST Integrator")="0","#Text found in aircraft PAGE_Integrator but no matching entry name; check that you copy-pasted entry names",
                   _xlfn._xlws.FILTER('GAME.CHECKLIST_ Integrator'!$C$2:$C$3000,'GAME.CHECKLIST_ Integrator'!$D$2:$D$3000=B915,"#no matching result in GAME.CHECKLIST Integrator")),
           _xlfn._xlws.FILTER('Checklist.loc DATA'!$D$3:$D$3000,'Checklist.loc DATA'!$C$3:$C$3000=B915,"#no matching result in Checklist.loc DATA")))</f>
        <v/>
      </c>
      <c r="D915" s="54"/>
      <c r="E915" s="46" t="str" cm="1">
        <f t="array" ref="E915">IF(D915="","",
       IF(OR(_xlfn._xlws.FILTER('Checklist.loc DATA'!$D$3:$D$3000,'Checklist.loc DATA'!$C$3:$C$3000=D915,"#no matching result in Checklist.loc DATA")="#no matching result found in Checklist.loc DATA",_xlfn._xlws.FILTER('Checklist.loc DATA'!$D$3:$D$3000,'Checklist.loc DATA'!$C$3:$C$3000=D915,"#no matching result in Checklist.loc DATA")="MISSING",_xlfn._xlws.FILTER('Checklist.loc DATA'!$D$3:$D$3000,'Checklist.loc DATA'!$C$3:$C$3000=D915,"#no matching result in Checklist.loc DATA")=""),
            IF(_xlfn._xlws.FILTER('GAME.CHECKLIST_ Integrator'!$C$2:$C$3000,'GAME.CHECKLIST_ Integrator'!$D$2:$D$3000=D915,"#no matching result in GAME.CHECKLIST Integrator")="0","#Text found in aircraft PAGE_Integrator but no matching entry name; check that you copy-pasted entry names",
                   _xlfn._xlws.FILTER('GAME.CHECKLIST_ Integrator'!$C$2:$C$3000,'GAME.CHECKLIST_ Integrator'!$D$2:$D$3000=D915,"#no matching result in GAME.CHECKLIST Integrator")),
           _xlfn._xlws.FILTER('Checklist.loc DATA'!$D$3:$D$3000,'Checklist.loc DATA'!$C$3:$C$3000=D915,"#no matching result in Checklist.loc DATA")))</f>
        <v/>
      </c>
      <c r="F915" s="52"/>
      <c r="G915" s="46" t="str" cm="1">
        <f t="array" ref="G915">IF(F915="","",
       IF(OR(_xlfn._xlws.FILTER('Checklist.loc DATA'!$D$3:$D$3000,'Checklist.loc DATA'!$C$3:$C$3000=F915,"#no matching result in Checklist.loc DATA")="#no matching result found in Checklist.loc DATA",_xlfn._xlws.FILTER('Checklist.loc DATA'!$D$3:$D$3000,'Checklist.loc DATA'!$C$3:$C$3000=F915,"#no matching result in Checklist.loc DATA")="MISSING",_xlfn._xlws.FILTER('Checklist.loc DATA'!$D$3:$D$3000,'Checklist.loc DATA'!$C$3:$C$3000=F915,"#no matching result in Checklist.loc DATA")=""),
            IF(_xlfn._xlws.FILTER('GAME.CHECKLIST_ Integrator'!$C$2:$C$3000,'GAME.CHECKLIST_ Integrator'!$D$2:$D$3000=F915,"#no matching result in GAME.CHECKLIST Integrator")="0","#Text found in aircraft PAGE_Integrator but no matching entry name; check that you copy-pasted entry names",
                   _xlfn._xlws.FILTER('GAME.CHECKLIST_ Integrator'!$C$2:$C$3000,'GAME.CHECKLIST_ Integrator'!$D$2:$D$3000=F915,"#no matching result in GAME.CHECKLIST Integrator")),
           _xlfn._xlws.FILTER('Checklist.loc DATA'!$D$3:$D$3000,'Checklist.loc DATA'!$C$3:$C$3000=F915,"#no matching result in Checklist.loc DATA")))</f>
        <v/>
      </c>
      <c r="H915" s="61"/>
      <c r="I915" s="46" t="str" cm="1">
        <f t="array" ref="I915">IF(H915="","",
       IF(OR(_xlfn._xlws.FILTER('Checklist.loc DATA'!$D$3:$D$3000,'Checklist.loc DATA'!$C$3:$C$3000=H915,"#no matching result in Checklist.loc DATA")="#no matching result found in Checklist.loc DATA",_xlfn._xlws.FILTER('Checklist.loc DATA'!$D$3:$D$3000,'Checklist.loc DATA'!$C$3:$C$3000=H915,"#no matching result in Checklist.loc DATA")="MISSING",_xlfn._xlws.FILTER('Checklist.loc DATA'!$D$3:$D$3000,'Checklist.loc DATA'!$C$3:$C$3000=H915,"#no matching result in Checklist.loc DATA")=""),
            IF(_xlfn._xlws.FILTER('GAME.CHECKLIST_ Integrator'!$C$2:$C$3000,'GAME.CHECKLIST_ Integrator'!$D$2:$D$3000=H915,"#no matching result in GAME.CHECKLIST Integrator")="0","#Text found in aircraft PAGE_Integrator but no matching entry name; check that you copy-pasted entry names",
                   _xlfn._xlws.FILTER('GAME.CHECKLIST_ Integrator'!$C$2:$C$3000,'GAME.CHECKLIST_ Integrator'!$D$2:$D$3000=H915,"#no matching result in GAME.CHECKLIST Integrator")),
           _xlfn._xlws.FILTER('Checklist.loc DATA'!$D$3:$D$3000,'Checklist.loc DATA'!$C$3:$C$3000=H915,"#no matching result in Checklist.loc DATA")))</f>
        <v/>
      </c>
      <c r="J915" s="48"/>
      <c r="K915" s="46" t="str" cm="1">
        <f t="array" ref="K915">IF(OR(J915="",J915=0),"",
       IF(OR(_xlfn._xlws.FILTER('Checklist.loc DATA'!$E$3:$E$3000,'Checklist.loc DATA'!$D$3:$D$3000=J915,"#no matching result in Checklist.loc DATA")="#no matching result found in Checklist.loc DATA",_xlfn._xlws.FILTER('Checklist.loc DATA'!$E$3:$E$3000,'Checklist.loc DATA'!$D$3:$D$3000=J915,"#no matching result in Checklist.loc DATA")="MISSING",_xlfn._xlws.FILTER('Checklist.loc DATA'!$E$3:$E$3000,'Checklist.loc DATA'!$D$3:$D$3000=J915,"#no matching result in Checklist.loc DATA")=""),
          IF(_xlfn._xlws.FILTER('CLUE. Integrator'!$C$2:$C$3000,'CLUE. Integrator'!$D$2:$D$3000=J915,"#no matching result in aircraft CLUE_Integrator")="0","#Text found in aircraft CLUE_Integrator but no matching entry name; check that you copy-pasted entry names",
                   _xlfn._xlws.FILTER('CLUE. Integrator'!$C$2:$C$3000,'CLUE. Integrator'!$D$2:$D$3000=J915,"#no matching result in aircraft CLUE_Integrator")),
           _xlfn._xlws.FILTER('Checklist.loc DATA'!$E$3:$E$3000,'Checklist.loc DATA'!$D$3:$D$3000=J915,"#no matching result in Checklist.loc DATA")))</f>
        <v/>
      </c>
      <c r="L915" s="63" t="str">
        <f>IF('Integrator tracking'!G924="","",'Integrator tracking'!G924)</f>
        <v/>
      </c>
      <c r="M915" s="14" t="str">
        <f t="shared" si="28"/>
        <v/>
      </c>
      <c r="N915" s="14" t="str">
        <f>IF(F915="","",
_xlfn.CONCAT('Resource Checklist generator'!$A$2,UPPER('Resource Checklist generator'!$O$1),SUBSTITUTE(_xlfn.CONCAT(G915,"_",I915),"GAME.CHECKLIST_",""),"_",T915,'Resource Checklist generator'!$M$2,L915,'Resource Checklist generator'!$K$2,CHAR(10),
    'Resource Checklist generator'!$L$1,'Resource Checklist generator'!$N$2,'Resource Checklist generator'!$K$1,CHAR(10),
    'Resource Checklist generator'!$N$1
))</f>
        <v/>
      </c>
      <c r="O915" s="14" t="str">
        <f>IF(NOT(OR(U915=0,U915="")),_xlfn.CONCAT('Resource Checklist generator'!$G$2,U915,'Resource Checklist generator'!$H$2,CHAR(10),'Resource Checklist generator'!$I$2),"")</f>
        <v/>
      </c>
      <c r="P915" s="14" t="str">
        <f>IF(NOT(OR(V915=0,V915="")),_xlfn.CONCAT('Resource Checklist generator'!$J$2,V915,'Resource Checklist generator'!$H$2,CHAR(10),'Resource Checklist generator'!$L$2),"")</f>
        <v/>
      </c>
      <c r="Q915" s="14" t="str">
        <f>IF(F915="","",
    _xlfn.CONCAT('Resource Checklist generator'!$A$1,UPPER('Resource Checklist generator'!$O$1),SUBSTITUTE(_xlfn.CONCAT(G915,"_",I915),"GAME.CHECKLIST_",""),'Resource Checklist generator'!$B$1,CHAR(10),
    'Resource Checklist generator'!$C$1,G915,'Resource Checklist generator'!$D$1,I915,'Resource Checklist generator'!$E$1,CHAR(10),
    IF(K915="","",_xlfn.CONCAT('Resource Checklist generator'!$F$1,K915,'Resource Checklist generator'!$G$1,CHAR(10))),
    'Resource Checklist generator'!$J$1,'Resource Checklist generator'!$K$1,CHAR(10),
    'Resource Checklist generator'!$N$1)
)</f>
        <v/>
      </c>
      <c r="R915" s="14"/>
      <c r="S915" s="14" t="str">
        <f t="shared" si="29"/>
        <v/>
      </c>
      <c r="T915" s="14" t="str" cm="1">
        <f t="array" ref="T915">IF(Q915="","",MATCH(MID(Q915,1,255),MID($R$3:$R$999,1,255),0))</f>
        <v/>
      </c>
      <c r="U915" s="14"/>
      <c r="V915" s="14"/>
    </row>
    <row r="916" spans="2:22">
      <c r="B916" s="9"/>
      <c r="C916" s="46" t="str" cm="1">
        <f t="array" ref="C916">IF(B916="","",
       IF(OR(_xlfn._xlws.FILTER('Checklist.loc DATA'!$D$3:$D$3000,'Checklist.loc DATA'!$C$3:$C$3000=B916,"#no matching result in Checklist.loc DATA")="#no matching result found in Checklist.loc DATA",_xlfn._xlws.FILTER('Checklist.loc DATA'!$D$3:$D$3000,'Checklist.loc DATA'!$C$3:$C$3000=B916,"#no matching result in Checklist.loc DATA")="MISSING",_xlfn._xlws.FILTER('Checklist.loc DATA'!$D$3:$D$3000,'Checklist.loc DATA'!$C$3:$C$3000=B916,"#no matching result in Checklist.loc DATA")=""),
            IF(_xlfn._xlws.FILTER('GAME.CHECKLIST_ Integrator'!$C$2:$C$3000,'GAME.CHECKLIST_ Integrator'!$D$2:$D$3000=B916,"#no matching result in GAME.CHECKLIST Integrator")="0","#Text found in aircraft PAGE_Integrator but no matching entry name; check that you copy-pasted entry names",
                   _xlfn._xlws.FILTER('GAME.CHECKLIST_ Integrator'!$C$2:$C$3000,'GAME.CHECKLIST_ Integrator'!$D$2:$D$3000=B916,"#no matching result in GAME.CHECKLIST Integrator")),
           _xlfn._xlws.FILTER('Checklist.loc DATA'!$D$3:$D$3000,'Checklist.loc DATA'!$C$3:$C$3000=B916,"#no matching result in Checklist.loc DATA")))</f>
        <v/>
      </c>
      <c r="D916" s="54"/>
      <c r="E916" s="46" t="str" cm="1">
        <f t="array" ref="E916">IF(D916="","",
       IF(OR(_xlfn._xlws.FILTER('Checklist.loc DATA'!$D$3:$D$3000,'Checklist.loc DATA'!$C$3:$C$3000=D916,"#no matching result in Checklist.loc DATA")="#no matching result found in Checklist.loc DATA",_xlfn._xlws.FILTER('Checklist.loc DATA'!$D$3:$D$3000,'Checklist.loc DATA'!$C$3:$C$3000=D916,"#no matching result in Checklist.loc DATA")="MISSING",_xlfn._xlws.FILTER('Checklist.loc DATA'!$D$3:$D$3000,'Checklist.loc DATA'!$C$3:$C$3000=D916,"#no matching result in Checklist.loc DATA")=""),
            IF(_xlfn._xlws.FILTER('GAME.CHECKLIST_ Integrator'!$C$2:$C$3000,'GAME.CHECKLIST_ Integrator'!$D$2:$D$3000=D916,"#no matching result in GAME.CHECKLIST Integrator")="0","#Text found in aircraft PAGE_Integrator but no matching entry name; check that you copy-pasted entry names",
                   _xlfn._xlws.FILTER('GAME.CHECKLIST_ Integrator'!$C$2:$C$3000,'GAME.CHECKLIST_ Integrator'!$D$2:$D$3000=D916,"#no matching result in GAME.CHECKLIST Integrator")),
           _xlfn._xlws.FILTER('Checklist.loc DATA'!$D$3:$D$3000,'Checklist.loc DATA'!$C$3:$C$3000=D916,"#no matching result in Checklist.loc DATA")))</f>
        <v/>
      </c>
      <c r="F916" s="52"/>
      <c r="G916" s="46" t="str" cm="1">
        <f t="array" ref="G916">IF(F916="","",
       IF(OR(_xlfn._xlws.FILTER('Checklist.loc DATA'!$D$3:$D$3000,'Checklist.loc DATA'!$C$3:$C$3000=F916,"#no matching result in Checklist.loc DATA")="#no matching result found in Checklist.loc DATA",_xlfn._xlws.FILTER('Checklist.loc DATA'!$D$3:$D$3000,'Checklist.loc DATA'!$C$3:$C$3000=F916,"#no matching result in Checklist.loc DATA")="MISSING",_xlfn._xlws.FILTER('Checklist.loc DATA'!$D$3:$D$3000,'Checklist.loc DATA'!$C$3:$C$3000=F916,"#no matching result in Checklist.loc DATA")=""),
            IF(_xlfn._xlws.FILTER('GAME.CHECKLIST_ Integrator'!$C$2:$C$3000,'GAME.CHECKLIST_ Integrator'!$D$2:$D$3000=F916,"#no matching result in GAME.CHECKLIST Integrator")="0","#Text found in aircraft PAGE_Integrator but no matching entry name; check that you copy-pasted entry names",
                   _xlfn._xlws.FILTER('GAME.CHECKLIST_ Integrator'!$C$2:$C$3000,'GAME.CHECKLIST_ Integrator'!$D$2:$D$3000=F916,"#no matching result in GAME.CHECKLIST Integrator")),
           _xlfn._xlws.FILTER('Checklist.loc DATA'!$D$3:$D$3000,'Checklist.loc DATA'!$C$3:$C$3000=F916,"#no matching result in Checklist.loc DATA")))</f>
        <v/>
      </c>
      <c r="H916" s="61"/>
      <c r="I916" s="46" t="str" cm="1">
        <f t="array" ref="I916">IF(H916="","",
       IF(OR(_xlfn._xlws.FILTER('Checklist.loc DATA'!$D$3:$D$3000,'Checklist.loc DATA'!$C$3:$C$3000=H916,"#no matching result in Checklist.loc DATA")="#no matching result found in Checklist.loc DATA",_xlfn._xlws.FILTER('Checklist.loc DATA'!$D$3:$D$3000,'Checklist.loc DATA'!$C$3:$C$3000=H916,"#no matching result in Checklist.loc DATA")="MISSING",_xlfn._xlws.FILTER('Checklist.loc DATA'!$D$3:$D$3000,'Checklist.loc DATA'!$C$3:$C$3000=H916,"#no matching result in Checklist.loc DATA")=""),
            IF(_xlfn._xlws.FILTER('GAME.CHECKLIST_ Integrator'!$C$2:$C$3000,'GAME.CHECKLIST_ Integrator'!$D$2:$D$3000=H916,"#no matching result in GAME.CHECKLIST Integrator")="0","#Text found in aircraft PAGE_Integrator but no matching entry name; check that you copy-pasted entry names",
                   _xlfn._xlws.FILTER('GAME.CHECKLIST_ Integrator'!$C$2:$C$3000,'GAME.CHECKLIST_ Integrator'!$D$2:$D$3000=H916,"#no matching result in GAME.CHECKLIST Integrator")),
           _xlfn._xlws.FILTER('Checklist.loc DATA'!$D$3:$D$3000,'Checklist.loc DATA'!$C$3:$C$3000=H916,"#no matching result in Checklist.loc DATA")))</f>
        <v/>
      </c>
      <c r="J916" s="48"/>
      <c r="K916" s="46" t="str" cm="1">
        <f t="array" ref="K916">IF(OR(J916="",J916=0),"",
       IF(OR(_xlfn._xlws.FILTER('Checklist.loc DATA'!$E$3:$E$3000,'Checklist.loc DATA'!$D$3:$D$3000=J916,"#no matching result in Checklist.loc DATA")="#no matching result found in Checklist.loc DATA",_xlfn._xlws.FILTER('Checklist.loc DATA'!$E$3:$E$3000,'Checklist.loc DATA'!$D$3:$D$3000=J916,"#no matching result in Checklist.loc DATA")="MISSING",_xlfn._xlws.FILTER('Checklist.loc DATA'!$E$3:$E$3000,'Checklist.loc DATA'!$D$3:$D$3000=J916,"#no matching result in Checklist.loc DATA")=""),
          IF(_xlfn._xlws.FILTER('CLUE. Integrator'!$C$2:$C$3000,'CLUE. Integrator'!$D$2:$D$3000=J916,"#no matching result in aircraft CLUE_Integrator")="0","#Text found in aircraft CLUE_Integrator but no matching entry name; check that you copy-pasted entry names",
                   _xlfn._xlws.FILTER('CLUE. Integrator'!$C$2:$C$3000,'CLUE. Integrator'!$D$2:$D$3000=J916,"#no matching result in aircraft CLUE_Integrator")),
           _xlfn._xlws.FILTER('Checklist.loc DATA'!$E$3:$E$3000,'Checklist.loc DATA'!$D$3:$D$3000=J916,"#no matching result in Checklist.loc DATA")))</f>
        <v/>
      </c>
      <c r="L916" s="63" t="str">
        <f>IF('Integrator tracking'!G925="","",'Integrator tracking'!G925)</f>
        <v/>
      </c>
      <c r="M916" s="14" t="str">
        <f t="shared" si="28"/>
        <v/>
      </c>
      <c r="N916" s="14" t="str">
        <f>IF(F916="","",
_xlfn.CONCAT('Resource Checklist generator'!$A$2,UPPER('Resource Checklist generator'!$O$1),SUBSTITUTE(_xlfn.CONCAT(G916,"_",I916),"GAME.CHECKLIST_",""),"_",T916,'Resource Checklist generator'!$M$2,L916,'Resource Checklist generator'!$K$2,CHAR(10),
    'Resource Checklist generator'!$L$1,'Resource Checklist generator'!$N$2,'Resource Checklist generator'!$K$1,CHAR(10),
    'Resource Checklist generator'!$N$1
))</f>
        <v/>
      </c>
      <c r="O916" s="14" t="str">
        <f>IF(NOT(OR(U916=0,U916="")),_xlfn.CONCAT('Resource Checklist generator'!$G$2,U916,'Resource Checklist generator'!$H$2,CHAR(10),'Resource Checklist generator'!$I$2),"")</f>
        <v/>
      </c>
      <c r="P916" s="14" t="str">
        <f>IF(NOT(OR(V916=0,V916="")),_xlfn.CONCAT('Resource Checklist generator'!$J$2,V916,'Resource Checklist generator'!$H$2,CHAR(10),'Resource Checklist generator'!$L$2),"")</f>
        <v/>
      </c>
      <c r="Q916" s="14" t="str">
        <f>IF(F916="","",
    _xlfn.CONCAT('Resource Checklist generator'!$A$1,UPPER('Resource Checklist generator'!$O$1),SUBSTITUTE(_xlfn.CONCAT(G916,"_",I916),"GAME.CHECKLIST_",""),'Resource Checklist generator'!$B$1,CHAR(10),
    'Resource Checklist generator'!$C$1,G916,'Resource Checklist generator'!$D$1,I916,'Resource Checklist generator'!$E$1,CHAR(10),
    IF(K916="","",_xlfn.CONCAT('Resource Checklist generator'!$F$1,K916,'Resource Checklist generator'!$G$1,CHAR(10))),
    'Resource Checklist generator'!$J$1,'Resource Checklist generator'!$K$1,CHAR(10),
    'Resource Checklist generator'!$N$1)
)</f>
        <v/>
      </c>
      <c r="R916" s="14"/>
      <c r="S916" s="14" t="str">
        <f t="shared" si="29"/>
        <v/>
      </c>
      <c r="T916" s="14" t="str" cm="1">
        <f t="array" ref="T916">IF(Q916="","",MATCH(MID(Q916,1,255),MID($R$3:$R$999,1,255),0))</f>
        <v/>
      </c>
      <c r="U916" s="14"/>
      <c r="V916" s="14"/>
    </row>
    <row r="917" spans="2:22">
      <c r="B917" s="9"/>
      <c r="C917" s="46" t="str" cm="1">
        <f t="array" ref="C917">IF(B917="","",
       IF(OR(_xlfn._xlws.FILTER('Checklist.loc DATA'!$D$3:$D$3000,'Checklist.loc DATA'!$C$3:$C$3000=B917,"#no matching result in Checklist.loc DATA")="#no matching result found in Checklist.loc DATA",_xlfn._xlws.FILTER('Checklist.loc DATA'!$D$3:$D$3000,'Checklist.loc DATA'!$C$3:$C$3000=B917,"#no matching result in Checklist.loc DATA")="MISSING",_xlfn._xlws.FILTER('Checklist.loc DATA'!$D$3:$D$3000,'Checklist.loc DATA'!$C$3:$C$3000=B917,"#no matching result in Checklist.loc DATA")=""),
            IF(_xlfn._xlws.FILTER('GAME.CHECKLIST_ Integrator'!$C$2:$C$3000,'GAME.CHECKLIST_ Integrator'!$D$2:$D$3000=B917,"#no matching result in GAME.CHECKLIST Integrator")="0","#Text found in aircraft PAGE_Integrator but no matching entry name; check that you copy-pasted entry names",
                   _xlfn._xlws.FILTER('GAME.CHECKLIST_ Integrator'!$C$2:$C$3000,'GAME.CHECKLIST_ Integrator'!$D$2:$D$3000=B917,"#no matching result in GAME.CHECKLIST Integrator")),
           _xlfn._xlws.FILTER('Checklist.loc DATA'!$D$3:$D$3000,'Checklist.loc DATA'!$C$3:$C$3000=B917,"#no matching result in Checklist.loc DATA")))</f>
        <v/>
      </c>
      <c r="D917" s="54"/>
      <c r="E917" s="46" t="str" cm="1">
        <f t="array" ref="E917">IF(D917="","",
       IF(OR(_xlfn._xlws.FILTER('Checklist.loc DATA'!$D$3:$D$3000,'Checklist.loc DATA'!$C$3:$C$3000=D917,"#no matching result in Checklist.loc DATA")="#no matching result found in Checklist.loc DATA",_xlfn._xlws.FILTER('Checklist.loc DATA'!$D$3:$D$3000,'Checklist.loc DATA'!$C$3:$C$3000=D917,"#no matching result in Checklist.loc DATA")="MISSING",_xlfn._xlws.FILTER('Checklist.loc DATA'!$D$3:$D$3000,'Checklist.loc DATA'!$C$3:$C$3000=D917,"#no matching result in Checklist.loc DATA")=""),
            IF(_xlfn._xlws.FILTER('GAME.CHECKLIST_ Integrator'!$C$2:$C$3000,'GAME.CHECKLIST_ Integrator'!$D$2:$D$3000=D917,"#no matching result in GAME.CHECKLIST Integrator")="0","#Text found in aircraft PAGE_Integrator but no matching entry name; check that you copy-pasted entry names",
                   _xlfn._xlws.FILTER('GAME.CHECKLIST_ Integrator'!$C$2:$C$3000,'GAME.CHECKLIST_ Integrator'!$D$2:$D$3000=D917,"#no matching result in GAME.CHECKLIST Integrator")),
           _xlfn._xlws.FILTER('Checklist.loc DATA'!$D$3:$D$3000,'Checklist.loc DATA'!$C$3:$C$3000=D917,"#no matching result in Checklist.loc DATA")))</f>
        <v/>
      </c>
      <c r="F917" s="52"/>
      <c r="G917" s="46" t="str" cm="1">
        <f t="array" ref="G917">IF(F917="","",
       IF(OR(_xlfn._xlws.FILTER('Checklist.loc DATA'!$D$3:$D$3000,'Checklist.loc DATA'!$C$3:$C$3000=F917,"#no matching result in Checklist.loc DATA")="#no matching result found in Checklist.loc DATA",_xlfn._xlws.FILTER('Checklist.loc DATA'!$D$3:$D$3000,'Checklist.loc DATA'!$C$3:$C$3000=F917,"#no matching result in Checklist.loc DATA")="MISSING",_xlfn._xlws.FILTER('Checklist.loc DATA'!$D$3:$D$3000,'Checklist.loc DATA'!$C$3:$C$3000=F917,"#no matching result in Checklist.loc DATA")=""),
            IF(_xlfn._xlws.FILTER('GAME.CHECKLIST_ Integrator'!$C$2:$C$3000,'GAME.CHECKLIST_ Integrator'!$D$2:$D$3000=F917,"#no matching result in GAME.CHECKLIST Integrator")="0","#Text found in aircraft PAGE_Integrator but no matching entry name; check that you copy-pasted entry names",
                   _xlfn._xlws.FILTER('GAME.CHECKLIST_ Integrator'!$C$2:$C$3000,'GAME.CHECKLIST_ Integrator'!$D$2:$D$3000=F917,"#no matching result in GAME.CHECKLIST Integrator")),
           _xlfn._xlws.FILTER('Checklist.loc DATA'!$D$3:$D$3000,'Checklist.loc DATA'!$C$3:$C$3000=F917,"#no matching result in Checklist.loc DATA")))</f>
        <v/>
      </c>
      <c r="H917" s="61"/>
      <c r="I917" s="46" t="str" cm="1">
        <f t="array" ref="I917">IF(H917="","",
       IF(OR(_xlfn._xlws.FILTER('Checklist.loc DATA'!$D$3:$D$3000,'Checklist.loc DATA'!$C$3:$C$3000=H917,"#no matching result in Checklist.loc DATA")="#no matching result found in Checklist.loc DATA",_xlfn._xlws.FILTER('Checklist.loc DATA'!$D$3:$D$3000,'Checklist.loc DATA'!$C$3:$C$3000=H917,"#no matching result in Checklist.loc DATA")="MISSING",_xlfn._xlws.FILTER('Checklist.loc DATA'!$D$3:$D$3000,'Checklist.loc DATA'!$C$3:$C$3000=H917,"#no matching result in Checklist.loc DATA")=""),
            IF(_xlfn._xlws.FILTER('GAME.CHECKLIST_ Integrator'!$C$2:$C$3000,'GAME.CHECKLIST_ Integrator'!$D$2:$D$3000=H917,"#no matching result in GAME.CHECKLIST Integrator")="0","#Text found in aircraft PAGE_Integrator but no matching entry name; check that you copy-pasted entry names",
                   _xlfn._xlws.FILTER('GAME.CHECKLIST_ Integrator'!$C$2:$C$3000,'GAME.CHECKLIST_ Integrator'!$D$2:$D$3000=H917,"#no matching result in GAME.CHECKLIST Integrator")),
           _xlfn._xlws.FILTER('Checklist.loc DATA'!$D$3:$D$3000,'Checklist.loc DATA'!$C$3:$C$3000=H917,"#no matching result in Checklist.loc DATA")))</f>
        <v/>
      </c>
      <c r="J917" s="48"/>
      <c r="K917" s="46" t="str" cm="1">
        <f t="array" ref="K917">IF(OR(J917="",J917=0),"",
       IF(OR(_xlfn._xlws.FILTER('Checklist.loc DATA'!$E$3:$E$3000,'Checklist.loc DATA'!$D$3:$D$3000=J917,"#no matching result in Checklist.loc DATA")="#no matching result found in Checklist.loc DATA",_xlfn._xlws.FILTER('Checklist.loc DATA'!$E$3:$E$3000,'Checklist.loc DATA'!$D$3:$D$3000=J917,"#no matching result in Checklist.loc DATA")="MISSING",_xlfn._xlws.FILTER('Checklist.loc DATA'!$E$3:$E$3000,'Checklist.loc DATA'!$D$3:$D$3000=J917,"#no matching result in Checklist.loc DATA")=""),
          IF(_xlfn._xlws.FILTER('CLUE. Integrator'!$C$2:$C$3000,'CLUE. Integrator'!$D$2:$D$3000=J917,"#no matching result in aircraft CLUE_Integrator")="0","#Text found in aircraft CLUE_Integrator but no matching entry name; check that you copy-pasted entry names",
                   _xlfn._xlws.FILTER('CLUE. Integrator'!$C$2:$C$3000,'CLUE. Integrator'!$D$2:$D$3000=J917,"#no matching result in aircraft CLUE_Integrator")),
           _xlfn._xlws.FILTER('Checklist.loc DATA'!$E$3:$E$3000,'Checklist.loc DATA'!$D$3:$D$3000=J917,"#no matching result in Checklist.loc DATA")))</f>
        <v/>
      </c>
      <c r="L917" s="63" t="str">
        <f>IF('Integrator tracking'!G926="","",'Integrator tracking'!G926)</f>
        <v/>
      </c>
      <c r="M917" s="14" t="str">
        <f t="shared" si="28"/>
        <v/>
      </c>
      <c r="N917" s="14" t="str">
        <f>IF(F917="","",
_xlfn.CONCAT('Resource Checklist generator'!$A$2,UPPER('Resource Checklist generator'!$O$1),SUBSTITUTE(_xlfn.CONCAT(G917,"_",I917),"GAME.CHECKLIST_",""),"_",T917,'Resource Checklist generator'!$M$2,L917,'Resource Checklist generator'!$K$2,CHAR(10),
    'Resource Checklist generator'!$L$1,'Resource Checklist generator'!$N$2,'Resource Checklist generator'!$K$1,CHAR(10),
    'Resource Checklist generator'!$N$1
))</f>
        <v/>
      </c>
      <c r="O917" s="14" t="str">
        <f>IF(NOT(OR(U917=0,U917="")),_xlfn.CONCAT('Resource Checklist generator'!$G$2,U917,'Resource Checklist generator'!$H$2,CHAR(10),'Resource Checklist generator'!$I$2),"")</f>
        <v/>
      </c>
      <c r="P917" s="14" t="str">
        <f>IF(NOT(OR(V917=0,V917="")),_xlfn.CONCAT('Resource Checklist generator'!$J$2,V917,'Resource Checklist generator'!$H$2,CHAR(10),'Resource Checklist generator'!$L$2),"")</f>
        <v/>
      </c>
      <c r="Q917" s="14" t="str">
        <f>IF(F917="","",
    _xlfn.CONCAT('Resource Checklist generator'!$A$1,UPPER('Resource Checklist generator'!$O$1),SUBSTITUTE(_xlfn.CONCAT(G917,"_",I917),"GAME.CHECKLIST_",""),'Resource Checklist generator'!$B$1,CHAR(10),
    'Resource Checklist generator'!$C$1,G917,'Resource Checklist generator'!$D$1,I917,'Resource Checklist generator'!$E$1,CHAR(10),
    IF(K917="","",_xlfn.CONCAT('Resource Checklist generator'!$F$1,K917,'Resource Checklist generator'!$G$1,CHAR(10))),
    'Resource Checklist generator'!$J$1,'Resource Checklist generator'!$K$1,CHAR(10),
    'Resource Checklist generator'!$N$1)
)</f>
        <v/>
      </c>
      <c r="R917" s="14"/>
      <c r="S917" s="14" t="str">
        <f t="shared" si="29"/>
        <v/>
      </c>
      <c r="T917" s="14" t="str" cm="1">
        <f t="array" ref="T917">IF(Q917="","",MATCH(MID(Q917,1,255),MID($R$3:$R$999,1,255),0))</f>
        <v/>
      </c>
      <c r="U917" s="14"/>
      <c r="V917" s="14"/>
    </row>
    <row r="918" spans="2:22">
      <c r="B918" s="9"/>
      <c r="C918" s="46" t="str" cm="1">
        <f t="array" ref="C918">IF(B918="","",
       IF(OR(_xlfn._xlws.FILTER('Checklist.loc DATA'!$D$3:$D$3000,'Checklist.loc DATA'!$C$3:$C$3000=B918,"#no matching result in Checklist.loc DATA")="#no matching result found in Checklist.loc DATA",_xlfn._xlws.FILTER('Checklist.loc DATA'!$D$3:$D$3000,'Checklist.loc DATA'!$C$3:$C$3000=B918,"#no matching result in Checklist.loc DATA")="MISSING",_xlfn._xlws.FILTER('Checklist.loc DATA'!$D$3:$D$3000,'Checklist.loc DATA'!$C$3:$C$3000=B918,"#no matching result in Checklist.loc DATA")=""),
            IF(_xlfn._xlws.FILTER('GAME.CHECKLIST_ Integrator'!$C$2:$C$3000,'GAME.CHECKLIST_ Integrator'!$D$2:$D$3000=B918,"#no matching result in GAME.CHECKLIST Integrator")="0","#Text found in aircraft PAGE_Integrator but no matching entry name; check that you copy-pasted entry names",
                   _xlfn._xlws.FILTER('GAME.CHECKLIST_ Integrator'!$C$2:$C$3000,'GAME.CHECKLIST_ Integrator'!$D$2:$D$3000=B918,"#no matching result in GAME.CHECKLIST Integrator")),
           _xlfn._xlws.FILTER('Checklist.loc DATA'!$D$3:$D$3000,'Checklist.loc DATA'!$C$3:$C$3000=B918,"#no matching result in Checklist.loc DATA")))</f>
        <v/>
      </c>
      <c r="D918" s="54"/>
      <c r="E918" s="46" t="str" cm="1">
        <f t="array" ref="E918">IF(D918="","",
       IF(OR(_xlfn._xlws.FILTER('Checklist.loc DATA'!$D$3:$D$3000,'Checklist.loc DATA'!$C$3:$C$3000=D918,"#no matching result in Checklist.loc DATA")="#no matching result found in Checklist.loc DATA",_xlfn._xlws.FILTER('Checklist.loc DATA'!$D$3:$D$3000,'Checklist.loc DATA'!$C$3:$C$3000=D918,"#no matching result in Checklist.loc DATA")="MISSING",_xlfn._xlws.FILTER('Checklist.loc DATA'!$D$3:$D$3000,'Checklist.loc DATA'!$C$3:$C$3000=D918,"#no matching result in Checklist.loc DATA")=""),
            IF(_xlfn._xlws.FILTER('GAME.CHECKLIST_ Integrator'!$C$2:$C$3000,'GAME.CHECKLIST_ Integrator'!$D$2:$D$3000=D918,"#no matching result in GAME.CHECKLIST Integrator")="0","#Text found in aircraft PAGE_Integrator but no matching entry name; check that you copy-pasted entry names",
                   _xlfn._xlws.FILTER('GAME.CHECKLIST_ Integrator'!$C$2:$C$3000,'GAME.CHECKLIST_ Integrator'!$D$2:$D$3000=D918,"#no matching result in GAME.CHECKLIST Integrator")),
           _xlfn._xlws.FILTER('Checklist.loc DATA'!$D$3:$D$3000,'Checklist.loc DATA'!$C$3:$C$3000=D918,"#no matching result in Checklist.loc DATA")))</f>
        <v/>
      </c>
      <c r="F918" s="52"/>
      <c r="G918" s="46" t="str" cm="1">
        <f t="array" ref="G918">IF(F918="","",
       IF(OR(_xlfn._xlws.FILTER('Checklist.loc DATA'!$D$3:$D$3000,'Checklist.loc DATA'!$C$3:$C$3000=F918,"#no matching result in Checklist.loc DATA")="#no matching result found in Checklist.loc DATA",_xlfn._xlws.FILTER('Checklist.loc DATA'!$D$3:$D$3000,'Checklist.loc DATA'!$C$3:$C$3000=F918,"#no matching result in Checklist.loc DATA")="MISSING",_xlfn._xlws.FILTER('Checklist.loc DATA'!$D$3:$D$3000,'Checklist.loc DATA'!$C$3:$C$3000=F918,"#no matching result in Checklist.loc DATA")=""),
            IF(_xlfn._xlws.FILTER('GAME.CHECKLIST_ Integrator'!$C$2:$C$3000,'GAME.CHECKLIST_ Integrator'!$D$2:$D$3000=F918,"#no matching result in GAME.CHECKLIST Integrator")="0","#Text found in aircraft PAGE_Integrator but no matching entry name; check that you copy-pasted entry names",
                   _xlfn._xlws.FILTER('GAME.CHECKLIST_ Integrator'!$C$2:$C$3000,'GAME.CHECKLIST_ Integrator'!$D$2:$D$3000=F918,"#no matching result in GAME.CHECKLIST Integrator")),
           _xlfn._xlws.FILTER('Checklist.loc DATA'!$D$3:$D$3000,'Checklist.loc DATA'!$C$3:$C$3000=F918,"#no matching result in Checklist.loc DATA")))</f>
        <v/>
      </c>
      <c r="H918" s="61"/>
      <c r="I918" s="46" t="str" cm="1">
        <f t="array" ref="I918">IF(H918="","",
       IF(OR(_xlfn._xlws.FILTER('Checklist.loc DATA'!$D$3:$D$3000,'Checklist.loc DATA'!$C$3:$C$3000=H918,"#no matching result in Checklist.loc DATA")="#no matching result found in Checklist.loc DATA",_xlfn._xlws.FILTER('Checklist.loc DATA'!$D$3:$D$3000,'Checklist.loc DATA'!$C$3:$C$3000=H918,"#no matching result in Checklist.loc DATA")="MISSING",_xlfn._xlws.FILTER('Checklist.loc DATA'!$D$3:$D$3000,'Checklist.loc DATA'!$C$3:$C$3000=H918,"#no matching result in Checklist.loc DATA")=""),
            IF(_xlfn._xlws.FILTER('GAME.CHECKLIST_ Integrator'!$C$2:$C$3000,'GAME.CHECKLIST_ Integrator'!$D$2:$D$3000=H918,"#no matching result in GAME.CHECKLIST Integrator")="0","#Text found in aircraft PAGE_Integrator but no matching entry name; check that you copy-pasted entry names",
                   _xlfn._xlws.FILTER('GAME.CHECKLIST_ Integrator'!$C$2:$C$3000,'GAME.CHECKLIST_ Integrator'!$D$2:$D$3000=H918,"#no matching result in GAME.CHECKLIST Integrator")),
           _xlfn._xlws.FILTER('Checklist.loc DATA'!$D$3:$D$3000,'Checklist.loc DATA'!$C$3:$C$3000=H918,"#no matching result in Checklist.loc DATA")))</f>
        <v/>
      </c>
      <c r="J918" s="48"/>
      <c r="K918" s="46" t="str" cm="1">
        <f t="array" ref="K918">IF(OR(J918="",J918=0),"",
       IF(OR(_xlfn._xlws.FILTER('Checklist.loc DATA'!$E$3:$E$3000,'Checklist.loc DATA'!$D$3:$D$3000=J918,"#no matching result in Checklist.loc DATA")="#no matching result found in Checklist.loc DATA",_xlfn._xlws.FILTER('Checklist.loc DATA'!$E$3:$E$3000,'Checklist.loc DATA'!$D$3:$D$3000=J918,"#no matching result in Checklist.loc DATA")="MISSING",_xlfn._xlws.FILTER('Checklist.loc DATA'!$E$3:$E$3000,'Checklist.loc DATA'!$D$3:$D$3000=J918,"#no matching result in Checklist.loc DATA")=""),
          IF(_xlfn._xlws.FILTER('CLUE. Integrator'!$C$2:$C$3000,'CLUE. Integrator'!$D$2:$D$3000=J918,"#no matching result in aircraft CLUE_Integrator")="0","#Text found in aircraft CLUE_Integrator but no matching entry name; check that you copy-pasted entry names",
                   _xlfn._xlws.FILTER('CLUE. Integrator'!$C$2:$C$3000,'CLUE. Integrator'!$D$2:$D$3000=J918,"#no matching result in aircraft CLUE_Integrator")),
           _xlfn._xlws.FILTER('Checklist.loc DATA'!$E$3:$E$3000,'Checklist.loc DATA'!$D$3:$D$3000=J918,"#no matching result in Checklist.loc DATA")))</f>
        <v/>
      </c>
      <c r="L918" s="63" t="str">
        <f>IF('Integrator tracking'!G927="","",'Integrator tracking'!G927)</f>
        <v/>
      </c>
      <c r="M918" s="14" t="str">
        <f t="shared" si="28"/>
        <v/>
      </c>
      <c r="N918" s="14" t="str">
        <f>IF(F918="","",
_xlfn.CONCAT('Resource Checklist generator'!$A$2,UPPER('Resource Checklist generator'!$O$1),SUBSTITUTE(_xlfn.CONCAT(G918,"_",I918),"GAME.CHECKLIST_",""),"_",T918,'Resource Checklist generator'!$M$2,L918,'Resource Checklist generator'!$K$2,CHAR(10),
    'Resource Checklist generator'!$L$1,'Resource Checklist generator'!$N$2,'Resource Checklist generator'!$K$1,CHAR(10),
    'Resource Checklist generator'!$N$1
))</f>
        <v/>
      </c>
      <c r="O918" s="14" t="str">
        <f>IF(NOT(OR(U918=0,U918="")),_xlfn.CONCAT('Resource Checklist generator'!$G$2,U918,'Resource Checklist generator'!$H$2,CHAR(10),'Resource Checklist generator'!$I$2),"")</f>
        <v/>
      </c>
      <c r="P918" s="14" t="str">
        <f>IF(NOT(OR(V918=0,V918="")),_xlfn.CONCAT('Resource Checklist generator'!$J$2,V918,'Resource Checklist generator'!$H$2,CHAR(10),'Resource Checklist generator'!$L$2),"")</f>
        <v/>
      </c>
      <c r="Q918" s="14" t="str">
        <f>IF(F918="","",
    _xlfn.CONCAT('Resource Checklist generator'!$A$1,UPPER('Resource Checklist generator'!$O$1),SUBSTITUTE(_xlfn.CONCAT(G918,"_",I918),"GAME.CHECKLIST_",""),'Resource Checklist generator'!$B$1,CHAR(10),
    'Resource Checklist generator'!$C$1,G918,'Resource Checklist generator'!$D$1,I918,'Resource Checklist generator'!$E$1,CHAR(10),
    IF(K918="","",_xlfn.CONCAT('Resource Checklist generator'!$F$1,K918,'Resource Checklist generator'!$G$1,CHAR(10))),
    'Resource Checklist generator'!$J$1,'Resource Checklist generator'!$K$1,CHAR(10),
    'Resource Checklist generator'!$N$1)
)</f>
        <v/>
      </c>
      <c r="R918" s="14"/>
      <c r="S918" s="14" t="str">
        <f t="shared" si="29"/>
        <v/>
      </c>
      <c r="T918" s="14" t="str" cm="1">
        <f t="array" ref="T918">IF(Q918="","",MATCH(MID(Q918,1,255),MID($R$3:$R$999,1,255),0))</f>
        <v/>
      </c>
      <c r="U918" s="14"/>
      <c r="V918" s="14"/>
    </row>
    <row r="919" spans="2:22">
      <c r="B919" s="9"/>
      <c r="C919" s="46" t="str" cm="1">
        <f t="array" ref="C919">IF(B919="","",
       IF(OR(_xlfn._xlws.FILTER('Checklist.loc DATA'!$D$3:$D$3000,'Checklist.loc DATA'!$C$3:$C$3000=B919,"#no matching result in Checklist.loc DATA")="#no matching result found in Checklist.loc DATA",_xlfn._xlws.FILTER('Checklist.loc DATA'!$D$3:$D$3000,'Checklist.loc DATA'!$C$3:$C$3000=B919,"#no matching result in Checklist.loc DATA")="MISSING",_xlfn._xlws.FILTER('Checklist.loc DATA'!$D$3:$D$3000,'Checklist.loc DATA'!$C$3:$C$3000=B919,"#no matching result in Checklist.loc DATA")=""),
            IF(_xlfn._xlws.FILTER('GAME.CHECKLIST_ Integrator'!$C$2:$C$3000,'GAME.CHECKLIST_ Integrator'!$D$2:$D$3000=B919,"#no matching result in GAME.CHECKLIST Integrator")="0","#Text found in aircraft PAGE_Integrator but no matching entry name; check that you copy-pasted entry names",
                   _xlfn._xlws.FILTER('GAME.CHECKLIST_ Integrator'!$C$2:$C$3000,'GAME.CHECKLIST_ Integrator'!$D$2:$D$3000=B919,"#no matching result in GAME.CHECKLIST Integrator")),
           _xlfn._xlws.FILTER('Checklist.loc DATA'!$D$3:$D$3000,'Checklist.loc DATA'!$C$3:$C$3000=B919,"#no matching result in Checklist.loc DATA")))</f>
        <v/>
      </c>
      <c r="D919" s="54"/>
      <c r="E919" s="46" t="str" cm="1">
        <f t="array" ref="E919">IF(D919="","",
       IF(OR(_xlfn._xlws.FILTER('Checklist.loc DATA'!$D$3:$D$3000,'Checklist.loc DATA'!$C$3:$C$3000=D919,"#no matching result in Checklist.loc DATA")="#no matching result found in Checklist.loc DATA",_xlfn._xlws.FILTER('Checklist.loc DATA'!$D$3:$D$3000,'Checklist.loc DATA'!$C$3:$C$3000=D919,"#no matching result in Checklist.loc DATA")="MISSING",_xlfn._xlws.FILTER('Checklist.loc DATA'!$D$3:$D$3000,'Checklist.loc DATA'!$C$3:$C$3000=D919,"#no matching result in Checklist.loc DATA")=""),
            IF(_xlfn._xlws.FILTER('GAME.CHECKLIST_ Integrator'!$C$2:$C$3000,'GAME.CHECKLIST_ Integrator'!$D$2:$D$3000=D919,"#no matching result in GAME.CHECKLIST Integrator")="0","#Text found in aircraft PAGE_Integrator but no matching entry name; check that you copy-pasted entry names",
                   _xlfn._xlws.FILTER('GAME.CHECKLIST_ Integrator'!$C$2:$C$3000,'GAME.CHECKLIST_ Integrator'!$D$2:$D$3000=D919,"#no matching result in GAME.CHECKLIST Integrator")),
           _xlfn._xlws.FILTER('Checklist.loc DATA'!$D$3:$D$3000,'Checklist.loc DATA'!$C$3:$C$3000=D919,"#no matching result in Checklist.loc DATA")))</f>
        <v/>
      </c>
      <c r="F919" s="52"/>
      <c r="G919" s="46" t="str" cm="1">
        <f t="array" ref="G919">IF(F919="","",
       IF(OR(_xlfn._xlws.FILTER('Checklist.loc DATA'!$D$3:$D$3000,'Checklist.loc DATA'!$C$3:$C$3000=F919,"#no matching result in Checklist.loc DATA")="#no matching result found in Checklist.loc DATA",_xlfn._xlws.FILTER('Checklist.loc DATA'!$D$3:$D$3000,'Checklist.loc DATA'!$C$3:$C$3000=F919,"#no matching result in Checklist.loc DATA")="MISSING",_xlfn._xlws.FILTER('Checklist.loc DATA'!$D$3:$D$3000,'Checklist.loc DATA'!$C$3:$C$3000=F919,"#no matching result in Checklist.loc DATA")=""),
            IF(_xlfn._xlws.FILTER('GAME.CHECKLIST_ Integrator'!$C$2:$C$3000,'GAME.CHECKLIST_ Integrator'!$D$2:$D$3000=F919,"#no matching result in GAME.CHECKLIST Integrator")="0","#Text found in aircraft PAGE_Integrator but no matching entry name; check that you copy-pasted entry names",
                   _xlfn._xlws.FILTER('GAME.CHECKLIST_ Integrator'!$C$2:$C$3000,'GAME.CHECKLIST_ Integrator'!$D$2:$D$3000=F919,"#no matching result in GAME.CHECKLIST Integrator")),
           _xlfn._xlws.FILTER('Checklist.loc DATA'!$D$3:$D$3000,'Checklist.loc DATA'!$C$3:$C$3000=F919,"#no matching result in Checklist.loc DATA")))</f>
        <v/>
      </c>
      <c r="H919" s="61"/>
      <c r="I919" s="46" t="str" cm="1">
        <f t="array" ref="I919">IF(H919="","",
       IF(OR(_xlfn._xlws.FILTER('Checklist.loc DATA'!$D$3:$D$3000,'Checklist.loc DATA'!$C$3:$C$3000=H919,"#no matching result in Checklist.loc DATA")="#no matching result found in Checklist.loc DATA",_xlfn._xlws.FILTER('Checklist.loc DATA'!$D$3:$D$3000,'Checklist.loc DATA'!$C$3:$C$3000=H919,"#no matching result in Checklist.loc DATA")="MISSING",_xlfn._xlws.FILTER('Checklist.loc DATA'!$D$3:$D$3000,'Checklist.loc DATA'!$C$3:$C$3000=H919,"#no matching result in Checklist.loc DATA")=""),
            IF(_xlfn._xlws.FILTER('GAME.CHECKLIST_ Integrator'!$C$2:$C$3000,'GAME.CHECKLIST_ Integrator'!$D$2:$D$3000=H919,"#no matching result in GAME.CHECKLIST Integrator")="0","#Text found in aircraft PAGE_Integrator but no matching entry name; check that you copy-pasted entry names",
                   _xlfn._xlws.FILTER('GAME.CHECKLIST_ Integrator'!$C$2:$C$3000,'GAME.CHECKLIST_ Integrator'!$D$2:$D$3000=H919,"#no matching result in GAME.CHECKLIST Integrator")),
           _xlfn._xlws.FILTER('Checklist.loc DATA'!$D$3:$D$3000,'Checklist.loc DATA'!$C$3:$C$3000=H919,"#no matching result in Checklist.loc DATA")))</f>
        <v/>
      </c>
      <c r="J919" s="48"/>
      <c r="K919" s="46" t="str" cm="1">
        <f t="array" ref="K919">IF(OR(J919="",J919=0),"",
       IF(OR(_xlfn._xlws.FILTER('Checklist.loc DATA'!$E$3:$E$3000,'Checklist.loc DATA'!$D$3:$D$3000=J919,"#no matching result in Checklist.loc DATA")="#no matching result found in Checklist.loc DATA",_xlfn._xlws.FILTER('Checklist.loc DATA'!$E$3:$E$3000,'Checklist.loc DATA'!$D$3:$D$3000=J919,"#no matching result in Checklist.loc DATA")="MISSING",_xlfn._xlws.FILTER('Checklist.loc DATA'!$E$3:$E$3000,'Checklist.loc DATA'!$D$3:$D$3000=J919,"#no matching result in Checklist.loc DATA")=""),
          IF(_xlfn._xlws.FILTER('CLUE. Integrator'!$C$2:$C$3000,'CLUE. Integrator'!$D$2:$D$3000=J919,"#no matching result in aircraft CLUE_Integrator")="0","#Text found in aircraft CLUE_Integrator but no matching entry name; check that you copy-pasted entry names",
                   _xlfn._xlws.FILTER('CLUE. Integrator'!$C$2:$C$3000,'CLUE. Integrator'!$D$2:$D$3000=J919,"#no matching result in aircraft CLUE_Integrator")),
           _xlfn._xlws.FILTER('Checklist.loc DATA'!$E$3:$E$3000,'Checklist.loc DATA'!$D$3:$D$3000=J919,"#no matching result in Checklist.loc DATA")))</f>
        <v/>
      </c>
      <c r="L919" s="63" t="str">
        <f>IF('Integrator tracking'!G928="","",'Integrator tracking'!G928)</f>
        <v/>
      </c>
      <c r="M919" s="14" t="str">
        <f t="shared" si="28"/>
        <v/>
      </c>
      <c r="N919" s="14" t="str">
        <f>IF(F919="","",
_xlfn.CONCAT('Resource Checklist generator'!$A$2,UPPER('Resource Checklist generator'!$O$1),SUBSTITUTE(_xlfn.CONCAT(G919,"_",I919),"GAME.CHECKLIST_",""),"_",T919,'Resource Checklist generator'!$M$2,L919,'Resource Checklist generator'!$K$2,CHAR(10),
    'Resource Checklist generator'!$L$1,'Resource Checklist generator'!$N$2,'Resource Checklist generator'!$K$1,CHAR(10),
    'Resource Checklist generator'!$N$1
))</f>
        <v/>
      </c>
      <c r="O919" s="14" t="str">
        <f>IF(NOT(OR(U919=0,U919="")),_xlfn.CONCAT('Resource Checklist generator'!$G$2,U919,'Resource Checklist generator'!$H$2,CHAR(10),'Resource Checklist generator'!$I$2),"")</f>
        <v/>
      </c>
      <c r="P919" s="14" t="str">
        <f>IF(NOT(OR(V919=0,V919="")),_xlfn.CONCAT('Resource Checklist generator'!$J$2,V919,'Resource Checklist generator'!$H$2,CHAR(10),'Resource Checklist generator'!$L$2),"")</f>
        <v/>
      </c>
      <c r="Q919" s="14" t="str">
        <f>IF(F919="","",
    _xlfn.CONCAT('Resource Checklist generator'!$A$1,UPPER('Resource Checklist generator'!$O$1),SUBSTITUTE(_xlfn.CONCAT(G919,"_",I919),"GAME.CHECKLIST_",""),'Resource Checklist generator'!$B$1,CHAR(10),
    'Resource Checklist generator'!$C$1,G919,'Resource Checklist generator'!$D$1,I919,'Resource Checklist generator'!$E$1,CHAR(10),
    IF(K919="","",_xlfn.CONCAT('Resource Checklist generator'!$F$1,K919,'Resource Checklist generator'!$G$1,CHAR(10))),
    'Resource Checklist generator'!$J$1,'Resource Checklist generator'!$K$1,CHAR(10),
    'Resource Checklist generator'!$N$1)
)</f>
        <v/>
      </c>
      <c r="R919" s="14"/>
      <c r="S919" s="14" t="str">
        <f t="shared" si="29"/>
        <v/>
      </c>
      <c r="T919" s="14" t="str" cm="1">
        <f t="array" ref="T919">IF(Q919="","",MATCH(MID(Q919,1,255),MID($R$3:$R$999,1,255),0))</f>
        <v/>
      </c>
      <c r="U919" s="14"/>
      <c r="V919" s="14"/>
    </row>
    <row r="920" spans="2:22">
      <c r="B920" s="9"/>
      <c r="C920" s="46" t="str" cm="1">
        <f t="array" ref="C920">IF(B920="","",
       IF(OR(_xlfn._xlws.FILTER('Checklist.loc DATA'!$D$3:$D$3000,'Checklist.loc DATA'!$C$3:$C$3000=B920,"#no matching result in Checklist.loc DATA")="#no matching result found in Checklist.loc DATA",_xlfn._xlws.FILTER('Checklist.loc DATA'!$D$3:$D$3000,'Checklist.loc DATA'!$C$3:$C$3000=B920,"#no matching result in Checklist.loc DATA")="MISSING",_xlfn._xlws.FILTER('Checklist.loc DATA'!$D$3:$D$3000,'Checklist.loc DATA'!$C$3:$C$3000=B920,"#no matching result in Checklist.loc DATA")=""),
            IF(_xlfn._xlws.FILTER('GAME.CHECKLIST_ Integrator'!$C$2:$C$3000,'GAME.CHECKLIST_ Integrator'!$D$2:$D$3000=B920,"#no matching result in GAME.CHECKLIST Integrator")="0","#Text found in aircraft PAGE_Integrator but no matching entry name; check that you copy-pasted entry names",
                   _xlfn._xlws.FILTER('GAME.CHECKLIST_ Integrator'!$C$2:$C$3000,'GAME.CHECKLIST_ Integrator'!$D$2:$D$3000=B920,"#no matching result in GAME.CHECKLIST Integrator")),
           _xlfn._xlws.FILTER('Checklist.loc DATA'!$D$3:$D$3000,'Checklist.loc DATA'!$C$3:$C$3000=B920,"#no matching result in Checklist.loc DATA")))</f>
        <v/>
      </c>
      <c r="D920" s="54"/>
      <c r="E920" s="46" t="str" cm="1">
        <f t="array" ref="E920">IF(D920="","",
       IF(OR(_xlfn._xlws.FILTER('Checklist.loc DATA'!$D$3:$D$3000,'Checklist.loc DATA'!$C$3:$C$3000=D920,"#no matching result in Checklist.loc DATA")="#no matching result found in Checklist.loc DATA",_xlfn._xlws.FILTER('Checklist.loc DATA'!$D$3:$D$3000,'Checklist.loc DATA'!$C$3:$C$3000=D920,"#no matching result in Checklist.loc DATA")="MISSING",_xlfn._xlws.FILTER('Checklist.loc DATA'!$D$3:$D$3000,'Checklist.loc DATA'!$C$3:$C$3000=D920,"#no matching result in Checklist.loc DATA")=""),
            IF(_xlfn._xlws.FILTER('GAME.CHECKLIST_ Integrator'!$C$2:$C$3000,'GAME.CHECKLIST_ Integrator'!$D$2:$D$3000=D920,"#no matching result in GAME.CHECKLIST Integrator")="0","#Text found in aircraft PAGE_Integrator but no matching entry name; check that you copy-pasted entry names",
                   _xlfn._xlws.FILTER('GAME.CHECKLIST_ Integrator'!$C$2:$C$3000,'GAME.CHECKLIST_ Integrator'!$D$2:$D$3000=D920,"#no matching result in GAME.CHECKLIST Integrator")),
           _xlfn._xlws.FILTER('Checklist.loc DATA'!$D$3:$D$3000,'Checklist.loc DATA'!$C$3:$C$3000=D920,"#no matching result in Checklist.loc DATA")))</f>
        <v/>
      </c>
      <c r="F920" s="52"/>
      <c r="G920" s="46" t="str" cm="1">
        <f t="array" ref="G920">IF(F920="","",
       IF(OR(_xlfn._xlws.FILTER('Checklist.loc DATA'!$D$3:$D$3000,'Checklist.loc DATA'!$C$3:$C$3000=F920,"#no matching result in Checklist.loc DATA")="#no matching result found in Checklist.loc DATA",_xlfn._xlws.FILTER('Checklist.loc DATA'!$D$3:$D$3000,'Checklist.loc DATA'!$C$3:$C$3000=F920,"#no matching result in Checklist.loc DATA")="MISSING",_xlfn._xlws.FILTER('Checklist.loc DATA'!$D$3:$D$3000,'Checklist.loc DATA'!$C$3:$C$3000=F920,"#no matching result in Checklist.loc DATA")=""),
            IF(_xlfn._xlws.FILTER('GAME.CHECKLIST_ Integrator'!$C$2:$C$3000,'GAME.CHECKLIST_ Integrator'!$D$2:$D$3000=F920,"#no matching result in GAME.CHECKLIST Integrator")="0","#Text found in aircraft PAGE_Integrator but no matching entry name; check that you copy-pasted entry names",
                   _xlfn._xlws.FILTER('GAME.CHECKLIST_ Integrator'!$C$2:$C$3000,'GAME.CHECKLIST_ Integrator'!$D$2:$D$3000=F920,"#no matching result in GAME.CHECKLIST Integrator")),
           _xlfn._xlws.FILTER('Checklist.loc DATA'!$D$3:$D$3000,'Checklist.loc DATA'!$C$3:$C$3000=F920,"#no matching result in Checklist.loc DATA")))</f>
        <v/>
      </c>
      <c r="H920" s="61"/>
      <c r="I920" s="46" t="str" cm="1">
        <f t="array" ref="I920">IF(H920="","",
       IF(OR(_xlfn._xlws.FILTER('Checklist.loc DATA'!$D$3:$D$3000,'Checklist.loc DATA'!$C$3:$C$3000=H920,"#no matching result in Checklist.loc DATA")="#no matching result found in Checklist.loc DATA",_xlfn._xlws.FILTER('Checklist.loc DATA'!$D$3:$D$3000,'Checklist.loc DATA'!$C$3:$C$3000=H920,"#no matching result in Checklist.loc DATA")="MISSING",_xlfn._xlws.FILTER('Checklist.loc DATA'!$D$3:$D$3000,'Checklist.loc DATA'!$C$3:$C$3000=H920,"#no matching result in Checklist.loc DATA")=""),
            IF(_xlfn._xlws.FILTER('GAME.CHECKLIST_ Integrator'!$C$2:$C$3000,'GAME.CHECKLIST_ Integrator'!$D$2:$D$3000=H920,"#no matching result in GAME.CHECKLIST Integrator")="0","#Text found in aircraft PAGE_Integrator but no matching entry name; check that you copy-pasted entry names",
                   _xlfn._xlws.FILTER('GAME.CHECKLIST_ Integrator'!$C$2:$C$3000,'GAME.CHECKLIST_ Integrator'!$D$2:$D$3000=H920,"#no matching result in GAME.CHECKLIST Integrator")),
           _xlfn._xlws.FILTER('Checklist.loc DATA'!$D$3:$D$3000,'Checklist.loc DATA'!$C$3:$C$3000=H920,"#no matching result in Checklist.loc DATA")))</f>
        <v/>
      </c>
      <c r="J920" s="48"/>
      <c r="K920" s="46" t="str" cm="1">
        <f t="array" ref="K920">IF(OR(J920="",J920=0),"",
       IF(OR(_xlfn._xlws.FILTER('Checklist.loc DATA'!$E$3:$E$3000,'Checklist.loc DATA'!$D$3:$D$3000=J920,"#no matching result in Checklist.loc DATA")="#no matching result found in Checklist.loc DATA",_xlfn._xlws.FILTER('Checklist.loc DATA'!$E$3:$E$3000,'Checklist.loc DATA'!$D$3:$D$3000=J920,"#no matching result in Checklist.loc DATA")="MISSING",_xlfn._xlws.FILTER('Checklist.loc DATA'!$E$3:$E$3000,'Checklist.loc DATA'!$D$3:$D$3000=J920,"#no matching result in Checklist.loc DATA")=""),
          IF(_xlfn._xlws.FILTER('CLUE. Integrator'!$C$2:$C$3000,'CLUE. Integrator'!$D$2:$D$3000=J920,"#no matching result in aircraft CLUE_Integrator")="0","#Text found in aircraft CLUE_Integrator but no matching entry name; check that you copy-pasted entry names",
                   _xlfn._xlws.FILTER('CLUE. Integrator'!$C$2:$C$3000,'CLUE. Integrator'!$D$2:$D$3000=J920,"#no matching result in aircraft CLUE_Integrator")),
           _xlfn._xlws.FILTER('Checklist.loc DATA'!$E$3:$E$3000,'Checklist.loc DATA'!$D$3:$D$3000=J920,"#no matching result in Checklist.loc DATA")))</f>
        <v/>
      </c>
      <c r="L920" s="63" t="str">
        <f>IF('Integrator tracking'!G929="","",'Integrator tracking'!G929)</f>
        <v/>
      </c>
      <c r="M920" s="14" t="str">
        <f t="shared" si="28"/>
        <v/>
      </c>
      <c r="N920" s="14" t="str">
        <f>IF(F920="","",
_xlfn.CONCAT('Resource Checklist generator'!$A$2,UPPER('Resource Checklist generator'!$O$1),SUBSTITUTE(_xlfn.CONCAT(G920,"_",I920),"GAME.CHECKLIST_",""),"_",T920,'Resource Checklist generator'!$M$2,L920,'Resource Checklist generator'!$K$2,CHAR(10),
    'Resource Checklist generator'!$L$1,'Resource Checklist generator'!$N$2,'Resource Checklist generator'!$K$1,CHAR(10),
    'Resource Checklist generator'!$N$1
))</f>
        <v/>
      </c>
      <c r="O920" s="14" t="str">
        <f>IF(NOT(OR(U920=0,U920="")),_xlfn.CONCAT('Resource Checklist generator'!$G$2,U920,'Resource Checklist generator'!$H$2,CHAR(10),'Resource Checklist generator'!$I$2),"")</f>
        <v/>
      </c>
      <c r="P920" s="14" t="str">
        <f>IF(NOT(OR(V920=0,V920="")),_xlfn.CONCAT('Resource Checklist generator'!$J$2,V920,'Resource Checklist generator'!$H$2,CHAR(10),'Resource Checklist generator'!$L$2),"")</f>
        <v/>
      </c>
      <c r="Q920" s="14" t="str">
        <f>IF(F920="","",
    _xlfn.CONCAT('Resource Checklist generator'!$A$1,UPPER('Resource Checklist generator'!$O$1),SUBSTITUTE(_xlfn.CONCAT(G920,"_",I920),"GAME.CHECKLIST_",""),'Resource Checklist generator'!$B$1,CHAR(10),
    'Resource Checklist generator'!$C$1,G920,'Resource Checklist generator'!$D$1,I920,'Resource Checklist generator'!$E$1,CHAR(10),
    IF(K920="","",_xlfn.CONCAT('Resource Checklist generator'!$F$1,K920,'Resource Checklist generator'!$G$1,CHAR(10))),
    'Resource Checklist generator'!$J$1,'Resource Checklist generator'!$K$1,CHAR(10),
    'Resource Checklist generator'!$N$1)
)</f>
        <v/>
      </c>
      <c r="R920" s="14"/>
      <c r="S920" s="14" t="str">
        <f t="shared" si="29"/>
        <v/>
      </c>
      <c r="T920" s="14" t="str" cm="1">
        <f t="array" ref="T920">IF(Q920="","",MATCH(MID(Q920,1,255),MID($R$3:$R$999,1,255),0))</f>
        <v/>
      </c>
      <c r="U920" s="14"/>
      <c r="V920" s="14"/>
    </row>
    <row r="921" spans="2:22">
      <c r="B921" s="9"/>
      <c r="C921" s="46" t="str" cm="1">
        <f t="array" ref="C921">IF(B921="","",
       IF(OR(_xlfn._xlws.FILTER('Checklist.loc DATA'!$D$3:$D$3000,'Checklist.loc DATA'!$C$3:$C$3000=B921,"#no matching result in Checklist.loc DATA")="#no matching result found in Checklist.loc DATA",_xlfn._xlws.FILTER('Checklist.loc DATA'!$D$3:$D$3000,'Checklist.loc DATA'!$C$3:$C$3000=B921,"#no matching result in Checklist.loc DATA")="MISSING",_xlfn._xlws.FILTER('Checklist.loc DATA'!$D$3:$D$3000,'Checklist.loc DATA'!$C$3:$C$3000=B921,"#no matching result in Checklist.loc DATA")=""),
            IF(_xlfn._xlws.FILTER('GAME.CHECKLIST_ Integrator'!$C$2:$C$3000,'GAME.CHECKLIST_ Integrator'!$D$2:$D$3000=B921,"#no matching result in GAME.CHECKLIST Integrator")="0","#Text found in aircraft PAGE_Integrator but no matching entry name; check that you copy-pasted entry names",
                   _xlfn._xlws.FILTER('GAME.CHECKLIST_ Integrator'!$C$2:$C$3000,'GAME.CHECKLIST_ Integrator'!$D$2:$D$3000=B921,"#no matching result in GAME.CHECKLIST Integrator")),
           _xlfn._xlws.FILTER('Checklist.loc DATA'!$D$3:$D$3000,'Checklist.loc DATA'!$C$3:$C$3000=B921,"#no matching result in Checklist.loc DATA")))</f>
        <v/>
      </c>
      <c r="D921" s="54"/>
      <c r="E921" s="46" t="str" cm="1">
        <f t="array" ref="E921">IF(D921="","",
       IF(OR(_xlfn._xlws.FILTER('Checklist.loc DATA'!$D$3:$D$3000,'Checklist.loc DATA'!$C$3:$C$3000=D921,"#no matching result in Checklist.loc DATA")="#no matching result found in Checklist.loc DATA",_xlfn._xlws.FILTER('Checklist.loc DATA'!$D$3:$D$3000,'Checklist.loc DATA'!$C$3:$C$3000=D921,"#no matching result in Checklist.loc DATA")="MISSING",_xlfn._xlws.FILTER('Checklist.loc DATA'!$D$3:$D$3000,'Checklist.loc DATA'!$C$3:$C$3000=D921,"#no matching result in Checklist.loc DATA")=""),
            IF(_xlfn._xlws.FILTER('GAME.CHECKLIST_ Integrator'!$C$2:$C$3000,'GAME.CHECKLIST_ Integrator'!$D$2:$D$3000=D921,"#no matching result in GAME.CHECKLIST Integrator")="0","#Text found in aircraft PAGE_Integrator but no matching entry name; check that you copy-pasted entry names",
                   _xlfn._xlws.FILTER('GAME.CHECKLIST_ Integrator'!$C$2:$C$3000,'GAME.CHECKLIST_ Integrator'!$D$2:$D$3000=D921,"#no matching result in GAME.CHECKLIST Integrator")),
           _xlfn._xlws.FILTER('Checklist.loc DATA'!$D$3:$D$3000,'Checklist.loc DATA'!$C$3:$C$3000=D921,"#no matching result in Checklist.loc DATA")))</f>
        <v/>
      </c>
      <c r="F921" s="52"/>
      <c r="G921" s="46" t="str" cm="1">
        <f t="array" ref="G921">IF(F921="","",
       IF(OR(_xlfn._xlws.FILTER('Checklist.loc DATA'!$D$3:$D$3000,'Checklist.loc DATA'!$C$3:$C$3000=F921,"#no matching result in Checklist.loc DATA")="#no matching result found in Checklist.loc DATA",_xlfn._xlws.FILTER('Checklist.loc DATA'!$D$3:$D$3000,'Checklist.loc DATA'!$C$3:$C$3000=F921,"#no matching result in Checklist.loc DATA")="MISSING",_xlfn._xlws.FILTER('Checklist.loc DATA'!$D$3:$D$3000,'Checklist.loc DATA'!$C$3:$C$3000=F921,"#no matching result in Checklist.loc DATA")=""),
            IF(_xlfn._xlws.FILTER('GAME.CHECKLIST_ Integrator'!$C$2:$C$3000,'GAME.CHECKLIST_ Integrator'!$D$2:$D$3000=F921,"#no matching result in GAME.CHECKLIST Integrator")="0","#Text found in aircraft PAGE_Integrator but no matching entry name; check that you copy-pasted entry names",
                   _xlfn._xlws.FILTER('GAME.CHECKLIST_ Integrator'!$C$2:$C$3000,'GAME.CHECKLIST_ Integrator'!$D$2:$D$3000=F921,"#no matching result in GAME.CHECKLIST Integrator")),
           _xlfn._xlws.FILTER('Checklist.loc DATA'!$D$3:$D$3000,'Checklist.loc DATA'!$C$3:$C$3000=F921,"#no matching result in Checklist.loc DATA")))</f>
        <v/>
      </c>
      <c r="H921" s="61"/>
      <c r="I921" s="46" t="str" cm="1">
        <f t="array" ref="I921">IF(H921="","",
       IF(OR(_xlfn._xlws.FILTER('Checklist.loc DATA'!$D$3:$D$3000,'Checklist.loc DATA'!$C$3:$C$3000=H921,"#no matching result in Checklist.loc DATA")="#no matching result found in Checklist.loc DATA",_xlfn._xlws.FILTER('Checklist.loc DATA'!$D$3:$D$3000,'Checklist.loc DATA'!$C$3:$C$3000=H921,"#no matching result in Checklist.loc DATA")="MISSING",_xlfn._xlws.FILTER('Checklist.loc DATA'!$D$3:$D$3000,'Checklist.loc DATA'!$C$3:$C$3000=H921,"#no matching result in Checklist.loc DATA")=""),
            IF(_xlfn._xlws.FILTER('GAME.CHECKLIST_ Integrator'!$C$2:$C$3000,'GAME.CHECKLIST_ Integrator'!$D$2:$D$3000=H921,"#no matching result in GAME.CHECKLIST Integrator")="0","#Text found in aircraft PAGE_Integrator but no matching entry name; check that you copy-pasted entry names",
                   _xlfn._xlws.FILTER('GAME.CHECKLIST_ Integrator'!$C$2:$C$3000,'GAME.CHECKLIST_ Integrator'!$D$2:$D$3000=H921,"#no matching result in GAME.CHECKLIST Integrator")),
           _xlfn._xlws.FILTER('Checklist.loc DATA'!$D$3:$D$3000,'Checklist.loc DATA'!$C$3:$C$3000=H921,"#no matching result in Checklist.loc DATA")))</f>
        <v/>
      </c>
      <c r="J921" s="48"/>
      <c r="K921" s="46" t="str" cm="1">
        <f t="array" ref="K921">IF(OR(J921="",J921=0),"",
       IF(OR(_xlfn._xlws.FILTER('Checklist.loc DATA'!$E$3:$E$3000,'Checklist.loc DATA'!$D$3:$D$3000=J921,"#no matching result in Checklist.loc DATA")="#no matching result found in Checklist.loc DATA",_xlfn._xlws.FILTER('Checklist.loc DATA'!$E$3:$E$3000,'Checklist.loc DATA'!$D$3:$D$3000=J921,"#no matching result in Checklist.loc DATA")="MISSING",_xlfn._xlws.FILTER('Checklist.loc DATA'!$E$3:$E$3000,'Checklist.loc DATA'!$D$3:$D$3000=J921,"#no matching result in Checklist.loc DATA")=""),
          IF(_xlfn._xlws.FILTER('CLUE. Integrator'!$C$2:$C$3000,'CLUE. Integrator'!$D$2:$D$3000=J921,"#no matching result in aircraft CLUE_Integrator")="0","#Text found in aircraft CLUE_Integrator but no matching entry name; check that you copy-pasted entry names",
                   _xlfn._xlws.FILTER('CLUE. Integrator'!$C$2:$C$3000,'CLUE. Integrator'!$D$2:$D$3000=J921,"#no matching result in aircraft CLUE_Integrator")),
           _xlfn._xlws.FILTER('Checklist.loc DATA'!$E$3:$E$3000,'Checklist.loc DATA'!$D$3:$D$3000=J921,"#no matching result in Checklist.loc DATA")))</f>
        <v/>
      </c>
      <c r="L921" s="63" t="str">
        <f>IF('Integrator tracking'!G930="","",'Integrator tracking'!G930)</f>
        <v/>
      </c>
      <c r="M921" s="14" t="str">
        <f t="shared" si="28"/>
        <v/>
      </c>
      <c r="N921" s="14" t="str">
        <f>IF(F921="","",
_xlfn.CONCAT('Resource Checklist generator'!$A$2,UPPER('Resource Checklist generator'!$O$1),SUBSTITUTE(_xlfn.CONCAT(G921,"_",I921),"GAME.CHECKLIST_",""),"_",T921,'Resource Checklist generator'!$M$2,L921,'Resource Checklist generator'!$K$2,CHAR(10),
    'Resource Checklist generator'!$L$1,'Resource Checklist generator'!$N$2,'Resource Checklist generator'!$K$1,CHAR(10),
    'Resource Checklist generator'!$N$1
))</f>
        <v/>
      </c>
      <c r="O921" s="14" t="str">
        <f>IF(NOT(OR(U921=0,U921="")),_xlfn.CONCAT('Resource Checklist generator'!$G$2,U921,'Resource Checklist generator'!$H$2,CHAR(10),'Resource Checklist generator'!$I$2),"")</f>
        <v/>
      </c>
      <c r="P921" s="14" t="str">
        <f>IF(NOT(OR(V921=0,V921="")),_xlfn.CONCAT('Resource Checklist generator'!$J$2,V921,'Resource Checklist generator'!$H$2,CHAR(10),'Resource Checklist generator'!$L$2),"")</f>
        <v/>
      </c>
      <c r="Q921" s="14" t="str">
        <f>IF(F921="","",
    _xlfn.CONCAT('Resource Checklist generator'!$A$1,UPPER('Resource Checklist generator'!$O$1),SUBSTITUTE(_xlfn.CONCAT(G921,"_",I921),"GAME.CHECKLIST_",""),'Resource Checklist generator'!$B$1,CHAR(10),
    'Resource Checklist generator'!$C$1,G921,'Resource Checklist generator'!$D$1,I921,'Resource Checklist generator'!$E$1,CHAR(10),
    IF(K921="","",_xlfn.CONCAT('Resource Checklist generator'!$F$1,K921,'Resource Checklist generator'!$G$1,CHAR(10))),
    'Resource Checklist generator'!$J$1,'Resource Checklist generator'!$K$1,CHAR(10),
    'Resource Checklist generator'!$N$1)
)</f>
        <v/>
      </c>
      <c r="R921" s="14"/>
      <c r="S921" s="14" t="str">
        <f t="shared" si="29"/>
        <v/>
      </c>
      <c r="T921" s="14" t="str" cm="1">
        <f t="array" ref="T921">IF(Q921="","",MATCH(MID(Q921,1,255),MID($R$3:$R$999,1,255),0))</f>
        <v/>
      </c>
      <c r="U921" s="14"/>
      <c r="V921" s="14"/>
    </row>
    <row r="922" spans="2:22">
      <c r="B922" s="9"/>
      <c r="C922" s="46" t="str" cm="1">
        <f t="array" ref="C922">IF(B922="","",
       IF(OR(_xlfn._xlws.FILTER('Checklist.loc DATA'!$D$3:$D$3000,'Checklist.loc DATA'!$C$3:$C$3000=B922,"#no matching result in Checklist.loc DATA")="#no matching result found in Checklist.loc DATA",_xlfn._xlws.FILTER('Checklist.loc DATA'!$D$3:$D$3000,'Checklist.loc DATA'!$C$3:$C$3000=B922,"#no matching result in Checklist.loc DATA")="MISSING",_xlfn._xlws.FILTER('Checklist.loc DATA'!$D$3:$D$3000,'Checklist.loc DATA'!$C$3:$C$3000=B922,"#no matching result in Checklist.loc DATA")=""),
            IF(_xlfn._xlws.FILTER('GAME.CHECKLIST_ Integrator'!$C$2:$C$3000,'GAME.CHECKLIST_ Integrator'!$D$2:$D$3000=B922,"#no matching result in GAME.CHECKLIST Integrator")="0","#Text found in aircraft PAGE_Integrator but no matching entry name; check that you copy-pasted entry names",
                   _xlfn._xlws.FILTER('GAME.CHECKLIST_ Integrator'!$C$2:$C$3000,'GAME.CHECKLIST_ Integrator'!$D$2:$D$3000=B922,"#no matching result in GAME.CHECKLIST Integrator")),
           _xlfn._xlws.FILTER('Checklist.loc DATA'!$D$3:$D$3000,'Checklist.loc DATA'!$C$3:$C$3000=B922,"#no matching result in Checklist.loc DATA")))</f>
        <v/>
      </c>
      <c r="D922" s="54"/>
      <c r="E922" s="46" t="str" cm="1">
        <f t="array" ref="E922">IF(D922="","",
       IF(OR(_xlfn._xlws.FILTER('Checklist.loc DATA'!$D$3:$D$3000,'Checklist.loc DATA'!$C$3:$C$3000=D922,"#no matching result in Checklist.loc DATA")="#no matching result found in Checklist.loc DATA",_xlfn._xlws.FILTER('Checklist.loc DATA'!$D$3:$D$3000,'Checklist.loc DATA'!$C$3:$C$3000=D922,"#no matching result in Checklist.loc DATA")="MISSING",_xlfn._xlws.FILTER('Checklist.loc DATA'!$D$3:$D$3000,'Checklist.loc DATA'!$C$3:$C$3000=D922,"#no matching result in Checklist.loc DATA")=""),
            IF(_xlfn._xlws.FILTER('GAME.CHECKLIST_ Integrator'!$C$2:$C$3000,'GAME.CHECKLIST_ Integrator'!$D$2:$D$3000=D922,"#no matching result in GAME.CHECKLIST Integrator")="0","#Text found in aircraft PAGE_Integrator but no matching entry name; check that you copy-pasted entry names",
                   _xlfn._xlws.FILTER('GAME.CHECKLIST_ Integrator'!$C$2:$C$3000,'GAME.CHECKLIST_ Integrator'!$D$2:$D$3000=D922,"#no matching result in GAME.CHECKLIST Integrator")),
           _xlfn._xlws.FILTER('Checklist.loc DATA'!$D$3:$D$3000,'Checklist.loc DATA'!$C$3:$C$3000=D922,"#no matching result in Checklist.loc DATA")))</f>
        <v/>
      </c>
      <c r="F922" s="52"/>
      <c r="G922" s="46" t="str" cm="1">
        <f t="array" ref="G922">IF(F922="","",
       IF(OR(_xlfn._xlws.FILTER('Checklist.loc DATA'!$D$3:$D$3000,'Checklist.loc DATA'!$C$3:$C$3000=F922,"#no matching result in Checklist.loc DATA")="#no matching result found in Checklist.loc DATA",_xlfn._xlws.FILTER('Checklist.loc DATA'!$D$3:$D$3000,'Checklist.loc DATA'!$C$3:$C$3000=F922,"#no matching result in Checklist.loc DATA")="MISSING",_xlfn._xlws.FILTER('Checklist.loc DATA'!$D$3:$D$3000,'Checklist.loc DATA'!$C$3:$C$3000=F922,"#no matching result in Checklist.loc DATA")=""),
            IF(_xlfn._xlws.FILTER('GAME.CHECKLIST_ Integrator'!$C$2:$C$3000,'GAME.CHECKLIST_ Integrator'!$D$2:$D$3000=F922,"#no matching result in GAME.CHECKLIST Integrator")="0","#Text found in aircraft PAGE_Integrator but no matching entry name; check that you copy-pasted entry names",
                   _xlfn._xlws.FILTER('GAME.CHECKLIST_ Integrator'!$C$2:$C$3000,'GAME.CHECKLIST_ Integrator'!$D$2:$D$3000=F922,"#no matching result in GAME.CHECKLIST Integrator")),
           _xlfn._xlws.FILTER('Checklist.loc DATA'!$D$3:$D$3000,'Checklist.loc DATA'!$C$3:$C$3000=F922,"#no matching result in Checklist.loc DATA")))</f>
        <v/>
      </c>
      <c r="H922" s="61"/>
      <c r="I922" s="46" t="str" cm="1">
        <f t="array" ref="I922">IF(H922="","",
       IF(OR(_xlfn._xlws.FILTER('Checklist.loc DATA'!$D$3:$D$3000,'Checklist.loc DATA'!$C$3:$C$3000=H922,"#no matching result in Checklist.loc DATA")="#no matching result found in Checklist.loc DATA",_xlfn._xlws.FILTER('Checklist.loc DATA'!$D$3:$D$3000,'Checklist.loc DATA'!$C$3:$C$3000=H922,"#no matching result in Checklist.loc DATA")="MISSING",_xlfn._xlws.FILTER('Checklist.loc DATA'!$D$3:$D$3000,'Checklist.loc DATA'!$C$3:$C$3000=H922,"#no matching result in Checklist.loc DATA")=""),
            IF(_xlfn._xlws.FILTER('GAME.CHECKLIST_ Integrator'!$C$2:$C$3000,'GAME.CHECKLIST_ Integrator'!$D$2:$D$3000=H922,"#no matching result in GAME.CHECKLIST Integrator")="0","#Text found in aircraft PAGE_Integrator but no matching entry name; check that you copy-pasted entry names",
                   _xlfn._xlws.FILTER('GAME.CHECKLIST_ Integrator'!$C$2:$C$3000,'GAME.CHECKLIST_ Integrator'!$D$2:$D$3000=H922,"#no matching result in GAME.CHECKLIST Integrator")),
           _xlfn._xlws.FILTER('Checklist.loc DATA'!$D$3:$D$3000,'Checklist.loc DATA'!$C$3:$C$3000=H922,"#no matching result in Checklist.loc DATA")))</f>
        <v/>
      </c>
      <c r="J922" s="48"/>
      <c r="K922" s="46" t="str" cm="1">
        <f t="array" ref="K922">IF(OR(J922="",J922=0),"",
       IF(OR(_xlfn._xlws.FILTER('Checklist.loc DATA'!$E$3:$E$3000,'Checklist.loc DATA'!$D$3:$D$3000=J922,"#no matching result in Checklist.loc DATA")="#no matching result found in Checklist.loc DATA",_xlfn._xlws.FILTER('Checklist.loc DATA'!$E$3:$E$3000,'Checklist.loc DATA'!$D$3:$D$3000=J922,"#no matching result in Checklist.loc DATA")="MISSING",_xlfn._xlws.FILTER('Checklist.loc DATA'!$E$3:$E$3000,'Checklist.loc DATA'!$D$3:$D$3000=J922,"#no matching result in Checklist.loc DATA")=""),
          IF(_xlfn._xlws.FILTER('CLUE. Integrator'!$C$2:$C$3000,'CLUE. Integrator'!$D$2:$D$3000=J922,"#no matching result in aircraft CLUE_Integrator")="0","#Text found in aircraft CLUE_Integrator but no matching entry name; check that you copy-pasted entry names",
                   _xlfn._xlws.FILTER('CLUE. Integrator'!$C$2:$C$3000,'CLUE. Integrator'!$D$2:$D$3000=J922,"#no matching result in aircraft CLUE_Integrator")),
           _xlfn._xlws.FILTER('Checklist.loc DATA'!$E$3:$E$3000,'Checklist.loc DATA'!$D$3:$D$3000=J922,"#no matching result in Checklist.loc DATA")))</f>
        <v/>
      </c>
      <c r="L922" s="63" t="str">
        <f>IF('Integrator tracking'!G931="","",'Integrator tracking'!G931)</f>
        <v/>
      </c>
      <c r="M922" s="14" t="str">
        <f t="shared" si="28"/>
        <v/>
      </c>
      <c r="N922" s="14" t="str">
        <f>IF(F922="","",
_xlfn.CONCAT('Resource Checklist generator'!$A$2,UPPER('Resource Checklist generator'!$O$1),SUBSTITUTE(_xlfn.CONCAT(G922,"_",I922),"GAME.CHECKLIST_",""),"_",T922,'Resource Checklist generator'!$M$2,L922,'Resource Checklist generator'!$K$2,CHAR(10),
    'Resource Checklist generator'!$L$1,'Resource Checklist generator'!$N$2,'Resource Checklist generator'!$K$1,CHAR(10),
    'Resource Checklist generator'!$N$1
))</f>
        <v/>
      </c>
      <c r="O922" s="14" t="str">
        <f>IF(NOT(OR(U922=0,U922="")),_xlfn.CONCAT('Resource Checklist generator'!$G$2,U922,'Resource Checklist generator'!$H$2,CHAR(10),'Resource Checklist generator'!$I$2),"")</f>
        <v/>
      </c>
      <c r="P922" s="14" t="str">
        <f>IF(NOT(OR(V922=0,V922="")),_xlfn.CONCAT('Resource Checklist generator'!$J$2,V922,'Resource Checklist generator'!$H$2,CHAR(10),'Resource Checklist generator'!$L$2),"")</f>
        <v/>
      </c>
      <c r="Q922" s="14" t="str">
        <f>IF(F922="","",
    _xlfn.CONCAT('Resource Checklist generator'!$A$1,UPPER('Resource Checklist generator'!$O$1),SUBSTITUTE(_xlfn.CONCAT(G922,"_",I922),"GAME.CHECKLIST_",""),'Resource Checklist generator'!$B$1,CHAR(10),
    'Resource Checklist generator'!$C$1,G922,'Resource Checklist generator'!$D$1,I922,'Resource Checklist generator'!$E$1,CHAR(10),
    IF(K922="","",_xlfn.CONCAT('Resource Checklist generator'!$F$1,K922,'Resource Checklist generator'!$G$1,CHAR(10))),
    'Resource Checklist generator'!$J$1,'Resource Checklist generator'!$K$1,CHAR(10),
    'Resource Checklist generator'!$N$1)
)</f>
        <v/>
      </c>
      <c r="R922" s="14"/>
      <c r="S922" s="14" t="str">
        <f t="shared" si="29"/>
        <v/>
      </c>
      <c r="T922" s="14" t="str" cm="1">
        <f t="array" ref="T922">IF(Q922="","",MATCH(MID(Q922,1,255),MID($R$3:$R$999,1,255),0))</f>
        <v/>
      </c>
      <c r="U922" s="14"/>
      <c r="V922" s="14"/>
    </row>
    <row r="923" spans="2:22">
      <c r="B923" s="9"/>
      <c r="C923" s="46" t="str" cm="1">
        <f t="array" ref="C923">IF(B923="","",
       IF(OR(_xlfn._xlws.FILTER('Checklist.loc DATA'!$D$3:$D$3000,'Checklist.loc DATA'!$C$3:$C$3000=B923,"#no matching result in Checklist.loc DATA")="#no matching result found in Checklist.loc DATA",_xlfn._xlws.FILTER('Checklist.loc DATA'!$D$3:$D$3000,'Checklist.loc DATA'!$C$3:$C$3000=B923,"#no matching result in Checklist.loc DATA")="MISSING",_xlfn._xlws.FILTER('Checklist.loc DATA'!$D$3:$D$3000,'Checklist.loc DATA'!$C$3:$C$3000=B923,"#no matching result in Checklist.loc DATA")=""),
            IF(_xlfn._xlws.FILTER('GAME.CHECKLIST_ Integrator'!$C$2:$C$3000,'GAME.CHECKLIST_ Integrator'!$D$2:$D$3000=B923,"#no matching result in GAME.CHECKLIST Integrator")="0","#Text found in aircraft PAGE_Integrator but no matching entry name; check that you copy-pasted entry names",
                   _xlfn._xlws.FILTER('GAME.CHECKLIST_ Integrator'!$C$2:$C$3000,'GAME.CHECKLIST_ Integrator'!$D$2:$D$3000=B923,"#no matching result in GAME.CHECKLIST Integrator")),
           _xlfn._xlws.FILTER('Checklist.loc DATA'!$D$3:$D$3000,'Checklist.loc DATA'!$C$3:$C$3000=B923,"#no matching result in Checklist.loc DATA")))</f>
        <v/>
      </c>
      <c r="D923" s="54"/>
      <c r="E923" s="46" t="str" cm="1">
        <f t="array" ref="E923">IF(D923="","",
       IF(OR(_xlfn._xlws.FILTER('Checklist.loc DATA'!$D$3:$D$3000,'Checklist.loc DATA'!$C$3:$C$3000=D923,"#no matching result in Checklist.loc DATA")="#no matching result found in Checklist.loc DATA",_xlfn._xlws.FILTER('Checklist.loc DATA'!$D$3:$D$3000,'Checklist.loc DATA'!$C$3:$C$3000=D923,"#no matching result in Checklist.loc DATA")="MISSING",_xlfn._xlws.FILTER('Checklist.loc DATA'!$D$3:$D$3000,'Checklist.loc DATA'!$C$3:$C$3000=D923,"#no matching result in Checklist.loc DATA")=""),
            IF(_xlfn._xlws.FILTER('GAME.CHECKLIST_ Integrator'!$C$2:$C$3000,'GAME.CHECKLIST_ Integrator'!$D$2:$D$3000=D923,"#no matching result in GAME.CHECKLIST Integrator")="0","#Text found in aircraft PAGE_Integrator but no matching entry name; check that you copy-pasted entry names",
                   _xlfn._xlws.FILTER('GAME.CHECKLIST_ Integrator'!$C$2:$C$3000,'GAME.CHECKLIST_ Integrator'!$D$2:$D$3000=D923,"#no matching result in GAME.CHECKLIST Integrator")),
           _xlfn._xlws.FILTER('Checklist.loc DATA'!$D$3:$D$3000,'Checklist.loc DATA'!$C$3:$C$3000=D923,"#no matching result in Checklist.loc DATA")))</f>
        <v/>
      </c>
      <c r="F923" s="52"/>
      <c r="G923" s="46" t="str" cm="1">
        <f t="array" ref="G923">IF(F923="","",
       IF(OR(_xlfn._xlws.FILTER('Checklist.loc DATA'!$D$3:$D$3000,'Checklist.loc DATA'!$C$3:$C$3000=F923,"#no matching result in Checklist.loc DATA")="#no matching result found in Checklist.loc DATA",_xlfn._xlws.FILTER('Checklist.loc DATA'!$D$3:$D$3000,'Checklist.loc DATA'!$C$3:$C$3000=F923,"#no matching result in Checklist.loc DATA")="MISSING",_xlfn._xlws.FILTER('Checklist.loc DATA'!$D$3:$D$3000,'Checklist.loc DATA'!$C$3:$C$3000=F923,"#no matching result in Checklist.loc DATA")=""),
            IF(_xlfn._xlws.FILTER('GAME.CHECKLIST_ Integrator'!$C$2:$C$3000,'GAME.CHECKLIST_ Integrator'!$D$2:$D$3000=F923,"#no matching result in GAME.CHECKLIST Integrator")="0","#Text found in aircraft PAGE_Integrator but no matching entry name; check that you copy-pasted entry names",
                   _xlfn._xlws.FILTER('GAME.CHECKLIST_ Integrator'!$C$2:$C$3000,'GAME.CHECKLIST_ Integrator'!$D$2:$D$3000=F923,"#no matching result in GAME.CHECKLIST Integrator")),
           _xlfn._xlws.FILTER('Checklist.loc DATA'!$D$3:$D$3000,'Checklist.loc DATA'!$C$3:$C$3000=F923,"#no matching result in Checklist.loc DATA")))</f>
        <v/>
      </c>
      <c r="H923" s="61"/>
      <c r="I923" s="46" t="str" cm="1">
        <f t="array" ref="I923">IF(H923="","",
       IF(OR(_xlfn._xlws.FILTER('Checklist.loc DATA'!$D$3:$D$3000,'Checklist.loc DATA'!$C$3:$C$3000=H923,"#no matching result in Checklist.loc DATA")="#no matching result found in Checklist.loc DATA",_xlfn._xlws.FILTER('Checklist.loc DATA'!$D$3:$D$3000,'Checklist.loc DATA'!$C$3:$C$3000=H923,"#no matching result in Checklist.loc DATA")="MISSING",_xlfn._xlws.FILTER('Checklist.loc DATA'!$D$3:$D$3000,'Checklist.loc DATA'!$C$3:$C$3000=H923,"#no matching result in Checklist.loc DATA")=""),
            IF(_xlfn._xlws.FILTER('GAME.CHECKLIST_ Integrator'!$C$2:$C$3000,'GAME.CHECKLIST_ Integrator'!$D$2:$D$3000=H923,"#no matching result in GAME.CHECKLIST Integrator")="0","#Text found in aircraft PAGE_Integrator but no matching entry name; check that you copy-pasted entry names",
                   _xlfn._xlws.FILTER('GAME.CHECKLIST_ Integrator'!$C$2:$C$3000,'GAME.CHECKLIST_ Integrator'!$D$2:$D$3000=H923,"#no matching result in GAME.CHECKLIST Integrator")),
           _xlfn._xlws.FILTER('Checklist.loc DATA'!$D$3:$D$3000,'Checklist.loc DATA'!$C$3:$C$3000=H923,"#no matching result in Checklist.loc DATA")))</f>
        <v/>
      </c>
      <c r="J923" s="48"/>
      <c r="K923" s="46" t="str" cm="1">
        <f t="array" ref="K923">IF(OR(J923="",J923=0),"",
       IF(OR(_xlfn._xlws.FILTER('Checklist.loc DATA'!$E$3:$E$3000,'Checklist.loc DATA'!$D$3:$D$3000=J923,"#no matching result in Checklist.loc DATA")="#no matching result found in Checklist.loc DATA",_xlfn._xlws.FILTER('Checklist.loc DATA'!$E$3:$E$3000,'Checklist.loc DATA'!$D$3:$D$3000=J923,"#no matching result in Checklist.loc DATA")="MISSING",_xlfn._xlws.FILTER('Checklist.loc DATA'!$E$3:$E$3000,'Checklist.loc DATA'!$D$3:$D$3000=J923,"#no matching result in Checklist.loc DATA")=""),
          IF(_xlfn._xlws.FILTER('CLUE. Integrator'!$C$2:$C$3000,'CLUE. Integrator'!$D$2:$D$3000=J923,"#no matching result in aircraft CLUE_Integrator")="0","#Text found in aircraft CLUE_Integrator but no matching entry name; check that you copy-pasted entry names",
                   _xlfn._xlws.FILTER('CLUE. Integrator'!$C$2:$C$3000,'CLUE. Integrator'!$D$2:$D$3000=J923,"#no matching result in aircraft CLUE_Integrator")),
           _xlfn._xlws.FILTER('Checklist.loc DATA'!$E$3:$E$3000,'Checklist.loc DATA'!$D$3:$D$3000=J923,"#no matching result in Checklist.loc DATA")))</f>
        <v/>
      </c>
      <c r="L923" s="63" t="str">
        <f>IF('Integrator tracking'!G932="","",'Integrator tracking'!G932)</f>
        <v/>
      </c>
      <c r="M923" s="14" t="str">
        <f t="shared" si="28"/>
        <v/>
      </c>
      <c r="N923" s="14" t="str">
        <f>IF(F923="","",
_xlfn.CONCAT('Resource Checklist generator'!$A$2,UPPER('Resource Checklist generator'!$O$1),SUBSTITUTE(_xlfn.CONCAT(G923,"_",I923),"GAME.CHECKLIST_",""),"_",T923,'Resource Checklist generator'!$M$2,L923,'Resource Checklist generator'!$K$2,CHAR(10),
    'Resource Checklist generator'!$L$1,'Resource Checklist generator'!$N$2,'Resource Checklist generator'!$K$1,CHAR(10),
    'Resource Checklist generator'!$N$1
))</f>
        <v/>
      </c>
      <c r="O923" s="14" t="str">
        <f>IF(NOT(OR(U923=0,U923="")),_xlfn.CONCAT('Resource Checklist generator'!$G$2,U923,'Resource Checklist generator'!$H$2,CHAR(10),'Resource Checklist generator'!$I$2),"")</f>
        <v/>
      </c>
      <c r="P923" s="14" t="str">
        <f>IF(NOT(OR(V923=0,V923="")),_xlfn.CONCAT('Resource Checklist generator'!$J$2,V923,'Resource Checklist generator'!$H$2,CHAR(10),'Resource Checklist generator'!$L$2),"")</f>
        <v/>
      </c>
      <c r="Q923" s="14" t="str">
        <f>IF(F923="","",
    _xlfn.CONCAT('Resource Checklist generator'!$A$1,UPPER('Resource Checklist generator'!$O$1),SUBSTITUTE(_xlfn.CONCAT(G923,"_",I923),"GAME.CHECKLIST_",""),'Resource Checklist generator'!$B$1,CHAR(10),
    'Resource Checklist generator'!$C$1,G923,'Resource Checklist generator'!$D$1,I923,'Resource Checklist generator'!$E$1,CHAR(10),
    IF(K923="","",_xlfn.CONCAT('Resource Checklist generator'!$F$1,K923,'Resource Checklist generator'!$G$1,CHAR(10))),
    'Resource Checklist generator'!$J$1,'Resource Checklist generator'!$K$1,CHAR(10),
    'Resource Checklist generator'!$N$1)
)</f>
        <v/>
      </c>
      <c r="R923" s="14"/>
      <c r="S923" s="14" t="str">
        <f t="shared" si="29"/>
        <v/>
      </c>
      <c r="T923" s="14" t="str" cm="1">
        <f t="array" ref="T923">IF(Q923="","",MATCH(MID(Q923,1,255),MID($R$3:$R$999,1,255),0))</f>
        <v/>
      </c>
      <c r="U923" s="14"/>
      <c r="V923" s="14"/>
    </row>
    <row r="924" spans="2:22">
      <c r="B924" s="9"/>
      <c r="C924" s="46" t="str" cm="1">
        <f t="array" ref="C924">IF(B924="","",
       IF(OR(_xlfn._xlws.FILTER('Checklist.loc DATA'!$D$3:$D$3000,'Checklist.loc DATA'!$C$3:$C$3000=B924,"#no matching result in Checklist.loc DATA")="#no matching result found in Checklist.loc DATA",_xlfn._xlws.FILTER('Checklist.loc DATA'!$D$3:$D$3000,'Checklist.loc DATA'!$C$3:$C$3000=B924,"#no matching result in Checklist.loc DATA")="MISSING",_xlfn._xlws.FILTER('Checklist.loc DATA'!$D$3:$D$3000,'Checklist.loc DATA'!$C$3:$C$3000=B924,"#no matching result in Checklist.loc DATA")=""),
            IF(_xlfn._xlws.FILTER('GAME.CHECKLIST_ Integrator'!$C$2:$C$3000,'GAME.CHECKLIST_ Integrator'!$D$2:$D$3000=B924,"#no matching result in GAME.CHECKLIST Integrator")="0","#Text found in aircraft PAGE_Integrator but no matching entry name; check that you copy-pasted entry names",
                   _xlfn._xlws.FILTER('GAME.CHECKLIST_ Integrator'!$C$2:$C$3000,'GAME.CHECKLIST_ Integrator'!$D$2:$D$3000=B924,"#no matching result in GAME.CHECKLIST Integrator")),
           _xlfn._xlws.FILTER('Checklist.loc DATA'!$D$3:$D$3000,'Checklist.loc DATA'!$C$3:$C$3000=B924,"#no matching result in Checklist.loc DATA")))</f>
        <v/>
      </c>
      <c r="D924" s="54"/>
      <c r="E924" s="46" t="str" cm="1">
        <f t="array" ref="E924">IF(D924="","",
       IF(OR(_xlfn._xlws.FILTER('Checklist.loc DATA'!$D$3:$D$3000,'Checklist.loc DATA'!$C$3:$C$3000=D924,"#no matching result in Checklist.loc DATA")="#no matching result found in Checklist.loc DATA",_xlfn._xlws.FILTER('Checklist.loc DATA'!$D$3:$D$3000,'Checklist.loc DATA'!$C$3:$C$3000=D924,"#no matching result in Checklist.loc DATA")="MISSING",_xlfn._xlws.FILTER('Checklist.loc DATA'!$D$3:$D$3000,'Checklist.loc DATA'!$C$3:$C$3000=D924,"#no matching result in Checklist.loc DATA")=""),
            IF(_xlfn._xlws.FILTER('GAME.CHECKLIST_ Integrator'!$C$2:$C$3000,'GAME.CHECKLIST_ Integrator'!$D$2:$D$3000=D924,"#no matching result in GAME.CHECKLIST Integrator")="0","#Text found in aircraft PAGE_Integrator but no matching entry name; check that you copy-pasted entry names",
                   _xlfn._xlws.FILTER('GAME.CHECKLIST_ Integrator'!$C$2:$C$3000,'GAME.CHECKLIST_ Integrator'!$D$2:$D$3000=D924,"#no matching result in GAME.CHECKLIST Integrator")),
           _xlfn._xlws.FILTER('Checklist.loc DATA'!$D$3:$D$3000,'Checklist.loc DATA'!$C$3:$C$3000=D924,"#no matching result in Checklist.loc DATA")))</f>
        <v/>
      </c>
      <c r="F924" s="52"/>
      <c r="G924" s="46" t="str" cm="1">
        <f t="array" ref="G924">IF(F924="","",
       IF(OR(_xlfn._xlws.FILTER('Checklist.loc DATA'!$D$3:$D$3000,'Checklist.loc DATA'!$C$3:$C$3000=F924,"#no matching result in Checklist.loc DATA")="#no matching result found in Checklist.loc DATA",_xlfn._xlws.FILTER('Checklist.loc DATA'!$D$3:$D$3000,'Checklist.loc DATA'!$C$3:$C$3000=F924,"#no matching result in Checklist.loc DATA")="MISSING",_xlfn._xlws.FILTER('Checklist.loc DATA'!$D$3:$D$3000,'Checklist.loc DATA'!$C$3:$C$3000=F924,"#no matching result in Checklist.loc DATA")=""),
            IF(_xlfn._xlws.FILTER('GAME.CHECKLIST_ Integrator'!$C$2:$C$3000,'GAME.CHECKLIST_ Integrator'!$D$2:$D$3000=F924,"#no matching result in GAME.CHECKLIST Integrator")="0","#Text found in aircraft PAGE_Integrator but no matching entry name; check that you copy-pasted entry names",
                   _xlfn._xlws.FILTER('GAME.CHECKLIST_ Integrator'!$C$2:$C$3000,'GAME.CHECKLIST_ Integrator'!$D$2:$D$3000=F924,"#no matching result in GAME.CHECKLIST Integrator")),
           _xlfn._xlws.FILTER('Checklist.loc DATA'!$D$3:$D$3000,'Checklist.loc DATA'!$C$3:$C$3000=F924,"#no matching result in Checklist.loc DATA")))</f>
        <v/>
      </c>
      <c r="H924" s="61"/>
      <c r="I924" s="46" t="str" cm="1">
        <f t="array" ref="I924">IF(H924="","",
       IF(OR(_xlfn._xlws.FILTER('Checklist.loc DATA'!$D$3:$D$3000,'Checklist.loc DATA'!$C$3:$C$3000=H924,"#no matching result in Checklist.loc DATA")="#no matching result found in Checklist.loc DATA",_xlfn._xlws.FILTER('Checklist.loc DATA'!$D$3:$D$3000,'Checklist.loc DATA'!$C$3:$C$3000=H924,"#no matching result in Checklist.loc DATA")="MISSING",_xlfn._xlws.FILTER('Checklist.loc DATA'!$D$3:$D$3000,'Checklist.loc DATA'!$C$3:$C$3000=H924,"#no matching result in Checklist.loc DATA")=""),
            IF(_xlfn._xlws.FILTER('GAME.CHECKLIST_ Integrator'!$C$2:$C$3000,'GAME.CHECKLIST_ Integrator'!$D$2:$D$3000=H924,"#no matching result in GAME.CHECKLIST Integrator")="0","#Text found in aircraft PAGE_Integrator but no matching entry name; check that you copy-pasted entry names",
                   _xlfn._xlws.FILTER('GAME.CHECKLIST_ Integrator'!$C$2:$C$3000,'GAME.CHECKLIST_ Integrator'!$D$2:$D$3000=H924,"#no matching result in GAME.CHECKLIST Integrator")),
           _xlfn._xlws.FILTER('Checklist.loc DATA'!$D$3:$D$3000,'Checklist.loc DATA'!$C$3:$C$3000=H924,"#no matching result in Checklist.loc DATA")))</f>
        <v/>
      </c>
      <c r="J924" s="48"/>
      <c r="K924" s="46" t="str" cm="1">
        <f t="array" ref="K924">IF(OR(J924="",J924=0),"",
       IF(OR(_xlfn._xlws.FILTER('Checklist.loc DATA'!$E$3:$E$3000,'Checklist.loc DATA'!$D$3:$D$3000=J924,"#no matching result in Checklist.loc DATA")="#no matching result found in Checklist.loc DATA",_xlfn._xlws.FILTER('Checklist.loc DATA'!$E$3:$E$3000,'Checklist.loc DATA'!$D$3:$D$3000=J924,"#no matching result in Checklist.loc DATA")="MISSING",_xlfn._xlws.FILTER('Checklist.loc DATA'!$E$3:$E$3000,'Checklist.loc DATA'!$D$3:$D$3000=J924,"#no matching result in Checklist.loc DATA")=""),
          IF(_xlfn._xlws.FILTER('CLUE. Integrator'!$C$2:$C$3000,'CLUE. Integrator'!$D$2:$D$3000=J924,"#no matching result in aircraft CLUE_Integrator")="0","#Text found in aircraft CLUE_Integrator but no matching entry name; check that you copy-pasted entry names",
                   _xlfn._xlws.FILTER('CLUE. Integrator'!$C$2:$C$3000,'CLUE. Integrator'!$D$2:$D$3000=J924,"#no matching result in aircraft CLUE_Integrator")),
           _xlfn._xlws.FILTER('Checklist.loc DATA'!$E$3:$E$3000,'Checklist.loc DATA'!$D$3:$D$3000=J924,"#no matching result in Checklist.loc DATA")))</f>
        <v/>
      </c>
      <c r="L924" s="63" t="str">
        <f>IF('Integrator tracking'!G933="","",'Integrator tracking'!G933)</f>
        <v/>
      </c>
      <c r="M924" s="14" t="str">
        <f t="shared" si="28"/>
        <v/>
      </c>
      <c r="N924" s="14" t="str">
        <f>IF(F924="","",
_xlfn.CONCAT('Resource Checklist generator'!$A$2,UPPER('Resource Checklist generator'!$O$1),SUBSTITUTE(_xlfn.CONCAT(G924,"_",I924),"GAME.CHECKLIST_",""),"_",T924,'Resource Checklist generator'!$M$2,L924,'Resource Checklist generator'!$K$2,CHAR(10),
    'Resource Checklist generator'!$L$1,'Resource Checklist generator'!$N$2,'Resource Checklist generator'!$K$1,CHAR(10),
    'Resource Checklist generator'!$N$1
))</f>
        <v/>
      </c>
      <c r="O924" s="14" t="str">
        <f>IF(NOT(OR(U924=0,U924="")),_xlfn.CONCAT('Resource Checklist generator'!$G$2,U924,'Resource Checklist generator'!$H$2,CHAR(10),'Resource Checklist generator'!$I$2),"")</f>
        <v/>
      </c>
      <c r="P924" s="14" t="str">
        <f>IF(NOT(OR(V924=0,V924="")),_xlfn.CONCAT('Resource Checklist generator'!$J$2,V924,'Resource Checklist generator'!$H$2,CHAR(10),'Resource Checklist generator'!$L$2),"")</f>
        <v/>
      </c>
      <c r="Q924" s="14" t="str">
        <f>IF(F924="","",
    _xlfn.CONCAT('Resource Checklist generator'!$A$1,UPPER('Resource Checklist generator'!$O$1),SUBSTITUTE(_xlfn.CONCAT(G924,"_",I924),"GAME.CHECKLIST_",""),'Resource Checklist generator'!$B$1,CHAR(10),
    'Resource Checklist generator'!$C$1,G924,'Resource Checklist generator'!$D$1,I924,'Resource Checklist generator'!$E$1,CHAR(10),
    IF(K924="","",_xlfn.CONCAT('Resource Checklist generator'!$F$1,K924,'Resource Checklist generator'!$G$1,CHAR(10))),
    'Resource Checklist generator'!$J$1,'Resource Checklist generator'!$K$1,CHAR(10),
    'Resource Checklist generator'!$N$1)
)</f>
        <v/>
      </c>
      <c r="R924" s="14"/>
      <c r="S924" s="14" t="str">
        <f t="shared" si="29"/>
        <v/>
      </c>
      <c r="T924" s="14" t="str" cm="1">
        <f t="array" ref="T924">IF(Q924="","",MATCH(MID(Q924,1,255),MID($R$3:$R$999,1,255),0))</f>
        <v/>
      </c>
      <c r="U924" s="14"/>
      <c r="V924" s="14"/>
    </row>
    <row r="925" spans="2:22">
      <c r="B925" s="9"/>
      <c r="C925" s="46" t="str" cm="1">
        <f t="array" ref="C925">IF(B925="","",
       IF(OR(_xlfn._xlws.FILTER('Checklist.loc DATA'!$D$3:$D$3000,'Checklist.loc DATA'!$C$3:$C$3000=B925,"#no matching result in Checklist.loc DATA")="#no matching result found in Checklist.loc DATA",_xlfn._xlws.FILTER('Checklist.loc DATA'!$D$3:$D$3000,'Checklist.loc DATA'!$C$3:$C$3000=B925,"#no matching result in Checklist.loc DATA")="MISSING",_xlfn._xlws.FILTER('Checklist.loc DATA'!$D$3:$D$3000,'Checklist.loc DATA'!$C$3:$C$3000=B925,"#no matching result in Checklist.loc DATA")=""),
            IF(_xlfn._xlws.FILTER('GAME.CHECKLIST_ Integrator'!$C$2:$C$3000,'GAME.CHECKLIST_ Integrator'!$D$2:$D$3000=B925,"#no matching result in GAME.CHECKLIST Integrator")="0","#Text found in aircraft PAGE_Integrator but no matching entry name; check that you copy-pasted entry names",
                   _xlfn._xlws.FILTER('GAME.CHECKLIST_ Integrator'!$C$2:$C$3000,'GAME.CHECKLIST_ Integrator'!$D$2:$D$3000=B925,"#no matching result in GAME.CHECKLIST Integrator")),
           _xlfn._xlws.FILTER('Checklist.loc DATA'!$D$3:$D$3000,'Checklist.loc DATA'!$C$3:$C$3000=B925,"#no matching result in Checklist.loc DATA")))</f>
        <v/>
      </c>
      <c r="D925" s="54"/>
      <c r="E925" s="46" t="str" cm="1">
        <f t="array" ref="E925">IF(D925="","",
       IF(OR(_xlfn._xlws.FILTER('Checklist.loc DATA'!$D$3:$D$3000,'Checklist.loc DATA'!$C$3:$C$3000=D925,"#no matching result in Checklist.loc DATA")="#no matching result found in Checklist.loc DATA",_xlfn._xlws.FILTER('Checklist.loc DATA'!$D$3:$D$3000,'Checklist.loc DATA'!$C$3:$C$3000=D925,"#no matching result in Checklist.loc DATA")="MISSING",_xlfn._xlws.FILTER('Checklist.loc DATA'!$D$3:$D$3000,'Checklist.loc DATA'!$C$3:$C$3000=D925,"#no matching result in Checklist.loc DATA")=""),
            IF(_xlfn._xlws.FILTER('GAME.CHECKLIST_ Integrator'!$C$2:$C$3000,'GAME.CHECKLIST_ Integrator'!$D$2:$D$3000=D925,"#no matching result in GAME.CHECKLIST Integrator")="0","#Text found in aircraft PAGE_Integrator but no matching entry name; check that you copy-pasted entry names",
                   _xlfn._xlws.FILTER('GAME.CHECKLIST_ Integrator'!$C$2:$C$3000,'GAME.CHECKLIST_ Integrator'!$D$2:$D$3000=D925,"#no matching result in GAME.CHECKLIST Integrator")),
           _xlfn._xlws.FILTER('Checklist.loc DATA'!$D$3:$D$3000,'Checklist.loc DATA'!$C$3:$C$3000=D925,"#no matching result in Checklist.loc DATA")))</f>
        <v/>
      </c>
      <c r="F925" s="52"/>
      <c r="G925" s="46" t="str" cm="1">
        <f t="array" ref="G925">IF(F925="","",
       IF(OR(_xlfn._xlws.FILTER('Checklist.loc DATA'!$D$3:$D$3000,'Checklist.loc DATA'!$C$3:$C$3000=F925,"#no matching result in Checklist.loc DATA")="#no matching result found in Checklist.loc DATA",_xlfn._xlws.FILTER('Checklist.loc DATA'!$D$3:$D$3000,'Checklist.loc DATA'!$C$3:$C$3000=F925,"#no matching result in Checklist.loc DATA")="MISSING",_xlfn._xlws.FILTER('Checklist.loc DATA'!$D$3:$D$3000,'Checklist.loc DATA'!$C$3:$C$3000=F925,"#no matching result in Checklist.loc DATA")=""),
            IF(_xlfn._xlws.FILTER('GAME.CHECKLIST_ Integrator'!$C$2:$C$3000,'GAME.CHECKLIST_ Integrator'!$D$2:$D$3000=F925,"#no matching result in GAME.CHECKLIST Integrator")="0","#Text found in aircraft PAGE_Integrator but no matching entry name; check that you copy-pasted entry names",
                   _xlfn._xlws.FILTER('GAME.CHECKLIST_ Integrator'!$C$2:$C$3000,'GAME.CHECKLIST_ Integrator'!$D$2:$D$3000=F925,"#no matching result in GAME.CHECKLIST Integrator")),
           _xlfn._xlws.FILTER('Checklist.loc DATA'!$D$3:$D$3000,'Checklist.loc DATA'!$C$3:$C$3000=F925,"#no matching result in Checklist.loc DATA")))</f>
        <v/>
      </c>
      <c r="H925" s="61"/>
      <c r="I925" s="46" t="str" cm="1">
        <f t="array" ref="I925">IF(H925="","",
       IF(OR(_xlfn._xlws.FILTER('Checklist.loc DATA'!$D$3:$D$3000,'Checklist.loc DATA'!$C$3:$C$3000=H925,"#no matching result in Checklist.loc DATA")="#no matching result found in Checklist.loc DATA",_xlfn._xlws.FILTER('Checklist.loc DATA'!$D$3:$D$3000,'Checklist.loc DATA'!$C$3:$C$3000=H925,"#no matching result in Checklist.loc DATA")="MISSING",_xlfn._xlws.FILTER('Checklist.loc DATA'!$D$3:$D$3000,'Checklist.loc DATA'!$C$3:$C$3000=H925,"#no matching result in Checklist.loc DATA")=""),
            IF(_xlfn._xlws.FILTER('GAME.CHECKLIST_ Integrator'!$C$2:$C$3000,'GAME.CHECKLIST_ Integrator'!$D$2:$D$3000=H925,"#no matching result in GAME.CHECKLIST Integrator")="0","#Text found in aircraft PAGE_Integrator but no matching entry name; check that you copy-pasted entry names",
                   _xlfn._xlws.FILTER('GAME.CHECKLIST_ Integrator'!$C$2:$C$3000,'GAME.CHECKLIST_ Integrator'!$D$2:$D$3000=H925,"#no matching result in GAME.CHECKLIST Integrator")),
           _xlfn._xlws.FILTER('Checklist.loc DATA'!$D$3:$D$3000,'Checklist.loc DATA'!$C$3:$C$3000=H925,"#no matching result in Checklist.loc DATA")))</f>
        <v/>
      </c>
      <c r="J925" s="48"/>
      <c r="K925" s="46" t="str" cm="1">
        <f t="array" ref="K925">IF(OR(J925="",J925=0),"",
       IF(OR(_xlfn._xlws.FILTER('Checklist.loc DATA'!$E$3:$E$3000,'Checklist.loc DATA'!$D$3:$D$3000=J925,"#no matching result in Checklist.loc DATA")="#no matching result found in Checklist.loc DATA",_xlfn._xlws.FILTER('Checklist.loc DATA'!$E$3:$E$3000,'Checklist.loc DATA'!$D$3:$D$3000=J925,"#no matching result in Checklist.loc DATA")="MISSING",_xlfn._xlws.FILTER('Checklist.loc DATA'!$E$3:$E$3000,'Checklist.loc DATA'!$D$3:$D$3000=J925,"#no matching result in Checklist.loc DATA")=""),
          IF(_xlfn._xlws.FILTER('CLUE. Integrator'!$C$2:$C$3000,'CLUE. Integrator'!$D$2:$D$3000=J925,"#no matching result in aircraft CLUE_Integrator")="0","#Text found in aircraft CLUE_Integrator but no matching entry name; check that you copy-pasted entry names",
                   _xlfn._xlws.FILTER('CLUE. Integrator'!$C$2:$C$3000,'CLUE. Integrator'!$D$2:$D$3000=J925,"#no matching result in aircraft CLUE_Integrator")),
           _xlfn._xlws.FILTER('Checklist.loc DATA'!$E$3:$E$3000,'Checklist.loc DATA'!$D$3:$D$3000=J925,"#no matching result in Checklist.loc DATA")))</f>
        <v/>
      </c>
      <c r="L925" s="63" t="str">
        <f>IF('Integrator tracking'!G934="","",'Integrator tracking'!G934)</f>
        <v/>
      </c>
      <c r="M925" s="14" t="str">
        <f t="shared" si="28"/>
        <v/>
      </c>
      <c r="N925" s="14" t="str">
        <f>IF(F925="","",
_xlfn.CONCAT('Resource Checklist generator'!$A$2,UPPER('Resource Checklist generator'!$O$1),SUBSTITUTE(_xlfn.CONCAT(G925,"_",I925),"GAME.CHECKLIST_",""),"_",T925,'Resource Checklist generator'!$M$2,L925,'Resource Checklist generator'!$K$2,CHAR(10),
    'Resource Checklist generator'!$L$1,'Resource Checklist generator'!$N$2,'Resource Checklist generator'!$K$1,CHAR(10),
    'Resource Checklist generator'!$N$1
))</f>
        <v/>
      </c>
      <c r="O925" s="14" t="str">
        <f>IF(NOT(OR(U925=0,U925="")),_xlfn.CONCAT('Resource Checklist generator'!$G$2,U925,'Resource Checklist generator'!$H$2,CHAR(10),'Resource Checklist generator'!$I$2),"")</f>
        <v/>
      </c>
      <c r="P925" s="14" t="str">
        <f>IF(NOT(OR(V925=0,V925="")),_xlfn.CONCAT('Resource Checklist generator'!$J$2,V925,'Resource Checklist generator'!$H$2,CHAR(10),'Resource Checklist generator'!$L$2),"")</f>
        <v/>
      </c>
      <c r="Q925" s="14" t="str">
        <f>IF(F925="","",
    _xlfn.CONCAT('Resource Checklist generator'!$A$1,UPPER('Resource Checklist generator'!$O$1),SUBSTITUTE(_xlfn.CONCAT(G925,"_",I925),"GAME.CHECKLIST_",""),'Resource Checklist generator'!$B$1,CHAR(10),
    'Resource Checklist generator'!$C$1,G925,'Resource Checklist generator'!$D$1,I925,'Resource Checklist generator'!$E$1,CHAR(10),
    IF(K925="","",_xlfn.CONCAT('Resource Checklist generator'!$F$1,K925,'Resource Checklist generator'!$G$1,CHAR(10))),
    'Resource Checklist generator'!$J$1,'Resource Checklist generator'!$K$1,CHAR(10),
    'Resource Checklist generator'!$N$1)
)</f>
        <v/>
      </c>
      <c r="R925" s="14"/>
      <c r="S925" s="14" t="str">
        <f t="shared" si="29"/>
        <v/>
      </c>
      <c r="T925" s="14" t="str" cm="1">
        <f t="array" ref="T925">IF(Q925="","",MATCH(MID(Q925,1,255),MID($R$3:$R$999,1,255),0))</f>
        <v/>
      </c>
      <c r="U925" s="14"/>
      <c r="V925" s="14"/>
    </row>
    <row r="926" spans="2:22">
      <c r="B926" s="9"/>
      <c r="C926" s="46" t="str" cm="1">
        <f t="array" ref="C926">IF(B926="","",
       IF(OR(_xlfn._xlws.FILTER('Checklist.loc DATA'!$D$3:$D$3000,'Checklist.loc DATA'!$C$3:$C$3000=B926,"#no matching result in Checklist.loc DATA")="#no matching result found in Checklist.loc DATA",_xlfn._xlws.FILTER('Checklist.loc DATA'!$D$3:$D$3000,'Checklist.loc DATA'!$C$3:$C$3000=B926,"#no matching result in Checklist.loc DATA")="MISSING",_xlfn._xlws.FILTER('Checklist.loc DATA'!$D$3:$D$3000,'Checklist.loc DATA'!$C$3:$C$3000=B926,"#no matching result in Checklist.loc DATA")=""),
            IF(_xlfn._xlws.FILTER('GAME.CHECKLIST_ Integrator'!$C$2:$C$3000,'GAME.CHECKLIST_ Integrator'!$D$2:$D$3000=B926,"#no matching result in GAME.CHECKLIST Integrator")="0","#Text found in aircraft PAGE_Integrator but no matching entry name; check that you copy-pasted entry names",
                   _xlfn._xlws.FILTER('GAME.CHECKLIST_ Integrator'!$C$2:$C$3000,'GAME.CHECKLIST_ Integrator'!$D$2:$D$3000=B926,"#no matching result in GAME.CHECKLIST Integrator")),
           _xlfn._xlws.FILTER('Checklist.loc DATA'!$D$3:$D$3000,'Checklist.loc DATA'!$C$3:$C$3000=B926,"#no matching result in Checklist.loc DATA")))</f>
        <v/>
      </c>
      <c r="D926" s="54"/>
      <c r="E926" s="46" t="str" cm="1">
        <f t="array" ref="E926">IF(D926="","",
       IF(OR(_xlfn._xlws.FILTER('Checklist.loc DATA'!$D$3:$D$3000,'Checklist.loc DATA'!$C$3:$C$3000=D926,"#no matching result in Checklist.loc DATA")="#no matching result found in Checklist.loc DATA",_xlfn._xlws.FILTER('Checklist.loc DATA'!$D$3:$D$3000,'Checklist.loc DATA'!$C$3:$C$3000=D926,"#no matching result in Checklist.loc DATA")="MISSING",_xlfn._xlws.FILTER('Checklist.loc DATA'!$D$3:$D$3000,'Checklist.loc DATA'!$C$3:$C$3000=D926,"#no matching result in Checklist.loc DATA")=""),
            IF(_xlfn._xlws.FILTER('GAME.CHECKLIST_ Integrator'!$C$2:$C$3000,'GAME.CHECKLIST_ Integrator'!$D$2:$D$3000=D926,"#no matching result in GAME.CHECKLIST Integrator")="0","#Text found in aircraft PAGE_Integrator but no matching entry name; check that you copy-pasted entry names",
                   _xlfn._xlws.FILTER('GAME.CHECKLIST_ Integrator'!$C$2:$C$3000,'GAME.CHECKLIST_ Integrator'!$D$2:$D$3000=D926,"#no matching result in GAME.CHECKLIST Integrator")),
           _xlfn._xlws.FILTER('Checklist.loc DATA'!$D$3:$D$3000,'Checklist.loc DATA'!$C$3:$C$3000=D926,"#no matching result in Checklist.loc DATA")))</f>
        <v/>
      </c>
      <c r="F926" s="52"/>
      <c r="G926" s="46" t="str" cm="1">
        <f t="array" ref="G926">IF(F926="","",
       IF(OR(_xlfn._xlws.FILTER('Checklist.loc DATA'!$D$3:$D$3000,'Checklist.loc DATA'!$C$3:$C$3000=F926,"#no matching result in Checklist.loc DATA")="#no matching result found in Checklist.loc DATA",_xlfn._xlws.FILTER('Checklist.loc DATA'!$D$3:$D$3000,'Checklist.loc DATA'!$C$3:$C$3000=F926,"#no matching result in Checklist.loc DATA")="MISSING",_xlfn._xlws.FILTER('Checklist.loc DATA'!$D$3:$D$3000,'Checklist.loc DATA'!$C$3:$C$3000=F926,"#no matching result in Checklist.loc DATA")=""),
            IF(_xlfn._xlws.FILTER('GAME.CHECKLIST_ Integrator'!$C$2:$C$3000,'GAME.CHECKLIST_ Integrator'!$D$2:$D$3000=F926,"#no matching result in GAME.CHECKLIST Integrator")="0","#Text found in aircraft PAGE_Integrator but no matching entry name; check that you copy-pasted entry names",
                   _xlfn._xlws.FILTER('GAME.CHECKLIST_ Integrator'!$C$2:$C$3000,'GAME.CHECKLIST_ Integrator'!$D$2:$D$3000=F926,"#no matching result in GAME.CHECKLIST Integrator")),
           _xlfn._xlws.FILTER('Checklist.loc DATA'!$D$3:$D$3000,'Checklist.loc DATA'!$C$3:$C$3000=F926,"#no matching result in Checklist.loc DATA")))</f>
        <v/>
      </c>
      <c r="H926" s="61"/>
      <c r="I926" s="46" t="str" cm="1">
        <f t="array" ref="I926">IF(H926="","",
       IF(OR(_xlfn._xlws.FILTER('Checklist.loc DATA'!$D$3:$D$3000,'Checklist.loc DATA'!$C$3:$C$3000=H926,"#no matching result in Checklist.loc DATA")="#no matching result found in Checklist.loc DATA",_xlfn._xlws.FILTER('Checklist.loc DATA'!$D$3:$D$3000,'Checklist.loc DATA'!$C$3:$C$3000=H926,"#no matching result in Checklist.loc DATA")="MISSING",_xlfn._xlws.FILTER('Checklist.loc DATA'!$D$3:$D$3000,'Checklist.loc DATA'!$C$3:$C$3000=H926,"#no matching result in Checklist.loc DATA")=""),
            IF(_xlfn._xlws.FILTER('GAME.CHECKLIST_ Integrator'!$C$2:$C$3000,'GAME.CHECKLIST_ Integrator'!$D$2:$D$3000=H926,"#no matching result in GAME.CHECKLIST Integrator")="0","#Text found in aircraft PAGE_Integrator but no matching entry name; check that you copy-pasted entry names",
                   _xlfn._xlws.FILTER('GAME.CHECKLIST_ Integrator'!$C$2:$C$3000,'GAME.CHECKLIST_ Integrator'!$D$2:$D$3000=H926,"#no matching result in GAME.CHECKLIST Integrator")),
           _xlfn._xlws.FILTER('Checklist.loc DATA'!$D$3:$D$3000,'Checklist.loc DATA'!$C$3:$C$3000=H926,"#no matching result in Checklist.loc DATA")))</f>
        <v/>
      </c>
      <c r="J926" s="48"/>
      <c r="K926" s="46" t="str" cm="1">
        <f t="array" ref="K926">IF(OR(J926="",J926=0),"",
       IF(OR(_xlfn._xlws.FILTER('Checklist.loc DATA'!$E$3:$E$3000,'Checklist.loc DATA'!$D$3:$D$3000=J926,"#no matching result in Checklist.loc DATA")="#no matching result found in Checklist.loc DATA",_xlfn._xlws.FILTER('Checklist.loc DATA'!$E$3:$E$3000,'Checklist.loc DATA'!$D$3:$D$3000=J926,"#no matching result in Checklist.loc DATA")="MISSING",_xlfn._xlws.FILTER('Checklist.loc DATA'!$E$3:$E$3000,'Checklist.loc DATA'!$D$3:$D$3000=J926,"#no matching result in Checklist.loc DATA")=""),
          IF(_xlfn._xlws.FILTER('CLUE. Integrator'!$C$2:$C$3000,'CLUE. Integrator'!$D$2:$D$3000=J926,"#no matching result in aircraft CLUE_Integrator")="0","#Text found in aircraft CLUE_Integrator but no matching entry name; check that you copy-pasted entry names",
                   _xlfn._xlws.FILTER('CLUE. Integrator'!$C$2:$C$3000,'CLUE. Integrator'!$D$2:$D$3000=J926,"#no matching result in aircraft CLUE_Integrator")),
           _xlfn._xlws.FILTER('Checklist.loc DATA'!$E$3:$E$3000,'Checklist.loc DATA'!$D$3:$D$3000=J926,"#no matching result in Checklist.loc DATA")))</f>
        <v/>
      </c>
      <c r="L926" s="63" t="str">
        <f>IF('Integrator tracking'!G935="","",'Integrator tracking'!G935)</f>
        <v/>
      </c>
      <c r="M926" s="14" t="str">
        <f t="shared" si="28"/>
        <v/>
      </c>
      <c r="N926" s="14" t="str">
        <f>IF(F926="","",
_xlfn.CONCAT('Resource Checklist generator'!$A$2,UPPER('Resource Checklist generator'!$O$1),SUBSTITUTE(_xlfn.CONCAT(G926,"_",I926),"GAME.CHECKLIST_",""),"_",T926,'Resource Checklist generator'!$M$2,L926,'Resource Checklist generator'!$K$2,CHAR(10),
    'Resource Checklist generator'!$L$1,'Resource Checklist generator'!$N$2,'Resource Checklist generator'!$K$1,CHAR(10),
    'Resource Checklist generator'!$N$1
))</f>
        <v/>
      </c>
      <c r="O926" s="14" t="str">
        <f>IF(NOT(OR(U926=0,U926="")),_xlfn.CONCAT('Resource Checklist generator'!$G$2,U926,'Resource Checklist generator'!$H$2,CHAR(10),'Resource Checklist generator'!$I$2),"")</f>
        <v/>
      </c>
      <c r="P926" s="14" t="str">
        <f>IF(NOT(OR(V926=0,V926="")),_xlfn.CONCAT('Resource Checklist generator'!$J$2,V926,'Resource Checklist generator'!$H$2,CHAR(10),'Resource Checklist generator'!$L$2),"")</f>
        <v/>
      </c>
      <c r="Q926" s="14" t="str">
        <f>IF(F926="","",
    _xlfn.CONCAT('Resource Checklist generator'!$A$1,UPPER('Resource Checklist generator'!$O$1),SUBSTITUTE(_xlfn.CONCAT(G926,"_",I926),"GAME.CHECKLIST_",""),'Resource Checklist generator'!$B$1,CHAR(10),
    'Resource Checklist generator'!$C$1,G926,'Resource Checklist generator'!$D$1,I926,'Resource Checklist generator'!$E$1,CHAR(10),
    IF(K926="","",_xlfn.CONCAT('Resource Checklist generator'!$F$1,K926,'Resource Checklist generator'!$G$1,CHAR(10))),
    'Resource Checklist generator'!$J$1,'Resource Checklist generator'!$K$1,CHAR(10),
    'Resource Checklist generator'!$N$1)
)</f>
        <v/>
      </c>
      <c r="R926" s="14"/>
      <c r="S926" s="14" t="str">
        <f t="shared" si="29"/>
        <v/>
      </c>
      <c r="T926" s="14" t="str" cm="1">
        <f t="array" ref="T926">IF(Q926="","",MATCH(MID(Q926,1,255),MID($R$3:$R$999,1,255),0))</f>
        <v/>
      </c>
      <c r="U926" s="14"/>
      <c r="V926" s="14"/>
    </row>
    <row r="927" spans="2:22">
      <c r="B927" s="9"/>
      <c r="C927" s="46" t="str" cm="1">
        <f t="array" ref="C927">IF(B927="","",
       IF(OR(_xlfn._xlws.FILTER('Checklist.loc DATA'!$D$3:$D$3000,'Checklist.loc DATA'!$C$3:$C$3000=B927,"#no matching result in Checklist.loc DATA")="#no matching result found in Checklist.loc DATA",_xlfn._xlws.FILTER('Checklist.loc DATA'!$D$3:$D$3000,'Checklist.loc DATA'!$C$3:$C$3000=B927,"#no matching result in Checklist.loc DATA")="MISSING",_xlfn._xlws.FILTER('Checklist.loc DATA'!$D$3:$D$3000,'Checklist.loc DATA'!$C$3:$C$3000=B927,"#no matching result in Checklist.loc DATA")=""),
            IF(_xlfn._xlws.FILTER('GAME.CHECKLIST_ Integrator'!$C$2:$C$3000,'GAME.CHECKLIST_ Integrator'!$D$2:$D$3000=B927,"#no matching result in GAME.CHECKLIST Integrator")="0","#Text found in aircraft PAGE_Integrator but no matching entry name; check that you copy-pasted entry names",
                   _xlfn._xlws.FILTER('GAME.CHECKLIST_ Integrator'!$C$2:$C$3000,'GAME.CHECKLIST_ Integrator'!$D$2:$D$3000=B927,"#no matching result in GAME.CHECKLIST Integrator")),
           _xlfn._xlws.FILTER('Checklist.loc DATA'!$D$3:$D$3000,'Checklist.loc DATA'!$C$3:$C$3000=B927,"#no matching result in Checklist.loc DATA")))</f>
        <v/>
      </c>
      <c r="D927" s="54"/>
      <c r="E927" s="46" t="str" cm="1">
        <f t="array" ref="E927">IF(D927="","",
       IF(OR(_xlfn._xlws.FILTER('Checklist.loc DATA'!$D$3:$D$3000,'Checklist.loc DATA'!$C$3:$C$3000=D927,"#no matching result in Checklist.loc DATA")="#no matching result found in Checklist.loc DATA",_xlfn._xlws.FILTER('Checklist.loc DATA'!$D$3:$D$3000,'Checklist.loc DATA'!$C$3:$C$3000=D927,"#no matching result in Checklist.loc DATA")="MISSING",_xlfn._xlws.FILTER('Checklist.loc DATA'!$D$3:$D$3000,'Checklist.loc DATA'!$C$3:$C$3000=D927,"#no matching result in Checklist.loc DATA")=""),
            IF(_xlfn._xlws.FILTER('GAME.CHECKLIST_ Integrator'!$C$2:$C$3000,'GAME.CHECKLIST_ Integrator'!$D$2:$D$3000=D927,"#no matching result in GAME.CHECKLIST Integrator")="0","#Text found in aircraft PAGE_Integrator but no matching entry name; check that you copy-pasted entry names",
                   _xlfn._xlws.FILTER('GAME.CHECKLIST_ Integrator'!$C$2:$C$3000,'GAME.CHECKLIST_ Integrator'!$D$2:$D$3000=D927,"#no matching result in GAME.CHECKLIST Integrator")),
           _xlfn._xlws.FILTER('Checklist.loc DATA'!$D$3:$D$3000,'Checklist.loc DATA'!$C$3:$C$3000=D927,"#no matching result in Checklist.loc DATA")))</f>
        <v/>
      </c>
      <c r="F927" s="52"/>
      <c r="G927" s="46" t="str" cm="1">
        <f t="array" ref="G927">IF(F927="","",
       IF(OR(_xlfn._xlws.FILTER('Checklist.loc DATA'!$D$3:$D$3000,'Checklist.loc DATA'!$C$3:$C$3000=F927,"#no matching result in Checklist.loc DATA")="#no matching result found in Checklist.loc DATA",_xlfn._xlws.FILTER('Checklist.loc DATA'!$D$3:$D$3000,'Checklist.loc DATA'!$C$3:$C$3000=F927,"#no matching result in Checklist.loc DATA")="MISSING",_xlfn._xlws.FILTER('Checklist.loc DATA'!$D$3:$D$3000,'Checklist.loc DATA'!$C$3:$C$3000=F927,"#no matching result in Checklist.loc DATA")=""),
            IF(_xlfn._xlws.FILTER('GAME.CHECKLIST_ Integrator'!$C$2:$C$3000,'GAME.CHECKLIST_ Integrator'!$D$2:$D$3000=F927,"#no matching result in GAME.CHECKLIST Integrator")="0","#Text found in aircraft PAGE_Integrator but no matching entry name; check that you copy-pasted entry names",
                   _xlfn._xlws.FILTER('GAME.CHECKLIST_ Integrator'!$C$2:$C$3000,'GAME.CHECKLIST_ Integrator'!$D$2:$D$3000=F927,"#no matching result in GAME.CHECKLIST Integrator")),
           _xlfn._xlws.FILTER('Checklist.loc DATA'!$D$3:$D$3000,'Checklist.loc DATA'!$C$3:$C$3000=F927,"#no matching result in Checklist.loc DATA")))</f>
        <v/>
      </c>
      <c r="H927" s="61"/>
      <c r="I927" s="46" t="str" cm="1">
        <f t="array" ref="I927">IF(H927="","",
       IF(OR(_xlfn._xlws.FILTER('Checklist.loc DATA'!$D$3:$D$3000,'Checklist.loc DATA'!$C$3:$C$3000=H927,"#no matching result in Checklist.loc DATA")="#no matching result found in Checklist.loc DATA",_xlfn._xlws.FILTER('Checklist.loc DATA'!$D$3:$D$3000,'Checklist.loc DATA'!$C$3:$C$3000=H927,"#no matching result in Checklist.loc DATA")="MISSING",_xlfn._xlws.FILTER('Checklist.loc DATA'!$D$3:$D$3000,'Checklist.loc DATA'!$C$3:$C$3000=H927,"#no matching result in Checklist.loc DATA")=""),
            IF(_xlfn._xlws.FILTER('GAME.CHECKLIST_ Integrator'!$C$2:$C$3000,'GAME.CHECKLIST_ Integrator'!$D$2:$D$3000=H927,"#no matching result in GAME.CHECKLIST Integrator")="0","#Text found in aircraft PAGE_Integrator but no matching entry name; check that you copy-pasted entry names",
                   _xlfn._xlws.FILTER('GAME.CHECKLIST_ Integrator'!$C$2:$C$3000,'GAME.CHECKLIST_ Integrator'!$D$2:$D$3000=H927,"#no matching result in GAME.CHECKLIST Integrator")),
           _xlfn._xlws.FILTER('Checklist.loc DATA'!$D$3:$D$3000,'Checklist.loc DATA'!$C$3:$C$3000=H927,"#no matching result in Checklist.loc DATA")))</f>
        <v/>
      </c>
      <c r="J927" s="48"/>
      <c r="K927" s="46" t="str" cm="1">
        <f t="array" ref="K927">IF(OR(J927="",J927=0),"",
       IF(OR(_xlfn._xlws.FILTER('Checklist.loc DATA'!$E$3:$E$3000,'Checklist.loc DATA'!$D$3:$D$3000=J927,"#no matching result in Checklist.loc DATA")="#no matching result found in Checklist.loc DATA",_xlfn._xlws.FILTER('Checklist.loc DATA'!$E$3:$E$3000,'Checklist.loc DATA'!$D$3:$D$3000=J927,"#no matching result in Checklist.loc DATA")="MISSING",_xlfn._xlws.FILTER('Checklist.loc DATA'!$E$3:$E$3000,'Checklist.loc DATA'!$D$3:$D$3000=J927,"#no matching result in Checklist.loc DATA")=""),
          IF(_xlfn._xlws.FILTER('CLUE. Integrator'!$C$2:$C$3000,'CLUE. Integrator'!$D$2:$D$3000=J927,"#no matching result in aircraft CLUE_Integrator")="0","#Text found in aircraft CLUE_Integrator but no matching entry name; check that you copy-pasted entry names",
                   _xlfn._xlws.FILTER('CLUE. Integrator'!$C$2:$C$3000,'CLUE. Integrator'!$D$2:$D$3000=J927,"#no matching result in aircraft CLUE_Integrator")),
           _xlfn._xlws.FILTER('Checklist.loc DATA'!$E$3:$E$3000,'Checklist.loc DATA'!$D$3:$D$3000=J927,"#no matching result in Checklist.loc DATA")))</f>
        <v/>
      </c>
      <c r="L927" s="63" t="str">
        <f>IF('Integrator tracking'!G936="","",'Integrator tracking'!G936)</f>
        <v/>
      </c>
      <c r="M927" s="14" t="str">
        <f t="shared" si="28"/>
        <v/>
      </c>
      <c r="N927" s="14" t="str">
        <f>IF(F927="","",
_xlfn.CONCAT('Resource Checklist generator'!$A$2,UPPER('Resource Checklist generator'!$O$1),SUBSTITUTE(_xlfn.CONCAT(G927,"_",I927),"GAME.CHECKLIST_",""),"_",T927,'Resource Checklist generator'!$M$2,L927,'Resource Checklist generator'!$K$2,CHAR(10),
    'Resource Checklist generator'!$L$1,'Resource Checklist generator'!$N$2,'Resource Checklist generator'!$K$1,CHAR(10),
    'Resource Checklist generator'!$N$1
))</f>
        <v/>
      </c>
      <c r="O927" s="14" t="str">
        <f>IF(NOT(OR(U927=0,U927="")),_xlfn.CONCAT('Resource Checklist generator'!$G$2,U927,'Resource Checklist generator'!$H$2,CHAR(10),'Resource Checklist generator'!$I$2),"")</f>
        <v/>
      </c>
      <c r="P927" s="14" t="str">
        <f>IF(NOT(OR(V927=0,V927="")),_xlfn.CONCAT('Resource Checklist generator'!$J$2,V927,'Resource Checklist generator'!$H$2,CHAR(10),'Resource Checklist generator'!$L$2),"")</f>
        <v/>
      </c>
      <c r="Q927" s="14" t="str">
        <f>IF(F927="","",
    _xlfn.CONCAT('Resource Checklist generator'!$A$1,UPPER('Resource Checklist generator'!$O$1),SUBSTITUTE(_xlfn.CONCAT(G927,"_",I927),"GAME.CHECKLIST_",""),'Resource Checklist generator'!$B$1,CHAR(10),
    'Resource Checklist generator'!$C$1,G927,'Resource Checklist generator'!$D$1,I927,'Resource Checklist generator'!$E$1,CHAR(10),
    IF(K927="","",_xlfn.CONCAT('Resource Checklist generator'!$F$1,K927,'Resource Checklist generator'!$G$1,CHAR(10))),
    'Resource Checklist generator'!$J$1,'Resource Checklist generator'!$K$1,CHAR(10),
    'Resource Checklist generator'!$N$1)
)</f>
        <v/>
      </c>
      <c r="R927" s="14"/>
      <c r="S927" s="14" t="str">
        <f t="shared" si="29"/>
        <v/>
      </c>
      <c r="T927" s="14" t="str" cm="1">
        <f t="array" ref="T927">IF(Q927="","",MATCH(MID(Q927,1,255),MID($R$3:$R$999,1,255),0))</f>
        <v/>
      </c>
      <c r="U927" s="14"/>
      <c r="V927" s="14"/>
    </row>
    <row r="928" spans="2:22">
      <c r="B928" s="9"/>
      <c r="C928" s="46" t="str" cm="1">
        <f t="array" ref="C928">IF(B928="","",
       IF(OR(_xlfn._xlws.FILTER('Checklist.loc DATA'!$D$3:$D$3000,'Checklist.loc DATA'!$C$3:$C$3000=B928,"#no matching result in Checklist.loc DATA")="#no matching result found in Checklist.loc DATA",_xlfn._xlws.FILTER('Checklist.loc DATA'!$D$3:$D$3000,'Checklist.loc DATA'!$C$3:$C$3000=B928,"#no matching result in Checklist.loc DATA")="MISSING",_xlfn._xlws.FILTER('Checklist.loc DATA'!$D$3:$D$3000,'Checklist.loc DATA'!$C$3:$C$3000=B928,"#no matching result in Checklist.loc DATA")=""),
            IF(_xlfn._xlws.FILTER('GAME.CHECKLIST_ Integrator'!$C$2:$C$3000,'GAME.CHECKLIST_ Integrator'!$D$2:$D$3000=B928,"#no matching result in GAME.CHECKLIST Integrator")="0","#Text found in aircraft PAGE_Integrator but no matching entry name; check that you copy-pasted entry names",
                   _xlfn._xlws.FILTER('GAME.CHECKLIST_ Integrator'!$C$2:$C$3000,'GAME.CHECKLIST_ Integrator'!$D$2:$D$3000=B928,"#no matching result in GAME.CHECKLIST Integrator")),
           _xlfn._xlws.FILTER('Checklist.loc DATA'!$D$3:$D$3000,'Checklist.loc DATA'!$C$3:$C$3000=B928,"#no matching result in Checklist.loc DATA")))</f>
        <v/>
      </c>
      <c r="D928" s="54"/>
      <c r="E928" s="46" t="str" cm="1">
        <f t="array" ref="E928">IF(D928="","",
       IF(OR(_xlfn._xlws.FILTER('Checklist.loc DATA'!$D$3:$D$3000,'Checklist.loc DATA'!$C$3:$C$3000=D928,"#no matching result in Checklist.loc DATA")="#no matching result found in Checklist.loc DATA",_xlfn._xlws.FILTER('Checklist.loc DATA'!$D$3:$D$3000,'Checklist.loc DATA'!$C$3:$C$3000=D928,"#no matching result in Checklist.loc DATA")="MISSING",_xlfn._xlws.FILTER('Checklist.loc DATA'!$D$3:$D$3000,'Checklist.loc DATA'!$C$3:$C$3000=D928,"#no matching result in Checklist.loc DATA")=""),
            IF(_xlfn._xlws.FILTER('GAME.CHECKLIST_ Integrator'!$C$2:$C$3000,'GAME.CHECKLIST_ Integrator'!$D$2:$D$3000=D928,"#no matching result in GAME.CHECKLIST Integrator")="0","#Text found in aircraft PAGE_Integrator but no matching entry name; check that you copy-pasted entry names",
                   _xlfn._xlws.FILTER('GAME.CHECKLIST_ Integrator'!$C$2:$C$3000,'GAME.CHECKLIST_ Integrator'!$D$2:$D$3000=D928,"#no matching result in GAME.CHECKLIST Integrator")),
           _xlfn._xlws.FILTER('Checklist.loc DATA'!$D$3:$D$3000,'Checklist.loc DATA'!$C$3:$C$3000=D928,"#no matching result in Checklist.loc DATA")))</f>
        <v/>
      </c>
      <c r="F928" s="52"/>
      <c r="G928" s="46" t="str" cm="1">
        <f t="array" ref="G928">IF(F928="","",
       IF(OR(_xlfn._xlws.FILTER('Checklist.loc DATA'!$D$3:$D$3000,'Checklist.loc DATA'!$C$3:$C$3000=F928,"#no matching result in Checklist.loc DATA")="#no matching result found in Checklist.loc DATA",_xlfn._xlws.FILTER('Checklist.loc DATA'!$D$3:$D$3000,'Checklist.loc DATA'!$C$3:$C$3000=F928,"#no matching result in Checklist.loc DATA")="MISSING",_xlfn._xlws.FILTER('Checklist.loc DATA'!$D$3:$D$3000,'Checklist.loc DATA'!$C$3:$C$3000=F928,"#no matching result in Checklist.loc DATA")=""),
            IF(_xlfn._xlws.FILTER('GAME.CHECKLIST_ Integrator'!$C$2:$C$3000,'GAME.CHECKLIST_ Integrator'!$D$2:$D$3000=F928,"#no matching result in GAME.CHECKLIST Integrator")="0","#Text found in aircraft PAGE_Integrator but no matching entry name; check that you copy-pasted entry names",
                   _xlfn._xlws.FILTER('GAME.CHECKLIST_ Integrator'!$C$2:$C$3000,'GAME.CHECKLIST_ Integrator'!$D$2:$D$3000=F928,"#no matching result in GAME.CHECKLIST Integrator")),
           _xlfn._xlws.FILTER('Checklist.loc DATA'!$D$3:$D$3000,'Checklist.loc DATA'!$C$3:$C$3000=F928,"#no matching result in Checklist.loc DATA")))</f>
        <v/>
      </c>
      <c r="H928" s="61"/>
      <c r="I928" s="46" t="str" cm="1">
        <f t="array" ref="I928">IF(H928="","",
       IF(OR(_xlfn._xlws.FILTER('Checklist.loc DATA'!$D$3:$D$3000,'Checklist.loc DATA'!$C$3:$C$3000=H928,"#no matching result in Checklist.loc DATA")="#no matching result found in Checklist.loc DATA",_xlfn._xlws.FILTER('Checklist.loc DATA'!$D$3:$D$3000,'Checklist.loc DATA'!$C$3:$C$3000=H928,"#no matching result in Checklist.loc DATA")="MISSING",_xlfn._xlws.FILTER('Checklist.loc DATA'!$D$3:$D$3000,'Checklist.loc DATA'!$C$3:$C$3000=H928,"#no matching result in Checklist.loc DATA")=""),
            IF(_xlfn._xlws.FILTER('GAME.CHECKLIST_ Integrator'!$C$2:$C$3000,'GAME.CHECKLIST_ Integrator'!$D$2:$D$3000=H928,"#no matching result in GAME.CHECKLIST Integrator")="0","#Text found in aircraft PAGE_Integrator but no matching entry name; check that you copy-pasted entry names",
                   _xlfn._xlws.FILTER('GAME.CHECKLIST_ Integrator'!$C$2:$C$3000,'GAME.CHECKLIST_ Integrator'!$D$2:$D$3000=H928,"#no matching result in GAME.CHECKLIST Integrator")),
           _xlfn._xlws.FILTER('Checklist.loc DATA'!$D$3:$D$3000,'Checklist.loc DATA'!$C$3:$C$3000=H928,"#no matching result in Checklist.loc DATA")))</f>
        <v/>
      </c>
      <c r="J928" s="48"/>
      <c r="K928" s="46" t="str" cm="1">
        <f t="array" ref="K928">IF(OR(J928="",J928=0),"",
       IF(OR(_xlfn._xlws.FILTER('Checklist.loc DATA'!$E$3:$E$3000,'Checklist.loc DATA'!$D$3:$D$3000=J928,"#no matching result in Checklist.loc DATA")="#no matching result found in Checklist.loc DATA",_xlfn._xlws.FILTER('Checklist.loc DATA'!$E$3:$E$3000,'Checklist.loc DATA'!$D$3:$D$3000=J928,"#no matching result in Checklist.loc DATA")="MISSING",_xlfn._xlws.FILTER('Checklist.loc DATA'!$E$3:$E$3000,'Checklist.loc DATA'!$D$3:$D$3000=J928,"#no matching result in Checklist.loc DATA")=""),
          IF(_xlfn._xlws.FILTER('CLUE. Integrator'!$C$2:$C$3000,'CLUE. Integrator'!$D$2:$D$3000=J928,"#no matching result in aircraft CLUE_Integrator")="0","#Text found in aircraft CLUE_Integrator but no matching entry name; check that you copy-pasted entry names",
                   _xlfn._xlws.FILTER('CLUE. Integrator'!$C$2:$C$3000,'CLUE. Integrator'!$D$2:$D$3000=J928,"#no matching result in aircraft CLUE_Integrator")),
           _xlfn._xlws.FILTER('Checklist.loc DATA'!$E$3:$E$3000,'Checklist.loc DATA'!$D$3:$D$3000=J928,"#no matching result in Checklist.loc DATA")))</f>
        <v/>
      </c>
      <c r="L928" s="63" t="str">
        <f>IF('Integrator tracking'!G937="","",'Integrator tracking'!G937)</f>
        <v/>
      </c>
      <c r="M928" s="14" t="str">
        <f t="shared" si="28"/>
        <v/>
      </c>
      <c r="N928" s="14" t="str">
        <f>IF(F928="","",
_xlfn.CONCAT('Resource Checklist generator'!$A$2,UPPER('Resource Checklist generator'!$O$1),SUBSTITUTE(_xlfn.CONCAT(G928,"_",I928),"GAME.CHECKLIST_",""),"_",T928,'Resource Checklist generator'!$M$2,L928,'Resource Checklist generator'!$K$2,CHAR(10),
    'Resource Checklist generator'!$L$1,'Resource Checklist generator'!$N$2,'Resource Checklist generator'!$K$1,CHAR(10),
    'Resource Checklist generator'!$N$1
))</f>
        <v/>
      </c>
      <c r="O928" s="14" t="str">
        <f>IF(NOT(OR(U928=0,U928="")),_xlfn.CONCAT('Resource Checklist generator'!$G$2,U928,'Resource Checklist generator'!$H$2,CHAR(10),'Resource Checklist generator'!$I$2),"")</f>
        <v/>
      </c>
      <c r="P928" s="14" t="str">
        <f>IF(NOT(OR(V928=0,V928="")),_xlfn.CONCAT('Resource Checklist generator'!$J$2,V928,'Resource Checklist generator'!$H$2,CHAR(10),'Resource Checklist generator'!$L$2),"")</f>
        <v/>
      </c>
      <c r="Q928" s="14" t="str">
        <f>IF(F928="","",
    _xlfn.CONCAT('Resource Checklist generator'!$A$1,UPPER('Resource Checklist generator'!$O$1),SUBSTITUTE(_xlfn.CONCAT(G928,"_",I928),"GAME.CHECKLIST_",""),'Resource Checklist generator'!$B$1,CHAR(10),
    'Resource Checklist generator'!$C$1,G928,'Resource Checklist generator'!$D$1,I928,'Resource Checklist generator'!$E$1,CHAR(10),
    IF(K928="","",_xlfn.CONCAT('Resource Checklist generator'!$F$1,K928,'Resource Checklist generator'!$G$1,CHAR(10))),
    'Resource Checklist generator'!$J$1,'Resource Checklist generator'!$K$1,CHAR(10),
    'Resource Checklist generator'!$N$1)
)</f>
        <v/>
      </c>
      <c r="R928" s="14"/>
      <c r="S928" s="14" t="str">
        <f t="shared" si="29"/>
        <v/>
      </c>
      <c r="T928" s="14" t="str" cm="1">
        <f t="array" ref="T928">IF(Q928="","",MATCH(MID(Q928,1,255),MID($R$3:$R$999,1,255),0))</f>
        <v/>
      </c>
      <c r="U928" s="14"/>
      <c r="V928" s="14"/>
    </row>
    <row r="929" spans="2:22">
      <c r="B929" s="9"/>
      <c r="C929" s="46" t="str" cm="1">
        <f t="array" ref="C929">IF(B929="","",
       IF(OR(_xlfn._xlws.FILTER('Checklist.loc DATA'!$D$3:$D$3000,'Checklist.loc DATA'!$C$3:$C$3000=B929,"#no matching result in Checklist.loc DATA")="#no matching result found in Checklist.loc DATA",_xlfn._xlws.FILTER('Checklist.loc DATA'!$D$3:$D$3000,'Checklist.loc DATA'!$C$3:$C$3000=B929,"#no matching result in Checklist.loc DATA")="MISSING",_xlfn._xlws.FILTER('Checklist.loc DATA'!$D$3:$D$3000,'Checklist.loc DATA'!$C$3:$C$3000=B929,"#no matching result in Checklist.loc DATA")=""),
            IF(_xlfn._xlws.FILTER('GAME.CHECKLIST_ Integrator'!$C$2:$C$3000,'GAME.CHECKLIST_ Integrator'!$D$2:$D$3000=B929,"#no matching result in GAME.CHECKLIST Integrator")="0","#Text found in aircraft PAGE_Integrator but no matching entry name; check that you copy-pasted entry names",
                   _xlfn._xlws.FILTER('GAME.CHECKLIST_ Integrator'!$C$2:$C$3000,'GAME.CHECKLIST_ Integrator'!$D$2:$D$3000=B929,"#no matching result in GAME.CHECKLIST Integrator")),
           _xlfn._xlws.FILTER('Checklist.loc DATA'!$D$3:$D$3000,'Checklist.loc DATA'!$C$3:$C$3000=B929,"#no matching result in Checklist.loc DATA")))</f>
        <v/>
      </c>
      <c r="D929" s="54"/>
      <c r="E929" s="46" t="str" cm="1">
        <f t="array" ref="E929">IF(D929="","",
       IF(OR(_xlfn._xlws.FILTER('Checklist.loc DATA'!$D$3:$D$3000,'Checklist.loc DATA'!$C$3:$C$3000=D929,"#no matching result in Checklist.loc DATA")="#no matching result found in Checklist.loc DATA",_xlfn._xlws.FILTER('Checklist.loc DATA'!$D$3:$D$3000,'Checklist.loc DATA'!$C$3:$C$3000=D929,"#no matching result in Checklist.loc DATA")="MISSING",_xlfn._xlws.FILTER('Checklist.loc DATA'!$D$3:$D$3000,'Checklist.loc DATA'!$C$3:$C$3000=D929,"#no matching result in Checklist.loc DATA")=""),
            IF(_xlfn._xlws.FILTER('GAME.CHECKLIST_ Integrator'!$C$2:$C$3000,'GAME.CHECKLIST_ Integrator'!$D$2:$D$3000=D929,"#no matching result in GAME.CHECKLIST Integrator")="0","#Text found in aircraft PAGE_Integrator but no matching entry name; check that you copy-pasted entry names",
                   _xlfn._xlws.FILTER('GAME.CHECKLIST_ Integrator'!$C$2:$C$3000,'GAME.CHECKLIST_ Integrator'!$D$2:$D$3000=D929,"#no matching result in GAME.CHECKLIST Integrator")),
           _xlfn._xlws.FILTER('Checklist.loc DATA'!$D$3:$D$3000,'Checklist.loc DATA'!$C$3:$C$3000=D929,"#no matching result in Checklist.loc DATA")))</f>
        <v/>
      </c>
      <c r="F929" s="52"/>
      <c r="G929" s="46" t="str" cm="1">
        <f t="array" ref="G929">IF(F929="","",
       IF(OR(_xlfn._xlws.FILTER('Checklist.loc DATA'!$D$3:$D$3000,'Checklist.loc DATA'!$C$3:$C$3000=F929,"#no matching result in Checklist.loc DATA")="#no matching result found in Checklist.loc DATA",_xlfn._xlws.FILTER('Checklist.loc DATA'!$D$3:$D$3000,'Checklist.loc DATA'!$C$3:$C$3000=F929,"#no matching result in Checklist.loc DATA")="MISSING",_xlfn._xlws.FILTER('Checklist.loc DATA'!$D$3:$D$3000,'Checklist.loc DATA'!$C$3:$C$3000=F929,"#no matching result in Checklist.loc DATA")=""),
            IF(_xlfn._xlws.FILTER('GAME.CHECKLIST_ Integrator'!$C$2:$C$3000,'GAME.CHECKLIST_ Integrator'!$D$2:$D$3000=F929,"#no matching result in GAME.CHECKLIST Integrator")="0","#Text found in aircraft PAGE_Integrator but no matching entry name; check that you copy-pasted entry names",
                   _xlfn._xlws.FILTER('GAME.CHECKLIST_ Integrator'!$C$2:$C$3000,'GAME.CHECKLIST_ Integrator'!$D$2:$D$3000=F929,"#no matching result in GAME.CHECKLIST Integrator")),
           _xlfn._xlws.FILTER('Checklist.loc DATA'!$D$3:$D$3000,'Checklist.loc DATA'!$C$3:$C$3000=F929,"#no matching result in Checklist.loc DATA")))</f>
        <v/>
      </c>
      <c r="H929" s="61"/>
      <c r="I929" s="46" t="str" cm="1">
        <f t="array" ref="I929">IF(H929="","",
       IF(OR(_xlfn._xlws.FILTER('Checklist.loc DATA'!$D$3:$D$3000,'Checklist.loc DATA'!$C$3:$C$3000=H929,"#no matching result in Checklist.loc DATA")="#no matching result found in Checklist.loc DATA",_xlfn._xlws.FILTER('Checklist.loc DATA'!$D$3:$D$3000,'Checklist.loc DATA'!$C$3:$C$3000=H929,"#no matching result in Checklist.loc DATA")="MISSING",_xlfn._xlws.FILTER('Checklist.loc DATA'!$D$3:$D$3000,'Checklist.loc DATA'!$C$3:$C$3000=H929,"#no matching result in Checklist.loc DATA")=""),
            IF(_xlfn._xlws.FILTER('GAME.CHECKLIST_ Integrator'!$C$2:$C$3000,'GAME.CHECKLIST_ Integrator'!$D$2:$D$3000=H929,"#no matching result in GAME.CHECKLIST Integrator")="0","#Text found in aircraft PAGE_Integrator but no matching entry name; check that you copy-pasted entry names",
                   _xlfn._xlws.FILTER('GAME.CHECKLIST_ Integrator'!$C$2:$C$3000,'GAME.CHECKLIST_ Integrator'!$D$2:$D$3000=H929,"#no matching result in GAME.CHECKLIST Integrator")),
           _xlfn._xlws.FILTER('Checklist.loc DATA'!$D$3:$D$3000,'Checklist.loc DATA'!$C$3:$C$3000=H929,"#no matching result in Checklist.loc DATA")))</f>
        <v/>
      </c>
      <c r="J929" s="48"/>
      <c r="K929" s="46" t="str" cm="1">
        <f t="array" ref="K929">IF(OR(J929="",J929=0),"",
       IF(OR(_xlfn._xlws.FILTER('Checklist.loc DATA'!$E$3:$E$3000,'Checklist.loc DATA'!$D$3:$D$3000=J929,"#no matching result in Checklist.loc DATA")="#no matching result found in Checklist.loc DATA",_xlfn._xlws.FILTER('Checklist.loc DATA'!$E$3:$E$3000,'Checklist.loc DATA'!$D$3:$D$3000=J929,"#no matching result in Checklist.loc DATA")="MISSING",_xlfn._xlws.FILTER('Checklist.loc DATA'!$E$3:$E$3000,'Checklist.loc DATA'!$D$3:$D$3000=J929,"#no matching result in Checklist.loc DATA")=""),
          IF(_xlfn._xlws.FILTER('CLUE. Integrator'!$C$2:$C$3000,'CLUE. Integrator'!$D$2:$D$3000=J929,"#no matching result in aircraft CLUE_Integrator")="0","#Text found in aircraft CLUE_Integrator but no matching entry name; check that you copy-pasted entry names",
                   _xlfn._xlws.FILTER('CLUE. Integrator'!$C$2:$C$3000,'CLUE. Integrator'!$D$2:$D$3000=J929,"#no matching result in aircraft CLUE_Integrator")),
           _xlfn._xlws.FILTER('Checklist.loc DATA'!$E$3:$E$3000,'Checklist.loc DATA'!$D$3:$D$3000=J929,"#no matching result in Checklist.loc DATA")))</f>
        <v/>
      </c>
      <c r="L929" s="63" t="str">
        <f>IF('Integrator tracking'!G938="","",'Integrator tracking'!G938)</f>
        <v/>
      </c>
      <c r="M929" s="14" t="str">
        <f t="shared" si="28"/>
        <v/>
      </c>
      <c r="N929" s="14" t="str">
        <f>IF(F929="","",
_xlfn.CONCAT('Resource Checklist generator'!$A$2,UPPER('Resource Checklist generator'!$O$1),SUBSTITUTE(_xlfn.CONCAT(G929,"_",I929),"GAME.CHECKLIST_",""),"_",T929,'Resource Checklist generator'!$M$2,L929,'Resource Checklist generator'!$K$2,CHAR(10),
    'Resource Checklist generator'!$L$1,'Resource Checklist generator'!$N$2,'Resource Checklist generator'!$K$1,CHAR(10),
    'Resource Checklist generator'!$N$1
))</f>
        <v/>
      </c>
      <c r="O929" s="14" t="str">
        <f>IF(NOT(OR(U929=0,U929="")),_xlfn.CONCAT('Resource Checklist generator'!$G$2,U929,'Resource Checklist generator'!$H$2,CHAR(10),'Resource Checklist generator'!$I$2),"")</f>
        <v/>
      </c>
      <c r="P929" s="14" t="str">
        <f>IF(NOT(OR(V929=0,V929="")),_xlfn.CONCAT('Resource Checklist generator'!$J$2,V929,'Resource Checklist generator'!$H$2,CHAR(10),'Resource Checklist generator'!$L$2),"")</f>
        <v/>
      </c>
      <c r="Q929" s="14" t="str">
        <f>IF(F929="","",
    _xlfn.CONCAT('Resource Checklist generator'!$A$1,UPPER('Resource Checklist generator'!$O$1),SUBSTITUTE(_xlfn.CONCAT(G929,"_",I929),"GAME.CHECKLIST_",""),'Resource Checklist generator'!$B$1,CHAR(10),
    'Resource Checklist generator'!$C$1,G929,'Resource Checklist generator'!$D$1,I929,'Resource Checklist generator'!$E$1,CHAR(10),
    IF(K929="","",_xlfn.CONCAT('Resource Checklist generator'!$F$1,K929,'Resource Checklist generator'!$G$1,CHAR(10))),
    'Resource Checklist generator'!$J$1,'Resource Checklist generator'!$K$1,CHAR(10),
    'Resource Checklist generator'!$N$1)
)</f>
        <v/>
      </c>
      <c r="R929" s="14"/>
      <c r="S929" s="14" t="str">
        <f t="shared" si="29"/>
        <v/>
      </c>
      <c r="T929" s="14" t="str" cm="1">
        <f t="array" ref="T929">IF(Q929="","",MATCH(MID(Q929,1,255),MID($R$3:$R$999,1,255),0))</f>
        <v/>
      </c>
      <c r="U929" s="14"/>
      <c r="V929" s="14"/>
    </row>
    <row r="930" spans="2:22">
      <c r="B930" s="9"/>
      <c r="C930" s="46" t="str" cm="1">
        <f t="array" ref="C930">IF(B930="","",
       IF(OR(_xlfn._xlws.FILTER('Checklist.loc DATA'!$D$3:$D$3000,'Checklist.loc DATA'!$C$3:$C$3000=B930,"#no matching result in Checklist.loc DATA")="#no matching result found in Checklist.loc DATA",_xlfn._xlws.FILTER('Checklist.loc DATA'!$D$3:$D$3000,'Checklist.loc DATA'!$C$3:$C$3000=B930,"#no matching result in Checklist.loc DATA")="MISSING",_xlfn._xlws.FILTER('Checklist.loc DATA'!$D$3:$D$3000,'Checklist.loc DATA'!$C$3:$C$3000=B930,"#no matching result in Checklist.loc DATA")=""),
            IF(_xlfn._xlws.FILTER('GAME.CHECKLIST_ Integrator'!$C$2:$C$3000,'GAME.CHECKLIST_ Integrator'!$D$2:$D$3000=B930,"#no matching result in GAME.CHECKLIST Integrator")="0","#Text found in aircraft PAGE_Integrator but no matching entry name; check that you copy-pasted entry names",
                   _xlfn._xlws.FILTER('GAME.CHECKLIST_ Integrator'!$C$2:$C$3000,'GAME.CHECKLIST_ Integrator'!$D$2:$D$3000=B930,"#no matching result in GAME.CHECKLIST Integrator")),
           _xlfn._xlws.FILTER('Checklist.loc DATA'!$D$3:$D$3000,'Checklist.loc DATA'!$C$3:$C$3000=B930,"#no matching result in Checklist.loc DATA")))</f>
        <v/>
      </c>
      <c r="D930" s="54"/>
      <c r="E930" s="46" t="str" cm="1">
        <f t="array" ref="E930">IF(D930="","",
       IF(OR(_xlfn._xlws.FILTER('Checklist.loc DATA'!$D$3:$D$3000,'Checklist.loc DATA'!$C$3:$C$3000=D930,"#no matching result in Checklist.loc DATA")="#no matching result found in Checklist.loc DATA",_xlfn._xlws.FILTER('Checklist.loc DATA'!$D$3:$D$3000,'Checklist.loc DATA'!$C$3:$C$3000=D930,"#no matching result in Checklist.loc DATA")="MISSING",_xlfn._xlws.FILTER('Checklist.loc DATA'!$D$3:$D$3000,'Checklist.loc DATA'!$C$3:$C$3000=D930,"#no matching result in Checklist.loc DATA")=""),
            IF(_xlfn._xlws.FILTER('GAME.CHECKLIST_ Integrator'!$C$2:$C$3000,'GAME.CHECKLIST_ Integrator'!$D$2:$D$3000=D930,"#no matching result in GAME.CHECKLIST Integrator")="0","#Text found in aircraft PAGE_Integrator but no matching entry name; check that you copy-pasted entry names",
                   _xlfn._xlws.FILTER('GAME.CHECKLIST_ Integrator'!$C$2:$C$3000,'GAME.CHECKLIST_ Integrator'!$D$2:$D$3000=D930,"#no matching result in GAME.CHECKLIST Integrator")),
           _xlfn._xlws.FILTER('Checklist.loc DATA'!$D$3:$D$3000,'Checklist.loc DATA'!$C$3:$C$3000=D930,"#no matching result in Checklist.loc DATA")))</f>
        <v/>
      </c>
      <c r="F930" s="52"/>
      <c r="G930" s="46" t="str" cm="1">
        <f t="array" ref="G930">IF(F930="","",
       IF(OR(_xlfn._xlws.FILTER('Checklist.loc DATA'!$D$3:$D$3000,'Checklist.loc DATA'!$C$3:$C$3000=F930,"#no matching result in Checklist.loc DATA")="#no matching result found in Checklist.loc DATA",_xlfn._xlws.FILTER('Checklist.loc DATA'!$D$3:$D$3000,'Checklist.loc DATA'!$C$3:$C$3000=F930,"#no matching result in Checklist.loc DATA")="MISSING",_xlfn._xlws.FILTER('Checklist.loc DATA'!$D$3:$D$3000,'Checklist.loc DATA'!$C$3:$C$3000=F930,"#no matching result in Checklist.loc DATA")=""),
            IF(_xlfn._xlws.FILTER('GAME.CHECKLIST_ Integrator'!$C$2:$C$3000,'GAME.CHECKLIST_ Integrator'!$D$2:$D$3000=F930,"#no matching result in GAME.CHECKLIST Integrator")="0","#Text found in aircraft PAGE_Integrator but no matching entry name; check that you copy-pasted entry names",
                   _xlfn._xlws.FILTER('GAME.CHECKLIST_ Integrator'!$C$2:$C$3000,'GAME.CHECKLIST_ Integrator'!$D$2:$D$3000=F930,"#no matching result in GAME.CHECKLIST Integrator")),
           _xlfn._xlws.FILTER('Checklist.loc DATA'!$D$3:$D$3000,'Checklist.loc DATA'!$C$3:$C$3000=F930,"#no matching result in Checklist.loc DATA")))</f>
        <v/>
      </c>
      <c r="H930" s="61"/>
      <c r="I930" s="46" t="str" cm="1">
        <f t="array" ref="I930">IF(H930="","",
       IF(OR(_xlfn._xlws.FILTER('Checklist.loc DATA'!$D$3:$D$3000,'Checklist.loc DATA'!$C$3:$C$3000=H930,"#no matching result in Checklist.loc DATA")="#no matching result found in Checklist.loc DATA",_xlfn._xlws.FILTER('Checklist.loc DATA'!$D$3:$D$3000,'Checklist.loc DATA'!$C$3:$C$3000=H930,"#no matching result in Checklist.loc DATA")="MISSING",_xlfn._xlws.FILTER('Checklist.loc DATA'!$D$3:$D$3000,'Checklist.loc DATA'!$C$3:$C$3000=H930,"#no matching result in Checklist.loc DATA")=""),
            IF(_xlfn._xlws.FILTER('GAME.CHECKLIST_ Integrator'!$C$2:$C$3000,'GAME.CHECKLIST_ Integrator'!$D$2:$D$3000=H930,"#no matching result in GAME.CHECKLIST Integrator")="0","#Text found in aircraft PAGE_Integrator but no matching entry name; check that you copy-pasted entry names",
                   _xlfn._xlws.FILTER('GAME.CHECKLIST_ Integrator'!$C$2:$C$3000,'GAME.CHECKLIST_ Integrator'!$D$2:$D$3000=H930,"#no matching result in GAME.CHECKLIST Integrator")),
           _xlfn._xlws.FILTER('Checklist.loc DATA'!$D$3:$D$3000,'Checklist.loc DATA'!$C$3:$C$3000=H930,"#no matching result in Checklist.loc DATA")))</f>
        <v/>
      </c>
      <c r="J930" s="48"/>
      <c r="K930" s="46" t="str" cm="1">
        <f t="array" ref="K930">IF(OR(J930="",J930=0),"",
       IF(OR(_xlfn._xlws.FILTER('Checklist.loc DATA'!$E$3:$E$3000,'Checklist.loc DATA'!$D$3:$D$3000=J930,"#no matching result in Checklist.loc DATA")="#no matching result found in Checklist.loc DATA",_xlfn._xlws.FILTER('Checklist.loc DATA'!$E$3:$E$3000,'Checklist.loc DATA'!$D$3:$D$3000=J930,"#no matching result in Checklist.loc DATA")="MISSING",_xlfn._xlws.FILTER('Checklist.loc DATA'!$E$3:$E$3000,'Checklist.loc DATA'!$D$3:$D$3000=J930,"#no matching result in Checklist.loc DATA")=""),
          IF(_xlfn._xlws.FILTER('CLUE. Integrator'!$C$2:$C$3000,'CLUE. Integrator'!$D$2:$D$3000=J930,"#no matching result in aircraft CLUE_Integrator")="0","#Text found in aircraft CLUE_Integrator but no matching entry name; check that you copy-pasted entry names",
                   _xlfn._xlws.FILTER('CLUE. Integrator'!$C$2:$C$3000,'CLUE. Integrator'!$D$2:$D$3000=J930,"#no matching result in aircraft CLUE_Integrator")),
           _xlfn._xlws.FILTER('Checklist.loc DATA'!$E$3:$E$3000,'Checklist.loc DATA'!$D$3:$D$3000=J930,"#no matching result in Checklist.loc DATA")))</f>
        <v/>
      </c>
      <c r="L930" s="63" t="str">
        <f>IF('Integrator tracking'!G939="","",'Integrator tracking'!G939)</f>
        <v/>
      </c>
      <c r="M930" s="14" t="str">
        <f t="shared" si="28"/>
        <v/>
      </c>
      <c r="N930" s="14" t="str">
        <f>IF(F930="","",
_xlfn.CONCAT('Resource Checklist generator'!$A$2,UPPER('Resource Checklist generator'!$O$1),SUBSTITUTE(_xlfn.CONCAT(G930,"_",I930),"GAME.CHECKLIST_",""),"_",T930,'Resource Checklist generator'!$M$2,L930,'Resource Checklist generator'!$K$2,CHAR(10),
    'Resource Checklist generator'!$L$1,'Resource Checklist generator'!$N$2,'Resource Checklist generator'!$K$1,CHAR(10),
    'Resource Checklist generator'!$N$1
))</f>
        <v/>
      </c>
      <c r="O930" s="14" t="str">
        <f>IF(NOT(OR(U930=0,U930="")),_xlfn.CONCAT('Resource Checklist generator'!$G$2,U930,'Resource Checklist generator'!$H$2,CHAR(10),'Resource Checklist generator'!$I$2),"")</f>
        <v/>
      </c>
      <c r="P930" s="14" t="str">
        <f>IF(NOT(OR(V930=0,V930="")),_xlfn.CONCAT('Resource Checklist generator'!$J$2,V930,'Resource Checklist generator'!$H$2,CHAR(10),'Resource Checklist generator'!$L$2),"")</f>
        <v/>
      </c>
      <c r="Q930" s="14" t="str">
        <f>IF(F930="","",
    _xlfn.CONCAT('Resource Checklist generator'!$A$1,UPPER('Resource Checklist generator'!$O$1),SUBSTITUTE(_xlfn.CONCAT(G930,"_",I930),"GAME.CHECKLIST_",""),'Resource Checklist generator'!$B$1,CHAR(10),
    'Resource Checklist generator'!$C$1,G930,'Resource Checklist generator'!$D$1,I930,'Resource Checklist generator'!$E$1,CHAR(10),
    IF(K930="","",_xlfn.CONCAT('Resource Checklist generator'!$F$1,K930,'Resource Checklist generator'!$G$1,CHAR(10))),
    'Resource Checklist generator'!$J$1,'Resource Checklist generator'!$K$1,CHAR(10),
    'Resource Checklist generator'!$N$1)
)</f>
        <v/>
      </c>
      <c r="R930" s="14"/>
      <c r="S930" s="14" t="str">
        <f t="shared" si="29"/>
        <v/>
      </c>
      <c r="T930" s="14" t="str" cm="1">
        <f t="array" ref="T930">IF(Q930="","",MATCH(MID(Q930,1,255),MID($R$3:$R$999,1,255),0))</f>
        <v/>
      </c>
      <c r="U930" s="14"/>
      <c r="V930" s="14"/>
    </row>
    <row r="931" spans="2:22">
      <c r="B931" s="9"/>
      <c r="C931" s="46" t="str" cm="1">
        <f t="array" ref="C931">IF(B931="","",
       IF(OR(_xlfn._xlws.FILTER('Checklist.loc DATA'!$D$3:$D$3000,'Checklist.loc DATA'!$C$3:$C$3000=B931,"#no matching result in Checklist.loc DATA")="#no matching result found in Checklist.loc DATA",_xlfn._xlws.FILTER('Checklist.loc DATA'!$D$3:$D$3000,'Checklist.loc DATA'!$C$3:$C$3000=B931,"#no matching result in Checklist.loc DATA")="MISSING",_xlfn._xlws.FILTER('Checklist.loc DATA'!$D$3:$D$3000,'Checklist.loc DATA'!$C$3:$C$3000=B931,"#no matching result in Checklist.loc DATA")=""),
            IF(_xlfn._xlws.FILTER('GAME.CHECKLIST_ Integrator'!$C$2:$C$3000,'GAME.CHECKLIST_ Integrator'!$D$2:$D$3000=B931,"#no matching result in GAME.CHECKLIST Integrator")="0","#Text found in aircraft PAGE_Integrator but no matching entry name; check that you copy-pasted entry names",
                   _xlfn._xlws.FILTER('GAME.CHECKLIST_ Integrator'!$C$2:$C$3000,'GAME.CHECKLIST_ Integrator'!$D$2:$D$3000=B931,"#no matching result in GAME.CHECKLIST Integrator")),
           _xlfn._xlws.FILTER('Checklist.loc DATA'!$D$3:$D$3000,'Checklist.loc DATA'!$C$3:$C$3000=B931,"#no matching result in Checklist.loc DATA")))</f>
        <v/>
      </c>
      <c r="D931" s="54"/>
      <c r="E931" s="46" t="str" cm="1">
        <f t="array" ref="E931">IF(D931="","",
       IF(OR(_xlfn._xlws.FILTER('Checklist.loc DATA'!$D$3:$D$3000,'Checklist.loc DATA'!$C$3:$C$3000=D931,"#no matching result in Checklist.loc DATA")="#no matching result found in Checklist.loc DATA",_xlfn._xlws.FILTER('Checklist.loc DATA'!$D$3:$D$3000,'Checklist.loc DATA'!$C$3:$C$3000=D931,"#no matching result in Checklist.loc DATA")="MISSING",_xlfn._xlws.FILTER('Checklist.loc DATA'!$D$3:$D$3000,'Checklist.loc DATA'!$C$3:$C$3000=D931,"#no matching result in Checklist.loc DATA")=""),
            IF(_xlfn._xlws.FILTER('GAME.CHECKLIST_ Integrator'!$C$2:$C$3000,'GAME.CHECKLIST_ Integrator'!$D$2:$D$3000=D931,"#no matching result in GAME.CHECKLIST Integrator")="0","#Text found in aircraft PAGE_Integrator but no matching entry name; check that you copy-pasted entry names",
                   _xlfn._xlws.FILTER('GAME.CHECKLIST_ Integrator'!$C$2:$C$3000,'GAME.CHECKLIST_ Integrator'!$D$2:$D$3000=D931,"#no matching result in GAME.CHECKLIST Integrator")),
           _xlfn._xlws.FILTER('Checklist.loc DATA'!$D$3:$D$3000,'Checklist.loc DATA'!$C$3:$C$3000=D931,"#no matching result in Checklist.loc DATA")))</f>
        <v/>
      </c>
      <c r="F931" s="52"/>
      <c r="G931" s="46" t="str" cm="1">
        <f t="array" ref="G931">IF(F931="","",
       IF(OR(_xlfn._xlws.FILTER('Checklist.loc DATA'!$D$3:$D$3000,'Checklist.loc DATA'!$C$3:$C$3000=F931,"#no matching result in Checklist.loc DATA")="#no matching result found in Checklist.loc DATA",_xlfn._xlws.FILTER('Checklist.loc DATA'!$D$3:$D$3000,'Checklist.loc DATA'!$C$3:$C$3000=F931,"#no matching result in Checklist.loc DATA")="MISSING",_xlfn._xlws.FILTER('Checklist.loc DATA'!$D$3:$D$3000,'Checklist.loc DATA'!$C$3:$C$3000=F931,"#no matching result in Checklist.loc DATA")=""),
            IF(_xlfn._xlws.FILTER('GAME.CHECKLIST_ Integrator'!$C$2:$C$3000,'GAME.CHECKLIST_ Integrator'!$D$2:$D$3000=F931,"#no matching result in GAME.CHECKLIST Integrator")="0","#Text found in aircraft PAGE_Integrator but no matching entry name; check that you copy-pasted entry names",
                   _xlfn._xlws.FILTER('GAME.CHECKLIST_ Integrator'!$C$2:$C$3000,'GAME.CHECKLIST_ Integrator'!$D$2:$D$3000=F931,"#no matching result in GAME.CHECKLIST Integrator")),
           _xlfn._xlws.FILTER('Checklist.loc DATA'!$D$3:$D$3000,'Checklist.loc DATA'!$C$3:$C$3000=F931,"#no matching result in Checklist.loc DATA")))</f>
        <v/>
      </c>
      <c r="H931" s="61"/>
      <c r="I931" s="46" t="str" cm="1">
        <f t="array" ref="I931">IF(H931="","",
       IF(OR(_xlfn._xlws.FILTER('Checklist.loc DATA'!$D$3:$D$3000,'Checklist.loc DATA'!$C$3:$C$3000=H931,"#no matching result in Checklist.loc DATA")="#no matching result found in Checklist.loc DATA",_xlfn._xlws.FILTER('Checklist.loc DATA'!$D$3:$D$3000,'Checklist.loc DATA'!$C$3:$C$3000=H931,"#no matching result in Checklist.loc DATA")="MISSING",_xlfn._xlws.FILTER('Checklist.loc DATA'!$D$3:$D$3000,'Checklist.loc DATA'!$C$3:$C$3000=H931,"#no matching result in Checklist.loc DATA")=""),
            IF(_xlfn._xlws.FILTER('GAME.CHECKLIST_ Integrator'!$C$2:$C$3000,'GAME.CHECKLIST_ Integrator'!$D$2:$D$3000=H931,"#no matching result in GAME.CHECKLIST Integrator")="0","#Text found in aircraft PAGE_Integrator but no matching entry name; check that you copy-pasted entry names",
                   _xlfn._xlws.FILTER('GAME.CHECKLIST_ Integrator'!$C$2:$C$3000,'GAME.CHECKLIST_ Integrator'!$D$2:$D$3000=H931,"#no matching result in GAME.CHECKLIST Integrator")),
           _xlfn._xlws.FILTER('Checklist.loc DATA'!$D$3:$D$3000,'Checklist.loc DATA'!$C$3:$C$3000=H931,"#no matching result in Checklist.loc DATA")))</f>
        <v/>
      </c>
      <c r="J931" s="48"/>
      <c r="K931" s="46" t="str" cm="1">
        <f t="array" ref="K931">IF(OR(J931="",J931=0),"",
       IF(OR(_xlfn._xlws.FILTER('Checklist.loc DATA'!$E$3:$E$3000,'Checklist.loc DATA'!$D$3:$D$3000=J931,"#no matching result in Checklist.loc DATA")="#no matching result found in Checklist.loc DATA",_xlfn._xlws.FILTER('Checklist.loc DATA'!$E$3:$E$3000,'Checklist.loc DATA'!$D$3:$D$3000=J931,"#no matching result in Checklist.loc DATA")="MISSING",_xlfn._xlws.FILTER('Checklist.loc DATA'!$E$3:$E$3000,'Checklist.loc DATA'!$D$3:$D$3000=J931,"#no matching result in Checklist.loc DATA")=""),
          IF(_xlfn._xlws.FILTER('CLUE. Integrator'!$C$2:$C$3000,'CLUE. Integrator'!$D$2:$D$3000=J931,"#no matching result in aircraft CLUE_Integrator")="0","#Text found in aircraft CLUE_Integrator but no matching entry name; check that you copy-pasted entry names",
                   _xlfn._xlws.FILTER('CLUE. Integrator'!$C$2:$C$3000,'CLUE. Integrator'!$D$2:$D$3000=J931,"#no matching result in aircraft CLUE_Integrator")),
           _xlfn._xlws.FILTER('Checklist.loc DATA'!$E$3:$E$3000,'Checklist.loc DATA'!$D$3:$D$3000=J931,"#no matching result in Checklist.loc DATA")))</f>
        <v/>
      </c>
      <c r="L931" s="63" t="str">
        <f>IF('Integrator tracking'!G940="","",'Integrator tracking'!G940)</f>
        <v/>
      </c>
      <c r="M931" s="14" t="str">
        <f t="shared" si="28"/>
        <v/>
      </c>
      <c r="N931" s="14" t="str">
        <f>IF(F931="","",
_xlfn.CONCAT('Resource Checklist generator'!$A$2,UPPER('Resource Checklist generator'!$O$1),SUBSTITUTE(_xlfn.CONCAT(G931,"_",I931),"GAME.CHECKLIST_",""),"_",T931,'Resource Checklist generator'!$M$2,L931,'Resource Checklist generator'!$K$2,CHAR(10),
    'Resource Checklist generator'!$L$1,'Resource Checklist generator'!$N$2,'Resource Checklist generator'!$K$1,CHAR(10),
    'Resource Checklist generator'!$N$1
))</f>
        <v/>
      </c>
      <c r="O931" s="14" t="str">
        <f>IF(NOT(OR(U931=0,U931="")),_xlfn.CONCAT('Resource Checklist generator'!$G$2,U931,'Resource Checklist generator'!$H$2,CHAR(10),'Resource Checklist generator'!$I$2),"")</f>
        <v/>
      </c>
      <c r="P931" s="14" t="str">
        <f>IF(NOT(OR(V931=0,V931="")),_xlfn.CONCAT('Resource Checklist generator'!$J$2,V931,'Resource Checklist generator'!$H$2,CHAR(10),'Resource Checklist generator'!$L$2),"")</f>
        <v/>
      </c>
      <c r="Q931" s="14" t="str">
        <f>IF(F931="","",
    _xlfn.CONCAT('Resource Checklist generator'!$A$1,UPPER('Resource Checklist generator'!$O$1),SUBSTITUTE(_xlfn.CONCAT(G931,"_",I931),"GAME.CHECKLIST_",""),'Resource Checklist generator'!$B$1,CHAR(10),
    'Resource Checklist generator'!$C$1,G931,'Resource Checklist generator'!$D$1,I931,'Resource Checklist generator'!$E$1,CHAR(10),
    IF(K931="","",_xlfn.CONCAT('Resource Checklist generator'!$F$1,K931,'Resource Checklist generator'!$G$1,CHAR(10))),
    'Resource Checklist generator'!$J$1,'Resource Checklist generator'!$K$1,CHAR(10),
    'Resource Checklist generator'!$N$1)
)</f>
        <v/>
      </c>
      <c r="R931" s="14"/>
      <c r="S931" s="14" t="str">
        <f t="shared" si="29"/>
        <v/>
      </c>
      <c r="T931" s="14" t="str" cm="1">
        <f t="array" ref="T931">IF(Q931="","",MATCH(MID(Q931,1,255),MID($R$3:$R$999,1,255),0))</f>
        <v/>
      </c>
      <c r="U931" s="14"/>
      <c r="V931" s="14"/>
    </row>
    <row r="932" spans="2:22">
      <c r="B932" s="9"/>
      <c r="C932" s="46" t="str" cm="1">
        <f t="array" ref="C932">IF(B932="","",
       IF(OR(_xlfn._xlws.FILTER('Checklist.loc DATA'!$D$3:$D$3000,'Checklist.loc DATA'!$C$3:$C$3000=B932,"#no matching result in Checklist.loc DATA")="#no matching result found in Checklist.loc DATA",_xlfn._xlws.FILTER('Checklist.loc DATA'!$D$3:$D$3000,'Checklist.loc DATA'!$C$3:$C$3000=B932,"#no matching result in Checklist.loc DATA")="MISSING",_xlfn._xlws.FILTER('Checklist.loc DATA'!$D$3:$D$3000,'Checklist.loc DATA'!$C$3:$C$3000=B932,"#no matching result in Checklist.loc DATA")=""),
            IF(_xlfn._xlws.FILTER('GAME.CHECKLIST_ Integrator'!$C$2:$C$3000,'GAME.CHECKLIST_ Integrator'!$D$2:$D$3000=B932,"#no matching result in GAME.CHECKLIST Integrator")="0","#Text found in aircraft PAGE_Integrator but no matching entry name; check that you copy-pasted entry names",
                   _xlfn._xlws.FILTER('GAME.CHECKLIST_ Integrator'!$C$2:$C$3000,'GAME.CHECKLIST_ Integrator'!$D$2:$D$3000=B932,"#no matching result in GAME.CHECKLIST Integrator")),
           _xlfn._xlws.FILTER('Checklist.loc DATA'!$D$3:$D$3000,'Checklist.loc DATA'!$C$3:$C$3000=B932,"#no matching result in Checklist.loc DATA")))</f>
        <v/>
      </c>
      <c r="D932" s="54"/>
      <c r="E932" s="46" t="str" cm="1">
        <f t="array" ref="E932">IF(D932="","",
       IF(OR(_xlfn._xlws.FILTER('Checklist.loc DATA'!$D$3:$D$3000,'Checklist.loc DATA'!$C$3:$C$3000=D932,"#no matching result in Checklist.loc DATA")="#no matching result found in Checklist.loc DATA",_xlfn._xlws.FILTER('Checklist.loc DATA'!$D$3:$D$3000,'Checklist.loc DATA'!$C$3:$C$3000=D932,"#no matching result in Checklist.loc DATA")="MISSING",_xlfn._xlws.FILTER('Checklist.loc DATA'!$D$3:$D$3000,'Checklist.loc DATA'!$C$3:$C$3000=D932,"#no matching result in Checklist.loc DATA")=""),
            IF(_xlfn._xlws.FILTER('GAME.CHECKLIST_ Integrator'!$C$2:$C$3000,'GAME.CHECKLIST_ Integrator'!$D$2:$D$3000=D932,"#no matching result in GAME.CHECKLIST Integrator")="0","#Text found in aircraft PAGE_Integrator but no matching entry name; check that you copy-pasted entry names",
                   _xlfn._xlws.FILTER('GAME.CHECKLIST_ Integrator'!$C$2:$C$3000,'GAME.CHECKLIST_ Integrator'!$D$2:$D$3000=D932,"#no matching result in GAME.CHECKLIST Integrator")),
           _xlfn._xlws.FILTER('Checklist.loc DATA'!$D$3:$D$3000,'Checklist.loc DATA'!$C$3:$C$3000=D932,"#no matching result in Checklist.loc DATA")))</f>
        <v/>
      </c>
      <c r="F932" s="52"/>
      <c r="G932" s="46" t="str" cm="1">
        <f t="array" ref="G932">IF(F932="","",
       IF(OR(_xlfn._xlws.FILTER('Checklist.loc DATA'!$D$3:$D$3000,'Checklist.loc DATA'!$C$3:$C$3000=F932,"#no matching result in Checklist.loc DATA")="#no matching result found in Checklist.loc DATA",_xlfn._xlws.FILTER('Checklist.loc DATA'!$D$3:$D$3000,'Checklist.loc DATA'!$C$3:$C$3000=F932,"#no matching result in Checklist.loc DATA")="MISSING",_xlfn._xlws.FILTER('Checklist.loc DATA'!$D$3:$D$3000,'Checklist.loc DATA'!$C$3:$C$3000=F932,"#no matching result in Checklist.loc DATA")=""),
            IF(_xlfn._xlws.FILTER('GAME.CHECKLIST_ Integrator'!$C$2:$C$3000,'GAME.CHECKLIST_ Integrator'!$D$2:$D$3000=F932,"#no matching result in GAME.CHECKLIST Integrator")="0","#Text found in aircraft PAGE_Integrator but no matching entry name; check that you copy-pasted entry names",
                   _xlfn._xlws.FILTER('GAME.CHECKLIST_ Integrator'!$C$2:$C$3000,'GAME.CHECKLIST_ Integrator'!$D$2:$D$3000=F932,"#no matching result in GAME.CHECKLIST Integrator")),
           _xlfn._xlws.FILTER('Checklist.loc DATA'!$D$3:$D$3000,'Checklist.loc DATA'!$C$3:$C$3000=F932,"#no matching result in Checklist.loc DATA")))</f>
        <v/>
      </c>
      <c r="H932" s="61"/>
      <c r="I932" s="46" t="str" cm="1">
        <f t="array" ref="I932">IF(H932="","",
       IF(OR(_xlfn._xlws.FILTER('Checklist.loc DATA'!$D$3:$D$3000,'Checklist.loc DATA'!$C$3:$C$3000=H932,"#no matching result in Checklist.loc DATA")="#no matching result found in Checklist.loc DATA",_xlfn._xlws.FILTER('Checklist.loc DATA'!$D$3:$D$3000,'Checklist.loc DATA'!$C$3:$C$3000=H932,"#no matching result in Checklist.loc DATA")="MISSING",_xlfn._xlws.FILTER('Checklist.loc DATA'!$D$3:$D$3000,'Checklist.loc DATA'!$C$3:$C$3000=H932,"#no matching result in Checklist.loc DATA")=""),
            IF(_xlfn._xlws.FILTER('GAME.CHECKLIST_ Integrator'!$C$2:$C$3000,'GAME.CHECKLIST_ Integrator'!$D$2:$D$3000=H932,"#no matching result in GAME.CHECKLIST Integrator")="0","#Text found in aircraft PAGE_Integrator but no matching entry name; check that you copy-pasted entry names",
                   _xlfn._xlws.FILTER('GAME.CHECKLIST_ Integrator'!$C$2:$C$3000,'GAME.CHECKLIST_ Integrator'!$D$2:$D$3000=H932,"#no matching result in GAME.CHECKLIST Integrator")),
           _xlfn._xlws.FILTER('Checklist.loc DATA'!$D$3:$D$3000,'Checklist.loc DATA'!$C$3:$C$3000=H932,"#no matching result in Checklist.loc DATA")))</f>
        <v/>
      </c>
      <c r="J932" s="48"/>
      <c r="K932" s="46" t="str" cm="1">
        <f t="array" ref="K932">IF(OR(J932="",J932=0),"",
       IF(OR(_xlfn._xlws.FILTER('Checklist.loc DATA'!$E$3:$E$3000,'Checklist.loc DATA'!$D$3:$D$3000=J932,"#no matching result in Checklist.loc DATA")="#no matching result found in Checklist.loc DATA",_xlfn._xlws.FILTER('Checklist.loc DATA'!$E$3:$E$3000,'Checklist.loc DATA'!$D$3:$D$3000=J932,"#no matching result in Checklist.loc DATA")="MISSING",_xlfn._xlws.FILTER('Checklist.loc DATA'!$E$3:$E$3000,'Checklist.loc DATA'!$D$3:$D$3000=J932,"#no matching result in Checklist.loc DATA")=""),
          IF(_xlfn._xlws.FILTER('CLUE. Integrator'!$C$2:$C$3000,'CLUE. Integrator'!$D$2:$D$3000=J932,"#no matching result in aircraft CLUE_Integrator")="0","#Text found in aircraft CLUE_Integrator but no matching entry name; check that you copy-pasted entry names",
                   _xlfn._xlws.FILTER('CLUE. Integrator'!$C$2:$C$3000,'CLUE. Integrator'!$D$2:$D$3000=J932,"#no matching result in aircraft CLUE_Integrator")),
           _xlfn._xlws.FILTER('Checklist.loc DATA'!$E$3:$E$3000,'Checklist.loc DATA'!$D$3:$D$3000=J932,"#no matching result in Checklist.loc DATA")))</f>
        <v/>
      </c>
      <c r="L932" s="63" t="str">
        <f>IF('Integrator tracking'!G941="","",'Integrator tracking'!G941)</f>
        <v/>
      </c>
      <c r="M932" s="14" t="str">
        <f t="shared" si="28"/>
        <v/>
      </c>
      <c r="N932" s="14" t="str">
        <f>IF(F932="","",
_xlfn.CONCAT('Resource Checklist generator'!$A$2,UPPER('Resource Checklist generator'!$O$1),SUBSTITUTE(_xlfn.CONCAT(G932,"_",I932),"GAME.CHECKLIST_",""),"_",T932,'Resource Checklist generator'!$M$2,L932,'Resource Checklist generator'!$K$2,CHAR(10),
    'Resource Checklist generator'!$L$1,'Resource Checklist generator'!$N$2,'Resource Checklist generator'!$K$1,CHAR(10),
    'Resource Checklist generator'!$N$1
))</f>
        <v/>
      </c>
      <c r="O932" s="14" t="str">
        <f>IF(NOT(OR(U932=0,U932="")),_xlfn.CONCAT('Resource Checklist generator'!$G$2,U932,'Resource Checklist generator'!$H$2,CHAR(10),'Resource Checklist generator'!$I$2),"")</f>
        <v/>
      </c>
      <c r="P932" s="14" t="str">
        <f>IF(NOT(OR(V932=0,V932="")),_xlfn.CONCAT('Resource Checklist generator'!$J$2,V932,'Resource Checklist generator'!$H$2,CHAR(10),'Resource Checklist generator'!$L$2),"")</f>
        <v/>
      </c>
      <c r="Q932" s="14" t="str">
        <f>IF(F932="","",
    _xlfn.CONCAT('Resource Checklist generator'!$A$1,UPPER('Resource Checklist generator'!$O$1),SUBSTITUTE(_xlfn.CONCAT(G932,"_",I932),"GAME.CHECKLIST_",""),'Resource Checklist generator'!$B$1,CHAR(10),
    'Resource Checklist generator'!$C$1,G932,'Resource Checklist generator'!$D$1,I932,'Resource Checklist generator'!$E$1,CHAR(10),
    IF(K932="","",_xlfn.CONCAT('Resource Checklist generator'!$F$1,K932,'Resource Checklist generator'!$G$1,CHAR(10))),
    'Resource Checklist generator'!$J$1,'Resource Checklist generator'!$K$1,CHAR(10),
    'Resource Checklist generator'!$N$1)
)</f>
        <v/>
      </c>
      <c r="R932" s="14"/>
      <c r="S932" s="14" t="str">
        <f t="shared" si="29"/>
        <v/>
      </c>
      <c r="T932" s="14" t="str" cm="1">
        <f t="array" ref="T932">IF(Q932="","",MATCH(MID(Q932,1,255),MID($R$3:$R$999,1,255),0))</f>
        <v/>
      </c>
      <c r="U932" s="14"/>
      <c r="V932" s="14"/>
    </row>
    <row r="933" spans="2:22">
      <c r="B933" s="9"/>
      <c r="C933" s="46" t="str" cm="1">
        <f t="array" ref="C933">IF(B933="","",
       IF(OR(_xlfn._xlws.FILTER('Checklist.loc DATA'!$D$3:$D$3000,'Checklist.loc DATA'!$C$3:$C$3000=B933,"#no matching result in Checklist.loc DATA")="#no matching result found in Checklist.loc DATA",_xlfn._xlws.FILTER('Checklist.loc DATA'!$D$3:$D$3000,'Checklist.loc DATA'!$C$3:$C$3000=B933,"#no matching result in Checklist.loc DATA")="MISSING",_xlfn._xlws.FILTER('Checklist.loc DATA'!$D$3:$D$3000,'Checklist.loc DATA'!$C$3:$C$3000=B933,"#no matching result in Checklist.loc DATA")=""),
            IF(_xlfn._xlws.FILTER('GAME.CHECKLIST_ Integrator'!$C$2:$C$3000,'GAME.CHECKLIST_ Integrator'!$D$2:$D$3000=B933,"#no matching result in GAME.CHECKLIST Integrator")="0","#Text found in aircraft PAGE_Integrator but no matching entry name; check that you copy-pasted entry names",
                   _xlfn._xlws.FILTER('GAME.CHECKLIST_ Integrator'!$C$2:$C$3000,'GAME.CHECKLIST_ Integrator'!$D$2:$D$3000=B933,"#no matching result in GAME.CHECKLIST Integrator")),
           _xlfn._xlws.FILTER('Checklist.loc DATA'!$D$3:$D$3000,'Checklist.loc DATA'!$C$3:$C$3000=B933,"#no matching result in Checklist.loc DATA")))</f>
        <v/>
      </c>
      <c r="D933" s="54"/>
      <c r="E933" s="46" t="str" cm="1">
        <f t="array" ref="E933">IF(D933="","",
       IF(OR(_xlfn._xlws.FILTER('Checklist.loc DATA'!$D$3:$D$3000,'Checklist.loc DATA'!$C$3:$C$3000=D933,"#no matching result in Checklist.loc DATA")="#no matching result found in Checklist.loc DATA",_xlfn._xlws.FILTER('Checklist.loc DATA'!$D$3:$D$3000,'Checklist.loc DATA'!$C$3:$C$3000=D933,"#no matching result in Checklist.loc DATA")="MISSING",_xlfn._xlws.FILTER('Checklist.loc DATA'!$D$3:$D$3000,'Checklist.loc DATA'!$C$3:$C$3000=D933,"#no matching result in Checklist.loc DATA")=""),
            IF(_xlfn._xlws.FILTER('GAME.CHECKLIST_ Integrator'!$C$2:$C$3000,'GAME.CHECKLIST_ Integrator'!$D$2:$D$3000=D933,"#no matching result in GAME.CHECKLIST Integrator")="0","#Text found in aircraft PAGE_Integrator but no matching entry name; check that you copy-pasted entry names",
                   _xlfn._xlws.FILTER('GAME.CHECKLIST_ Integrator'!$C$2:$C$3000,'GAME.CHECKLIST_ Integrator'!$D$2:$D$3000=D933,"#no matching result in GAME.CHECKLIST Integrator")),
           _xlfn._xlws.FILTER('Checklist.loc DATA'!$D$3:$D$3000,'Checklist.loc DATA'!$C$3:$C$3000=D933,"#no matching result in Checklist.loc DATA")))</f>
        <v/>
      </c>
      <c r="F933" s="52"/>
      <c r="G933" s="46" t="str" cm="1">
        <f t="array" ref="G933">IF(F933="","",
       IF(OR(_xlfn._xlws.FILTER('Checklist.loc DATA'!$D$3:$D$3000,'Checklist.loc DATA'!$C$3:$C$3000=F933,"#no matching result in Checklist.loc DATA")="#no matching result found in Checklist.loc DATA",_xlfn._xlws.FILTER('Checklist.loc DATA'!$D$3:$D$3000,'Checklist.loc DATA'!$C$3:$C$3000=F933,"#no matching result in Checklist.loc DATA")="MISSING",_xlfn._xlws.FILTER('Checklist.loc DATA'!$D$3:$D$3000,'Checklist.loc DATA'!$C$3:$C$3000=F933,"#no matching result in Checklist.loc DATA")=""),
            IF(_xlfn._xlws.FILTER('GAME.CHECKLIST_ Integrator'!$C$2:$C$3000,'GAME.CHECKLIST_ Integrator'!$D$2:$D$3000=F933,"#no matching result in GAME.CHECKLIST Integrator")="0","#Text found in aircraft PAGE_Integrator but no matching entry name; check that you copy-pasted entry names",
                   _xlfn._xlws.FILTER('GAME.CHECKLIST_ Integrator'!$C$2:$C$3000,'GAME.CHECKLIST_ Integrator'!$D$2:$D$3000=F933,"#no matching result in GAME.CHECKLIST Integrator")),
           _xlfn._xlws.FILTER('Checklist.loc DATA'!$D$3:$D$3000,'Checklist.loc DATA'!$C$3:$C$3000=F933,"#no matching result in Checklist.loc DATA")))</f>
        <v/>
      </c>
      <c r="H933" s="61"/>
      <c r="I933" s="46" t="str" cm="1">
        <f t="array" ref="I933">IF(H933="","",
       IF(OR(_xlfn._xlws.FILTER('Checklist.loc DATA'!$D$3:$D$3000,'Checklist.loc DATA'!$C$3:$C$3000=H933,"#no matching result in Checklist.loc DATA")="#no matching result found in Checklist.loc DATA",_xlfn._xlws.FILTER('Checklist.loc DATA'!$D$3:$D$3000,'Checklist.loc DATA'!$C$3:$C$3000=H933,"#no matching result in Checklist.loc DATA")="MISSING",_xlfn._xlws.FILTER('Checklist.loc DATA'!$D$3:$D$3000,'Checklist.loc DATA'!$C$3:$C$3000=H933,"#no matching result in Checklist.loc DATA")=""),
            IF(_xlfn._xlws.FILTER('GAME.CHECKLIST_ Integrator'!$C$2:$C$3000,'GAME.CHECKLIST_ Integrator'!$D$2:$D$3000=H933,"#no matching result in GAME.CHECKLIST Integrator")="0","#Text found in aircraft PAGE_Integrator but no matching entry name; check that you copy-pasted entry names",
                   _xlfn._xlws.FILTER('GAME.CHECKLIST_ Integrator'!$C$2:$C$3000,'GAME.CHECKLIST_ Integrator'!$D$2:$D$3000=H933,"#no matching result in GAME.CHECKLIST Integrator")),
           _xlfn._xlws.FILTER('Checklist.loc DATA'!$D$3:$D$3000,'Checklist.loc DATA'!$C$3:$C$3000=H933,"#no matching result in Checklist.loc DATA")))</f>
        <v/>
      </c>
      <c r="J933" s="48"/>
      <c r="K933" s="46" t="str" cm="1">
        <f t="array" ref="K933">IF(OR(J933="",J933=0),"",
       IF(OR(_xlfn._xlws.FILTER('Checklist.loc DATA'!$E$3:$E$3000,'Checklist.loc DATA'!$D$3:$D$3000=J933,"#no matching result in Checklist.loc DATA")="#no matching result found in Checklist.loc DATA",_xlfn._xlws.FILTER('Checklist.loc DATA'!$E$3:$E$3000,'Checklist.loc DATA'!$D$3:$D$3000=J933,"#no matching result in Checklist.loc DATA")="MISSING",_xlfn._xlws.FILTER('Checklist.loc DATA'!$E$3:$E$3000,'Checklist.loc DATA'!$D$3:$D$3000=J933,"#no matching result in Checklist.loc DATA")=""),
          IF(_xlfn._xlws.FILTER('CLUE. Integrator'!$C$2:$C$3000,'CLUE. Integrator'!$D$2:$D$3000=J933,"#no matching result in aircraft CLUE_Integrator")="0","#Text found in aircraft CLUE_Integrator but no matching entry name; check that you copy-pasted entry names",
                   _xlfn._xlws.FILTER('CLUE. Integrator'!$C$2:$C$3000,'CLUE. Integrator'!$D$2:$D$3000=J933,"#no matching result in aircraft CLUE_Integrator")),
           _xlfn._xlws.FILTER('Checklist.loc DATA'!$E$3:$E$3000,'Checklist.loc DATA'!$D$3:$D$3000=J933,"#no matching result in Checklist.loc DATA")))</f>
        <v/>
      </c>
      <c r="L933" s="63" t="str">
        <f>IF('Integrator tracking'!G942="","",'Integrator tracking'!G942)</f>
        <v/>
      </c>
      <c r="M933" s="14" t="str">
        <f t="shared" si="28"/>
        <v/>
      </c>
      <c r="N933" s="14" t="str">
        <f>IF(F933="","",
_xlfn.CONCAT('Resource Checklist generator'!$A$2,UPPER('Resource Checklist generator'!$O$1),SUBSTITUTE(_xlfn.CONCAT(G933,"_",I933),"GAME.CHECKLIST_",""),"_",T933,'Resource Checklist generator'!$M$2,L933,'Resource Checklist generator'!$K$2,CHAR(10),
    'Resource Checklist generator'!$L$1,'Resource Checklist generator'!$N$2,'Resource Checklist generator'!$K$1,CHAR(10),
    'Resource Checklist generator'!$N$1
))</f>
        <v/>
      </c>
      <c r="O933" s="14" t="str">
        <f>IF(NOT(OR(U933=0,U933="")),_xlfn.CONCAT('Resource Checklist generator'!$G$2,U933,'Resource Checklist generator'!$H$2,CHAR(10),'Resource Checklist generator'!$I$2),"")</f>
        <v/>
      </c>
      <c r="P933" s="14" t="str">
        <f>IF(NOT(OR(V933=0,V933="")),_xlfn.CONCAT('Resource Checklist generator'!$J$2,V933,'Resource Checklist generator'!$H$2,CHAR(10),'Resource Checklist generator'!$L$2),"")</f>
        <v/>
      </c>
      <c r="Q933" s="14" t="str">
        <f>IF(F933="","",
    _xlfn.CONCAT('Resource Checklist generator'!$A$1,UPPER('Resource Checklist generator'!$O$1),SUBSTITUTE(_xlfn.CONCAT(G933,"_",I933),"GAME.CHECKLIST_",""),'Resource Checklist generator'!$B$1,CHAR(10),
    'Resource Checklist generator'!$C$1,G933,'Resource Checklist generator'!$D$1,I933,'Resource Checklist generator'!$E$1,CHAR(10),
    IF(K933="","",_xlfn.CONCAT('Resource Checklist generator'!$F$1,K933,'Resource Checklist generator'!$G$1,CHAR(10))),
    'Resource Checklist generator'!$J$1,'Resource Checklist generator'!$K$1,CHAR(10),
    'Resource Checklist generator'!$N$1)
)</f>
        <v/>
      </c>
      <c r="R933" s="14"/>
      <c r="S933" s="14" t="str">
        <f t="shared" si="29"/>
        <v/>
      </c>
      <c r="T933" s="14" t="str" cm="1">
        <f t="array" ref="T933">IF(Q933="","",MATCH(MID(Q933,1,255),MID($R$3:$R$999,1,255),0))</f>
        <v/>
      </c>
      <c r="U933" s="14"/>
      <c r="V933" s="14"/>
    </row>
    <row r="934" spans="2:22">
      <c r="B934" s="9"/>
      <c r="C934" s="46" t="str" cm="1">
        <f t="array" ref="C934">IF(B934="","",
       IF(OR(_xlfn._xlws.FILTER('Checklist.loc DATA'!$D$3:$D$3000,'Checklist.loc DATA'!$C$3:$C$3000=B934,"#no matching result in Checklist.loc DATA")="#no matching result found in Checklist.loc DATA",_xlfn._xlws.FILTER('Checklist.loc DATA'!$D$3:$D$3000,'Checklist.loc DATA'!$C$3:$C$3000=B934,"#no matching result in Checklist.loc DATA")="MISSING",_xlfn._xlws.FILTER('Checklist.loc DATA'!$D$3:$D$3000,'Checklist.loc DATA'!$C$3:$C$3000=B934,"#no matching result in Checklist.loc DATA")=""),
            IF(_xlfn._xlws.FILTER('GAME.CHECKLIST_ Integrator'!$C$2:$C$3000,'GAME.CHECKLIST_ Integrator'!$D$2:$D$3000=B934,"#no matching result in GAME.CHECKLIST Integrator")="0","#Text found in aircraft PAGE_Integrator but no matching entry name; check that you copy-pasted entry names",
                   _xlfn._xlws.FILTER('GAME.CHECKLIST_ Integrator'!$C$2:$C$3000,'GAME.CHECKLIST_ Integrator'!$D$2:$D$3000=B934,"#no matching result in GAME.CHECKLIST Integrator")),
           _xlfn._xlws.FILTER('Checklist.loc DATA'!$D$3:$D$3000,'Checklist.loc DATA'!$C$3:$C$3000=B934,"#no matching result in Checklist.loc DATA")))</f>
        <v/>
      </c>
      <c r="D934" s="54"/>
      <c r="E934" s="46" t="str" cm="1">
        <f t="array" ref="E934">IF(D934="","",
       IF(OR(_xlfn._xlws.FILTER('Checklist.loc DATA'!$D$3:$D$3000,'Checklist.loc DATA'!$C$3:$C$3000=D934,"#no matching result in Checklist.loc DATA")="#no matching result found in Checklist.loc DATA",_xlfn._xlws.FILTER('Checklist.loc DATA'!$D$3:$D$3000,'Checklist.loc DATA'!$C$3:$C$3000=D934,"#no matching result in Checklist.loc DATA")="MISSING",_xlfn._xlws.FILTER('Checklist.loc DATA'!$D$3:$D$3000,'Checklist.loc DATA'!$C$3:$C$3000=D934,"#no matching result in Checklist.loc DATA")=""),
            IF(_xlfn._xlws.FILTER('GAME.CHECKLIST_ Integrator'!$C$2:$C$3000,'GAME.CHECKLIST_ Integrator'!$D$2:$D$3000=D934,"#no matching result in GAME.CHECKLIST Integrator")="0","#Text found in aircraft PAGE_Integrator but no matching entry name; check that you copy-pasted entry names",
                   _xlfn._xlws.FILTER('GAME.CHECKLIST_ Integrator'!$C$2:$C$3000,'GAME.CHECKLIST_ Integrator'!$D$2:$D$3000=D934,"#no matching result in GAME.CHECKLIST Integrator")),
           _xlfn._xlws.FILTER('Checklist.loc DATA'!$D$3:$D$3000,'Checklist.loc DATA'!$C$3:$C$3000=D934,"#no matching result in Checklist.loc DATA")))</f>
        <v/>
      </c>
      <c r="F934" s="52"/>
      <c r="G934" s="46" t="str" cm="1">
        <f t="array" ref="G934">IF(F934="","",
       IF(OR(_xlfn._xlws.FILTER('Checklist.loc DATA'!$D$3:$D$3000,'Checklist.loc DATA'!$C$3:$C$3000=F934,"#no matching result in Checklist.loc DATA")="#no matching result found in Checklist.loc DATA",_xlfn._xlws.FILTER('Checklist.loc DATA'!$D$3:$D$3000,'Checklist.loc DATA'!$C$3:$C$3000=F934,"#no matching result in Checklist.loc DATA")="MISSING",_xlfn._xlws.FILTER('Checklist.loc DATA'!$D$3:$D$3000,'Checklist.loc DATA'!$C$3:$C$3000=F934,"#no matching result in Checklist.loc DATA")=""),
            IF(_xlfn._xlws.FILTER('GAME.CHECKLIST_ Integrator'!$C$2:$C$3000,'GAME.CHECKLIST_ Integrator'!$D$2:$D$3000=F934,"#no matching result in GAME.CHECKLIST Integrator")="0","#Text found in aircraft PAGE_Integrator but no matching entry name; check that you copy-pasted entry names",
                   _xlfn._xlws.FILTER('GAME.CHECKLIST_ Integrator'!$C$2:$C$3000,'GAME.CHECKLIST_ Integrator'!$D$2:$D$3000=F934,"#no matching result in GAME.CHECKLIST Integrator")),
           _xlfn._xlws.FILTER('Checklist.loc DATA'!$D$3:$D$3000,'Checklist.loc DATA'!$C$3:$C$3000=F934,"#no matching result in Checklist.loc DATA")))</f>
        <v/>
      </c>
      <c r="H934" s="61"/>
      <c r="I934" s="46" t="str" cm="1">
        <f t="array" ref="I934">IF(H934="","",
       IF(OR(_xlfn._xlws.FILTER('Checklist.loc DATA'!$D$3:$D$3000,'Checklist.loc DATA'!$C$3:$C$3000=H934,"#no matching result in Checklist.loc DATA")="#no matching result found in Checklist.loc DATA",_xlfn._xlws.FILTER('Checklist.loc DATA'!$D$3:$D$3000,'Checklist.loc DATA'!$C$3:$C$3000=H934,"#no matching result in Checklist.loc DATA")="MISSING",_xlfn._xlws.FILTER('Checklist.loc DATA'!$D$3:$D$3000,'Checklist.loc DATA'!$C$3:$C$3000=H934,"#no matching result in Checklist.loc DATA")=""),
            IF(_xlfn._xlws.FILTER('GAME.CHECKLIST_ Integrator'!$C$2:$C$3000,'GAME.CHECKLIST_ Integrator'!$D$2:$D$3000=H934,"#no matching result in GAME.CHECKLIST Integrator")="0","#Text found in aircraft PAGE_Integrator but no matching entry name; check that you copy-pasted entry names",
                   _xlfn._xlws.FILTER('GAME.CHECKLIST_ Integrator'!$C$2:$C$3000,'GAME.CHECKLIST_ Integrator'!$D$2:$D$3000=H934,"#no matching result in GAME.CHECKLIST Integrator")),
           _xlfn._xlws.FILTER('Checklist.loc DATA'!$D$3:$D$3000,'Checklist.loc DATA'!$C$3:$C$3000=H934,"#no matching result in Checklist.loc DATA")))</f>
        <v/>
      </c>
      <c r="J934" s="48"/>
      <c r="K934" s="46" t="str" cm="1">
        <f t="array" ref="K934">IF(OR(J934="",J934=0),"",
       IF(OR(_xlfn._xlws.FILTER('Checklist.loc DATA'!$E$3:$E$3000,'Checklist.loc DATA'!$D$3:$D$3000=J934,"#no matching result in Checklist.loc DATA")="#no matching result found in Checklist.loc DATA",_xlfn._xlws.FILTER('Checklist.loc DATA'!$E$3:$E$3000,'Checklist.loc DATA'!$D$3:$D$3000=J934,"#no matching result in Checklist.loc DATA")="MISSING",_xlfn._xlws.FILTER('Checklist.loc DATA'!$E$3:$E$3000,'Checklist.loc DATA'!$D$3:$D$3000=J934,"#no matching result in Checklist.loc DATA")=""),
          IF(_xlfn._xlws.FILTER('CLUE. Integrator'!$C$2:$C$3000,'CLUE. Integrator'!$D$2:$D$3000=J934,"#no matching result in aircraft CLUE_Integrator")="0","#Text found in aircraft CLUE_Integrator but no matching entry name; check that you copy-pasted entry names",
                   _xlfn._xlws.FILTER('CLUE. Integrator'!$C$2:$C$3000,'CLUE. Integrator'!$D$2:$D$3000=J934,"#no matching result in aircraft CLUE_Integrator")),
           _xlfn._xlws.FILTER('Checklist.loc DATA'!$E$3:$E$3000,'Checklist.loc DATA'!$D$3:$D$3000=J934,"#no matching result in Checklist.loc DATA")))</f>
        <v/>
      </c>
      <c r="L934" s="63" t="str">
        <f>IF('Integrator tracking'!G943="","",'Integrator tracking'!G943)</f>
        <v/>
      </c>
      <c r="M934" s="14" t="str">
        <f t="shared" si="28"/>
        <v/>
      </c>
      <c r="N934" s="14" t="str">
        <f>IF(F934="","",
_xlfn.CONCAT('Resource Checklist generator'!$A$2,UPPER('Resource Checklist generator'!$O$1),SUBSTITUTE(_xlfn.CONCAT(G934,"_",I934),"GAME.CHECKLIST_",""),"_",T934,'Resource Checklist generator'!$M$2,L934,'Resource Checklist generator'!$K$2,CHAR(10),
    'Resource Checklist generator'!$L$1,'Resource Checklist generator'!$N$2,'Resource Checklist generator'!$K$1,CHAR(10),
    'Resource Checklist generator'!$N$1
))</f>
        <v/>
      </c>
      <c r="O934" s="14" t="str">
        <f>IF(NOT(OR(U934=0,U934="")),_xlfn.CONCAT('Resource Checklist generator'!$G$2,U934,'Resource Checklist generator'!$H$2,CHAR(10),'Resource Checklist generator'!$I$2),"")</f>
        <v/>
      </c>
      <c r="P934" s="14" t="str">
        <f>IF(NOT(OR(V934=0,V934="")),_xlfn.CONCAT('Resource Checklist generator'!$J$2,V934,'Resource Checklist generator'!$H$2,CHAR(10),'Resource Checklist generator'!$L$2),"")</f>
        <v/>
      </c>
      <c r="Q934" s="14" t="str">
        <f>IF(F934="","",
    _xlfn.CONCAT('Resource Checklist generator'!$A$1,UPPER('Resource Checklist generator'!$O$1),SUBSTITUTE(_xlfn.CONCAT(G934,"_",I934),"GAME.CHECKLIST_",""),'Resource Checklist generator'!$B$1,CHAR(10),
    'Resource Checklist generator'!$C$1,G934,'Resource Checklist generator'!$D$1,I934,'Resource Checklist generator'!$E$1,CHAR(10),
    IF(K934="","",_xlfn.CONCAT('Resource Checklist generator'!$F$1,K934,'Resource Checklist generator'!$G$1,CHAR(10))),
    'Resource Checklist generator'!$J$1,'Resource Checklist generator'!$K$1,CHAR(10),
    'Resource Checklist generator'!$N$1)
)</f>
        <v/>
      </c>
      <c r="R934" s="14"/>
      <c r="S934" s="14" t="str">
        <f t="shared" si="29"/>
        <v/>
      </c>
      <c r="T934" s="14" t="str" cm="1">
        <f t="array" ref="T934">IF(Q934="","",MATCH(MID(Q934,1,255),MID($R$3:$R$999,1,255),0))</f>
        <v/>
      </c>
      <c r="U934" s="14"/>
      <c r="V934" s="14"/>
    </row>
    <row r="935" spans="2:22">
      <c r="B935" s="9"/>
      <c r="C935" s="46" t="str" cm="1">
        <f t="array" ref="C935">IF(B935="","",
       IF(OR(_xlfn._xlws.FILTER('Checklist.loc DATA'!$D$3:$D$3000,'Checklist.loc DATA'!$C$3:$C$3000=B935,"#no matching result in Checklist.loc DATA")="#no matching result found in Checklist.loc DATA",_xlfn._xlws.FILTER('Checklist.loc DATA'!$D$3:$D$3000,'Checklist.loc DATA'!$C$3:$C$3000=B935,"#no matching result in Checklist.loc DATA")="MISSING",_xlfn._xlws.FILTER('Checklist.loc DATA'!$D$3:$D$3000,'Checklist.loc DATA'!$C$3:$C$3000=B935,"#no matching result in Checklist.loc DATA")=""),
            IF(_xlfn._xlws.FILTER('GAME.CHECKLIST_ Integrator'!$C$2:$C$3000,'GAME.CHECKLIST_ Integrator'!$D$2:$D$3000=B935,"#no matching result in GAME.CHECKLIST Integrator")="0","#Text found in aircraft PAGE_Integrator but no matching entry name; check that you copy-pasted entry names",
                   _xlfn._xlws.FILTER('GAME.CHECKLIST_ Integrator'!$C$2:$C$3000,'GAME.CHECKLIST_ Integrator'!$D$2:$D$3000=B935,"#no matching result in GAME.CHECKLIST Integrator")),
           _xlfn._xlws.FILTER('Checklist.loc DATA'!$D$3:$D$3000,'Checklist.loc DATA'!$C$3:$C$3000=B935,"#no matching result in Checklist.loc DATA")))</f>
        <v/>
      </c>
      <c r="D935" s="54"/>
      <c r="E935" s="46" t="str" cm="1">
        <f t="array" ref="E935">IF(D935="","",
       IF(OR(_xlfn._xlws.FILTER('Checklist.loc DATA'!$D$3:$D$3000,'Checklist.loc DATA'!$C$3:$C$3000=D935,"#no matching result in Checklist.loc DATA")="#no matching result found in Checklist.loc DATA",_xlfn._xlws.FILTER('Checklist.loc DATA'!$D$3:$D$3000,'Checklist.loc DATA'!$C$3:$C$3000=D935,"#no matching result in Checklist.loc DATA")="MISSING",_xlfn._xlws.FILTER('Checklist.loc DATA'!$D$3:$D$3000,'Checklist.loc DATA'!$C$3:$C$3000=D935,"#no matching result in Checklist.loc DATA")=""),
            IF(_xlfn._xlws.FILTER('GAME.CHECKLIST_ Integrator'!$C$2:$C$3000,'GAME.CHECKLIST_ Integrator'!$D$2:$D$3000=D935,"#no matching result in GAME.CHECKLIST Integrator")="0","#Text found in aircraft PAGE_Integrator but no matching entry name; check that you copy-pasted entry names",
                   _xlfn._xlws.FILTER('GAME.CHECKLIST_ Integrator'!$C$2:$C$3000,'GAME.CHECKLIST_ Integrator'!$D$2:$D$3000=D935,"#no matching result in GAME.CHECKLIST Integrator")),
           _xlfn._xlws.FILTER('Checklist.loc DATA'!$D$3:$D$3000,'Checklist.loc DATA'!$C$3:$C$3000=D935,"#no matching result in Checklist.loc DATA")))</f>
        <v/>
      </c>
      <c r="F935" s="52"/>
      <c r="G935" s="46" t="str" cm="1">
        <f t="array" ref="G935">IF(F935="","",
       IF(OR(_xlfn._xlws.FILTER('Checklist.loc DATA'!$D$3:$D$3000,'Checklist.loc DATA'!$C$3:$C$3000=F935,"#no matching result in Checklist.loc DATA")="#no matching result found in Checklist.loc DATA",_xlfn._xlws.FILTER('Checklist.loc DATA'!$D$3:$D$3000,'Checklist.loc DATA'!$C$3:$C$3000=F935,"#no matching result in Checklist.loc DATA")="MISSING",_xlfn._xlws.FILTER('Checklist.loc DATA'!$D$3:$D$3000,'Checklist.loc DATA'!$C$3:$C$3000=F935,"#no matching result in Checklist.loc DATA")=""),
            IF(_xlfn._xlws.FILTER('GAME.CHECKLIST_ Integrator'!$C$2:$C$3000,'GAME.CHECKLIST_ Integrator'!$D$2:$D$3000=F935,"#no matching result in GAME.CHECKLIST Integrator")="0","#Text found in aircraft PAGE_Integrator but no matching entry name; check that you copy-pasted entry names",
                   _xlfn._xlws.FILTER('GAME.CHECKLIST_ Integrator'!$C$2:$C$3000,'GAME.CHECKLIST_ Integrator'!$D$2:$D$3000=F935,"#no matching result in GAME.CHECKLIST Integrator")),
           _xlfn._xlws.FILTER('Checklist.loc DATA'!$D$3:$D$3000,'Checklist.loc DATA'!$C$3:$C$3000=F935,"#no matching result in Checklist.loc DATA")))</f>
        <v/>
      </c>
      <c r="H935" s="61"/>
      <c r="I935" s="46" t="str" cm="1">
        <f t="array" ref="I935">IF(H935="","",
       IF(OR(_xlfn._xlws.FILTER('Checklist.loc DATA'!$D$3:$D$3000,'Checklist.loc DATA'!$C$3:$C$3000=H935,"#no matching result in Checklist.loc DATA")="#no matching result found in Checklist.loc DATA",_xlfn._xlws.FILTER('Checklist.loc DATA'!$D$3:$D$3000,'Checklist.loc DATA'!$C$3:$C$3000=H935,"#no matching result in Checklist.loc DATA")="MISSING",_xlfn._xlws.FILTER('Checklist.loc DATA'!$D$3:$D$3000,'Checklist.loc DATA'!$C$3:$C$3000=H935,"#no matching result in Checklist.loc DATA")=""),
            IF(_xlfn._xlws.FILTER('GAME.CHECKLIST_ Integrator'!$C$2:$C$3000,'GAME.CHECKLIST_ Integrator'!$D$2:$D$3000=H935,"#no matching result in GAME.CHECKLIST Integrator")="0","#Text found in aircraft PAGE_Integrator but no matching entry name; check that you copy-pasted entry names",
                   _xlfn._xlws.FILTER('GAME.CHECKLIST_ Integrator'!$C$2:$C$3000,'GAME.CHECKLIST_ Integrator'!$D$2:$D$3000=H935,"#no matching result in GAME.CHECKLIST Integrator")),
           _xlfn._xlws.FILTER('Checklist.loc DATA'!$D$3:$D$3000,'Checklist.loc DATA'!$C$3:$C$3000=H935,"#no matching result in Checklist.loc DATA")))</f>
        <v/>
      </c>
      <c r="J935" s="48"/>
      <c r="K935" s="46" t="str" cm="1">
        <f t="array" ref="K935">IF(OR(J935="",J935=0),"",
       IF(OR(_xlfn._xlws.FILTER('Checklist.loc DATA'!$E$3:$E$3000,'Checklist.loc DATA'!$D$3:$D$3000=J935,"#no matching result in Checklist.loc DATA")="#no matching result found in Checklist.loc DATA",_xlfn._xlws.FILTER('Checklist.loc DATA'!$E$3:$E$3000,'Checklist.loc DATA'!$D$3:$D$3000=J935,"#no matching result in Checklist.loc DATA")="MISSING",_xlfn._xlws.FILTER('Checklist.loc DATA'!$E$3:$E$3000,'Checklist.loc DATA'!$D$3:$D$3000=J935,"#no matching result in Checklist.loc DATA")=""),
          IF(_xlfn._xlws.FILTER('CLUE. Integrator'!$C$2:$C$3000,'CLUE. Integrator'!$D$2:$D$3000=J935,"#no matching result in aircraft CLUE_Integrator")="0","#Text found in aircraft CLUE_Integrator but no matching entry name; check that you copy-pasted entry names",
                   _xlfn._xlws.FILTER('CLUE. Integrator'!$C$2:$C$3000,'CLUE. Integrator'!$D$2:$D$3000=J935,"#no matching result in aircraft CLUE_Integrator")),
           _xlfn._xlws.FILTER('Checklist.loc DATA'!$E$3:$E$3000,'Checklist.loc DATA'!$D$3:$D$3000=J935,"#no matching result in Checklist.loc DATA")))</f>
        <v/>
      </c>
      <c r="L935" s="63" t="str">
        <f>IF('Integrator tracking'!G944="","",'Integrator tracking'!G944)</f>
        <v/>
      </c>
      <c r="M935" s="14" t="str">
        <f t="shared" si="28"/>
        <v/>
      </c>
      <c r="N935" s="14" t="str">
        <f>IF(F935="","",
_xlfn.CONCAT('Resource Checklist generator'!$A$2,UPPER('Resource Checklist generator'!$O$1),SUBSTITUTE(_xlfn.CONCAT(G935,"_",I935),"GAME.CHECKLIST_",""),"_",T935,'Resource Checklist generator'!$M$2,L935,'Resource Checklist generator'!$K$2,CHAR(10),
    'Resource Checklist generator'!$L$1,'Resource Checklist generator'!$N$2,'Resource Checklist generator'!$K$1,CHAR(10),
    'Resource Checklist generator'!$N$1
))</f>
        <v/>
      </c>
      <c r="O935" s="14" t="str">
        <f>IF(NOT(OR(U935=0,U935="")),_xlfn.CONCAT('Resource Checklist generator'!$G$2,U935,'Resource Checklist generator'!$H$2,CHAR(10),'Resource Checklist generator'!$I$2),"")</f>
        <v/>
      </c>
      <c r="P935" s="14" t="str">
        <f>IF(NOT(OR(V935=0,V935="")),_xlfn.CONCAT('Resource Checklist generator'!$J$2,V935,'Resource Checklist generator'!$H$2,CHAR(10),'Resource Checklist generator'!$L$2),"")</f>
        <v/>
      </c>
      <c r="Q935" s="14" t="str">
        <f>IF(F935="","",
    _xlfn.CONCAT('Resource Checklist generator'!$A$1,UPPER('Resource Checklist generator'!$O$1),SUBSTITUTE(_xlfn.CONCAT(G935,"_",I935),"GAME.CHECKLIST_",""),'Resource Checklist generator'!$B$1,CHAR(10),
    'Resource Checklist generator'!$C$1,G935,'Resource Checklist generator'!$D$1,I935,'Resource Checklist generator'!$E$1,CHAR(10),
    IF(K935="","",_xlfn.CONCAT('Resource Checklist generator'!$F$1,K935,'Resource Checklist generator'!$G$1,CHAR(10))),
    'Resource Checklist generator'!$J$1,'Resource Checklist generator'!$K$1,CHAR(10),
    'Resource Checklist generator'!$N$1)
)</f>
        <v/>
      </c>
      <c r="R935" s="14"/>
      <c r="S935" s="14" t="str">
        <f t="shared" si="29"/>
        <v/>
      </c>
      <c r="T935" s="14" t="str" cm="1">
        <f t="array" ref="T935">IF(Q935="","",MATCH(MID(Q935,1,255),MID($R$3:$R$999,1,255),0))</f>
        <v/>
      </c>
      <c r="U935" s="14"/>
      <c r="V935" s="14"/>
    </row>
    <row r="936" spans="2:22">
      <c r="B936" s="9"/>
      <c r="C936" s="46" t="str" cm="1">
        <f t="array" ref="C936">IF(B936="","",
       IF(OR(_xlfn._xlws.FILTER('Checklist.loc DATA'!$D$3:$D$3000,'Checklist.loc DATA'!$C$3:$C$3000=B936,"#no matching result in Checklist.loc DATA")="#no matching result found in Checklist.loc DATA",_xlfn._xlws.FILTER('Checklist.loc DATA'!$D$3:$D$3000,'Checklist.loc DATA'!$C$3:$C$3000=B936,"#no matching result in Checklist.loc DATA")="MISSING",_xlfn._xlws.FILTER('Checklist.loc DATA'!$D$3:$D$3000,'Checklist.loc DATA'!$C$3:$C$3000=B936,"#no matching result in Checklist.loc DATA")=""),
            IF(_xlfn._xlws.FILTER('GAME.CHECKLIST_ Integrator'!$C$2:$C$3000,'GAME.CHECKLIST_ Integrator'!$D$2:$D$3000=B936,"#no matching result in GAME.CHECKLIST Integrator")="0","#Text found in aircraft PAGE_Integrator but no matching entry name; check that you copy-pasted entry names",
                   _xlfn._xlws.FILTER('GAME.CHECKLIST_ Integrator'!$C$2:$C$3000,'GAME.CHECKLIST_ Integrator'!$D$2:$D$3000=B936,"#no matching result in GAME.CHECKLIST Integrator")),
           _xlfn._xlws.FILTER('Checklist.loc DATA'!$D$3:$D$3000,'Checklist.loc DATA'!$C$3:$C$3000=B936,"#no matching result in Checklist.loc DATA")))</f>
        <v/>
      </c>
      <c r="D936" s="54"/>
      <c r="E936" s="46" t="str" cm="1">
        <f t="array" ref="E936">IF(D936="","",
       IF(OR(_xlfn._xlws.FILTER('Checklist.loc DATA'!$D$3:$D$3000,'Checklist.loc DATA'!$C$3:$C$3000=D936,"#no matching result in Checklist.loc DATA")="#no matching result found in Checklist.loc DATA",_xlfn._xlws.FILTER('Checklist.loc DATA'!$D$3:$D$3000,'Checklist.loc DATA'!$C$3:$C$3000=D936,"#no matching result in Checklist.loc DATA")="MISSING",_xlfn._xlws.FILTER('Checklist.loc DATA'!$D$3:$D$3000,'Checklist.loc DATA'!$C$3:$C$3000=D936,"#no matching result in Checklist.loc DATA")=""),
            IF(_xlfn._xlws.FILTER('GAME.CHECKLIST_ Integrator'!$C$2:$C$3000,'GAME.CHECKLIST_ Integrator'!$D$2:$D$3000=D936,"#no matching result in GAME.CHECKLIST Integrator")="0","#Text found in aircraft PAGE_Integrator but no matching entry name; check that you copy-pasted entry names",
                   _xlfn._xlws.FILTER('GAME.CHECKLIST_ Integrator'!$C$2:$C$3000,'GAME.CHECKLIST_ Integrator'!$D$2:$D$3000=D936,"#no matching result in GAME.CHECKLIST Integrator")),
           _xlfn._xlws.FILTER('Checklist.loc DATA'!$D$3:$D$3000,'Checklist.loc DATA'!$C$3:$C$3000=D936,"#no matching result in Checklist.loc DATA")))</f>
        <v/>
      </c>
      <c r="F936" s="52"/>
      <c r="G936" s="46" t="str" cm="1">
        <f t="array" ref="G936">IF(F936="","",
       IF(OR(_xlfn._xlws.FILTER('Checklist.loc DATA'!$D$3:$D$3000,'Checklist.loc DATA'!$C$3:$C$3000=F936,"#no matching result in Checklist.loc DATA")="#no matching result found in Checklist.loc DATA",_xlfn._xlws.FILTER('Checklist.loc DATA'!$D$3:$D$3000,'Checklist.loc DATA'!$C$3:$C$3000=F936,"#no matching result in Checklist.loc DATA")="MISSING",_xlfn._xlws.FILTER('Checklist.loc DATA'!$D$3:$D$3000,'Checklist.loc DATA'!$C$3:$C$3000=F936,"#no matching result in Checklist.loc DATA")=""),
            IF(_xlfn._xlws.FILTER('GAME.CHECKLIST_ Integrator'!$C$2:$C$3000,'GAME.CHECKLIST_ Integrator'!$D$2:$D$3000=F936,"#no matching result in GAME.CHECKLIST Integrator")="0","#Text found in aircraft PAGE_Integrator but no matching entry name; check that you copy-pasted entry names",
                   _xlfn._xlws.FILTER('GAME.CHECKLIST_ Integrator'!$C$2:$C$3000,'GAME.CHECKLIST_ Integrator'!$D$2:$D$3000=F936,"#no matching result in GAME.CHECKLIST Integrator")),
           _xlfn._xlws.FILTER('Checklist.loc DATA'!$D$3:$D$3000,'Checklist.loc DATA'!$C$3:$C$3000=F936,"#no matching result in Checklist.loc DATA")))</f>
        <v/>
      </c>
      <c r="H936" s="61"/>
      <c r="I936" s="46" t="str" cm="1">
        <f t="array" ref="I936">IF(H936="","",
       IF(OR(_xlfn._xlws.FILTER('Checklist.loc DATA'!$D$3:$D$3000,'Checklist.loc DATA'!$C$3:$C$3000=H936,"#no matching result in Checklist.loc DATA")="#no matching result found in Checklist.loc DATA",_xlfn._xlws.FILTER('Checklist.loc DATA'!$D$3:$D$3000,'Checklist.loc DATA'!$C$3:$C$3000=H936,"#no matching result in Checklist.loc DATA")="MISSING",_xlfn._xlws.FILTER('Checklist.loc DATA'!$D$3:$D$3000,'Checklist.loc DATA'!$C$3:$C$3000=H936,"#no matching result in Checklist.loc DATA")=""),
            IF(_xlfn._xlws.FILTER('GAME.CHECKLIST_ Integrator'!$C$2:$C$3000,'GAME.CHECKLIST_ Integrator'!$D$2:$D$3000=H936,"#no matching result in GAME.CHECKLIST Integrator")="0","#Text found in aircraft PAGE_Integrator but no matching entry name; check that you copy-pasted entry names",
                   _xlfn._xlws.FILTER('GAME.CHECKLIST_ Integrator'!$C$2:$C$3000,'GAME.CHECKLIST_ Integrator'!$D$2:$D$3000=H936,"#no matching result in GAME.CHECKLIST Integrator")),
           _xlfn._xlws.FILTER('Checklist.loc DATA'!$D$3:$D$3000,'Checklist.loc DATA'!$C$3:$C$3000=H936,"#no matching result in Checklist.loc DATA")))</f>
        <v/>
      </c>
      <c r="J936" s="48"/>
      <c r="K936" s="46" t="str" cm="1">
        <f t="array" ref="K936">IF(OR(J936="",J936=0),"",
       IF(OR(_xlfn._xlws.FILTER('Checklist.loc DATA'!$E$3:$E$3000,'Checklist.loc DATA'!$D$3:$D$3000=J936,"#no matching result in Checklist.loc DATA")="#no matching result found in Checklist.loc DATA",_xlfn._xlws.FILTER('Checklist.loc DATA'!$E$3:$E$3000,'Checklist.loc DATA'!$D$3:$D$3000=J936,"#no matching result in Checklist.loc DATA")="MISSING",_xlfn._xlws.FILTER('Checklist.loc DATA'!$E$3:$E$3000,'Checklist.loc DATA'!$D$3:$D$3000=J936,"#no matching result in Checklist.loc DATA")=""),
          IF(_xlfn._xlws.FILTER('CLUE. Integrator'!$C$2:$C$3000,'CLUE. Integrator'!$D$2:$D$3000=J936,"#no matching result in aircraft CLUE_Integrator")="0","#Text found in aircraft CLUE_Integrator but no matching entry name; check that you copy-pasted entry names",
                   _xlfn._xlws.FILTER('CLUE. Integrator'!$C$2:$C$3000,'CLUE. Integrator'!$D$2:$D$3000=J936,"#no matching result in aircraft CLUE_Integrator")),
           _xlfn._xlws.FILTER('Checklist.loc DATA'!$E$3:$E$3000,'Checklist.loc DATA'!$D$3:$D$3000=J936,"#no matching result in Checklist.loc DATA")))</f>
        <v/>
      </c>
      <c r="L936" s="63" t="str">
        <f>IF('Integrator tracking'!G945="","",'Integrator tracking'!G945)</f>
        <v/>
      </c>
      <c r="M936" s="14" t="str">
        <f t="shared" si="28"/>
        <v/>
      </c>
      <c r="N936" s="14" t="str">
        <f>IF(F936="","",
_xlfn.CONCAT('Resource Checklist generator'!$A$2,UPPER('Resource Checklist generator'!$O$1),SUBSTITUTE(_xlfn.CONCAT(G936,"_",I936),"GAME.CHECKLIST_",""),"_",T936,'Resource Checklist generator'!$M$2,L936,'Resource Checklist generator'!$K$2,CHAR(10),
    'Resource Checklist generator'!$L$1,'Resource Checklist generator'!$N$2,'Resource Checklist generator'!$K$1,CHAR(10),
    'Resource Checklist generator'!$N$1
))</f>
        <v/>
      </c>
      <c r="O936" s="14" t="str">
        <f>IF(NOT(OR(U936=0,U936="")),_xlfn.CONCAT('Resource Checklist generator'!$G$2,U936,'Resource Checklist generator'!$H$2,CHAR(10),'Resource Checklist generator'!$I$2),"")</f>
        <v/>
      </c>
      <c r="P936" s="14" t="str">
        <f>IF(NOT(OR(V936=0,V936="")),_xlfn.CONCAT('Resource Checklist generator'!$J$2,V936,'Resource Checklist generator'!$H$2,CHAR(10),'Resource Checklist generator'!$L$2),"")</f>
        <v/>
      </c>
      <c r="Q936" s="14" t="str">
        <f>IF(F936="","",
    _xlfn.CONCAT('Resource Checklist generator'!$A$1,UPPER('Resource Checklist generator'!$O$1),SUBSTITUTE(_xlfn.CONCAT(G936,"_",I936),"GAME.CHECKLIST_",""),'Resource Checklist generator'!$B$1,CHAR(10),
    'Resource Checklist generator'!$C$1,G936,'Resource Checklist generator'!$D$1,I936,'Resource Checklist generator'!$E$1,CHAR(10),
    IF(K936="","",_xlfn.CONCAT('Resource Checklist generator'!$F$1,K936,'Resource Checklist generator'!$G$1,CHAR(10))),
    'Resource Checklist generator'!$J$1,'Resource Checklist generator'!$K$1,CHAR(10),
    'Resource Checklist generator'!$N$1)
)</f>
        <v/>
      </c>
      <c r="R936" s="14"/>
      <c r="S936" s="14" t="str">
        <f t="shared" si="29"/>
        <v/>
      </c>
      <c r="T936" s="14" t="str" cm="1">
        <f t="array" ref="T936">IF(Q936="","",MATCH(MID(Q936,1,255),MID($R$3:$R$999,1,255),0))</f>
        <v/>
      </c>
      <c r="U936" s="14"/>
      <c r="V936" s="14"/>
    </row>
    <row r="937" spans="2:22">
      <c r="B937" s="9"/>
      <c r="C937" s="46" t="str" cm="1">
        <f t="array" ref="C937">IF(B937="","",
       IF(OR(_xlfn._xlws.FILTER('Checklist.loc DATA'!$D$3:$D$3000,'Checklist.loc DATA'!$C$3:$C$3000=B937,"#no matching result in Checklist.loc DATA")="#no matching result found in Checklist.loc DATA",_xlfn._xlws.FILTER('Checklist.loc DATA'!$D$3:$D$3000,'Checklist.loc DATA'!$C$3:$C$3000=B937,"#no matching result in Checklist.loc DATA")="MISSING",_xlfn._xlws.FILTER('Checklist.loc DATA'!$D$3:$D$3000,'Checklist.loc DATA'!$C$3:$C$3000=B937,"#no matching result in Checklist.loc DATA")=""),
            IF(_xlfn._xlws.FILTER('GAME.CHECKLIST_ Integrator'!$C$2:$C$3000,'GAME.CHECKLIST_ Integrator'!$D$2:$D$3000=B937,"#no matching result in GAME.CHECKLIST Integrator")="0","#Text found in aircraft PAGE_Integrator but no matching entry name; check that you copy-pasted entry names",
                   _xlfn._xlws.FILTER('GAME.CHECKLIST_ Integrator'!$C$2:$C$3000,'GAME.CHECKLIST_ Integrator'!$D$2:$D$3000=B937,"#no matching result in GAME.CHECKLIST Integrator")),
           _xlfn._xlws.FILTER('Checklist.loc DATA'!$D$3:$D$3000,'Checklist.loc DATA'!$C$3:$C$3000=B937,"#no matching result in Checklist.loc DATA")))</f>
        <v/>
      </c>
      <c r="D937" s="54"/>
      <c r="E937" s="46" t="str" cm="1">
        <f t="array" ref="E937">IF(D937="","",
       IF(OR(_xlfn._xlws.FILTER('Checklist.loc DATA'!$D$3:$D$3000,'Checklist.loc DATA'!$C$3:$C$3000=D937,"#no matching result in Checklist.loc DATA")="#no matching result found in Checklist.loc DATA",_xlfn._xlws.FILTER('Checklist.loc DATA'!$D$3:$D$3000,'Checklist.loc DATA'!$C$3:$C$3000=D937,"#no matching result in Checklist.loc DATA")="MISSING",_xlfn._xlws.FILTER('Checklist.loc DATA'!$D$3:$D$3000,'Checklist.loc DATA'!$C$3:$C$3000=D937,"#no matching result in Checklist.loc DATA")=""),
            IF(_xlfn._xlws.FILTER('GAME.CHECKLIST_ Integrator'!$C$2:$C$3000,'GAME.CHECKLIST_ Integrator'!$D$2:$D$3000=D937,"#no matching result in GAME.CHECKLIST Integrator")="0","#Text found in aircraft PAGE_Integrator but no matching entry name; check that you copy-pasted entry names",
                   _xlfn._xlws.FILTER('GAME.CHECKLIST_ Integrator'!$C$2:$C$3000,'GAME.CHECKLIST_ Integrator'!$D$2:$D$3000=D937,"#no matching result in GAME.CHECKLIST Integrator")),
           _xlfn._xlws.FILTER('Checklist.loc DATA'!$D$3:$D$3000,'Checklist.loc DATA'!$C$3:$C$3000=D937,"#no matching result in Checklist.loc DATA")))</f>
        <v/>
      </c>
      <c r="F937" s="52"/>
      <c r="G937" s="46" t="str" cm="1">
        <f t="array" ref="G937">IF(F937="","",
       IF(OR(_xlfn._xlws.FILTER('Checklist.loc DATA'!$D$3:$D$3000,'Checklist.loc DATA'!$C$3:$C$3000=F937,"#no matching result in Checklist.loc DATA")="#no matching result found in Checklist.loc DATA",_xlfn._xlws.FILTER('Checklist.loc DATA'!$D$3:$D$3000,'Checklist.loc DATA'!$C$3:$C$3000=F937,"#no matching result in Checklist.loc DATA")="MISSING",_xlfn._xlws.FILTER('Checklist.loc DATA'!$D$3:$D$3000,'Checklist.loc DATA'!$C$3:$C$3000=F937,"#no matching result in Checklist.loc DATA")=""),
            IF(_xlfn._xlws.FILTER('GAME.CHECKLIST_ Integrator'!$C$2:$C$3000,'GAME.CHECKLIST_ Integrator'!$D$2:$D$3000=F937,"#no matching result in GAME.CHECKLIST Integrator")="0","#Text found in aircraft PAGE_Integrator but no matching entry name; check that you copy-pasted entry names",
                   _xlfn._xlws.FILTER('GAME.CHECKLIST_ Integrator'!$C$2:$C$3000,'GAME.CHECKLIST_ Integrator'!$D$2:$D$3000=F937,"#no matching result in GAME.CHECKLIST Integrator")),
           _xlfn._xlws.FILTER('Checklist.loc DATA'!$D$3:$D$3000,'Checklist.loc DATA'!$C$3:$C$3000=F937,"#no matching result in Checklist.loc DATA")))</f>
        <v/>
      </c>
      <c r="H937" s="61"/>
      <c r="I937" s="46" t="str" cm="1">
        <f t="array" ref="I937">IF(H937="","",
       IF(OR(_xlfn._xlws.FILTER('Checklist.loc DATA'!$D$3:$D$3000,'Checklist.loc DATA'!$C$3:$C$3000=H937,"#no matching result in Checklist.loc DATA")="#no matching result found in Checklist.loc DATA",_xlfn._xlws.FILTER('Checklist.loc DATA'!$D$3:$D$3000,'Checklist.loc DATA'!$C$3:$C$3000=H937,"#no matching result in Checklist.loc DATA")="MISSING",_xlfn._xlws.FILTER('Checklist.loc DATA'!$D$3:$D$3000,'Checklist.loc DATA'!$C$3:$C$3000=H937,"#no matching result in Checklist.loc DATA")=""),
            IF(_xlfn._xlws.FILTER('GAME.CHECKLIST_ Integrator'!$C$2:$C$3000,'GAME.CHECKLIST_ Integrator'!$D$2:$D$3000=H937,"#no matching result in GAME.CHECKLIST Integrator")="0","#Text found in aircraft PAGE_Integrator but no matching entry name; check that you copy-pasted entry names",
                   _xlfn._xlws.FILTER('GAME.CHECKLIST_ Integrator'!$C$2:$C$3000,'GAME.CHECKLIST_ Integrator'!$D$2:$D$3000=H937,"#no matching result in GAME.CHECKLIST Integrator")),
           _xlfn._xlws.FILTER('Checklist.loc DATA'!$D$3:$D$3000,'Checklist.loc DATA'!$C$3:$C$3000=H937,"#no matching result in Checklist.loc DATA")))</f>
        <v/>
      </c>
      <c r="J937" s="48"/>
      <c r="K937" s="46" t="str" cm="1">
        <f t="array" ref="K937">IF(OR(J937="",J937=0),"",
       IF(OR(_xlfn._xlws.FILTER('Checklist.loc DATA'!$E$3:$E$3000,'Checklist.loc DATA'!$D$3:$D$3000=J937,"#no matching result in Checklist.loc DATA")="#no matching result found in Checklist.loc DATA",_xlfn._xlws.FILTER('Checklist.loc DATA'!$E$3:$E$3000,'Checklist.loc DATA'!$D$3:$D$3000=J937,"#no matching result in Checklist.loc DATA")="MISSING",_xlfn._xlws.FILTER('Checklist.loc DATA'!$E$3:$E$3000,'Checklist.loc DATA'!$D$3:$D$3000=J937,"#no matching result in Checklist.loc DATA")=""),
          IF(_xlfn._xlws.FILTER('CLUE. Integrator'!$C$2:$C$3000,'CLUE. Integrator'!$D$2:$D$3000=J937,"#no matching result in aircraft CLUE_Integrator")="0","#Text found in aircraft CLUE_Integrator but no matching entry name; check that you copy-pasted entry names",
                   _xlfn._xlws.FILTER('CLUE. Integrator'!$C$2:$C$3000,'CLUE. Integrator'!$D$2:$D$3000=J937,"#no matching result in aircraft CLUE_Integrator")),
           _xlfn._xlws.FILTER('Checklist.loc DATA'!$E$3:$E$3000,'Checklist.loc DATA'!$D$3:$D$3000=J937,"#no matching result in Checklist.loc DATA")))</f>
        <v/>
      </c>
      <c r="L937" s="63" t="str">
        <f>IF('Integrator tracking'!G946="","",'Integrator tracking'!G946)</f>
        <v/>
      </c>
      <c r="M937" s="14" t="str">
        <f t="shared" si="28"/>
        <v/>
      </c>
      <c r="N937" s="14" t="str">
        <f>IF(F937="","",
_xlfn.CONCAT('Resource Checklist generator'!$A$2,UPPER('Resource Checklist generator'!$O$1),SUBSTITUTE(_xlfn.CONCAT(G937,"_",I937),"GAME.CHECKLIST_",""),"_",T937,'Resource Checklist generator'!$M$2,L937,'Resource Checklist generator'!$K$2,CHAR(10),
    'Resource Checklist generator'!$L$1,'Resource Checklist generator'!$N$2,'Resource Checklist generator'!$K$1,CHAR(10),
    'Resource Checklist generator'!$N$1
))</f>
        <v/>
      </c>
      <c r="O937" s="14" t="str">
        <f>IF(NOT(OR(U937=0,U937="")),_xlfn.CONCAT('Resource Checklist generator'!$G$2,U937,'Resource Checklist generator'!$H$2,CHAR(10),'Resource Checklist generator'!$I$2),"")</f>
        <v/>
      </c>
      <c r="P937" s="14" t="str">
        <f>IF(NOT(OR(V937=0,V937="")),_xlfn.CONCAT('Resource Checklist generator'!$J$2,V937,'Resource Checklist generator'!$H$2,CHAR(10),'Resource Checklist generator'!$L$2),"")</f>
        <v/>
      </c>
      <c r="Q937" s="14" t="str">
        <f>IF(F937="","",
    _xlfn.CONCAT('Resource Checklist generator'!$A$1,UPPER('Resource Checklist generator'!$O$1),SUBSTITUTE(_xlfn.CONCAT(G937,"_",I937),"GAME.CHECKLIST_",""),'Resource Checklist generator'!$B$1,CHAR(10),
    'Resource Checklist generator'!$C$1,G937,'Resource Checklist generator'!$D$1,I937,'Resource Checklist generator'!$E$1,CHAR(10),
    IF(K937="","",_xlfn.CONCAT('Resource Checklist generator'!$F$1,K937,'Resource Checklist generator'!$G$1,CHAR(10))),
    'Resource Checklist generator'!$J$1,'Resource Checklist generator'!$K$1,CHAR(10),
    'Resource Checklist generator'!$N$1)
)</f>
        <v/>
      </c>
      <c r="R937" s="14"/>
      <c r="S937" s="14" t="str">
        <f t="shared" si="29"/>
        <v/>
      </c>
      <c r="T937" s="14" t="str" cm="1">
        <f t="array" ref="T937">IF(Q937="","",MATCH(MID(Q937,1,255),MID($R$3:$R$999,1,255),0))</f>
        <v/>
      </c>
      <c r="U937" s="14"/>
      <c r="V937" s="14"/>
    </row>
    <row r="938" spans="2:22">
      <c r="B938" s="9"/>
      <c r="C938" s="46" t="str" cm="1">
        <f t="array" ref="C938">IF(B938="","",
       IF(OR(_xlfn._xlws.FILTER('Checklist.loc DATA'!$D$3:$D$3000,'Checklist.loc DATA'!$C$3:$C$3000=B938,"#no matching result in Checklist.loc DATA")="#no matching result found in Checklist.loc DATA",_xlfn._xlws.FILTER('Checklist.loc DATA'!$D$3:$D$3000,'Checklist.loc DATA'!$C$3:$C$3000=B938,"#no matching result in Checklist.loc DATA")="MISSING",_xlfn._xlws.FILTER('Checklist.loc DATA'!$D$3:$D$3000,'Checklist.loc DATA'!$C$3:$C$3000=B938,"#no matching result in Checklist.loc DATA")=""),
            IF(_xlfn._xlws.FILTER('GAME.CHECKLIST_ Integrator'!$C$2:$C$3000,'GAME.CHECKLIST_ Integrator'!$D$2:$D$3000=B938,"#no matching result in GAME.CHECKLIST Integrator")="0","#Text found in aircraft PAGE_Integrator but no matching entry name; check that you copy-pasted entry names",
                   _xlfn._xlws.FILTER('GAME.CHECKLIST_ Integrator'!$C$2:$C$3000,'GAME.CHECKLIST_ Integrator'!$D$2:$D$3000=B938,"#no matching result in GAME.CHECKLIST Integrator")),
           _xlfn._xlws.FILTER('Checklist.loc DATA'!$D$3:$D$3000,'Checklist.loc DATA'!$C$3:$C$3000=B938,"#no matching result in Checklist.loc DATA")))</f>
        <v/>
      </c>
      <c r="D938" s="54"/>
      <c r="E938" s="46" t="str" cm="1">
        <f t="array" ref="E938">IF(D938="","",
       IF(OR(_xlfn._xlws.FILTER('Checklist.loc DATA'!$D$3:$D$3000,'Checklist.loc DATA'!$C$3:$C$3000=D938,"#no matching result in Checklist.loc DATA")="#no matching result found in Checklist.loc DATA",_xlfn._xlws.FILTER('Checklist.loc DATA'!$D$3:$D$3000,'Checklist.loc DATA'!$C$3:$C$3000=D938,"#no matching result in Checklist.loc DATA")="MISSING",_xlfn._xlws.FILTER('Checklist.loc DATA'!$D$3:$D$3000,'Checklist.loc DATA'!$C$3:$C$3000=D938,"#no matching result in Checklist.loc DATA")=""),
            IF(_xlfn._xlws.FILTER('GAME.CHECKLIST_ Integrator'!$C$2:$C$3000,'GAME.CHECKLIST_ Integrator'!$D$2:$D$3000=D938,"#no matching result in GAME.CHECKLIST Integrator")="0","#Text found in aircraft PAGE_Integrator but no matching entry name; check that you copy-pasted entry names",
                   _xlfn._xlws.FILTER('GAME.CHECKLIST_ Integrator'!$C$2:$C$3000,'GAME.CHECKLIST_ Integrator'!$D$2:$D$3000=D938,"#no matching result in GAME.CHECKLIST Integrator")),
           _xlfn._xlws.FILTER('Checklist.loc DATA'!$D$3:$D$3000,'Checklist.loc DATA'!$C$3:$C$3000=D938,"#no matching result in Checklist.loc DATA")))</f>
        <v/>
      </c>
      <c r="F938" s="52"/>
      <c r="G938" s="46" t="str" cm="1">
        <f t="array" ref="G938">IF(F938="","",
       IF(OR(_xlfn._xlws.FILTER('Checklist.loc DATA'!$D$3:$D$3000,'Checklist.loc DATA'!$C$3:$C$3000=F938,"#no matching result in Checklist.loc DATA")="#no matching result found in Checklist.loc DATA",_xlfn._xlws.FILTER('Checklist.loc DATA'!$D$3:$D$3000,'Checklist.loc DATA'!$C$3:$C$3000=F938,"#no matching result in Checklist.loc DATA")="MISSING",_xlfn._xlws.FILTER('Checklist.loc DATA'!$D$3:$D$3000,'Checklist.loc DATA'!$C$3:$C$3000=F938,"#no matching result in Checklist.loc DATA")=""),
            IF(_xlfn._xlws.FILTER('GAME.CHECKLIST_ Integrator'!$C$2:$C$3000,'GAME.CHECKLIST_ Integrator'!$D$2:$D$3000=F938,"#no matching result in GAME.CHECKLIST Integrator")="0","#Text found in aircraft PAGE_Integrator but no matching entry name; check that you copy-pasted entry names",
                   _xlfn._xlws.FILTER('GAME.CHECKLIST_ Integrator'!$C$2:$C$3000,'GAME.CHECKLIST_ Integrator'!$D$2:$D$3000=F938,"#no matching result in GAME.CHECKLIST Integrator")),
           _xlfn._xlws.FILTER('Checklist.loc DATA'!$D$3:$D$3000,'Checklist.loc DATA'!$C$3:$C$3000=F938,"#no matching result in Checklist.loc DATA")))</f>
        <v/>
      </c>
      <c r="H938" s="61"/>
      <c r="I938" s="46" t="str" cm="1">
        <f t="array" ref="I938">IF(H938="","",
       IF(OR(_xlfn._xlws.FILTER('Checklist.loc DATA'!$D$3:$D$3000,'Checklist.loc DATA'!$C$3:$C$3000=H938,"#no matching result in Checklist.loc DATA")="#no matching result found in Checklist.loc DATA",_xlfn._xlws.FILTER('Checklist.loc DATA'!$D$3:$D$3000,'Checklist.loc DATA'!$C$3:$C$3000=H938,"#no matching result in Checklist.loc DATA")="MISSING",_xlfn._xlws.FILTER('Checklist.loc DATA'!$D$3:$D$3000,'Checklist.loc DATA'!$C$3:$C$3000=H938,"#no matching result in Checklist.loc DATA")=""),
            IF(_xlfn._xlws.FILTER('GAME.CHECKLIST_ Integrator'!$C$2:$C$3000,'GAME.CHECKLIST_ Integrator'!$D$2:$D$3000=H938,"#no matching result in GAME.CHECKLIST Integrator")="0","#Text found in aircraft PAGE_Integrator but no matching entry name; check that you copy-pasted entry names",
                   _xlfn._xlws.FILTER('GAME.CHECKLIST_ Integrator'!$C$2:$C$3000,'GAME.CHECKLIST_ Integrator'!$D$2:$D$3000=H938,"#no matching result in GAME.CHECKLIST Integrator")),
           _xlfn._xlws.FILTER('Checklist.loc DATA'!$D$3:$D$3000,'Checklist.loc DATA'!$C$3:$C$3000=H938,"#no matching result in Checklist.loc DATA")))</f>
        <v/>
      </c>
      <c r="J938" s="48"/>
      <c r="K938" s="46" t="str" cm="1">
        <f t="array" ref="K938">IF(OR(J938="",J938=0),"",
       IF(OR(_xlfn._xlws.FILTER('Checklist.loc DATA'!$E$3:$E$3000,'Checklist.loc DATA'!$D$3:$D$3000=J938,"#no matching result in Checklist.loc DATA")="#no matching result found in Checklist.loc DATA",_xlfn._xlws.FILTER('Checklist.loc DATA'!$E$3:$E$3000,'Checklist.loc DATA'!$D$3:$D$3000=J938,"#no matching result in Checklist.loc DATA")="MISSING",_xlfn._xlws.FILTER('Checklist.loc DATA'!$E$3:$E$3000,'Checklist.loc DATA'!$D$3:$D$3000=J938,"#no matching result in Checklist.loc DATA")=""),
          IF(_xlfn._xlws.FILTER('CLUE. Integrator'!$C$2:$C$3000,'CLUE. Integrator'!$D$2:$D$3000=J938,"#no matching result in aircraft CLUE_Integrator")="0","#Text found in aircraft CLUE_Integrator but no matching entry name; check that you copy-pasted entry names",
                   _xlfn._xlws.FILTER('CLUE. Integrator'!$C$2:$C$3000,'CLUE. Integrator'!$D$2:$D$3000=J938,"#no matching result in aircraft CLUE_Integrator")),
           _xlfn._xlws.FILTER('Checklist.loc DATA'!$E$3:$E$3000,'Checklist.loc DATA'!$D$3:$D$3000=J938,"#no matching result in Checklist.loc DATA")))</f>
        <v/>
      </c>
      <c r="L938" s="63" t="str">
        <f>IF('Integrator tracking'!G947="","",'Integrator tracking'!G947)</f>
        <v/>
      </c>
      <c r="M938" s="14" t="str">
        <f t="shared" si="28"/>
        <v/>
      </c>
      <c r="N938" s="14" t="str">
        <f>IF(F938="","",
_xlfn.CONCAT('Resource Checklist generator'!$A$2,UPPER('Resource Checklist generator'!$O$1),SUBSTITUTE(_xlfn.CONCAT(G938,"_",I938),"GAME.CHECKLIST_",""),"_",T938,'Resource Checklist generator'!$M$2,L938,'Resource Checklist generator'!$K$2,CHAR(10),
    'Resource Checklist generator'!$L$1,'Resource Checklist generator'!$N$2,'Resource Checklist generator'!$K$1,CHAR(10),
    'Resource Checklist generator'!$N$1
))</f>
        <v/>
      </c>
      <c r="O938" s="14" t="str">
        <f>IF(NOT(OR(U938=0,U938="")),_xlfn.CONCAT('Resource Checklist generator'!$G$2,U938,'Resource Checklist generator'!$H$2,CHAR(10),'Resource Checklist generator'!$I$2),"")</f>
        <v/>
      </c>
      <c r="P938" s="14" t="str">
        <f>IF(NOT(OR(V938=0,V938="")),_xlfn.CONCAT('Resource Checklist generator'!$J$2,V938,'Resource Checklist generator'!$H$2,CHAR(10),'Resource Checklist generator'!$L$2),"")</f>
        <v/>
      </c>
      <c r="Q938" s="14" t="str">
        <f>IF(F938="","",
    _xlfn.CONCAT('Resource Checklist generator'!$A$1,UPPER('Resource Checklist generator'!$O$1),SUBSTITUTE(_xlfn.CONCAT(G938,"_",I938),"GAME.CHECKLIST_",""),'Resource Checklist generator'!$B$1,CHAR(10),
    'Resource Checklist generator'!$C$1,G938,'Resource Checklist generator'!$D$1,I938,'Resource Checklist generator'!$E$1,CHAR(10),
    IF(K938="","",_xlfn.CONCAT('Resource Checklist generator'!$F$1,K938,'Resource Checklist generator'!$G$1,CHAR(10))),
    'Resource Checklist generator'!$J$1,'Resource Checklist generator'!$K$1,CHAR(10),
    'Resource Checklist generator'!$N$1)
)</f>
        <v/>
      </c>
      <c r="R938" s="14"/>
      <c r="S938" s="14" t="str">
        <f t="shared" si="29"/>
        <v/>
      </c>
      <c r="T938" s="14" t="str" cm="1">
        <f t="array" ref="T938">IF(Q938="","",MATCH(MID(Q938,1,255),MID($R$3:$R$999,1,255),0))</f>
        <v/>
      </c>
      <c r="U938" s="14"/>
      <c r="V938" s="14"/>
    </row>
    <row r="939" spans="2:22">
      <c r="B939" s="9"/>
      <c r="C939" s="46" t="str" cm="1">
        <f t="array" ref="C939">IF(B939="","",
       IF(OR(_xlfn._xlws.FILTER('Checklist.loc DATA'!$D$3:$D$3000,'Checklist.loc DATA'!$C$3:$C$3000=B939,"#no matching result in Checklist.loc DATA")="#no matching result found in Checklist.loc DATA",_xlfn._xlws.FILTER('Checklist.loc DATA'!$D$3:$D$3000,'Checklist.loc DATA'!$C$3:$C$3000=B939,"#no matching result in Checklist.loc DATA")="MISSING",_xlfn._xlws.FILTER('Checklist.loc DATA'!$D$3:$D$3000,'Checklist.loc DATA'!$C$3:$C$3000=B939,"#no matching result in Checklist.loc DATA")=""),
            IF(_xlfn._xlws.FILTER('GAME.CHECKLIST_ Integrator'!$C$2:$C$3000,'GAME.CHECKLIST_ Integrator'!$D$2:$D$3000=B939,"#no matching result in GAME.CHECKLIST Integrator")="0","#Text found in aircraft PAGE_Integrator but no matching entry name; check that you copy-pasted entry names",
                   _xlfn._xlws.FILTER('GAME.CHECKLIST_ Integrator'!$C$2:$C$3000,'GAME.CHECKLIST_ Integrator'!$D$2:$D$3000=B939,"#no matching result in GAME.CHECKLIST Integrator")),
           _xlfn._xlws.FILTER('Checklist.loc DATA'!$D$3:$D$3000,'Checklist.loc DATA'!$C$3:$C$3000=B939,"#no matching result in Checklist.loc DATA")))</f>
        <v/>
      </c>
      <c r="D939" s="54"/>
      <c r="E939" s="46" t="str" cm="1">
        <f t="array" ref="E939">IF(D939="","",
       IF(OR(_xlfn._xlws.FILTER('Checklist.loc DATA'!$D$3:$D$3000,'Checklist.loc DATA'!$C$3:$C$3000=D939,"#no matching result in Checklist.loc DATA")="#no matching result found in Checklist.loc DATA",_xlfn._xlws.FILTER('Checklist.loc DATA'!$D$3:$D$3000,'Checklist.loc DATA'!$C$3:$C$3000=D939,"#no matching result in Checklist.loc DATA")="MISSING",_xlfn._xlws.FILTER('Checklist.loc DATA'!$D$3:$D$3000,'Checklist.loc DATA'!$C$3:$C$3000=D939,"#no matching result in Checklist.loc DATA")=""),
            IF(_xlfn._xlws.FILTER('GAME.CHECKLIST_ Integrator'!$C$2:$C$3000,'GAME.CHECKLIST_ Integrator'!$D$2:$D$3000=D939,"#no matching result in GAME.CHECKLIST Integrator")="0","#Text found in aircraft PAGE_Integrator but no matching entry name; check that you copy-pasted entry names",
                   _xlfn._xlws.FILTER('GAME.CHECKLIST_ Integrator'!$C$2:$C$3000,'GAME.CHECKLIST_ Integrator'!$D$2:$D$3000=D939,"#no matching result in GAME.CHECKLIST Integrator")),
           _xlfn._xlws.FILTER('Checklist.loc DATA'!$D$3:$D$3000,'Checklist.loc DATA'!$C$3:$C$3000=D939,"#no matching result in Checklist.loc DATA")))</f>
        <v/>
      </c>
      <c r="F939" s="52"/>
      <c r="G939" s="46" t="str" cm="1">
        <f t="array" ref="G939">IF(F939="","",
       IF(OR(_xlfn._xlws.FILTER('Checklist.loc DATA'!$D$3:$D$3000,'Checklist.loc DATA'!$C$3:$C$3000=F939,"#no matching result in Checklist.loc DATA")="#no matching result found in Checklist.loc DATA",_xlfn._xlws.FILTER('Checklist.loc DATA'!$D$3:$D$3000,'Checklist.loc DATA'!$C$3:$C$3000=F939,"#no matching result in Checklist.loc DATA")="MISSING",_xlfn._xlws.FILTER('Checklist.loc DATA'!$D$3:$D$3000,'Checklist.loc DATA'!$C$3:$C$3000=F939,"#no matching result in Checklist.loc DATA")=""),
            IF(_xlfn._xlws.FILTER('GAME.CHECKLIST_ Integrator'!$C$2:$C$3000,'GAME.CHECKLIST_ Integrator'!$D$2:$D$3000=F939,"#no matching result in GAME.CHECKLIST Integrator")="0","#Text found in aircraft PAGE_Integrator but no matching entry name; check that you copy-pasted entry names",
                   _xlfn._xlws.FILTER('GAME.CHECKLIST_ Integrator'!$C$2:$C$3000,'GAME.CHECKLIST_ Integrator'!$D$2:$D$3000=F939,"#no matching result in GAME.CHECKLIST Integrator")),
           _xlfn._xlws.FILTER('Checklist.loc DATA'!$D$3:$D$3000,'Checklist.loc DATA'!$C$3:$C$3000=F939,"#no matching result in Checklist.loc DATA")))</f>
        <v/>
      </c>
      <c r="H939" s="61"/>
      <c r="I939" s="46" t="str" cm="1">
        <f t="array" ref="I939">IF(H939="","",
       IF(OR(_xlfn._xlws.FILTER('Checklist.loc DATA'!$D$3:$D$3000,'Checklist.loc DATA'!$C$3:$C$3000=H939,"#no matching result in Checklist.loc DATA")="#no matching result found in Checklist.loc DATA",_xlfn._xlws.FILTER('Checklist.loc DATA'!$D$3:$D$3000,'Checklist.loc DATA'!$C$3:$C$3000=H939,"#no matching result in Checklist.loc DATA")="MISSING",_xlfn._xlws.FILTER('Checklist.loc DATA'!$D$3:$D$3000,'Checklist.loc DATA'!$C$3:$C$3000=H939,"#no matching result in Checklist.loc DATA")=""),
            IF(_xlfn._xlws.FILTER('GAME.CHECKLIST_ Integrator'!$C$2:$C$3000,'GAME.CHECKLIST_ Integrator'!$D$2:$D$3000=H939,"#no matching result in GAME.CHECKLIST Integrator")="0","#Text found in aircraft PAGE_Integrator but no matching entry name; check that you copy-pasted entry names",
                   _xlfn._xlws.FILTER('GAME.CHECKLIST_ Integrator'!$C$2:$C$3000,'GAME.CHECKLIST_ Integrator'!$D$2:$D$3000=H939,"#no matching result in GAME.CHECKLIST Integrator")),
           _xlfn._xlws.FILTER('Checklist.loc DATA'!$D$3:$D$3000,'Checklist.loc DATA'!$C$3:$C$3000=H939,"#no matching result in Checklist.loc DATA")))</f>
        <v/>
      </c>
      <c r="J939" s="48"/>
      <c r="K939" s="46" t="str" cm="1">
        <f t="array" ref="K939">IF(OR(J939="",J939=0),"",
       IF(OR(_xlfn._xlws.FILTER('Checklist.loc DATA'!$E$3:$E$3000,'Checklist.loc DATA'!$D$3:$D$3000=J939,"#no matching result in Checklist.loc DATA")="#no matching result found in Checklist.loc DATA",_xlfn._xlws.FILTER('Checklist.loc DATA'!$E$3:$E$3000,'Checklist.loc DATA'!$D$3:$D$3000=J939,"#no matching result in Checklist.loc DATA")="MISSING",_xlfn._xlws.FILTER('Checklist.loc DATA'!$E$3:$E$3000,'Checklist.loc DATA'!$D$3:$D$3000=J939,"#no matching result in Checklist.loc DATA")=""),
          IF(_xlfn._xlws.FILTER('CLUE. Integrator'!$C$2:$C$3000,'CLUE. Integrator'!$D$2:$D$3000=J939,"#no matching result in aircraft CLUE_Integrator")="0","#Text found in aircraft CLUE_Integrator but no matching entry name; check that you copy-pasted entry names",
                   _xlfn._xlws.FILTER('CLUE. Integrator'!$C$2:$C$3000,'CLUE. Integrator'!$D$2:$D$3000=J939,"#no matching result in aircraft CLUE_Integrator")),
           _xlfn._xlws.FILTER('Checklist.loc DATA'!$E$3:$E$3000,'Checklist.loc DATA'!$D$3:$D$3000=J939,"#no matching result in Checklist.loc DATA")))</f>
        <v/>
      </c>
      <c r="L939" s="63" t="str">
        <f>IF('Integrator tracking'!G948="","",'Integrator tracking'!G948)</f>
        <v/>
      </c>
      <c r="M939" s="14" t="str">
        <f t="shared" si="28"/>
        <v/>
      </c>
      <c r="N939" s="14" t="str">
        <f>IF(F939="","",
_xlfn.CONCAT('Resource Checklist generator'!$A$2,UPPER('Resource Checklist generator'!$O$1),SUBSTITUTE(_xlfn.CONCAT(G939,"_",I939),"GAME.CHECKLIST_",""),"_",T939,'Resource Checklist generator'!$M$2,L939,'Resource Checklist generator'!$K$2,CHAR(10),
    'Resource Checklist generator'!$L$1,'Resource Checklist generator'!$N$2,'Resource Checklist generator'!$K$1,CHAR(10),
    'Resource Checklist generator'!$N$1
))</f>
        <v/>
      </c>
      <c r="O939" s="14" t="str">
        <f>IF(NOT(OR(U939=0,U939="")),_xlfn.CONCAT('Resource Checklist generator'!$G$2,U939,'Resource Checklist generator'!$H$2,CHAR(10),'Resource Checklist generator'!$I$2),"")</f>
        <v/>
      </c>
      <c r="P939" s="14" t="str">
        <f>IF(NOT(OR(V939=0,V939="")),_xlfn.CONCAT('Resource Checklist generator'!$J$2,V939,'Resource Checklist generator'!$H$2,CHAR(10),'Resource Checklist generator'!$L$2),"")</f>
        <v/>
      </c>
      <c r="Q939" s="14" t="str">
        <f>IF(F939="","",
    _xlfn.CONCAT('Resource Checklist generator'!$A$1,UPPER('Resource Checklist generator'!$O$1),SUBSTITUTE(_xlfn.CONCAT(G939,"_",I939),"GAME.CHECKLIST_",""),'Resource Checklist generator'!$B$1,CHAR(10),
    'Resource Checklist generator'!$C$1,G939,'Resource Checklist generator'!$D$1,I939,'Resource Checklist generator'!$E$1,CHAR(10),
    IF(K939="","",_xlfn.CONCAT('Resource Checklist generator'!$F$1,K939,'Resource Checklist generator'!$G$1,CHAR(10))),
    'Resource Checklist generator'!$J$1,'Resource Checklist generator'!$K$1,CHAR(10),
    'Resource Checklist generator'!$N$1)
)</f>
        <v/>
      </c>
      <c r="R939" s="14"/>
      <c r="S939" s="14" t="str">
        <f t="shared" si="29"/>
        <v/>
      </c>
      <c r="T939" s="14" t="str" cm="1">
        <f t="array" ref="T939">IF(Q939="","",MATCH(MID(Q939,1,255),MID($R$3:$R$999,1,255),0))</f>
        <v/>
      </c>
      <c r="U939" s="14"/>
      <c r="V939" s="14"/>
    </row>
    <row r="940" spans="2:22">
      <c r="B940" s="9"/>
      <c r="C940" s="46" t="str" cm="1">
        <f t="array" ref="C940">IF(B940="","",
       IF(OR(_xlfn._xlws.FILTER('Checklist.loc DATA'!$D$3:$D$3000,'Checklist.loc DATA'!$C$3:$C$3000=B940,"#no matching result in Checklist.loc DATA")="#no matching result found in Checklist.loc DATA",_xlfn._xlws.FILTER('Checklist.loc DATA'!$D$3:$D$3000,'Checklist.loc DATA'!$C$3:$C$3000=B940,"#no matching result in Checklist.loc DATA")="MISSING",_xlfn._xlws.FILTER('Checklist.loc DATA'!$D$3:$D$3000,'Checklist.loc DATA'!$C$3:$C$3000=B940,"#no matching result in Checklist.loc DATA")=""),
            IF(_xlfn._xlws.FILTER('GAME.CHECKLIST_ Integrator'!$C$2:$C$3000,'GAME.CHECKLIST_ Integrator'!$D$2:$D$3000=B940,"#no matching result in GAME.CHECKLIST Integrator")="0","#Text found in aircraft PAGE_Integrator but no matching entry name; check that you copy-pasted entry names",
                   _xlfn._xlws.FILTER('GAME.CHECKLIST_ Integrator'!$C$2:$C$3000,'GAME.CHECKLIST_ Integrator'!$D$2:$D$3000=B940,"#no matching result in GAME.CHECKLIST Integrator")),
           _xlfn._xlws.FILTER('Checklist.loc DATA'!$D$3:$D$3000,'Checklist.loc DATA'!$C$3:$C$3000=B940,"#no matching result in Checklist.loc DATA")))</f>
        <v/>
      </c>
      <c r="D940" s="54"/>
      <c r="E940" s="46" t="str" cm="1">
        <f t="array" ref="E940">IF(D940="","",
       IF(OR(_xlfn._xlws.FILTER('Checklist.loc DATA'!$D$3:$D$3000,'Checklist.loc DATA'!$C$3:$C$3000=D940,"#no matching result in Checklist.loc DATA")="#no matching result found in Checklist.loc DATA",_xlfn._xlws.FILTER('Checklist.loc DATA'!$D$3:$D$3000,'Checklist.loc DATA'!$C$3:$C$3000=D940,"#no matching result in Checklist.loc DATA")="MISSING",_xlfn._xlws.FILTER('Checklist.loc DATA'!$D$3:$D$3000,'Checklist.loc DATA'!$C$3:$C$3000=D940,"#no matching result in Checklist.loc DATA")=""),
            IF(_xlfn._xlws.FILTER('GAME.CHECKLIST_ Integrator'!$C$2:$C$3000,'GAME.CHECKLIST_ Integrator'!$D$2:$D$3000=D940,"#no matching result in GAME.CHECKLIST Integrator")="0","#Text found in aircraft PAGE_Integrator but no matching entry name; check that you copy-pasted entry names",
                   _xlfn._xlws.FILTER('GAME.CHECKLIST_ Integrator'!$C$2:$C$3000,'GAME.CHECKLIST_ Integrator'!$D$2:$D$3000=D940,"#no matching result in GAME.CHECKLIST Integrator")),
           _xlfn._xlws.FILTER('Checklist.loc DATA'!$D$3:$D$3000,'Checklist.loc DATA'!$C$3:$C$3000=D940,"#no matching result in Checklist.loc DATA")))</f>
        <v/>
      </c>
      <c r="F940" s="52"/>
      <c r="G940" s="46" t="str" cm="1">
        <f t="array" ref="G940">IF(F940="","",
       IF(OR(_xlfn._xlws.FILTER('Checklist.loc DATA'!$D$3:$D$3000,'Checklist.loc DATA'!$C$3:$C$3000=F940,"#no matching result in Checklist.loc DATA")="#no matching result found in Checklist.loc DATA",_xlfn._xlws.FILTER('Checklist.loc DATA'!$D$3:$D$3000,'Checklist.loc DATA'!$C$3:$C$3000=F940,"#no matching result in Checklist.loc DATA")="MISSING",_xlfn._xlws.FILTER('Checklist.loc DATA'!$D$3:$D$3000,'Checklist.loc DATA'!$C$3:$C$3000=F940,"#no matching result in Checklist.loc DATA")=""),
            IF(_xlfn._xlws.FILTER('GAME.CHECKLIST_ Integrator'!$C$2:$C$3000,'GAME.CHECKLIST_ Integrator'!$D$2:$D$3000=F940,"#no matching result in GAME.CHECKLIST Integrator")="0","#Text found in aircraft PAGE_Integrator but no matching entry name; check that you copy-pasted entry names",
                   _xlfn._xlws.FILTER('GAME.CHECKLIST_ Integrator'!$C$2:$C$3000,'GAME.CHECKLIST_ Integrator'!$D$2:$D$3000=F940,"#no matching result in GAME.CHECKLIST Integrator")),
           _xlfn._xlws.FILTER('Checklist.loc DATA'!$D$3:$D$3000,'Checklist.loc DATA'!$C$3:$C$3000=F940,"#no matching result in Checklist.loc DATA")))</f>
        <v/>
      </c>
      <c r="H940" s="61"/>
      <c r="I940" s="46" t="str" cm="1">
        <f t="array" ref="I940">IF(H940="","",
       IF(OR(_xlfn._xlws.FILTER('Checklist.loc DATA'!$D$3:$D$3000,'Checklist.loc DATA'!$C$3:$C$3000=H940,"#no matching result in Checklist.loc DATA")="#no matching result found in Checklist.loc DATA",_xlfn._xlws.FILTER('Checklist.loc DATA'!$D$3:$D$3000,'Checklist.loc DATA'!$C$3:$C$3000=H940,"#no matching result in Checklist.loc DATA")="MISSING",_xlfn._xlws.FILTER('Checklist.loc DATA'!$D$3:$D$3000,'Checklist.loc DATA'!$C$3:$C$3000=H940,"#no matching result in Checklist.loc DATA")=""),
            IF(_xlfn._xlws.FILTER('GAME.CHECKLIST_ Integrator'!$C$2:$C$3000,'GAME.CHECKLIST_ Integrator'!$D$2:$D$3000=H940,"#no matching result in GAME.CHECKLIST Integrator")="0","#Text found in aircraft PAGE_Integrator but no matching entry name; check that you copy-pasted entry names",
                   _xlfn._xlws.FILTER('GAME.CHECKLIST_ Integrator'!$C$2:$C$3000,'GAME.CHECKLIST_ Integrator'!$D$2:$D$3000=H940,"#no matching result in GAME.CHECKLIST Integrator")),
           _xlfn._xlws.FILTER('Checklist.loc DATA'!$D$3:$D$3000,'Checklist.loc DATA'!$C$3:$C$3000=H940,"#no matching result in Checklist.loc DATA")))</f>
        <v/>
      </c>
      <c r="J940" s="48"/>
      <c r="K940" s="46" t="str" cm="1">
        <f t="array" ref="K940">IF(OR(J940="",J940=0),"",
       IF(OR(_xlfn._xlws.FILTER('Checklist.loc DATA'!$E$3:$E$3000,'Checklist.loc DATA'!$D$3:$D$3000=J940,"#no matching result in Checklist.loc DATA")="#no matching result found in Checklist.loc DATA",_xlfn._xlws.FILTER('Checklist.loc DATA'!$E$3:$E$3000,'Checklist.loc DATA'!$D$3:$D$3000=J940,"#no matching result in Checklist.loc DATA")="MISSING",_xlfn._xlws.FILTER('Checklist.loc DATA'!$E$3:$E$3000,'Checklist.loc DATA'!$D$3:$D$3000=J940,"#no matching result in Checklist.loc DATA")=""),
          IF(_xlfn._xlws.FILTER('CLUE. Integrator'!$C$2:$C$3000,'CLUE. Integrator'!$D$2:$D$3000=J940,"#no matching result in aircraft CLUE_Integrator")="0","#Text found in aircraft CLUE_Integrator but no matching entry name; check that you copy-pasted entry names",
                   _xlfn._xlws.FILTER('CLUE. Integrator'!$C$2:$C$3000,'CLUE. Integrator'!$D$2:$D$3000=J940,"#no matching result in aircraft CLUE_Integrator")),
           _xlfn._xlws.FILTER('Checklist.loc DATA'!$E$3:$E$3000,'Checklist.loc DATA'!$D$3:$D$3000=J940,"#no matching result in Checklist.loc DATA")))</f>
        <v/>
      </c>
      <c r="L940" s="63" t="str">
        <f>IF('Integrator tracking'!G949="","",'Integrator tracking'!G949)</f>
        <v/>
      </c>
      <c r="M940" s="14" t="str">
        <f t="shared" si="28"/>
        <v/>
      </c>
      <c r="N940" s="14" t="str">
        <f>IF(F940="","",
_xlfn.CONCAT('Resource Checklist generator'!$A$2,UPPER('Resource Checklist generator'!$O$1),SUBSTITUTE(_xlfn.CONCAT(G940,"_",I940),"GAME.CHECKLIST_",""),"_",T940,'Resource Checklist generator'!$M$2,L940,'Resource Checklist generator'!$K$2,CHAR(10),
    'Resource Checklist generator'!$L$1,'Resource Checklist generator'!$N$2,'Resource Checklist generator'!$K$1,CHAR(10),
    'Resource Checklist generator'!$N$1
))</f>
        <v/>
      </c>
      <c r="O940" s="14" t="str">
        <f>IF(NOT(OR(U940=0,U940="")),_xlfn.CONCAT('Resource Checklist generator'!$G$2,U940,'Resource Checklist generator'!$H$2,CHAR(10),'Resource Checklist generator'!$I$2),"")</f>
        <v/>
      </c>
      <c r="P940" s="14" t="str">
        <f>IF(NOT(OR(V940=0,V940="")),_xlfn.CONCAT('Resource Checklist generator'!$J$2,V940,'Resource Checklist generator'!$H$2,CHAR(10),'Resource Checklist generator'!$L$2),"")</f>
        <v/>
      </c>
      <c r="Q940" s="14" t="str">
        <f>IF(F940="","",
    _xlfn.CONCAT('Resource Checklist generator'!$A$1,UPPER('Resource Checklist generator'!$O$1),SUBSTITUTE(_xlfn.CONCAT(G940,"_",I940),"GAME.CHECKLIST_",""),'Resource Checklist generator'!$B$1,CHAR(10),
    'Resource Checklist generator'!$C$1,G940,'Resource Checklist generator'!$D$1,I940,'Resource Checklist generator'!$E$1,CHAR(10),
    IF(K940="","",_xlfn.CONCAT('Resource Checklist generator'!$F$1,K940,'Resource Checklist generator'!$G$1,CHAR(10))),
    'Resource Checklist generator'!$J$1,'Resource Checklist generator'!$K$1,CHAR(10),
    'Resource Checklist generator'!$N$1)
)</f>
        <v/>
      </c>
      <c r="R940" s="14"/>
      <c r="S940" s="14" t="str">
        <f t="shared" si="29"/>
        <v/>
      </c>
      <c r="T940" s="14" t="str" cm="1">
        <f t="array" ref="T940">IF(Q940="","",MATCH(MID(Q940,1,255),MID($R$3:$R$999,1,255),0))</f>
        <v/>
      </c>
      <c r="U940" s="14"/>
      <c r="V940" s="14"/>
    </row>
    <row r="941" spans="2:22">
      <c r="B941" s="9"/>
      <c r="C941" s="46" t="str" cm="1">
        <f t="array" ref="C941">IF(B941="","",
       IF(OR(_xlfn._xlws.FILTER('Checklist.loc DATA'!$D$3:$D$3000,'Checklist.loc DATA'!$C$3:$C$3000=B941,"#no matching result in Checklist.loc DATA")="#no matching result found in Checklist.loc DATA",_xlfn._xlws.FILTER('Checklist.loc DATA'!$D$3:$D$3000,'Checklist.loc DATA'!$C$3:$C$3000=B941,"#no matching result in Checklist.loc DATA")="MISSING",_xlfn._xlws.FILTER('Checklist.loc DATA'!$D$3:$D$3000,'Checklist.loc DATA'!$C$3:$C$3000=B941,"#no matching result in Checklist.loc DATA")=""),
            IF(_xlfn._xlws.FILTER('GAME.CHECKLIST_ Integrator'!$C$2:$C$3000,'GAME.CHECKLIST_ Integrator'!$D$2:$D$3000=B941,"#no matching result in GAME.CHECKLIST Integrator")="0","#Text found in aircraft PAGE_Integrator but no matching entry name; check that you copy-pasted entry names",
                   _xlfn._xlws.FILTER('GAME.CHECKLIST_ Integrator'!$C$2:$C$3000,'GAME.CHECKLIST_ Integrator'!$D$2:$D$3000=B941,"#no matching result in GAME.CHECKLIST Integrator")),
           _xlfn._xlws.FILTER('Checklist.loc DATA'!$D$3:$D$3000,'Checklist.loc DATA'!$C$3:$C$3000=B941,"#no matching result in Checklist.loc DATA")))</f>
        <v/>
      </c>
      <c r="D941" s="54"/>
      <c r="E941" s="46" t="str" cm="1">
        <f t="array" ref="E941">IF(D941="","",
       IF(OR(_xlfn._xlws.FILTER('Checklist.loc DATA'!$D$3:$D$3000,'Checklist.loc DATA'!$C$3:$C$3000=D941,"#no matching result in Checklist.loc DATA")="#no matching result found in Checklist.loc DATA",_xlfn._xlws.FILTER('Checklist.loc DATA'!$D$3:$D$3000,'Checklist.loc DATA'!$C$3:$C$3000=D941,"#no matching result in Checklist.loc DATA")="MISSING",_xlfn._xlws.FILTER('Checklist.loc DATA'!$D$3:$D$3000,'Checklist.loc DATA'!$C$3:$C$3000=D941,"#no matching result in Checklist.loc DATA")=""),
            IF(_xlfn._xlws.FILTER('GAME.CHECKLIST_ Integrator'!$C$2:$C$3000,'GAME.CHECKLIST_ Integrator'!$D$2:$D$3000=D941,"#no matching result in GAME.CHECKLIST Integrator")="0","#Text found in aircraft PAGE_Integrator but no matching entry name; check that you copy-pasted entry names",
                   _xlfn._xlws.FILTER('GAME.CHECKLIST_ Integrator'!$C$2:$C$3000,'GAME.CHECKLIST_ Integrator'!$D$2:$D$3000=D941,"#no matching result in GAME.CHECKLIST Integrator")),
           _xlfn._xlws.FILTER('Checklist.loc DATA'!$D$3:$D$3000,'Checklist.loc DATA'!$C$3:$C$3000=D941,"#no matching result in Checklist.loc DATA")))</f>
        <v/>
      </c>
      <c r="F941" s="52"/>
      <c r="G941" s="46" t="str" cm="1">
        <f t="array" ref="G941">IF(F941="","",
       IF(OR(_xlfn._xlws.FILTER('Checklist.loc DATA'!$D$3:$D$3000,'Checklist.loc DATA'!$C$3:$C$3000=F941,"#no matching result in Checklist.loc DATA")="#no matching result found in Checklist.loc DATA",_xlfn._xlws.FILTER('Checklist.loc DATA'!$D$3:$D$3000,'Checklist.loc DATA'!$C$3:$C$3000=F941,"#no matching result in Checklist.loc DATA")="MISSING",_xlfn._xlws.FILTER('Checklist.loc DATA'!$D$3:$D$3000,'Checklist.loc DATA'!$C$3:$C$3000=F941,"#no matching result in Checklist.loc DATA")=""),
            IF(_xlfn._xlws.FILTER('GAME.CHECKLIST_ Integrator'!$C$2:$C$3000,'GAME.CHECKLIST_ Integrator'!$D$2:$D$3000=F941,"#no matching result in GAME.CHECKLIST Integrator")="0","#Text found in aircraft PAGE_Integrator but no matching entry name; check that you copy-pasted entry names",
                   _xlfn._xlws.FILTER('GAME.CHECKLIST_ Integrator'!$C$2:$C$3000,'GAME.CHECKLIST_ Integrator'!$D$2:$D$3000=F941,"#no matching result in GAME.CHECKLIST Integrator")),
           _xlfn._xlws.FILTER('Checklist.loc DATA'!$D$3:$D$3000,'Checklist.loc DATA'!$C$3:$C$3000=F941,"#no matching result in Checklist.loc DATA")))</f>
        <v/>
      </c>
      <c r="H941" s="61"/>
      <c r="I941" s="46" t="str" cm="1">
        <f t="array" ref="I941">IF(H941="","",
       IF(OR(_xlfn._xlws.FILTER('Checklist.loc DATA'!$D$3:$D$3000,'Checklist.loc DATA'!$C$3:$C$3000=H941,"#no matching result in Checklist.loc DATA")="#no matching result found in Checklist.loc DATA",_xlfn._xlws.FILTER('Checklist.loc DATA'!$D$3:$D$3000,'Checklist.loc DATA'!$C$3:$C$3000=H941,"#no matching result in Checklist.loc DATA")="MISSING",_xlfn._xlws.FILTER('Checklist.loc DATA'!$D$3:$D$3000,'Checklist.loc DATA'!$C$3:$C$3000=H941,"#no matching result in Checklist.loc DATA")=""),
            IF(_xlfn._xlws.FILTER('GAME.CHECKLIST_ Integrator'!$C$2:$C$3000,'GAME.CHECKLIST_ Integrator'!$D$2:$D$3000=H941,"#no matching result in GAME.CHECKLIST Integrator")="0","#Text found in aircraft PAGE_Integrator but no matching entry name; check that you copy-pasted entry names",
                   _xlfn._xlws.FILTER('GAME.CHECKLIST_ Integrator'!$C$2:$C$3000,'GAME.CHECKLIST_ Integrator'!$D$2:$D$3000=H941,"#no matching result in GAME.CHECKLIST Integrator")),
           _xlfn._xlws.FILTER('Checklist.loc DATA'!$D$3:$D$3000,'Checklist.loc DATA'!$C$3:$C$3000=H941,"#no matching result in Checklist.loc DATA")))</f>
        <v/>
      </c>
      <c r="J941" s="48"/>
      <c r="K941" s="46" t="str" cm="1">
        <f t="array" ref="K941">IF(OR(J941="",J941=0),"",
       IF(OR(_xlfn._xlws.FILTER('Checklist.loc DATA'!$E$3:$E$3000,'Checklist.loc DATA'!$D$3:$D$3000=J941,"#no matching result in Checklist.loc DATA")="#no matching result found in Checklist.loc DATA",_xlfn._xlws.FILTER('Checklist.loc DATA'!$E$3:$E$3000,'Checklist.loc DATA'!$D$3:$D$3000=J941,"#no matching result in Checklist.loc DATA")="MISSING",_xlfn._xlws.FILTER('Checklist.loc DATA'!$E$3:$E$3000,'Checklist.loc DATA'!$D$3:$D$3000=J941,"#no matching result in Checklist.loc DATA")=""),
          IF(_xlfn._xlws.FILTER('CLUE. Integrator'!$C$2:$C$3000,'CLUE. Integrator'!$D$2:$D$3000=J941,"#no matching result in aircraft CLUE_Integrator")="0","#Text found in aircraft CLUE_Integrator but no matching entry name; check that you copy-pasted entry names",
                   _xlfn._xlws.FILTER('CLUE. Integrator'!$C$2:$C$3000,'CLUE. Integrator'!$D$2:$D$3000=J941,"#no matching result in aircraft CLUE_Integrator")),
           _xlfn._xlws.FILTER('Checklist.loc DATA'!$E$3:$E$3000,'Checklist.loc DATA'!$D$3:$D$3000=J941,"#no matching result in Checklist.loc DATA")))</f>
        <v/>
      </c>
      <c r="L941" s="63" t="str">
        <f>IF('Integrator tracking'!G950="","",'Integrator tracking'!G950)</f>
        <v/>
      </c>
      <c r="M941" s="14" t="str">
        <f t="shared" si="28"/>
        <v/>
      </c>
      <c r="N941" s="14" t="str">
        <f>IF(F941="","",
_xlfn.CONCAT('Resource Checklist generator'!$A$2,UPPER('Resource Checklist generator'!$O$1),SUBSTITUTE(_xlfn.CONCAT(G941,"_",I941),"GAME.CHECKLIST_",""),"_",T941,'Resource Checklist generator'!$M$2,L941,'Resource Checklist generator'!$K$2,CHAR(10),
    'Resource Checklist generator'!$L$1,'Resource Checklist generator'!$N$2,'Resource Checklist generator'!$K$1,CHAR(10),
    'Resource Checklist generator'!$N$1
))</f>
        <v/>
      </c>
      <c r="O941" s="14" t="str">
        <f>IF(NOT(OR(U941=0,U941="")),_xlfn.CONCAT('Resource Checklist generator'!$G$2,U941,'Resource Checklist generator'!$H$2,CHAR(10),'Resource Checklist generator'!$I$2),"")</f>
        <v/>
      </c>
      <c r="P941" s="14" t="str">
        <f>IF(NOT(OR(V941=0,V941="")),_xlfn.CONCAT('Resource Checklist generator'!$J$2,V941,'Resource Checklist generator'!$H$2,CHAR(10),'Resource Checklist generator'!$L$2),"")</f>
        <v/>
      </c>
      <c r="Q941" s="14" t="str">
        <f>IF(F941="","",
    _xlfn.CONCAT('Resource Checklist generator'!$A$1,UPPER('Resource Checklist generator'!$O$1),SUBSTITUTE(_xlfn.CONCAT(G941,"_",I941),"GAME.CHECKLIST_",""),'Resource Checklist generator'!$B$1,CHAR(10),
    'Resource Checklist generator'!$C$1,G941,'Resource Checklist generator'!$D$1,I941,'Resource Checklist generator'!$E$1,CHAR(10),
    IF(K941="","",_xlfn.CONCAT('Resource Checklist generator'!$F$1,K941,'Resource Checklist generator'!$G$1,CHAR(10))),
    'Resource Checklist generator'!$J$1,'Resource Checklist generator'!$K$1,CHAR(10),
    'Resource Checklist generator'!$N$1)
)</f>
        <v/>
      </c>
      <c r="R941" s="14"/>
      <c r="S941" s="14" t="str">
        <f t="shared" si="29"/>
        <v/>
      </c>
      <c r="T941" s="14" t="str" cm="1">
        <f t="array" ref="T941">IF(Q941="","",MATCH(MID(Q941,1,255),MID($R$3:$R$999,1,255),0))</f>
        <v/>
      </c>
      <c r="U941" s="14"/>
      <c r="V941" s="14"/>
    </row>
    <row r="942" spans="2:22">
      <c r="B942" s="9"/>
      <c r="C942" s="46" t="str" cm="1">
        <f t="array" ref="C942">IF(B942="","",
       IF(OR(_xlfn._xlws.FILTER('Checklist.loc DATA'!$D$3:$D$3000,'Checklist.loc DATA'!$C$3:$C$3000=B942,"#no matching result in Checklist.loc DATA")="#no matching result found in Checklist.loc DATA",_xlfn._xlws.FILTER('Checklist.loc DATA'!$D$3:$D$3000,'Checklist.loc DATA'!$C$3:$C$3000=B942,"#no matching result in Checklist.loc DATA")="MISSING",_xlfn._xlws.FILTER('Checklist.loc DATA'!$D$3:$D$3000,'Checklist.loc DATA'!$C$3:$C$3000=B942,"#no matching result in Checklist.loc DATA")=""),
            IF(_xlfn._xlws.FILTER('GAME.CHECKLIST_ Integrator'!$C$2:$C$3000,'GAME.CHECKLIST_ Integrator'!$D$2:$D$3000=B942,"#no matching result in GAME.CHECKLIST Integrator")="0","#Text found in aircraft PAGE_Integrator but no matching entry name; check that you copy-pasted entry names",
                   _xlfn._xlws.FILTER('GAME.CHECKLIST_ Integrator'!$C$2:$C$3000,'GAME.CHECKLIST_ Integrator'!$D$2:$D$3000=B942,"#no matching result in GAME.CHECKLIST Integrator")),
           _xlfn._xlws.FILTER('Checklist.loc DATA'!$D$3:$D$3000,'Checklist.loc DATA'!$C$3:$C$3000=B942,"#no matching result in Checklist.loc DATA")))</f>
        <v/>
      </c>
      <c r="D942" s="54"/>
      <c r="E942" s="46" t="str" cm="1">
        <f t="array" ref="E942">IF(D942="","",
       IF(OR(_xlfn._xlws.FILTER('Checklist.loc DATA'!$D$3:$D$3000,'Checklist.loc DATA'!$C$3:$C$3000=D942,"#no matching result in Checklist.loc DATA")="#no matching result found in Checklist.loc DATA",_xlfn._xlws.FILTER('Checklist.loc DATA'!$D$3:$D$3000,'Checklist.loc DATA'!$C$3:$C$3000=D942,"#no matching result in Checklist.loc DATA")="MISSING",_xlfn._xlws.FILTER('Checklist.loc DATA'!$D$3:$D$3000,'Checklist.loc DATA'!$C$3:$C$3000=D942,"#no matching result in Checklist.loc DATA")=""),
            IF(_xlfn._xlws.FILTER('GAME.CHECKLIST_ Integrator'!$C$2:$C$3000,'GAME.CHECKLIST_ Integrator'!$D$2:$D$3000=D942,"#no matching result in GAME.CHECKLIST Integrator")="0","#Text found in aircraft PAGE_Integrator but no matching entry name; check that you copy-pasted entry names",
                   _xlfn._xlws.FILTER('GAME.CHECKLIST_ Integrator'!$C$2:$C$3000,'GAME.CHECKLIST_ Integrator'!$D$2:$D$3000=D942,"#no matching result in GAME.CHECKLIST Integrator")),
           _xlfn._xlws.FILTER('Checklist.loc DATA'!$D$3:$D$3000,'Checklist.loc DATA'!$C$3:$C$3000=D942,"#no matching result in Checklist.loc DATA")))</f>
        <v/>
      </c>
      <c r="F942" s="52"/>
      <c r="G942" s="46" t="str" cm="1">
        <f t="array" ref="G942">IF(F942="","",
       IF(OR(_xlfn._xlws.FILTER('Checklist.loc DATA'!$D$3:$D$3000,'Checklist.loc DATA'!$C$3:$C$3000=F942,"#no matching result in Checklist.loc DATA")="#no matching result found in Checklist.loc DATA",_xlfn._xlws.FILTER('Checklist.loc DATA'!$D$3:$D$3000,'Checklist.loc DATA'!$C$3:$C$3000=F942,"#no matching result in Checklist.loc DATA")="MISSING",_xlfn._xlws.FILTER('Checklist.loc DATA'!$D$3:$D$3000,'Checklist.loc DATA'!$C$3:$C$3000=F942,"#no matching result in Checklist.loc DATA")=""),
            IF(_xlfn._xlws.FILTER('GAME.CHECKLIST_ Integrator'!$C$2:$C$3000,'GAME.CHECKLIST_ Integrator'!$D$2:$D$3000=F942,"#no matching result in GAME.CHECKLIST Integrator")="0","#Text found in aircraft PAGE_Integrator but no matching entry name; check that you copy-pasted entry names",
                   _xlfn._xlws.FILTER('GAME.CHECKLIST_ Integrator'!$C$2:$C$3000,'GAME.CHECKLIST_ Integrator'!$D$2:$D$3000=F942,"#no matching result in GAME.CHECKLIST Integrator")),
           _xlfn._xlws.FILTER('Checklist.loc DATA'!$D$3:$D$3000,'Checklist.loc DATA'!$C$3:$C$3000=F942,"#no matching result in Checklist.loc DATA")))</f>
        <v/>
      </c>
      <c r="H942" s="61"/>
      <c r="I942" s="46" t="str" cm="1">
        <f t="array" ref="I942">IF(H942="","",
       IF(OR(_xlfn._xlws.FILTER('Checklist.loc DATA'!$D$3:$D$3000,'Checklist.loc DATA'!$C$3:$C$3000=H942,"#no matching result in Checklist.loc DATA")="#no matching result found in Checklist.loc DATA",_xlfn._xlws.FILTER('Checklist.loc DATA'!$D$3:$D$3000,'Checklist.loc DATA'!$C$3:$C$3000=H942,"#no matching result in Checklist.loc DATA")="MISSING",_xlfn._xlws.FILTER('Checklist.loc DATA'!$D$3:$D$3000,'Checklist.loc DATA'!$C$3:$C$3000=H942,"#no matching result in Checklist.loc DATA")=""),
            IF(_xlfn._xlws.FILTER('GAME.CHECKLIST_ Integrator'!$C$2:$C$3000,'GAME.CHECKLIST_ Integrator'!$D$2:$D$3000=H942,"#no matching result in GAME.CHECKLIST Integrator")="0","#Text found in aircraft PAGE_Integrator but no matching entry name; check that you copy-pasted entry names",
                   _xlfn._xlws.FILTER('GAME.CHECKLIST_ Integrator'!$C$2:$C$3000,'GAME.CHECKLIST_ Integrator'!$D$2:$D$3000=H942,"#no matching result in GAME.CHECKLIST Integrator")),
           _xlfn._xlws.FILTER('Checklist.loc DATA'!$D$3:$D$3000,'Checklist.loc DATA'!$C$3:$C$3000=H942,"#no matching result in Checklist.loc DATA")))</f>
        <v/>
      </c>
      <c r="J942" s="48"/>
      <c r="K942" s="46" t="str" cm="1">
        <f t="array" ref="K942">IF(OR(J942="",J942=0),"",
       IF(OR(_xlfn._xlws.FILTER('Checklist.loc DATA'!$E$3:$E$3000,'Checklist.loc DATA'!$D$3:$D$3000=J942,"#no matching result in Checklist.loc DATA")="#no matching result found in Checklist.loc DATA",_xlfn._xlws.FILTER('Checklist.loc DATA'!$E$3:$E$3000,'Checklist.loc DATA'!$D$3:$D$3000=J942,"#no matching result in Checklist.loc DATA")="MISSING",_xlfn._xlws.FILTER('Checklist.loc DATA'!$E$3:$E$3000,'Checklist.loc DATA'!$D$3:$D$3000=J942,"#no matching result in Checklist.loc DATA")=""),
          IF(_xlfn._xlws.FILTER('CLUE. Integrator'!$C$2:$C$3000,'CLUE. Integrator'!$D$2:$D$3000=J942,"#no matching result in aircraft CLUE_Integrator")="0","#Text found in aircraft CLUE_Integrator but no matching entry name; check that you copy-pasted entry names",
                   _xlfn._xlws.FILTER('CLUE. Integrator'!$C$2:$C$3000,'CLUE. Integrator'!$D$2:$D$3000=J942,"#no matching result in aircraft CLUE_Integrator")),
           _xlfn._xlws.FILTER('Checklist.loc DATA'!$E$3:$E$3000,'Checklist.loc DATA'!$D$3:$D$3000=J942,"#no matching result in Checklist.loc DATA")))</f>
        <v/>
      </c>
      <c r="L942" s="63" t="str">
        <f>IF('Integrator tracking'!G951="","",'Integrator tracking'!G951)</f>
        <v/>
      </c>
      <c r="M942" s="14" t="str">
        <f t="shared" si="28"/>
        <v/>
      </c>
      <c r="N942" s="14" t="str">
        <f>IF(F942="","",
_xlfn.CONCAT('Resource Checklist generator'!$A$2,UPPER('Resource Checklist generator'!$O$1),SUBSTITUTE(_xlfn.CONCAT(G942,"_",I942),"GAME.CHECKLIST_",""),"_",T942,'Resource Checklist generator'!$M$2,L942,'Resource Checklist generator'!$K$2,CHAR(10),
    'Resource Checklist generator'!$L$1,'Resource Checklist generator'!$N$2,'Resource Checklist generator'!$K$1,CHAR(10),
    'Resource Checklist generator'!$N$1
))</f>
        <v/>
      </c>
      <c r="O942" s="14" t="str">
        <f>IF(NOT(OR(U942=0,U942="")),_xlfn.CONCAT('Resource Checklist generator'!$G$2,U942,'Resource Checklist generator'!$H$2,CHAR(10),'Resource Checklist generator'!$I$2),"")</f>
        <v/>
      </c>
      <c r="P942" s="14" t="str">
        <f>IF(NOT(OR(V942=0,V942="")),_xlfn.CONCAT('Resource Checklist generator'!$J$2,V942,'Resource Checklist generator'!$H$2,CHAR(10),'Resource Checklist generator'!$L$2),"")</f>
        <v/>
      </c>
      <c r="Q942" s="14" t="str">
        <f>IF(F942="","",
    _xlfn.CONCAT('Resource Checklist generator'!$A$1,UPPER('Resource Checklist generator'!$O$1),SUBSTITUTE(_xlfn.CONCAT(G942,"_",I942),"GAME.CHECKLIST_",""),'Resource Checklist generator'!$B$1,CHAR(10),
    'Resource Checklist generator'!$C$1,G942,'Resource Checklist generator'!$D$1,I942,'Resource Checklist generator'!$E$1,CHAR(10),
    IF(K942="","",_xlfn.CONCAT('Resource Checklist generator'!$F$1,K942,'Resource Checklist generator'!$G$1,CHAR(10))),
    'Resource Checklist generator'!$J$1,'Resource Checklist generator'!$K$1,CHAR(10),
    'Resource Checklist generator'!$N$1)
)</f>
        <v/>
      </c>
      <c r="R942" s="14"/>
      <c r="S942" s="14" t="str">
        <f t="shared" si="29"/>
        <v/>
      </c>
      <c r="T942" s="14" t="str" cm="1">
        <f t="array" ref="T942">IF(Q942="","",MATCH(MID(Q942,1,255),MID($R$3:$R$999,1,255),0))</f>
        <v/>
      </c>
      <c r="U942" s="14"/>
      <c r="V942" s="14"/>
    </row>
    <row r="943" spans="2:22">
      <c r="B943" s="9"/>
      <c r="C943" s="46" t="str" cm="1">
        <f t="array" ref="C943">IF(B943="","",
       IF(OR(_xlfn._xlws.FILTER('Checklist.loc DATA'!$D$3:$D$3000,'Checklist.loc DATA'!$C$3:$C$3000=B943,"#no matching result in Checklist.loc DATA")="#no matching result found in Checklist.loc DATA",_xlfn._xlws.FILTER('Checklist.loc DATA'!$D$3:$D$3000,'Checklist.loc DATA'!$C$3:$C$3000=B943,"#no matching result in Checklist.loc DATA")="MISSING",_xlfn._xlws.FILTER('Checklist.loc DATA'!$D$3:$D$3000,'Checklist.loc DATA'!$C$3:$C$3000=B943,"#no matching result in Checklist.loc DATA")=""),
            IF(_xlfn._xlws.FILTER('GAME.CHECKLIST_ Integrator'!$C$2:$C$3000,'GAME.CHECKLIST_ Integrator'!$D$2:$D$3000=B943,"#no matching result in GAME.CHECKLIST Integrator")="0","#Text found in aircraft PAGE_Integrator but no matching entry name; check that you copy-pasted entry names",
                   _xlfn._xlws.FILTER('GAME.CHECKLIST_ Integrator'!$C$2:$C$3000,'GAME.CHECKLIST_ Integrator'!$D$2:$D$3000=B943,"#no matching result in GAME.CHECKLIST Integrator")),
           _xlfn._xlws.FILTER('Checklist.loc DATA'!$D$3:$D$3000,'Checklist.loc DATA'!$C$3:$C$3000=B943,"#no matching result in Checklist.loc DATA")))</f>
        <v/>
      </c>
      <c r="D943" s="54"/>
      <c r="E943" s="46" t="str" cm="1">
        <f t="array" ref="E943">IF(D943="","",
       IF(OR(_xlfn._xlws.FILTER('Checklist.loc DATA'!$D$3:$D$3000,'Checklist.loc DATA'!$C$3:$C$3000=D943,"#no matching result in Checklist.loc DATA")="#no matching result found in Checklist.loc DATA",_xlfn._xlws.FILTER('Checklist.loc DATA'!$D$3:$D$3000,'Checklist.loc DATA'!$C$3:$C$3000=D943,"#no matching result in Checklist.loc DATA")="MISSING",_xlfn._xlws.FILTER('Checklist.loc DATA'!$D$3:$D$3000,'Checklist.loc DATA'!$C$3:$C$3000=D943,"#no matching result in Checklist.loc DATA")=""),
            IF(_xlfn._xlws.FILTER('GAME.CHECKLIST_ Integrator'!$C$2:$C$3000,'GAME.CHECKLIST_ Integrator'!$D$2:$D$3000=D943,"#no matching result in GAME.CHECKLIST Integrator")="0","#Text found in aircraft PAGE_Integrator but no matching entry name; check that you copy-pasted entry names",
                   _xlfn._xlws.FILTER('GAME.CHECKLIST_ Integrator'!$C$2:$C$3000,'GAME.CHECKLIST_ Integrator'!$D$2:$D$3000=D943,"#no matching result in GAME.CHECKLIST Integrator")),
           _xlfn._xlws.FILTER('Checklist.loc DATA'!$D$3:$D$3000,'Checklist.loc DATA'!$C$3:$C$3000=D943,"#no matching result in Checklist.loc DATA")))</f>
        <v/>
      </c>
      <c r="F943" s="52"/>
      <c r="G943" s="46" t="str" cm="1">
        <f t="array" ref="G943">IF(F943="","",
       IF(OR(_xlfn._xlws.FILTER('Checklist.loc DATA'!$D$3:$D$3000,'Checklist.loc DATA'!$C$3:$C$3000=F943,"#no matching result in Checklist.loc DATA")="#no matching result found in Checklist.loc DATA",_xlfn._xlws.FILTER('Checklist.loc DATA'!$D$3:$D$3000,'Checklist.loc DATA'!$C$3:$C$3000=F943,"#no matching result in Checklist.loc DATA")="MISSING",_xlfn._xlws.FILTER('Checklist.loc DATA'!$D$3:$D$3000,'Checklist.loc DATA'!$C$3:$C$3000=F943,"#no matching result in Checklist.loc DATA")=""),
            IF(_xlfn._xlws.FILTER('GAME.CHECKLIST_ Integrator'!$C$2:$C$3000,'GAME.CHECKLIST_ Integrator'!$D$2:$D$3000=F943,"#no matching result in GAME.CHECKLIST Integrator")="0","#Text found in aircraft PAGE_Integrator but no matching entry name; check that you copy-pasted entry names",
                   _xlfn._xlws.FILTER('GAME.CHECKLIST_ Integrator'!$C$2:$C$3000,'GAME.CHECKLIST_ Integrator'!$D$2:$D$3000=F943,"#no matching result in GAME.CHECKLIST Integrator")),
           _xlfn._xlws.FILTER('Checklist.loc DATA'!$D$3:$D$3000,'Checklist.loc DATA'!$C$3:$C$3000=F943,"#no matching result in Checklist.loc DATA")))</f>
        <v/>
      </c>
      <c r="H943" s="61"/>
      <c r="I943" s="46" t="str" cm="1">
        <f t="array" ref="I943">IF(H943="","",
       IF(OR(_xlfn._xlws.FILTER('Checklist.loc DATA'!$D$3:$D$3000,'Checklist.loc DATA'!$C$3:$C$3000=H943,"#no matching result in Checklist.loc DATA")="#no matching result found in Checklist.loc DATA",_xlfn._xlws.FILTER('Checklist.loc DATA'!$D$3:$D$3000,'Checklist.loc DATA'!$C$3:$C$3000=H943,"#no matching result in Checklist.loc DATA")="MISSING",_xlfn._xlws.FILTER('Checklist.loc DATA'!$D$3:$D$3000,'Checklist.loc DATA'!$C$3:$C$3000=H943,"#no matching result in Checklist.loc DATA")=""),
            IF(_xlfn._xlws.FILTER('GAME.CHECKLIST_ Integrator'!$C$2:$C$3000,'GAME.CHECKLIST_ Integrator'!$D$2:$D$3000=H943,"#no matching result in GAME.CHECKLIST Integrator")="0","#Text found in aircraft PAGE_Integrator but no matching entry name; check that you copy-pasted entry names",
                   _xlfn._xlws.FILTER('GAME.CHECKLIST_ Integrator'!$C$2:$C$3000,'GAME.CHECKLIST_ Integrator'!$D$2:$D$3000=H943,"#no matching result in GAME.CHECKLIST Integrator")),
           _xlfn._xlws.FILTER('Checklist.loc DATA'!$D$3:$D$3000,'Checklist.loc DATA'!$C$3:$C$3000=H943,"#no matching result in Checklist.loc DATA")))</f>
        <v/>
      </c>
      <c r="J943" s="48"/>
      <c r="K943" s="46" t="str" cm="1">
        <f t="array" ref="K943">IF(OR(J943="",J943=0),"",
       IF(OR(_xlfn._xlws.FILTER('Checklist.loc DATA'!$E$3:$E$3000,'Checklist.loc DATA'!$D$3:$D$3000=J943,"#no matching result in Checklist.loc DATA")="#no matching result found in Checklist.loc DATA",_xlfn._xlws.FILTER('Checklist.loc DATA'!$E$3:$E$3000,'Checklist.loc DATA'!$D$3:$D$3000=J943,"#no matching result in Checklist.loc DATA")="MISSING",_xlfn._xlws.FILTER('Checklist.loc DATA'!$E$3:$E$3000,'Checklist.loc DATA'!$D$3:$D$3000=J943,"#no matching result in Checklist.loc DATA")=""),
          IF(_xlfn._xlws.FILTER('CLUE. Integrator'!$C$2:$C$3000,'CLUE. Integrator'!$D$2:$D$3000=J943,"#no matching result in aircraft CLUE_Integrator")="0","#Text found in aircraft CLUE_Integrator but no matching entry name; check that you copy-pasted entry names",
                   _xlfn._xlws.FILTER('CLUE. Integrator'!$C$2:$C$3000,'CLUE. Integrator'!$D$2:$D$3000=J943,"#no matching result in aircraft CLUE_Integrator")),
           _xlfn._xlws.FILTER('Checklist.loc DATA'!$E$3:$E$3000,'Checklist.loc DATA'!$D$3:$D$3000=J943,"#no matching result in Checklist.loc DATA")))</f>
        <v/>
      </c>
      <c r="L943" s="63" t="str">
        <f>IF('Integrator tracking'!G952="","",'Integrator tracking'!G952)</f>
        <v/>
      </c>
      <c r="M943" s="14" t="str">
        <f t="shared" si="28"/>
        <v/>
      </c>
      <c r="N943" s="14" t="str">
        <f>IF(F943="","",
_xlfn.CONCAT('Resource Checklist generator'!$A$2,UPPER('Resource Checklist generator'!$O$1),SUBSTITUTE(_xlfn.CONCAT(G943,"_",I943),"GAME.CHECKLIST_",""),"_",T943,'Resource Checklist generator'!$M$2,L943,'Resource Checklist generator'!$K$2,CHAR(10),
    'Resource Checklist generator'!$L$1,'Resource Checklist generator'!$N$2,'Resource Checklist generator'!$K$1,CHAR(10),
    'Resource Checklist generator'!$N$1
))</f>
        <v/>
      </c>
      <c r="O943" s="14" t="str">
        <f>IF(NOT(OR(U943=0,U943="")),_xlfn.CONCAT('Resource Checklist generator'!$G$2,U943,'Resource Checklist generator'!$H$2,CHAR(10),'Resource Checklist generator'!$I$2),"")</f>
        <v/>
      </c>
      <c r="P943" s="14" t="str">
        <f>IF(NOT(OR(V943=0,V943="")),_xlfn.CONCAT('Resource Checklist generator'!$J$2,V943,'Resource Checklist generator'!$H$2,CHAR(10),'Resource Checklist generator'!$L$2),"")</f>
        <v/>
      </c>
      <c r="Q943" s="14" t="str">
        <f>IF(F943="","",
    _xlfn.CONCAT('Resource Checklist generator'!$A$1,UPPER('Resource Checklist generator'!$O$1),SUBSTITUTE(_xlfn.CONCAT(G943,"_",I943),"GAME.CHECKLIST_",""),'Resource Checklist generator'!$B$1,CHAR(10),
    'Resource Checklist generator'!$C$1,G943,'Resource Checklist generator'!$D$1,I943,'Resource Checklist generator'!$E$1,CHAR(10),
    IF(K943="","",_xlfn.CONCAT('Resource Checklist generator'!$F$1,K943,'Resource Checklist generator'!$G$1,CHAR(10))),
    'Resource Checklist generator'!$J$1,'Resource Checklist generator'!$K$1,CHAR(10),
    'Resource Checklist generator'!$N$1)
)</f>
        <v/>
      </c>
      <c r="R943" s="14"/>
      <c r="S943" s="14" t="str">
        <f t="shared" si="29"/>
        <v/>
      </c>
      <c r="T943" s="14" t="str" cm="1">
        <f t="array" ref="T943">IF(Q943="","",MATCH(MID(Q943,1,255),MID($R$3:$R$999,1,255),0))</f>
        <v/>
      </c>
      <c r="U943" s="14"/>
      <c r="V943" s="14"/>
    </row>
    <row r="944" spans="2:22">
      <c r="B944" s="9"/>
      <c r="C944" s="46" t="str" cm="1">
        <f t="array" ref="C944">IF(B944="","",
       IF(OR(_xlfn._xlws.FILTER('Checklist.loc DATA'!$D$3:$D$3000,'Checklist.loc DATA'!$C$3:$C$3000=B944,"#no matching result in Checklist.loc DATA")="#no matching result found in Checklist.loc DATA",_xlfn._xlws.FILTER('Checklist.loc DATA'!$D$3:$D$3000,'Checklist.loc DATA'!$C$3:$C$3000=B944,"#no matching result in Checklist.loc DATA")="MISSING",_xlfn._xlws.FILTER('Checklist.loc DATA'!$D$3:$D$3000,'Checklist.loc DATA'!$C$3:$C$3000=B944,"#no matching result in Checklist.loc DATA")=""),
            IF(_xlfn._xlws.FILTER('GAME.CHECKLIST_ Integrator'!$C$2:$C$3000,'GAME.CHECKLIST_ Integrator'!$D$2:$D$3000=B944,"#no matching result in GAME.CHECKLIST Integrator")="0","#Text found in aircraft PAGE_Integrator but no matching entry name; check that you copy-pasted entry names",
                   _xlfn._xlws.FILTER('GAME.CHECKLIST_ Integrator'!$C$2:$C$3000,'GAME.CHECKLIST_ Integrator'!$D$2:$D$3000=B944,"#no matching result in GAME.CHECKLIST Integrator")),
           _xlfn._xlws.FILTER('Checklist.loc DATA'!$D$3:$D$3000,'Checklist.loc DATA'!$C$3:$C$3000=B944,"#no matching result in Checklist.loc DATA")))</f>
        <v/>
      </c>
      <c r="D944" s="54"/>
      <c r="E944" s="46" t="str" cm="1">
        <f t="array" ref="E944">IF(D944="","",
       IF(OR(_xlfn._xlws.FILTER('Checklist.loc DATA'!$D$3:$D$3000,'Checklist.loc DATA'!$C$3:$C$3000=D944,"#no matching result in Checklist.loc DATA")="#no matching result found in Checklist.loc DATA",_xlfn._xlws.FILTER('Checklist.loc DATA'!$D$3:$D$3000,'Checklist.loc DATA'!$C$3:$C$3000=D944,"#no matching result in Checklist.loc DATA")="MISSING",_xlfn._xlws.FILTER('Checklist.loc DATA'!$D$3:$D$3000,'Checklist.loc DATA'!$C$3:$C$3000=D944,"#no matching result in Checklist.loc DATA")=""),
            IF(_xlfn._xlws.FILTER('GAME.CHECKLIST_ Integrator'!$C$2:$C$3000,'GAME.CHECKLIST_ Integrator'!$D$2:$D$3000=D944,"#no matching result in GAME.CHECKLIST Integrator")="0","#Text found in aircraft PAGE_Integrator but no matching entry name; check that you copy-pasted entry names",
                   _xlfn._xlws.FILTER('GAME.CHECKLIST_ Integrator'!$C$2:$C$3000,'GAME.CHECKLIST_ Integrator'!$D$2:$D$3000=D944,"#no matching result in GAME.CHECKLIST Integrator")),
           _xlfn._xlws.FILTER('Checklist.loc DATA'!$D$3:$D$3000,'Checklist.loc DATA'!$C$3:$C$3000=D944,"#no matching result in Checklist.loc DATA")))</f>
        <v/>
      </c>
      <c r="F944" s="52"/>
      <c r="G944" s="46" t="str" cm="1">
        <f t="array" ref="G944">IF(F944="","",
       IF(OR(_xlfn._xlws.FILTER('Checklist.loc DATA'!$D$3:$D$3000,'Checklist.loc DATA'!$C$3:$C$3000=F944,"#no matching result in Checklist.loc DATA")="#no matching result found in Checklist.loc DATA",_xlfn._xlws.FILTER('Checklist.loc DATA'!$D$3:$D$3000,'Checklist.loc DATA'!$C$3:$C$3000=F944,"#no matching result in Checklist.loc DATA")="MISSING",_xlfn._xlws.FILTER('Checklist.loc DATA'!$D$3:$D$3000,'Checklist.loc DATA'!$C$3:$C$3000=F944,"#no matching result in Checklist.loc DATA")=""),
            IF(_xlfn._xlws.FILTER('GAME.CHECKLIST_ Integrator'!$C$2:$C$3000,'GAME.CHECKLIST_ Integrator'!$D$2:$D$3000=F944,"#no matching result in GAME.CHECKLIST Integrator")="0","#Text found in aircraft PAGE_Integrator but no matching entry name; check that you copy-pasted entry names",
                   _xlfn._xlws.FILTER('GAME.CHECKLIST_ Integrator'!$C$2:$C$3000,'GAME.CHECKLIST_ Integrator'!$D$2:$D$3000=F944,"#no matching result in GAME.CHECKLIST Integrator")),
           _xlfn._xlws.FILTER('Checklist.loc DATA'!$D$3:$D$3000,'Checklist.loc DATA'!$C$3:$C$3000=F944,"#no matching result in Checklist.loc DATA")))</f>
        <v/>
      </c>
      <c r="H944" s="61"/>
      <c r="I944" s="46" t="str" cm="1">
        <f t="array" ref="I944">IF(H944="","",
       IF(OR(_xlfn._xlws.FILTER('Checklist.loc DATA'!$D$3:$D$3000,'Checklist.loc DATA'!$C$3:$C$3000=H944,"#no matching result in Checklist.loc DATA")="#no matching result found in Checklist.loc DATA",_xlfn._xlws.FILTER('Checklist.loc DATA'!$D$3:$D$3000,'Checklist.loc DATA'!$C$3:$C$3000=H944,"#no matching result in Checklist.loc DATA")="MISSING",_xlfn._xlws.FILTER('Checklist.loc DATA'!$D$3:$D$3000,'Checklist.loc DATA'!$C$3:$C$3000=H944,"#no matching result in Checklist.loc DATA")=""),
            IF(_xlfn._xlws.FILTER('GAME.CHECKLIST_ Integrator'!$C$2:$C$3000,'GAME.CHECKLIST_ Integrator'!$D$2:$D$3000=H944,"#no matching result in GAME.CHECKLIST Integrator")="0","#Text found in aircraft PAGE_Integrator but no matching entry name; check that you copy-pasted entry names",
                   _xlfn._xlws.FILTER('GAME.CHECKLIST_ Integrator'!$C$2:$C$3000,'GAME.CHECKLIST_ Integrator'!$D$2:$D$3000=H944,"#no matching result in GAME.CHECKLIST Integrator")),
           _xlfn._xlws.FILTER('Checklist.loc DATA'!$D$3:$D$3000,'Checklist.loc DATA'!$C$3:$C$3000=H944,"#no matching result in Checklist.loc DATA")))</f>
        <v/>
      </c>
      <c r="J944" s="48"/>
      <c r="K944" s="46" t="str" cm="1">
        <f t="array" ref="K944">IF(OR(J944="",J944=0),"",
       IF(OR(_xlfn._xlws.FILTER('Checklist.loc DATA'!$E$3:$E$3000,'Checklist.loc DATA'!$D$3:$D$3000=J944,"#no matching result in Checklist.loc DATA")="#no matching result found in Checklist.loc DATA",_xlfn._xlws.FILTER('Checklist.loc DATA'!$E$3:$E$3000,'Checklist.loc DATA'!$D$3:$D$3000=J944,"#no matching result in Checklist.loc DATA")="MISSING",_xlfn._xlws.FILTER('Checklist.loc DATA'!$E$3:$E$3000,'Checklist.loc DATA'!$D$3:$D$3000=J944,"#no matching result in Checklist.loc DATA")=""),
          IF(_xlfn._xlws.FILTER('CLUE. Integrator'!$C$2:$C$3000,'CLUE. Integrator'!$D$2:$D$3000=J944,"#no matching result in aircraft CLUE_Integrator")="0","#Text found in aircraft CLUE_Integrator but no matching entry name; check that you copy-pasted entry names",
                   _xlfn._xlws.FILTER('CLUE. Integrator'!$C$2:$C$3000,'CLUE. Integrator'!$D$2:$D$3000=J944,"#no matching result in aircraft CLUE_Integrator")),
           _xlfn._xlws.FILTER('Checklist.loc DATA'!$E$3:$E$3000,'Checklist.loc DATA'!$D$3:$D$3000=J944,"#no matching result in Checklist.loc DATA")))</f>
        <v/>
      </c>
      <c r="L944" s="63" t="str">
        <f>IF('Integrator tracking'!G953="","",'Integrator tracking'!G953)</f>
        <v/>
      </c>
      <c r="M944" s="14" t="str">
        <f t="shared" si="28"/>
        <v/>
      </c>
      <c r="N944" s="14" t="str">
        <f>IF(F944="","",
_xlfn.CONCAT('Resource Checklist generator'!$A$2,UPPER('Resource Checklist generator'!$O$1),SUBSTITUTE(_xlfn.CONCAT(G944,"_",I944),"GAME.CHECKLIST_",""),"_",T944,'Resource Checklist generator'!$M$2,L944,'Resource Checklist generator'!$K$2,CHAR(10),
    'Resource Checklist generator'!$L$1,'Resource Checklist generator'!$N$2,'Resource Checklist generator'!$K$1,CHAR(10),
    'Resource Checklist generator'!$N$1
))</f>
        <v/>
      </c>
      <c r="O944" s="14" t="str">
        <f>IF(NOT(OR(U944=0,U944="")),_xlfn.CONCAT('Resource Checklist generator'!$G$2,U944,'Resource Checklist generator'!$H$2,CHAR(10),'Resource Checklist generator'!$I$2),"")</f>
        <v/>
      </c>
      <c r="P944" s="14" t="str">
        <f>IF(NOT(OR(V944=0,V944="")),_xlfn.CONCAT('Resource Checklist generator'!$J$2,V944,'Resource Checklist generator'!$H$2,CHAR(10),'Resource Checklist generator'!$L$2),"")</f>
        <v/>
      </c>
      <c r="Q944" s="14" t="str">
        <f>IF(F944="","",
    _xlfn.CONCAT('Resource Checklist generator'!$A$1,UPPER('Resource Checklist generator'!$O$1),SUBSTITUTE(_xlfn.CONCAT(G944,"_",I944),"GAME.CHECKLIST_",""),'Resource Checklist generator'!$B$1,CHAR(10),
    'Resource Checklist generator'!$C$1,G944,'Resource Checklist generator'!$D$1,I944,'Resource Checklist generator'!$E$1,CHAR(10),
    IF(K944="","",_xlfn.CONCAT('Resource Checklist generator'!$F$1,K944,'Resource Checklist generator'!$G$1,CHAR(10))),
    'Resource Checklist generator'!$J$1,'Resource Checklist generator'!$K$1,CHAR(10),
    'Resource Checklist generator'!$N$1)
)</f>
        <v/>
      </c>
      <c r="R944" s="14"/>
      <c r="S944" s="14" t="str">
        <f t="shared" si="29"/>
        <v/>
      </c>
      <c r="T944" s="14" t="str" cm="1">
        <f t="array" ref="T944">IF(Q944="","",MATCH(MID(Q944,1,255),MID($R$3:$R$999,1,255),0))</f>
        <v/>
      </c>
      <c r="U944" s="14"/>
      <c r="V944" s="14"/>
    </row>
    <row r="945" spans="2:22">
      <c r="B945" s="9"/>
      <c r="C945" s="46" t="str" cm="1">
        <f t="array" ref="C945">IF(B945="","",
       IF(OR(_xlfn._xlws.FILTER('Checklist.loc DATA'!$D$3:$D$3000,'Checklist.loc DATA'!$C$3:$C$3000=B945,"#no matching result in Checklist.loc DATA")="#no matching result found in Checklist.loc DATA",_xlfn._xlws.FILTER('Checklist.loc DATA'!$D$3:$D$3000,'Checklist.loc DATA'!$C$3:$C$3000=B945,"#no matching result in Checklist.loc DATA")="MISSING",_xlfn._xlws.FILTER('Checklist.loc DATA'!$D$3:$D$3000,'Checklist.loc DATA'!$C$3:$C$3000=B945,"#no matching result in Checklist.loc DATA")=""),
            IF(_xlfn._xlws.FILTER('GAME.CHECKLIST_ Integrator'!$C$2:$C$3000,'GAME.CHECKLIST_ Integrator'!$D$2:$D$3000=B945,"#no matching result in GAME.CHECKLIST Integrator")="0","#Text found in aircraft PAGE_Integrator but no matching entry name; check that you copy-pasted entry names",
                   _xlfn._xlws.FILTER('GAME.CHECKLIST_ Integrator'!$C$2:$C$3000,'GAME.CHECKLIST_ Integrator'!$D$2:$D$3000=B945,"#no matching result in GAME.CHECKLIST Integrator")),
           _xlfn._xlws.FILTER('Checklist.loc DATA'!$D$3:$D$3000,'Checklist.loc DATA'!$C$3:$C$3000=B945,"#no matching result in Checklist.loc DATA")))</f>
        <v/>
      </c>
      <c r="D945" s="54"/>
      <c r="E945" s="46" t="str" cm="1">
        <f t="array" ref="E945">IF(D945="","",
       IF(OR(_xlfn._xlws.FILTER('Checklist.loc DATA'!$D$3:$D$3000,'Checklist.loc DATA'!$C$3:$C$3000=D945,"#no matching result in Checklist.loc DATA")="#no matching result found in Checklist.loc DATA",_xlfn._xlws.FILTER('Checklist.loc DATA'!$D$3:$D$3000,'Checklist.loc DATA'!$C$3:$C$3000=D945,"#no matching result in Checklist.loc DATA")="MISSING",_xlfn._xlws.FILTER('Checklist.loc DATA'!$D$3:$D$3000,'Checklist.loc DATA'!$C$3:$C$3000=D945,"#no matching result in Checklist.loc DATA")=""),
            IF(_xlfn._xlws.FILTER('GAME.CHECKLIST_ Integrator'!$C$2:$C$3000,'GAME.CHECKLIST_ Integrator'!$D$2:$D$3000=D945,"#no matching result in GAME.CHECKLIST Integrator")="0","#Text found in aircraft PAGE_Integrator but no matching entry name; check that you copy-pasted entry names",
                   _xlfn._xlws.FILTER('GAME.CHECKLIST_ Integrator'!$C$2:$C$3000,'GAME.CHECKLIST_ Integrator'!$D$2:$D$3000=D945,"#no matching result in GAME.CHECKLIST Integrator")),
           _xlfn._xlws.FILTER('Checklist.loc DATA'!$D$3:$D$3000,'Checklist.loc DATA'!$C$3:$C$3000=D945,"#no matching result in Checklist.loc DATA")))</f>
        <v/>
      </c>
      <c r="F945" s="52"/>
      <c r="G945" s="46" t="str" cm="1">
        <f t="array" ref="G945">IF(F945="","",
       IF(OR(_xlfn._xlws.FILTER('Checklist.loc DATA'!$D$3:$D$3000,'Checklist.loc DATA'!$C$3:$C$3000=F945,"#no matching result in Checklist.loc DATA")="#no matching result found in Checklist.loc DATA",_xlfn._xlws.FILTER('Checklist.loc DATA'!$D$3:$D$3000,'Checklist.loc DATA'!$C$3:$C$3000=F945,"#no matching result in Checklist.loc DATA")="MISSING",_xlfn._xlws.FILTER('Checklist.loc DATA'!$D$3:$D$3000,'Checklist.loc DATA'!$C$3:$C$3000=F945,"#no matching result in Checklist.loc DATA")=""),
            IF(_xlfn._xlws.FILTER('GAME.CHECKLIST_ Integrator'!$C$2:$C$3000,'GAME.CHECKLIST_ Integrator'!$D$2:$D$3000=F945,"#no matching result in GAME.CHECKLIST Integrator")="0","#Text found in aircraft PAGE_Integrator but no matching entry name; check that you copy-pasted entry names",
                   _xlfn._xlws.FILTER('GAME.CHECKLIST_ Integrator'!$C$2:$C$3000,'GAME.CHECKLIST_ Integrator'!$D$2:$D$3000=F945,"#no matching result in GAME.CHECKLIST Integrator")),
           _xlfn._xlws.FILTER('Checklist.loc DATA'!$D$3:$D$3000,'Checklist.loc DATA'!$C$3:$C$3000=F945,"#no matching result in Checklist.loc DATA")))</f>
        <v/>
      </c>
      <c r="H945" s="61"/>
      <c r="I945" s="46" t="str" cm="1">
        <f t="array" ref="I945">IF(H945="","",
       IF(OR(_xlfn._xlws.FILTER('Checklist.loc DATA'!$D$3:$D$3000,'Checklist.loc DATA'!$C$3:$C$3000=H945,"#no matching result in Checklist.loc DATA")="#no matching result found in Checklist.loc DATA",_xlfn._xlws.FILTER('Checklist.loc DATA'!$D$3:$D$3000,'Checklist.loc DATA'!$C$3:$C$3000=H945,"#no matching result in Checklist.loc DATA")="MISSING",_xlfn._xlws.FILTER('Checklist.loc DATA'!$D$3:$D$3000,'Checklist.loc DATA'!$C$3:$C$3000=H945,"#no matching result in Checklist.loc DATA")=""),
            IF(_xlfn._xlws.FILTER('GAME.CHECKLIST_ Integrator'!$C$2:$C$3000,'GAME.CHECKLIST_ Integrator'!$D$2:$D$3000=H945,"#no matching result in GAME.CHECKLIST Integrator")="0","#Text found in aircraft PAGE_Integrator but no matching entry name; check that you copy-pasted entry names",
                   _xlfn._xlws.FILTER('GAME.CHECKLIST_ Integrator'!$C$2:$C$3000,'GAME.CHECKLIST_ Integrator'!$D$2:$D$3000=H945,"#no matching result in GAME.CHECKLIST Integrator")),
           _xlfn._xlws.FILTER('Checklist.loc DATA'!$D$3:$D$3000,'Checklist.loc DATA'!$C$3:$C$3000=H945,"#no matching result in Checklist.loc DATA")))</f>
        <v/>
      </c>
      <c r="J945" s="48"/>
      <c r="K945" s="46" t="str" cm="1">
        <f t="array" ref="K945">IF(OR(J945="",J945=0),"",
       IF(OR(_xlfn._xlws.FILTER('Checklist.loc DATA'!$E$3:$E$3000,'Checklist.loc DATA'!$D$3:$D$3000=J945,"#no matching result in Checklist.loc DATA")="#no matching result found in Checklist.loc DATA",_xlfn._xlws.FILTER('Checklist.loc DATA'!$E$3:$E$3000,'Checklist.loc DATA'!$D$3:$D$3000=J945,"#no matching result in Checklist.loc DATA")="MISSING",_xlfn._xlws.FILTER('Checklist.loc DATA'!$E$3:$E$3000,'Checklist.loc DATA'!$D$3:$D$3000=J945,"#no matching result in Checklist.loc DATA")=""),
          IF(_xlfn._xlws.FILTER('CLUE. Integrator'!$C$2:$C$3000,'CLUE. Integrator'!$D$2:$D$3000=J945,"#no matching result in aircraft CLUE_Integrator")="0","#Text found in aircraft CLUE_Integrator but no matching entry name; check that you copy-pasted entry names",
                   _xlfn._xlws.FILTER('CLUE. Integrator'!$C$2:$C$3000,'CLUE. Integrator'!$D$2:$D$3000=J945,"#no matching result in aircraft CLUE_Integrator")),
           _xlfn._xlws.FILTER('Checklist.loc DATA'!$E$3:$E$3000,'Checklist.loc DATA'!$D$3:$D$3000=J945,"#no matching result in Checklist.loc DATA")))</f>
        <v/>
      </c>
      <c r="L945" s="63" t="str">
        <f>IF('Integrator tracking'!G954="","",'Integrator tracking'!G954)</f>
        <v/>
      </c>
      <c r="M945" s="14" t="str">
        <f t="shared" si="28"/>
        <v/>
      </c>
      <c r="N945" s="14" t="str">
        <f>IF(F945="","",
_xlfn.CONCAT('Resource Checklist generator'!$A$2,UPPER('Resource Checklist generator'!$O$1),SUBSTITUTE(_xlfn.CONCAT(G945,"_",I945),"GAME.CHECKLIST_",""),"_",T945,'Resource Checklist generator'!$M$2,L945,'Resource Checklist generator'!$K$2,CHAR(10),
    'Resource Checklist generator'!$L$1,'Resource Checklist generator'!$N$2,'Resource Checklist generator'!$K$1,CHAR(10),
    'Resource Checklist generator'!$N$1
))</f>
        <v/>
      </c>
      <c r="O945" s="14" t="str">
        <f>IF(NOT(OR(U945=0,U945="")),_xlfn.CONCAT('Resource Checklist generator'!$G$2,U945,'Resource Checklist generator'!$H$2,CHAR(10),'Resource Checklist generator'!$I$2),"")</f>
        <v/>
      </c>
      <c r="P945" s="14" t="str">
        <f>IF(NOT(OR(V945=0,V945="")),_xlfn.CONCAT('Resource Checklist generator'!$J$2,V945,'Resource Checklist generator'!$H$2,CHAR(10),'Resource Checklist generator'!$L$2),"")</f>
        <v/>
      </c>
      <c r="Q945" s="14" t="str">
        <f>IF(F945="","",
    _xlfn.CONCAT('Resource Checklist generator'!$A$1,UPPER('Resource Checklist generator'!$O$1),SUBSTITUTE(_xlfn.CONCAT(G945,"_",I945),"GAME.CHECKLIST_",""),'Resource Checklist generator'!$B$1,CHAR(10),
    'Resource Checklist generator'!$C$1,G945,'Resource Checklist generator'!$D$1,I945,'Resource Checklist generator'!$E$1,CHAR(10),
    IF(K945="","",_xlfn.CONCAT('Resource Checklist generator'!$F$1,K945,'Resource Checklist generator'!$G$1,CHAR(10))),
    'Resource Checklist generator'!$J$1,'Resource Checklist generator'!$K$1,CHAR(10),
    'Resource Checklist generator'!$N$1)
)</f>
        <v/>
      </c>
      <c r="R945" s="14"/>
      <c r="S945" s="14" t="str">
        <f t="shared" si="29"/>
        <v/>
      </c>
      <c r="T945" s="14" t="str" cm="1">
        <f t="array" ref="T945">IF(Q945="","",MATCH(MID(Q945,1,255),MID($R$3:$R$999,1,255),0))</f>
        <v/>
      </c>
      <c r="U945" s="14"/>
      <c r="V945" s="14"/>
    </row>
    <row r="946" spans="2:22">
      <c r="B946" s="9"/>
      <c r="C946" s="46" t="str" cm="1">
        <f t="array" ref="C946">IF(B946="","",
       IF(OR(_xlfn._xlws.FILTER('Checklist.loc DATA'!$D$3:$D$3000,'Checklist.loc DATA'!$C$3:$C$3000=B946,"#no matching result in Checklist.loc DATA")="#no matching result found in Checklist.loc DATA",_xlfn._xlws.FILTER('Checklist.loc DATA'!$D$3:$D$3000,'Checklist.loc DATA'!$C$3:$C$3000=B946,"#no matching result in Checklist.loc DATA")="MISSING",_xlfn._xlws.FILTER('Checklist.loc DATA'!$D$3:$D$3000,'Checklist.loc DATA'!$C$3:$C$3000=B946,"#no matching result in Checklist.loc DATA")=""),
            IF(_xlfn._xlws.FILTER('GAME.CHECKLIST_ Integrator'!$C$2:$C$3000,'GAME.CHECKLIST_ Integrator'!$D$2:$D$3000=B946,"#no matching result in GAME.CHECKLIST Integrator")="0","#Text found in aircraft PAGE_Integrator but no matching entry name; check that you copy-pasted entry names",
                   _xlfn._xlws.FILTER('GAME.CHECKLIST_ Integrator'!$C$2:$C$3000,'GAME.CHECKLIST_ Integrator'!$D$2:$D$3000=B946,"#no matching result in GAME.CHECKLIST Integrator")),
           _xlfn._xlws.FILTER('Checklist.loc DATA'!$D$3:$D$3000,'Checklist.loc DATA'!$C$3:$C$3000=B946,"#no matching result in Checklist.loc DATA")))</f>
        <v/>
      </c>
      <c r="D946" s="54"/>
      <c r="E946" s="46" t="str" cm="1">
        <f t="array" ref="E946">IF(D946="","",
       IF(OR(_xlfn._xlws.FILTER('Checklist.loc DATA'!$D$3:$D$3000,'Checklist.loc DATA'!$C$3:$C$3000=D946,"#no matching result in Checklist.loc DATA")="#no matching result found in Checklist.loc DATA",_xlfn._xlws.FILTER('Checklist.loc DATA'!$D$3:$D$3000,'Checklist.loc DATA'!$C$3:$C$3000=D946,"#no matching result in Checklist.loc DATA")="MISSING",_xlfn._xlws.FILTER('Checklist.loc DATA'!$D$3:$D$3000,'Checklist.loc DATA'!$C$3:$C$3000=D946,"#no matching result in Checklist.loc DATA")=""),
            IF(_xlfn._xlws.FILTER('GAME.CHECKLIST_ Integrator'!$C$2:$C$3000,'GAME.CHECKLIST_ Integrator'!$D$2:$D$3000=D946,"#no matching result in GAME.CHECKLIST Integrator")="0","#Text found in aircraft PAGE_Integrator but no matching entry name; check that you copy-pasted entry names",
                   _xlfn._xlws.FILTER('GAME.CHECKLIST_ Integrator'!$C$2:$C$3000,'GAME.CHECKLIST_ Integrator'!$D$2:$D$3000=D946,"#no matching result in GAME.CHECKLIST Integrator")),
           _xlfn._xlws.FILTER('Checklist.loc DATA'!$D$3:$D$3000,'Checklist.loc DATA'!$C$3:$C$3000=D946,"#no matching result in Checklist.loc DATA")))</f>
        <v/>
      </c>
      <c r="F946" s="52"/>
      <c r="G946" s="46" t="str" cm="1">
        <f t="array" ref="G946">IF(F946="","",
       IF(OR(_xlfn._xlws.FILTER('Checklist.loc DATA'!$D$3:$D$3000,'Checklist.loc DATA'!$C$3:$C$3000=F946,"#no matching result in Checklist.loc DATA")="#no matching result found in Checklist.loc DATA",_xlfn._xlws.FILTER('Checklist.loc DATA'!$D$3:$D$3000,'Checklist.loc DATA'!$C$3:$C$3000=F946,"#no matching result in Checklist.loc DATA")="MISSING",_xlfn._xlws.FILTER('Checklist.loc DATA'!$D$3:$D$3000,'Checklist.loc DATA'!$C$3:$C$3000=F946,"#no matching result in Checklist.loc DATA")=""),
            IF(_xlfn._xlws.FILTER('GAME.CHECKLIST_ Integrator'!$C$2:$C$3000,'GAME.CHECKLIST_ Integrator'!$D$2:$D$3000=F946,"#no matching result in GAME.CHECKLIST Integrator")="0","#Text found in aircraft PAGE_Integrator but no matching entry name; check that you copy-pasted entry names",
                   _xlfn._xlws.FILTER('GAME.CHECKLIST_ Integrator'!$C$2:$C$3000,'GAME.CHECKLIST_ Integrator'!$D$2:$D$3000=F946,"#no matching result in GAME.CHECKLIST Integrator")),
           _xlfn._xlws.FILTER('Checklist.loc DATA'!$D$3:$D$3000,'Checklist.loc DATA'!$C$3:$C$3000=F946,"#no matching result in Checklist.loc DATA")))</f>
        <v/>
      </c>
      <c r="H946" s="61"/>
      <c r="I946" s="46" t="str" cm="1">
        <f t="array" ref="I946">IF(H946="","",
       IF(OR(_xlfn._xlws.FILTER('Checklist.loc DATA'!$D$3:$D$3000,'Checklist.loc DATA'!$C$3:$C$3000=H946,"#no matching result in Checklist.loc DATA")="#no matching result found in Checklist.loc DATA",_xlfn._xlws.FILTER('Checklist.loc DATA'!$D$3:$D$3000,'Checklist.loc DATA'!$C$3:$C$3000=H946,"#no matching result in Checklist.loc DATA")="MISSING",_xlfn._xlws.FILTER('Checklist.loc DATA'!$D$3:$D$3000,'Checklist.loc DATA'!$C$3:$C$3000=H946,"#no matching result in Checklist.loc DATA")=""),
            IF(_xlfn._xlws.FILTER('GAME.CHECKLIST_ Integrator'!$C$2:$C$3000,'GAME.CHECKLIST_ Integrator'!$D$2:$D$3000=H946,"#no matching result in GAME.CHECKLIST Integrator")="0","#Text found in aircraft PAGE_Integrator but no matching entry name; check that you copy-pasted entry names",
                   _xlfn._xlws.FILTER('GAME.CHECKLIST_ Integrator'!$C$2:$C$3000,'GAME.CHECKLIST_ Integrator'!$D$2:$D$3000=H946,"#no matching result in GAME.CHECKLIST Integrator")),
           _xlfn._xlws.FILTER('Checklist.loc DATA'!$D$3:$D$3000,'Checklist.loc DATA'!$C$3:$C$3000=H946,"#no matching result in Checklist.loc DATA")))</f>
        <v/>
      </c>
      <c r="J946" s="48"/>
      <c r="K946" s="46" t="str" cm="1">
        <f t="array" ref="K946">IF(OR(J946="",J946=0),"",
       IF(OR(_xlfn._xlws.FILTER('Checklist.loc DATA'!$E$3:$E$3000,'Checklist.loc DATA'!$D$3:$D$3000=J946,"#no matching result in Checklist.loc DATA")="#no matching result found in Checklist.loc DATA",_xlfn._xlws.FILTER('Checklist.loc DATA'!$E$3:$E$3000,'Checklist.loc DATA'!$D$3:$D$3000=J946,"#no matching result in Checklist.loc DATA")="MISSING",_xlfn._xlws.FILTER('Checklist.loc DATA'!$E$3:$E$3000,'Checklist.loc DATA'!$D$3:$D$3000=J946,"#no matching result in Checklist.loc DATA")=""),
          IF(_xlfn._xlws.FILTER('CLUE. Integrator'!$C$2:$C$3000,'CLUE. Integrator'!$D$2:$D$3000=J946,"#no matching result in aircraft CLUE_Integrator")="0","#Text found in aircraft CLUE_Integrator but no matching entry name; check that you copy-pasted entry names",
                   _xlfn._xlws.FILTER('CLUE. Integrator'!$C$2:$C$3000,'CLUE. Integrator'!$D$2:$D$3000=J946,"#no matching result in aircraft CLUE_Integrator")),
           _xlfn._xlws.FILTER('Checklist.loc DATA'!$E$3:$E$3000,'Checklist.loc DATA'!$D$3:$D$3000=J946,"#no matching result in Checklist.loc DATA")))</f>
        <v/>
      </c>
      <c r="L946" s="63" t="str">
        <f>IF('Integrator tracking'!G955="","",'Integrator tracking'!G955)</f>
        <v/>
      </c>
      <c r="M946" s="14" t="str">
        <f t="shared" si="28"/>
        <v/>
      </c>
      <c r="N946" s="14" t="str">
        <f>IF(F946="","",
_xlfn.CONCAT('Resource Checklist generator'!$A$2,UPPER('Resource Checklist generator'!$O$1),SUBSTITUTE(_xlfn.CONCAT(G946,"_",I946),"GAME.CHECKLIST_",""),"_",T946,'Resource Checklist generator'!$M$2,L946,'Resource Checklist generator'!$K$2,CHAR(10),
    'Resource Checklist generator'!$L$1,'Resource Checklist generator'!$N$2,'Resource Checklist generator'!$K$1,CHAR(10),
    'Resource Checklist generator'!$N$1
))</f>
        <v/>
      </c>
      <c r="O946" s="14" t="str">
        <f>IF(NOT(OR(U946=0,U946="")),_xlfn.CONCAT('Resource Checklist generator'!$G$2,U946,'Resource Checklist generator'!$H$2,CHAR(10),'Resource Checklist generator'!$I$2),"")</f>
        <v/>
      </c>
      <c r="P946" s="14" t="str">
        <f>IF(NOT(OR(V946=0,V946="")),_xlfn.CONCAT('Resource Checklist generator'!$J$2,V946,'Resource Checklist generator'!$H$2,CHAR(10),'Resource Checklist generator'!$L$2),"")</f>
        <v/>
      </c>
      <c r="Q946" s="14" t="str">
        <f>IF(F946="","",
    _xlfn.CONCAT('Resource Checklist generator'!$A$1,UPPER('Resource Checklist generator'!$O$1),SUBSTITUTE(_xlfn.CONCAT(G946,"_",I946),"GAME.CHECKLIST_",""),'Resource Checklist generator'!$B$1,CHAR(10),
    'Resource Checklist generator'!$C$1,G946,'Resource Checklist generator'!$D$1,I946,'Resource Checklist generator'!$E$1,CHAR(10),
    IF(K946="","",_xlfn.CONCAT('Resource Checklist generator'!$F$1,K946,'Resource Checklist generator'!$G$1,CHAR(10))),
    'Resource Checklist generator'!$J$1,'Resource Checklist generator'!$K$1,CHAR(10),
    'Resource Checklist generator'!$N$1)
)</f>
        <v/>
      </c>
      <c r="R946" s="14"/>
      <c r="S946" s="14" t="str">
        <f t="shared" si="29"/>
        <v/>
      </c>
      <c r="T946" s="14" t="str" cm="1">
        <f t="array" ref="T946">IF(Q946="","",MATCH(MID(Q946,1,255),MID($R$3:$R$999,1,255),0))</f>
        <v/>
      </c>
      <c r="U946" s="14"/>
      <c r="V946" s="14"/>
    </row>
    <row r="947" spans="2:22">
      <c r="B947" s="9"/>
      <c r="C947" s="46" t="str" cm="1">
        <f t="array" ref="C947">IF(B947="","",
       IF(OR(_xlfn._xlws.FILTER('Checklist.loc DATA'!$D$3:$D$3000,'Checklist.loc DATA'!$C$3:$C$3000=B947,"#no matching result in Checklist.loc DATA")="#no matching result found in Checklist.loc DATA",_xlfn._xlws.FILTER('Checklist.loc DATA'!$D$3:$D$3000,'Checklist.loc DATA'!$C$3:$C$3000=B947,"#no matching result in Checklist.loc DATA")="MISSING",_xlfn._xlws.FILTER('Checklist.loc DATA'!$D$3:$D$3000,'Checklist.loc DATA'!$C$3:$C$3000=B947,"#no matching result in Checklist.loc DATA")=""),
            IF(_xlfn._xlws.FILTER('GAME.CHECKLIST_ Integrator'!$C$2:$C$3000,'GAME.CHECKLIST_ Integrator'!$D$2:$D$3000=B947,"#no matching result in GAME.CHECKLIST Integrator")="0","#Text found in aircraft PAGE_Integrator but no matching entry name; check that you copy-pasted entry names",
                   _xlfn._xlws.FILTER('GAME.CHECKLIST_ Integrator'!$C$2:$C$3000,'GAME.CHECKLIST_ Integrator'!$D$2:$D$3000=B947,"#no matching result in GAME.CHECKLIST Integrator")),
           _xlfn._xlws.FILTER('Checklist.loc DATA'!$D$3:$D$3000,'Checklist.loc DATA'!$C$3:$C$3000=B947,"#no matching result in Checklist.loc DATA")))</f>
        <v/>
      </c>
      <c r="D947" s="54"/>
      <c r="E947" s="46" t="str" cm="1">
        <f t="array" ref="E947">IF(D947="","",
       IF(OR(_xlfn._xlws.FILTER('Checklist.loc DATA'!$D$3:$D$3000,'Checklist.loc DATA'!$C$3:$C$3000=D947,"#no matching result in Checklist.loc DATA")="#no matching result found in Checklist.loc DATA",_xlfn._xlws.FILTER('Checklist.loc DATA'!$D$3:$D$3000,'Checklist.loc DATA'!$C$3:$C$3000=D947,"#no matching result in Checklist.loc DATA")="MISSING",_xlfn._xlws.FILTER('Checklist.loc DATA'!$D$3:$D$3000,'Checklist.loc DATA'!$C$3:$C$3000=D947,"#no matching result in Checklist.loc DATA")=""),
            IF(_xlfn._xlws.FILTER('GAME.CHECKLIST_ Integrator'!$C$2:$C$3000,'GAME.CHECKLIST_ Integrator'!$D$2:$D$3000=D947,"#no matching result in GAME.CHECKLIST Integrator")="0","#Text found in aircraft PAGE_Integrator but no matching entry name; check that you copy-pasted entry names",
                   _xlfn._xlws.FILTER('GAME.CHECKLIST_ Integrator'!$C$2:$C$3000,'GAME.CHECKLIST_ Integrator'!$D$2:$D$3000=D947,"#no matching result in GAME.CHECKLIST Integrator")),
           _xlfn._xlws.FILTER('Checklist.loc DATA'!$D$3:$D$3000,'Checklist.loc DATA'!$C$3:$C$3000=D947,"#no matching result in Checklist.loc DATA")))</f>
        <v/>
      </c>
      <c r="F947" s="52"/>
      <c r="G947" s="46" t="str" cm="1">
        <f t="array" ref="G947">IF(F947="","",
       IF(OR(_xlfn._xlws.FILTER('Checklist.loc DATA'!$D$3:$D$3000,'Checklist.loc DATA'!$C$3:$C$3000=F947,"#no matching result in Checklist.loc DATA")="#no matching result found in Checklist.loc DATA",_xlfn._xlws.FILTER('Checklist.loc DATA'!$D$3:$D$3000,'Checklist.loc DATA'!$C$3:$C$3000=F947,"#no matching result in Checklist.loc DATA")="MISSING",_xlfn._xlws.FILTER('Checklist.loc DATA'!$D$3:$D$3000,'Checklist.loc DATA'!$C$3:$C$3000=F947,"#no matching result in Checklist.loc DATA")=""),
            IF(_xlfn._xlws.FILTER('GAME.CHECKLIST_ Integrator'!$C$2:$C$3000,'GAME.CHECKLIST_ Integrator'!$D$2:$D$3000=F947,"#no matching result in GAME.CHECKLIST Integrator")="0","#Text found in aircraft PAGE_Integrator but no matching entry name; check that you copy-pasted entry names",
                   _xlfn._xlws.FILTER('GAME.CHECKLIST_ Integrator'!$C$2:$C$3000,'GAME.CHECKLIST_ Integrator'!$D$2:$D$3000=F947,"#no matching result in GAME.CHECKLIST Integrator")),
           _xlfn._xlws.FILTER('Checklist.loc DATA'!$D$3:$D$3000,'Checklist.loc DATA'!$C$3:$C$3000=F947,"#no matching result in Checklist.loc DATA")))</f>
        <v/>
      </c>
      <c r="H947" s="61"/>
      <c r="I947" s="46" t="str" cm="1">
        <f t="array" ref="I947">IF(H947="","",
       IF(OR(_xlfn._xlws.FILTER('Checklist.loc DATA'!$D$3:$D$3000,'Checklist.loc DATA'!$C$3:$C$3000=H947,"#no matching result in Checklist.loc DATA")="#no matching result found in Checklist.loc DATA",_xlfn._xlws.FILTER('Checklist.loc DATA'!$D$3:$D$3000,'Checklist.loc DATA'!$C$3:$C$3000=H947,"#no matching result in Checklist.loc DATA")="MISSING",_xlfn._xlws.FILTER('Checklist.loc DATA'!$D$3:$D$3000,'Checklist.loc DATA'!$C$3:$C$3000=H947,"#no matching result in Checklist.loc DATA")=""),
            IF(_xlfn._xlws.FILTER('GAME.CHECKLIST_ Integrator'!$C$2:$C$3000,'GAME.CHECKLIST_ Integrator'!$D$2:$D$3000=H947,"#no matching result in GAME.CHECKLIST Integrator")="0","#Text found in aircraft PAGE_Integrator but no matching entry name; check that you copy-pasted entry names",
                   _xlfn._xlws.FILTER('GAME.CHECKLIST_ Integrator'!$C$2:$C$3000,'GAME.CHECKLIST_ Integrator'!$D$2:$D$3000=H947,"#no matching result in GAME.CHECKLIST Integrator")),
           _xlfn._xlws.FILTER('Checklist.loc DATA'!$D$3:$D$3000,'Checklist.loc DATA'!$C$3:$C$3000=H947,"#no matching result in Checklist.loc DATA")))</f>
        <v/>
      </c>
      <c r="J947" s="48"/>
      <c r="K947" s="46" t="str" cm="1">
        <f t="array" ref="K947">IF(OR(J947="",J947=0),"",
       IF(OR(_xlfn._xlws.FILTER('Checklist.loc DATA'!$E$3:$E$3000,'Checklist.loc DATA'!$D$3:$D$3000=J947,"#no matching result in Checklist.loc DATA")="#no matching result found in Checklist.loc DATA",_xlfn._xlws.FILTER('Checklist.loc DATA'!$E$3:$E$3000,'Checklist.loc DATA'!$D$3:$D$3000=J947,"#no matching result in Checklist.loc DATA")="MISSING",_xlfn._xlws.FILTER('Checklist.loc DATA'!$E$3:$E$3000,'Checklist.loc DATA'!$D$3:$D$3000=J947,"#no matching result in Checklist.loc DATA")=""),
          IF(_xlfn._xlws.FILTER('CLUE. Integrator'!$C$2:$C$3000,'CLUE. Integrator'!$D$2:$D$3000=J947,"#no matching result in aircraft CLUE_Integrator")="0","#Text found in aircraft CLUE_Integrator but no matching entry name; check that you copy-pasted entry names",
                   _xlfn._xlws.FILTER('CLUE. Integrator'!$C$2:$C$3000,'CLUE. Integrator'!$D$2:$D$3000=J947,"#no matching result in aircraft CLUE_Integrator")),
           _xlfn._xlws.FILTER('Checklist.loc DATA'!$E$3:$E$3000,'Checklist.loc DATA'!$D$3:$D$3000=J947,"#no matching result in Checklist.loc DATA")))</f>
        <v/>
      </c>
      <c r="L947" s="63" t="str">
        <f>IF('Integrator tracking'!G956="","",'Integrator tracking'!G956)</f>
        <v/>
      </c>
      <c r="M947" s="14" t="str">
        <f t="shared" si="28"/>
        <v/>
      </c>
      <c r="N947" s="14" t="str">
        <f>IF(F947="","",
_xlfn.CONCAT('Resource Checklist generator'!$A$2,UPPER('Resource Checklist generator'!$O$1),SUBSTITUTE(_xlfn.CONCAT(G947,"_",I947),"GAME.CHECKLIST_",""),"_",T947,'Resource Checklist generator'!$M$2,L947,'Resource Checklist generator'!$K$2,CHAR(10),
    'Resource Checklist generator'!$L$1,'Resource Checklist generator'!$N$2,'Resource Checklist generator'!$K$1,CHAR(10),
    'Resource Checklist generator'!$N$1
))</f>
        <v/>
      </c>
      <c r="O947" s="14" t="str">
        <f>IF(NOT(OR(U947=0,U947="")),_xlfn.CONCAT('Resource Checklist generator'!$G$2,U947,'Resource Checklist generator'!$H$2,CHAR(10),'Resource Checklist generator'!$I$2),"")</f>
        <v/>
      </c>
      <c r="P947" s="14" t="str">
        <f>IF(NOT(OR(V947=0,V947="")),_xlfn.CONCAT('Resource Checklist generator'!$J$2,V947,'Resource Checklist generator'!$H$2,CHAR(10),'Resource Checklist generator'!$L$2),"")</f>
        <v/>
      </c>
      <c r="Q947" s="14" t="str">
        <f>IF(F947="","",
    _xlfn.CONCAT('Resource Checklist generator'!$A$1,UPPER('Resource Checklist generator'!$O$1),SUBSTITUTE(_xlfn.CONCAT(G947,"_",I947),"GAME.CHECKLIST_",""),'Resource Checklist generator'!$B$1,CHAR(10),
    'Resource Checklist generator'!$C$1,G947,'Resource Checklist generator'!$D$1,I947,'Resource Checklist generator'!$E$1,CHAR(10),
    IF(K947="","",_xlfn.CONCAT('Resource Checklist generator'!$F$1,K947,'Resource Checklist generator'!$G$1,CHAR(10))),
    'Resource Checklist generator'!$J$1,'Resource Checklist generator'!$K$1,CHAR(10),
    'Resource Checklist generator'!$N$1)
)</f>
        <v/>
      </c>
      <c r="R947" s="14"/>
      <c r="S947" s="14" t="str">
        <f t="shared" si="29"/>
        <v/>
      </c>
      <c r="T947" s="14" t="str" cm="1">
        <f t="array" ref="T947">IF(Q947="","",MATCH(MID(Q947,1,255),MID($R$3:$R$999,1,255),0))</f>
        <v/>
      </c>
      <c r="U947" s="14"/>
      <c r="V947" s="14"/>
    </row>
    <row r="948" spans="2:22">
      <c r="B948" s="9"/>
      <c r="C948" s="46" t="str" cm="1">
        <f t="array" ref="C948">IF(B948="","",
       IF(OR(_xlfn._xlws.FILTER('Checklist.loc DATA'!$D$3:$D$3000,'Checklist.loc DATA'!$C$3:$C$3000=B948,"#no matching result in Checklist.loc DATA")="#no matching result found in Checklist.loc DATA",_xlfn._xlws.FILTER('Checklist.loc DATA'!$D$3:$D$3000,'Checklist.loc DATA'!$C$3:$C$3000=B948,"#no matching result in Checklist.loc DATA")="MISSING",_xlfn._xlws.FILTER('Checklist.loc DATA'!$D$3:$D$3000,'Checklist.loc DATA'!$C$3:$C$3000=B948,"#no matching result in Checklist.loc DATA")=""),
            IF(_xlfn._xlws.FILTER('GAME.CHECKLIST_ Integrator'!$C$2:$C$3000,'GAME.CHECKLIST_ Integrator'!$D$2:$D$3000=B948,"#no matching result in GAME.CHECKLIST Integrator")="0","#Text found in aircraft PAGE_Integrator but no matching entry name; check that you copy-pasted entry names",
                   _xlfn._xlws.FILTER('GAME.CHECKLIST_ Integrator'!$C$2:$C$3000,'GAME.CHECKLIST_ Integrator'!$D$2:$D$3000=B948,"#no matching result in GAME.CHECKLIST Integrator")),
           _xlfn._xlws.FILTER('Checklist.loc DATA'!$D$3:$D$3000,'Checklist.loc DATA'!$C$3:$C$3000=B948,"#no matching result in Checklist.loc DATA")))</f>
        <v/>
      </c>
      <c r="D948" s="54"/>
      <c r="E948" s="46" t="str" cm="1">
        <f t="array" ref="E948">IF(D948="","",
       IF(OR(_xlfn._xlws.FILTER('Checklist.loc DATA'!$D$3:$D$3000,'Checklist.loc DATA'!$C$3:$C$3000=D948,"#no matching result in Checklist.loc DATA")="#no matching result found in Checklist.loc DATA",_xlfn._xlws.FILTER('Checklist.loc DATA'!$D$3:$D$3000,'Checklist.loc DATA'!$C$3:$C$3000=D948,"#no matching result in Checklist.loc DATA")="MISSING",_xlfn._xlws.FILTER('Checklist.loc DATA'!$D$3:$D$3000,'Checklist.loc DATA'!$C$3:$C$3000=D948,"#no matching result in Checklist.loc DATA")=""),
            IF(_xlfn._xlws.FILTER('GAME.CHECKLIST_ Integrator'!$C$2:$C$3000,'GAME.CHECKLIST_ Integrator'!$D$2:$D$3000=D948,"#no matching result in GAME.CHECKLIST Integrator")="0","#Text found in aircraft PAGE_Integrator but no matching entry name; check that you copy-pasted entry names",
                   _xlfn._xlws.FILTER('GAME.CHECKLIST_ Integrator'!$C$2:$C$3000,'GAME.CHECKLIST_ Integrator'!$D$2:$D$3000=D948,"#no matching result in GAME.CHECKLIST Integrator")),
           _xlfn._xlws.FILTER('Checklist.loc DATA'!$D$3:$D$3000,'Checklist.loc DATA'!$C$3:$C$3000=D948,"#no matching result in Checklist.loc DATA")))</f>
        <v/>
      </c>
      <c r="F948" s="52"/>
      <c r="G948" s="46" t="str" cm="1">
        <f t="array" ref="G948">IF(F948="","",
       IF(OR(_xlfn._xlws.FILTER('Checklist.loc DATA'!$D$3:$D$3000,'Checklist.loc DATA'!$C$3:$C$3000=F948,"#no matching result in Checklist.loc DATA")="#no matching result found in Checklist.loc DATA",_xlfn._xlws.FILTER('Checklist.loc DATA'!$D$3:$D$3000,'Checklist.loc DATA'!$C$3:$C$3000=F948,"#no matching result in Checklist.loc DATA")="MISSING",_xlfn._xlws.FILTER('Checklist.loc DATA'!$D$3:$D$3000,'Checklist.loc DATA'!$C$3:$C$3000=F948,"#no matching result in Checklist.loc DATA")=""),
            IF(_xlfn._xlws.FILTER('GAME.CHECKLIST_ Integrator'!$C$2:$C$3000,'GAME.CHECKLIST_ Integrator'!$D$2:$D$3000=F948,"#no matching result in GAME.CHECKLIST Integrator")="0","#Text found in aircraft PAGE_Integrator but no matching entry name; check that you copy-pasted entry names",
                   _xlfn._xlws.FILTER('GAME.CHECKLIST_ Integrator'!$C$2:$C$3000,'GAME.CHECKLIST_ Integrator'!$D$2:$D$3000=F948,"#no matching result in GAME.CHECKLIST Integrator")),
           _xlfn._xlws.FILTER('Checklist.loc DATA'!$D$3:$D$3000,'Checklist.loc DATA'!$C$3:$C$3000=F948,"#no matching result in Checklist.loc DATA")))</f>
        <v/>
      </c>
      <c r="H948" s="61"/>
      <c r="I948" s="46" t="str" cm="1">
        <f t="array" ref="I948">IF(H948="","",
       IF(OR(_xlfn._xlws.FILTER('Checklist.loc DATA'!$D$3:$D$3000,'Checklist.loc DATA'!$C$3:$C$3000=H948,"#no matching result in Checklist.loc DATA")="#no matching result found in Checklist.loc DATA",_xlfn._xlws.FILTER('Checklist.loc DATA'!$D$3:$D$3000,'Checklist.loc DATA'!$C$3:$C$3000=H948,"#no matching result in Checklist.loc DATA")="MISSING",_xlfn._xlws.FILTER('Checklist.loc DATA'!$D$3:$D$3000,'Checklist.loc DATA'!$C$3:$C$3000=H948,"#no matching result in Checklist.loc DATA")=""),
            IF(_xlfn._xlws.FILTER('GAME.CHECKLIST_ Integrator'!$C$2:$C$3000,'GAME.CHECKLIST_ Integrator'!$D$2:$D$3000=H948,"#no matching result in GAME.CHECKLIST Integrator")="0","#Text found in aircraft PAGE_Integrator but no matching entry name; check that you copy-pasted entry names",
                   _xlfn._xlws.FILTER('GAME.CHECKLIST_ Integrator'!$C$2:$C$3000,'GAME.CHECKLIST_ Integrator'!$D$2:$D$3000=H948,"#no matching result in GAME.CHECKLIST Integrator")),
           _xlfn._xlws.FILTER('Checklist.loc DATA'!$D$3:$D$3000,'Checklist.loc DATA'!$C$3:$C$3000=H948,"#no matching result in Checklist.loc DATA")))</f>
        <v/>
      </c>
      <c r="J948" s="48"/>
      <c r="K948" s="46" t="str" cm="1">
        <f t="array" ref="K948">IF(OR(J948="",J948=0),"",
       IF(OR(_xlfn._xlws.FILTER('Checklist.loc DATA'!$E$3:$E$3000,'Checklist.loc DATA'!$D$3:$D$3000=J948,"#no matching result in Checklist.loc DATA")="#no matching result found in Checklist.loc DATA",_xlfn._xlws.FILTER('Checklist.loc DATA'!$E$3:$E$3000,'Checklist.loc DATA'!$D$3:$D$3000=J948,"#no matching result in Checklist.loc DATA")="MISSING",_xlfn._xlws.FILTER('Checklist.loc DATA'!$E$3:$E$3000,'Checklist.loc DATA'!$D$3:$D$3000=J948,"#no matching result in Checklist.loc DATA")=""),
          IF(_xlfn._xlws.FILTER('CLUE. Integrator'!$C$2:$C$3000,'CLUE. Integrator'!$D$2:$D$3000=J948,"#no matching result in aircraft CLUE_Integrator")="0","#Text found in aircraft CLUE_Integrator but no matching entry name; check that you copy-pasted entry names",
                   _xlfn._xlws.FILTER('CLUE. Integrator'!$C$2:$C$3000,'CLUE. Integrator'!$D$2:$D$3000=J948,"#no matching result in aircraft CLUE_Integrator")),
           _xlfn._xlws.FILTER('Checklist.loc DATA'!$E$3:$E$3000,'Checklist.loc DATA'!$D$3:$D$3000=J948,"#no matching result in Checklist.loc DATA")))</f>
        <v/>
      </c>
      <c r="L948" s="63" t="str">
        <f>IF('Integrator tracking'!G957="","",'Integrator tracking'!G957)</f>
        <v/>
      </c>
      <c r="M948" s="14" t="str">
        <f t="shared" si="28"/>
        <v/>
      </c>
      <c r="N948" s="14" t="str">
        <f>IF(F948="","",
_xlfn.CONCAT('Resource Checklist generator'!$A$2,UPPER('Resource Checklist generator'!$O$1),SUBSTITUTE(_xlfn.CONCAT(G948,"_",I948),"GAME.CHECKLIST_",""),"_",T948,'Resource Checklist generator'!$M$2,L948,'Resource Checklist generator'!$K$2,CHAR(10),
    'Resource Checklist generator'!$L$1,'Resource Checklist generator'!$N$2,'Resource Checklist generator'!$K$1,CHAR(10),
    'Resource Checklist generator'!$N$1
))</f>
        <v/>
      </c>
      <c r="O948" s="14" t="str">
        <f>IF(NOT(OR(U948=0,U948="")),_xlfn.CONCAT('Resource Checklist generator'!$G$2,U948,'Resource Checklist generator'!$H$2,CHAR(10),'Resource Checklist generator'!$I$2),"")</f>
        <v/>
      </c>
      <c r="P948" s="14" t="str">
        <f>IF(NOT(OR(V948=0,V948="")),_xlfn.CONCAT('Resource Checklist generator'!$J$2,V948,'Resource Checklist generator'!$H$2,CHAR(10),'Resource Checklist generator'!$L$2),"")</f>
        <v/>
      </c>
      <c r="Q948" s="14" t="str">
        <f>IF(F948="","",
    _xlfn.CONCAT('Resource Checklist generator'!$A$1,UPPER('Resource Checklist generator'!$O$1),SUBSTITUTE(_xlfn.CONCAT(G948,"_",I948),"GAME.CHECKLIST_",""),'Resource Checklist generator'!$B$1,CHAR(10),
    'Resource Checklist generator'!$C$1,G948,'Resource Checklist generator'!$D$1,I948,'Resource Checklist generator'!$E$1,CHAR(10),
    IF(K948="","",_xlfn.CONCAT('Resource Checklist generator'!$F$1,K948,'Resource Checklist generator'!$G$1,CHAR(10))),
    'Resource Checklist generator'!$J$1,'Resource Checklist generator'!$K$1,CHAR(10),
    'Resource Checklist generator'!$N$1)
)</f>
        <v/>
      </c>
      <c r="R948" s="14"/>
      <c r="S948" s="14" t="str">
        <f t="shared" si="29"/>
        <v/>
      </c>
      <c r="T948" s="14" t="str" cm="1">
        <f t="array" ref="T948">IF(Q948="","",MATCH(MID(Q948,1,255),MID($R$3:$R$999,1,255),0))</f>
        <v/>
      </c>
      <c r="U948" s="14"/>
      <c r="V948" s="14"/>
    </row>
    <row r="949" spans="2:22">
      <c r="B949" s="9"/>
      <c r="C949" s="46" t="str" cm="1">
        <f t="array" ref="C949">IF(B949="","",
       IF(OR(_xlfn._xlws.FILTER('Checklist.loc DATA'!$D$3:$D$3000,'Checklist.loc DATA'!$C$3:$C$3000=B949,"#no matching result in Checklist.loc DATA")="#no matching result found in Checklist.loc DATA",_xlfn._xlws.FILTER('Checklist.loc DATA'!$D$3:$D$3000,'Checklist.loc DATA'!$C$3:$C$3000=B949,"#no matching result in Checklist.loc DATA")="MISSING",_xlfn._xlws.FILTER('Checklist.loc DATA'!$D$3:$D$3000,'Checklist.loc DATA'!$C$3:$C$3000=B949,"#no matching result in Checklist.loc DATA")=""),
            IF(_xlfn._xlws.FILTER('GAME.CHECKLIST_ Integrator'!$C$2:$C$3000,'GAME.CHECKLIST_ Integrator'!$D$2:$D$3000=B949,"#no matching result in GAME.CHECKLIST Integrator")="0","#Text found in aircraft PAGE_Integrator but no matching entry name; check that you copy-pasted entry names",
                   _xlfn._xlws.FILTER('GAME.CHECKLIST_ Integrator'!$C$2:$C$3000,'GAME.CHECKLIST_ Integrator'!$D$2:$D$3000=B949,"#no matching result in GAME.CHECKLIST Integrator")),
           _xlfn._xlws.FILTER('Checklist.loc DATA'!$D$3:$D$3000,'Checklist.loc DATA'!$C$3:$C$3000=B949,"#no matching result in Checklist.loc DATA")))</f>
        <v/>
      </c>
      <c r="D949" s="54"/>
      <c r="E949" s="46" t="str" cm="1">
        <f t="array" ref="E949">IF(D949="","",
       IF(OR(_xlfn._xlws.FILTER('Checklist.loc DATA'!$D$3:$D$3000,'Checklist.loc DATA'!$C$3:$C$3000=D949,"#no matching result in Checklist.loc DATA")="#no matching result found in Checklist.loc DATA",_xlfn._xlws.FILTER('Checklist.loc DATA'!$D$3:$D$3000,'Checklist.loc DATA'!$C$3:$C$3000=D949,"#no matching result in Checklist.loc DATA")="MISSING",_xlfn._xlws.FILTER('Checklist.loc DATA'!$D$3:$D$3000,'Checklist.loc DATA'!$C$3:$C$3000=D949,"#no matching result in Checklist.loc DATA")=""),
            IF(_xlfn._xlws.FILTER('GAME.CHECKLIST_ Integrator'!$C$2:$C$3000,'GAME.CHECKLIST_ Integrator'!$D$2:$D$3000=D949,"#no matching result in GAME.CHECKLIST Integrator")="0","#Text found in aircraft PAGE_Integrator but no matching entry name; check that you copy-pasted entry names",
                   _xlfn._xlws.FILTER('GAME.CHECKLIST_ Integrator'!$C$2:$C$3000,'GAME.CHECKLIST_ Integrator'!$D$2:$D$3000=D949,"#no matching result in GAME.CHECKLIST Integrator")),
           _xlfn._xlws.FILTER('Checklist.loc DATA'!$D$3:$D$3000,'Checklist.loc DATA'!$C$3:$C$3000=D949,"#no matching result in Checklist.loc DATA")))</f>
        <v/>
      </c>
      <c r="F949" s="52"/>
      <c r="G949" s="46" t="str" cm="1">
        <f t="array" ref="G949">IF(F949="","",
       IF(OR(_xlfn._xlws.FILTER('Checklist.loc DATA'!$D$3:$D$3000,'Checklist.loc DATA'!$C$3:$C$3000=F949,"#no matching result in Checklist.loc DATA")="#no matching result found in Checklist.loc DATA",_xlfn._xlws.FILTER('Checklist.loc DATA'!$D$3:$D$3000,'Checklist.loc DATA'!$C$3:$C$3000=F949,"#no matching result in Checklist.loc DATA")="MISSING",_xlfn._xlws.FILTER('Checklist.loc DATA'!$D$3:$D$3000,'Checklist.loc DATA'!$C$3:$C$3000=F949,"#no matching result in Checklist.loc DATA")=""),
            IF(_xlfn._xlws.FILTER('GAME.CHECKLIST_ Integrator'!$C$2:$C$3000,'GAME.CHECKLIST_ Integrator'!$D$2:$D$3000=F949,"#no matching result in GAME.CHECKLIST Integrator")="0","#Text found in aircraft PAGE_Integrator but no matching entry name; check that you copy-pasted entry names",
                   _xlfn._xlws.FILTER('GAME.CHECKLIST_ Integrator'!$C$2:$C$3000,'GAME.CHECKLIST_ Integrator'!$D$2:$D$3000=F949,"#no matching result in GAME.CHECKLIST Integrator")),
           _xlfn._xlws.FILTER('Checklist.loc DATA'!$D$3:$D$3000,'Checklist.loc DATA'!$C$3:$C$3000=F949,"#no matching result in Checklist.loc DATA")))</f>
        <v/>
      </c>
      <c r="H949" s="61"/>
      <c r="I949" s="46" t="str" cm="1">
        <f t="array" ref="I949">IF(H949="","",
       IF(OR(_xlfn._xlws.FILTER('Checklist.loc DATA'!$D$3:$D$3000,'Checklist.loc DATA'!$C$3:$C$3000=H949,"#no matching result in Checklist.loc DATA")="#no matching result found in Checklist.loc DATA",_xlfn._xlws.FILTER('Checklist.loc DATA'!$D$3:$D$3000,'Checklist.loc DATA'!$C$3:$C$3000=H949,"#no matching result in Checklist.loc DATA")="MISSING",_xlfn._xlws.FILTER('Checklist.loc DATA'!$D$3:$D$3000,'Checklist.loc DATA'!$C$3:$C$3000=H949,"#no matching result in Checklist.loc DATA")=""),
            IF(_xlfn._xlws.FILTER('GAME.CHECKLIST_ Integrator'!$C$2:$C$3000,'GAME.CHECKLIST_ Integrator'!$D$2:$D$3000=H949,"#no matching result in GAME.CHECKLIST Integrator")="0","#Text found in aircraft PAGE_Integrator but no matching entry name; check that you copy-pasted entry names",
                   _xlfn._xlws.FILTER('GAME.CHECKLIST_ Integrator'!$C$2:$C$3000,'GAME.CHECKLIST_ Integrator'!$D$2:$D$3000=H949,"#no matching result in GAME.CHECKLIST Integrator")),
           _xlfn._xlws.FILTER('Checklist.loc DATA'!$D$3:$D$3000,'Checklist.loc DATA'!$C$3:$C$3000=H949,"#no matching result in Checklist.loc DATA")))</f>
        <v/>
      </c>
      <c r="J949" s="48"/>
      <c r="K949" s="46" t="str" cm="1">
        <f t="array" ref="K949">IF(OR(J949="",J949=0),"",
       IF(OR(_xlfn._xlws.FILTER('Checklist.loc DATA'!$E$3:$E$3000,'Checklist.loc DATA'!$D$3:$D$3000=J949,"#no matching result in Checklist.loc DATA")="#no matching result found in Checklist.loc DATA",_xlfn._xlws.FILTER('Checklist.loc DATA'!$E$3:$E$3000,'Checklist.loc DATA'!$D$3:$D$3000=J949,"#no matching result in Checklist.loc DATA")="MISSING",_xlfn._xlws.FILTER('Checklist.loc DATA'!$E$3:$E$3000,'Checklist.loc DATA'!$D$3:$D$3000=J949,"#no matching result in Checklist.loc DATA")=""),
          IF(_xlfn._xlws.FILTER('CLUE. Integrator'!$C$2:$C$3000,'CLUE. Integrator'!$D$2:$D$3000=J949,"#no matching result in aircraft CLUE_Integrator")="0","#Text found in aircraft CLUE_Integrator but no matching entry name; check that you copy-pasted entry names",
                   _xlfn._xlws.FILTER('CLUE. Integrator'!$C$2:$C$3000,'CLUE. Integrator'!$D$2:$D$3000=J949,"#no matching result in aircraft CLUE_Integrator")),
           _xlfn._xlws.FILTER('Checklist.loc DATA'!$E$3:$E$3000,'Checklist.loc DATA'!$D$3:$D$3000=J949,"#no matching result in Checklist.loc DATA")))</f>
        <v/>
      </c>
      <c r="L949" s="63" t="str">
        <f>IF('Integrator tracking'!G958="","",'Integrator tracking'!G958)</f>
        <v/>
      </c>
      <c r="M949" s="14" t="str">
        <f t="shared" si="28"/>
        <v/>
      </c>
      <c r="N949" s="14" t="str">
        <f>IF(F949="","",
_xlfn.CONCAT('Resource Checklist generator'!$A$2,UPPER('Resource Checklist generator'!$O$1),SUBSTITUTE(_xlfn.CONCAT(G949,"_",I949),"GAME.CHECKLIST_",""),"_",T949,'Resource Checklist generator'!$M$2,L949,'Resource Checklist generator'!$K$2,CHAR(10),
    'Resource Checklist generator'!$L$1,'Resource Checklist generator'!$N$2,'Resource Checklist generator'!$K$1,CHAR(10),
    'Resource Checklist generator'!$N$1
))</f>
        <v/>
      </c>
      <c r="O949" s="14" t="str">
        <f>IF(NOT(OR(U949=0,U949="")),_xlfn.CONCAT('Resource Checklist generator'!$G$2,U949,'Resource Checklist generator'!$H$2,CHAR(10),'Resource Checklist generator'!$I$2),"")</f>
        <v/>
      </c>
      <c r="P949" s="14" t="str">
        <f>IF(NOT(OR(V949=0,V949="")),_xlfn.CONCAT('Resource Checklist generator'!$J$2,V949,'Resource Checklist generator'!$H$2,CHAR(10),'Resource Checklist generator'!$L$2),"")</f>
        <v/>
      </c>
      <c r="Q949" s="14" t="str">
        <f>IF(F949="","",
    _xlfn.CONCAT('Resource Checklist generator'!$A$1,UPPER('Resource Checklist generator'!$O$1),SUBSTITUTE(_xlfn.CONCAT(G949,"_",I949),"GAME.CHECKLIST_",""),'Resource Checklist generator'!$B$1,CHAR(10),
    'Resource Checklist generator'!$C$1,G949,'Resource Checklist generator'!$D$1,I949,'Resource Checklist generator'!$E$1,CHAR(10),
    IF(K949="","",_xlfn.CONCAT('Resource Checklist generator'!$F$1,K949,'Resource Checklist generator'!$G$1,CHAR(10))),
    'Resource Checklist generator'!$J$1,'Resource Checklist generator'!$K$1,CHAR(10),
    'Resource Checklist generator'!$N$1)
)</f>
        <v/>
      </c>
      <c r="R949" s="14"/>
      <c r="S949" s="14" t="str">
        <f t="shared" si="29"/>
        <v/>
      </c>
      <c r="T949" s="14" t="str" cm="1">
        <f t="array" ref="T949">IF(Q949="","",MATCH(MID(Q949,1,255),MID($R$3:$R$999,1,255),0))</f>
        <v/>
      </c>
      <c r="U949" s="14"/>
      <c r="V949" s="14"/>
    </row>
    <row r="950" spans="2:22">
      <c r="B950" s="9"/>
      <c r="C950" s="46" t="str" cm="1">
        <f t="array" ref="C950">IF(B950="","",
       IF(OR(_xlfn._xlws.FILTER('Checklist.loc DATA'!$D$3:$D$3000,'Checklist.loc DATA'!$C$3:$C$3000=B950,"#no matching result in Checklist.loc DATA")="#no matching result found in Checklist.loc DATA",_xlfn._xlws.FILTER('Checklist.loc DATA'!$D$3:$D$3000,'Checklist.loc DATA'!$C$3:$C$3000=B950,"#no matching result in Checklist.loc DATA")="MISSING",_xlfn._xlws.FILTER('Checklist.loc DATA'!$D$3:$D$3000,'Checklist.loc DATA'!$C$3:$C$3000=B950,"#no matching result in Checklist.loc DATA")=""),
            IF(_xlfn._xlws.FILTER('GAME.CHECKLIST_ Integrator'!$C$2:$C$3000,'GAME.CHECKLIST_ Integrator'!$D$2:$D$3000=B950,"#no matching result in GAME.CHECKLIST Integrator")="0","#Text found in aircraft PAGE_Integrator but no matching entry name; check that you copy-pasted entry names",
                   _xlfn._xlws.FILTER('GAME.CHECKLIST_ Integrator'!$C$2:$C$3000,'GAME.CHECKLIST_ Integrator'!$D$2:$D$3000=B950,"#no matching result in GAME.CHECKLIST Integrator")),
           _xlfn._xlws.FILTER('Checklist.loc DATA'!$D$3:$D$3000,'Checklist.loc DATA'!$C$3:$C$3000=B950,"#no matching result in Checklist.loc DATA")))</f>
        <v/>
      </c>
      <c r="D950" s="54"/>
      <c r="E950" s="46" t="str" cm="1">
        <f t="array" ref="E950">IF(D950="","",
       IF(OR(_xlfn._xlws.FILTER('Checklist.loc DATA'!$D$3:$D$3000,'Checklist.loc DATA'!$C$3:$C$3000=D950,"#no matching result in Checklist.loc DATA")="#no matching result found in Checklist.loc DATA",_xlfn._xlws.FILTER('Checklist.loc DATA'!$D$3:$D$3000,'Checklist.loc DATA'!$C$3:$C$3000=D950,"#no matching result in Checklist.loc DATA")="MISSING",_xlfn._xlws.FILTER('Checklist.loc DATA'!$D$3:$D$3000,'Checklist.loc DATA'!$C$3:$C$3000=D950,"#no matching result in Checklist.loc DATA")=""),
            IF(_xlfn._xlws.FILTER('GAME.CHECKLIST_ Integrator'!$C$2:$C$3000,'GAME.CHECKLIST_ Integrator'!$D$2:$D$3000=D950,"#no matching result in GAME.CHECKLIST Integrator")="0","#Text found in aircraft PAGE_Integrator but no matching entry name; check that you copy-pasted entry names",
                   _xlfn._xlws.FILTER('GAME.CHECKLIST_ Integrator'!$C$2:$C$3000,'GAME.CHECKLIST_ Integrator'!$D$2:$D$3000=D950,"#no matching result in GAME.CHECKLIST Integrator")),
           _xlfn._xlws.FILTER('Checklist.loc DATA'!$D$3:$D$3000,'Checklist.loc DATA'!$C$3:$C$3000=D950,"#no matching result in Checklist.loc DATA")))</f>
        <v/>
      </c>
      <c r="F950" s="52"/>
      <c r="G950" s="46" t="str" cm="1">
        <f t="array" ref="G950">IF(F950="","",
       IF(OR(_xlfn._xlws.FILTER('Checklist.loc DATA'!$D$3:$D$3000,'Checklist.loc DATA'!$C$3:$C$3000=F950,"#no matching result in Checklist.loc DATA")="#no matching result found in Checklist.loc DATA",_xlfn._xlws.FILTER('Checklist.loc DATA'!$D$3:$D$3000,'Checklist.loc DATA'!$C$3:$C$3000=F950,"#no matching result in Checklist.loc DATA")="MISSING",_xlfn._xlws.FILTER('Checklist.loc DATA'!$D$3:$D$3000,'Checklist.loc DATA'!$C$3:$C$3000=F950,"#no matching result in Checklist.loc DATA")=""),
            IF(_xlfn._xlws.FILTER('GAME.CHECKLIST_ Integrator'!$C$2:$C$3000,'GAME.CHECKLIST_ Integrator'!$D$2:$D$3000=F950,"#no matching result in GAME.CHECKLIST Integrator")="0","#Text found in aircraft PAGE_Integrator but no matching entry name; check that you copy-pasted entry names",
                   _xlfn._xlws.FILTER('GAME.CHECKLIST_ Integrator'!$C$2:$C$3000,'GAME.CHECKLIST_ Integrator'!$D$2:$D$3000=F950,"#no matching result in GAME.CHECKLIST Integrator")),
           _xlfn._xlws.FILTER('Checklist.loc DATA'!$D$3:$D$3000,'Checklist.loc DATA'!$C$3:$C$3000=F950,"#no matching result in Checklist.loc DATA")))</f>
        <v/>
      </c>
      <c r="H950" s="61"/>
      <c r="I950" s="46" t="str" cm="1">
        <f t="array" ref="I950">IF(H950="","",
       IF(OR(_xlfn._xlws.FILTER('Checklist.loc DATA'!$D$3:$D$3000,'Checklist.loc DATA'!$C$3:$C$3000=H950,"#no matching result in Checklist.loc DATA")="#no matching result found in Checklist.loc DATA",_xlfn._xlws.FILTER('Checklist.loc DATA'!$D$3:$D$3000,'Checklist.loc DATA'!$C$3:$C$3000=H950,"#no matching result in Checklist.loc DATA")="MISSING",_xlfn._xlws.FILTER('Checklist.loc DATA'!$D$3:$D$3000,'Checklist.loc DATA'!$C$3:$C$3000=H950,"#no matching result in Checklist.loc DATA")=""),
            IF(_xlfn._xlws.FILTER('GAME.CHECKLIST_ Integrator'!$C$2:$C$3000,'GAME.CHECKLIST_ Integrator'!$D$2:$D$3000=H950,"#no matching result in GAME.CHECKLIST Integrator")="0","#Text found in aircraft PAGE_Integrator but no matching entry name; check that you copy-pasted entry names",
                   _xlfn._xlws.FILTER('GAME.CHECKLIST_ Integrator'!$C$2:$C$3000,'GAME.CHECKLIST_ Integrator'!$D$2:$D$3000=H950,"#no matching result in GAME.CHECKLIST Integrator")),
           _xlfn._xlws.FILTER('Checklist.loc DATA'!$D$3:$D$3000,'Checklist.loc DATA'!$C$3:$C$3000=H950,"#no matching result in Checklist.loc DATA")))</f>
        <v/>
      </c>
      <c r="J950" s="48"/>
      <c r="K950" s="46" t="str" cm="1">
        <f t="array" ref="K950">IF(OR(J950="",J950=0),"",
       IF(OR(_xlfn._xlws.FILTER('Checklist.loc DATA'!$E$3:$E$3000,'Checklist.loc DATA'!$D$3:$D$3000=J950,"#no matching result in Checklist.loc DATA")="#no matching result found in Checklist.loc DATA",_xlfn._xlws.FILTER('Checklist.loc DATA'!$E$3:$E$3000,'Checklist.loc DATA'!$D$3:$D$3000=J950,"#no matching result in Checklist.loc DATA")="MISSING",_xlfn._xlws.FILTER('Checklist.loc DATA'!$E$3:$E$3000,'Checklist.loc DATA'!$D$3:$D$3000=J950,"#no matching result in Checklist.loc DATA")=""),
          IF(_xlfn._xlws.FILTER('CLUE. Integrator'!$C$2:$C$3000,'CLUE. Integrator'!$D$2:$D$3000=J950,"#no matching result in aircraft CLUE_Integrator")="0","#Text found in aircraft CLUE_Integrator but no matching entry name; check that you copy-pasted entry names",
                   _xlfn._xlws.FILTER('CLUE. Integrator'!$C$2:$C$3000,'CLUE. Integrator'!$D$2:$D$3000=J950,"#no matching result in aircraft CLUE_Integrator")),
           _xlfn._xlws.FILTER('Checklist.loc DATA'!$E$3:$E$3000,'Checklist.loc DATA'!$D$3:$D$3000=J950,"#no matching result in Checklist.loc DATA")))</f>
        <v/>
      </c>
      <c r="L950" s="63" t="str">
        <f>IF('Integrator tracking'!G959="","",'Integrator tracking'!G959)</f>
        <v/>
      </c>
      <c r="M950" s="14" t="str">
        <f t="shared" si="28"/>
        <v/>
      </c>
      <c r="N950" s="14" t="str">
        <f>IF(F950="","",
_xlfn.CONCAT('Resource Checklist generator'!$A$2,UPPER('Resource Checklist generator'!$O$1),SUBSTITUTE(_xlfn.CONCAT(G950,"_",I950),"GAME.CHECKLIST_",""),"_",T950,'Resource Checklist generator'!$M$2,L950,'Resource Checklist generator'!$K$2,CHAR(10),
    'Resource Checklist generator'!$L$1,'Resource Checklist generator'!$N$2,'Resource Checklist generator'!$K$1,CHAR(10),
    'Resource Checklist generator'!$N$1
))</f>
        <v/>
      </c>
      <c r="O950" s="14" t="str">
        <f>IF(NOT(OR(U950=0,U950="")),_xlfn.CONCAT('Resource Checklist generator'!$G$2,U950,'Resource Checklist generator'!$H$2,CHAR(10),'Resource Checklist generator'!$I$2),"")</f>
        <v/>
      </c>
      <c r="P950" s="14" t="str">
        <f>IF(NOT(OR(V950=0,V950="")),_xlfn.CONCAT('Resource Checklist generator'!$J$2,V950,'Resource Checklist generator'!$H$2,CHAR(10),'Resource Checklist generator'!$L$2),"")</f>
        <v/>
      </c>
      <c r="Q950" s="14" t="str">
        <f>IF(F950="","",
    _xlfn.CONCAT('Resource Checklist generator'!$A$1,UPPER('Resource Checklist generator'!$O$1),SUBSTITUTE(_xlfn.CONCAT(G950,"_",I950),"GAME.CHECKLIST_",""),'Resource Checklist generator'!$B$1,CHAR(10),
    'Resource Checklist generator'!$C$1,G950,'Resource Checklist generator'!$D$1,I950,'Resource Checklist generator'!$E$1,CHAR(10),
    IF(K950="","",_xlfn.CONCAT('Resource Checklist generator'!$F$1,K950,'Resource Checklist generator'!$G$1,CHAR(10))),
    'Resource Checklist generator'!$J$1,'Resource Checklist generator'!$K$1,CHAR(10),
    'Resource Checklist generator'!$N$1)
)</f>
        <v/>
      </c>
      <c r="R950" s="14"/>
      <c r="S950" s="14" t="str">
        <f t="shared" si="29"/>
        <v/>
      </c>
      <c r="T950" s="14" t="str" cm="1">
        <f t="array" ref="T950">IF(Q950="","",MATCH(MID(Q950,1,255),MID($R$3:$R$999,1,255),0))</f>
        <v/>
      </c>
      <c r="U950" s="14"/>
      <c r="V950" s="14"/>
    </row>
    <row r="951" spans="2:22">
      <c r="B951" s="9"/>
      <c r="C951" s="46" t="str" cm="1">
        <f t="array" ref="C951">IF(B951="","",
       IF(OR(_xlfn._xlws.FILTER('Checklist.loc DATA'!$D$3:$D$3000,'Checklist.loc DATA'!$C$3:$C$3000=B951,"#no matching result in Checklist.loc DATA")="#no matching result found in Checklist.loc DATA",_xlfn._xlws.FILTER('Checklist.loc DATA'!$D$3:$D$3000,'Checklist.loc DATA'!$C$3:$C$3000=B951,"#no matching result in Checklist.loc DATA")="MISSING",_xlfn._xlws.FILTER('Checklist.loc DATA'!$D$3:$D$3000,'Checklist.loc DATA'!$C$3:$C$3000=B951,"#no matching result in Checklist.loc DATA")=""),
            IF(_xlfn._xlws.FILTER('GAME.CHECKLIST_ Integrator'!$C$2:$C$3000,'GAME.CHECKLIST_ Integrator'!$D$2:$D$3000=B951,"#no matching result in GAME.CHECKLIST Integrator")="0","#Text found in aircraft PAGE_Integrator but no matching entry name; check that you copy-pasted entry names",
                   _xlfn._xlws.FILTER('GAME.CHECKLIST_ Integrator'!$C$2:$C$3000,'GAME.CHECKLIST_ Integrator'!$D$2:$D$3000=B951,"#no matching result in GAME.CHECKLIST Integrator")),
           _xlfn._xlws.FILTER('Checklist.loc DATA'!$D$3:$D$3000,'Checklist.loc DATA'!$C$3:$C$3000=B951,"#no matching result in Checklist.loc DATA")))</f>
        <v/>
      </c>
      <c r="D951" s="54"/>
      <c r="E951" s="46" t="str" cm="1">
        <f t="array" ref="E951">IF(D951="","",
       IF(OR(_xlfn._xlws.FILTER('Checklist.loc DATA'!$D$3:$D$3000,'Checklist.loc DATA'!$C$3:$C$3000=D951,"#no matching result in Checklist.loc DATA")="#no matching result found in Checklist.loc DATA",_xlfn._xlws.FILTER('Checklist.loc DATA'!$D$3:$D$3000,'Checklist.loc DATA'!$C$3:$C$3000=D951,"#no matching result in Checklist.loc DATA")="MISSING",_xlfn._xlws.FILTER('Checklist.loc DATA'!$D$3:$D$3000,'Checklist.loc DATA'!$C$3:$C$3000=D951,"#no matching result in Checklist.loc DATA")=""),
            IF(_xlfn._xlws.FILTER('GAME.CHECKLIST_ Integrator'!$C$2:$C$3000,'GAME.CHECKLIST_ Integrator'!$D$2:$D$3000=D951,"#no matching result in GAME.CHECKLIST Integrator")="0","#Text found in aircraft PAGE_Integrator but no matching entry name; check that you copy-pasted entry names",
                   _xlfn._xlws.FILTER('GAME.CHECKLIST_ Integrator'!$C$2:$C$3000,'GAME.CHECKLIST_ Integrator'!$D$2:$D$3000=D951,"#no matching result in GAME.CHECKLIST Integrator")),
           _xlfn._xlws.FILTER('Checklist.loc DATA'!$D$3:$D$3000,'Checklist.loc DATA'!$C$3:$C$3000=D951,"#no matching result in Checklist.loc DATA")))</f>
        <v/>
      </c>
      <c r="F951" s="52"/>
      <c r="G951" s="46" t="str" cm="1">
        <f t="array" ref="G951">IF(F951="","",
       IF(OR(_xlfn._xlws.FILTER('Checklist.loc DATA'!$D$3:$D$3000,'Checklist.loc DATA'!$C$3:$C$3000=F951,"#no matching result in Checklist.loc DATA")="#no matching result found in Checklist.loc DATA",_xlfn._xlws.FILTER('Checklist.loc DATA'!$D$3:$D$3000,'Checklist.loc DATA'!$C$3:$C$3000=F951,"#no matching result in Checklist.loc DATA")="MISSING",_xlfn._xlws.FILTER('Checklist.loc DATA'!$D$3:$D$3000,'Checklist.loc DATA'!$C$3:$C$3000=F951,"#no matching result in Checklist.loc DATA")=""),
            IF(_xlfn._xlws.FILTER('GAME.CHECKLIST_ Integrator'!$C$2:$C$3000,'GAME.CHECKLIST_ Integrator'!$D$2:$D$3000=F951,"#no matching result in GAME.CHECKLIST Integrator")="0","#Text found in aircraft PAGE_Integrator but no matching entry name; check that you copy-pasted entry names",
                   _xlfn._xlws.FILTER('GAME.CHECKLIST_ Integrator'!$C$2:$C$3000,'GAME.CHECKLIST_ Integrator'!$D$2:$D$3000=F951,"#no matching result in GAME.CHECKLIST Integrator")),
           _xlfn._xlws.FILTER('Checklist.loc DATA'!$D$3:$D$3000,'Checklist.loc DATA'!$C$3:$C$3000=F951,"#no matching result in Checklist.loc DATA")))</f>
        <v/>
      </c>
      <c r="H951" s="61"/>
      <c r="I951" s="46" t="str" cm="1">
        <f t="array" ref="I951">IF(H951="","",
       IF(OR(_xlfn._xlws.FILTER('Checklist.loc DATA'!$D$3:$D$3000,'Checklist.loc DATA'!$C$3:$C$3000=H951,"#no matching result in Checklist.loc DATA")="#no matching result found in Checklist.loc DATA",_xlfn._xlws.FILTER('Checklist.loc DATA'!$D$3:$D$3000,'Checklist.loc DATA'!$C$3:$C$3000=H951,"#no matching result in Checklist.loc DATA")="MISSING",_xlfn._xlws.FILTER('Checklist.loc DATA'!$D$3:$D$3000,'Checklist.loc DATA'!$C$3:$C$3000=H951,"#no matching result in Checklist.loc DATA")=""),
            IF(_xlfn._xlws.FILTER('GAME.CHECKLIST_ Integrator'!$C$2:$C$3000,'GAME.CHECKLIST_ Integrator'!$D$2:$D$3000=H951,"#no matching result in GAME.CHECKLIST Integrator")="0","#Text found in aircraft PAGE_Integrator but no matching entry name; check that you copy-pasted entry names",
                   _xlfn._xlws.FILTER('GAME.CHECKLIST_ Integrator'!$C$2:$C$3000,'GAME.CHECKLIST_ Integrator'!$D$2:$D$3000=H951,"#no matching result in GAME.CHECKLIST Integrator")),
           _xlfn._xlws.FILTER('Checklist.loc DATA'!$D$3:$D$3000,'Checklist.loc DATA'!$C$3:$C$3000=H951,"#no matching result in Checklist.loc DATA")))</f>
        <v/>
      </c>
      <c r="J951" s="48"/>
      <c r="K951" s="46" t="str" cm="1">
        <f t="array" ref="K951">IF(OR(J951="",J951=0),"",
       IF(OR(_xlfn._xlws.FILTER('Checklist.loc DATA'!$E$3:$E$3000,'Checklist.loc DATA'!$D$3:$D$3000=J951,"#no matching result in Checklist.loc DATA")="#no matching result found in Checklist.loc DATA",_xlfn._xlws.FILTER('Checklist.loc DATA'!$E$3:$E$3000,'Checklist.loc DATA'!$D$3:$D$3000=J951,"#no matching result in Checklist.loc DATA")="MISSING",_xlfn._xlws.FILTER('Checklist.loc DATA'!$E$3:$E$3000,'Checklist.loc DATA'!$D$3:$D$3000=J951,"#no matching result in Checklist.loc DATA")=""),
          IF(_xlfn._xlws.FILTER('CLUE. Integrator'!$C$2:$C$3000,'CLUE. Integrator'!$D$2:$D$3000=J951,"#no matching result in aircraft CLUE_Integrator")="0","#Text found in aircraft CLUE_Integrator but no matching entry name; check that you copy-pasted entry names",
                   _xlfn._xlws.FILTER('CLUE. Integrator'!$C$2:$C$3000,'CLUE. Integrator'!$D$2:$D$3000=J951,"#no matching result in aircraft CLUE_Integrator")),
           _xlfn._xlws.FILTER('Checklist.loc DATA'!$E$3:$E$3000,'Checklist.loc DATA'!$D$3:$D$3000=J951,"#no matching result in Checklist.loc DATA")))</f>
        <v/>
      </c>
      <c r="L951" s="63" t="str">
        <f>IF('Integrator tracking'!G960="","",'Integrator tracking'!G960)</f>
        <v/>
      </c>
      <c r="M951" s="14" t="str">
        <f t="shared" si="28"/>
        <v/>
      </c>
      <c r="N951" s="14" t="str">
        <f>IF(F951="","",
_xlfn.CONCAT('Resource Checklist generator'!$A$2,UPPER('Resource Checklist generator'!$O$1),SUBSTITUTE(_xlfn.CONCAT(G951,"_",I951),"GAME.CHECKLIST_",""),"_",T951,'Resource Checklist generator'!$M$2,L951,'Resource Checklist generator'!$K$2,CHAR(10),
    'Resource Checklist generator'!$L$1,'Resource Checklist generator'!$N$2,'Resource Checklist generator'!$K$1,CHAR(10),
    'Resource Checklist generator'!$N$1
))</f>
        <v/>
      </c>
      <c r="O951" s="14" t="str">
        <f>IF(NOT(OR(U951=0,U951="")),_xlfn.CONCAT('Resource Checklist generator'!$G$2,U951,'Resource Checklist generator'!$H$2,CHAR(10),'Resource Checklist generator'!$I$2),"")</f>
        <v/>
      </c>
      <c r="P951" s="14" t="str">
        <f>IF(NOT(OR(V951=0,V951="")),_xlfn.CONCAT('Resource Checklist generator'!$J$2,V951,'Resource Checklist generator'!$H$2,CHAR(10),'Resource Checklist generator'!$L$2),"")</f>
        <v/>
      </c>
      <c r="Q951" s="14" t="str">
        <f>IF(F951="","",
    _xlfn.CONCAT('Resource Checklist generator'!$A$1,UPPER('Resource Checklist generator'!$O$1),SUBSTITUTE(_xlfn.CONCAT(G951,"_",I951),"GAME.CHECKLIST_",""),'Resource Checklist generator'!$B$1,CHAR(10),
    'Resource Checklist generator'!$C$1,G951,'Resource Checklist generator'!$D$1,I951,'Resource Checklist generator'!$E$1,CHAR(10),
    IF(K951="","",_xlfn.CONCAT('Resource Checklist generator'!$F$1,K951,'Resource Checklist generator'!$G$1,CHAR(10))),
    'Resource Checklist generator'!$J$1,'Resource Checklist generator'!$K$1,CHAR(10),
    'Resource Checklist generator'!$N$1)
)</f>
        <v/>
      </c>
      <c r="R951" s="14"/>
      <c r="S951" s="14" t="str">
        <f t="shared" si="29"/>
        <v/>
      </c>
      <c r="T951" s="14" t="str" cm="1">
        <f t="array" ref="T951">IF(Q951="","",MATCH(MID(Q951,1,255),MID($R$3:$R$999,1,255),0))</f>
        <v/>
      </c>
      <c r="U951" s="14"/>
      <c r="V951" s="14"/>
    </row>
    <row r="952" spans="2:22">
      <c r="B952" s="9"/>
      <c r="C952" s="46" t="str" cm="1">
        <f t="array" ref="C952">IF(B952="","",
       IF(OR(_xlfn._xlws.FILTER('Checklist.loc DATA'!$D$3:$D$3000,'Checklist.loc DATA'!$C$3:$C$3000=B952,"#no matching result in Checklist.loc DATA")="#no matching result found in Checklist.loc DATA",_xlfn._xlws.FILTER('Checklist.loc DATA'!$D$3:$D$3000,'Checklist.loc DATA'!$C$3:$C$3000=B952,"#no matching result in Checklist.loc DATA")="MISSING",_xlfn._xlws.FILTER('Checklist.loc DATA'!$D$3:$D$3000,'Checklist.loc DATA'!$C$3:$C$3000=B952,"#no matching result in Checklist.loc DATA")=""),
            IF(_xlfn._xlws.FILTER('GAME.CHECKLIST_ Integrator'!$C$2:$C$3000,'GAME.CHECKLIST_ Integrator'!$D$2:$D$3000=B952,"#no matching result in GAME.CHECKLIST Integrator")="0","#Text found in aircraft PAGE_Integrator but no matching entry name; check that you copy-pasted entry names",
                   _xlfn._xlws.FILTER('GAME.CHECKLIST_ Integrator'!$C$2:$C$3000,'GAME.CHECKLIST_ Integrator'!$D$2:$D$3000=B952,"#no matching result in GAME.CHECKLIST Integrator")),
           _xlfn._xlws.FILTER('Checklist.loc DATA'!$D$3:$D$3000,'Checklist.loc DATA'!$C$3:$C$3000=B952,"#no matching result in Checklist.loc DATA")))</f>
        <v/>
      </c>
      <c r="D952" s="54"/>
      <c r="E952" s="46" t="str" cm="1">
        <f t="array" ref="E952">IF(D952="","",
       IF(OR(_xlfn._xlws.FILTER('Checklist.loc DATA'!$D$3:$D$3000,'Checklist.loc DATA'!$C$3:$C$3000=D952,"#no matching result in Checklist.loc DATA")="#no matching result found in Checklist.loc DATA",_xlfn._xlws.FILTER('Checklist.loc DATA'!$D$3:$D$3000,'Checklist.loc DATA'!$C$3:$C$3000=D952,"#no matching result in Checklist.loc DATA")="MISSING",_xlfn._xlws.FILTER('Checklist.loc DATA'!$D$3:$D$3000,'Checklist.loc DATA'!$C$3:$C$3000=D952,"#no matching result in Checklist.loc DATA")=""),
            IF(_xlfn._xlws.FILTER('GAME.CHECKLIST_ Integrator'!$C$2:$C$3000,'GAME.CHECKLIST_ Integrator'!$D$2:$D$3000=D952,"#no matching result in GAME.CHECKLIST Integrator")="0","#Text found in aircraft PAGE_Integrator but no matching entry name; check that you copy-pasted entry names",
                   _xlfn._xlws.FILTER('GAME.CHECKLIST_ Integrator'!$C$2:$C$3000,'GAME.CHECKLIST_ Integrator'!$D$2:$D$3000=D952,"#no matching result in GAME.CHECKLIST Integrator")),
           _xlfn._xlws.FILTER('Checklist.loc DATA'!$D$3:$D$3000,'Checklist.loc DATA'!$C$3:$C$3000=D952,"#no matching result in Checklist.loc DATA")))</f>
        <v/>
      </c>
      <c r="F952" s="52"/>
      <c r="G952" s="46" t="str" cm="1">
        <f t="array" ref="G952">IF(F952="","",
       IF(OR(_xlfn._xlws.FILTER('Checklist.loc DATA'!$D$3:$D$3000,'Checklist.loc DATA'!$C$3:$C$3000=F952,"#no matching result in Checklist.loc DATA")="#no matching result found in Checklist.loc DATA",_xlfn._xlws.FILTER('Checklist.loc DATA'!$D$3:$D$3000,'Checklist.loc DATA'!$C$3:$C$3000=F952,"#no matching result in Checklist.loc DATA")="MISSING",_xlfn._xlws.FILTER('Checklist.loc DATA'!$D$3:$D$3000,'Checklist.loc DATA'!$C$3:$C$3000=F952,"#no matching result in Checklist.loc DATA")=""),
            IF(_xlfn._xlws.FILTER('GAME.CHECKLIST_ Integrator'!$C$2:$C$3000,'GAME.CHECKLIST_ Integrator'!$D$2:$D$3000=F952,"#no matching result in GAME.CHECKLIST Integrator")="0","#Text found in aircraft PAGE_Integrator but no matching entry name; check that you copy-pasted entry names",
                   _xlfn._xlws.FILTER('GAME.CHECKLIST_ Integrator'!$C$2:$C$3000,'GAME.CHECKLIST_ Integrator'!$D$2:$D$3000=F952,"#no matching result in GAME.CHECKLIST Integrator")),
           _xlfn._xlws.FILTER('Checklist.loc DATA'!$D$3:$D$3000,'Checklist.loc DATA'!$C$3:$C$3000=F952,"#no matching result in Checklist.loc DATA")))</f>
        <v/>
      </c>
      <c r="H952" s="61"/>
      <c r="I952" s="46" t="str" cm="1">
        <f t="array" ref="I952">IF(H952="","",
       IF(OR(_xlfn._xlws.FILTER('Checklist.loc DATA'!$D$3:$D$3000,'Checklist.loc DATA'!$C$3:$C$3000=H952,"#no matching result in Checklist.loc DATA")="#no matching result found in Checklist.loc DATA",_xlfn._xlws.FILTER('Checklist.loc DATA'!$D$3:$D$3000,'Checklist.loc DATA'!$C$3:$C$3000=H952,"#no matching result in Checklist.loc DATA")="MISSING",_xlfn._xlws.FILTER('Checklist.loc DATA'!$D$3:$D$3000,'Checklist.loc DATA'!$C$3:$C$3000=H952,"#no matching result in Checklist.loc DATA")=""),
            IF(_xlfn._xlws.FILTER('GAME.CHECKLIST_ Integrator'!$C$2:$C$3000,'GAME.CHECKLIST_ Integrator'!$D$2:$D$3000=H952,"#no matching result in GAME.CHECKLIST Integrator")="0","#Text found in aircraft PAGE_Integrator but no matching entry name; check that you copy-pasted entry names",
                   _xlfn._xlws.FILTER('GAME.CHECKLIST_ Integrator'!$C$2:$C$3000,'GAME.CHECKLIST_ Integrator'!$D$2:$D$3000=H952,"#no matching result in GAME.CHECKLIST Integrator")),
           _xlfn._xlws.FILTER('Checklist.loc DATA'!$D$3:$D$3000,'Checklist.loc DATA'!$C$3:$C$3000=H952,"#no matching result in Checklist.loc DATA")))</f>
        <v/>
      </c>
      <c r="J952" s="48"/>
      <c r="K952" s="46" t="str" cm="1">
        <f t="array" ref="K952">IF(OR(J952="",J952=0),"",
       IF(OR(_xlfn._xlws.FILTER('Checklist.loc DATA'!$E$3:$E$3000,'Checklist.loc DATA'!$D$3:$D$3000=J952,"#no matching result in Checklist.loc DATA")="#no matching result found in Checklist.loc DATA",_xlfn._xlws.FILTER('Checklist.loc DATA'!$E$3:$E$3000,'Checklist.loc DATA'!$D$3:$D$3000=J952,"#no matching result in Checklist.loc DATA")="MISSING",_xlfn._xlws.FILTER('Checklist.loc DATA'!$E$3:$E$3000,'Checklist.loc DATA'!$D$3:$D$3000=J952,"#no matching result in Checklist.loc DATA")=""),
          IF(_xlfn._xlws.FILTER('CLUE. Integrator'!$C$2:$C$3000,'CLUE. Integrator'!$D$2:$D$3000=J952,"#no matching result in aircraft CLUE_Integrator")="0","#Text found in aircraft CLUE_Integrator but no matching entry name; check that you copy-pasted entry names",
                   _xlfn._xlws.FILTER('CLUE. Integrator'!$C$2:$C$3000,'CLUE. Integrator'!$D$2:$D$3000=J952,"#no matching result in aircraft CLUE_Integrator")),
           _xlfn._xlws.FILTER('Checklist.loc DATA'!$E$3:$E$3000,'Checklist.loc DATA'!$D$3:$D$3000=J952,"#no matching result in Checklist.loc DATA")))</f>
        <v/>
      </c>
      <c r="L952" s="63" t="str">
        <f>IF('Integrator tracking'!G961="","",'Integrator tracking'!G961)</f>
        <v/>
      </c>
      <c r="M952" s="14" t="str">
        <f t="shared" si="28"/>
        <v/>
      </c>
      <c r="N952" s="14" t="str">
        <f>IF(F952="","",
_xlfn.CONCAT('Resource Checklist generator'!$A$2,UPPER('Resource Checklist generator'!$O$1),SUBSTITUTE(_xlfn.CONCAT(G952,"_",I952),"GAME.CHECKLIST_",""),"_",T952,'Resource Checklist generator'!$M$2,L952,'Resource Checklist generator'!$K$2,CHAR(10),
    'Resource Checklist generator'!$L$1,'Resource Checklist generator'!$N$2,'Resource Checklist generator'!$K$1,CHAR(10),
    'Resource Checklist generator'!$N$1
))</f>
        <v/>
      </c>
      <c r="O952" s="14" t="str">
        <f>IF(NOT(OR(U952=0,U952="")),_xlfn.CONCAT('Resource Checklist generator'!$G$2,U952,'Resource Checklist generator'!$H$2,CHAR(10),'Resource Checklist generator'!$I$2),"")</f>
        <v/>
      </c>
      <c r="P952" s="14" t="str">
        <f>IF(NOT(OR(V952=0,V952="")),_xlfn.CONCAT('Resource Checklist generator'!$J$2,V952,'Resource Checklist generator'!$H$2,CHAR(10),'Resource Checklist generator'!$L$2),"")</f>
        <v/>
      </c>
      <c r="Q952" s="14" t="str">
        <f>IF(F952="","",
    _xlfn.CONCAT('Resource Checklist generator'!$A$1,UPPER('Resource Checklist generator'!$O$1),SUBSTITUTE(_xlfn.CONCAT(G952,"_",I952),"GAME.CHECKLIST_",""),'Resource Checklist generator'!$B$1,CHAR(10),
    'Resource Checklist generator'!$C$1,G952,'Resource Checklist generator'!$D$1,I952,'Resource Checklist generator'!$E$1,CHAR(10),
    IF(K952="","",_xlfn.CONCAT('Resource Checklist generator'!$F$1,K952,'Resource Checklist generator'!$G$1,CHAR(10))),
    'Resource Checklist generator'!$J$1,'Resource Checklist generator'!$K$1,CHAR(10),
    'Resource Checklist generator'!$N$1)
)</f>
        <v/>
      </c>
      <c r="R952" s="14"/>
      <c r="S952" s="14" t="str">
        <f t="shared" si="29"/>
        <v/>
      </c>
      <c r="T952" s="14" t="str" cm="1">
        <f t="array" ref="T952">IF(Q952="","",MATCH(MID(Q952,1,255),MID($R$3:$R$999,1,255),0))</f>
        <v/>
      </c>
      <c r="U952" s="14"/>
      <c r="V952" s="14"/>
    </row>
    <row r="953" spans="2:22">
      <c r="B953" s="9"/>
      <c r="C953" s="46" t="str" cm="1">
        <f t="array" ref="C953">IF(B953="","",
       IF(OR(_xlfn._xlws.FILTER('Checklist.loc DATA'!$D$3:$D$3000,'Checklist.loc DATA'!$C$3:$C$3000=B953,"#no matching result in Checklist.loc DATA")="#no matching result found in Checklist.loc DATA",_xlfn._xlws.FILTER('Checklist.loc DATA'!$D$3:$D$3000,'Checklist.loc DATA'!$C$3:$C$3000=B953,"#no matching result in Checklist.loc DATA")="MISSING",_xlfn._xlws.FILTER('Checklist.loc DATA'!$D$3:$D$3000,'Checklist.loc DATA'!$C$3:$C$3000=B953,"#no matching result in Checklist.loc DATA")=""),
            IF(_xlfn._xlws.FILTER('GAME.CHECKLIST_ Integrator'!$C$2:$C$3000,'GAME.CHECKLIST_ Integrator'!$D$2:$D$3000=B953,"#no matching result in GAME.CHECKLIST Integrator")="0","#Text found in aircraft PAGE_Integrator but no matching entry name; check that you copy-pasted entry names",
                   _xlfn._xlws.FILTER('GAME.CHECKLIST_ Integrator'!$C$2:$C$3000,'GAME.CHECKLIST_ Integrator'!$D$2:$D$3000=B953,"#no matching result in GAME.CHECKLIST Integrator")),
           _xlfn._xlws.FILTER('Checklist.loc DATA'!$D$3:$D$3000,'Checklist.loc DATA'!$C$3:$C$3000=B953,"#no matching result in Checklist.loc DATA")))</f>
        <v/>
      </c>
      <c r="D953" s="54"/>
      <c r="E953" s="46" t="str" cm="1">
        <f t="array" ref="E953">IF(D953="","",
       IF(OR(_xlfn._xlws.FILTER('Checklist.loc DATA'!$D$3:$D$3000,'Checklist.loc DATA'!$C$3:$C$3000=D953,"#no matching result in Checklist.loc DATA")="#no matching result found in Checklist.loc DATA",_xlfn._xlws.FILTER('Checklist.loc DATA'!$D$3:$D$3000,'Checklist.loc DATA'!$C$3:$C$3000=D953,"#no matching result in Checklist.loc DATA")="MISSING",_xlfn._xlws.FILTER('Checklist.loc DATA'!$D$3:$D$3000,'Checklist.loc DATA'!$C$3:$C$3000=D953,"#no matching result in Checklist.loc DATA")=""),
            IF(_xlfn._xlws.FILTER('GAME.CHECKLIST_ Integrator'!$C$2:$C$3000,'GAME.CHECKLIST_ Integrator'!$D$2:$D$3000=D953,"#no matching result in GAME.CHECKLIST Integrator")="0","#Text found in aircraft PAGE_Integrator but no matching entry name; check that you copy-pasted entry names",
                   _xlfn._xlws.FILTER('GAME.CHECKLIST_ Integrator'!$C$2:$C$3000,'GAME.CHECKLIST_ Integrator'!$D$2:$D$3000=D953,"#no matching result in GAME.CHECKLIST Integrator")),
           _xlfn._xlws.FILTER('Checklist.loc DATA'!$D$3:$D$3000,'Checklist.loc DATA'!$C$3:$C$3000=D953,"#no matching result in Checklist.loc DATA")))</f>
        <v/>
      </c>
      <c r="F953" s="52"/>
      <c r="G953" s="46" t="str" cm="1">
        <f t="array" ref="G953">IF(F953="","",
       IF(OR(_xlfn._xlws.FILTER('Checklist.loc DATA'!$D$3:$D$3000,'Checklist.loc DATA'!$C$3:$C$3000=F953,"#no matching result in Checklist.loc DATA")="#no matching result found in Checklist.loc DATA",_xlfn._xlws.FILTER('Checklist.loc DATA'!$D$3:$D$3000,'Checklist.loc DATA'!$C$3:$C$3000=F953,"#no matching result in Checklist.loc DATA")="MISSING",_xlfn._xlws.FILTER('Checklist.loc DATA'!$D$3:$D$3000,'Checklist.loc DATA'!$C$3:$C$3000=F953,"#no matching result in Checklist.loc DATA")=""),
            IF(_xlfn._xlws.FILTER('GAME.CHECKLIST_ Integrator'!$C$2:$C$3000,'GAME.CHECKLIST_ Integrator'!$D$2:$D$3000=F953,"#no matching result in GAME.CHECKLIST Integrator")="0","#Text found in aircraft PAGE_Integrator but no matching entry name; check that you copy-pasted entry names",
                   _xlfn._xlws.FILTER('GAME.CHECKLIST_ Integrator'!$C$2:$C$3000,'GAME.CHECKLIST_ Integrator'!$D$2:$D$3000=F953,"#no matching result in GAME.CHECKLIST Integrator")),
           _xlfn._xlws.FILTER('Checklist.loc DATA'!$D$3:$D$3000,'Checklist.loc DATA'!$C$3:$C$3000=F953,"#no matching result in Checklist.loc DATA")))</f>
        <v/>
      </c>
      <c r="H953" s="61"/>
      <c r="I953" s="46" t="str" cm="1">
        <f t="array" ref="I953">IF(H953="","",
       IF(OR(_xlfn._xlws.FILTER('Checklist.loc DATA'!$D$3:$D$3000,'Checklist.loc DATA'!$C$3:$C$3000=H953,"#no matching result in Checklist.loc DATA")="#no matching result found in Checklist.loc DATA",_xlfn._xlws.FILTER('Checklist.loc DATA'!$D$3:$D$3000,'Checklist.loc DATA'!$C$3:$C$3000=H953,"#no matching result in Checklist.loc DATA")="MISSING",_xlfn._xlws.FILTER('Checklist.loc DATA'!$D$3:$D$3000,'Checklist.loc DATA'!$C$3:$C$3000=H953,"#no matching result in Checklist.loc DATA")=""),
            IF(_xlfn._xlws.FILTER('GAME.CHECKLIST_ Integrator'!$C$2:$C$3000,'GAME.CHECKLIST_ Integrator'!$D$2:$D$3000=H953,"#no matching result in GAME.CHECKLIST Integrator")="0","#Text found in aircraft PAGE_Integrator but no matching entry name; check that you copy-pasted entry names",
                   _xlfn._xlws.FILTER('GAME.CHECKLIST_ Integrator'!$C$2:$C$3000,'GAME.CHECKLIST_ Integrator'!$D$2:$D$3000=H953,"#no matching result in GAME.CHECKLIST Integrator")),
           _xlfn._xlws.FILTER('Checklist.loc DATA'!$D$3:$D$3000,'Checklist.loc DATA'!$C$3:$C$3000=H953,"#no matching result in Checklist.loc DATA")))</f>
        <v/>
      </c>
      <c r="J953" s="48"/>
      <c r="K953" s="46" t="str" cm="1">
        <f t="array" ref="K953">IF(OR(J953="",J953=0),"",
       IF(OR(_xlfn._xlws.FILTER('Checklist.loc DATA'!$E$3:$E$3000,'Checklist.loc DATA'!$D$3:$D$3000=J953,"#no matching result in Checklist.loc DATA")="#no matching result found in Checklist.loc DATA",_xlfn._xlws.FILTER('Checklist.loc DATA'!$E$3:$E$3000,'Checklist.loc DATA'!$D$3:$D$3000=J953,"#no matching result in Checklist.loc DATA")="MISSING",_xlfn._xlws.FILTER('Checklist.loc DATA'!$E$3:$E$3000,'Checklist.loc DATA'!$D$3:$D$3000=J953,"#no matching result in Checklist.loc DATA")=""),
          IF(_xlfn._xlws.FILTER('CLUE. Integrator'!$C$2:$C$3000,'CLUE. Integrator'!$D$2:$D$3000=J953,"#no matching result in aircraft CLUE_Integrator")="0","#Text found in aircraft CLUE_Integrator but no matching entry name; check that you copy-pasted entry names",
                   _xlfn._xlws.FILTER('CLUE. Integrator'!$C$2:$C$3000,'CLUE. Integrator'!$D$2:$D$3000=J953,"#no matching result in aircraft CLUE_Integrator")),
           _xlfn._xlws.FILTER('Checklist.loc DATA'!$E$3:$E$3000,'Checklist.loc DATA'!$D$3:$D$3000=J953,"#no matching result in Checklist.loc DATA")))</f>
        <v/>
      </c>
      <c r="L953" s="63" t="str">
        <f>IF('Integrator tracking'!G962="","",'Integrator tracking'!G962)</f>
        <v/>
      </c>
      <c r="M953" s="14" t="str">
        <f t="shared" si="28"/>
        <v/>
      </c>
      <c r="N953" s="14" t="str">
        <f>IF(F953="","",
_xlfn.CONCAT('Resource Checklist generator'!$A$2,UPPER('Resource Checklist generator'!$O$1),SUBSTITUTE(_xlfn.CONCAT(G953,"_",I953),"GAME.CHECKLIST_",""),"_",T953,'Resource Checklist generator'!$M$2,L953,'Resource Checklist generator'!$K$2,CHAR(10),
    'Resource Checklist generator'!$L$1,'Resource Checklist generator'!$N$2,'Resource Checklist generator'!$K$1,CHAR(10),
    'Resource Checklist generator'!$N$1
))</f>
        <v/>
      </c>
      <c r="O953" s="14" t="str">
        <f>IF(NOT(OR(U953=0,U953="")),_xlfn.CONCAT('Resource Checklist generator'!$G$2,U953,'Resource Checklist generator'!$H$2,CHAR(10),'Resource Checklist generator'!$I$2),"")</f>
        <v/>
      </c>
      <c r="P953" s="14" t="str">
        <f>IF(NOT(OR(V953=0,V953="")),_xlfn.CONCAT('Resource Checklist generator'!$J$2,V953,'Resource Checklist generator'!$H$2,CHAR(10),'Resource Checklist generator'!$L$2),"")</f>
        <v/>
      </c>
      <c r="Q953" s="14" t="str">
        <f>IF(F953="","",
    _xlfn.CONCAT('Resource Checklist generator'!$A$1,UPPER('Resource Checklist generator'!$O$1),SUBSTITUTE(_xlfn.CONCAT(G953,"_",I953),"GAME.CHECKLIST_",""),'Resource Checklist generator'!$B$1,CHAR(10),
    'Resource Checklist generator'!$C$1,G953,'Resource Checklist generator'!$D$1,I953,'Resource Checklist generator'!$E$1,CHAR(10),
    IF(K953="","",_xlfn.CONCAT('Resource Checklist generator'!$F$1,K953,'Resource Checklist generator'!$G$1,CHAR(10))),
    'Resource Checklist generator'!$J$1,'Resource Checklist generator'!$K$1,CHAR(10),
    'Resource Checklist generator'!$N$1)
)</f>
        <v/>
      </c>
      <c r="R953" s="14"/>
      <c r="S953" s="14" t="str">
        <f t="shared" si="29"/>
        <v/>
      </c>
      <c r="T953" s="14" t="str" cm="1">
        <f t="array" ref="T953">IF(Q953="","",MATCH(MID(Q953,1,255),MID($R$3:$R$999,1,255),0))</f>
        <v/>
      </c>
      <c r="U953" s="14"/>
      <c r="V953" s="14"/>
    </row>
    <row r="954" spans="2:22">
      <c r="B954" s="9"/>
      <c r="C954" s="46" t="str" cm="1">
        <f t="array" ref="C954">IF(B954="","",
       IF(OR(_xlfn._xlws.FILTER('Checklist.loc DATA'!$D$3:$D$3000,'Checklist.loc DATA'!$C$3:$C$3000=B954,"#no matching result in Checklist.loc DATA")="#no matching result found in Checklist.loc DATA",_xlfn._xlws.FILTER('Checklist.loc DATA'!$D$3:$D$3000,'Checklist.loc DATA'!$C$3:$C$3000=B954,"#no matching result in Checklist.loc DATA")="MISSING",_xlfn._xlws.FILTER('Checklist.loc DATA'!$D$3:$D$3000,'Checklist.loc DATA'!$C$3:$C$3000=B954,"#no matching result in Checklist.loc DATA")=""),
            IF(_xlfn._xlws.FILTER('GAME.CHECKLIST_ Integrator'!$C$2:$C$3000,'GAME.CHECKLIST_ Integrator'!$D$2:$D$3000=B954,"#no matching result in GAME.CHECKLIST Integrator")="0","#Text found in aircraft PAGE_Integrator but no matching entry name; check that you copy-pasted entry names",
                   _xlfn._xlws.FILTER('GAME.CHECKLIST_ Integrator'!$C$2:$C$3000,'GAME.CHECKLIST_ Integrator'!$D$2:$D$3000=B954,"#no matching result in GAME.CHECKLIST Integrator")),
           _xlfn._xlws.FILTER('Checklist.loc DATA'!$D$3:$D$3000,'Checklist.loc DATA'!$C$3:$C$3000=B954,"#no matching result in Checklist.loc DATA")))</f>
        <v/>
      </c>
      <c r="D954" s="54"/>
      <c r="E954" s="46" t="str" cm="1">
        <f t="array" ref="E954">IF(D954="","",
       IF(OR(_xlfn._xlws.FILTER('Checklist.loc DATA'!$D$3:$D$3000,'Checklist.loc DATA'!$C$3:$C$3000=D954,"#no matching result in Checklist.loc DATA")="#no matching result found in Checklist.loc DATA",_xlfn._xlws.FILTER('Checklist.loc DATA'!$D$3:$D$3000,'Checklist.loc DATA'!$C$3:$C$3000=D954,"#no matching result in Checklist.loc DATA")="MISSING",_xlfn._xlws.FILTER('Checklist.loc DATA'!$D$3:$D$3000,'Checklist.loc DATA'!$C$3:$C$3000=D954,"#no matching result in Checklist.loc DATA")=""),
            IF(_xlfn._xlws.FILTER('GAME.CHECKLIST_ Integrator'!$C$2:$C$3000,'GAME.CHECKLIST_ Integrator'!$D$2:$D$3000=D954,"#no matching result in GAME.CHECKLIST Integrator")="0","#Text found in aircraft PAGE_Integrator but no matching entry name; check that you copy-pasted entry names",
                   _xlfn._xlws.FILTER('GAME.CHECKLIST_ Integrator'!$C$2:$C$3000,'GAME.CHECKLIST_ Integrator'!$D$2:$D$3000=D954,"#no matching result in GAME.CHECKLIST Integrator")),
           _xlfn._xlws.FILTER('Checklist.loc DATA'!$D$3:$D$3000,'Checklist.loc DATA'!$C$3:$C$3000=D954,"#no matching result in Checklist.loc DATA")))</f>
        <v/>
      </c>
      <c r="F954" s="52"/>
      <c r="G954" s="46" t="str" cm="1">
        <f t="array" ref="G954">IF(F954="","",
       IF(OR(_xlfn._xlws.FILTER('Checklist.loc DATA'!$D$3:$D$3000,'Checklist.loc DATA'!$C$3:$C$3000=F954,"#no matching result in Checklist.loc DATA")="#no matching result found in Checklist.loc DATA",_xlfn._xlws.FILTER('Checklist.loc DATA'!$D$3:$D$3000,'Checklist.loc DATA'!$C$3:$C$3000=F954,"#no matching result in Checklist.loc DATA")="MISSING",_xlfn._xlws.FILTER('Checklist.loc DATA'!$D$3:$D$3000,'Checklist.loc DATA'!$C$3:$C$3000=F954,"#no matching result in Checklist.loc DATA")=""),
            IF(_xlfn._xlws.FILTER('GAME.CHECKLIST_ Integrator'!$C$2:$C$3000,'GAME.CHECKLIST_ Integrator'!$D$2:$D$3000=F954,"#no matching result in GAME.CHECKLIST Integrator")="0","#Text found in aircraft PAGE_Integrator but no matching entry name; check that you copy-pasted entry names",
                   _xlfn._xlws.FILTER('GAME.CHECKLIST_ Integrator'!$C$2:$C$3000,'GAME.CHECKLIST_ Integrator'!$D$2:$D$3000=F954,"#no matching result in GAME.CHECKLIST Integrator")),
           _xlfn._xlws.FILTER('Checklist.loc DATA'!$D$3:$D$3000,'Checklist.loc DATA'!$C$3:$C$3000=F954,"#no matching result in Checklist.loc DATA")))</f>
        <v/>
      </c>
      <c r="H954" s="61"/>
      <c r="I954" s="46" t="str" cm="1">
        <f t="array" ref="I954">IF(H954="","",
       IF(OR(_xlfn._xlws.FILTER('Checklist.loc DATA'!$D$3:$D$3000,'Checklist.loc DATA'!$C$3:$C$3000=H954,"#no matching result in Checklist.loc DATA")="#no matching result found in Checklist.loc DATA",_xlfn._xlws.FILTER('Checklist.loc DATA'!$D$3:$D$3000,'Checklist.loc DATA'!$C$3:$C$3000=H954,"#no matching result in Checklist.loc DATA")="MISSING",_xlfn._xlws.FILTER('Checklist.loc DATA'!$D$3:$D$3000,'Checklist.loc DATA'!$C$3:$C$3000=H954,"#no matching result in Checklist.loc DATA")=""),
            IF(_xlfn._xlws.FILTER('GAME.CHECKLIST_ Integrator'!$C$2:$C$3000,'GAME.CHECKLIST_ Integrator'!$D$2:$D$3000=H954,"#no matching result in GAME.CHECKLIST Integrator")="0","#Text found in aircraft PAGE_Integrator but no matching entry name; check that you copy-pasted entry names",
                   _xlfn._xlws.FILTER('GAME.CHECKLIST_ Integrator'!$C$2:$C$3000,'GAME.CHECKLIST_ Integrator'!$D$2:$D$3000=H954,"#no matching result in GAME.CHECKLIST Integrator")),
           _xlfn._xlws.FILTER('Checklist.loc DATA'!$D$3:$D$3000,'Checklist.loc DATA'!$C$3:$C$3000=H954,"#no matching result in Checklist.loc DATA")))</f>
        <v/>
      </c>
      <c r="J954" s="48"/>
      <c r="K954" s="46" t="str" cm="1">
        <f t="array" ref="K954">IF(OR(J954="",J954=0),"",
       IF(OR(_xlfn._xlws.FILTER('Checklist.loc DATA'!$E$3:$E$3000,'Checklist.loc DATA'!$D$3:$D$3000=J954,"#no matching result in Checklist.loc DATA")="#no matching result found in Checklist.loc DATA",_xlfn._xlws.FILTER('Checklist.loc DATA'!$E$3:$E$3000,'Checklist.loc DATA'!$D$3:$D$3000=J954,"#no matching result in Checklist.loc DATA")="MISSING",_xlfn._xlws.FILTER('Checklist.loc DATA'!$E$3:$E$3000,'Checklist.loc DATA'!$D$3:$D$3000=J954,"#no matching result in Checklist.loc DATA")=""),
          IF(_xlfn._xlws.FILTER('CLUE. Integrator'!$C$2:$C$3000,'CLUE. Integrator'!$D$2:$D$3000=J954,"#no matching result in aircraft CLUE_Integrator")="0","#Text found in aircraft CLUE_Integrator but no matching entry name; check that you copy-pasted entry names",
                   _xlfn._xlws.FILTER('CLUE. Integrator'!$C$2:$C$3000,'CLUE. Integrator'!$D$2:$D$3000=J954,"#no matching result in aircraft CLUE_Integrator")),
           _xlfn._xlws.FILTER('Checklist.loc DATA'!$E$3:$E$3000,'Checklist.loc DATA'!$D$3:$D$3000=J954,"#no matching result in Checklist.loc DATA")))</f>
        <v/>
      </c>
      <c r="L954" s="63" t="str">
        <f>IF('Integrator tracking'!G963="","",'Integrator tracking'!G963)</f>
        <v/>
      </c>
      <c r="M954" s="14" t="str">
        <f t="shared" si="28"/>
        <v/>
      </c>
      <c r="N954" s="14" t="str">
        <f>IF(F954="","",
_xlfn.CONCAT('Resource Checklist generator'!$A$2,UPPER('Resource Checklist generator'!$O$1),SUBSTITUTE(_xlfn.CONCAT(G954,"_",I954),"GAME.CHECKLIST_",""),"_",T954,'Resource Checklist generator'!$M$2,L954,'Resource Checklist generator'!$K$2,CHAR(10),
    'Resource Checklist generator'!$L$1,'Resource Checklist generator'!$N$2,'Resource Checklist generator'!$K$1,CHAR(10),
    'Resource Checklist generator'!$N$1
))</f>
        <v/>
      </c>
      <c r="O954" s="14" t="str">
        <f>IF(NOT(OR(U954=0,U954="")),_xlfn.CONCAT('Resource Checklist generator'!$G$2,U954,'Resource Checklist generator'!$H$2,CHAR(10),'Resource Checklist generator'!$I$2),"")</f>
        <v/>
      </c>
      <c r="P954" s="14" t="str">
        <f>IF(NOT(OR(V954=0,V954="")),_xlfn.CONCAT('Resource Checklist generator'!$J$2,V954,'Resource Checklist generator'!$H$2,CHAR(10),'Resource Checklist generator'!$L$2),"")</f>
        <v/>
      </c>
      <c r="Q954" s="14" t="str">
        <f>IF(F954="","",
    _xlfn.CONCAT('Resource Checklist generator'!$A$1,UPPER('Resource Checklist generator'!$O$1),SUBSTITUTE(_xlfn.CONCAT(G954,"_",I954),"GAME.CHECKLIST_",""),'Resource Checklist generator'!$B$1,CHAR(10),
    'Resource Checklist generator'!$C$1,G954,'Resource Checklist generator'!$D$1,I954,'Resource Checklist generator'!$E$1,CHAR(10),
    IF(K954="","",_xlfn.CONCAT('Resource Checklist generator'!$F$1,K954,'Resource Checklist generator'!$G$1,CHAR(10))),
    'Resource Checklist generator'!$J$1,'Resource Checklist generator'!$K$1,CHAR(10),
    'Resource Checklist generator'!$N$1)
)</f>
        <v/>
      </c>
      <c r="R954" s="14"/>
      <c r="S954" s="14" t="str">
        <f t="shared" si="29"/>
        <v/>
      </c>
      <c r="T954" s="14" t="str" cm="1">
        <f t="array" ref="T954">IF(Q954="","",MATCH(MID(Q954,1,255),MID($R$3:$R$999,1,255),0))</f>
        <v/>
      </c>
      <c r="U954" s="14"/>
      <c r="V954" s="14"/>
    </row>
    <row r="955" spans="2:22">
      <c r="B955" s="9"/>
      <c r="C955" s="46" t="str" cm="1">
        <f t="array" ref="C955">IF(B955="","",
       IF(OR(_xlfn._xlws.FILTER('Checklist.loc DATA'!$D$3:$D$3000,'Checklist.loc DATA'!$C$3:$C$3000=B955,"#no matching result in Checklist.loc DATA")="#no matching result found in Checklist.loc DATA",_xlfn._xlws.FILTER('Checklist.loc DATA'!$D$3:$D$3000,'Checklist.loc DATA'!$C$3:$C$3000=B955,"#no matching result in Checklist.loc DATA")="MISSING",_xlfn._xlws.FILTER('Checklist.loc DATA'!$D$3:$D$3000,'Checklist.loc DATA'!$C$3:$C$3000=B955,"#no matching result in Checklist.loc DATA")=""),
            IF(_xlfn._xlws.FILTER('GAME.CHECKLIST_ Integrator'!$C$2:$C$3000,'GAME.CHECKLIST_ Integrator'!$D$2:$D$3000=B955,"#no matching result in GAME.CHECKLIST Integrator")="0","#Text found in aircraft PAGE_Integrator but no matching entry name; check that you copy-pasted entry names",
                   _xlfn._xlws.FILTER('GAME.CHECKLIST_ Integrator'!$C$2:$C$3000,'GAME.CHECKLIST_ Integrator'!$D$2:$D$3000=B955,"#no matching result in GAME.CHECKLIST Integrator")),
           _xlfn._xlws.FILTER('Checklist.loc DATA'!$D$3:$D$3000,'Checklist.loc DATA'!$C$3:$C$3000=B955,"#no matching result in Checklist.loc DATA")))</f>
        <v/>
      </c>
      <c r="D955" s="54"/>
      <c r="E955" s="46" t="str" cm="1">
        <f t="array" ref="E955">IF(D955="","",
       IF(OR(_xlfn._xlws.FILTER('Checklist.loc DATA'!$D$3:$D$3000,'Checklist.loc DATA'!$C$3:$C$3000=D955,"#no matching result in Checklist.loc DATA")="#no matching result found in Checklist.loc DATA",_xlfn._xlws.FILTER('Checklist.loc DATA'!$D$3:$D$3000,'Checklist.loc DATA'!$C$3:$C$3000=D955,"#no matching result in Checklist.loc DATA")="MISSING",_xlfn._xlws.FILTER('Checklist.loc DATA'!$D$3:$D$3000,'Checklist.loc DATA'!$C$3:$C$3000=D955,"#no matching result in Checklist.loc DATA")=""),
            IF(_xlfn._xlws.FILTER('GAME.CHECKLIST_ Integrator'!$C$2:$C$3000,'GAME.CHECKLIST_ Integrator'!$D$2:$D$3000=D955,"#no matching result in GAME.CHECKLIST Integrator")="0","#Text found in aircraft PAGE_Integrator but no matching entry name; check that you copy-pasted entry names",
                   _xlfn._xlws.FILTER('GAME.CHECKLIST_ Integrator'!$C$2:$C$3000,'GAME.CHECKLIST_ Integrator'!$D$2:$D$3000=D955,"#no matching result in GAME.CHECKLIST Integrator")),
           _xlfn._xlws.FILTER('Checklist.loc DATA'!$D$3:$D$3000,'Checklist.loc DATA'!$C$3:$C$3000=D955,"#no matching result in Checklist.loc DATA")))</f>
        <v/>
      </c>
      <c r="F955" s="52"/>
      <c r="G955" s="46" t="str" cm="1">
        <f t="array" ref="G955">IF(F955="","",
       IF(OR(_xlfn._xlws.FILTER('Checklist.loc DATA'!$D$3:$D$3000,'Checklist.loc DATA'!$C$3:$C$3000=F955,"#no matching result in Checklist.loc DATA")="#no matching result found in Checklist.loc DATA",_xlfn._xlws.FILTER('Checklist.loc DATA'!$D$3:$D$3000,'Checklist.loc DATA'!$C$3:$C$3000=F955,"#no matching result in Checklist.loc DATA")="MISSING",_xlfn._xlws.FILTER('Checklist.loc DATA'!$D$3:$D$3000,'Checklist.loc DATA'!$C$3:$C$3000=F955,"#no matching result in Checklist.loc DATA")=""),
            IF(_xlfn._xlws.FILTER('GAME.CHECKLIST_ Integrator'!$C$2:$C$3000,'GAME.CHECKLIST_ Integrator'!$D$2:$D$3000=F955,"#no matching result in GAME.CHECKLIST Integrator")="0","#Text found in aircraft PAGE_Integrator but no matching entry name; check that you copy-pasted entry names",
                   _xlfn._xlws.FILTER('GAME.CHECKLIST_ Integrator'!$C$2:$C$3000,'GAME.CHECKLIST_ Integrator'!$D$2:$D$3000=F955,"#no matching result in GAME.CHECKLIST Integrator")),
           _xlfn._xlws.FILTER('Checklist.loc DATA'!$D$3:$D$3000,'Checklist.loc DATA'!$C$3:$C$3000=F955,"#no matching result in Checklist.loc DATA")))</f>
        <v/>
      </c>
      <c r="H955" s="61"/>
      <c r="I955" s="46" t="str" cm="1">
        <f t="array" ref="I955">IF(H955="","",
       IF(OR(_xlfn._xlws.FILTER('Checklist.loc DATA'!$D$3:$D$3000,'Checklist.loc DATA'!$C$3:$C$3000=H955,"#no matching result in Checklist.loc DATA")="#no matching result found in Checklist.loc DATA",_xlfn._xlws.FILTER('Checklist.loc DATA'!$D$3:$D$3000,'Checklist.loc DATA'!$C$3:$C$3000=H955,"#no matching result in Checklist.loc DATA")="MISSING",_xlfn._xlws.FILTER('Checklist.loc DATA'!$D$3:$D$3000,'Checklist.loc DATA'!$C$3:$C$3000=H955,"#no matching result in Checklist.loc DATA")=""),
            IF(_xlfn._xlws.FILTER('GAME.CHECKLIST_ Integrator'!$C$2:$C$3000,'GAME.CHECKLIST_ Integrator'!$D$2:$D$3000=H955,"#no matching result in GAME.CHECKLIST Integrator")="0","#Text found in aircraft PAGE_Integrator but no matching entry name; check that you copy-pasted entry names",
                   _xlfn._xlws.FILTER('GAME.CHECKLIST_ Integrator'!$C$2:$C$3000,'GAME.CHECKLIST_ Integrator'!$D$2:$D$3000=H955,"#no matching result in GAME.CHECKLIST Integrator")),
           _xlfn._xlws.FILTER('Checklist.loc DATA'!$D$3:$D$3000,'Checklist.loc DATA'!$C$3:$C$3000=H955,"#no matching result in Checklist.loc DATA")))</f>
        <v/>
      </c>
      <c r="J955" s="48"/>
      <c r="K955" s="46" t="str" cm="1">
        <f t="array" ref="K955">IF(OR(J955="",J955=0),"",
       IF(OR(_xlfn._xlws.FILTER('Checklist.loc DATA'!$E$3:$E$3000,'Checklist.loc DATA'!$D$3:$D$3000=J955,"#no matching result in Checklist.loc DATA")="#no matching result found in Checklist.loc DATA",_xlfn._xlws.FILTER('Checklist.loc DATA'!$E$3:$E$3000,'Checklist.loc DATA'!$D$3:$D$3000=J955,"#no matching result in Checklist.loc DATA")="MISSING",_xlfn._xlws.FILTER('Checklist.loc DATA'!$E$3:$E$3000,'Checklist.loc DATA'!$D$3:$D$3000=J955,"#no matching result in Checklist.loc DATA")=""),
          IF(_xlfn._xlws.FILTER('CLUE. Integrator'!$C$2:$C$3000,'CLUE. Integrator'!$D$2:$D$3000=J955,"#no matching result in aircraft CLUE_Integrator")="0","#Text found in aircraft CLUE_Integrator but no matching entry name; check that you copy-pasted entry names",
                   _xlfn._xlws.FILTER('CLUE. Integrator'!$C$2:$C$3000,'CLUE. Integrator'!$D$2:$D$3000=J955,"#no matching result in aircraft CLUE_Integrator")),
           _xlfn._xlws.FILTER('Checklist.loc DATA'!$E$3:$E$3000,'Checklist.loc DATA'!$D$3:$D$3000=J955,"#no matching result in Checklist.loc DATA")))</f>
        <v/>
      </c>
      <c r="L955" s="63" t="str">
        <f>IF('Integrator tracking'!G964="","",'Integrator tracking'!G964)</f>
        <v/>
      </c>
      <c r="M955" s="14" t="str">
        <f t="shared" si="28"/>
        <v/>
      </c>
      <c r="N955" s="14" t="str">
        <f>IF(F955="","",
_xlfn.CONCAT('Resource Checklist generator'!$A$2,UPPER('Resource Checklist generator'!$O$1),SUBSTITUTE(_xlfn.CONCAT(G955,"_",I955),"GAME.CHECKLIST_",""),"_",T955,'Resource Checklist generator'!$M$2,L955,'Resource Checklist generator'!$K$2,CHAR(10),
    'Resource Checklist generator'!$L$1,'Resource Checklist generator'!$N$2,'Resource Checklist generator'!$K$1,CHAR(10),
    'Resource Checklist generator'!$N$1
))</f>
        <v/>
      </c>
      <c r="O955" s="14" t="str">
        <f>IF(NOT(OR(U955=0,U955="")),_xlfn.CONCAT('Resource Checklist generator'!$G$2,U955,'Resource Checklist generator'!$H$2,CHAR(10),'Resource Checklist generator'!$I$2),"")</f>
        <v/>
      </c>
      <c r="P955" s="14" t="str">
        <f>IF(NOT(OR(V955=0,V955="")),_xlfn.CONCAT('Resource Checklist generator'!$J$2,V955,'Resource Checklist generator'!$H$2,CHAR(10),'Resource Checklist generator'!$L$2),"")</f>
        <v/>
      </c>
      <c r="Q955" s="14" t="str">
        <f>IF(F955="","",
    _xlfn.CONCAT('Resource Checklist generator'!$A$1,UPPER('Resource Checklist generator'!$O$1),SUBSTITUTE(_xlfn.CONCAT(G955,"_",I955),"GAME.CHECKLIST_",""),'Resource Checklist generator'!$B$1,CHAR(10),
    'Resource Checklist generator'!$C$1,G955,'Resource Checklist generator'!$D$1,I955,'Resource Checklist generator'!$E$1,CHAR(10),
    IF(K955="","",_xlfn.CONCAT('Resource Checklist generator'!$F$1,K955,'Resource Checklist generator'!$G$1,CHAR(10))),
    'Resource Checklist generator'!$J$1,'Resource Checklist generator'!$K$1,CHAR(10),
    'Resource Checklist generator'!$N$1)
)</f>
        <v/>
      </c>
      <c r="R955" s="14"/>
      <c r="S955" s="14" t="str">
        <f t="shared" si="29"/>
        <v/>
      </c>
      <c r="T955" s="14" t="str" cm="1">
        <f t="array" ref="T955">IF(Q955="","",MATCH(MID(Q955,1,255),MID($R$3:$R$999,1,255),0))</f>
        <v/>
      </c>
      <c r="U955" s="14"/>
      <c r="V955" s="14"/>
    </row>
    <row r="956" spans="2:22">
      <c r="B956" s="9"/>
      <c r="C956" s="46" t="str" cm="1">
        <f t="array" ref="C956">IF(B956="","",
       IF(OR(_xlfn._xlws.FILTER('Checklist.loc DATA'!$D$3:$D$3000,'Checklist.loc DATA'!$C$3:$C$3000=B956,"#no matching result in Checklist.loc DATA")="#no matching result found in Checklist.loc DATA",_xlfn._xlws.FILTER('Checklist.loc DATA'!$D$3:$D$3000,'Checklist.loc DATA'!$C$3:$C$3000=B956,"#no matching result in Checklist.loc DATA")="MISSING",_xlfn._xlws.FILTER('Checklist.loc DATA'!$D$3:$D$3000,'Checklist.loc DATA'!$C$3:$C$3000=B956,"#no matching result in Checklist.loc DATA")=""),
            IF(_xlfn._xlws.FILTER('GAME.CHECKLIST_ Integrator'!$C$2:$C$3000,'GAME.CHECKLIST_ Integrator'!$D$2:$D$3000=B956,"#no matching result in GAME.CHECKLIST Integrator")="0","#Text found in aircraft PAGE_Integrator but no matching entry name; check that you copy-pasted entry names",
                   _xlfn._xlws.FILTER('GAME.CHECKLIST_ Integrator'!$C$2:$C$3000,'GAME.CHECKLIST_ Integrator'!$D$2:$D$3000=B956,"#no matching result in GAME.CHECKLIST Integrator")),
           _xlfn._xlws.FILTER('Checklist.loc DATA'!$D$3:$D$3000,'Checklist.loc DATA'!$C$3:$C$3000=B956,"#no matching result in Checklist.loc DATA")))</f>
        <v/>
      </c>
      <c r="D956" s="54"/>
      <c r="E956" s="46" t="str" cm="1">
        <f t="array" ref="E956">IF(D956="","",
       IF(OR(_xlfn._xlws.FILTER('Checklist.loc DATA'!$D$3:$D$3000,'Checklist.loc DATA'!$C$3:$C$3000=D956,"#no matching result in Checklist.loc DATA")="#no matching result found in Checklist.loc DATA",_xlfn._xlws.FILTER('Checklist.loc DATA'!$D$3:$D$3000,'Checklist.loc DATA'!$C$3:$C$3000=D956,"#no matching result in Checklist.loc DATA")="MISSING",_xlfn._xlws.FILTER('Checklist.loc DATA'!$D$3:$D$3000,'Checklist.loc DATA'!$C$3:$C$3000=D956,"#no matching result in Checklist.loc DATA")=""),
            IF(_xlfn._xlws.FILTER('GAME.CHECKLIST_ Integrator'!$C$2:$C$3000,'GAME.CHECKLIST_ Integrator'!$D$2:$D$3000=D956,"#no matching result in GAME.CHECKLIST Integrator")="0","#Text found in aircraft PAGE_Integrator but no matching entry name; check that you copy-pasted entry names",
                   _xlfn._xlws.FILTER('GAME.CHECKLIST_ Integrator'!$C$2:$C$3000,'GAME.CHECKLIST_ Integrator'!$D$2:$D$3000=D956,"#no matching result in GAME.CHECKLIST Integrator")),
           _xlfn._xlws.FILTER('Checklist.loc DATA'!$D$3:$D$3000,'Checklist.loc DATA'!$C$3:$C$3000=D956,"#no matching result in Checklist.loc DATA")))</f>
        <v/>
      </c>
      <c r="F956" s="52"/>
      <c r="G956" s="46" t="str" cm="1">
        <f t="array" ref="G956">IF(F956="","",
       IF(OR(_xlfn._xlws.FILTER('Checklist.loc DATA'!$D$3:$D$3000,'Checklist.loc DATA'!$C$3:$C$3000=F956,"#no matching result in Checklist.loc DATA")="#no matching result found in Checklist.loc DATA",_xlfn._xlws.FILTER('Checklist.loc DATA'!$D$3:$D$3000,'Checklist.loc DATA'!$C$3:$C$3000=F956,"#no matching result in Checklist.loc DATA")="MISSING",_xlfn._xlws.FILTER('Checklist.loc DATA'!$D$3:$D$3000,'Checklist.loc DATA'!$C$3:$C$3000=F956,"#no matching result in Checklist.loc DATA")=""),
            IF(_xlfn._xlws.FILTER('GAME.CHECKLIST_ Integrator'!$C$2:$C$3000,'GAME.CHECKLIST_ Integrator'!$D$2:$D$3000=F956,"#no matching result in GAME.CHECKLIST Integrator")="0","#Text found in aircraft PAGE_Integrator but no matching entry name; check that you copy-pasted entry names",
                   _xlfn._xlws.FILTER('GAME.CHECKLIST_ Integrator'!$C$2:$C$3000,'GAME.CHECKLIST_ Integrator'!$D$2:$D$3000=F956,"#no matching result in GAME.CHECKLIST Integrator")),
           _xlfn._xlws.FILTER('Checklist.loc DATA'!$D$3:$D$3000,'Checklist.loc DATA'!$C$3:$C$3000=F956,"#no matching result in Checklist.loc DATA")))</f>
        <v/>
      </c>
      <c r="H956" s="61"/>
      <c r="I956" s="46" t="str" cm="1">
        <f t="array" ref="I956">IF(H956="","",
       IF(OR(_xlfn._xlws.FILTER('Checklist.loc DATA'!$D$3:$D$3000,'Checklist.loc DATA'!$C$3:$C$3000=H956,"#no matching result in Checklist.loc DATA")="#no matching result found in Checklist.loc DATA",_xlfn._xlws.FILTER('Checklist.loc DATA'!$D$3:$D$3000,'Checklist.loc DATA'!$C$3:$C$3000=H956,"#no matching result in Checklist.loc DATA")="MISSING",_xlfn._xlws.FILTER('Checklist.loc DATA'!$D$3:$D$3000,'Checklist.loc DATA'!$C$3:$C$3000=H956,"#no matching result in Checklist.loc DATA")=""),
            IF(_xlfn._xlws.FILTER('GAME.CHECKLIST_ Integrator'!$C$2:$C$3000,'GAME.CHECKLIST_ Integrator'!$D$2:$D$3000=H956,"#no matching result in GAME.CHECKLIST Integrator")="0","#Text found in aircraft PAGE_Integrator but no matching entry name; check that you copy-pasted entry names",
                   _xlfn._xlws.FILTER('GAME.CHECKLIST_ Integrator'!$C$2:$C$3000,'GAME.CHECKLIST_ Integrator'!$D$2:$D$3000=H956,"#no matching result in GAME.CHECKLIST Integrator")),
           _xlfn._xlws.FILTER('Checklist.loc DATA'!$D$3:$D$3000,'Checklist.loc DATA'!$C$3:$C$3000=H956,"#no matching result in Checklist.loc DATA")))</f>
        <v/>
      </c>
      <c r="J956" s="48"/>
      <c r="K956" s="46" t="str" cm="1">
        <f t="array" ref="K956">IF(OR(J956="",J956=0),"",
       IF(OR(_xlfn._xlws.FILTER('Checklist.loc DATA'!$E$3:$E$3000,'Checklist.loc DATA'!$D$3:$D$3000=J956,"#no matching result in Checklist.loc DATA")="#no matching result found in Checklist.loc DATA",_xlfn._xlws.FILTER('Checklist.loc DATA'!$E$3:$E$3000,'Checklist.loc DATA'!$D$3:$D$3000=J956,"#no matching result in Checklist.loc DATA")="MISSING",_xlfn._xlws.FILTER('Checklist.loc DATA'!$E$3:$E$3000,'Checklist.loc DATA'!$D$3:$D$3000=J956,"#no matching result in Checklist.loc DATA")=""),
          IF(_xlfn._xlws.FILTER('CLUE. Integrator'!$C$2:$C$3000,'CLUE. Integrator'!$D$2:$D$3000=J956,"#no matching result in aircraft CLUE_Integrator")="0","#Text found in aircraft CLUE_Integrator but no matching entry name; check that you copy-pasted entry names",
                   _xlfn._xlws.FILTER('CLUE. Integrator'!$C$2:$C$3000,'CLUE. Integrator'!$D$2:$D$3000=J956,"#no matching result in aircraft CLUE_Integrator")),
           _xlfn._xlws.FILTER('Checklist.loc DATA'!$E$3:$E$3000,'Checklist.loc DATA'!$D$3:$D$3000=J956,"#no matching result in Checklist.loc DATA")))</f>
        <v/>
      </c>
      <c r="L956" s="63" t="str">
        <f>IF('Integrator tracking'!G965="","",'Integrator tracking'!G965)</f>
        <v/>
      </c>
      <c r="M956" s="14" t="str">
        <f t="shared" si="28"/>
        <v/>
      </c>
      <c r="N956" s="14" t="str">
        <f>IF(F956="","",
_xlfn.CONCAT('Resource Checklist generator'!$A$2,UPPER('Resource Checklist generator'!$O$1),SUBSTITUTE(_xlfn.CONCAT(G956,"_",I956),"GAME.CHECKLIST_",""),"_",T956,'Resource Checklist generator'!$M$2,L956,'Resource Checklist generator'!$K$2,CHAR(10),
    'Resource Checklist generator'!$L$1,'Resource Checklist generator'!$N$2,'Resource Checklist generator'!$K$1,CHAR(10),
    'Resource Checklist generator'!$N$1
))</f>
        <v/>
      </c>
      <c r="O956" s="14" t="str">
        <f>IF(NOT(OR(U956=0,U956="")),_xlfn.CONCAT('Resource Checklist generator'!$G$2,U956,'Resource Checklist generator'!$H$2,CHAR(10),'Resource Checklist generator'!$I$2),"")</f>
        <v/>
      </c>
      <c r="P956" s="14" t="str">
        <f>IF(NOT(OR(V956=0,V956="")),_xlfn.CONCAT('Resource Checklist generator'!$J$2,V956,'Resource Checklist generator'!$H$2,CHAR(10),'Resource Checklist generator'!$L$2),"")</f>
        <v/>
      </c>
      <c r="Q956" s="14" t="str">
        <f>IF(F956="","",
    _xlfn.CONCAT('Resource Checklist generator'!$A$1,UPPER('Resource Checklist generator'!$O$1),SUBSTITUTE(_xlfn.CONCAT(G956,"_",I956),"GAME.CHECKLIST_",""),'Resource Checklist generator'!$B$1,CHAR(10),
    'Resource Checklist generator'!$C$1,G956,'Resource Checklist generator'!$D$1,I956,'Resource Checklist generator'!$E$1,CHAR(10),
    IF(K956="","",_xlfn.CONCAT('Resource Checklist generator'!$F$1,K956,'Resource Checklist generator'!$G$1,CHAR(10))),
    'Resource Checklist generator'!$J$1,'Resource Checklist generator'!$K$1,CHAR(10),
    'Resource Checklist generator'!$N$1)
)</f>
        <v/>
      </c>
      <c r="R956" s="14"/>
      <c r="S956" s="14" t="str">
        <f t="shared" si="29"/>
        <v/>
      </c>
      <c r="T956" s="14" t="str" cm="1">
        <f t="array" ref="T956">IF(Q956="","",MATCH(MID(Q956,1,255),MID($R$3:$R$999,1,255),0))</f>
        <v/>
      </c>
      <c r="U956" s="14"/>
      <c r="V956" s="14"/>
    </row>
    <row r="957" spans="2:22">
      <c r="B957" s="9"/>
      <c r="C957" s="46" t="str" cm="1">
        <f t="array" ref="C957">IF(B957="","",
       IF(OR(_xlfn._xlws.FILTER('Checklist.loc DATA'!$D$3:$D$3000,'Checklist.loc DATA'!$C$3:$C$3000=B957,"#no matching result in Checklist.loc DATA")="#no matching result found in Checklist.loc DATA",_xlfn._xlws.FILTER('Checklist.loc DATA'!$D$3:$D$3000,'Checklist.loc DATA'!$C$3:$C$3000=B957,"#no matching result in Checklist.loc DATA")="MISSING",_xlfn._xlws.FILTER('Checklist.loc DATA'!$D$3:$D$3000,'Checklist.loc DATA'!$C$3:$C$3000=B957,"#no matching result in Checklist.loc DATA")=""),
            IF(_xlfn._xlws.FILTER('GAME.CHECKLIST_ Integrator'!$C$2:$C$3000,'GAME.CHECKLIST_ Integrator'!$D$2:$D$3000=B957,"#no matching result in GAME.CHECKLIST Integrator")="0","#Text found in aircraft PAGE_Integrator but no matching entry name; check that you copy-pasted entry names",
                   _xlfn._xlws.FILTER('GAME.CHECKLIST_ Integrator'!$C$2:$C$3000,'GAME.CHECKLIST_ Integrator'!$D$2:$D$3000=B957,"#no matching result in GAME.CHECKLIST Integrator")),
           _xlfn._xlws.FILTER('Checklist.loc DATA'!$D$3:$D$3000,'Checklist.loc DATA'!$C$3:$C$3000=B957,"#no matching result in Checklist.loc DATA")))</f>
        <v/>
      </c>
      <c r="D957" s="54"/>
      <c r="E957" s="46" t="str" cm="1">
        <f t="array" ref="E957">IF(D957="","",
       IF(OR(_xlfn._xlws.FILTER('Checklist.loc DATA'!$D$3:$D$3000,'Checklist.loc DATA'!$C$3:$C$3000=D957,"#no matching result in Checklist.loc DATA")="#no matching result found in Checklist.loc DATA",_xlfn._xlws.FILTER('Checklist.loc DATA'!$D$3:$D$3000,'Checklist.loc DATA'!$C$3:$C$3000=D957,"#no matching result in Checklist.loc DATA")="MISSING",_xlfn._xlws.FILTER('Checklist.loc DATA'!$D$3:$D$3000,'Checklist.loc DATA'!$C$3:$C$3000=D957,"#no matching result in Checklist.loc DATA")=""),
            IF(_xlfn._xlws.FILTER('GAME.CHECKLIST_ Integrator'!$C$2:$C$3000,'GAME.CHECKLIST_ Integrator'!$D$2:$D$3000=D957,"#no matching result in GAME.CHECKLIST Integrator")="0","#Text found in aircraft PAGE_Integrator but no matching entry name; check that you copy-pasted entry names",
                   _xlfn._xlws.FILTER('GAME.CHECKLIST_ Integrator'!$C$2:$C$3000,'GAME.CHECKLIST_ Integrator'!$D$2:$D$3000=D957,"#no matching result in GAME.CHECKLIST Integrator")),
           _xlfn._xlws.FILTER('Checklist.loc DATA'!$D$3:$D$3000,'Checklist.loc DATA'!$C$3:$C$3000=D957,"#no matching result in Checklist.loc DATA")))</f>
        <v/>
      </c>
      <c r="F957" s="52"/>
      <c r="G957" s="46" t="str" cm="1">
        <f t="array" ref="G957">IF(F957="","",
       IF(OR(_xlfn._xlws.FILTER('Checklist.loc DATA'!$D$3:$D$3000,'Checklist.loc DATA'!$C$3:$C$3000=F957,"#no matching result in Checklist.loc DATA")="#no matching result found in Checklist.loc DATA",_xlfn._xlws.FILTER('Checklist.loc DATA'!$D$3:$D$3000,'Checklist.loc DATA'!$C$3:$C$3000=F957,"#no matching result in Checklist.loc DATA")="MISSING",_xlfn._xlws.FILTER('Checklist.loc DATA'!$D$3:$D$3000,'Checklist.loc DATA'!$C$3:$C$3000=F957,"#no matching result in Checklist.loc DATA")=""),
            IF(_xlfn._xlws.FILTER('GAME.CHECKLIST_ Integrator'!$C$2:$C$3000,'GAME.CHECKLIST_ Integrator'!$D$2:$D$3000=F957,"#no matching result in GAME.CHECKLIST Integrator")="0","#Text found in aircraft PAGE_Integrator but no matching entry name; check that you copy-pasted entry names",
                   _xlfn._xlws.FILTER('GAME.CHECKLIST_ Integrator'!$C$2:$C$3000,'GAME.CHECKLIST_ Integrator'!$D$2:$D$3000=F957,"#no matching result in GAME.CHECKLIST Integrator")),
           _xlfn._xlws.FILTER('Checklist.loc DATA'!$D$3:$D$3000,'Checklist.loc DATA'!$C$3:$C$3000=F957,"#no matching result in Checklist.loc DATA")))</f>
        <v/>
      </c>
      <c r="H957" s="61"/>
      <c r="I957" s="46" t="str" cm="1">
        <f t="array" ref="I957">IF(H957="","",
       IF(OR(_xlfn._xlws.FILTER('Checklist.loc DATA'!$D$3:$D$3000,'Checklist.loc DATA'!$C$3:$C$3000=H957,"#no matching result in Checklist.loc DATA")="#no matching result found in Checklist.loc DATA",_xlfn._xlws.FILTER('Checklist.loc DATA'!$D$3:$D$3000,'Checklist.loc DATA'!$C$3:$C$3000=H957,"#no matching result in Checklist.loc DATA")="MISSING",_xlfn._xlws.FILTER('Checklist.loc DATA'!$D$3:$D$3000,'Checklist.loc DATA'!$C$3:$C$3000=H957,"#no matching result in Checklist.loc DATA")=""),
            IF(_xlfn._xlws.FILTER('GAME.CHECKLIST_ Integrator'!$C$2:$C$3000,'GAME.CHECKLIST_ Integrator'!$D$2:$D$3000=H957,"#no matching result in GAME.CHECKLIST Integrator")="0","#Text found in aircraft PAGE_Integrator but no matching entry name; check that you copy-pasted entry names",
                   _xlfn._xlws.FILTER('GAME.CHECKLIST_ Integrator'!$C$2:$C$3000,'GAME.CHECKLIST_ Integrator'!$D$2:$D$3000=H957,"#no matching result in GAME.CHECKLIST Integrator")),
           _xlfn._xlws.FILTER('Checklist.loc DATA'!$D$3:$D$3000,'Checklist.loc DATA'!$C$3:$C$3000=H957,"#no matching result in Checklist.loc DATA")))</f>
        <v/>
      </c>
      <c r="J957" s="48"/>
      <c r="K957" s="46" t="str" cm="1">
        <f t="array" ref="K957">IF(OR(J957="",J957=0),"",
       IF(OR(_xlfn._xlws.FILTER('Checklist.loc DATA'!$E$3:$E$3000,'Checklist.loc DATA'!$D$3:$D$3000=J957,"#no matching result in Checklist.loc DATA")="#no matching result found in Checklist.loc DATA",_xlfn._xlws.FILTER('Checklist.loc DATA'!$E$3:$E$3000,'Checklist.loc DATA'!$D$3:$D$3000=J957,"#no matching result in Checklist.loc DATA")="MISSING",_xlfn._xlws.FILTER('Checklist.loc DATA'!$E$3:$E$3000,'Checklist.loc DATA'!$D$3:$D$3000=J957,"#no matching result in Checklist.loc DATA")=""),
          IF(_xlfn._xlws.FILTER('CLUE. Integrator'!$C$2:$C$3000,'CLUE. Integrator'!$D$2:$D$3000=J957,"#no matching result in aircraft CLUE_Integrator")="0","#Text found in aircraft CLUE_Integrator but no matching entry name; check that you copy-pasted entry names",
                   _xlfn._xlws.FILTER('CLUE. Integrator'!$C$2:$C$3000,'CLUE. Integrator'!$D$2:$D$3000=J957,"#no matching result in aircraft CLUE_Integrator")),
           _xlfn._xlws.FILTER('Checklist.loc DATA'!$E$3:$E$3000,'Checklist.loc DATA'!$D$3:$D$3000=J957,"#no matching result in Checklist.loc DATA")))</f>
        <v/>
      </c>
      <c r="L957" s="63" t="str">
        <f>IF('Integrator tracking'!G966="","",'Integrator tracking'!G966)</f>
        <v/>
      </c>
      <c r="M957" s="14" t="str">
        <f t="shared" si="28"/>
        <v/>
      </c>
      <c r="N957" s="14" t="str">
        <f>IF(F957="","",
_xlfn.CONCAT('Resource Checklist generator'!$A$2,UPPER('Resource Checklist generator'!$O$1),SUBSTITUTE(_xlfn.CONCAT(G957,"_",I957),"GAME.CHECKLIST_",""),"_",T957,'Resource Checklist generator'!$M$2,L957,'Resource Checklist generator'!$K$2,CHAR(10),
    'Resource Checklist generator'!$L$1,'Resource Checklist generator'!$N$2,'Resource Checklist generator'!$K$1,CHAR(10),
    'Resource Checklist generator'!$N$1
))</f>
        <v/>
      </c>
      <c r="O957" s="14" t="str">
        <f>IF(NOT(OR(U957=0,U957="")),_xlfn.CONCAT('Resource Checklist generator'!$G$2,U957,'Resource Checklist generator'!$H$2,CHAR(10),'Resource Checklist generator'!$I$2),"")</f>
        <v/>
      </c>
      <c r="P957" s="14" t="str">
        <f>IF(NOT(OR(V957=0,V957="")),_xlfn.CONCAT('Resource Checklist generator'!$J$2,V957,'Resource Checklist generator'!$H$2,CHAR(10),'Resource Checklist generator'!$L$2),"")</f>
        <v/>
      </c>
      <c r="Q957" s="14" t="str">
        <f>IF(F957="","",
    _xlfn.CONCAT('Resource Checklist generator'!$A$1,UPPER('Resource Checklist generator'!$O$1),SUBSTITUTE(_xlfn.CONCAT(G957,"_",I957),"GAME.CHECKLIST_",""),'Resource Checklist generator'!$B$1,CHAR(10),
    'Resource Checklist generator'!$C$1,G957,'Resource Checklist generator'!$D$1,I957,'Resource Checklist generator'!$E$1,CHAR(10),
    IF(K957="","",_xlfn.CONCAT('Resource Checklist generator'!$F$1,K957,'Resource Checklist generator'!$G$1,CHAR(10))),
    'Resource Checklist generator'!$J$1,'Resource Checklist generator'!$K$1,CHAR(10),
    'Resource Checklist generator'!$N$1)
)</f>
        <v/>
      </c>
      <c r="R957" s="14"/>
      <c r="S957" s="14" t="str">
        <f t="shared" si="29"/>
        <v/>
      </c>
      <c r="T957" s="14" t="str" cm="1">
        <f t="array" ref="T957">IF(Q957="","",MATCH(MID(Q957,1,255),MID($R$3:$R$999,1,255),0))</f>
        <v/>
      </c>
      <c r="U957" s="14"/>
      <c r="V957" s="14"/>
    </row>
    <row r="958" spans="2:22">
      <c r="B958" s="9"/>
      <c r="C958" s="46" t="str" cm="1">
        <f t="array" ref="C958">IF(B958="","",
       IF(OR(_xlfn._xlws.FILTER('Checklist.loc DATA'!$D$3:$D$3000,'Checklist.loc DATA'!$C$3:$C$3000=B958,"#no matching result in Checklist.loc DATA")="#no matching result found in Checklist.loc DATA",_xlfn._xlws.FILTER('Checklist.loc DATA'!$D$3:$D$3000,'Checklist.loc DATA'!$C$3:$C$3000=B958,"#no matching result in Checklist.loc DATA")="MISSING",_xlfn._xlws.FILTER('Checklist.loc DATA'!$D$3:$D$3000,'Checklist.loc DATA'!$C$3:$C$3000=B958,"#no matching result in Checklist.loc DATA")=""),
            IF(_xlfn._xlws.FILTER('GAME.CHECKLIST_ Integrator'!$C$2:$C$3000,'GAME.CHECKLIST_ Integrator'!$D$2:$D$3000=B958,"#no matching result in GAME.CHECKLIST Integrator")="0","#Text found in aircraft PAGE_Integrator but no matching entry name; check that you copy-pasted entry names",
                   _xlfn._xlws.FILTER('GAME.CHECKLIST_ Integrator'!$C$2:$C$3000,'GAME.CHECKLIST_ Integrator'!$D$2:$D$3000=B958,"#no matching result in GAME.CHECKLIST Integrator")),
           _xlfn._xlws.FILTER('Checklist.loc DATA'!$D$3:$D$3000,'Checklist.loc DATA'!$C$3:$C$3000=B958,"#no matching result in Checklist.loc DATA")))</f>
        <v/>
      </c>
      <c r="D958" s="54"/>
      <c r="E958" s="46" t="str" cm="1">
        <f t="array" ref="E958">IF(D958="","",
       IF(OR(_xlfn._xlws.FILTER('Checklist.loc DATA'!$D$3:$D$3000,'Checklist.loc DATA'!$C$3:$C$3000=D958,"#no matching result in Checklist.loc DATA")="#no matching result found in Checklist.loc DATA",_xlfn._xlws.FILTER('Checklist.loc DATA'!$D$3:$D$3000,'Checklist.loc DATA'!$C$3:$C$3000=D958,"#no matching result in Checklist.loc DATA")="MISSING",_xlfn._xlws.FILTER('Checklist.loc DATA'!$D$3:$D$3000,'Checklist.loc DATA'!$C$3:$C$3000=D958,"#no matching result in Checklist.loc DATA")=""),
            IF(_xlfn._xlws.FILTER('GAME.CHECKLIST_ Integrator'!$C$2:$C$3000,'GAME.CHECKLIST_ Integrator'!$D$2:$D$3000=D958,"#no matching result in GAME.CHECKLIST Integrator")="0","#Text found in aircraft PAGE_Integrator but no matching entry name; check that you copy-pasted entry names",
                   _xlfn._xlws.FILTER('GAME.CHECKLIST_ Integrator'!$C$2:$C$3000,'GAME.CHECKLIST_ Integrator'!$D$2:$D$3000=D958,"#no matching result in GAME.CHECKLIST Integrator")),
           _xlfn._xlws.FILTER('Checklist.loc DATA'!$D$3:$D$3000,'Checklist.loc DATA'!$C$3:$C$3000=D958,"#no matching result in Checklist.loc DATA")))</f>
        <v/>
      </c>
      <c r="F958" s="52"/>
      <c r="G958" s="46" t="str" cm="1">
        <f t="array" ref="G958">IF(F958="","",
       IF(OR(_xlfn._xlws.FILTER('Checklist.loc DATA'!$D$3:$D$3000,'Checklist.loc DATA'!$C$3:$C$3000=F958,"#no matching result in Checklist.loc DATA")="#no matching result found in Checklist.loc DATA",_xlfn._xlws.FILTER('Checklist.loc DATA'!$D$3:$D$3000,'Checklist.loc DATA'!$C$3:$C$3000=F958,"#no matching result in Checklist.loc DATA")="MISSING",_xlfn._xlws.FILTER('Checklist.loc DATA'!$D$3:$D$3000,'Checklist.loc DATA'!$C$3:$C$3000=F958,"#no matching result in Checklist.loc DATA")=""),
            IF(_xlfn._xlws.FILTER('GAME.CHECKLIST_ Integrator'!$C$2:$C$3000,'GAME.CHECKLIST_ Integrator'!$D$2:$D$3000=F958,"#no matching result in GAME.CHECKLIST Integrator")="0","#Text found in aircraft PAGE_Integrator but no matching entry name; check that you copy-pasted entry names",
                   _xlfn._xlws.FILTER('GAME.CHECKLIST_ Integrator'!$C$2:$C$3000,'GAME.CHECKLIST_ Integrator'!$D$2:$D$3000=F958,"#no matching result in GAME.CHECKLIST Integrator")),
           _xlfn._xlws.FILTER('Checklist.loc DATA'!$D$3:$D$3000,'Checklist.loc DATA'!$C$3:$C$3000=F958,"#no matching result in Checklist.loc DATA")))</f>
        <v/>
      </c>
      <c r="H958" s="61"/>
      <c r="I958" s="46" t="str" cm="1">
        <f t="array" ref="I958">IF(H958="","",
       IF(OR(_xlfn._xlws.FILTER('Checklist.loc DATA'!$D$3:$D$3000,'Checklist.loc DATA'!$C$3:$C$3000=H958,"#no matching result in Checklist.loc DATA")="#no matching result found in Checklist.loc DATA",_xlfn._xlws.FILTER('Checklist.loc DATA'!$D$3:$D$3000,'Checklist.loc DATA'!$C$3:$C$3000=H958,"#no matching result in Checklist.loc DATA")="MISSING",_xlfn._xlws.FILTER('Checklist.loc DATA'!$D$3:$D$3000,'Checklist.loc DATA'!$C$3:$C$3000=H958,"#no matching result in Checklist.loc DATA")=""),
            IF(_xlfn._xlws.FILTER('GAME.CHECKLIST_ Integrator'!$C$2:$C$3000,'GAME.CHECKLIST_ Integrator'!$D$2:$D$3000=H958,"#no matching result in GAME.CHECKLIST Integrator")="0","#Text found in aircraft PAGE_Integrator but no matching entry name; check that you copy-pasted entry names",
                   _xlfn._xlws.FILTER('GAME.CHECKLIST_ Integrator'!$C$2:$C$3000,'GAME.CHECKLIST_ Integrator'!$D$2:$D$3000=H958,"#no matching result in GAME.CHECKLIST Integrator")),
           _xlfn._xlws.FILTER('Checklist.loc DATA'!$D$3:$D$3000,'Checklist.loc DATA'!$C$3:$C$3000=H958,"#no matching result in Checklist.loc DATA")))</f>
        <v/>
      </c>
      <c r="J958" s="48"/>
      <c r="K958" s="46" t="str" cm="1">
        <f t="array" ref="K958">IF(OR(J958="",J958=0),"",
       IF(OR(_xlfn._xlws.FILTER('Checklist.loc DATA'!$E$3:$E$3000,'Checklist.loc DATA'!$D$3:$D$3000=J958,"#no matching result in Checklist.loc DATA")="#no matching result found in Checklist.loc DATA",_xlfn._xlws.FILTER('Checklist.loc DATA'!$E$3:$E$3000,'Checklist.loc DATA'!$D$3:$D$3000=J958,"#no matching result in Checklist.loc DATA")="MISSING",_xlfn._xlws.FILTER('Checklist.loc DATA'!$E$3:$E$3000,'Checklist.loc DATA'!$D$3:$D$3000=J958,"#no matching result in Checklist.loc DATA")=""),
          IF(_xlfn._xlws.FILTER('CLUE. Integrator'!$C$2:$C$3000,'CLUE. Integrator'!$D$2:$D$3000=J958,"#no matching result in aircraft CLUE_Integrator")="0","#Text found in aircraft CLUE_Integrator but no matching entry name; check that you copy-pasted entry names",
                   _xlfn._xlws.FILTER('CLUE. Integrator'!$C$2:$C$3000,'CLUE. Integrator'!$D$2:$D$3000=J958,"#no matching result in aircraft CLUE_Integrator")),
           _xlfn._xlws.FILTER('Checklist.loc DATA'!$E$3:$E$3000,'Checklist.loc DATA'!$D$3:$D$3000=J958,"#no matching result in Checklist.loc DATA")))</f>
        <v/>
      </c>
      <c r="L958" s="63" t="str">
        <f>IF('Integrator tracking'!G967="","",'Integrator tracking'!G967)</f>
        <v/>
      </c>
      <c r="M958" s="14" t="str">
        <f t="shared" si="28"/>
        <v/>
      </c>
      <c r="N958" s="14" t="str">
        <f>IF(F958="","",
_xlfn.CONCAT('Resource Checklist generator'!$A$2,UPPER('Resource Checklist generator'!$O$1),SUBSTITUTE(_xlfn.CONCAT(G958,"_",I958),"GAME.CHECKLIST_",""),"_",T958,'Resource Checklist generator'!$M$2,L958,'Resource Checklist generator'!$K$2,CHAR(10),
    'Resource Checklist generator'!$L$1,'Resource Checklist generator'!$N$2,'Resource Checklist generator'!$K$1,CHAR(10),
    'Resource Checklist generator'!$N$1
))</f>
        <v/>
      </c>
      <c r="O958" s="14" t="str">
        <f>IF(NOT(OR(U958=0,U958="")),_xlfn.CONCAT('Resource Checklist generator'!$G$2,U958,'Resource Checklist generator'!$H$2,CHAR(10),'Resource Checklist generator'!$I$2),"")</f>
        <v/>
      </c>
      <c r="P958" s="14" t="str">
        <f>IF(NOT(OR(V958=0,V958="")),_xlfn.CONCAT('Resource Checklist generator'!$J$2,V958,'Resource Checklist generator'!$H$2,CHAR(10),'Resource Checklist generator'!$L$2),"")</f>
        <v/>
      </c>
      <c r="Q958" s="14" t="str">
        <f>IF(F958="","",
    _xlfn.CONCAT('Resource Checklist generator'!$A$1,UPPER('Resource Checklist generator'!$O$1),SUBSTITUTE(_xlfn.CONCAT(G958,"_",I958),"GAME.CHECKLIST_",""),'Resource Checklist generator'!$B$1,CHAR(10),
    'Resource Checklist generator'!$C$1,G958,'Resource Checklist generator'!$D$1,I958,'Resource Checklist generator'!$E$1,CHAR(10),
    IF(K958="","",_xlfn.CONCAT('Resource Checklist generator'!$F$1,K958,'Resource Checklist generator'!$G$1,CHAR(10))),
    'Resource Checklist generator'!$J$1,'Resource Checklist generator'!$K$1,CHAR(10),
    'Resource Checklist generator'!$N$1)
)</f>
        <v/>
      </c>
      <c r="R958" s="14"/>
      <c r="S958" s="14" t="str">
        <f t="shared" si="29"/>
        <v/>
      </c>
      <c r="T958" s="14" t="str" cm="1">
        <f t="array" ref="T958">IF(Q958="","",MATCH(MID(Q958,1,255),MID($R$3:$R$999,1,255),0))</f>
        <v/>
      </c>
      <c r="U958" s="14"/>
      <c r="V958" s="14"/>
    </row>
    <row r="959" spans="2:22">
      <c r="B959" s="9"/>
      <c r="C959" s="46" t="str" cm="1">
        <f t="array" ref="C959">IF(B959="","",
       IF(OR(_xlfn._xlws.FILTER('Checklist.loc DATA'!$D$3:$D$3000,'Checklist.loc DATA'!$C$3:$C$3000=B959,"#no matching result in Checklist.loc DATA")="#no matching result found in Checklist.loc DATA",_xlfn._xlws.FILTER('Checklist.loc DATA'!$D$3:$D$3000,'Checklist.loc DATA'!$C$3:$C$3000=B959,"#no matching result in Checklist.loc DATA")="MISSING",_xlfn._xlws.FILTER('Checklist.loc DATA'!$D$3:$D$3000,'Checklist.loc DATA'!$C$3:$C$3000=B959,"#no matching result in Checklist.loc DATA")=""),
            IF(_xlfn._xlws.FILTER('GAME.CHECKLIST_ Integrator'!$C$2:$C$3000,'GAME.CHECKLIST_ Integrator'!$D$2:$D$3000=B959,"#no matching result in GAME.CHECKLIST Integrator")="0","#Text found in aircraft PAGE_Integrator but no matching entry name; check that you copy-pasted entry names",
                   _xlfn._xlws.FILTER('GAME.CHECKLIST_ Integrator'!$C$2:$C$3000,'GAME.CHECKLIST_ Integrator'!$D$2:$D$3000=B959,"#no matching result in GAME.CHECKLIST Integrator")),
           _xlfn._xlws.FILTER('Checklist.loc DATA'!$D$3:$D$3000,'Checklist.loc DATA'!$C$3:$C$3000=B959,"#no matching result in Checklist.loc DATA")))</f>
        <v/>
      </c>
      <c r="D959" s="54"/>
      <c r="E959" s="46" t="str" cm="1">
        <f t="array" ref="E959">IF(D959="","",
       IF(OR(_xlfn._xlws.FILTER('Checklist.loc DATA'!$D$3:$D$3000,'Checklist.loc DATA'!$C$3:$C$3000=D959,"#no matching result in Checklist.loc DATA")="#no matching result found in Checklist.loc DATA",_xlfn._xlws.FILTER('Checklist.loc DATA'!$D$3:$D$3000,'Checklist.loc DATA'!$C$3:$C$3000=D959,"#no matching result in Checklist.loc DATA")="MISSING",_xlfn._xlws.FILTER('Checklist.loc DATA'!$D$3:$D$3000,'Checklist.loc DATA'!$C$3:$C$3000=D959,"#no matching result in Checklist.loc DATA")=""),
            IF(_xlfn._xlws.FILTER('GAME.CHECKLIST_ Integrator'!$C$2:$C$3000,'GAME.CHECKLIST_ Integrator'!$D$2:$D$3000=D959,"#no matching result in GAME.CHECKLIST Integrator")="0","#Text found in aircraft PAGE_Integrator but no matching entry name; check that you copy-pasted entry names",
                   _xlfn._xlws.FILTER('GAME.CHECKLIST_ Integrator'!$C$2:$C$3000,'GAME.CHECKLIST_ Integrator'!$D$2:$D$3000=D959,"#no matching result in GAME.CHECKLIST Integrator")),
           _xlfn._xlws.FILTER('Checklist.loc DATA'!$D$3:$D$3000,'Checklist.loc DATA'!$C$3:$C$3000=D959,"#no matching result in Checklist.loc DATA")))</f>
        <v/>
      </c>
      <c r="F959" s="52"/>
      <c r="G959" s="46" t="str" cm="1">
        <f t="array" ref="G959">IF(F959="","",
       IF(OR(_xlfn._xlws.FILTER('Checklist.loc DATA'!$D$3:$D$3000,'Checklist.loc DATA'!$C$3:$C$3000=F959,"#no matching result in Checklist.loc DATA")="#no matching result found in Checklist.loc DATA",_xlfn._xlws.FILTER('Checklist.loc DATA'!$D$3:$D$3000,'Checklist.loc DATA'!$C$3:$C$3000=F959,"#no matching result in Checklist.loc DATA")="MISSING",_xlfn._xlws.FILTER('Checklist.loc DATA'!$D$3:$D$3000,'Checklist.loc DATA'!$C$3:$C$3000=F959,"#no matching result in Checklist.loc DATA")=""),
            IF(_xlfn._xlws.FILTER('GAME.CHECKLIST_ Integrator'!$C$2:$C$3000,'GAME.CHECKLIST_ Integrator'!$D$2:$D$3000=F959,"#no matching result in GAME.CHECKLIST Integrator")="0","#Text found in aircraft PAGE_Integrator but no matching entry name; check that you copy-pasted entry names",
                   _xlfn._xlws.FILTER('GAME.CHECKLIST_ Integrator'!$C$2:$C$3000,'GAME.CHECKLIST_ Integrator'!$D$2:$D$3000=F959,"#no matching result in GAME.CHECKLIST Integrator")),
           _xlfn._xlws.FILTER('Checklist.loc DATA'!$D$3:$D$3000,'Checklist.loc DATA'!$C$3:$C$3000=F959,"#no matching result in Checklist.loc DATA")))</f>
        <v/>
      </c>
      <c r="H959" s="61"/>
      <c r="I959" s="46" t="str" cm="1">
        <f t="array" ref="I959">IF(H959="","",
       IF(OR(_xlfn._xlws.FILTER('Checklist.loc DATA'!$D$3:$D$3000,'Checklist.loc DATA'!$C$3:$C$3000=H959,"#no matching result in Checklist.loc DATA")="#no matching result found in Checklist.loc DATA",_xlfn._xlws.FILTER('Checklist.loc DATA'!$D$3:$D$3000,'Checklist.loc DATA'!$C$3:$C$3000=H959,"#no matching result in Checklist.loc DATA")="MISSING",_xlfn._xlws.FILTER('Checklist.loc DATA'!$D$3:$D$3000,'Checklist.loc DATA'!$C$3:$C$3000=H959,"#no matching result in Checklist.loc DATA")=""),
            IF(_xlfn._xlws.FILTER('GAME.CHECKLIST_ Integrator'!$C$2:$C$3000,'GAME.CHECKLIST_ Integrator'!$D$2:$D$3000=H959,"#no matching result in GAME.CHECKLIST Integrator")="0","#Text found in aircraft PAGE_Integrator but no matching entry name; check that you copy-pasted entry names",
                   _xlfn._xlws.FILTER('GAME.CHECKLIST_ Integrator'!$C$2:$C$3000,'GAME.CHECKLIST_ Integrator'!$D$2:$D$3000=H959,"#no matching result in GAME.CHECKLIST Integrator")),
           _xlfn._xlws.FILTER('Checklist.loc DATA'!$D$3:$D$3000,'Checklist.loc DATA'!$C$3:$C$3000=H959,"#no matching result in Checklist.loc DATA")))</f>
        <v/>
      </c>
      <c r="J959" s="48"/>
      <c r="K959" s="46" t="str" cm="1">
        <f t="array" ref="K959">IF(OR(J959="",J959=0),"",
       IF(OR(_xlfn._xlws.FILTER('Checklist.loc DATA'!$E$3:$E$3000,'Checklist.loc DATA'!$D$3:$D$3000=J959,"#no matching result in Checklist.loc DATA")="#no matching result found in Checklist.loc DATA",_xlfn._xlws.FILTER('Checklist.loc DATA'!$E$3:$E$3000,'Checklist.loc DATA'!$D$3:$D$3000=J959,"#no matching result in Checklist.loc DATA")="MISSING",_xlfn._xlws.FILTER('Checklist.loc DATA'!$E$3:$E$3000,'Checklist.loc DATA'!$D$3:$D$3000=J959,"#no matching result in Checklist.loc DATA")=""),
          IF(_xlfn._xlws.FILTER('CLUE. Integrator'!$C$2:$C$3000,'CLUE. Integrator'!$D$2:$D$3000=J959,"#no matching result in aircraft CLUE_Integrator")="0","#Text found in aircraft CLUE_Integrator but no matching entry name; check that you copy-pasted entry names",
                   _xlfn._xlws.FILTER('CLUE. Integrator'!$C$2:$C$3000,'CLUE. Integrator'!$D$2:$D$3000=J959,"#no matching result in aircraft CLUE_Integrator")),
           _xlfn._xlws.FILTER('Checklist.loc DATA'!$E$3:$E$3000,'Checklist.loc DATA'!$D$3:$D$3000=J959,"#no matching result in Checklist.loc DATA")))</f>
        <v/>
      </c>
      <c r="L959" s="63" t="str">
        <f>IF('Integrator tracking'!G968="","",'Integrator tracking'!G968)</f>
        <v/>
      </c>
      <c r="M959" s="14" t="str">
        <f t="shared" si="28"/>
        <v/>
      </c>
      <c r="N959" s="14" t="str">
        <f>IF(F959="","",
_xlfn.CONCAT('Resource Checklist generator'!$A$2,UPPER('Resource Checklist generator'!$O$1),SUBSTITUTE(_xlfn.CONCAT(G959,"_",I959),"GAME.CHECKLIST_",""),"_",T959,'Resource Checklist generator'!$M$2,L959,'Resource Checklist generator'!$K$2,CHAR(10),
    'Resource Checklist generator'!$L$1,'Resource Checklist generator'!$N$2,'Resource Checklist generator'!$K$1,CHAR(10),
    'Resource Checklist generator'!$N$1
))</f>
        <v/>
      </c>
      <c r="O959" s="14" t="str">
        <f>IF(NOT(OR(U959=0,U959="")),_xlfn.CONCAT('Resource Checklist generator'!$G$2,U959,'Resource Checklist generator'!$H$2,CHAR(10),'Resource Checklist generator'!$I$2),"")</f>
        <v/>
      </c>
      <c r="P959" s="14" t="str">
        <f>IF(NOT(OR(V959=0,V959="")),_xlfn.CONCAT('Resource Checklist generator'!$J$2,V959,'Resource Checklist generator'!$H$2,CHAR(10),'Resource Checklist generator'!$L$2),"")</f>
        <v/>
      </c>
      <c r="Q959" s="14" t="str">
        <f>IF(F959="","",
    _xlfn.CONCAT('Resource Checklist generator'!$A$1,UPPER('Resource Checklist generator'!$O$1),SUBSTITUTE(_xlfn.CONCAT(G959,"_",I959),"GAME.CHECKLIST_",""),'Resource Checklist generator'!$B$1,CHAR(10),
    'Resource Checklist generator'!$C$1,G959,'Resource Checklist generator'!$D$1,I959,'Resource Checklist generator'!$E$1,CHAR(10),
    IF(K959="","",_xlfn.CONCAT('Resource Checklist generator'!$F$1,K959,'Resource Checklist generator'!$G$1,CHAR(10))),
    'Resource Checklist generator'!$J$1,'Resource Checklist generator'!$K$1,CHAR(10),
    'Resource Checklist generator'!$N$1)
)</f>
        <v/>
      </c>
      <c r="R959" s="14"/>
      <c r="S959" s="14" t="str">
        <f t="shared" si="29"/>
        <v/>
      </c>
      <c r="T959" s="14" t="str" cm="1">
        <f t="array" ref="T959">IF(Q959="","",MATCH(MID(Q959,1,255),MID($R$3:$R$999,1,255),0))</f>
        <v/>
      </c>
      <c r="U959" s="14"/>
      <c r="V959" s="14"/>
    </row>
    <row r="960" spans="2:22">
      <c r="B960" s="9"/>
      <c r="C960" s="46" t="str" cm="1">
        <f t="array" ref="C960">IF(B960="","",
       IF(OR(_xlfn._xlws.FILTER('Checklist.loc DATA'!$D$3:$D$3000,'Checklist.loc DATA'!$C$3:$C$3000=B960,"#no matching result in Checklist.loc DATA")="#no matching result found in Checklist.loc DATA",_xlfn._xlws.FILTER('Checklist.loc DATA'!$D$3:$D$3000,'Checklist.loc DATA'!$C$3:$C$3000=B960,"#no matching result in Checklist.loc DATA")="MISSING",_xlfn._xlws.FILTER('Checklist.loc DATA'!$D$3:$D$3000,'Checklist.loc DATA'!$C$3:$C$3000=B960,"#no matching result in Checklist.loc DATA")=""),
            IF(_xlfn._xlws.FILTER('GAME.CHECKLIST_ Integrator'!$C$2:$C$3000,'GAME.CHECKLIST_ Integrator'!$D$2:$D$3000=B960,"#no matching result in GAME.CHECKLIST Integrator")="0","#Text found in aircraft PAGE_Integrator but no matching entry name; check that you copy-pasted entry names",
                   _xlfn._xlws.FILTER('GAME.CHECKLIST_ Integrator'!$C$2:$C$3000,'GAME.CHECKLIST_ Integrator'!$D$2:$D$3000=B960,"#no matching result in GAME.CHECKLIST Integrator")),
           _xlfn._xlws.FILTER('Checklist.loc DATA'!$D$3:$D$3000,'Checklist.loc DATA'!$C$3:$C$3000=B960,"#no matching result in Checklist.loc DATA")))</f>
        <v/>
      </c>
      <c r="D960" s="54"/>
      <c r="E960" s="46" t="str" cm="1">
        <f t="array" ref="E960">IF(D960="","",
       IF(OR(_xlfn._xlws.FILTER('Checklist.loc DATA'!$D$3:$D$3000,'Checklist.loc DATA'!$C$3:$C$3000=D960,"#no matching result in Checklist.loc DATA")="#no matching result found in Checklist.loc DATA",_xlfn._xlws.FILTER('Checklist.loc DATA'!$D$3:$D$3000,'Checklist.loc DATA'!$C$3:$C$3000=D960,"#no matching result in Checklist.loc DATA")="MISSING",_xlfn._xlws.FILTER('Checklist.loc DATA'!$D$3:$D$3000,'Checklist.loc DATA'!$C$3:$C$3000=D960,"#no matching result in Checklist.loc DATA")=""),
            IF(_xlfn._xlws.FILTER('GAME.CHECKLIST_ Integrator'!$C$2:$C$3000,'GAME.CHECKLIST_ Integrator'!$D$2:$D$3000=D960,"#no matching result in GAME.CHECKLIST Integrator")="0","#Text found in aircraft PAGE_Integrator but no matching entry name; check that you copy-pasted entry names",
                   _xlfn._xlws.FILTER('GAME.CHECKLIST_ Integrator'!$C$2:$C$3000,'GAME.CHECKLIST_ Integrator'!$D$2:$D$3000=D960,"#no matching result in GAME.CHECKLIST Integrator")),
           _xlfn._xlws.FILTER('Checklist.loc DATA'!$D$3:$D$3000,'Checklist.loc DATA'!$C$3:$C$3000=D960,"#no matching result in Checklist.loc DATA")))</f>
        <v/>
      </c>
      <c r="F960" s="52"/>
      <c r="G960" s="46" t="str" cm="1">
        <f t="array" ref="G960">IF(F960="","",
       IF(OR(_xlfn._xlws.FILTER('Checklist.loc DATA'!$D$3:$D$3000,'Checklist.loc DATA'!$C$3:$C$3000=F960,"#no matching result in Checklist.loc DATA")="#no matching result found in Checklist.loc DATA",_xlfn._xlws.FILTER('Checklist.loc DATA'!$D$3:$D$3000,'Checklist.loc DATA'!$C$3:$C$3000=F960,"#no matching result in Checklist.loc DATA")="MISSING",_xlfn._xlws.FILTER('Checklist.loc DATA'!$D$3:$D$3000,'Checklist.loc DATA'!$C$3:$C$3000=F960,"#no matching result in Checklist.loc DATA")=""),
            IF(_xlfn._xlws.FILTER('GAME.CHECKLIST_ Integrator'!$C$2:$C$3000,'GAME.CHECKLIST_ Integrator'!$D$2:$D$3000=F960,"#no matching result in GAME.CHECKLIST Integrator")="0","#Text found in aircraft PAGE_Integrator but no matching entry name; check that you copy-pasted entry names",
                   _xlfn._xlws.FILTER('GAME.CHECKLIST_ Integrator'!$C$2:$C$3000,'GAME.CHECKLIST_ Integrator'!$D$2:$D$3000=F960,"#no matching result in GAME.CHECKLIST Integrator")),
           _xlfn._xlws.FILTER('Checklist.loc DATA'!$D$3:$D$3000,'Checklist.loc DATA'!$C$3:$C$3000=F960,"#no matching result in Checklist.loc DATA")))</f>
        <v/>
      </c>
      <c r="H960" s="61"/>
      <c r="I960" s="46" t="str" cm="1">
        <f t="array" ref="I960">IF(H960="","",
       IF(OR(_xlfn._xlws.FILTER('Checklist.loc DATA'!$D$3:$D$3000,'Checklist.loc DATA'!$C$3:$C$3000=H960,"#no matching result in Checklist.loc DATA")="#no matching result found in Checklist.loc DATA",_xlfn._xlws.FILTER('Checklist.loc DATA'!$D$3:$D$3000,'Checklist.loc DATA'!$C$3:$C$3000=H960,"#no matching result in Checklist.loc DATA")="MISSING",_xlfn._xlws.FILTER('Checklist.loc DATA'!$D$3:$D$3000,'Checklist.loc DATA'!$C$3:$C$3000=H960,"#no matching result in Checklist.loc DATA")=""),
            IF(_xlfn._xlws.FILTER('GAME.CHECKLIST_ Integrator'!$C$2:$C$3000,'GAME.CHECKLIST_ Integrator'!$D$2:$D$3000=H960,"#no matching result in GAME.CHECKLIST Integrator")="0","#Text found in aircraft PAGE_Integrator but no matching entry name; check that you copy-pasted entry names",
                   _xlfn._xlws.FILTER('GAME.CHECKLIST_ Integrator'!$C$2:$C$3000,'GAME.CHECKLIST_ Integrator'!$D$2:$D$3000=H960,"#no matching result in GAME.CHECKLIST Integrator")),
           _xlfn._xlws.FILTER('Checklist.loc DATA'!$D$3:$D$3000,'Checklist.loc DATA'!$C$3:$C$3000=H960,"#no matching result in Checklist.loc DATA")))</f>
        <v/>
      </c>
      <c r="J960" s="48"/>
      <c r="K960" s="46" t="str" cm="1">
        <f t="array" ref="K960">IF(OR(J960="",J960=0),"",
       IF(OR(_xlfn._xlws.FILTER('Checklist.loc DATA'!$E$3:$E$3000,'Checklist.loc DATA'!$D$3:$D$3000=J960,"#no matching result in Checklist.loc DATA")="#no matching result found in Checklist.loc DATA",_xlfn._xlws.FILTER('Checklist.loc DATA'!$E$3:$E$3000,'Checklist.loc DATA'!$D$3:$D$3000=J960,"#no matching result in Checklist.loc DATA")="MISSING",_xlfn._xlws.FILTER('Checklist.loc DATA'!$E$3:$E$3000,'Checklist.loc DATA'!$D$3:$D$3000=J960,"#no matching result in Checklist.loc DATA")=""),
          IF(_xlfn._xlws.FILTER('CLUE. Integrator'!$C$2:$C$3000,'CLUE. Integrator'!$D$2:$D$3000=J960,"#no matching result in aircraft CLUE_Integrator")="0","#Text found in aircraft CLUE_Integrator but no matching entry name; check that you copy-pasted entry names",
                   _xlfn._xlws.FILTER('CLUE. Integrator'!$C$2:$C$3000,'CLUE. Integrator'!$D$2:$D$3000=J960,"#no matching result in aircraft CLUE_Integrator")),
           _xlfn._xlws.FILTER('Checklist.loc DATA'!$E$3:$E$3000,'Checklist.loc DATA'!$D$3:$D$3000=J960,"#no matching result in Checklist.loc DATA")))</f>
        <v/>
      </c>
      <c r="L960" s="63" t="str">
        <f>IF('Integrator tracking'!G969="","",'Integrator tracking'!G969)</f>
        <v/>
      </c>
      <c r="M960" s="14" t="str">
        <f t="shared" si="28"/>
        <v/>
      </c>
      <c r="N960" s="14" t="str">
        <f>IF(F960="","",
_xlfn.CONCAT('Resource Checklist generator'!$A$2,UPPER('Resource Checklist generator'!$O$1),SUBSTITUTE(_xlfn.CONCAT(G960,"_",I960),"GAME.CHECKLIST_",""),"_",T960,'Resource Checklist generator'!$M$2,L960,'Resource Checklist generator'!$K$2,CHAR(10),
    'Resource Checklist generator'!$L$1,'Resource Checklist generator'!$N$2,'Resource Checklist generator'!$K$1,CHAR(10),
    'Resource Checklist generator'!$N$1
))</f>
        <v/>
      </c>
      <c r="O960" s="14" t="str">
        <f>IF(NOT(OR(U960=0,U960="")),_xlfn.CONCAT('Resource Checklist generator'!$G$2,U960,'Resource Checklist generator'!$H$2,CHAR(10),'Resource Checklist generator'!$I$2),"")</f>
        <v/>
      </c>
      <c r="P960" s="14" t="str">
        <f>IF(NOT(OR(V960=0,V960="")),_xlfn.CONCAT('Resource Checklist generator'!$J$2,V960,'Resource Checklist generator'!$H$2,CHAR(10),'Resource Checklist generator'!$L$2),"")</f>
        <v/>
      </c>
      <c r="Q960" s="14" t="str">
        <f>IF(F960="","",
    _xlfn.CONCAT('Resource Checklist generator'!$A$1,UPPER('Resource Checklist generator'!$O$1),SUBSTITUTE(_xlfn.CONCAT(G960,"_",I960),"GAME.CHECKLIST_",""),'Resource Checklist generator'!$B$1,CHAR(10),
    'Resource Checklist generator'!$C$1,G960,'Resource Checklist generator'!$D$1,I960,'Resource Checklist generator'!$E$1,CHAR(10),
    IF(K960="","",_xlfn.CONCAT('Resource Checklist generator'!$F$1,K960,'Resource Checklist generator'!$G$1,CHAR(10))),
    'Resource Checklist generator'!$J$1,'Resource Checklist generator'!$K$1,CHAR(10),
    'Resource Checklist generator'!$N$1)
)</f>
        <v/>
      </c>
      <c r="R960" s="14"/>
      <c r="S960" s="14" t="str">
        <f t="shared" si="29"/>
        <v/>
      </c>
      <c r="T960" s="14" t="str" cm="1">
        <f t="array" ref="T960">IF(Q960="","",MATCH(MID(Q960,1,255),MID($R$3:$R$999,1,255),0))</f>
        <v/>
      </c>
      <c r="U960" s="14"/>
      <c r="V960" s="14"/>
    </row>
    <row r="961" spans="2:22">
      <c r="B961" s="9"/>
      <c r="C961" s="46" t="str" cm="1">
        <f t="array" ref="C961">IF(B961="","",
       IF(OR(_xlfn._xlws.FILTER('Checklist.loc DATA'!$D$3:$D$3000,'Checklist.loc DATA'!$C$3:$C$3000=B961,"#no matching result in Checklist.loc DATA")="#no matching result found in Checklist.loc DATA",_xlfn._xlws.FILTER('Checklist.loc DATA'!$D$3:$D$3000,'Checklist.loc DATA'!$C$3:$C$3000=B961,"#no matching result in Checklist.loc DATA")="MISSING",_xlfn._xlws.FILTER('Checklist.loc DATA'!$D$3:$D$3000,'Checklist.loc DATA'!$C$3:$C$3000=B961,"#no matching result in Checklist.loc DATA")=""),
            IF(_xlfn._xlws.FILTER('GAME.CHECKLIST_ Integrator'!$C$2:$C$3000,'GAME.CHECKLIST_ Integrator'!$D$2:$D$3000=B961,"#no matching result in GAME.CHECKLIST Integrator")="0","#Text found in aircraft PAGE_Integrator but no matching entry name; check that you copy-pasted entry names",
                   _xlfn._xlws.FILTER('GAME.CHECKLIST_ Integrator'!$C$2:$C$3000,'GAME.CHECKLIST_ Integrator'!$D$2:$D$3000=B961,"#no matching result in GAME.CHECKLIST Integrator")),
           _xlfn._xlws.FILTER('Checklist.loc DATA'!$D$3:$D$3000,'Checklist.loc DATA'!$C$3:$C$3000=B961,"#no matching result in Checklist.loc DATA")))</f>
        <v/>
      </c>
      <c r="D961" s="54"/>
      <c r="E961" s="46" t="str" cm="1">
        <f t="array" ref="E961">IF(D961="","",
       IF(OR(_xlfn._xlws.FILTER('Checklist.loc DATA'!$D$3:$D$3000,'Checklist.loc DATA'!$C$3:$C$3000=D961,"#no matching result in Checklist.loc DATA")="#no matching result found in Checklist.loc DATA",_xlfn._xlws.FILTER('Checklist.loc DATA'!$D$3:$D$3000,'Checklist.loc DATA'!$C$3:$C$3000=D961,"#no matching result in Checklist.loc DATA")="MISSING",_xlfn._xlws.FILTER('Checklist.loc DATA'!$D$3:$D$3000,'Checklist.loc DATA'!$C$3:$C$3000=D961,"#no matching result in Checklist.loc DATA")=""),
            IF(_xlfn._xlws.FILTER('GAME.CHECKLIST_ Integrator'!$C$2:$C$3000,'GAME.CHECKLIST_ Integrator'!$D$2:$D$3000=D961,"#no matching result in GAME.CHECKLIST Integrator")="0","#Text found in aircraft PAGE_Integrator but no matching entry name; check that you copy-pasted entry names",
                   _xlfn._xlws.FILTER('GAME.CHECKLIST_ Integrator'!$C$2:$C$3000,'GAME.CHECKLIST_ Integrator'!$D$2:$D$3000=D961,"#no matching result in GAME.CHECKLIST Integrator")),
           _xlfn._xlws.FILTER('Checklist.loc DATA'!$D$3:$D$3000,'Checklist.loc DATA'!$C$3:$C$3000=D961,"#no matching result in Checklist.loc DATA")))</f>
        <v/>
      </c>
      <c r="F961" s="52"/>
      <c r="G961" s="46" t="str" cm="1">
        <f t="array" ref="G961">IF(F961="","",
       IF(OR(_xlfn._xlws.FILTER('Checklist.loc DATA'!$D$3:$D$3000,'Checklist.loc DATA'!$C$3:$C$3000=F961,"#no matching result in Checklist.loc DATA")="#no matching result found in Checklist.loc DATA",_xlfn._xlws.FILTER('Checklist.loc DATA'!$D$3:$D$3000,'Checklist.loc DATA'!$C$3:$C$3000=F961,"#no matching result in Checklist.loc DATA")="MISSING",_xlfn._xlws.FILTER('Checklist.loc DATA'!$D$3:$D$3000,'Checklist.loc DATA'!$C$3:$C$3000=F961,"#no matching result in Checklist.loc DATA")=""),
            IF(_xlfn._xlws.FILTER('GAME.CHECKLIST_ Integrator'!$C$2:$C$3000,'GAME.CHECKLIST_ Integrator'!$D$2:$D$3000=F961,"#no matching result in GAME.CHECKLIST Integrator")="0","#Text found in aircraft PAGE_Integrator but no matching entry name; check that you copy-pasted entry names",
                   _xlfn._xlws.FILTER('GAME.CHECKLIST_ Integrator'!$C$2:$C$3000,'GAME.CHECKLIST_ Integrator'!$D$2:$D$3000=F961,"#no matching result in GAME.CHECKLIST Integrator")),
           _xlfn._xlws.FILTER('Checklist.loc DATA'!$D$3:$D$3000,'Checklist.loc DATA'!$C$3:$C$3000=F961,"#no matching result in Checklist.loc DATA")))</f>
        <v/>
      </c>
      <c r="H961" s="61"/>
      <c r="I961" s="46" t="str" cm="1">
        <f t="array" ref="I961">IF(H961="","",
       IF(OR(_xlfn._xlws.FILTER('Checklist.loc DATA'!$D$3:$D$3000,'Checklist.loc DATA'!$C$3:$C$3000=H961,"#no matching result in Checklist.loc DATA")="#no matching result found in Checklist.loc DATA",_xlfn._xlws.FILTER('Checklist.loc DATA'!$D$3:$D$3000,'Checklist.loc DATA'!$C$3:$C$3000=H961,"#no matching result in Checklist.loc DATA")="MISSING",_xlfn._xlws.FILTER('Checklist.loc DATA'!$D$3:$D$3000,'Checklist.loc DATA'!$C$3:$C$3000=H961,"#no matching result in Checklist.loc DATA")=""),
            IF(_xlfn._xlws.FILTER('GAME.CHECKLIST_ Integrator'!$C$2:$C$3000,'GAME.CHECKLIST_ Integrator'!$D$2:$D$3000=H961,"#no matching result in GAME.CHECKLIST Integrator")="0","#Text found in aircraft PAGE_Integrator but no matching entry name; check that you copy-pasted entry names",
                   _xlfn._xlws.FILTER('GAME.CHECKLIST_ Integrator'!$C$2:$C$3000,'GAME.CHECKLIST_ Integrator'!$D$2:$D$3000=H961,"#no matching result in GAME.CHECKLIST Integrator")),
           _xlfn._xlws.FILTER('Checklist.loc DATA'!$D$3:$D$3000,'Checklist.loc DATA'!$C$3:$C$3000=H961,"#no matching result in Checklist.loc DATA")))</f>
        <v/>
      </c>
      <c r="J961" s="48"/>
      <c r="K961" s="46" t="str" cm="1">
        <f t="array" ref="K961">IF(OR(J961="",J961=0),"",
       IF(OR(_xlfn._xlws.FILTER('Checklist.loc DATA'!$E$3:$E$3000,'Checklist.loc DATA'!$D$3:$D$3000=J961,"#no matching result in Checklist.loc DATA")="#no matching result found in Checklist.loc DATA",_xlfn._xlws.FILTER('Checklist.loc DATA'!$E$3:$E$3000,'Checklist.loc DATA'!$D$3:$D$3000=J961,"#no matching result in Checklist.loc DATA")="MISSING",_xlfn._xlws.FILTER('Checklist.loc DATA'!$E$3:$E$3000,'Checklist.loc DATA'!$D$3:$D$3000=J961,"#no matching result in Checklist.loc DATA")=""),
          IF(_xlfn._xlws.FILTER('CLUE. Integrator'!$C$2:$C$3000,'CLUE. Integrator'!$D$2:$D$3000=J961,"#no matching result in aircraft CLUE_Integrator")="0","#Text found in aircraft CLUE_Integrator but no matching entry name; check that you copy-pasted entry names",
                   _xlfn._xlws.FILTER('CLUE. Integrator'!$C$2:$C$3000,'CLUE. Integrator'!$D$2:$D$3000=J961,"#no matching result in aircraft CLUE_Integrator")),
           _xlfn._xlws.FILTER('Checklist.loc DATA'!$E$3:$E$3000,'Checklist.loc DATA'!$D$3:$D$3000=J961,"#no matching result in Checklist.loc DATA")))</f>
        <v/>
      </c>
      <c r="L961" s="63" t="str">
        <f>IF('Integrator tracking'!G970="","",'Integrator tracking'!G970)</f>
        <v/>
      </c>
      <c r="M961" s="14" t="str">
        <f t="shared" si="28"/>
        <v/>
      </c>
      <c r="N961" s="14" t="str">
        <f>IF(F961="","",
_xlfn.CONCAT('Resource Checklist generator'!$A$2,UPPER('Resource Checklist generator'!$O$1),SUBSTITUTE(_xlfn.CONCAT(G961,"_",I961),"GAME.CHECKLIST_",""),"_",T961,'Resource Checklist generator'!$M$2,L961,'Resource Checklist generator'!$K$2,CHAR(10),
    'Resource Checklist generator'!$L$1,'Resource Checklist generator'!$N$2,'Resource Checklist generator'!$K$1,CHAR(10),
    'Resource Checklist generator'!$N$1
))</f>
        <v/>
      </c>
      <c r="O961" s="14" t="str">
        <f>IF(NOT(OR(U961=0,U961="")),_xlfn.CONCAT('Resource Checklist generator'!$G$2,U961,'Resource Checklist generator'!$H$2,CHAR(10),'Resource Checklist generator'!$I$2),"")</f>
        <v/>
      </c>
      <c r="P961" s="14" t="str">
        <f>IF(NOT(OR(V961=0,V961="")),_xlfn.CONCAT('Resource Checklist generator'!$J$2,V961,'Resource Checklist generator'!$H$2,CHAR(10),'Resource Checklist generator'!$L$2),"")</f>
        <v/>
      </c>
      <c r="Q961" s="14" t="str">
        <f>IF(F961="","",
    _xlfn.CONCAT('Resource Checklist generator'!$A$1,UPPER('Resource Checklist generator'!$O$1),SUBSTITUTE(_xlfn.CONCAT(G961,"_",I961),"GAME.CHECKLIST_",""),'Resource Checklist generator'!$B$1,CHAR(10),
    'Resource Checklist generator'!$C$1,G961,'Resource Checklist generator'!$D$1,I961,'Resource Checklist generator'!$E$1,CHAR(10),
    IF(K961="","",_xlfn.CONCAT('Resource Checklist generator'!$F$1,K961,'Resource Checklist generator'!$G$1,CHAR(10))),
    'Resource Checklist generator'!$J$1,'Resource Checklist generator'!$K$1,CHAR(10),
    'Resource Checklist generator'!$N$1)
)</f>
        <v/>
      </c>
      <c r="R961" s="14"/>
      <c r="S961" s="14" t="str">
        <f t="shared" si="29"/>
        <v/>
      </c>
      <c r="T961" s="14" t="str" cm="1">
        <f t="array" ref="T961">IF(Q961="","",MATCH(MID(Q961,1,255),MID($R$3:$R$999,1,255),0))</f>
        <v/>
      </c>
      <c r="U961" s="14"/>
      <c r="V961" s="14"/>
    </row>
    <row r="962" spans="2:22">
      <c r="B962" s="9"/>
      <c r="C962" s="46" t="str" cm="1">
        <f t="array" ref="C962">IF(B962="","",
       IF(OR(_xlfn._xlws.FILTER('Checklist.loc DATA'!$D$3:$D$3000,'Checklist.loc DATA'!$C$3:$C$3000=B962,"#no matching result in Checklist.loc DATA")="#no matching result found in Checklist.loc DATA",_xlfn._xlws.FILTER('Checklist.loc DATA'!$D$3:$D$3000,'Checklist.loc DATA'!$C$3:$C$3000=B962,"#no matching result in Checklist.loc DATA")="MISSING",_xlfn._xlws.FILTER('Checklist.loc DATA'!$D$3:$D$3000,'Checklist.loc DATA'!$C$3:$C$3000=B962,"#no matching result in Checklist.loc DATA")=""),
            IF(_xlfn._xlws.FILTER('GAME.CHECKLIST_ Integrator'!$C$2:$C$3000,'GAME.CHECKLIST_ Integrator'!$D$2:$D$3000=B962,"#no matching result in GAME.CHECKLIST Integrator")="0","#Text found in aircraft PAGE_Integrator but no matching entry name; check that you copy-pasted entry names",
                   _xlfn._xlws.FILTER('GAME.CHECKLIST_ Integrator'!$C$2:$C$3000,'GAME.CHECKLIST_ Integrator'!$D$2:$D$3000=B962,"#no matching result in GAME.CHECKLIST Integrator")),
           _xlfn._xlws.FILTER('Checklist.loc DATA'!$D$3:$D$3000,'Checklist.loc DATA'!$C$3:$C$3000=B962,"#no matching result in Checklist.loc DATA")))</f>
        <v/>
      </c>
      <c r="D962" s="54"/>
      <c r="E962" s="46" t="str" cm="1">
        <f t="array" ref="E962">IF(D962="","",
       IF(OR(_xlfn._xlws.FILTER('Checklist.loc DATA'!$D$3:$D$3000,'Checklist.loc DATA'!$C$3:$C$3000=D962,"#no matching result in Checklist.loc DATA")="#no matching result found in Checklist.loc DATA",_xlfn._xlws.FILTER('Checklist.loc DATA'!$D$3:$D$3000,'Checklist.loc DATA'!$C$3:$C$3000=D962,"#no matching result in Checklist.loc DATA")="MISSING",_xlfn._xlws.FILTER('Checklist.loc DATA'!$D$3:$D$3000,'Checklist.loc DATA'!$C$3:$C$3000=D962,"#no matching result in Checklist.loc DATA")=""),
            IF(_xlfn._xlws.FILTER('GAME.CHECKLIST_ Integrator'!$C$2:$C$3000,'GAME.CHECKLIST_ Integrator'!$D$2:$D$3000=D962,"#no matching result in GAME.CHECKLIST Integrator")="0","#Text found in aircraft PAGE_Integrator but no matching entry name; check that you copy-pasted entry names",
                   _xlfn._xlws.FILTER('GAME.CHECKLIST_ Integrator'!$C$2:$C$3000,'GAME.CHECKLIST_ Integrator'!$D$2:$D$3000=D962,"#no matching result in GAME.CHECKLIST Integrator")),
           _xlfn._xlws.FILTER('Checklist.loc DATA'!$D$3:$D$3000,'Checklist.loc DATA'!$C$3:$C$3000=D962,"#no matching result in Checklist.loc DATA")))</f>
        <v/>
      </c>
      <c r="F962" s="52"/>
      <c r="G962" s="46" t="str" cm="1">
        <f t="array" ref="G962">IF(F962="","",
       IF(OR(_xlfn._xlws.FILTER('Checklist.loc DATA'!$D$3:$D$3000,'Checklist.loc DATA'!$C$3:$C$3000=F962,"#no matching result in Checklist.loc DATA")="#no matching result found in Checklist.loc DATA",_xlfn._xlws.FILTER('Checklist.loc DATA'!$D$3:$D$3000,'Checklist.loc DATA'!$C$3:$C$3000=F962,"#no matching result in Checklist.loc DATA")="MISSING",_xlfn._xlws.FILTER('Checklist.loc DATA'!$D$3:$D$3000,'Checklist.loc DATA'!$C$3:$C$3000=F962,"#no matching result in Checklist.loc DATA")=""),
            IF(_xlfn._xlws.FILTER('GAME.CHECKLIST_ Integrator'!$C$2:$C$3000,'GAME.CHECKLIST_ Integrator'!$D$2:$D$3000=F962,"#no matching result in GAME.CHECKLIST Integrator")="0","#Text found in aircraft PAGE_Integrator but no matching entry name; check that you copy-pasted entry names",
                   _xlfn._xlws.FILTER('GAME.CHECKLIST_ Integrator'!$C$2:$C$3000,'GAME.CHECKLIST_ Integrator'!$D$2:$D$3000=F962,"#no matching result in GAME.CHECKLIST Integrator")),
           _xlfn._xlws.FILTER('Checklist.loc DATA'!$D$3:$D$3000,'Checklist.loc DATA'!$C$3:$C$3000=F962,"#no matching result in Checklist.loc DATA")))</f>
        <v/>
      </c>
      <c r="H962" s="61"/>
      <c r="I962" s="46" t="str" cm="1">
        <f t="array" ref="I962">IF(H962="","",
       IF(OR(_xlfn._xlws.FILTER('Checklist.loc DATA'!$D$3:$D$3000,'Checklist.loc DATA'!$C$3:$C$3000=H962,"#no matching result in Checklist.loc DATA")="#no matching result found in Checklist.loc DATA",_xlfn._xlws.FILTER('Checklist.loc DATA'!$D$3:$D$3000,'Checklist.loc DATA'!$C$3:$C$3000=H962,"#no matching result in Checklist.loc DATA")="MISSING",_xlfn._xlws.FILTER('Checklist.loc DATA'!$D$3:$D$3000,'Checklist.loc DATA'!$C$3:$C$3000=H962,"#no matching result in Checklist.loc DATA")=""),
            IF(_xlfn._xlws.FILTER('GAME.CHECKLIST_ Integrator'!$C$2:$C$3000,'GAME.CHECKLIST_ Integrator'!$D$2:$D$3000=H962,"#no matching result in GAME.CHECKLIST Integrator")="0","#Text found in aircraft PAGE_Integrator but no matching entry name; check that you copy-pasted entry names",
                   _xlfn._xlws.FILTER('GAME.CHECKLIST_ Integrator'!$C$2:$C$3000,'GAME.CHECKLIST_ Integrator'!$D$2:$D$3000=H962,"#no matching result in GAME.CHECKLIST Integrator")),
           _xlfn._xlws.FILTER('Checklist.loc DATA'!$D$3:$D$3000,'Checklist.loc DATA'!$C$3:$C$3000=H962,"#no matching result in Checklist.loc DATA")))</f>
        <v/>
      </c>
      <c r="J962" s="48"/>
      <c r="K962" s="46" t="str" cm="1">
        <f t="array" ref="K962">IF(OR(J962="",J962=0),"",
       IF(OR(_xlfn._xlws.FILTER('Checklist.loc DATA'!$E$3:$E$3000,'Checklist.loc DATA'!$D$3:$D$3000=J962,"#no matching result in Checklist.loc DATA")="#no matching result found in Checklist.loc DATA",_xlfn._xlws.FILTER('Checklist.loc DATA'!$E$3:$E$3000,'Checklist.loc DATA'!$D$3:$D$3000=J962,"#no matching result in Checklist.loc DATA")="MISSING",_xlfn._xlws.FILTER('Checklist.loc DATA'!$E$3:$E$3000,'Checklist.loc DATA'!$D$3:$D$3000=J962,"#no matching result in Checklist.loc DATA")=""),
          IF(_xlfn._xlws.FILTER('CLUE. Integrator'!$C$2:$C$3000,'CLUE. Integrator'!$D$2:$D$3000=J962,"#no matching result in aircraft CLUE_Integrator")="0","#Text found in aircraft CLUE_Integrator but no matching entry name; check that you copy-pasted entry names",
                   _xlfn._xlws.FILTER('CLUE. Integrator'!$C$2:$C$3000,'CLUE. Integrator'!$D$2:$D$3000=J962,"#no matching result in aircraft CLUE_Integrator")),
           _xlfn._xlws.FILTER('Checklist.loc DATA'!$E$3:$E$3000,'Checklist.loc DATA'!$D$3:$D$3000=J962,"#no matching result in Checklist.loc DATA")))</f>
        <v/>
      </c>
      <c r="L962" s="63" t="str">
        <f>IF('Integrator tracking'!G971="","",'Integrator tracking'!G971)</f>
        <v/>
      </c>
      <c r="M962" s="14" t="str">
        <f t="shared" si="28"/>
        <v/>
      </c>
      <c r="N962" s="14" t="str">
        <f>IF(F962="","",
_xlfn.CONCAT('Resource Checklist generator'!$A$2,UPPER('Resource Checklist generator'!$O$1),SUBSTITUTE(_xlfn.CONCAT(G962,"_",I962),"GAME.CHECKLIST_",""),"_",T962,'Resource Checklist generator'!$M$2,L962,'Resource Checklist generator'!$K$2,CHAR(10),
    'Resource Checklist generator'!$L$1,'Resource Checklist generator'!$N$2,'Resource Checklist generator'!$K$1,CHAR(10),
    'Resource Checklist generator'!$N$1
))</f>
        <v/>
      </c>
      <c r="O962" s="14" t="str">
        <f>IF(NOT(OR(U962=0,U962="")),_xlfn.CONCAT('Resource Checklist generator'!$G$2,U962,'Resource Checklist generator'!$H$2,CHAR(10),'Resource Checklist generator'!$I$2),"")</f>
        <v/>
      </c>
      <c r="P962" s="14" t="str">
        <f>IF(NOT(OR(V962=0,V962="")),_xlfn.CONCAT('Resource Checklist generator'!$J$2,V962,'Resource Checklist generator'!$H$2,CHAR(10),'Resource Checklist generator'!$L$2),"")</f>
        <v/>
      </c>
      <c r="Q962" s="14" t="str">
        <f>IF(F962="","",
    _xlfn.CONCAT('Resource Checklist generator'!$A$1,UPPER('Resource Checklist generator'!$O$1),SUBSTITUTE(_xlfn.CONCAT(G962,"_",I962),"GAME.CHECKLIST_",""),'Resource Checklist generator'!$B$1,CHAR(10),
    'Resource Checklist generator'!$C$1,G962,'Resource Checklist generator'!$D$1,I962,'Resource Checklist generator'!$E$1,CHAR(10),
    IF(K962="","",_xlfn.CONCAT('Resource Checklist generator'!$F$1,K962,'Resource Checklist generator'!$G$1,CHAR(10))),
    'Resource Checklist generator'!$J$1,'Resource Checklist generator'!$K$1,CHAR(10),
    'Resource Checklist generator'!$N$1)
)</f>
        <v/>
      </c>
      <c r="R962" s="14"/>
      <c r="S962" s="14" t="str">
        <f t="shared" si="29"/>
        <v/>
      </c>
      <c r="T962" s="14" t="str" cm="1">
        <f t="array" ref="T962">IF(Q962="","",MATCH(MID(Q962,1,255),MID($R$3:$R$999,1,255),0))</f>
        <v/>
      </c>
      <c r="U962" s="14"/>
      <c r="V962" s="14"/>
    </row>
    <row r="963" spans="2:22">
      <c r="B963" s="9"/>
      <c r="C963" s="46" t="str" cm="1">
        <f t="array" ref="C963">IF(B963="","",
       IF(OR(_xlfn._xlws.FILTER('Checklist.loc DATA'!$D$3:$D$3000,'Checklist.loc DATA'!$C$3:$C$3000=B963,"#no matching result in Checklist.loc DATA")="#no matching result found in Checklist.loc DATA",_xlfn._xlws.FILTER('Checklist.loc DATA'!$D$3:$D$3000,'Checklist.loc DATA'!$C$3:$C$3000=B963,"#no matching result in Checklist.loc DATA")="MISSING",_xlfn._xlws.FILTER('Checklist.loc DATA'!$D$3:$D$3000,'Checklist.loc DATA'!$C$3:$C$3000=B963,"#no matching result in Checklist.loc DATA")=""),
            IF(_xlfn._xlws.FILTER('GAME.CHECKLIST_ Integrator'!$C$2:$C$3000,'GAME.CHECKLIST_ Integrator'!$D$2:$D$3000=B963,"#no matching result in GAME.CHECKLIST Integrator")="0","#Text found in aircraft PAGE_Integrator but no matching entry name; check that you copy-pasted entry names",
                   _xlfn._xlws.FILTER('GAME.CHECKLIST_ Integrator'!$C$2:$C$3000,'GAME.CHECKLIST_ Integrator'!$D$2:$D$3000=B963,"#no matching result in GAME.CHECKLIST Integrator")),
           _xlfn._xlws.FILTER('Checklist.loc DATA'!$D$3:$D$3000,'Checklist.loc DATA'!$C$3:$C$3000=B963,"#no matching result in Checklist.loc DATA")))</f>
        <v/>
      </c>
      <c r="D963" s="54"/>
      <c r="E963" s="46" t="str" cm="1">
        <f t="array" ref="E963">IF(D963="","",
       IF(OR(_xlfn._xlws.FILTER('Checklist.loc DATA'!$D$3:$D$3000,'Checklist.loc DATA'!$C$3:$C$3000=D963,"#no matching result in Checklist.loc DATA")="#no matching result found in Checklist.loc DATA",_xlfn._xlws.FILTER('Checklist.loc DATA'!$D$3:$D$3000,'Checklist.loc DATA'!$C$3:$C$3000=D963,"#no matching result in Checklist.loc DATA")="MISSING",_xlfn._xlws.FILTER('Checklist.loc DATA'!$D$3:$D$3000,'Checklist.loc DATA'!$C$3:$C$3000=D963,"#no matching result in Checklist.loc DATA")=""),
            IF(_xlfn._xlws.FILTER('GAME.CHECKLIST_ Integrator'!$C$2:$C$3000,'GAME.CHECKLIST_ Integrator'!$D$2:$D$3000=D963,"#no matching result in GAME.CHECKLIST Integrator")="0","#Text found in aircraft PAGE_Integrator but no matching entry name; check that you copy-pasted entry names",
                   _xlfn._xlws.FILTER('GAME.CHECKLIST_ Integrator'!$C$2:$C$3000,'GAME.CHECKLIST_ Integrator'!$D$2:$D$3000=D963,"#no matching result in GAME.CHECKLIST Integrator")),
           _xlfn._xlws.FILTER('Checklist.loc DATA'!$D$3:$D$3000,'Checklist.loc DATA'!$C$3:$C$3000=D963,"#no matching result in Checklist.loc DATA")))</f>
        <v/>
      </c>
      <c r="F963" s="52"/>
      <c r="G963" s="46" t="str" cm="1">
        <f t="array" ref="G963">IF(F963="","",
       IF(OR(_xlfn._xlws.FILTER('Checklist.loc DATA'!$D$3:$D$3000,'Checklist.loc DATA'!$C$3:$C$3000=F963,"#no matching result in Checklist.loc DATA")="#no matching result found in Checklist.loc DATA",_xlfn._xlws.FILTER('Checklist.loc DATA'!$D$3:$D$3000,'Checklist.loc DATA'!$C$3:$C$3000=F963,"#no matching result in Checklist.loc DATA")="MISSING",_xlfn._xlws.FILTER('Checklist.loc DATA'!$D$3:$D$3000,'Checklist.loc DATA'!$C$3:$C$3000=F963,"#no matching result in Checklist.loc DATA")=""),
            IF(_xlfn._xlws.FILTER('GAME.CHECKLIST_ Integrator'!$C$2:$C$3000,'GAME.CHECKLIST_ Integrator'!$D$2:$D$3000=F963,"#no matching result in GAME.CHECKLIST Integrator")="0","#Text found in aircraft PAGE_Integrator but no matching entry name; check that you copy-pasted entry names",
                   _xlfn._xlws.FILTER('GAME.CHECKLIST_ Integrator'!$C$2:$C$3000,'GAME.CHECKLIST_ Integrator'!$D$2:$D$3000=F963,"#no matching result in GAME.CHECKLIST Integrator")),
           _xlfn._xlws.FILTER('Checklist.loc DATA'!$D$3:$D$3000,'Checklist.loc DATA'!$C$3:$C$3000=F963,"#no matching result in Checklist.loc DATA")))</f>
        <v/>
      </c>
      <c r="H963" s="61"/>
      <c r="I963" s="46" t="str" cm="1">
        <f t="array" ref="I963">IF(H963="","",
       IF(OR(_xlfn._xlws.FILTER('Checklist.loc DATA'!$D$3:$D$3000,'Checklist.loc DATA'!$C$3:$C$3000=H963,"#no matching result in Checklist.loc DATA")="#no matching result found in Checklist.loc DATA",_xlfn._xlws.FILTER('Checklist.loc DATA'!$D$3:$D$3000,'Checklist.loc DATA'!$C$3:$C$3000=H963,"#no matching result in Checklist.loc DATA")="MISSING",_xlfn._xlws.FILTER('Checklist.loc DATA'!$D$3:$D$3000,'Checklist.loc DATA'!$C$3:$C$3000=H963,"#no matching result in Checklist.loc DATA")=""),
            IF(_xlfn._xlws.FILTER('GAME.CHECKLIST_ Integrator'!$C$2:$C$3000,'GAME.CHECKLIST_ Integrator'!$D$2:$D$3000=H963,"#no matching result in GAME.CHECKLIST Integrator")="0","#Text found in aircraft PAGE_Integrator but no matching entry name; check that you copy-pasted entry names",
                   _xlfn._xlws.FILTER('GAME.CHECKLIST_ Integrator'!$C$2:$C$3000,'GAME.CHECKLIST_ Integrator'!$D$2:$D$3000=H963,"#no matching result in GAME.CHECKLIST Integrator")),
           _xlfn._xlws.FILTER('Checklist.loc DATA'!$D$3:$D$3000,'Checklist.loc DATA'!$C$3:$C$3000=H963,"#no matching result in Checklist.loc DATA")))</f>
        <v/>
      </c>
      <c r="J963" s="48"/>
      <c r="K963" s="46" t="str" cm="1">
        <f t="array" ref="K963">IF(OR(J963="",J963=0),"",
       IF(OR(_xlfn._xlws.FILTER('Checklist.loc DATA'!$E$3:$E$3000,'Checklist.loc DATA'!$D$3:$D$3000=J963,"#no matching result in Checklist.loc DATA")="#no matching result found in Checklist.loc DATA",_xlfn._xlws.FILTER('Checklist.loc DATA'!$E$3:$E$3000,'Checklist.loc DATA'!$D$3:$D$3000=J963,"#no matching result in Checklist.loc DATA")="MISSING",_xlfn._xlws.FILTER('Checklist.loc DATA'!$E$3:$E$3000,'Checklist.loc DATA'!$D$3:$D$3000=J963,"#no matching result in Checklist.loc DATA")=""),
          IF(_xlfn._xlws.FILTER('CLUE. Integrator'!$C$2:$C$3000,'CLUE. Integrator'!$D$2:$D$3000=J963,"#no matching result in aircraft CLUE_Integrator")="0","#Text found in aircraft CLUE_Integrator but no matching entry name; check that you copy-pasted entry names",
                   _xlfn._xlws.FILTER('CLUE. Integrator'!$C$2:$C$3000,'CLUE. Integrator'!$D$2:$D$3000=J963,"#no matching result in aircraft CLUE_Integrator")),
           _xlfn._xlws.FILTER('Checklist.loc DATA'!$E$3:$E$3000,'Checklist.loc DATA'!$D$3:$D$3000=J963,"#no matching result in Checklist.loc DATA")))</f>
        <v/>
      </c>
      <c r="L963" s="63" t="str">
        <f>IF('Integrator tracking'!G972="","",'Integrator tracking'!G972)</f>
        <v/>
      </c>
      <c r="M963" s="14" t="str">
        <f t="shared" si="28"/>
        <v/>
      </c>
      <c r="N963" s="14" t="str">
        <f>IF(F963="","",
_xlfn.CONCAT('Resource Checklist generator'!$A$2,UPPER('Resource Checklist generator'!$O$1),SUBSTITUTE(_xlfn.CONCAT(G963,"_",I963),"GAME.CHECKLIST_",""),"_",T963,'Resource Checklist generator'!$M$2,L963,'Resource Checklist generator'!$K$2,CHAR(10),
    'Resource Checklist generator'!$L$1,'Resource Checklist generator'!$N$2,'Resource Checklist generator'!$K$1,CHAR(10),
    'Resource Checklist generator'!$N$1
))</f>
        <v/>
      </c>
      <c r="O963" s="14" t="str">
        <f>IF(NOT(OR(U963=0,U963="")),_xlfn.CONCAT('Resource Checklist generator'!$G$2,U963,'Resource Checklist generator'!$H$2,CHAR(10),'Resource Checklist generator'!$I$2),"")</f>
        <v/>
      </c>
      <c r="P963" s="14" t="str">
        <f>IF(NOT(OR(V963=0,V963="")),_xlfn.CONCAT('Resource Checklist generator'!$J$2,V963,'Resource Checklist generator'!$H$2,CHAR(10),'Resource Checklist generator'!$L$2),"")</f>
        <v/>
      </c>
      <c r="Q963" s="14" t="str">
        <f>IF(F963="","",
    _xlfn.CONCAT('Resource Checklist generator'!$A$1,UPPER('Resource Checklist generator'!$O$1),SUBSTITUTE(_xlfn.CONCAT(G963,"_",I963),"GAME.CHECKLIST_",""),'Resource Checklist generator'!$B$1,CHAR(10),
    'Resource Checklist generator'!$C$1,G963,'Resource Checklist generator'!$D$1,I963,'Resource Checklist generator'!$E$1,CHAR(10),
    IF(K963="","",_xlfn.CONCAT('Resource Checklist generator'!$F$1,K963,'Resource Checklist generator'!$G$1,CHAR(10))),
    'Resource Checklist generator'!$J$1,'Resource Checklist generator'!$K$1,CHAR(10),
    'Resource Checklist generator'!$N$1)
)</f>
        <v/>
      </c>
      <c r="R963" s="14"/>
      <c r="S963" s="14" t="str">
        <f t="shared" si="29"/>
        <v/>
      </c>
      <c r="T963" s="14" t="str" cm="1">
        <f t="array" ref="T963">IF(Q963="","",MATCH(MID(Q963,1,255),MID($R$3:$R$999,1,255),0))</f>
        <v/>
      </c>
      <c r="U963" s="14"/>
      <c r="V963" s="14"/>
    </row>
    <row r="964" spans="2:22">
      <c r="B964" s="9"/>
      <c r="C964" s="46" t="str" cm="1">
        <f t="array" ref="C964">IF(B964="","",
       IF(OR(_xlfn._xlws.FILTER('Checklist.loc DATA'!$D$3:$D$3000,'Checklist.loc DATA'!$C$3:$C$3000=B964,"#no matching result in Checklist.loc DATA")="#no matching result found in Checklist.loc DATA",_xlfn._xlws.FILTER('Checklist.loc DATA'!$D$3:$D$3000,'Checklist.loc DATA'!$C$3:$C$3000=B964,"#no matching result in Checklist.loc DATA")="MISSING",_xlfn._xlws.FILTER('Checklist.loc DATA'!$D$3:$D$3000,'Checklist.loc DATA'!$C$3:$C$3000=B964,"#no matching result in Checklist.loc DATA")=""),
            IF(_xlfn._xlws.FILTER('GAME.CHECKLIST_ Integrator'!$C$2:$C$3000,'GAME.CHECKLIST_ Integrator'!$D$2:$D$3000=B964,"#no matching result in GAME.CHECKLIST Integrator")="0","#Text found in aircraft PAGE_Integrator but no matching entry name; check that you copy-pasted entry names",
                   _xlfn._xlws.FILTER('GAME.CHECKLIST_ Integrator'!$C$2:$C$3000,'GAME.CHECKLIST_ Integrator'!$D$2:$D$3000=B964,"#no matching result in GAME.CHECKLIST Integrator")),
           _xlfn._xlws.FILTER('Checklist.loc DATA'!$D$3:$D$3000,'Checklist.loc DATA'!$C$3:$C$3000=B964,"#no matching result in Checklist.loc DATA")))</f>
        <v/>
      </c>
      <c r="D964" s="54"/>
      <c r="E964" s="46" t="str" cm="1">
        <f t="array" ref="E964">IF(D964="","",
       IF(OR(_xlfn._xlws.FILTER('Checklist.loc DATA'!$D$3:$D$3000,'Checklist.loc DATA'!$C$3:$C$3000=D964,"#no matching result in Checklist.loc DATA")="#no matching result found in Checklist.loc DATA",_xlfn._xlws.FILTER('Checklist.loc DATA'!$D$3:$D$3000,'Checklist.loc DATA'!$C$3:$C$3000=D964,"#no matching result in Checklist.loc DATA")="MISSING",_xlfn._xlws.FILTER('Checklist.loc DATA'!$D$3:$D$3000,'Checklist.loc DATA'!$C$3:$C$3000=D964,"#no matching result in Checklist.loc DATA")=""),
            IF(_xlfn._xlws.FILTER('GAME.CHECKLIST_ Integrator'!$C$2:$C$3000,'GAME.CHECKLIST_ Integrator'!$D$2:$D$3000=D964,"#no matching result in GAME.CHECKLIST Integrator")="0","#Text found in aircraft PAGE_Integrator but no matching entry name; check that you copy-pasted entry names",
                   _xlfn._xlws.FILTER('GAME.CHECKLIST_ Integrator'!$C$2:$C$3000,'GAME.CHECKLIST_ Integrator'!$D$2:$D$3000=D964,"#no matching result in GAME.CHECKLIST Integrator")),
           _xlfn._xlws.FILTER('Checklist.loc DATA'!$D$3:$D$3000,'Checklist.loc DATA'!$C$3:$C$3000=D964,"#no matching result in Checklist.loc DATA")))</f>
        <v/>
      </c>
      <c r="F964" s="52"/>
      <c r="G964" s="46" t="str" cm="1">
        <f t="array" ref="G964">IF(F964="","",
       IF(OR(_xlfn._xlws.FILTER('Checklist.loc DATA'!$D$3:$D$3000,'Checklist.loc DATA'!$C$3:$C$3000=F964,"#no matching result in Checklist.loc DATA")="#no matching result found in Checklist.loc DATA",_xlfn._xlws.FILTER('Checklist.loc DATA'!$D$3:$D$3000,'Checklist.loc DATA'!$C$3:$C$3000=F964,"#no matching result in Checklist.loc DATA")="MISSING",_xlfn._xlws.FILTER('Checklist.loc DATA'!$D$3:$D$3000,'Checklist.loc DATA'!$C$3:$C$3000=F964,"#no matching result in Checklist.loc DATA")=""),
            IF(_xlfn._xlws.FILTER('GAME.CHECKLIST_ Integrator'!$C$2:$C$3000,'GAME.CHECKLIST_ Integrator'!$D$2:$D$3000=F964,"#no matching result in GAME.CHECKLIST Integrator")="0","#Text found in aircraft PAGE_Integrator but no matching entry name; check that you copy-pasted entry names",
                   _xlfn._xlws.FILTER('GAME.CHECKLIST_ Integrator'!$C$2:$C$3000,'GAME.CHECKLIST_ Integrator'!$D$2:$D$3000=F964,"#no matching result in GAME.CHECKLIST Integrator")),
           _xlfn._xlws.FILTER('Checklist.loc DATA'!$D$3:$D$3000,'Checklist.loc DATA'!$C$3:$C$3000=F964,"#no matching result in Checklist.loc DATA")))</f>
        <v/>
      </c>
      <c r="H964" s="61"/>
      <c r="I964" s="46" t="str" cm="1">
        <f t="array" ref="I964">IF(H964="","",
       IF(OR(_xlfn._xlws.FILTER('Checklist.loc DATA'!$D$3:$D$3000,'Checklist.loc DATA'!$C$3:$C$3000=H964,"#no matching result in Checklist.loc DATA")="#no matching result found in Checklist.loc DATA",_xlfn._xlws.FILTER('Checklist.loc DATA'!$D$3:$D$3000,'Checklist.loc DATA'!$C$3:$C$3000=H964,"#no matching result in Checklist.loc DATA")="MISSING",_xlfn._xlws.FILTER('Checklist.loc DATA'!$D$3:$D$3000,'Checklist.loc DATA'!$C$3:$C$3000=H964,"#no matching result in Checklist.loc DATA")=""),
            IF(_xlfn._xlws.FILTER('GAME.CHECKLIST_ Integrator'!$C$2:$C$3000,'GAME.CHECKLIST_ Integrator'!$D$2:$D$3000=H964,"#no matching result in GAME.CHECKLIST Integrator")="0","#Text found in aircraft PAGE_Integrator but no matching entry name; check that you copy-pasted entry names",
                   _xlfn._xlws.FILTER('GAME.CHECKLIST_ Integrator'!$C$2:$C$3000,'GAME.CHECKLIST_ Integrator'!$D$2:$D$3000=H964,"#no matching result in GAME.CHECKLIST Integrator")),
           _xlfn._xlws.FILTER('Checklist.loc DATA'!$D$3:$D$3000,'Checklist.loc DATA'!$C$3:$C$3000=H964,"#no matching result in Checklist.loc DATA")))</f>
        <v/>
      </c>
      <c r="J964" s="48"/>
      <c r="K964" s="46" t="str" cm="1">
        <f t="array" ref="K964">IF(OR(J964="",J964=0),"",
       IF(OR(_xlfn._xlws.FILTER('Checklist.loc DATA'!$E$3:$E$3000,'Checklist.loc DATA'!$D$3:$D$3000=J964,"#no matching result in Checklist.loc DATA")="#no matching result found in Checklist.loc DATA",_xlfn._xlws.FILTER('Checklist.loc DATA'!$E$3:$E$3000,'Checklist.loc DATA'!$D$3:$D$3000=J964,"#no matching result in Checklist.loc DATA")="MISSING",_xlfn._xlws.FILTER('Checklist.loc DATA'!$E$3:$E$3000,'Checklist.loc DATA'!$D$3:$D$3000=J964,"#no matching result in Checklist.loc DATA")=""),
          IF(_xlfn._xlws.FILTER('CLUE. Integrator'!$C$2:$C$3000,'CLUE. Integrator'!$D$2:$D$3000=J964,"#no matching result in aircraft CLUE_Integrator")="0","#Text found in aircraft CLUE_Integrator but no matching entry name; check that you copy-pasted entry names",
                   _xlfn._xlws.FILTER('CLUE. Integrator'!$C$2:$C$3000,'CLUE. Integrator'!$D$2:$D$3000=J964,"#no matching result in aircraft CLUE_Integrator")),
           _xlfn._xlws.FILTER('Checklist.loc DATA'!$E$3:$E$3000,'Checklist.loc DATA'!$D$3:$D$3000=J964,"#no matching result in Checklist.loc DATA")))</f>
        <v/>
      </c>
      <c r="L964" s="63" t="str">
        <f>IF('Integrator tracking'!G973="","",'Integrator tracking'!G973)</f>
        <v/>
      </c>
      <c r="M964" s="14" t="str">
        <f t="shared" ref="M964:M999" si="30">IF(NOT(OR(R964=0,R964="")),SUBSTITUTE(R964,_xlfn.CONCAT("""&gt;",CHAR(10),"&lt;CheckpointDesc"),_xlfn.CONCAT("_",S964,"""&gt;",CHAR(10),"&lt;CheckpointDesc")),"")</f>
        <v/>
      </c>
      <c r="N964" s="14" t="str">
        <f>IF(F964="","",
_xlfn.CONCAT('Resource Checklist generator'!$A$2,UPPER('Resource Checklist generator'!$O$1),SUBSTITUTE(_xlfn.CONCAT(G964,"_",I964),"GAME.CHECKLIST_",""),"_",T964,'Resource Checklist generator'!$M$2,L964,'Resource Checklist generator'!$K$2,CHAR(10),
    'Resource Checklist generator'!$L$1,'Resource Checklist generator'!$N$2,'Resource Checklist generator'!$K$1,CHAR(10),
    'Resource Checklist generator'!$N$1
))</f>
        <v/>
      </c>
      <c r="O964" s="14" t="str">
        <f>IF(NOT(OR(U964=0,U964="")),_xlfn.CONCAT('Resource Checklist generator'!$G$2,U964,'Resource Checklist generator'!$H$2,CHAR(10),'Resource Checklist generator'!$I$2),"")</f>
        <v/>
      </c>
      <c r="P964" s="14" t="str">
        <f>IF(NOT(OR(V964=0,V964="")),_xlfn.CONCAT('Resource Checklist generator'!$J$2,V964,'Resource Checklist generator'!$H$2,CHAR(10),'Resource Checklist generator'!$L$2),"")</f>
        <v/>
      </c>
      <c r="Q964" s="14" t="str">
        <f>IF(F964="","",
    _xlfn.CONCAT('Resource Checklist generator'!$A$1,UPPER('Resource Checklist generator'!$O$1),SUBSTITUTE(_xlfn.CONCAT(G964,"_",I964),"GAME.CHECKLIST_",""),'Resource Checklist generator'!$B$1,CHAR(10),
    'Resource Checklist generator'!$C$1,G964,'Resource Checklist generator'!$D$1,I964,'Resource Checklist generator'!$E$1,CHAR(10),
    IF(K964="","",_xlfn.CONCAT('Resource Checklist generator'!$F$1,K964,'Resource Checklist generator'!$G$1,CHAR(10))),
    'Resource Checklist generator'!$J$1,'Resource Checklist generator'!$K$1,CHAR(10),
    'Resource Checklist generator'!$N$1)
)</f>
        <v/>
      </c>
      <c r="R964" s="14"/>
      <c r="S964" s="14" t="str">
        <f t="shared" ref="S964:S1000" si="31">IF(R964="","",ROW()-2)</f>
        <v/>
      </c>
      <c r="T964" s="14" t="str" cm="1">
        <f t="array" ref="T964">IF(Q964="","",MATCH(MID(Q964,1,255),MID($R$3:$R$999,1,255),0))</f>
        <v/>
      </c>
      <c r="U964" s="14"/>
      <c r="V964" s="14"/>
    </row>
    <row r="965" spans="2:22">
      <c r="B965" s="9"/>
      <c r="C965" s="46" t="str" cm="1">
        <f t="array" ref="C965">IF(B965="","",
       IF(OR(_xlfn._xlws.FILTER('Checklist.loc DATA'!$D$3:$D$3000,'Checklist.loc DATA'!$C$3:$C$3000=B965,"#no matching result in Checklist.loc DATA")="#no matching result found in Checklist.loc DATA",_xlfn._xlws.FILTER('Checklist.loc DATA'!$D$3:$D$3000,'Checklist.loc DATA'!$C$3:$C$3000=B965,"#no matching result in Checklist.loc DATA")="MISSING",_xlfn._xlws.FILTER('Checklist.loc DATA'!$D$3:$D$3000,'Checklist.loc DATA'!$C$3:$C$3000=B965,"#no matching result in Checklist.loc DATA")=""),
            IF(_xlfn._xlws.FILTER('GAME.CHECKLIST_ Integrator'!$C$2:$C$3000,'GAME.CHECKLIST_ Integrator'!$D$2:$D$3000=B965,"#no matching result in GAME.CHECKLIST Integrator")="0","#Text found in aircraft PAGE_Integrator but no matching entry name; check that you copy-pasted entry names",
                   _xlfn._xlws.FILTER('GAME.CHECKLIST_ Integrator'!$C$2:$C$3000,'GAME.CHECKLIST_ Integrator'!$D$2:$D$3000=B965,"#no matching result in GAME.CHECKLIST Integrator")),
           _xlfn._xlws.FILTER('Checklist.loc DATA'!$D$3:$D$3000,'Checklist.loc DATA'!$C$3:$C$3000=B965,"#no matching result in Checklist.loc DATA")))</f>
        <v/>
      </c>
      <c r="D965" s="54"/>
      <c r="E965" s="46" t="str" cm="1">
        <f t="array" ref="E965">IF(D965="","",
       IF(OR(_xlfn._xlws.FILTER('Checklist.loc DATA'!$D$3:$D$3000,'Checklist.loc DATA'!$C$3:$C$3000=D965,"#no matching result in Checklist.loc DATA")="#no matching result found in Checklist.loc DATA",_xlfn._xlws.FILTER('Checklist.loc DATA'!$D$3:$D$3000,'Checklist.loc DATA'!$C$3:$C$3000=D965,"#no matching result in Checklist.loc DATA")="MISSING",_xlfn._xlws.FILTER('Checklist.loc DATA'!$D$3:$D$3000,'Checklist.loc DATA'!$C$3:$C$3000=D965,"#no matching result in Checklist.loc DATA")=""),
            IF(_xlfn._xlws.FILTER('GAME.CHECKLIST_ Integrator'!$C$2:$C$3000,'GAME.CHECKLIST_ Integrator'!$D$2:$D$3000=D965,"#no matching result in GAME.CHECKLIST Integrator")="0","#Text found in aircraft PAGE_Integrator but no matching entry name; check that you copy-pasted entry names",
                   _xlfn._xlws.FILTER('GAME.CHECKLIST_ Integrator'!$C$2:$C$3000,'GAME.CHECKLIST_ Integrator'!$D$2:$D$3000=D965,"#no matching result in GAME.CHECKLIST Integrator")),
           _xlfn._xlws.FILTER('Checklist.loc DATA'!$D$3:$D$3000,'Checklist.loc DATA'!$C$3:$C$3000=D965,"#no matching result in Checklist.loc DATA")))</f>
        <v/>
      </c>
      <c r="F965" s="52"/>
      <c r="G965" s="46" t="str" cm="1">
        <f t="array" ref="G965">IF(F965="","",
       IF(OR(_xlfn._xlws.FILTER('Checklist.loc DATA'!$D$3:$D$3000,'Checklist.loc DATA'!$C$3:$C$3000=F965,"#no matching result in Checklist.loc DATA")="#no matching result found in Checklist.loc DATA",_xlfn._xlws.FILTER('Checklist.loc DATA'!$D$3:$D$3000,'Checklist.loc DATA'!$C$3:$C$3000=F965,"#no matching result in Checklist.loc DATA")="MISSING",_xlfn._xlws.FILTER('Checklist.loc DATA'!$D$3:$D$3000,'Checklist.loc DATA'!$C$3:$C$3000=F965,"#no matching result in Checklist.loc DATA")=""),
            IF(_xlfn._xlws.FILTER('GAME.CHECKLIST_ Integrator'!$C$2:$C$3000,'GAME.CHECKLIST_ Integrator'!$D$2:$D$3000=F965,"#no matching result in GAME.CHECKLIST Integrator")="0","#Text found in aircraft PAGE_Integrator but no matching entry name; check that you copy-pasted entry names",
                   _xlfn._xlws.FILTER('GAME.CHECKLIST_ Integrator'!$C$2:$C$3000,'GAME.CHECKLIST_ Integrator'!$D$2:$D$3000=F965,"#no matching result in GAME.CHECKLIST Integrator")),
           _xlfn._xlws.FILTER('Checklist.loc DATA'!$D$3:$D$3000,'Checklist.loc DATA'!$C$3:$C$3000=F965,"#no matching result in Checklist.loc DATA")))</f>
        <v/>
      </c>
      <c r="H965" s="61"/>
      <c r="I965" s="46" t="str" cm="1">
        <f t="array" ref="I965">IF(H965="","",
       IF(OR(_xlfn._xlws.FILTER('Checklist.loc DATA'!$D$3:$D$3000,'Checklist.loc DATA'!$C$3:$C$3000=H965,"#no matching result in Checklist.loc DATA")="#no matching result found in Checklist.loc DATA",_xlfn._xlws.FILTER('Checklist.loc DATA'!$D$3:$D$3000,'Checklist.loc DATA'!$C$3:$C$3000=H965,"#no matching result in Checklist.loc DATA")="MISSING",_xlfn._xlws.FILTER('Checklist.loc DATA'!$D$3:$D$3000,'Checklist.loc DATA'!$C$3:$C$3000=H965,"#no matching result in Checklist.loc DATA")=""),
            IF(_xlfn._xlws.FILTER('GAME.CHECKLIST_ Integrator'!$C$2:$C$3000,'GAME.CHECKLIST_ Integrator'!$D$2:$D$3000=H965,"#no matching result in GAME.CHECKLIST Integrator")="0","#Text found in aircraft PAGE_Integrator but no matching entry name; check that you copy-pasted entry names",
                   _xlfn._xlws.FILTER('GAME.CHECKLIST_ Integrator'!$C$2:$C$3000,'GAME.CHECKLIST_ Integrator'!$D$2:$D$3000=H965,"#no matching result in GAME.CHECKLIST Integrator")),
           _xlfn._xlws.FILTER('Checklist.loc DATA'!$D$3:$D$3000,'Checklist.loc DATA'!$C$3:$C$3000=H965,"#no matching result in Checklist.loc DATA")))</f>
        <v/>
      </c>
      <c r="J965" s="48"/>
      <c r="K965" s="46" t="str" cm="1">
        <f t="array" ref="K965">IF(OR(J965="",J965=0),"",
       IF(OR(_xlfn._xlws.FILTER('Checklist.loc DATA'!$E$3:$E$3000,'Checklist.loc DATA'!$D$3:$D$3000=J965,"#no matching result in Checklist.loc DATA")="#no matching result found in Checklist.loc DATA",_xlfn._xlws.FILTER('Checklist.loc DATA'!$E$3:$E$3000,'Checklist.loc DATA'!$D$3:$D$3000=J965,"#no matching result in Checklist.loc DATA")="MISSING",_xlfn._xlws.FILTER('Checklist.loc DATA'!$E$3:$E$3000,'Checklist.loc DATA'!$D$3:$D$3000=J965,"#no matching result in Checklist.loc DATA")=""),
          IF(_xlfn._xlws.FILTER('CLUE. Integrator'!$C$2:$C$3000,'CLUE. Integrator'!$D$2:$D$3000=J965,"#no matching result in aircraft CLUE_Integrator")="0","#Text found in aircraft CLUE_Integrator but no matching entry name; check that you copy-pasted entry names",
                   _xlfn._xlws.FILTER('CLUE. Integrator'!$C$2:$C$3000,'CLUE. Integrator'!$D$2:$D$3000=J965,"#no matching result in aircraft CLUE_Integrator")),
           _xlfn._xlws.FILTER('Checklist.loc DATA'!$E$3:$E$3000,'Checklist.loc DATA'!$D$3:$D$3000=J965,"#no matching result in Checklist.loc DATA")))</f>
        <v/>
      </c>
      <c r="L965" s="63" t="str">
        <f>IF('Integrator tracking'!G974="","",'Integrator tracking'!G974)</f>
        <v/>
      </c>
      <c r="M965" s="14" t="str">
        <f t="shared" si="30"/>
        <v/>
      </c>
      <c r="N965" s="14" t="str">
        <f>IF(F965="","",
_xlfn.CONCAT('Resource Checklist generator'!$A$2,UPPER('Resource Checklist generator'!$O$1),SUBSTITUTE(_xlfn.CONCAT(G965,"_",I965),"GAME.CHECKLIST_",""),"_",T965,'Resource Checklist generator'!$M$2,L965,'Resource Checklist generator'!$K$2,CHAR(10),
    'Resource Checklist generator'!$L$1,'Resource Checklist generator'!$N$2,'Resource Checklist generator'!$K$1,CHAR(10),
    'Resource Checklist generator'!$N$1
))</f>
        <v/>
      </c>
      <c r="O965" s="14" t="str">
        <f>IF(NOT(OR(U965=0,U965="")),_xlfn.CONCAT('Resource Checklist generator'!$G$2,U965,'Resource Checklist generator'!$H$2,CHAR(10),'Resource Checklist generator'!$I$2),"")</f>
        <v/>
      </c>
      <c r="P965" s="14" t="str">
        <f>IF(NOT(OR(V965=0,V965="")),_xlfn.CONCAT('Resource Checklist generator'!$J$2,V965,'Resource Checklist generator'!$H$2,CHAR(10),'Resource Checklist generator'!$L$2),"")</f>
        <v/>
      </c>
      <c r="Q965" s="14" t="str">
        <f>IF(F965="","",
    _xlfn.CONCAT('Resource Checklist generator'!$A$1,UPPER('Resource Checklist generator'!$O$1),SUBSTITUTE(_xlfn.CONCAT(G965,"_",I965),"GAME.CHECKLIST_",""),'Resource Checklist generator'!$B$1,CHAR(10),
    'Resource Checklist generator'!$C$1,G965,'Resource Checklist generator'!$D$1,I965,'Resource Checklist generator'!$E$1,CHAR(10),
    IF(K965="","",_xlfn.CONCAT('Resource Checklist generator'!$F$1,K965,'Resource Checklist generator'!$G$1,CHAR(10))),
    'Resource Checklist generator'!$J$1,'Resource Checklist generator'!$K$1,CHAR(10),
    'Resource Checklist generator'!$N$1)
)</f>
        <v/>
      </c>
      <c r="R965" s="14"/>
      <c r="S965" s="14" t="str">
        <f t="shared" si="31"/>
        <v/>
      </c>
      <c r="T965" s="14" t="str" cm="1">
        <f t="array" ref="T965">IF(Q965="","",MATCH(MID(Q965,1,255),MID($R$3:$R$999,1,255),0))</f>
        <v/>
      </c>
      <c r="U965" s="14"/>
      <c r="V965" s="14"/>
    </row>
    <row r="966" spans="2:22">
      <c r="B966" s="9"/>
      <c r="C966" s="46" t="str" cm="1">
        <f t="array" ref="C966">IF(B966="","",
       IF(OR(_xlfn._xlws.FILTER('Checklist.loc DATA'!$D$3:$D$3000,'Checklist.loc DATA'!$C$3:$C$3000=B966,"#no matching result in Checklist.loc DATA")="#no matching result found in Checklist.loc DATA",_xlfn._xlws.FILTER('Checklist.loc DATA'!$D$3:$D$3000,'Checklist.loc DATA'!$C$3:$C$3000=B966,"#no matching result in Checklist.loc DATA")="MISSING",_xlfn._xlws.FILTER('Checklist.loc DATA'!$D$3:$D$3000,'Checklist.loc DATA'!$C$3:$C$3000=B966,"#no matching result in Checklist.loc DATA")=""),
            IF(_xlfn._xlws.FILTER('GAME.CHECKLIST_ Integrator'!$C$2:$C$3000,'GAME.CHECKLIST_ Integrator'!$D$2:$D$3000=B966,"#no matching result in GAME.CHECKLIST Integrator")="0","#Text found in aircraft PAGE_Integrator but no matching entry name; check that you copy-pasted entry names",
                   _xlfn._xlws.FILTER('GAME.CHECKLIST_ Integrator'!$C$2:$C$3000,'GAME.CHECKLIST_ Integrator'!$D$2:$D$3000=B966,"#no matching result in GAME.CHECKLIST Integrator")),
           _xlfn._xlws.FILTER('Checklist.loc DATA'!$D$3:$D$3000,'Checklist.loc DATA'!$C$3:$C$3000=B966,"#no matching result in Checklist.loc DATA")))</f>
        <v/>
      </c>
      <c r="D966" s="54"/>
      <c r="E966" s="46" t="str" cm="1">
        <f t="array" ref="E966">IF(D966="","",
       IF(OR(_xlfn._xlws.FILTER('Checklist.loc DATA'!$D$3:$D$3000,'Checklist.loc DATA'!$C$3:$C$3000=D966,"#no matching result in Checklist.loc DATA")="#no matching result found in Checklist.loc DATA",_xlfn._xlws.FILTER('Checklist.loc DATA'!$D$3:$D$3000,'Checklist.loc DATA'!$C$3:$C$3000=D966,"#no matching result in Checklist.loc DATA")="MISSING",_xlfn._xlws.FILTER('Checklist.loc DATA'!$D$3:$D$3000,'Checklist.loc DATA'!$C$3:$C$3000=D966,"#no matching result in Checklist.loc DATA")=""),
            IF(_xlfn._xlws.FILTER('GAME.CHECKLIST_ Integrator'!$C$2:$C$3000,'GAME.CHECKLIST_ Integrator'!$D$2:$D$3000=D966,"#no matching result in GAME.CHECKLIST Integrator")="0","#Text found in aircraft PAGE_Integrator but no matching entry name; check that you copy-pasted entry names",
                   _xlfn._xlws.FILTER('GAME.CHECKLIST_ Integrator'!$C$2:$C$3000,'GAME.CHECKLIST_ Integrator'!$D$2:$D$3000=D966,"#no matching result in GAME.CHECKLIST Integrator")),
           _xlfn._xlws.FILTER('Checklist.loc DATA'!$D$3:$D$3000,'Checklist.loc DATA'!$C$3:$C$3000=D966,"#no matching result in Checklist.loc DATA")))</f>
        <v/>
      </c>
      <c r="F966" s="52"/>
      <c r="G966" s="46" t="str" cm="1">
        <f t="array" ref="G966">IF(F966="","",
       IF(OR(_xlfn._xlws.FILTER('Checklist.loc DATA'!$D$3:$D$3000,'Checklist.loc DATA'!$C$3:$C$3000=F966,"#no matching result in Checklist.loc DATA")="#no matching result found in Checklist.loc DATA",_xlfn._xlws.FILTER('Checklist.loc DATA'!$D$3:$D$3000,'Checklist.loc DATA'!$C$3:$C$3000=F966,"#no matching result in Checklist.loc DATA")="MISSING",_xlfn._xlws.FILTER('Checklist.loc DATA'!$D$3:$D$3000,'Checklist.loc DATA'!$C$3:$C$3000=F966,"#no matching result in Checklist.loc DATA")=""),
            IF(_xlfn._xlws.FILTER('GAME.CHECKLIST_ Integrator'!$C$2:$C$3000,'GAME.CHECKLIST_ Integrator'!$D$2:$D$3000=F966,"#no matching result in GAME.CHECKLIST Integrator")="0","#Text found in aircraft PAGE_Integrator but no matching entry name; check that you copy-pasted entry names",
                   _xlfn._xlws.FILTER('GAME.CHECKLIST_ Integrator'!$C$2:$C$3000,'GAME.CHECKLIST_ Integrator'!$D$2:$D$3000=F966,"#no matching result in GAME.CHECKLIST Integrator")),
           _xlfn._xlws.FILTER('Checklist.loc DATA'!$D$3:$D$3000,'Checklist.loc DATA'!$C$3:$C$3000=F966,"#no matching result in Checklist.loc DATA")))</f>
        <v/>
      </c>
      <c r="H966" s="61"/>
      <c r="I966" s="46" t="str" cm="1">
        <f t="array" ref="I966">IF(H966="","",
       IF(OR(_xlfn._xlws.FILTER('Checklist.loc DATA'!$D$3:$D$3000,'Checklist.loc DATA'!$C$3:$C$3000=H966,"#no matching result in Checklist.loc DATA")="#no matching result found in Checklist.loc DATA",_xlfn._xlws.FILTER('Checklist.loc DATA'!$D$3:$D$3000,'Checklist.loc DATA'!$C$3:$C$3000=H966,"#no matching result in Checklist.loc DATA")="MISSING",_xlfn._xlws.FILTER('Checklist.loc DATA'!$D$3:$D$3000,'Checklist.loc DATA'!$C$3:$C$3000=H966,"#no matching result in Checklist.loc DATA")=""),
            IF(_xlfn._xlws.FILTER('GAME.CHECKLIST_ Integrator'!$C$2:$C$3000,'GAME.CHECKLIST_ Integrator'!$D$2:$D$3000=H966,"#no matching result in GAME.CHECKLIST Integrator")="0","#Text found in aircraft PAGE_Integrator but no matching entry name; check that you copy-pasted entry names",
                   _xlfn._xlws.FILTER('GAME.CHECKLIST_ Integrator'!$C$2:$C$3000,'GAME.CHECKLIST_ Integrator'!$D$2:$D$3000=H966,"#no matching result in GAME.CHECKLIST Integrator")),
           _xlfn._xlws.FILTER('Checklist.loc DATA'!$D$3:$D$3000,'Checklist.loc DATA'!$C$3:$C$3000=H966,"#no matching result in Checklist.loc DATA")))</f>
        <v/>
      </c>
      <c r="J966" s="48"/>
      <c r="K966" s="46" t="str" cm="1">
        <f t="array" ref="K966">IF(OR(J966="",J966=0),"",
       IF(OR(_xlfn._xlws.FILTER('Checklist.loc DATA'!$E$3:$E$3000,'Checklist.loc DATA'!$D$3:$D$3000=J966,"#no matching result in Checklist.loc DATA")="#no matching result found in Checklist.loc DATA",_xlfn._xlws.FILTER('Checklist.loc DATA'!$E$3:$E$3000,'Checklist.loc DATA'!$D$3:$D$3000=J966,"#no matching result in Checklist.loc DATA")="MISSING",_xlfn._xlws.FILTER('Checklist.loc DATA'!$E$3:$E$3000,'Checklist.loc DATA'!$D$3:$D$3000=J966,"#no matching result in Checklist.loc DATA")=""),
          IF(_xlfn._xlws.FILTER('CLUE. Integrator'!$C$2:$C$3000,'CLUE. Integrator'!$D$2:$D$3000=J966,"#no matching result in aircraft CLUE_Integrator")="0","#Text found in aircraft CLUE_Integrator but no matching entry name; check that you copy-pasted entry names",
                   _xlfn._xlws.FILTER('CLUE. Integrator'!$C$2:$C$3000,'CLUE. Integrator'!$D$2:$D$3000=J966,"#no matching result in aircraft CLUE_Integrator")),
           _xlfn._xlws.FILTER('Checklist.loc DATA'!$E$3:$E$3000,'Checklist.loc DATA'!$D$3:$D$3000=J966,"#no matching result in Checklist.loc DATA")))</f>
        <v/>
      </c>
      <c r="L966" s="63" t="str">
        <f>IF('Integrator tracking'!G975="","",'Integrator tracking'!G975)</f>
        <v/>
      </c>
      <c r="M966" s="14" t="str">
        <f t="shared" si="30"/>
        <v/>
      </c>
      <c r="N966" s="14" t="str">
        <f>IF(F966="","",
_xlfn.CONCAT('Resource Checklist generator'!$A$2,UPPER('Resource Checklist generator'!$O$1),SUBSTITUTE(_xlfn.CONCAT(G966,"_",I966),"GAME.CHECKLIST_",""),"_",T966,'Resource Checklist generator'!$M$2,L966,'Resource Checklist generator'!$K$2,CHAR(10),
    'Resource Checklist generator'!$L$1,'Resource Checklist generator'!$N$2,'Resource Checklist generator'!$K$1,CHAR(10),
    'Resource Checklist generator'!$N$1
))</f>
        <v/>
      </c>
      <c r="O966" s="14" t="str">
        <f>IF(NOT(OR(U966=0,U966="")),_xlfn.CONCAT('Resource Checklist generator'!$G$2,U966,'Resource Checklist generator'!$H$2,CHAR(10),'Resource Checklist generator'!$I$2),"")</f>
        <v/>
      </c>
      <c r="P966" s="14" t="str">
        <f>IF(NOT(OR(V966=0,V966="")),_xlfn.CONCAT('Resource Checklist generator'!$J$2,V966,'Resource Checklist generator'!$H$2,CHAR(10),'Resource Checklist generator'!$L$2),"")</f>
        <v/>
      </c>
      <c r="Q966" s="14" t="str">
        <f>IF(F966="","",
    _xlfn.CONCAT('Resource Checklist generator'!$A$1,UPPER('Resource Checklist generator'!$O$1),SUBSTITUTE(_xlfn.CONCAT(G966,"_",I966),"GAME.CHECKLIST_",""),'Resource Checklist generator'!$B$1,CHAR(10),
    'Resource Checklist generator'!$C$1,G966,'Resource Checklist generator'!$D$1,I966,'Resource Checklist generator'!$E$1,CHAR(10),
    IF(K966="","",_xlfn.CONCAT('Resource Checklist generator'!$F$1,K966,'Resource Checklist generator'!$G$1,CHAR(10))),
    'Resource Checklist generator'!$J$1,'Resource Checklist generator'!$K$1,CHAR(10),
    'Resource Checklist generator'!$N$1)
)</f>
        <v/>
      </c>
      <c r="R966" s="14"/>
      <c r="S966" s="14" t="str">
        <f t="shared" si="31"/>
        <v/>
      </c>
      <c r="T966" s="14" t="str" cm="1">
        <f t="array" ref="T966">IF(Q966="","",MATCH(MID(Q966,1,255),MID($R$3:$R$999,1,255),0))</f>
        <v/>
      </c>
      <c r="U966" s="14"/>
      <c r="V966" s="14"/>
    </row>
    <row r="967" spans="2:22">
      <c r="B967" s="9"/>
      <c r="C967" s="46" t="str" cm="1">
        <f t="array" ref="C967">IF(B967="","",
       IF(OR(_xlfn._xlws.FILTER('Checklist.loc DATA'!$D$3:$D$3000,'Checklist.loc DATA'!$C$3:$C$3000=B967,"#no matching result in Checklist.loc DATA")="#no matching result found in Checklist.loc DATA",_xlfn._xlws.FILTER('Checklist.loc DATA'!$D$3:$D$3000,'Checklist.loc DATA'!$C$3:$C$3000=B967,"#no matching result in Checklist.loc DATA")="MISSING",_xlfn._xlws.FILTER('Checklist.loc DATA'!$D$3:$D$3000,'Checklist.loc DATA'!$C$3:$C$3000=B967,"#no matching result in Checklist.loc DATA")=""),
            IF(_xlfn._xlws.FILTER('GAME.CHECKLIST_ Integrator'!$C$2:$C$3000,'GAME.CHECKLIST_ Integrator'!$D$2:$D$3000=B967,"#no matching result in GAME.CHECKLIST Integrator")="0","#Text found in aircraft PAGE_Integrator but no matching entry name; check that you copy-pasted entry names",
                   _xlfn._xlws.FILTER('GAME.CHECKLIST_ Integrator'!$C$2:$C$3000,'GAME.CHECKLIST_ Integrator'!$D$2:$D$3000=B967,"#no matching result in GAME.CHECKLIST Integrator")),
           _xlfn._xlws.FILTER('Checklist.loc DATA'!$D$3:$D$3000,'Checklist.loc DATA'!$C$3:$C$3000=B967,"#no matching result in Checklist.loc DATA")))</f>
        <v/>
      </c>
      <c r="D967" s="54"/>
      <c r="E967" s="46" t="str" cm="1">
        <f t="array" ref="E967">IF(D967="","",
       IF(OR(_xlfn._xlws.FILTER('Checklist.loc DATA'!$D$3:$D$3000,'Checklist.loc DATA'!$C$3:$C$3000=D967,"#no matching result in Checklist.loc DATA")="#no matching result found in Checklist.loc DATA",_xlfn._xlws.FILTER('Checklist.loc DATA'!$D$3:$D$3000,'Checklist.loc DATA'!$C$3:$C$3000=D967,"#no matching result in Checklist.loc DATA")="MISSING",_xlfn._xlws.FILTER('Checklist.loc DATA'!$D$3:$D$3000,'Checklist.loc DATA'!$C$3:$C$3000=D967,"#no matching result in Checklist.loc DATA")=""),
            IF(_xlfn._xlws.FILTER('GAME.CHECKLIST_ Integrator'!$C$2:$C$3000,'GAME.CHECKLIST_ Integrator'!$D$2:$D$3000=D967,"#no matching result in GAME.CHECKLIST Integrator")="0","#Text found in aircraft PAGE_Integrator but no matching entry name; check that you copy-pasted entry names",
                   _xlfn._xlws.FILTER('GAME.CHECKLIST_ Integrator'!$C$2:$C$3000,'GAME.CHECKLIST_ Integrator'!$D$2:$D$3000=D967,"#no matching result in GAME.CHECKLIST Integrator")),
           _xlfn._xlws.FILTER('Checklist.loc DATA'!$D$3:$D$3000,'Checklist.loc DATA'!$C$3:$C$3000=D967,"#no matching result in Checklist.loc DATA")))</f>
        <v/>
      </c>
      <c r="F967" s="52"/>
      <c r="G967" s="46" t="str" cm="1">
        <f t="array" ref="G967">IF(F967="","",
       IF(OR(_xlfn._xlws.FILTER('Checklist.loc DATA'!$D$3:$D$3000,'Checklist.loc DATA'!$C$3:$C$3000=F967,"#no matching result in Checklist.loc DATA")="#no matching result found in Checklist.loc DATA",_xlfn._xlws.FILTER('Checklist.loc DATA'!$D$3:$D$3000,'Checklist.loc DATA'!$C$3:$C$3000=F967,"#no matching result in Checklist.loc DATA")="MISSING",_xlfn._xlws.FILTER('Checklist.loc DATA'!$D$3:$D$3000,'Checklist.loc DATA'!$C$3:$C$3000=F967,"#no matching result in Checklist.loc DATA")=""),
            IF(_xlfn._xlws.FILTER('GAME.CHECKLIST_ Integrator'!$C$2:$C$3000,'GAME.CHECKLIST_ Integrator'!$D$2:$D$3000=F967,"#no matching result in GAME.CHECKLIST Integrator")="0","#Text found in aircraft PAGE_Integrator but no matching entry name; check that you copy-pasted entry names",
                   _xlfn._xlws.FILTER('GAME.CHECKLIST_ Integrator'!$C$2:$C$3000,'GAME.CHECKLIST_ Integrator'!$D$2:$D$3000=F967,"#no matching result in GAME.CHECKLIST Integrator")),
           _xlfn._xlws.FILTER('Checklist.loc DATA'!$D$3:$D$3000,'Checklist.loc DATA'!$C$3:$C$3000=F967,"#no matching result in Checklist.loc DATA")))</f>
        <v/>
      </c>
      <c r="H967" s="61"/>
      <c r="I967" s="46" t="str" cm="1">
        <f t="array" ref="I967">IF(H967="","",
       IF(OR(_xlfn._xlws.FILTER('Checklist.loc DATA'!$D$3:$D$3000,'Checklist.loc DATA'!$C$3:$C$3000=H967,"#no matching result in Checklist.loc DATA")="#no matching result found in Checklist.loc DATA",_xlfn._xlws.FILTER('Checklist.loc DATA'!$D$3:$D$3000,'Checklist.loc DATA'!$C$3:$C$3000=H967,"#no matching result in Checklist.loc DATA")="MISSING",_xlfn._xlws.FILTER('Checklist.loc DATA'!$D$3:$D$3000,'Checklist.loc DATA'!$C$3:$C$3000=H967,"#no matching result in Checklist.loc DATA")=""),
            IF(_xlfn._xlws.FILTER('GAME.CHECKLIST_ Integrator'!$C$2:$C$3000,'GAME.CHECKLIST_ Integrator'!$D$2:$D$3000=H967,"#no matching result in GAME.CHECKLIST Integrator")="0","#Text found in aircraft PAGE_Integrator but no matching entry name; check that you copy-pasted entry names",
                   _xlfn._xlws.FILTER('GAME.CHECKLIST_ Integrator'!$C$2:$C$3000,'GAME.CHECKLIST_ Integrator'!$D$2:$D$3000=H967,"#no matching result in GAME.CHECKLIST Integrator")),
           _xlfn._xlws.FILTER('Checklist.loc DATA'!$D$3:$D$3000,'Checklist.loc DATA'!$C$3:$C$3000=H967,"#no matching result in Checklist.loc DATA")))</f>
        <v/>
      </c>
      <c r="J967" s="48"/>
      <c r="K967" s="46" t="str" cm="1">
        <f t="array" ref="K967">IF(OR(J967="",J967=0),"",
       IF(OR(_xlfn._xlws.FILTER('Checklist.loc DATA'!$E$3:$E$3000,'Checklist.loc DATA'!$D$3:$D$3000=J967,"#no matching result in Checklist.loc DATA")="#no matching result found in Checklist.loc DATA",_xlfn._xlws.FILTER('Checklist.loc DATA'!$E$3:$E$3000,'Checklist.loc DATA'!$D$3:$D$3000=J967,"#no matching result in Checklist.loc DATA")="MISSING",_xlfn._xlws.FILTER('Checklist.loc DATA'!$E$3:$E$3000,'Checklist.loc DATA'!$D$3:$D$3000=J967,"#no matching result in Checklist.loc DATA")=""),
          IF(_xlfn._xlws.FILTER('CLUE. Integrator'!$C$2:$C$3000,'CLUE. Integrator'!$D$2:$D$3000=J967,"#no matching result in aircraft CLUE_Integrator")="0","#Text found in aircraft CLUE_Integrator but no matching entry name; check that you copy-pasted entry names",
                   _xlfn._xlws.FILTER('CLUE. Integrator'!$C$2:$C$3000,'CLUE. Integrator'!$D$2:$D$3000=J967,"#no matching result in aircraft CLUE_Integrator")),
           _xlfn._xlws.FILTER('Checklist.loc DATA'!$E$3:$E$3000,'Checklist.loc DATA'!$D$3:$D$3000=J967,"#no matching result in Checklist.loc DATA")))</f>
        <v/>
      </c>
      <c r="L967" s="63" t="str">
        <f>IF('Integrator tracking'!G976="","",'Integrator tracking'!G976)</f>
        <v/>
      </c>
      <c r="M967" s="14" t="str">
        <f t="shared" si="30"/>
        <v/>
      </c>
      <c r="N967" s="14" t="str">
        <f>IF(F967="","",
_xlfn.CONCAT('Resource Checklist generator'!$A$2,UPPER('Resource Checklist generator'!$O$1),SUBSTITUTE(_xlfn.CONCAT(G967,"_",I967),"GAME.CHECKLIST_",""),"_",T967,'Resource Checklist generator'!$M$2,L967,'Resource Checklist generator'!$K$2,CHAR(10),
    'Resource Checklist generator'!$L$1,'Resource Checklist generator'!$N$2,'Resource Checklist generator'!$K$1,CHAR(10),
    'Resource Checklist generator'!$N$1
))</f>
        <v/>
      </c>
      <c r="O967" s="14" t="str">
        <f>IF(NOT(OR(U967=0,U967="")),_xlfn.CONCAT('Resource Checklist generator'!$G$2,U967,'Resource Checklist generator'!$H$2,CHAR(10),'Resource Checklist generator'!$I$2),"")</f>
        <v/>
      </c>
      <c r="P967" s="14" t="str">
        <f>IF(NOT(OR(V967=0,V967="")),_xlfn.CONCAT('Resource Checklist generator'!$J$2,V967,'Resource Checklist generator'!$H$2,CHAR(10),'Resource Checklist generator'!$L$2),"")</f>
        <v/>
      </c>
      <c r="Q967" s="14" t="str">
        <f>IF(F967="","",
    _xlfn.CONCAT('Resource Checklist generator'!$A$1,UPPER('Resource Checklist generator'!$O$1),SUBSTITUTE(_xlfn.CONCAT(G967,"_",I967),"GAME.CHECKLIST_",""),'Resource Checklist generator'!$B$1,CHAR(10),
    'Resource Checklist generator'!$C$1,G967,'Resource Checklist generator'!$D$1,I967,'Resource Checklist generator'!$E$1,CHAR(10),
    IF(K967="","",_xlfn.CONCAT('Resource Checklist generator'!$F$1,K967,'Resource Checklist generator'!$G$1,CHAR(10))),
    'Resource Checklist generator'!$J$1,'Resource Checklist generator'!$K$1,CHAR(10),
    'Resource Checklist generator'!$N$1)
)</f>
        <v/>
      </c>
      <c r="R967" s="14"/>
      <c r="S967" s="14" t="str">
        <f t="shared" si="31"/>
        <v/>
      </c>
      <c r="T967" s="14" t="str" cm="1">
        <f t="array" ref="T967">IF(Q967="","",MATCH(MID(Q967,1,255),MID($R$3:$R$999,1,255),0))</f>
        <v/>
      </c>
      <c r="U967" s="14"/>
      <c r="V967" s="14"/>
    </row>
    <row r="968" spans="2:22">
      <c r="B968" s="9"/>
      <c r="C968" s="46" t="str" cm="1">
        <f t="array" ref="C968">IF(B968="","",
       IF(OR(_xlfn._xlws.FILTER('Checklist.loc DATA'!$D$3:$D$3000,'Checklist.loc DATA'!$C$3:$C$3000=B968,"#no matching result in Checklist.loc DATA")="#no matching result found in Checklist.loc DATA",_xlfn._xlws.FILTER('Checklist.loc DATA'!$D$3:$D$3000,'Checklist.loc DATA'!$C$3:$C$3000=B968,"#no matching result in Checklist.loc DATA")="MISSING",_xlfn._xlws.FILTER('Checklist.loc DATA'!$D$3:$D$3000,'Checklist.loc DATA'!$C$3:$C$3000=B968,"#no matching result in Checklist.loc DATA")=""),
            IF(_xlfn._xlws.FILTER('GAME.CHECKLIST_ Integrator'!$C$2:$C$3000,'GAME.CHECKLIST_ Integrator'!$D$2:$D$3000=B968,"#no matching result in GAME.CHECKLIST Integrator")="0","#Text found in aircraft PAGE_Integrator but no matching entry name; check that you copy-pasted entry names",
                   _xlfn._xlws.FILTER('GAME.CHECKLIST_ Integrator'!$C$2:$C$3000,'GAME.CHECKLIST_ Integrator'!$D$2:$D$3000=B968,"#no matching result in GAME.CHECKLIST Integrator")),
           _xlfn._xlws.FILTER('Checklist.loc DATA'!$D$3:$D$3000,'Checklist.loc DATA'!$C$3:$C$3000=B968,"#no matching result in Checklist.loc DATA")))</f>
        <v/>
      </c>
      <c r="D968" s="54"/>
      <c r="E968" s="46" t="str" cm="1">
        <f t="array" ref="E968">IF(D968="","",
       IF(OR(_xlfn._xlws.FILTER('Checklist.loc DATA'!$D$3:$D$3000,'Checklist.loc DATA'!$C$3:$C$3000=D968,"#no matching result in Checklist.loc DATA")="#no matching result found in Checklist.loc DATA",_xlfn._xlws.FILTER('Checklist.loc DATA'!$D$3:$D$3000,'Checklist.loc DATA'!$C$3:$C$3000=D968,"#no matching result in Checklist.loc DATA")="MISSING",_xlfn._xlws.FILTER('Checklist.loc DATA'!$D$3:$D$3000,'Checklist.loc DATA'!$C$3:$C$3000=D968,"#no matching result in Checklist.loc DATA")=""),
            IF(_xlfn._xlws.FILTER('GAME.CHECKLIST_ Integrator'!$C$2:$C$3000,'GAME.CHECKLIST_ Integrator'!$D$2:$D$3000=D968,"#no matching result in GAME.CHECKLIST Integrator")="0","#Text found in aircraft PAGE_Integrator but no matching entry name; check that you copy-pasted entry names",
                   _xlfn._xlws.FILTER('GAME.CHECKLIST_ Integrator'!$C$2:$C$3000,'GAME.CHECKLIST_ Integrator'!$D$2:$D$3000=D968,"#no matching result in GAME.CHECKLIST Integrator")),
           _xlfn._xlws.FILTER('Checklist.loc DATA'!$D$3:$D$3000,'Checklist.loc DATA'!$C$3:$C$3000=D968,"#no matching result in Checklist.loc DATA")))</f>
        <v/>
      </c>
      <c r="F968" s="52"/>
      <c r="G968" s="46" t="str" cm="1">
        <f t="array" ref="G968">IF(F968="","",
       IF(OR(_xlfn._xlws.FILTER('Checklist.loc DATA'!$D$3:$D$3000,'Checklist.loc DATA'!$C$3:$C$3000=F968,"#no matching result in Checklist.loc DATA")="#no matching result found in Checklist.loc DATA",_xlfn._xlws.FILTER('Checklist.loc DATA'!$D$3:$D$3000,'Checklist.loc DATA'!$C$3:$C$3000=F968,"#no matching result in Checklist.loc DATA")="MISSING",_xlfn._xlws.FILTER('Checklist.loc DATA'!$D$3:$D$3000,'Checklist.loc DATA'!$C$3:$C$3000=F968,"#no matching result in Checklist.loc DATA")=""),
            IF(_xlfn._xlws.FILTER('GAME.CHECKLIST_ Integrator'!$C$2:$C$3000,'GAME.CHECKLIST_ Integrator'!$D$2:$D$3000=F968,"#no matching result in GAME.CHECKLIST Integrator")="0","#Text found in aircraft PAGE_Integrator but no matching entry name; check that you copy-pasted entry names",
                   _xlfn._xlws.FILTER('GAME.CHECKLIST_ Integrator'!$C$2:$C$3000,'GAME.CHECKLIST_ Integrator'!$D$2:$D$3000=F968,"#no matching result in GAME.CHECKLIST Integrator")),
           _xlfn._xlws.FILTER('Checklist.loc DATA'!$D$3:$D$3000,'Checklist.loc DATA'!$C$3:$C$3000=F968,"#no matching result in Checklist.loc DATA")))</f>
        <v/>
      </c>
      <c r="H968" s="61"/>
      <c r="I968" s="46" t="str" cm="1">
        <f t="array" ref="I968">IF(H968="","",
       IF(OR(_xlfn._xlws.FILTER('Checklist.loc DATA'!$D$3:$D$3000,'Checklist.loc DATA'!$C$3:$C$3000=H968,"#no matching result in Checklist.loc DATA")="#no matching result found in Checklist.loc DATA",_xlfn._xlws.FILTER('Checklist.loc DATA'!$D$3:$D$3000,'Checklist.loc DATA'!$C$3:$C$3000=H968,"#no matching result in Checklist.loc DATA")="MISSING",_xlfn._xlws.FILTER('Checklist.loc DATA'!$D$3:$D$3000,'Checklist.loc DATA'!$C$3:$C$3000=H968,"#no matching result in Checklist.loc DATA")=""),
            IF(_xlfn._xlws.FILTER('GAME.CHECKLIST_ Integrator'!$C$2:$C$3000,'GAME.CHECKLIST_ Integrator'!$D$2:$D$3000=H968,"#no matching result in GAME.CHECKLIST Integrator")="0","#Text found in aircraft PAGE_Integrator but no matching entry name; check that you copy-pasted entry names",
                   _xlfn._xlws.FILTER('GAME.CHECKLIST_ Integrator'!$C$2:$C$3000,'GAME.CHECKLIST_ Integrator'!$D$2:$D$3000=H968,"#no matching result in GAME.CHECKLIST Integrator")),
           _xlfn._xlws.FILTER('Checklist.loc DATA'!$D$3:$D$3000,'Checklist.loc DATA'!$C$3:$C$3000=H968,"#no matching result in Checklist.loc DATA")))</f>
        <v/>
      </c>
      <c r="J968" s="48"/>
      <c r="K968" s="46" t="str" cm="1">
        <f t="array" ref="K968">IF(OR(J968="",J968=0),"",
       IF(OR(_xlfn._xlws.FILTER('Checklist.loc DATA'!$E$3:$E$3000,'Checklist.loc DATA'!$D$3:$D$3000=J968,"#no matching result in Checklist.loc DATA")="#no matching result found in Checklist.loc DATA",_xlfn._xlws.FILTER('Checklist.loc DATA'!$E$3:$E$3000,'Checklist.loc DATA'!$D$3:$D$3000=J968,"#no matching result in Checklist.loc DATA")="MISSING",_xlfn._xlws.FILTER('Checklist.loc DATA'!$E$3:$E$3000,'Checklist.loc DATA'!$D$3:$D$3000=J968,"#no matching result in Checklist.loc DATA")=""),
          IF(_xlfn._xlws.FILTER('CLUE. Integrator'!$C$2:$C$3000,'CLUE. Integrator'!$D$2:$D$3000=J968,"#no matching result in aircraft CLUE_Integrator")="0","#Text found in aircraft CLUE_Integrator but no matching entry name; check that you copy-pasted entry names",
                   _xlfn._xlws.FILTER('CLUE. Integrator'!$C$2:$C$3000,'CLUE. Integrator'!$D$2:$D$3000=J968,"#no matching result in aircraft CLUE_Integrator")),
           _xlfn._xlws.FILTER('Checklist.loc DATA'!$E$3:$E$3000,'Checklist.loc DATA'!$D$3:$D$3000=J968,"#no matching result in Checklist.loc DATA")))</f>
        <v/>
      </c>
      <c r="L968" s="63" t="str">
        <f>IF('Integrator tracking'!G977="","",'Integrator tracking'!G977)</f>
        <v/>
      </c>
      <c r="M968" s="14" t="str">
        <f t="shared" si="30"/>
        <v/>
      </c>
      <c r="N968" s="14" t="str">
        <f>IF(F968="","",
_xlfn.CONCAT('Resource Checklist generator'!$A$2,UPPER('Resource Checklist generator'!$O$1),SUBSTITUTE(_xlfn.CONCAT(G968,"_",I968),"GAME.CHECKLIST_",""),"_",T968,'Resource Checklist generator'!$M$2,L968,'Resource Checklist generator'!$K$2,CHAR(10),
    'Resource Checklist generator'!$L$1,'Resource Checklist generator'!$N$2,'Resource Checklist generator'!$K$1,CHAR(10),
    'Resource Checklist generator'!$N$1
))</f>
        <v/>
      </c>
      <c r="O968" s="14" t="str">
        <f>IF(NOT(OR(U968=0,U968="")),_xlfn.CONCAT('Resource Checklist generator'!$G$2,U968,'Resource Checklist generator'!$H$2,CHAR(10),'Resource Checklist generator'!$I$2),"")</f>
        <v/>
      </c>
      <c r="P968" s="14" t="str">
        <f>IF(NOT(OR(V968=0,V968="")),_xlfn.CONCAT('Resource Checklist generator'!$J$2,V968,'Resource Checklist generator'!$H$2,CHAR(10),'Resource Checklist generator'!$L$2),"")</f>
        <v/>
      </c>
      <c r="Q968" s="14" t="str">
        <f>IF(F968="","",
    _xlfn.CONCAT('Resource Checklist generator'!$A$1,UPPER('Resource Checklist generator'!$O$1),SUBSTITUTE(_xlfn.CONCAT(G968,"_",I968),"GAME.CHECKLIST_",""),'Resource Checklist generator'!$B$1,CHAR(10),
    'Resource Checklist generator'!$C$1,G968,'Resource Checklist generator'!$D$1,I968,'Resource Checklist generator'!$E$1,CHAR(10),
    IF(K968="","",_xlfn.CONCAT('Resource Checklist generator'!$F$1,K968,'Resource Checklist generator'!$G$1,CHAR(10))),
    'Resource Checklist generator'!$J$1,'Resource Checklist generator'!$K$1,CHAR(10),
    'Resource Checklist generator'!$N$1)
)</f>
        <v/>
      </c>
      <c r="R968" s="14"/>
      <c r="S968" s="14" t="str">
        <f t="shared" si="31"/>
        <v/>
      </c>
      <c r="T968" s="14" t="str" cm="1">
        <f t="array" ref="T968">IF(Q968="","",MATCH(MID(Q968,1,255),MID($R$3:$R$999,1,255),0))</f>
        <v/>
      </c>
      <c r="U968" s="14"/>
      <c r="V968" s="14"/>
    </row>
    <row r="969" spans="2:22">
      <c r="B969" s="9"/>
      <c r="C969" s="46" t="str" cm="1">
        <f t="array" ref="C969">IF(B969="","",
       IF(OR(_xlfn._xlws.FILTER('Checklist.loc DATA'!$D$3:$D$3000,'Checklist.loc DATA'!$C$3:$C$3000=B969,"#no matching result in Checklist.loc DATA")="#no matching result found in Checklist.loc DATA",_xlfn._xlws.FILTER('Checklist.loc DATA'!$D$3:$D$3000,'Checklist.loc DATA'!$C$3:$C$3000=B969,"#no matching result in Checklist.loc DATA")="MISSING",_xlfn._xlws.FILTER('Checklist.loc DATA'!$D$3:$D$3000,'Checklist.loc DATA'!$C$3:$C$3000=B969,"#no matching result in Checklist.loc DATA")=""),
            IF(_xlfn._xlws.FILTER('GAME.CHECKLIST_ Integrator'!$C$2:$C$3000,'GAME.CHECKLIST_ Integrator'!$D$2:$D$3000=B969,"#no matching result in GAME.CHECKLIST Integrator")="0","#Text found in aircraft PAGE_Integrator but no matching entry name; check that you copy-pasted entry names",
                   _xlfn._xlws.FILTER('GAME.CHECKLIST_ Integrator'!$C$2:$C$3000,'GAME.CHECKLIST_ Integrator'!$D$2:$D$3000=B969,"#no matching result in GAME.CHECKLIST Integrator")),
           _xlfn._xlws.FILTER('Checklist.loc DATA'!$D$3:$D$3000,'Checklist.loc DATA'!$C$3:$C$3000=B969,"#no matching result in Checklist.loc DATA")))</f>
        <v/>
      </c>
      <c r="D969" s="54"/>
      <c r="E969" s="46" t="str" cm="1">
        <f t="array" ref="E969">IF(D969="","",
       IF(OR(_xlfn._xlws.FILTER('Checklist.loc DATA'!$D$3:$D$3000,'Checklist.loc DATA'!$C$3:$C$3000=D969,"#no matching result in Checklist.loc DATA")="#no matching result found in Checklist.loc DATA",_xlfn._xlws.FILTER('Checklist.loc DATA'!$D$3:$D$3000,'Checklist.loc DATA'!$C$3:$C$3000=D969,"#no matching result in Checklist.loc DATA")="MISSING",_xlfn._xlws.FILTER('Checklist.loc DATA'!$D$3:$D$3000,'Checklist.loc DATA'!$C$3:$C$3000=D969,"#no matching result in Checklist.loc DATA")=""),
            IF(_xlfn._xlws.FILTER('GAME.CHECKLIST_ Integrator'!$C$2:$C$3000,'GAME.CHECKLIST_ Integrator'!$D$2:$D$3000=D969,"#no matching result in GAME.CHECKLIST Integrator")="0","#Text found in aircraft PAGE_Integrator but no matching entry name; check that you copy-pasted entry names",
                   _xlfn._xlws.FILTER('GAME.CHECKLIST_ Integrator'!$C$2:$C$3000,'GAME.CHECKLIST_ Integrator'!$D$2:$D$3000=D969,"#no matching result in GAME.CHECKLIST Integrator")),
           _xlfn._xlws.FILTER('Checklist.loc DATA'!$D$3:$D$3000,'Checklist.loc DATA'!$C$3:$C$3000=D969,"#no matching result in Checklist.loc DATA")))</f>
        <v/>
      </c>
      <c r="F969" s="52"/>
      <c r="G969" s="46" t="str" cm="1">
        <f t="array" ref="G969">IF(F969="","",
       IF(OR(_xlfn._xlws.FILTER('Checklist.loc DATA'!$D$3:$D$3000,'Checklist.loc DATA'!$C$3:$C$3000=F969,"#no matching result in Checklist.loc DATA")="#no matching result found in Checklist.loc DATA",_xlfn._xlws.FILTER('Checklist.loc DATA'!$D$3:$D$3000,'Checklist.loc DATA'!$C$3:$C$3000=F969,"#no matching result in Checklist.loc DATA")="MISSING",_xlfn._xlws.FILTER('Checklist.loc DATA'!$D$3:$D$3000,'Checklist.loc DATA'!$C$3:$C$3000=F969,"#no matching result in Checklist.loc DATA")=""),
            IF(_xlfn._xlws.FILTER('GAME.CHECKLIST_ Integrator'!$C$2:$C$3000,'GAME.CHECKLIST_ Integrator'!$D$2:$D$3000=F969,"#no matching result in GAME.CHECKLIST Integrator")="0","#Text found in aircraft PAGE_Integrator but no matching entry name; check that you copy-pasted entry names",
                   _xlfn._xlws.FILTER('GAME.CHECKLIST_ Integrator'!$C$2:$C$3000,'GAME.CHECKLIST_ Integrator'!$D$2:$D$3000=F969,"#no matching result in GAME.CHECKLIST Integrator")),
           _xlfn._xlws.FILTER('Checklist.loc DATA'!$D$3:$D$3000,'Checklist.loc DATA'!$C$3:$C$3000=F969,"#no matching result in Checklist.loc DATA")))</f>
        <v/>
      </c>
      <c r="H969" s="61"/>
      <c r="I969" s="46" t="str" cm="1">
        <f t="array" ref="I969">IF(H969="","",
       IF(OR(_xlfn._xlws.FILTER('Checklist.loc DATA'!$D$3:$D$3000,'Checklist.loc DATA'!$C$3:$C$3000=H969,"#no matching result in Checklist.loc DATA")="#no matching result found in Checklist.loc DATA",_xlfn._xlws.FILTER('Checklist.loc DATA'!$D$3:$D$3000,'Checklist.loc DATA'!$C$3:$C$3000=H969,"#no matching result in Checklist.loc DATA")="MISSING",_xlfn._xlws.FILTER('Checklist.loc DATA'!$D$3:$D$3000,'Checklist.loc DATA'!$C$3:$C$3000=H969,"#no matching result in Checklist.loc DATA")=""),
            IF(_xlfn._xlws.FILTER('GAME.CHECKLIST_ Integrator'!$C$2:$C$3000,'GAME.CHECKLIST_ Integrator'!$D$2:$D$3000=H969,"#no matching result in GAME.CHECKLIST Integrator")="0","#Text found in aircraft PAGE_Integrator but no matching entry name; check that you copy-pasted entry names",
                   _xlfn._xlws.FILTER('GAME.CHECKLIST_ Integrator'!$C$2:$C$3000,'GAME.CHECKLIST_ Integrator'!$D$2:$D$3000=H969,"#no matching result in GAME.CHECKLIST Integrator")),
           _xlfn._xlws.FILTER('Checklist.loc DATA'!$D$3:$D$3000,'Checklist.loc DATA'!$C$3:$C$3000=H969,"#no matching result in Checklist.loc DATA")))</f>
        <v/>
      </c>
      <c r="J969" s="48"/>
      <c r="K969" s="46" t="str" cm="1">
        <f t="array" ref="K969">IF(OR(J969="",J969=0),"",
       IF(OR(_xlfn._xlws.FILTER('Checklist.loc DATA'!$E$3:$E$3000,'Checklist.loc DATA'!$D$3:$D$3000=J969,"#no matching result in Checklist.loc DATA")="#no matching result found in Checklist.loc DATA",_xlfn._xlws.FILTER('Checklist.loc DATA'!$E$3:$E$3000,'Checklist.loc DATA'!$D$3:$D$3000=J969,"#no matching result in Checklist.loc DATA")="MISSING",_xlfn._xlws.FILTER('Checklist.loc DATA'!$E$3:$E$3000,'Checklist.loc DATA'!$D$3:$D$3000=J969,"#no matching result in Checklist.loc DATA")=""),
          IF(_xlfn._xlws.FILTER('CLUE. Integrator'!$C$2:$C$3000,'CLUE. Integrator'!$D$2:$D$3000=J969,"#no matching result in aircraft CLUE_Integrator")="0","#Text found in aircraft CLUE_Integrator but no matching entry name; check that you copy-pasted entry names",
                   _xlfn._xlws.FILTER('CLUE. Integrator'!$C$2:$C$3000,'CLUE. Integrator'!$D$2:$D$3000=J969,"#no matching result in aircraft CLUE_Integrator")),
           _xlfn._xlws.FILTER('Checklist.loc DATA'!$E$3:$E$3000,'Checklist.loc DATA'!$D$3:$D$3000=J969,"#no matching result in Checklist.loc DATA")))</f>
        <v/>
      </c>
      <c r="L969" s="63" t="str">
        <f>IF('Integrator tracking'!G978="","",'Integrator tracking'!G978)</f>
        <v/>
      </c>
      <c r="M969" s="14" t="str">
        <f t="shared" si="30"/>
        <v/>
      </c>
      <c r="N969" s="14" t="str">
        <f>IF(F969="","",
_xlfn.CONCAT('Resource Checklist generator'!$A$2,UPPER('Resource Checklist generator'!$O$1),SUBSTITUTE(_xlfn.CONCAT(G969,"_",I969),"GAME.CHECKLIST_",""),"_",T969,'Resource Checklist generator'!$M$2,L969,'Resource Checklist generator'!$K$2,CHAR(10),
    'Resource Checklist generator'!$L$1,'Resource Checklist generator'!$N$2,'Resource Checklist generator'!$K$1,CHAR(10),
    'Resource Checklist generator'!$N$1
))</f>
        <v/>
      </c>
      <c r="O969" s="14" t="str">
        <f>IF(NOT(OR(U969=0,U969="")),_xlfn.CONCAT('Resource Checklist generator'!$G$2,U969,'Resource Checklist generator'!$H$2,CHAR(10),'Resource Checklist generator'!$I$2),"")</f>
        <v/>
      </c>
      <c r="P969" s="14" t="str">
        <f>IF(NOT(OR(V969=0,V969="")),_xlfn.CONCAT('Resource Checklist generator'!$J$2,V969,'Resource Checklist generator'!$H$2,CHAR(10),'Resource Checklist generator'!$L$2),"")</f>
        <v/>
      </c>
      <c r="Q969" s="14" t="str">
        <f>IF(F969="","",
    _xlfn.CONCAT('Resource Checklist generator'!$A$1,UPPER('Resource Checklist generator'!$O$1),SUBSTITUTE(_xlfn.CONCAT(G969,"_",I969),"GAME.CHECKLIST_",""),'Resource Checklist generator'!$B$1,CHAR(10),
    'Resource Checklist generator'!$C$1,G969,'Resource Checklist generator'!$D$1,I969,'Resource Checklist generator'!$E$1,CHAR(10),
    IF(K969="","",_xlfn.CONCAT('Resource Checklist generator'!$F$1,K969,'Resource Checklist generator'!$G$1,CHAR(10))),
    'Resource Checklist generator'!$J$1,'Resource Checklist generator'!$K$1,CHAR(10),
    'Resource Checklist generator'!$N$1)
)</f>
        <v/>
      </c>
      <c r="R969" s="14"/>
      <c r="S969" s="14" t="str">
        <f t="shared" si="31"/>
        <v/>
      </c>
      <c r="T969" s="14" t="str" cm="1">
        <f t="array" ref="T969">IF(Q969="","",MATCH(MID(Q969,1,255),MID($R$3:$R$999,1,255),0))</f>
        <v/>
      </c>
      <c r="U969" s="14"/>
      <c r="V969" s="14"/>
    </row>
    <row r="970" spans="2:22">
      <c r="B970" s="9"/>
      <c r="C970" s="46" t="str" cm="1">
        <f t="array" ref="C970">IF(B970="","",
       IF(OR(_xlfn._xlws.FILTER('Checklist.loc DATA'!$D$3:$D$3000,'Checklist.loc DATA'!$C$3:$C$3000=B970,"#no matching result in Checklist.loc DATA")="#no matching result found in Checklist.loc DATA",_xlfn._xlws.FILTER('Checklist.loc DATA'!$D$3:$D$3000,'Checklist.loc DATA'!$C$3:$C$3000=B970,"#no matching result in Checklist.loc DATA")="MISSING",_xlfn._xlws.FILTER('Checklist.loc DATA'!$D$3:$D$3000,'Checklist.loc DATA'!$C$3:$C$3000=B970,"#no matching result in Checklist.loc DATA")=""),
            IF(_xlfn._xlws.FILTER('GAME.CHECKLIST_ Integrator'!$C$2:$C$3000,'GAME.CHECKLIST_ Integrator'!$D$2:$D$3000=B970,"#no matching result in GAME.CHECKLIST Integrator")="0","#Text found in aircraft PAGE_Integrator but no matching entry name; check that you copy-pasted entry names",
                   _xlfn._xlws.FILTER('GAME.CHECKLIST_ Integrator'!$C$2:$C$3000,'GAME.CHECKLIST_ Integrator'!$D$2:$D$3000=B970,"#no matching result in GAME.CHECKLIST Integrator")),
           _xlfn._xlws.FILTER('Checklist.loc DATA'!$D$3:$D$3000,'Checklist.loc DATA'!$C$3:$C$3000=B970,"#no matching result in Checklist.loc DATA")))</f>
        <v/>
      </c>
      <c r="D970" s="54"/>
      <c r="E970" s="46" t="str" cm="1">
        <f t="array" ref="E970">IF(D970="","",
       IF(OR(_xlfn._xlws.FILTER('Checklist.loc DATA'!$D$3:$D$3000,'Checklist.loc DATA'!$C$3:$C$3000=D970,"#no matching result in Checklist.loc DATA")="#no matching result found in Checklist.loc DATA",_xlfn._xlws.FILTER('Checklist.loc DATA'!$D$3:$D$3000,'Checklist.loc DATA'!$C$3:$C$3000=D970,"#no matching result in Checklist.loc DATA")="MISSING",_xlfn._xlws.FILTER('Checklist.loc DATA'!$D$3:$D$3000,'Checklist.loc DATA'!$C$3:$C$3000=D970,"#no matching result in Checklist.loc DATA")=""),
            IF(_xlfn._xlws.FILTER('GAME.CHECKLIST_ Integrator'!$C$2:$C$3000,'GAME.CHECKLIST_ Integrator'!$D$2:$D$3000=D970,"#no matching result in GAME.CHECKLIST Integrator")="0","#Text found in aircraft PAGE_Integrator but no matching entry name; check that you copy-pasted entry names",
                   _xlfn._xlws.FILTER('GAME.CHECKLIST_ Integrator'!$C$2:$C$3000,'GAME.CHECKLIST_ Integrator'!$D$2:$D$3000=D970,"#no matching result in GAME.CHECKLIST Integrator")),
           _xlfn._xlws.FILTER('Checklist.loc DATA'!$D$3:$D$3000,'Checklist.loc DATA'!$C$3:$C$3000=D970,"#no matching result in Checklist.loc DATA")))</f>
        <v/>
      </c>
      <c r="F970" s="52"/>
      <c r="G970" s="46" t="str" cm="1">
        <f t="array" ref="G970">IF(F970="","",
       IF(OR(_xlfn._xlws.FILTER('Checklist.loc DATA'!$D$3:$D$3000,'Checklist.loc DATA'!$C$3:$C$3000=F970,"#no matching result in Checklist.loc DATA")="#no matching result found in Checklist.loc DATA",_xlfn._xlws.FILTER('Checklist.loc DATA'!$D$3:$D$3000,'Checklist.loc DATA'!$C$3:$C$3000=F970,"#no matching result in Checklist.loc DATA")="MISSING",_xlfn._xlws.FILTER('Checklist.loc DATA'!$D$3:$D$3000,'Checklist.loc DATA'!$C$3:$C$3000=F970,"#no matching result in Checklist.loc DATA")=""),
            IF(_xlfn._xlws.FILTER('GAME.CHECKLIST_ Integrator'!$C$2:$C$3000,'GAME.CHECKLIST_ Integrator'!$D$2:$D$3000=F970,"#no matching result in GAME.CHECKLIST Integrator")="0","#Text found in aircraft PAGE_Integrator but no matching entry name; check that you copy-pasted entry names",
                   _xlfn._xlws.FILTER('GAME.CHECKLIST_ Integrator'!$C$2:$C$3000,'GAME.CHECKLIST_ Integrator'!$D$2:$D$3000=F970,"#no matching result in GAME.CHECKLIST Integrator")),
           _xlfn._xlws.FILTER('Checklist.loc DATA'!$D$3:$D$3000,'Checklist.loc DATA'!$C$3:$C$3000=F970,"#no matching result in Checklist.loc DATA")))</f>
        <v/>
      </c>
      <c r="H970" s="61"/>
      <c r="I970" s="46" t="str" cm="1">
        <f t="array" ref="I970">IF(H970="","",
       IF(OR(_xlfn._xlws.FILTER('Checklist.loc DATA'!$D$3:$D$3000,'Checklist.loc DATA'!$C$3:$C$3000=H970,"#no matching result in Checklist.loc DATA")="#no matching result found in Checklist.loc DATA",_xlfn._xlws.FILTER('Checklist.loc DATA'!$D$3:$D$3000,'Checklist.loc DATA'!$C$3:$C$3000=H970,"#no matching result in Checklist.loc DATA")="MISSING",_xlfn._xlws.FILTER('Checklist.loc DATA'!$D$3:$D$3000,'Checklist.loc DATA'!$C$3:$C$3000=H970,"#no matching result in Checklist.loc DATA")=""),
            IF(_xlfn._xlws.FILTER('GAME.CHECKLIST_ Integrator'!$C$2:$C$3000,'GAME.CHECKLIST_ Integrator'!$D$2:$D$3000=H970,"#no matching result in GAME.CHECKLIST Integrator")="0","#Text found in aircraft PAGE_Integrator but no matching entry name; check that you copy-pasted entry names",
                   _xlfn._xlws.FILTER('GAME.CHECKLIST_ Integrator'!$C$2:$C$3000,'GAME.CHECKLIST_ Integrator'!$D$2:$D$3000=H970,"#no matching result in GAME.CHECKLIST Integrator")),
           _xlfn._xlws.FILTER('Checklist.loc DATA'!$D$3:$D$3000,'Checklist.loc DATA'!$C$3:$C$3000=H970,"#no matching result in Checklist.loc DATA")))</f>
        <v/>
      </c>
      <c r="J970" s="48"/>
      <c r="K970" s="46" t="str" cm="1">
        <f t="array" ref="K970">IF(OR(J970="",J970=0),"",
       IF(OR(_xlfn._xlws.FILTER('Checklist.loc DATA'!$E$3:$E$3000,'Checklist.loc DATA'!$D$3:$D$3000=J970,"#no matching result in Checklist.loc DATA")="#no matching result found in Checklist.loc DATA",_xlfn._xlws.FILTER('Checklist.loc DATA'!$E$3:$E$3000,'Checklist.loc DATA'!$D$3:$D$3000=J970,"#no matching result in Checklist.loc DATA")="MISSING",_xlfn._xlws.FILTER('Checklist.loc DATA'!$E$3:$E$3000,'Checklist.loc DATA'!$D$3:$D$3000=J970,"#no matching result in Checklist.loc DATA")=""),
          IF(_xlfn._xlws.FILTER('CLUE. Integrator'!$C$2:$C$3000,'CLUE. Integrator'!$D$2:$D$3000=J970,"#no matching result in aircraft CLUE_Integrator")="0","#Text found in aircraft CLUE_Integrator but no matching entry name; check that you copy-pasted entry names",
                   _xlfn._xlws.FILTER('CLUE. Integrator'!$C$2:$C$3000,'CLUE. Integrator'!$D$2:$D$3000=J970,"#no matching result in aircraft CLUE_Integrator")),
           _xlfn._xlws.FILTER('Checklist.loc DATA'!$E$3:$E$3000,'Checklist.loc DATA'!$D$3:$D$3000=J970,"#no matching result in Checklist.loc DATA")))</f>
        <v/>
      </c>
      <c r="L970" s="63" t="str">
        <f>IF('Integrator tracking'!G979="","",'Integrator tracking'!G979)</f>
        <v/>
      </c>
      <c r="M970" s="14" t="str">
        <f t="shared" si="30"/>
        <v/>
      </c>
      <c r="N970" s="14" t="str">
        <f>IF(F970="","",
_xlfn.CONCAT('Resource Checklist generator'!$A$2,UPPER('Resource Checklist generator'!$O$1),SUBSTITUTE(_xlfn.CONCAT(G970,"_",I970),"GAME.CHECKLIST_",""),"_",T970,'Resource Checklist generator'!$M$2,L970,'Resource Checklist generator'!$K$2,CHAR(10),
    'Resource Checklist generator'!$L$1,'Resource Checklist generator'!$N$2,'Resource Checklist generator'!$K$1,CHAR(10),
    'Resource Checklist generator'!$N$1
))</f>
        <v/>
      </c>
      <c r="O970" s="14" t="str">
        <f>IF(NOT(OR(U970=0,U970="")),_xlfn.CONCAT('Resource Checklist generator'!$G$2,U970,'Resource Checklist generator'!$H$2,CHAR(10),'Resource Checklist generator'!$I$2),"")</f>
        <v/>
      </c>
      <c r="P970" s="14" t="str">
        <f>IF(NOT(OR(V970=0,V970="")),_xlfn.CONCAT('Resource Checklist generator'!$J$2,V970,'Resource Checklist generator'!$H$2,CHAR(10),'Resource Checklist generator'!$L$2),"")</f>
        <v/>
      </c>
      <c r="Q970" s="14" t="str">
        <f>IF(F970="","",
    _xlfn.CONCAT('Resource Checklist generator'!$A$1,UPPER('Resource Checklist generator'!$O$1),SUBSTITUTE(_xlfn.CONCAT(G970,"_",I970),"GAME.CHECKLIST_",""),'Resource Checklist generator'!$B$1,CHAR(10),
    'Resource Checklist generator'!$C$1,G970,'Resource Checklist generator'!$D$1,I970,'Resource Checklist generator'!$E$1,CHAR(10),
    IF(K970="","",_xlfn.CONCAT('Resource Checklist generator'!$F$1,K970,'Resource Checklist generator'!$G$1,CHAR(10))),
    'Resource Checklist generator'!$J$1,'Resource Checklist generator'!$K$1,CHAR(10),
    'Resource Checklist generator'!$N$1)
)</f>
        <v/>
      </c>
      <c r="R970" s="14"/>
      <c r="S970" s="14" t="str">
        <f t="shared" si="31"/>
        <v/>
      </c>
      <c r="T970" s="14" t="str" cm="1">
        <f t="array" ref="T970">IF(Q970="","",MATCH(MID(Q970,1,255),MID($R$3:$R$999,1,255),0))</f>
        <v/>
      </c>
      <c r="U970" s="14"/>
      <c r="V970" s="14"/>
    </row>
    <row r="971" spans="2:22">
      <c r="B971" s="9"/>
      <c r="C971" s="46" t="str" cm="1">
        <f t="array" ref="C971">IF(B971="","",
       IF(OR(_xlfn._xlws.FILTER('Checklist.loc DATA'!$D$3:$D$3000,'Checklist.loc DATA'!$C$3:$C$3000=B971,"#no matching result in Checklist.loc DATA")="#no matching result found in Checklist.loc DATA",_xlfn._xlws.FILTER('Checklist.loc DATA'!$D$3:$D$3000,'Checklist.loc DATA'!$C$3:$C$3000=B971,"#no matching result in Checklist.loc DATA")="MISSING",_xlfn._xlws.FILTER('Checklist.loc DATA'!$D$3:$D$3000,'Checklist.loc DATA'!$C$3:$C$3000=B971,"#no matching result in Checklist.loc DATA")=""),
            IF(_xlfn._xlws.FILTER('GAME.CHECKLIST_ Integrator'!$C$2:$C$3000,'GAME.CHECKLIST_ Integrator'!$D$2:$D$3000=B971,"#no matching result in GAME.CHECKLIST Integrator")="0","#Text found in aircraft PAGE_Integrator but no matching entry name; check that you copy-pasted entry names",
                   _xlfn._xlws.FILTER('GAME.CHECKLIST_ Integrator'!$C$2:$C$3000,'GAME.CHECKLIST_ Integrator'!$D$2:$D$3000=B971,"#no matching result in GAME.CHECKLIST Integrator")),
           _xlfn._xlws.FILTER('Checklist.loc DATA'!$D$3:$D$3000,'Checklist.loc DATA'!$C$3:$C$3000=B971,"#no matching result in Checklist.loc DATA")))</f>
        <v/>
      </c>
      <c r="D971" s="54"/>
      <c r="E971" s="46" t="str" cm="1">
        <f t="array" ref="E971">IF(D971="","",
       IF(OR(_xlfn._xlws.FILTER('Checklist.loc DATA'!$D$3:$D$3000,'Checklist.loc DATA'!$C$3:$C$3000=D971,"#no matching result in Checklist.loc DATA")="#no matching result found in Checklist.loc DATA",_xlfn._xlws.FILTER('Checklist.loc DATA'!$D$3:$D$3000,'Checklist.loc DATA'!$C$3:$C$3000=D971,"#no matching result in Checklist.loc DATA")="MISSING",_xlfn._xlws.FILTER('Checklist.loc DATA'!$D$3:$D$3000,'Checklist.loc DATA'!$C$3:$C$3000=D971,"#no matching result in Checklist.loc DATA")=""),
            IF(_xlfn._xlws.FILTER('GAME.CHECKLIST_ Integrator'!$C$2:$C$3000,'GAME.CHECKLIST_ Integrator'!$D$2:$D$3000=D971,"#no matching result in GAME.CHECKLIST Integrator")="0","#Text found in aircraft PAGE_Integrator but no matching entry name; check that you copy-pasted entry names",
                   _xlfn._xlws.FILTER('GAME.CHECKLIST_ Integrator'!$C$2:$C$3000,'GAME.CHECKLIST_ Integrator'!$D$2:$D$3000=D971,"#no matching result in GAME.CHECKLIST Integrator")),
           _xlfn._xlws.FILTER('Checklist.loc DATA'!$D$3:$D$3000,'Checklist.loc DATA'!$C$3:$C$3000=D971,"#no matching result in Checklist.loc DATA")))</f>
        <v/>
      </c>
      <c r="F971" s="52"/>
      <c r="G971" s="46" t="str" cm="1">
        <f t="array" ref="G971">IF(F971="","",
       IF(OR(_xlfn._xlws.FILTER('Checklist.loc DATA'!$D$3:$D$3000,'Checklist.loc DATA'!$C$3:$C$3000=F971,"#no matching result in Checklist.loc DATA")="#no matching result found in Checklist.loc DATA",_xlfn._xlws.FILTER('Checklist.loc DATA'!$D$3:$D$3000,'Checklist.loc DATA'!$C$3:$C$3000=F971,"#no matching result in Checklist.loc DATA")="MISSING",_xlfn._xlws.FILTER('Checklist.loc DATA'!$D$3:$D$3000,'Checklist.loc DATA'!$C$3:$C$3000=F971,"#no matching result in Checklist.loc DATA")=""),
            IF(_xlfn._xlws.FILTER('GAME.CHECKLIST_ Integrator'!$C$2:$C$3000,'GAME.CHECKLIST_ Integrator'!$D$2:$D$3000=F971,"#no matching result in GAME.CHECKLIST Integrator")="0","#Text found in aircraft PAGE_Integrator but no matching entry name; check that you copy-pasted entry names",
                   _xlfn._xlws.FILTER('GAME.CHECKLIST_ Integrator'!$C$2:$C$3000,'GAME.CHECKLIST_ Integrator'!$D$2:$D$3000=F971,"#no matching result in GAME.CHECKLIST Integrator")),
           _xlfn._xlws.FILTER('Checklist.loc DATA'!$D$3:$D$3000,'Checklist.loc DATA'!$C$3:$C$3000=F971,"#no matching result in Checklist.loc DATA")))</f>
        <v/>
      </c>
      <c r="H971" s="61"/>
      <c r="I971" s="46" t="str" cm="1">
        <f t="array" ref="I971">IF(H971="","",
       IF(OR(_xlfn._xlws.FILTER('Checklist.loc DATA'!$D$3:$D$3000,'Checklist.loc DATA'!$C$3:$C$3000=H971,"#no matching result in Checklist.loc DATA")="#no matching result found in Checklist.loc DATA",_xlfn._xlws.FILTER('Checklist.loc DATA'!$D$3:$D$3000,'Checklist.loc DATA'!$C$3:$C$3000=H971,"#no matching result in Checklist.loc DATA")="MISSING",_xlfn._xlws.FILTER('Checklist.loc DATA'!$D$3:$D$3000,'Checklist.loc DATA'!$C$3:$C$3000=H971,"#no matching result in Checklist.loc DATA")=""),
            IF(_xlfn._xlws.FILTER('GAME.CHECKLIST_ Integrator'!$C$2:$C$3000,'GAME.CHECKLIST_ Integrator'!$D$2:$D$3000=H971,"#no matching result in GAME.CHECKLIST Integrator")="0","#Text found in aircraft PAGE_Integrator but no matching entry name; check that you copy-pasted entry names",
                   _xlfn._xlws.FILTER('GAME.CHECKLIST_ Integrator'!$C$2:$C$3000,'GAME.CHECKLIST_ Integrator'!$D$2:$D$3000=H971,"#no matching result in GAME.CHECKLIST Integrator")),
           _xlfn._xlws.FILTER('Checklist.loc DATA'!$D$3:$D$3000,'Checklist.loc DATA'!$C$3:$C$3000=H971,"#no matching result in Checklist.loc DATA")))</f>
        <v/>
      </c>
      <c r="J971" s="48"/>
      <c r="K971" s="46" t="str" cm="1">
        <f t="array" ref="K971">IF(OR(J971="",J971=0),"",
       IF(OR(_xlfn._xlws.FILTER('Checklist.loc DATA'!$E$3:$E$3000,'Checklist.loc DATA'!$D$3:$D$3000=J971,"#no matching result in Checklist.loc DATA")="#no matching result found in Checklist.loc DATA",_xlfn._xlws.FILTER('Checklist.loc DATA'!$E$3:$E$3000,'Checklist.loc DATA'!$D$3:$D$3000=J971,"#no matching result in Checklist.loc DATA")="MISSING",_xlfn._xlws.FILTER('Checklist.loc DATA'!$E$3:$E$3000,'Checklist.loc DATA'!$D$3:$D$3000=J971,"#no matching result in Checklist.loc DATA")=""),
          IF(_xlfn._xlws.FILTER('CLUE. Integrator'!$C$2:$C$3000,'CLUE. Integrator'!$D$2:$D$3000=J971,"#no matching result in aircraft CLUE_Integrator")="0","#Text found in aircraft CLUE_Integrator but no matching entry name; check that you copy-pasted entry names",
                   _xlfn._xlws.FILTER('CLUE. Integrator'!$C$2:$C$3000,'CLUE. Integrator'!$D$2:$D$3000=J971,"#no matching result in aircraft CLUE_Integrator")),
           _xlfn._xlws.FILTER('Checklist.loc DATA'!$E$3:$E$3000,'Checklist.loc DATA'!$D$3:$D$3000=J971,"#no matching result in Checklist.loc DATA")))</f>
        <v/>
      </c>
      <c r="L971" s="63" t="str">
        <f>IF('Integrator tracking'!G980="","",'Integrator tracking'!G980)</f>
        <v/>
      </c>
      <c r="M971" s="14" t="str">
        <f t="shared" si="30"/>
        <v/>
      </c>
      <c r="N971" s="14" t="str">
        <f>IF(F971="","",
_xlfn.CONCAT('Resource Checklist generator'!$A$2,UPPER('Resource Checklist generator'!$O$1),SUBSTITUTE(_xlfn.CONCAT(G971,"_",I971),"GAME.CHECKLIST_",""),"_",T971,'Resource Checklist generator'!$M$2,L971,'Resource Checklist generator'!$K$2,CHAR(10),
    'Resource Checklist generator'!$L$1,'Resource Checklist generator'!$N$2,'Resource Checklist generator'!$K$1,CHAR(10),
    'Resource Checklist generator'!$N$1
))</f>
        <v/>
      </c>
      <c r="O971" s="14" t="str">
        <f>IF(NOT(OR(U971=0,U971="")),_xlfn.CONCAT('Resource Checklist generator'!$G$2,U971,'Resource Checklist generator'!$H$2,CHAR(10),'Resource Checklist generator'!$I$2),"")</f>
        <v/>
      </c>
      <c r="P971" s="14" t="str">
        <f>IF(NOT(OR(V971=0,V971="")),_xlfn.CONCAT('Resource Checklist generator'!$J$2,V971,'Resource Checklist generator'!$H$2,CHAR(10),'Resource Checklist generator'!$L$2),"")</f>
        <v/>
      </c>
      <c r="Q971" s="14" t="str">
        <f>IF(F971="","",
    _xlfn.CONCAT('Resource Checklist generator'!$A$1,UPPER('Resource Checklist generator'!$O$1),SUBSTITUTE(_xlfn.CONCAT(G971,"_",I971),"GAME.CHECKLIST_",""),'Resource Checklist generator'!$B$1,CHAR(10),
    'Resource Checklist generator'!$C$1,G971,'Resource Checklist generator'!$D$1,I971,'Resource Checklist generator'!$E$1,CHAR(10),
    IF(K971="","",_xlfn.CONCAT('Resource Checklist generator'!$F$1,K971,'Resource Checklist generator'!$G$1,CHAR(10))),
    'Resource Checklist generator'!$J$1,'Resource Checklist generator'!$K$1,CHAR(10),
    'Resource Checklist generator'!$N$1)
)</f>
        <v/>
      </c>
      <c r="R971" s="14"/>
      <c r="S971" s="14" t="str">
        <f t="shared" si="31"/>
        <v/>
      </c>
      <c r="T971" s="14" t="str" cm="1">
        <f t="array" ref="T971">IF(Q971="","",MATCH(MID(Q971,1,255),MID($R$3:$R$999,1,255),0))</f>
        <v/>
      </c>
      <c r="U971" s="14"/>
      <c r="V971" s="14"/>
    </row>
    <row r="972" spans="2:22">
      <c r="B972" s="9"/>
      <c r="C972" s="46" t="str" cm="1">
        <f t="array" ref="C972">IF(B972="","",
       IF(OR(_xlfn._xlws.FILTER('Checklist.loc DATA'!$D$3:$D$3000,'Checklist.loc DATA'!$C$3:$C$3000=B972,"#no matching result in Checklist.loc DATA")="#no matching result found in Checklist.loc DATA",_xlfn._xlws.FILTER('Checklist.loc DATA'!$D$3:$D$3000,'Checklist.loc DATA'!$C$3:$C$3000=B972,"#no matching result in Checklist.loc DATA")="MISSING",_xlfn._xlws.FILTER('Checklist.loc DATA'!$D$3:$D$3000,'Checklist.loc DATA'!$C$3:$C$3000=B972,"#no matching result in Checklist.loc DATA")=""),
            IF(_xlfn._xlws.FILTER('GAME.CHECKLIST_ Integrator'!$C$2:$C$3000,'GAME.CHECKLIST_ Integrator'!$D$2:$D$3000=B972,"#no matching result in GAME.CHECKLIST Integrator")="0","#Text found in aircraft PAGE_Integrator but no matching entry name; check that you copy-pasted entry names",
                   _xlfn._xlws.FILTER('GAME.CHECKLIST_ Integrator'!$C$2:$C$3000,'GAME.CHECKLIST_ Integrator'!$D$2:$D$3000=B972,"#no matching result in GAME.CHECKLIST Integrator")),
           _xlfn._xlws.FILTER('Checklist.loc DATA'!$D$3:$D$3000,'Checklist.loc DATA'!$C$3:$C$3000=B972,"#no matching result in Checklist.loc DATA")))</f>
        <v/>
      </c>
      <c r="D972" s="54"/>
      <c r="E972" s="46" t="str" cm="1">
        <f t="array" ref="E972">IF(D972="","",
       IF(OR(_xlfn._xlws.FILTER('Checklist.loc DATA'!$D$3:$D$3000,'Checklist.loc DATA'!$C$3:$C$3000=D972,"#no matching result in Checklist.loc DATA")="#no matching result found in Checklist.loc DATA",_xlfn._xlws.FILTER('Checklist.loc DATA'!$D$3:$D$3000,'Checklist.loc DATA'!$C$3:$C$3000=D972,"#no matching result in Checklist.loc DATA")="MISSING",_xlfn._xlws.FILTER('Checklist.loc DATA'!$D$3:$D$3000,'Checklist.loc DATA'!$C$3:$C$3000=D972,"#no matching result in Checklist.loc DATA")=""),
            IF(_xlfn._xlws.FILTER('GAME.CHECKLIST_ Integrator'!$C$2:$C$3000,'GAME.CHECKLIST_ Integrator'!$D$2:$D$3000=D972,"#no matching result in GAME.CHECKLIST Integrator")="0","#Text found in aircraft PAGE_Integrator but no matching entry name; check that you copy-pasted entry names",
                   _xlfn._xlws.FILTER('GAME.CHECKLIST_ Integrator'!$C$2:$C$3000,'GAME.CHECKLIST_ Integrator'!$D$2:$D$3000=D972,"#no matching result in GAME.CHECKLIST Integrator")),
           _xlfn._xlws.FILTER('Checklist.loc DATA'!$D$3:$D$3000,'Checklist.loc DATA'!$C$3:$C$3000=D972,"#no matching result in Checklist.loc DATA")))</f>
        <v/>
      </c>
      <c r="F972" s="52"/>
      <c r="G972" s="46" t="str" cm="1">
        <f t="array" ref="G972">IF(F972="","",
       IF(OR(_xlfn._xlws.FILTER('Checklist.loc DATA'!$D$3:$D$3000,'Checklist.loc DATA'!$C$3:$C$3000=F972,"#no matching result in Checklist.loc DATA")="#no matching result found in Checklist.loc DATA",_xlfn._xlws.FILTER('Checklist.loc DATA'!$D$3:$D$3000,'Checklist.loc DATA'!$C$3:$C$3000=F972,"#no matching result in Checklist.loc DATA")="MISSING",_xlfn._xlws.FILTER('Checklist.loc DATA'!$D$3:$D$3000,'Checklist.loc DATA'!$C$3:$C$3000=F972,"#no matching result in Checklist.loc DATA")=""),
            IF(_xlfn._xlws.FILTER('GAME.CHECKLIST_ Integrator'!$C$2:$C$3000,'GAME.CHECKLIST_ Integrator'!$D$2:$D$3000=F972,"#no matching result in GAME.CHECKLIST Integrator")="0","#Text found in aircraft PAGE_Integrator but no matching entry name; check that you copy-pasted entry names",
                   _xlfn._xlws.FILTER('GAME.CHECKLIST_ Integrator'!$C$2:$C$3000,'GAME.CHECKLIST_ Integrator'!$D$2:$D$3000=F972,"#no matching result in GAME.CHECKLIST Integrator")),
           _xlfn._xlws.FILTER('Checklist.loc DATA'!$D$3:$D$3000,'Checklist.loc DATA'!$C$3:$C$3000=F972,"#no matching result in Checklist.loc DATA")))</f>
        <v/>
      </c>
      <c r="H972" s="61"/>
      <c r="I972" s="46" t="str" cm="1">
        <f t="array" ref="I972">IF(H972="","",
       IF(OR(_xlfn._xlws.FILTER('Checklist.loc DATA'!$D$3:$D$3000,'Checklist.loc DATA'!$C$3:$C$3000=H972,"#no matching result in Checklist.loc DATA")="#no matching result found in Checklist.loc DATA",_xlfn._xlws.FILTER('Checklist.loc DATA'!$D$3:$D$3000,'Checklist.loc DATA'!$C$3:$C$3000=H972,"#no matching result in Checklist.loc DATA")="MISSING",_xlfn._xlws.FILTER('Checklist.loc DATA'!$D$3:$D$3000,'Checklist.loc DATA'!$C$3:$C$3000=H972,"#no matching result in Checklist.loc DATA")=""),
            IF(_xlfn._xlws.FILTER('GAME.CHECKLIST_ Integrator'!$C$2:$C$3000,'GAME.CHECKLIST_ Integrator'!$D$2:$D$3000=H972,"#no matching result in GAME.CHECKLIST Integrator")="0","#Text found in aircraft PAGE_Integrator but no matching entry name; check that you copy-pasted entry names",
                   _xlfn._xlws.FILTER('GAME.CHECKLIST_ Integrator'!$C$2:$C$3000,'GAME.CHECKLIST_ Integrator'!$D$2:$D$3000=H972,"#no matching result in GAME.CHECKLIST Integrator")),
           _xlfn._xlws.FILTER('Checklist.loc DATA'!$D$3:$D$3000,'Checklist.loc DATA'!$C$3:$C$3000=H972,"#no matching result in Checklist.loc DATA")))</f>
        <v/>
      </c>
      <c r="J972" s="48"/>
      <c r="K972" s="46" t="str" cm="1">
        <f t="array" ref="K972">IF(OR(J972="",J972=0),"",
       IF(OR(_xlfn._xlws.FILTER('Checklist.loc DATA'!$E$3:$E$3000,'Checklist.loc DATA'!$D$3:$D$3000=J972,"#no matching result in Checklist.loc DATA")="#no matching result found in Checklist.loc DATA",_xlfn._xlws.FILTER('Checklist.loc DATA'!$E$3:$E$3000,'Checklist.loc DATA'!$D$3:$D$3000=J972,"#no matching result in Checklist.loc DATA")="MISSING",_xlfn._xlws.FILTER('Checklist.loc DATA'!$E$3:$E$3000,'Checklist.loc DATA'!$D$3:$D$3000=J972,"#no matching result in Checklist.loc DATA")=""),
          IF(_xlfn._xlws.FILTER('CLUE. Integrator'!$C$2:$C$3000,'CLUE. Integrator'!$D$2:$D$3000=J972,"#no matching result in aircraft CLUE_Integrator")="0","#Text found in aircraft CLUE_Integrator but no matching entry name; check that you copy-pasted entry names",
                   _xlfn._xlws.FILTER('CLUE. Integrator'!$C$2:$C$3000,'CLUE. Integrator'!$D$2:$D$3000=J972,"#no matching result in aircraft CLUE_Integrator")),
           _xlfn._xlws.FILTER('Checklist.loc DATA'!$E$3:$E$3000,'Checklist.loc DATA'!$D$3:$D$3000=J972,"#no matching result in Checklist.loc DATA")))</f>
        <v/>
      </c>
      <c r="L972" s="63" t="str">
        <f>IF('Integrator tracking'!G981="","",'Integrator tracking'!G981)</f>
        <v/>
      </c>
      <c r="M972" s="14" t="str">
        <f t="shared" si="30"/>
        <v/>
      </c>
      <c r="N972" s="14" t="str">
        <f>IF(F972="","",
_xlfn.CONCAT('Resource Checklist generator'!$A$2,UPPER('Resource Checklist generator'!$O$1),SUBSTITUTE(_xlfn.CONCAT(G972,"_",I972),"GAME.CHECKLIST_",""),"_",T972,'Resource Checklist generator'!$M$2,L972,'Resource Checklist generator'!$K$2,CHAR(10),
    'Resource Checklist generator'!$L$1,'Resource Checklist generator'!$N$2,'Resource Checklist generator'!$K$1,CHAR(10),
    'Resource Checklist generator'!$N$1
))</f>
        <v/>
      </c>
      <c r="O972" s="14" t="str">
        <f>IF(NOT(OR(U972=0,U972="")),_xlfn.CONCAT('Resource Checklist generator'!$G$2,U972,'Resource Checklist generator'!$H$2,CHAR(10),'Resource Checklist generator'!$I$2),"")</f>
        <v/>
      </c>
      <c r="P972" s="14" t="str">
        <f>IF(NOT(OR(V972=0,V972="")),_xlfn.CONCAT('Resource Checklist generator'!$J$2,V972,'Resource Checklist generator'!$H$2,CHAR(10),'Resource Checklist generator'!$L$2),"")</f>
        <v/>
      </c>
      <c r="Q972" s="14" t="str">
        <f>IF(F972="","",
    _xlfn.CONCAT('Resource Checklist generator'!$A$1,UPPER('Resource Checklist generator'!$O$1),SUBSTITUTE(_xlfn.CONCAT(G972,"_",I972),"GAME.CHECKLIST_",""),'Resource Checklist generator'!$B$1,CHAR(10),
    'Resource Checklist generator'!$C$1,G972,'Resource Checklist generator'!$D$1,I972,'Resource Checklist generator'!$E$1,CHAR(10),
    IF(K972="","",_xlfn.CONCAT('Resource Checklist generator'!$F$1,K972,'Resource Checklist generator'!$G$1,CHAR(10))),
    'Resource Checklist generator'!$J$1,'Resource Checklist generator'!$K$1,CHAR(10),
    'Resource Checklist generator'!$N$1)
)</f>
        <v/>
      </c>
      <c r="R972" s="14"/>
      <c r="S972" s="14" t="str">
        <f t="shared" si="31"/>
        <v/>
      </c>
      <c r="T972" s="14" t="str" cm="1">
        <f t="array" ref="T972">IF(Q972="","",MATCH(MID(Q972,1,255),MID($R$3:$R$999,1,255),0))</f>
        <v/>
      </c>
      <c r="U972" s="14"/>
      <c r="V972" s="14"/>
    </row>
    <row r="973" spans="2:22">
      <c r="B973" s="9"/>
      <c r="C973" s="46" t="str" cm="1">
        <f t="array" ref="C973">IF(B973="","",
       IF(OR(_xlfn._xlws.FILTER('Checklist.loc DATA'!$D$3:$D$3000,'Checklist.loc DATA'!$C$3:$C$3000=B973,"#no matching result in Checklist.loc DATA")="#no matching result found in Checklist.loc DATA",_xlfn._xlws.FILTER('Checklist.loc DATA'!$D$3:$D$3000,'Checklist.loc DATA'!$C$3:$C$3000=B973,"#no matching result in Checklist.loc DATA")="MISSING",_xlfn._xlws.FILTER('Checklist.loc DATA'!$D$3:$D$3000,'Checklist.loc DATA'!$C$3:$C$3000=B973,"#no matching result in Checklist.loc DATA")=""),
            IF(_xlfn._xlws.FILTER('GAME.CHECKLIST_ Integrator'!$C$2:$C$3000,'GAME.CHECKLIST_ Integrator'!$D$2:$D$3000=B973,"#no matching result in GAME.CHECKLIST Integrator")="0","#Text found in aircraft PAGE_Integrator but no matching entry name; check that you copy-pasted entry names",
                   _xlfn._xlws.FILTER('GAME.CHECKLIST_ Integrator'!$C$2:$C$3000,'GAME.CHECKLIST_ Integrator'!$D$2:$D$3000=B973,"#no matching result in GAME.CHECKLIST Integrator")),
           _xlfn._xlws.FILTER('Checklist.loc DATA'!$D$3:$D$3000,'Checklist.loc DATA'!$C$3:$C$3000=B973,"#no matching result in Checklist.loc DATA")))</f>
        <v/>
      </c>
      <c r="D973" s="54"/>
      <c r="E973" s="46" t="str" cm="1">
        <f t="array" ref="E973">IF(D973="","",
       IF(OR(_xlfn._xlws.FILTER('Checklist.loc DATA'!$D$3:$D$3000,'Checklist.loc DATA'!$C$3:$C$3000=D973,"#no matching result in Checklist.loc DATA")="#no matching result found in Checklist.loc DATA",_xlfn._xlws.FILTER('Checklist.loc DATA'!$D$3:$D$3000,'Checklist.loc DATA'!$C$3:$C$3000=D973,"#no matching result in Checklist.loc DATA")="MISSING",_xlfn._xlws.FILTER('Checklist.loc DATA'!$D$3:$D$3000,'Checklist.loc DATA'!$C$3:$C$3000=D973,"#no matching result in Checklist.loc DATA")=""),
            IF(_xlfn._xlws.FILTER('GAME.CHECKLIST_ Integrator'!$C$2:$C$3000,'GAME.CHECKLIST_ Integrator'!$D$2:$D$3000=D973,"#no matching result in GAME.CHECKLIST Integrator")="0","#Text found in aircraft PAGE_Integrator but no matching entry name; check that you copy-pasted entry names",
                   _xlfn._xlws.FILTER('GAME.CHECKLIST_ Integrator'!$C$2:$C$3000,'GAME.CHECKLIST_ Integrator'!$D$2:$D$3000=D973,"#no matching result in GAME.CHECKLIST Integrator")),
           _xlfn._xlws.FILTER('Checklist.loc DATA'!$D$3:$D$3000,'Checklist.loc DATA'!$C$3:$C$3000=D973,"#no matching result in Checklist.loc DATA")))</f>
        <v/>
      </c>
      <c r="F973" s="52"/>
      <c r="G973" s="46" t="str" cm="1">
        <f t="array" ref="G973">IF(F973="","",
       IF(OR(_xlfn._xlws.FILTER('Checklist.loc DATA'!$D$3:$D$3000,'Checklist.loc DATA'!$C$3:$C$3000=F973,"#no matching result in Checklist.loc DATA")="#no matching result found in Checklist.loc DATA",_xlfn._xlws.FILTER('Checklist.loc DATA'!$D$3:$D$3000,'Checklist.loc DATA'!$C$3:$C$3000=F973,"#no matching result in Checklist.loc DATA")="MISSING",_xlfn._xlws.FILTER('Checklist.loc DATA'!$D$3:$D$3000,'Checklist.loc DATA'!$C$3:$C$3000=F973,"#no matching result in Checklist.loc DATA")=""),
            IF(_xlfn._xlws.FILTER('GAME.CHECKLIST_ Integrator'!$C$2:$C$3000,'GAME.CHECKLIST_ Integrator'!$D$2:$D$3000=F973,"#no matching result in GAME.CHECKLIST Integrator")="0","#Text found in aircraft PAGE_Integrator but no matching entry name; check that you copy-pasted entry names",
                   _xlfn._xlws.FILTER('GAME.CHECKLIST_ Integrator'!$C$2:$C$3000,'GAME.CHECKLIST_ Integrator'!$D$2:$D$3000=F973,"#no matching result in GAME.CHECKLIST Integrator")),
           _xlfn._xlws.FILTER('Checklist.loc DATA'!$D$3:$D$3000,'Checklist.loc DATA'!$C$3:$C$3000=F973,"#no matching result in Checklist.loc DATA")))</f>
        <v/>
      </c>
      <c r="H973" s="61"/>
      <c r="I973" s="46" t="str" cm="1">
        <f t="array" ref="I973">IF(H973="","",
       IF(OR(_xlfn._xlws.FILTER('Checklist.loc DATA'!$D$3:$D$3000,'Checklist.loc DATA'!$C$3:$C$3000=H973,"#no matching result in Checklist.loc DATA")="#no matching result found in Checklist.loc DATA",_xlfn._xlws.FILTER('Checklist.loc DATA'!$D$3:$D$3000,'Checklist.loc DATA'!$C$3:$C$3000=H973,"#no matching result in Checklist.loc DATA")="MISSING",_xlfn._xlws.FILTER('Checklist.loc DATA'!$D$3:$D$3000,'Checklist.loc DATA'!$C$3:$C$3000=H973,"#no matching result in Checklist.loc DATA")=""),
            IF(_xlfn._xlws.FILTER('GAME.CHECKLIST_ Integrator'!$C$2:$C$3000,'GAME.CHECKLIST_ Integrator'!$D$2:$D$3000=H973,"#no matching result in GAME.CHECKLIST Integrator")="0","#Text found in aircraft PAGE_Integrator but no matching entry name; check that you copy-pasted entry names",
                   _xlfn._xlws.FILTER('GAME.CHECKLIST_ Integrator'!$C$2:$C$3000,'GAME.CHECKLIST_ Integrator'!$D$2:$D$3000=H973,"#no matching result in GAME.CHECKLIST Integrator")),
           _xlfn._xlws.FILTER('Checklist.loc DATA'!$D$3:$D$3000,'Checklist.loc DATA'!$C$3:$C$3000=H973,"#no matching result in Checklist.loc DATA")))</f>
        <v/>
      </c>
      <c r="J973" s="48"/>
      <c r="K973" s="46" t="str" cm="1">
        <f t="array" ref="K973">IF(OR(J973="",J973=0),"",
       IF(OR(_xlfn._xlws.FILTER('Checklist.loc DATA'!$E$3:$E$3000,'Checklist.loc DATA'!$D$3:$D$3000=J973,"#no matching result in Checklist.loc DATA")="#no matching result found in Checklist.loc DATA",_xlfn._xlws.FILTER('Checklist.loc DATA'!$E$3:$E$3000,'Checklist.loc DATA'!$D$3:$D$3000=J973,"#no matching result in Checklist.loc DATA")="MISSING",_xlfn._xlws.FILTER('Checklist.loc DATA'!$E$3:$E$3000,'Checklist.loc DATA'!$D$3:$D$3000=J973,"#no matching result in Checklist.loc DATA")=""),
          IF(_xlfn._xlws.FILTER('CLUE. Integrator'!$C$2:$C$3000,'CLUE. Integrator'!$D$2:$D$3000=J973,"#no matching result in aircraft CLUE_Integrator")="0","#Text found in aircraft CLUE_Integrator but no matching entry name; check that you copy-pasted entry names",
                   _xlfn._xlws.FILTER('CLUE. Integrator'!$C$2:$C$3000,'CLUE. Integrator'!$D$2:$D$3000=J973,"#no matching result in aircraft CLUE_Integrator")),
           _xlfn._xlws.FILTER('Checklist.loc DATA'!$E$3:$E$3000,'Checklist.loc DATA'!$D$3:$D$3000=J973,"#no matching result in Checklist.loc DATA")))</f>
        <v/>
      </c>
      <c r="L973" s="63" t="str">
        <f>IF('Integrator tracking'!G982="","",'Integrator tracking'!G982)</f>
        <v/>
      </c>
      <c r="M973" s="14" t="str">
        <f t="shared" si="30"/>
        <v/>
      </c>
      <c r="N973" s="14" t="str">
        <f>IF(F973="","",
_xlfn.CONCAT('Resource Checklist generator'!$A$2,UPPER('Resource Checklist generator'!$O$1),SUBSTITUTE(_xlfn.CONCAT(G973,"_",I973),"GAME.CHECKLIST_",""),"_",T973,'Resource Checklist generator'!$M$2,L973,'Resource Checklist generator'!$K$2,CHAR(10),
    'Resource Checklist generator'!$L$1,'Resource Checklist generator'!$N$2,'Resource Checklist generator'!$K$1,CHAR(10),
    'Resource Checklist generator'!$N$1
))</f>
        <v/>
      </c>
      <c r="O973" s="14" t="str">
        <f>IF(NOT(OR(U973=0,U973="")),_xlfn.CONCAT('Resource Checklist generator'!$G$2,U973,'Resource Checklist generator'!$H$2,CHAR(10),'Resource Checklist generator'!$I$2),"")</f>
        <v/>
      </c>
      <c r="P973" s="14" t="str">
        <f>IF(NOT(OR(V973=0,V973="")),_xlfn.CONCAT('Resource Checklist generator'!$J$2,V973,'Resource Checklist generator'!$H$2,CHAR(10),'Resource Checklist generator'!$L$2),"")</f>
        <v/>
      </c>
      <c r="Q973" s="14" t="str">
        <f>IF(F973="","",
    _xlfn.CONCAT('Resource Checklist generator'!$A$1,UPPER('Resource Checklist generator'!$O$1),SUBSTITUTE(_xlfn.CONCAT(G973,"_",I973),"GAME.CHECKLIST_",""),'Resource Checklist generator'!$B$1,CHAR(10),
    'Resource Checklist generator'!$C$1,G973,'Resource Checklist generator'!$D$1,I973,'Resource Checklist generator'!$E$1,CHAR(10),
    IF(K973="","",_xlfn.CONCAT('Resource Checklist generator'!$F$1,K973,'Resource Checklist generator'!$G$1,CHAR(10))),
    'Resource Checklist generator'!$J$1,'Resource Checklist generator'!$K$1,CHAR(10),
    'Resource Checklist generator'!$N$1)
)</f>
        <v/>
      </c>
      <c r="R973" s="14"/>
      <c r="S973" s="14" t="str">
        <f t="shared" si="31"/>
        <v/>
      </c>
      <c r="T973" s="14" t="str" cm="1">
        <f t="array" ref="T973">IF(Q973="","",MATCH(MID(Q973,1,255),MID($R$3:$R$999,1,255),0))</f>
        <v/>
      </c>
      <c r="U973" s="14"/>
      <c r="V973" s="14"/>
    </row>
    <row r="974" spans="2:22">
      <c r="B974" s="9"/>
      <c r="C974" s="46" t="str" cm="1">
        <f t="array" ref="C974">IF(B974="","",
       IF(OR(_xlfn._xlws.FILTER('Checklist.loc DATA'!$D$3:$D$3000,'Checklist.loc DATA'!$C$3:$C$3000=B974,"#no matching result in Checklist.loc DATA")="#no matching result found in Checklist.loc DATA",_xlfn._xlws.FILTER('Checklist.loc DATA'!$D$3:$D$3000,'Checklist.loc DATA'!$C$3:$C$3000=B974,"#no matching result in Checklist.loc DATA")="MISSING",_xlfn._xlws.FILTER('Checklist.loc DATA'!$D$3:$D$3000,'Checklist.loc DATA'!$C$3:$C$3000=B974,"#no matching result in Checklist.loc DATA")=""),
            IF(_xlfn._xlws.FILTER('GAME.CHECKLIST_ Integrator'!$C$2:$C$3000,'GAME.CHECKLIST_ Integrator'!$D$2:$D$3000=B974,"#no matching result in GAME.CHECKLIST Integrator")="0","#Text found in aircraft PAGE_Integrator but no matching entry name; check that you copy-pasted entry names",
                   _xlfn._xlws.FILTER('GAME.CHECKLIST_ Integrator'!$C$2:$C$3000,'GAME.CHECKLIST_ Integrator'!$D$2:$D$3000=B974,"#no matching result in GAME.CHECKLIST Integrator")),
           _xlfn._xlws.FILTER('Checklist.loc DATA'!$D$3:$D$3000,'Checklist.loc DATA'!$C$3:$C$3000=B974,"#no matching result in Checklist.loc DATA")))</f>
        <v/>
      </c>
      <c r="D974" s="54"/>
      <c r="E974" s="46" t="str" cm="1">
        <f t="array" ref="E974">IF(D974="","",
       IF(OR(_xlfn._xlws.FILTER('Checklist.loc DATA'!$D$3:$D$3000,'Checklist.loc DATA'!$C$3:$C$3000=D974,"#no matching result in Checklist.loc DATA")="#no matching result found in Checklist.loc DATA",_xlfn._xlws.FILTER('Checklist.loc DATA'!$D$3:$D$3000,'Checklist.loc DATA'!$C$3:$C$3000=D974,"#no matching result in Checklist.loc DATA")="MISSING",_xlfn._xlws.FILTER('Checklist.loc DATA'!$D$3:$D$3000,'Checklist.loc DATA'!$C$3:$C$3000=D974,"#no matching result in Checklist.loc DATA")=""),
            IF(_xlfn._xlws.FILTER('GAME.CHECKLIST_ Integrator'!$C$2:$C$3000,'GAME.CHECKLIST_ Integrator'!$D$2:$D$3000=D974,"#no matching result in GAME.CHECKLIST Integrator")="0","#Text found in aircraft PAGE_Integrator but no matching entry name; check that you copy-pasted entry names",
                   _xlfn._xlws.FILTER('GAME.CHECKLIST_ Integrator'!$C$2:$C$3000,'GAME.CHECKLIST_ Integrator'!$D$2:$D$3000=D974,"#no matching result in GAME.CHECKLIST Integrator")),
           _xlfn._xlws.FILTER('Checklist.loc DATA'!$D$3:$D$3000,'Checklist.loc DATA'!$C$3:$C$3000=D974,"#no matching result in Checklist.loc DATA")))</f>
        <v/>
      </c>
      <c r="F974" s="52"/>
      <c r="G974" s="46" t="str" cm="1">
        <f t="array" ref="G974">IF(F974="","",
       IF(OR(_xlfn._xlws.FILTER('Checklist.loc DATA'!$D$3:$D$3000,'Checklist.loc DATA'!$C$3:$C$3000=F974,"#no matching result in Checklist.loc DATA")="#no matching result found in Checklist.loc DATA",_xlfn._xlws.FILTER('Checklist.loc DATA'!$D$3:$D$3000,'Checklist.loc DATA'!$C$3:$C$3000=F974,"#no matching result in Checklist.loc DATA")="MISSING",_xlfn._xlws.FILTER('Checklist.loc DATA'!$D$3:$D$3000,'Checklist.loc DATA'!$C$3:$C$3000=F974,"#no matching result in Checklist.loc DATA")=""),
            IF(_xlfn._xlws.FILTER('GAME.CHECKLIST_ Integrator'!$C$2:$C$3000,'GAME.CHECKLIST_ Integrator'!$D$2:$D$3000=F974,"#no matching result in GAME.CHECKLIST Integrator")="0","#Text found in aircraft PAGE_Integrator but no matching entry name; check that you copy-pasted entry names",
                   _xlfn._xlws.FILTER('GAME.CHECKLIST_ Integrator'!$C$2:$C$3000,'GAME.CHECKLIST_ Integrator'!$D$2:$D$3000=F974,"#no matching result in GAME.CHECKLIST Integrator")),
           _xlfn._xlws.FILTER('Checklist.loc DATA'!$D$3:$D$3000,'Checklist.loc DATA'!$C$3:$C$3000=F974,"#no matching result in Checklist.loc DATA")))</f>
        <v/>
      </c>
      <c r="H974" s="61"/>
      <c r="I974" s="46" t="str" cm="1">
        <f t="array" ref="I974">IF(H974="","",
       IF(OR(_xlfn._xlws.FILTER('Checklist.loc DATA'!$D$3:$D$3000,'Checklist.loc DATA'!$C$3:$C$3000=H974,"#no matching result in Checklist.loc DATA")="#no matching result found in Checklist.loc DATA",_xlfn._xlws.FILTER('Checklist.loc DATA'!$D$3:$D$3000,'Checklist.loc DATA'!$C$3:$C$3000=H974,"#no matching result in Checklist.loc DATA")="MISSING",_xlfn._xlws.FILTER('Checklist.loc DATA'!$D$3:$D$3000,'Checklist.loc DATA'!$C$3:$C$3000=H974,"#no matching result in Checklist.loc DATA")=""),
            IF(_xlfn._xlws.FILTER('GAME.CHECKLIST_ Integrator'!$C$2:$C$3000,'GAME.CHECKLIST_ Integrator'!$D$2:$D$3000=H974,"#no matching result in GAME.CHECKLIST Integrator")="0","#Text found in aircraft PAGE_Integrator but no matching entry name; check that you copy-pasted entry names",
                   _xlfn._xlws.FILTER('GAME.CHECKLIST_ Integrator'!$C$2:$C$3000,'GAME.CHECKLIST_ Integrator'!$D$2:$D$3000=H974,"#no matching result in GAME.CHECKLIST Integrator")),
           _xlfn._xlws.FILTER('Checklist.loc DATA'!$D$3:$D$3000,'Checklist.loc DATA'!$C$3:$C$3000=H974,"#no matching result in Checklist.loc DATA")))</f>
        <v/>
      </c>
      <c r="J974" s="48"/>
      <c r="K974" s="46" t="str" cm="1">
        <f t="array" ref="K974">IF(OR(J974="",J974=0),"",
       IF(OR(_xlfn._xlws.FILTER('Checklist.loc DATA'!$E$3:$E$3000,'Checklist.loc DATA'!$D$3:$D$3000=J974,"#no matching result in Checklist.loc DATA")="#no matching result found in Checklist.loc DATA",_xlfn._xlws.FILTER('Checklist.loc DATA'!$E$3:$E$3000,'Checklist.loc DATA'!$D$3:$D$3000=J974,"#no matching result in Checklist.loc DATA")="MISSING",_xlfn._xlws.FILTER('Checklist.loc DATA'!$E$3:$E$3000,'Checklist.loc DATA'!$D$3:$D$3000=J974,"#no matching result in Checklist.loc DATA")=""),
          IF(_xlfn._xlws.FILTER('CLUE. Integrator'!$C$2:$C$3000,'CLUE. Integrator'!$D$2:$D$3000=J974,"#no matching result in aircraft CLUE_Integrator")="0","#Text found in aircraft CLUE_Integrator but no matching entry name; check that you copy-pasted entry names",
                   _xlfn._xlws.FILTER('CLUE. Integrator'!$C$2:$C$3000,'CLUE. Integrator'!$D$2:$D$3000=J974,"#no matching result in aircraft CLUE_Integrator")),
           _xlfn._xlws.FILTER('Checklist.loc DATA'!$E$3:$E$3000,'Checklist.loc DATA'!$D$3:$D$3000=J974,"#no matching result in Checklist.loc DATA")))</f>
        <v/>
      </c>
      <c r="L974" s="63" t="str">
        <f>IF('Integrator tracking'!G983="","",'Integrator tracking'!G983)</f>
        <v/>
      </c>
      <c r="M974" s="14" t="str">
        <f t="shared" si="30"/>
        <v/>
      </c>
      <c r="N974" s="14" t="str">
        <f>IF(F974="","",
_xlfn.CONCAT('Resource Checklist generator'!$A$2,UPPER('Resource Checklist generator'!$O$1),SUBSTITUTE(_xlfn.CONCAT(G974,"_",I974),"GAME.CHECKLIST_",""),"_",T974,'Resource Checklist generator'!$M$2,L974,'Resource Checklist generator'!$K$2,CHAR(10),
    'Resource Checklist generator'!$L$1,'Resource Checklist generator'!$N$2,'Resource Checklist generator'!$K$1,CHAR(10),
    'Resource Checklist generator'!$N$1
))</f>
        <v/>
      </c>
      <c r="O974" s="14" t="str">
        <f>IF(NOT(OR(U974=0,U974="")),_xlfn.CONCAT('Resource Checklist generator'!$G$2,U974,'Resource Checklist generator'!$H$2,CHAR(10),'Resource Checklist generator'!$I$2),"")</f>
        <v/>
      </c>
      <c r="P974" s="14" t="str">
        <f>IF(NOT(OR(V974=0,V974="")),_xlfn.CONCAT('Resource Checklist generator'!$J$2,V974,'Resource Checklist generator'!$H$2,CHAR(10),'Resource Checklist generator'!$L$2),"")</f>
        <v/>
      </c>
      <c r="Q974" s="14" t="str">
        <f>IF(F974="","",
    _xlfn.CONCAT('Resource Checklist generator'!$A$1,UPPER('Resource Checklist generator'!$O$1),SUBSTITUTE(_xlfn.CONCAT(G974,"_",I974),"GAME.CHECKLIST_",""),'Resource Checklist generator'!$B$1,CHAR(10),
    'Resource Checklist generator'!$C$1,G974,'Resource Checklist generator'!$D$1,I974,'Resource Checklist generator'!$E$1,CHAR(10),
    IF(K974="","",_xlfn.CONCAT('Resource Checklist generator'!$F$1,K974,'Resource Checklist generator'!$G$1,CHAR(10))),
    'Resource Checklist generator'!$J$1,'Resource Checklist generator'!$K$1,CHAR(10),
    'Resource Checklist generator'!$N$1)
)</f>
        <v/>
      </c>
      <c r="R974" s="14"/>
      <c r="S974" s="14" t="str">
        <f t="shared" si="31"/>
        <v/>
      </c>
      <c r="T974" s="14" t="str" cm="1">
        <f t="array" ref="T974">IF(Q974="","",MATCH(MID(Q974,1,255),MID($R$3:$R$999,1,255),0))</f>
        <v/>
      </c>
      <c r="U974" s="14"/>
      <c r="V974" s="14"/>
    </row>
    <row r="975" spans="2:22">
      <c r="B975" s="9"/>
      <c r="C975" s="46" t="str" cm="1">
        <f t="array" ref="C975">IF(B975="","",
       IF(OR(_xlfn._xlws.FILTER('Checklist.loc DATA'!$D$3:$D$3000,'Checklist.loc DATA'!$C$3:$C$3000=B975,"#no matching result in Checklist.loc DATA")="#no matching result found in Checklist.loc DATA",_xlfn._xlws.FILTER('Checklist.loc DATA'!$D$3:$D$3000,'Checklist.loc DATA'!$C$3:$C$3000=B975,"#no matching result in Checklist.loc DATA")="MISSING",_xlfn._xlws.FILTER('Checklist.loc DATA'!$D$3:$D$3000,'Checklist.loc DATA'!$C$3:$C$3000=B975,"#no matching result in Checklist.loc DATA")=""),
            IF(_xlfn._xlws.FILTER('GAME.CHECKLIST_ Integrator'!$C$2:$C$3000,'GAME.CHECKLIST_ Integrator'!$D$2:$D$3000=B975,"#no matching result in GAME.CHECKLIST Integrator")="0","#Text found in aircraft PAGE_Integrator but no matching entry name; check that you copy-pasted entry names",
                   _xlfn._xlws.FILTER('GAME.CHECKLIST_ Integrator'!$C$2:$C$3000,'GAME.CHECKLIST_ Integrator'!$D$2:$D$3000=B975,"#no matching result in GAME.CHECKLIST Integrator")),
           _xlfn._xlws.FILTER('Checklist.loc DATA'!$D$3:$D$3000,'Checklist.loc DATA'!$C$3:$C$3000=B975,"#no matching result in Checklist.loc DATA")))</f>
        <v/>
      </c>
      <c r="D975" s="54"/>
      <c r="E975" s="46" t="str" cm="1">
        <f t="array" ref="E975">IF(D975="","",
       IF(OR(_xlfn._xlws.FILTER('Checklist.loc DATA'!$D$3:$D$3000,'Checklist.loc DATA'!$C$3:$C$3000=D975,"#no matching result in Checklist.loc DATA")="#no matching result found in Checklist.loc DATA",_xlfn._xlws.FILTER('Checklist.loc DATA'!$D$3:$D$3000,'Checklist.loc DATA'!$C$3:$C$3000=D975,"#no matching result in Checklist.loc DATA")="MISSING",_xlfn._xlws.FILTER('Checklist.loc DATA'!$D$3:$D$3000,'Checklist.loc DATA'!$C$3:$C$3000=D975,"#no matching result in Checklist.loc DATA")=""),
            IF(_xlfn._xlws.FILTER('GAME.CHECKLIST_ Integrator'!$C$2:$C$3000,'GAME.CHECKLIST_ Integrator'!$D$2:$D$3000=D975,"#no matching result in GAME.CHECKLIST Integrator")="0","#Text found in aircraft PAGE_Integrator but no matching entry name; check that you copy-pasted entry names",
                   _xlfn._xlws.FILTER('GAME.CHECKLIST_ Integrator'!$C$2:$C$3000,'GAME.CHECKLIST_ Integrator'!$D$2:$D$3000=D975,"#no matching result in GAME.CHECKLIST Integrator")),
           _xlfn._xlws.FILTER('Checklist.loc DATA'!$D$3:$D$3000,'Checklist.loc DATA'!$C$3:$C$3000=D975,"#no matching result in Checklist.loc DATA")))</f>
        <v/>
      </c>
      <c r="F975" s="52"/>
      <c r="G975" s="46" t="str" cm="1">
        <f t="array" ref="G975">IF(F975="","",
       IF(OR(_xlfn._xlws.FILTER('Checklist.loc DATA'!$D$3:$D$3000,'Checklist.loc DATA'!$C$3:$C$3000=F975,"#no matching result in Checklist.loc DATA")="#no matching result found in Checklist.loc DATA",_xlfn._xlws.FILTER('Checklist.loc DATA'!$D$3:$D$3000,'Checklist.loc DATA'!$C$3:$C$3000=F975,"#no matching result in Checklist.loc DATA")="MISSING",_xlfn._xlws.FILTER('Checklist.loc DATA'!$D$3:$D$3000,'Checklist.loc DATA'!$C$3:$C$3000=F975,"#no matching result in Checklist.loc DATA")=""),
            IF(_xlfn._xlws.FILTER('GAME.CHECKLIST_ Integrator'!$C$2:$C$3000,'GAME.CHECKLIST_ Integrator'!$D$2:$D$3000=F975,"#no matching result in GAME.CHECKLIST Integrator")="0","#Text found in aircraft PAGE_Integrator but no matching entry name; check that you copy-pasted entry names",
                   _xlfn._xlws.FILTER('GAME.CHECKLIST_ Integrator'!$C$2:$C$3000,'GAME.CHECKLIST_ Integrator'!$D$2:$D$3000=F975,"#no matching result in GAME.CHECKLIST Integrator")),
           _xlfn._xlws.FILTER('Checklist.loc DATA'!$D$3:$D$3000,'Checklist.loc DATA'!$C$3:$C$3000=F975,"#no matching result in Checklist.loc DATA")))</f>
        <v/>
      </c>
      <c r="H975" s="61"/>
      <c r="I975" s="46" t="str" cm="1">
        <f t="array" ref="I975">IF(H975="","",
       IF(OR(_xlfn._xlws.FILTER('Checklist.loc DATA'!$D$3:$D$3000,'Checklist.loc DATA'!$C$3:$C$3000=H975,"#no matching result in Checklist.loc DATA")="#no matching result found in Checklist.loc DATA",_xlfn._xlws.FILTER('Checklist.loc DATA'!$D$3:$D$3000,'Checklist.loc DATA'!$C$3:$C$3000=H975,"#no matching result in Checklist.loc DATA")="MISSING",_xlfn._xlws.FILTER('Checklist.loc DATA'!$D$3:$D$3000,'Checklist.loc DATA'!$C$3:$C$3000=H975,"#no matching result in Checklist.loc DATA")=""),
            IF(_xlfn._xlws.FILTER('GAME.CHECKLIST_ Integrator'!$C$2:$C$3000,'GAME.CHECKLIST_ Integrator'!$D$2:$D$3000=H975,"#no matching result in GAME.CHECKLIST Integrator")="0","#Text found in aircraft PAGE_Integrator but no matching entry name; check that you copy-pasted entry names",
                   _xlfn._xlws.FILTER('GAME.CHECKLIST_ Integrator'!$C$2:$C$3000,'GAME.CHECKLIST_ Integrator'!$D$2:$D$3000=H975,"#no matching result in GAME.CHECKLIST Integrator")),
           _xlfn._xlws.FILTER('Checklist.loc DATA'!$D$3:$D$3000,'Checklist.loc DATA'!$C$3:$C$3000=H975,"#no matching result in Checklist.loc DATA")))</f>
        <v/>
      </c>
      <c r="J975" s="48"/>
      <c r="K975" s="46" t="str" cm="1">
        <f t="array" ref="K975">IF(OR(J975="",J975=0),"",
       IF(OR(_xlfn._xlws.FILTER('Checklist.loc DATA'!$E$3:$E$3000,'Checklist.loc DATA'!$D$3:$D$3000=J975,"#no matching result in Checklist.loc DATA")="#no matching result found in Checklist.loc DATA",_xlfn._xlws.FILTER('Checklist.loc DATA'!$E$3:$E$3000,'Checklist.loc DATA'!$D$3:$D$3000=J975,"#no matching result in Checklist.loc DATA")="MISSING",_xlfn._xlws.FILTER('Checklist.loc DATA'!$E$3:$E$3000,'Checklist.loc DATA'!$D$3:$D$3000=J975,"#no matching result in Checklist.loc DATA")=""),
          IF(_xlfn._xlws.FILTER('CLUE. Integrator'!$C$2:$C$3000,'CLUE. Integrator'!$D$2:$D$3000=J975,"#no matching result in aircraft CLUE_Integrator")="0","#Text found in aircraft CLUE_Integrator but no matching entry name; check that you copy-pasted entry names",
                   _xlfn._xlws.FILTER('CLUE. Integrator'!$C$2:$C$3000,'CLUE. Integrator'!$D$2:$D$3000=J975,"#no matching result in aircraft CLUE_Integrator")),
           _xlfn._xlws.FILTER('Checklist.loc DATA'!$E$3:$E$3000,'Checklist.loc DATA'!$D$3:$D$3000=J975,"#no matching result in Checklist.loc DATA")))</f>
        <v/>
      </c>
      <c r="L975" s="63" t="str">
        <f>IF('Integrator tracking'!G984="","",'Integrator tracking'!G984)</f>
        <v/>
      </c>
      <c r="M975" s="14" t="str">
        <f t="shared" si="30"/>
        <v/>
      </c>
      <c r="N975" s="14" t="str">
        <f>IF(F975="","",
_xlfn.CONCAT('Resource Checklist generator'!$A$2,UPPER('Resource Checklist generator'!$O$1),SUBSTITUTE(_xlfn.CONCAT(G975,"_",I975),"GAME.CHECKLIST_",""),"_",T975,'Resource Checklist generator'!$M$2,L975,'Resource Checklist generator'!$K$2,CHAR(10),
    'Resource Checklist generator'!$L$1,'Resource Checklist generator'!$N$2,'Resource Checklist generator'!$K$1,CHAR(10),
    'Resource Checklist generator'!$N$1
))</f>
        <v/>
      </c>
      <c r="O975" s="14" t="str">
        <f>IF(NOT(OR(U975=0,U975="")),_xlfn.CONCAT('Resource Checklist generator'!$G$2,U975,'Resource Checklist generator'!$H$2,CHAR(10),'Resource Checklist generator'!$I$2),"")</f>
        <v/>
      </c>
      <c r="P975" s="14" t="str">
        <f>IF(NOT(OR(V975=0,V975="")),_xlfn.CONCAT('Resource Checklist generator'!$J$2,V975,'Resource Checklist generator'!$H$2,CHAR(10),'Resource Checklist generator'!$L$2),"")</f>
        <v/>
      </c>
      <c r="Q975" s="14" t="str">
        <f>IF(F975="","",
    _xlfn.CONCAT('Resource Checklist generator'!$A$1,UPPER('Resource Checklist generator'!$O$1),SUBSTITUTE(_xlfn.CONCAT(G975,"_",I975),"GAME.CHECKLIST_",""),'Resource Checklist generator'!$B$1,CHAR(10),
    'Resource Checklist generator'!$C$1,G975,'Resource Checklist generator'!$D$1,I975,'Resource Checklist generator'!$E$1,CHAR(10),
    IF(K975="","",_xlfn.CONCAT('Resource Checklist generator'!$F$1,K975,'Resource Checklist generator'!$G$1,CHAR(10))),
    'Resource Checklist generator'!$J$1,'Resource Checklist generator'!$K$1,CHAR(10),
    'Resource Checklist generator'!$N$1)
)</f>
        <v/>
      </c>
      <c r="R975" s="14"/>
      <c r="S975" s="14" t="str">
        <f t="shared" si="31"/>
        <v/>
      </c>
      <c r="T975" s="14" t="str" cm="1">
        <f t="array" ref="T975">IF(Q975="","",MATCH(MID(Q975,1,255),MID($R$3:$R$999,1,255),0))</f>
        <v/>
      </c>
      <c r="U975" s="14"/>
      <c r="V975" s="14"/>
    </row>
    <row r="976" spans="2:22">
      <c r="B976" s="9"/>
      <c r="C976" s="46" t="str" cm="1">
        <f t="array" ref="C976">IF(B976="","",
       IF(OR(_xlfn._xlws.FILTER('Checklist.loc DATA'!$D$3:$D$3000,'Checklist.loc DATA'!$C$3:$C$3000=B976,"#no matching result in Checklist.loc DATA")="#no matching result found in Checklist.loc DATA",_xlfn._xlws.FILTER('Checklist.loc DATA'!$D$3:$D$3000,'Checklist.loc DATA'!$C$3:$C$3000=B976,"#no matching result in Checklist.loc DATA")="MISSING",_xlfn._xlws.FILTER('Checklist.loc DATA'!$D$3:$D$3000,'Checklist.loc DATA'!$C$3:$C$3000=B976,"#no matching result in Checklist.loc DATA")=""),
            IF(_xlfn._xlws.FILTER('GAME.CHECKLIST_ Integrator'!$C$2:$C$3000,'GAME.CHECKLIST_ Integrator'!$D$2:$D$3000=B976,"#no matching result in GAME.CHECKLIST Integrator")="0","#Text found in aircraft PAGE_Integrator but no matching entry name; check that you copy-pasted entry names",
                   _xlfn._xlws.FILTER('GAME.CHECKLIST_ Integrator'!$C$2:$C$3000,'GAME.CHECKLIST_ Integrator'!$D$2:$D$3000=B976,"#no matching result in GAME.CHECKLIST Integrator")),
           _xlfn._xlws.FILTER('Checklist.loc DATA'!$D$3:$D$3000,'Checklist.loc DATA'!$C$3:$C$3000=B976,"#no matching result in Checklist.loc DATA")))</f>
        <v/>
      </c>
      <c r="D976" s="54"/>
      <c r="E976" s="46" t="str" cm="1">
        <f t="array" ref="E976">IF(D976="","",
       IF(OR(_xlfn._xlws.FILTER('Checklist.loc DATA'!$D$3:$D$3000,'Checklist.loc DATA'!$C$3:$C$3000=D976,"#no matching result in Checklist.loc DATA")="#no matching result found in Checklist.loc DATA",_xlfn._xlws.FILTER('Checklist.loc DATA'!$D$3:$D$3000,'Checklist.loc DATA'!$C$3:$C$3000=D976,"#no matching result in Checklist.loc DATA")="MISSING",_xlfn._xlws.FILTER('Checklist.loc DATA'!$D$3:$D$3000,'Checklist.loc DATA'!$C$3:$C$3000=D976,"#no matching result in Checklist.loc DATA")=""),
            IF(_xlfn._xlws.FILTER('GAME.CHECKLIST_ Integrator'!$C$2:$C$3000,'GAME.CHECKLIST_ Integrator'!$D$2:$D$3000=D976,"#no matching result in GAME.CHECKLIST Integrator")="0","#Text found in aircraft PAGE_Integrator but no matching entry name; check that you copy-pasted entry names",
                   _xlfn._xlws.FILTER('GAME.CHECKLIST_ Integrator'!$C$2:$C$3000,'GAME.CHECKLIST_ Integrator'!$D$2:$D$3000=D976,"#no matching result in GAME.CHECKLIST Integrator")),
           _xlfn._xlws.FILTER('Checklist.loc DATA'!$D$3:$D$3000,'Checklist.loc DATA'!$C$3:$C$3000=D976,"#no matching result in Checklist.loc DATA")))</f>
        <v/>
      </c>
      <c r="F976" s="52"/>
      <c r="G976" s="46" t="str" cm="1">
        <f t="array" ref="G976">IF(F976="","",
       IF(OR(_xlfn._xlws.FILTER('Checklist.loc DATA'!$D$3:$D$3000,'Checklist.loc DATA'!$C$3:$C$3000=F976,"#no matching result in Checklist.loc DATA")="#no matching result found in Checklist.loc DATA",_xlfn._xlws.FILTER('Checklist.loc DATA'!$D$3:$D$3000,'Checklist.loc DATA'!$C$3:$C$3000=F976,"#no matching result in Checklist.loc DATA")="MISSING",_xlfn._xlws.FILTER('Checklist.loc DATA'!$D$3:$D$3000,'Checklist.loc DATA'!$C$3:$C$3000=F976,"#no matching result in Checklist.loc DATA")=""),
            IF(_xlfn._xlws.FILTER('GAME.CHECKLIST_ Integrator'!$C$2:$C$3000,'GAME.CHECKLIST_ Integrator'!$D$2:$D$3000=F976,"#no matching result in GAME.CHECKLIST Integrator")="0","#Text found in aircraft PAGE_Integrator but no matching entry name; check that you copy-pasted entry names",
                   _xlfn._xlws.FILTER('GAME.CHECKLIST_ Integrator'!$C$2:$C$3000,'GAME.CHECKLIST_ Integrator'!$D$2:$D$3000=F976,"#no matching result in GAME.CHECKLIST Integrator")),
           _xlfn._xlws.FILTER('Checklist.loc DATA'!$D$3:$D$3000,'Checklist.loc DATA'!$C$3:$C$3000=F976,"#no matching result in Checklist.loc DATA")))</f>
        <v/>
      </c>
      <c r="H976" s="61"/>
      <c r="I976" s="46" t="str" cm="1">
        <f t="array" ref="I976">IF(H976="","",
       IF(OR(_xlfn._xlws.FILTER('Checklist.loc DATA'!$D$3:$D$3000,'Checklist.loc DATA'!$C$3:$C$3000=H976,"#no matching result in Checklist.loc DATA")="#no matching result found in Checklist.loc DATA",_xlfn._xlws.FILTER('Checklist.loc DATA'!$D$3:$D$3000,'Checklist.loc DATA'!$C$3:$C$3000=H976,"#no matching result in Checklist.loc DATA")="MISSING",_xlfn._xlws.FILTER('Checklist.loc DATA'!$D$3:$D$3000,'Checklist.loc DATA'!$C$3:$C$3000=H976,"#no matching result in Checklist.loc DATA")=""),
            IF(_xlfn._xlws.FILTER('GAME.CHECKLIST_ Integrator'!$C$2:$C$3000,'GAME.CHECKLIST_ Integrator'!$D$2:$D$3000=H976,"#no matching result in GAME.CHECKLIST Integrator")="0","#Text found in aircraft PAGE_Integrator but no matching entry name; check that you copy-pasted entry names",
                   _xlfn._xlws.FILTER('GAME.CHECKLIST_ Integrator'!$C$2:$C$3000,'GAME.CHECKLIST_ Integrator'!$D$2:$D$3000=H976,"#no matching result in GAME.CHECKLIST Integrator")),
           _xlfn._xlws.FILTER('Checklist.loc DATA'!$D$3:$D$3000,'Checklist.loc DATA'!$C$3:$C$3000=H976,"#no matching result in Checklist.loc DATA")))</f>
        <v/>
      </c>
      <c r="J976" s="48"/>
      <c r="K976" s="46" t="str" cm="1">
        <f t="array" ref="K976">IF(OR(J976="",J976=0),"",
       IF(OR(_xlfn._xlws.FILTER('Checklist.loc DATA'!$E$3:$E$3000,'Checklist.loc DATA'!$D$3:$D$3000=J976,"#no matching result in Checklist.loc DATA")="#no matching result found in Checklist.loc DATA",_xlfn._xlws.FILTER('Checklist.loc DATA'!$E$3:$E$3000,'Checklist.loc DATA'!$D$3:$D$3000=J976,"#no matching result in Checklist.loc DATA")="MISSING",_xlfn._xlws.FILTER('Checklist.loc DATA'!$E$3:$E$3000,'Checklist.loc DATA'!$D$3:$D$3000=J976,"#no matching result in Checklist.loc DATA")=""),
          IF(_xlfn._xlws.FILTER('CLUE. Integrator'!$C$2:$C$3000,'CLUE. Integrator'!$D$2:$D$3000=J976,"#no matching result in aircraft CLUE_Integrator")="0","#Text found in aircraft CLUE_Integrator but no matching entry name; check that you copy-pasted entry names",
                   _xlfn._xlws.FILTER('CLUE. Integrator'!$C$2:$C$3000,'CLUE. Integrator'!$D$2:$D$3000=J976,"#no matching result in aircraft CLUE_Integrator")),
           _xlfn._xlws.FILTER('Checklist.loc DATA'!$E$3:$E$3000,'Checklist.loc DATA'!$D$3:$D$3000=J976,"#no matching result in Checklist.loc DATA")))</f>
        <v/>
      </c>
      <c r="L976" s="63" t="str">
        <f>IF('Integrator tracking'!G985="","",'Integrator tracking'!G985)</f>
        <v/>
      </c>
      <c r="M976" s="14" t="str">
        <f t="shared" si="30"/>
        <v/>
      </c>
      <c r="N976" s="14" t="str">
        <f>IF(F976="","",
_xlfn.CONCAT('Resource Checklist generator'!$A$2,UPPER('Resource Checklist generator'!$O$1),SUBSTITUTE(_xlfn.CONCAT(G976,"_",I976),"GAME.CHECKLIST_",""),"_",T976,'Resource Checklist generator'!$M$2,L976,'Resource Checklist generator'!$K$2,CHAR(10),
    'Resource Checklist generator'!$L$1,'Resource Checklist generator'!$N$2,'Resource Checklist generator'!$K$1,CHAR(10),
    'Resource Checklist generator'!$N$1
))</f>
        <v/>
      </c>
      <c r="O976" s="14" t="str">
        <f>IF(NOT(OR(U976=0,U976="")),_xlfn.CONCAT('Resource Checklist generator'!$G$2,U976,'Resource Checklist generator'!$H$2,CHAR(10),'Resource Checklist generator'!$I$2),"")</f>
        <v/>
      </c>
      <c r="P976" s="14" t="str">
        <f>IF(NOT(OR(V976=0,V976="")),_xlfn.CONCAT('Resource Checklist generator'!$J$2,V976,'Resource Checklist generator'!$H$2,CHAR(10),'Resource Checklist generator'!$L$2),"")</f>
        <v/>
      </c>
      <c r="Q976" s="14" t="str">
        <f>IF(F976="","",
    _xlfn.CONCAT('Resource Checklist generator'!$A$1,UPPER('Resource Checklist generator'!$O$1),SUBSTITUTE(_xlfn.CONCAT(G976,"_",I976),"GAME.CHECKLIST_",""),'Resource Checklist generator'!$B$1,CHAR(10),
    'Resource Checklist generator'!$C$1,G976,'Resource Checklist generator'!$D$1,I976,'Resource Checklist generator'!$E$1,CHAR(10),
    IF(K976="","",_xlfn.CONCAT('Resource Checklist generator'!$F$1,K976,'Resource Checklist generator'!$G$1,CHAR(10))),
    'Resource Checklist generator'!$J$1,'Resource Checklist generator'!$K$1,CHAR(10),
    'Resource Checklist generator'!$N$1)
)</f>
        <v/>
      </c>
      <c r="R976" s="14"/>
      <c r="S976" s="14" t="str">
        <f t="shared" si="31"/>
        <v/>
      </c>
      <c r="T976" s="14" t="str" cm="1">
        <f t="array" ref="T976">IF(Q976="","",MATCH(MID(Q976,1,255),MID($R$3:$R$999,1,255),0))</f>
        <v/>
      </c>
      <c r="U976" s="14"/>
      <c r="V976" s="14"/>
    </row>
    <row r="977" spans="2:22">
      <c r="B977" s="9"/>
      <c r="C977" s="46" t="str" cm="1">
        <f t="array" ref="C977">IF(B977="","",
       IF(OR(_xlfn._xlws.FILTER('Checklist.loc DATA'!$D$3:$D$3000,'Checklist.loc DATA'!$C$3:$C$3000=B977,"#no matching result in Checklist.loc DATA")="#no matching result found in Checklist.loc DATA",_xlfn._xlws.FILTER('Checklist.loc DATA'!$D$3:$D$3000,'Checklist.loc DATA'!$C$3:$C$3000=B977,"#no matching result in Checklist.loc DATA")="MISSING",_xlfn._xlws.FILTER('Checklist.loc DATA'!$D$3:$D$3000,'Checklist.loc DATA'!$C$3:$C$3000=B977,"#no matching result in Checklist.loc DATA")=""),
            IF(_xlfn._xlws.FILTER('GAME.CHECKLIST_ Integrator'!$C$2:$C$3000,'GAME.CHECKLIST_ Integrator'!$D$2:$D$3000=B977,"#no matching result in GAME.CHECKLIST Integrator")="0","#Text found in aircraft PAGE_Integrator but no matching entry name; check that you copy-pasted entry names",
                   _xlfn._xlws.FILTER('GAME.CHECKLIST_ Integrator'!$C$2:$C$3000,'GAME.CHECKLIST_ Integrator'!$D$2:$D$3000=B977,"#no matching result in GAME.CHECKLIST Integrator")),
           _xlfn._xlws.FILTER('Checklist.loc DATA'!$D$3:$D$3000,'Checklist.loc DATA'!$C$3:$C$3000=B977,"#no matching result in Checklist.loc DATA")))</f>
        <v/>
      </c>
      <c r="D977" s="54"/>
      <c r="E977" s="46" t="str" cm="1">
        <f t="array" ref="E977">IF(D977="","",
       IF(OR(_xlfn._xlws.FILTER('Checklist.loc DATA'!$D$3:$D$3000,'Checklist.loc DATA'!$C$3:$C$3000=D977,"#no matching result in Checklist.loc DATA")="#no matching result found in Checklist.loc DATA",_xlfn._xlws.FILTER('Checklist.loc DATA'!$D$3:$D$3000,'Checklist.loc DATA'!$C$3:$C$3000=D977,"#no matching result in Checklist.loc DATA")="MISSING",_xlfn._xlws.FILTER('Checklist.loc DATA'!$D$3:$D$3000,'Checklist.loc DATA'!$C$3:$C$3000=D977,"#no matching result in Checklist.loc DATA")=""),
            IF(_xlfn._xlws.FILTER('GAME.CHECKLIST_ Integrator'!$C$2:$C$3000,'GAME.CHECKLIST_ Integrator'!$D$2:$D$3000=D977,"#no matching result in GAME.CHECKLIST Integrator")="0","#Text found in aircraft PAGE_Integrator but no matching entry name; check that you copy-pasted entry names",
                   _xlfn._xlws.FILTER('GAME.CHECKLIST_ Integrator'!$C$2:$C$3000,'GAME.CHECKLIST_ Integrator'!$D$2:$D$3000=D977,"#no matching result in GAME.CHECKLIST Integrator")),
           _xlfn._xlws.FILTER('Checklist.loc DATA'!$D$3:$D$3000,'Checklist.loc DATA'!$C$3:$C$3000=D977,"#no matching result in Checklist.loc DATA")))</f>
        <v/>
      </c>
      <c r="F977" s="52"/>
      <c r="G977" s="46" t="str" cm="1">
        <f t="array" ref="G977">IF(F977="","",
       IF(OR(_xlfn._xlws.FILTER('Checklist.loc DATA'!$D$3:$D$3000,'Checklist.loc DATA'!$C$3:$C$3000=F977,"#no matching result in Checklist.loc DATA")="#no matching result found in Checklist.loc DATA",_xlfn._xlws.FILTER('Checklist.loc DATA'!$D$3:$D$3000,'Checklist.loc DATA'!$C$3:$C$3000=F977,"#no matching result in Checklist.loc DATA")="MISSING",_xlfn._xlws.FILTER('Checklist.loc DATA'!$D$3:$D$3000,'Checklist.loc DATA'!$C$3:$C$3000=F977,"#no matching result in Checklist.loc DATA")=""),
            IF(_xlfn._xlws.FILTER('GAME.CHECKLIST_ Integrator'!$C$2:$C$3000,'GAME.CHECKLIST_ Integrator'!$D$2:$D$3000=F977,"#no matching result in GAME.CHECKLIST Integrator")="0","#Text found in aircraft PAGE_Integrator but no matching entry name; check that you copy-pasted entry names",
                   _xlfn._xlws.FILTER('GAME.CHECKLIST_ Integrator'!$C$2:$C$3000,'GAME.CHECKLIST_ Integrator'!$D$2:$D$3000=F977,"#no matching result in GAME.CHECKLIST Integrator")),
           _xlfn._xlws.FILTER('Checklist.loc DATA'!$D$3:$D$3000,'Checklist.loc DATA'!$C$3:$C$3000=F977,"#no matching result in Checklist.loc DATA")))</f>
        <v/>
      </c>
      <c r="H977" s="61"/>
      <c r="I977" s="46" t="str" cm="1">
        <f t="array" ref="I977">IF(H977="","",
       IF(OR(_xlfn._xlws.FILTER('Checklist.loc DATA'!$D$3:$D$3000,'Checklist.loc DATA'!$C$3:$C$3000=H977,"#no matching result in Checklist.loc DATA")="#no matching result found in Checklist.loc DATA",_xlfn._xlws.FILTER('Checklist.loc DATA'!$D$3:$D$3000,'Checklist.loc DATA'!$C$3:$C$3000=H977,"#no matching result in Checklist.loc DATA")="MISSING",_xlfn._xlws.FILTER('Checklist.loc DATA'!$D$3:$D$3000,'Checklist.loc DATA'!$C$3:$C$3000=H977,"#no matching result in Checklist.loc DATA")=""),
            IF(_xlfn._xlws.FILTER('GAME.CHECKLIST_ Integrator'!$C$2:$C$3000,'GAME.CHECKLIST_ Integrator'!$D$2:$D$3000=H977,"#no matching result in GAME.CHECKLIST Integrator")="0","#Text found in aircraft PAGE_Integrator but no matching entry name; check that you copy-pasted entry names",
                   _xlfn._xlws.FILTER('GAME.CHECKLIST_ Integrator'!$C$2:$C$3000,'GAME.CHECKLIST_ Integrator'!$D$2:$D$3000=H977,"#no matching result in GAME.CHECKLIST Integrator")),
           _xlfn._xlws.FILTER('Checklist.loc DATA'!$D$3:$D$3000,'Checklist.loc DATA'!$C$3:$C$3000=H977,"#no matching result in Checklist.loc DATA")))</f>
        <v/>
      </c>
      <c r="J977" s="48"/>
      <c r="K977" s="46" t="str" cm="1">
        <f t="array" ref="K977">IF(OR(J977="",J977=0),"",
       IF(OR(_xlfn._xlws.FILTER('Checklist.loc DATA'!$E$3:$E$3000,'Checklist.loc DATA'!$D$3:$D$3000=J977,"#no matching result in Checklist.loc DATA")="#no matching result found in Checklist.loc DATA",_xlfn._xlws.FILTER('Checklist.loc DATA'!$E$3:$E$3000,'Checklist.loc DATA'!$D$3:$D$3000=J977,"#no matching result in Checklist.loc DATA")="MISSING",_xlfn._xlws.FILTER('Checklist.loc DATA'!$E$3:$E$3000,'Checklist.loc DATA'!$D$3:$D$3000=J977,"#no matching result in Checklist.loc DATA")=""),
          IF(_xlfn._xlws.FILTER('CLUE. Integrator'!$C$2:$C$3000,'CLUE. Integrator'!$D$2:$D$3000=J977,"#no matching result in aircraft CLUE_Integrator")="0","#Text found in aircraft CLUE_Integrator but no matching entry name; check that you copy-pasted entry names",
                   _xlfn._xlws.FILTER('CLUE. Integrator'!$C$2:$C$3000,'CLUE. Integrator'!$D$2:$D$3000=J977,"#no matching result in aircraft CLUE_Integrator")),
           _xlfn._xlws.FILTER('Checklist.loc DATA'!$E$3:$E$3000,'Checklist.loc DATA'!$D$3:$D$3000=J977,"#no matching result in Checklist.loc DATA")))</f>
        <v/>
      </c>
      <c r="L977" s="63" t="str">
        <f>IF('Integrator tracking'!G986="","",'Integrator tracking'!G986)</f>
        <v/>
      </c>
      <c r="M977" s="14" t="str">
        <f t="shared" si="30"/>
        <v/>
      </c>
      <c r="N977" s="14" t="str">
        <f>IF(F977="","",
_xlfn.CONCAT('Resource Checklist generator'!$A$2,UPPER('Resource Checklist generator'!$O$1),SUBSTITUTE(_xlfn.CONCAT(G977,"_",I977),"GAME.CHECKLIST_",""),"_",T977,'Resource Checklist generator'!$M$2,L977,'Resource Checklist generator'!$K$2,CHAR(10),
    'Resource Checklist generator'!$L$1,'Resource Checklist generator'!$N$2,'Resource Checklist generator'!$K$1,CHAR(10),
    'Resource Checklist generator'!$N$1
))</f>
        <v/>
      </c>
      <c r="O977" s="14" t="str">
        <f>IF(NOT(OR(U977=0,U977="")),_xlfn.CONCAT('Resource Checklist generator'!$G$2,U977,'Resource Checklist generator'!$H$2,CHAR(10),'Resource Checklist generator'!$I$2),"")</f>
        <v/>
      </c>
      <c r="P977" s="14" t="str">
        <f>IF(NOT(OR(V977=0,V977="")),_xlfn.CONCAT('Resource Checklist generator'!$J$2,V977,'Resource Checklist generator'!$H$2,CHAR(10),'Resource Checklist generator'!$L$2),"")</f>
        <v/>
      </c>
      <c r="Q977" s="14" t="str">
        <f>IF(F977="","",
    _xlfn.CONCAT('Resource Checklist generator'!$A$1,UPPER('Resource Checklist generator'!$O$1),SUBSTITUTE(_xlfn.CONCAT(G977,"_",I977),"GAME.CHECKLIST_",""),'Resource Checklist generator'!$B$1,CHAR(10),
    'Resource Checklist generator'!$C$1,G977,'Resource Checklist generator'!$D$1,I977,'Resource Checklist generator'!$E$1,CHAR(10),
    IF(K977="","",_xlfn.CONCAT('Resource Checklist generator'!$F$1,K977,'Resource Checklist generator'!$G$1,CHAR(10))),
    'Resource Checklist generator'!$J$1,'Resource Checklist generator'!$K$1,CHAR(10),
    'Resource Checklist generator'!$N$1)
)</f>
        <v/>
      </c>
      <c r="R977" s="14"/>
      <c r="S977" s="14" t="str">
        <f t="shared" si="31"/>
        <v/>
      </c>
      <c r="T977" s="14" t="str" cm="1">
        <f t="array" ref="T977">IF(Q977="","",MATCH(MID(Q977,1,255),MID($R$3:$R$999,1,255),0))</f>
        <v/>
      </c>
      <c r="U977" s="14"/>
      <c r="V977" s="14"/>
    </row>
    <row r="978" spans="2:22">
      <c r="B978" s="9"/>
      <c r="C978" s="46" t="str" cm="1">
        <f t="array" ref="C978">IF(B978="","",
       IF(OR(_xlfn._xlws.FILTER('Checklist.loc DATA'!$D$3:$D$3000,'Checklist.loc DATA'!$C$3:$C$3000=B978,"#no matching result in Checklist.loc DATA")="#no matching result found in Checklist.loc DATA",_xlfn._xlws.FILTER('Checklist.loc DATA'!$D$3:$D$3000,'Checklist.loc DATA'!$C$3:$C$3000=B978,"#no matching result in Checklist.loc DATA")="MISSING",_xlfn._xlws.FILTER('Checklist.loc DATA'!$D$3:$D$3000,'Checklist.loc DATA'!$C$3:$C$3000=B978,"#no matching result in Checklist.loc DATA")=""),
            IF(_xlfn._xlws.FILTER('GAME.CHECKLIST_ Integrator'!$C$2:$C$3000,'GAME.CHECKLIST_ Integrator'!$D$2:$D$3000=B978,"#no matching result in GAME.CHECKLIST Integrator")="0","#Text found in aircraft PAGE_Integrator but no matching entry name; check that you copy-pasted entry names",
                   _xlfn._xlws.FILTER('GAME.CHECKLIST_ Integrator'!$C$2:$C$3000,'GAME.CHECKLIST_ Integrator'!$D$2:$D$3000=B978,"#no matching result in GAME.CHECKLIST Integrator")),
           _xlfn._xlws.FILTER('Checklist.loc DATA'!$D$3:$D$3000,'Checklist.loc DATA'!$C$3:$C$3000=B978,"#no matching result in Checklist.loc DATA")))</f>
        <v/>
      </c>
      <c r="D978" s="54"/>
      <c r="E978" s="46" t="str" cm="1">
        <f t="array" ref="E978">IF(D978="","",
       IF(OR(_xlfn._xlws.FILTER('Checklist.loc DATA'!$D$3:$D$3000,'Checklist.loc DATA'!$C$3:$C$3000=D978,"#no matching result in Checklist.loc DATA")="#no matching result found in Checklist.loc DATA",_xlfn._xlws.FILTER('Checklist.loc DATA'!$D$3:$D$3000,'Checklist.loc DATA'!$C$3:$C$3000=D978,"#no matching result in Checklist.loc DATA")="MISSING",_xlfn._xlws.FILTER('Checklist.loc DATA'!$D$3:$D$3000,'Checklist.loc DATA'!$C$3:$C$3000=D978,"#no matching result in Checklist.loc DATA")=""),
            IF(_xlfn._xlws.FILTER('GAME.CHECKLIST_ Integrator'!$C$2:$C$3000,'GAME.CHECKLIST_ Integrator'!$D$2:$D$3000=D978,"#no matching result in GAME.CHECKLIST Integrator")="0","#Text found in aircraft PAGE_Integrator but no matching entry name; check that you copy-pasted entry names",
                   _xlfn._xlws.FILTER('GAME.CHECKLIST_ Integrator'!$C$2:$C$3000,'GAME.CHECKLIST_ Integrator'!$D$2:$D$3000=D978,"#no matching result in GAME.CHECKLIST Integrator")),
           _xlfn._xlws.FILTER('Checklist.loc DATA'!$D$3:$D$3000,'Checklist.loc DATA'!$C$3:$C$3000=D978,"#no matching result in Checklist.loc DATA")))</f>
        <v/>
      </c>
      <c r="F978" s="52"/>
      <c r="G978" s="46" t="str" cm="1">
        <f t="array" ref="G978">IF(F978="","",
       IF(OR(_xlfn._xlws.FILTER('Checklist.loc DATA'!$D$3:$D$3000,'Checklist.loc DATA'!$C$3:$C$3000=F978,"#no matching result in Checklist.loc DATA")="#no matching result found in Checklist.loc DATA",_xlfn._xlws.FILTER('Checklist.loc DATA'!$D$3:$D$3000,'Checklist.loc DATA'!$C$3:$C$3000=F978,"#no matching result in Checklist.loc DATA")="MISSING",_xlfn._xlws.FILTER('Checklist.loc DATA'!$D$3:$D$3000,'Checklist.loc DATA'!$C$3:$C$3000=F978,"#no matching result in Checklist.loc DATA")=""),
            IF(_xlfn._xlws.FILTER('GAME.CHECKLIST_ Integrator'!$C$2:$C$3000,'GAME.CHECKLIST_ Integrator'!$D$2:$D$3000=F978,"#no matching result in GAME.CHECKLIST Integrator")="0","#Text found in aircraft PAGE_Integrator but no matching entry name; check that you copy-pasted entry names",
                   _xlfn._xlws.FILTER('GAME.CHECKLIST_ Integrator'!$C$2:$C$3000,'GAME.CHECKLIST_ Integrator'!$D$2:$D$3000=F978,"#no matching result in GAME.CHECKLIST Integrator")),
           _xlfn._xlws.FILTER('Checklist.loc DATA'!$D$3:$D$3000,'Checklist.loc DATA'!$C$3:$C$3000=F978,"#no matching result in Checklist.loc DATA")))</f>
        <v/>
      </c>
      <c r="H978" s="61"/>
      <c r="I978" s="46" t="str" cm="1">
        <f t="array" ref="I978">IF(H978="","",
       IF(OR(_xlfn._xlws.FILTER('Checklist.loc DATA'!$D$3:$D$3000,'Checklist.loc DATA'!$C$3:$C$3000=H978,"#no matching result in Checklist.loc DATA")="#no matching result found in Checklist.loc DATA",_xlfn._xlws.FILTER('Checklist.loc DATA'!$D$3:$D$3000,'Checklist.loc DATA'!$C$3:$C$3000=H978,"#no matching result in Checklist.loc DATA")="MISSING",_xlfn._xlws.FILTER('Checklist.loc DATA'!$D$3:$D$3000,'Checklist.loc DATA'!$C$3:$C$3000=H978,"#no matching result in Checklist.loc DATA")=""),
            IF(_xlfn._xlws.FILTER('GAME.CHECKLIST_ Integrator'!$C$2:$C$3000,'GAME.CHECKLIST_ Integrator'!$D$2:$D$3000=H978,"#no matching result in GAME.CHECKLIST Integrator")="0","#Text found in aircraft PAGE_Integrator but no matching entry name; check that you copy-pasted entry names",
                   _xlfn._xlws.FILTER('GAME.CHECKLIST_ Integrator'!$C$2:$C$3000,'GAME.CHECKLIST_ Integrator'!$D$2:$D$3000=H978,"#no matching result in GAME.CHECKLIST Integrator")),
           _xlfn._xlws.FILTER('Checklist.loc DATA'!$D$3:$D$3000,'Checklist.loc DATA'!$C$3:$C$3000=H978,"#no matching result in Checklist.loc DATA")))</f>
        <v/>
      </c>
      <c r="J978" s="48"/>
      <c r="K978" s="46" t="str" cm="1">
        <f t="array" ref="K978">IF(OR(J978="",J978=0),"",
       IF(OR(_xlfn._xlws.FILTER('Checklist.loc DATA'!$E$3:$E$3000,'Checklist.loc DATA'!$D$3:$D$3000=J978,"#no matching result in Checklist.loc DATA")="#no matching result found in Checklist.loc DATA",_xlfn._xlws.FILTER('Checklist.loc DATA'!$E$3:$E$3000,'Checklist.loc DATA'!$D$3:$D$3000=J978,"#no matching result in Checklist.loc DATA")="MISSING",_xlfn._xlws.FILTER('Checklist.loc DATA'!$E$3:$E$3000,'Checklist.loc DATA'!$D$3:$D$3000=J978,"#no matching result in Checklist.loc DATA")=""),
          IF(_xlfn._xlws.FILTER('CLUE. Integrator'!$C$2:$C$3000,'CLUE. Integrator'!$D$2:$D$3000=J978,"#no matching result in aircraft CLUE_Integrator")="0","#Text found in aircraft CLUE_Integrator but no matching entry name; check that you copy-pasted entry names",
                   _xlfn._xlws.FILTER('CLUE. Integrator'!$C$2:$C$3000,'CLUE. Integrator'!$D$2:$D$3000=J978,"#no matching result in aircraft CLUE_Integrator")),
           _xlfn._xlws.FILTER('Checklist.loc DATA'!$E$3:$E$3000,'Checklist.loc DATA'!$D$3:$D$3000=J978,"#no matching result in Checklist.loc DATA")))</f>
        <v/>
      </c>
      <c r="L978" s="63" t="str">
        <f>IF('Integrator tracking'!G987="","",'Integrator tracking'!G987)</f>
        <v/>
      </c>
      <c r="M978" s="14" t="str">
        <f t="shared" si="30"/>
        <v/>
      </c>
      <c r="N978" s="14" t="str">
        <f>IF(F978="","",
_xlfn.CONCAT('Resource Checklist generator'!$A$2,UPPER('Resource Checklist generator'!$O$1),SUBSTITUTE(_xlfn.CONCAT(G978,"_",I978),"GAME.CHECKLIST_",""),"_",T978,'Resource Checklist generator'!$M$2,L978,'Resource Checklist generator'!$K$2,CHAR(10),
    'Resource Checklist generator'!$L$1,'Resource Checklist generator'!$N$2,'Resource Checklist generator'!$K$1,CHAR(10),
    'Resource Checklist generator'!$N$1
))</f>
        <v/>
      </c>
      <c r="O978" s="14" t="str">
        <f>IF(NOT(OR(U978=0,U978="")),_xlfn.CONCAT('Resource Checklist generator'!$G$2,U978,'Resource Checklist generator'!$H$2,CHAR(10),'Resource Checklist generator'!$I$2),"")</f>
        <v/>
      </c>
      <c r="P978" s="14" t="str">
        <f>IF(NOT(OR(V978=0,V978="")),_xlfn.CONCAT('Resource Checklist generator'!$J$2,V978,'Resource Checklist generator'!$H$2,CHAR(10),'Resource Checklist generator'!$L$2),"")</f>
        <v/>
      </c>
      <c r="Q978" s="14" t="str">
        <f>IF(F978="","",
    _xlfn.CONCAT('Resource Checklist generator'!$A$1,UPPER('Resource Checklist generator'!$O$1),SUBSTITUTE(_xlfn.CONCAT(G978,"_",I978),"GAME.CHECKLIST_",""),'Resource Checklist generator'!$B$1,CHAR(10),
    'Resource Checklist generator'!$C$1,G978,'Resource Checklist generator'!$D$1,I978,'Resource Checklist generator'!$E$1,CHAR(10),
    IF(K978="","",_xlfn.CONCAT('Resource Checklist generator'!$F$1,K978,'Resource Checklist generator'!$G$1,CHAR(10))),
    'Resource Checklist generator'!$J$1,'Resource Checklist generator'!$K$1,CHAR(10),
    'Resource Checklist generator'!$N$1)
)</f>
        <v/>
      </c>
      <c r="R978" s="14"/>
      <c r="S978" s="14" t="str">
        <f t="shared" si="31"/>
        <v/>
      </c>
      <c r="T978" s="14" t="str" cm="1">
        <f t="array" ref="T978">IF(Q978="","",MATCH(MID(Q978,1,255),MID($R$3:$R$999,1,255),0))</f>
        <v/>
      </c>
      <c r="U978" s="14"/>
      <c r="V978" s="14"/>
    </row>
    <row r="979" spans="2:22">
      <c r="B979" s="9"/>
      <c r="C979" s="46" t="str" cm="1">
        <f t="array" ref="C979">IF(B979="","",
       IF(OR(_xlfn._xlws.FILTER('Checklist.loc DATA'!$D$3:$D$3000,'Checklist.loc DATA'!$C$3:$C$3000=B979,"#no matching result in Checklist.loc DATA")="#no matching result found in Checklist.loc DATA",_xlfn._xlws.FILTER('Checklist.loc DATA'!$D$3:$D$3000,'Checklist.loc DATA'!$C$3:$C$3000=B979,"#no matching result in Checklist.loc DATA")="MISSING",_xlfn._xlws.FILTER('Checklist.loc DATA'!$D$3:$D$3000,'Checklist.loc DATA'!$C$3:$C$3000=B979,"#no matching result in Checklist.loc DATA")=""),
            IF(_xlfn._xlws.FILTER('GAME.CHECKLIST_ Integrator'!$C$2:$C$3000,'GAME.CHECKLIST_ Integrator'!$D$2:$D$3000=B979,"#no matching result in GAME.CHECKLIST Integrator")="0","#Text found in aircraft PAGE_Integrator but no matching entry name; check that you copy-pasted entry names",
                   _xlfn._xlws.FILTER('GAME.CHECKLIST_ Integrator'!$C$2:$C$3000,'GAME.CHECKLIST_ Integrator'!$D$2:$D$3000=B979,"#no matching result in GAME.CHECKLIST Integrator")),
           _xlfn._xlws.FILTER('Checklist.loc DATA'!$D$3:$D$3000,'Checklist.loc DATA'!$C$3:$C$3000=B979,"#no matching result in Checklist.loc DATA")))</f>
        <v/>
      </c>
      <c r="D979" s="54"/>
      <c r="E979" s="46" t="str" cm="1">
        <f t="array" ref="E979">IF(D979="","",
       IF(OR(_xlfn._xlws.FILTER('Checklist.loc DATA'!$D$3:$D$3000,'Checklist.loc DATA'!$C$3:$C$3000=D979,"#no matching result in Checklist.loc DATA")="#no matching result found in Checklist.loc DATA",_xlfn._xlws.FILTER('Checklist.loc DATA'!$D$3:$D$3000,'Checklist.loc DATA'!$C$3:$C$3000=D979,"#no matching result in Checklist.loc DATA")="MISSING",_xlfn._xlws.FILTER('Checklist.loc DATA'!$D$3:$D$3000,'Checklist.loc DATA'!$C$3:$C$3000=D979,"#no matching result in Checklist.loc DATA")=""),
            IF(_xlfn._xlws.FILTER('GAME.CHECKLIST_ Integrator'!$C$2:$C$3000,'GAME.CHECKLIST_ Integrator'!$D$2:$D$3000=D979,"#no matching result in GAME.CHECKLIST Integrator")="0","#Text found in aircraft PAGE_Integrator but no matching entry name; check that you copy-pasted entry names",
                   _xlfn._xlws.FILTER('GAME.CHECKLIST_ Integrator'!$C$2:$C$3000,'GAME.CHECKLIST_ Integrator'!$D$2:$D$3000=D979,"#no matching result in GAME.CHECKLIST Integrator")),
           _xlfn._xlws.FILTER('Checklist.loc DATA'!$D$3:$D$3000,'Checklist.loc DATA'!$C$3:$C$3000=D979,"#no matching result in Checklist.loc DATA")))</f>
        <v/>
      </c>
      <c r="F979" s="52"/>
      <c r="G979" s="46" t="str" cm="1">
        <f t="array" ref="G979">IF(F979="","",
       IF(OR(_xlfn._xlws.FILTER('Checklist.loc DATA'!$D$3:$D$3000,'Checklist.loc DATA'!$C$3:$C$3000=F979,"#no matching result in Checklist.loc DATA")="#no matching result found in Checklist.loc DATA",_xlfn._xlws.FILTER('Checklist.loc DATA'!$D$3:$D$3000,'Checklist.loc DATA'!$C$3:$C$3000=F979,"#no matching result in Checklist.loc DATA")="MISSING",_xlfn._xlws.FILTER('Checklist.loc DATA'!$D$3:$D$3000,'Checklist.loc DATA'!$C$3:$C$3000=F979,"#no matching result in Checklist.loc DATA")=""),
            IF(_xlfn._xlws.FILTER('GAME.CHECKLIST_ Integrator'!$C$2:$C$3000,'GAME.CHECKLIST_ Integrator'!$D$2:$D$3000=F979,"#no matching result in GAME.CHECKLIST Integrator")="0","#Text found in aircraft PAGE_Integrator but no matching entry name; check that you copy-pasted entry names",
                   _xlfn._xlws.FILTER('GAME.CHECKLIST_ Integrator'!$C$2:$C$3000,'GAME.CHECKLIST_ Integrator'!$D$2:$D$3000=F979,"#no matching result in GAME.CHECKLIST Integrator")),
           _xlfn._xlws.FILTER('Checklist.loc DATA'!$D$3:$D$3000,'Checklist.loc DATA'!$C$3:$C$3000=F979,"#no matching result in Checklist.loc DATA")))</f>
        <v/>
      </c>
      <c r="H979" s="61"/>
      <c r="I979" s="46" t="str" cm="1">
        <f t="array" ref="I979">IF(H979="","",
       IF(OR(_xlfn._xlws.FILTER('Checklist.loc DATA'!$D$3:$D$3000,'Checklist.loc DATA'!$C$3:$C$3000=H979,"#no matching result in Checklist.loc DATA")="#no matching result found in Checklist.loc DATA",_xlfn._xlws.FILTER('Checklist.loc DATA'!$D$3:$D$3000,'Checklist.loc DATA'!$C$3:$C$3000=H979,"#no matching result in Checklist.loc DATA")="MISSING",_xlfn._xlws.FILTER('Checklist.loc DATA'!$D$3:$D$3000,'Checklist.loc DATA'!$C$3:$C$3000=H979,"#no matching result in Checklist.loc DATA")=""),
            IF(_xlfn._xlws.FILTER('GAME.CHECKLIST_ Integrator'!$C$2:$C$3000,'GAME.CHECKLIST_ Integrator'!$D$2:$D$3000=H979,"#no matching result in GAME.CHECKLIST Integrator")="0","#Text found in aircraft PAGE_Integrator but no matching entry name; check that you copy-pasted entry names",
                   _xlfn._xlws.FILTER('GAME.CHECKLIST_ Integrator'!$C$2:$C$3000,'GAME.CHECKLIST_ Integrator'!$D$2:$D$3000=H979,"#no matching result in GAME.CHECKLIST Integrator")),
           _xlfn._xlws.FILTER('Checklist.loc DATA'!$D$3:$D$3000,'Checklist.loc DATA'!$C$3:$C$3000=H979,"#no matching result in Checklist.loc DATA")))</f>
        <v/>
      </c>
      <c r="J979" s="48"/>
      <c r="K979" s="46" t="str" cm="1">
        <f t="array" ref="K979">IF(OR(J979="",J979=0),"",
       IF(OR(_xlfn._xlws.FILTER('Checklist.loc DATA'!$E$3:$E$3000,'Checklist.loc DATA'!$D$3:$D$3000=J979,"#no matching result in Checklist.loc DATA")="#no matching result found in Checklist.loc DATA",_xlfn._xlws.FILTER('Checklist.loc DATA'!$E$3:$E$3000,'Checklist.loc DATA'!$D$3:$D$3000=J979,"#no matching result in Checklist.loc DATA")="MISSING",_xlfn._xlws.FILTER('Checklist.loc DATA'!$E$3:$E$3000,'Checklist.loc DATA'!$D$3:$D$3000=J979,"#no matching result in Checklist.loc DATA")=""),
          IF(_xlfn._xlws.FILTER('CLUE. Integrator'!$C$2:$C$3000,'CLUE. Integrator'!$D$2:$D$3000=J979,"#no matching result in aircraft CLUE_Integrator")="0","#Text found in aircraft CLUE_Integrator but no matching entry name; check that you copy-pasted entry names",
                   _xlfn._xlws.FILTER('CLUE. Integrator'!$C$2:$C$3000,'CLUE. Integrator'!$D$2:$D$3000=J979,"#no matching result in aircraft CLUE_Integrator")),
           _xlfn._xlws.FILTER('Checklist.loc DATA'!$E$3:$E$3000,'Checklist.loc DATA'!$D$3:$D$3000=J979,"#no matching result in Checklist.loc DATA")))</f>
        <v/>
      </c>
      <c r="L979" s="63" t="str">
        <f>IF('Integrator tracking'!G988="","",'Integrator tracking'!G988)</f>
        <v/>
      </c>
      <c r="M979" s="14" t="str">
        <f t="shared" si="30"/>
        <v/>
      </c>
      <c r="N979" s="14" t="str">
        <f>IF(F979="","",
_xlfn.CONCAT('Resource Checklist generator'!$A$2,UPPER('Resource Checklist generator'!$O$1),SUBSTITUTE(_xlfn.CONCAT(G979,"_",I979),"GAME.CHECKLIST_",""),"_",T979,'Resource Checklist generator'!$M$2,L979,'Resource Checklist generator'!$K$2,CHAR(10),
    'Resource Checklist generator'!$L$1,'Resource Checklist generator'!$N$2,'Resource Checklist generator'!$K$1,CHAR(10),
    'Resource Checklist generator'!$N$1
))</f>
        <v/>
      </c>
      <c r="O979" s="14" t="str">
        <f>IF(NOT(OR(U979=0,U979="")),_xlfn.CONCAT('Resource Checklist generator'!$G$2,U979,'Resource Checklist generator'!$H$2,CHAR(10),'Resource Checklist generator'!$I$2),"")</f>
        <v/>
      </c>
      <c r="P979" s="14" t="str">
        <f>IF(NOT(OR(V979=0,V979="")),_xlfn.CONCAT('Resource Checklist generator'!$J$2,V979,'Resource Checklist generator'!$H$2,CHAR(10),'Resource Checklist generator'!$L$2),"")</f>
        <v/>
      </c>
      <c r="Q979" s="14" t="str">
        <f>IF(F979="","",
    _xlfn.CONCAT('Resource Checklist generator'!$A$1,UPPER('Resource Checklist generator'!$O$1),SUBSTITUTE(_xlfn.CONCAT(G979,"_",I979),"GAME.CHECKLIST_",""),'Resource Checklist generator'!$B$1,CHAR(10),
    'Resource Checklist generator'!$C$1,G979,'Resource Checklist generator'!$D$1,I979,'Resource Checklist generator'!$E$1,CHAR(10),
    IF(K979="","",_xlfn.CONCAT('Resource Checklist generator'!$F$1,K979,'Resource Checklist generator'!$G$1,CHAR(10))),
    'Resource Checklist generator'!$J$1,'Resource Checklist generator'!$K$1,CHAR(10),
    'Resource Checklist generator'!$N$1)
)</f>
        <v/>
      </c>
      <c r="R979" s="14"/>
      <c r="S979" s="14" t="str">
        <f t="shared" si="31"/>
        <v/>
      </c>
      <c r="T979" s="14" t="str" cm="1">
        <f t="array" ref="T979">IF(Q979="","",MATCH(MID(Q979,1,255),MID($R$3:$R$999,1,255),0))</f>
        <v/>
      </c>
      <c r="U979" s="14"/>
      <c r="V979" s="14"/>
    </row>
    <row r="980" spans="2:22">
      <c r="B980" s="9"/>
      <c r="C980" s="46" t="str" cm="1">
        <f t="array" ref="C980">IF(B980="","",
       IF(OR(_xlfn._xlws.FILTER('Checklist.loc DATA'!$D$3:$D$3000,'Checklist.loc DATA'!$C$3:$C$3000=B980,"#no matching result in Checklist.loc DATA")="#no matching result found in Checklist.loc DATA",_xlfn._xlws.FILTER('Checklist.loc DATA'!$D$3:$D$3000,'Checklist.loc DATA'!$C$3:$C$3000=B980,"#no matching result in Checklist.loc DATA")="MISSING",_xlfn._xlws.FILTER('Checklist.loc DATA'!$D$3:$D$3000,'Checklist.loc DATA'!$C$3:$C$3000=B980,"#no matching result in Checklist.loc DATA")=""),
            IF(_xlfn._xlws.FILTER('GAME.CHECKLIST_ Integrator'!$C$2:$C$3000,'GAME.CHECKLIST_ Integrator'!$D$2:$D$3000=B980,"#no matching result in GAME.CHECKLIST Integrator")="0","#Text found in aircraft PAGE_Integrator but no matching entry name; check that you copy-pasted entry names",
                   _xlfn._xlws.FILTER('GAME.CHECKLIST_ Integrator'!$C$2:$C$3000,'GAME.CHECKLIST_ Integrator'!$D$2:$D$3000=B980,"#no matching result in GAME.CHECKLIST Integrator")),
           _xlfn._xlws.FILTER('Checklist.loc DATA'!$D$3:$D$3000,'Checklist.loc DATA'!$C$3:$C$3000=B980,"#no matching result in Checklist.loc DATA")))</f>
        <v/>
      </c>
      <c r="D980" s="54"/>
      <c r="E980" s="46" t="str" cm="1">
        <f t="array" ref="E980">IF(D980="","",
       IF(OR(_xlfn._xlws.FILTER('Checklist.loc DATA'!$D$3:$D$3000,'Checklist.loc DATA'!$C$3:$C$3000=D980,"#no matching result in Checklist.loc DATA")="#no matching result found in Checklist.loc DATA",_xlfn._xlws.FILTER('Checklist.loc DATA'!$D$3:$D$3000,'Checklist.loc DATA'!$C$3:$C$3000=D980,"#no matching result in Checklist.loc DATA")="MISSING",_xlfn._xlws.FILTER('Checklist.loc DATA'!$D$3:$D$3000,'Checklist.loc DATA'!$C$3:$C$3000=D980,"#no matching result in Checklist.loc DATA")=""),
            IF(_xlfn._xlws.FILTER('GAME.CHECKLIST_ Integrator'!$C$2:$C$3000,'GAME.CHECKLIST_ Integrator'!$D$2:$D$3000=D980,"#no matching result in GAME.CHECKLIST Integrator")="0","#Text found in aircraft PAGE_Integrator but no matching entry name; check that you copy-pasted entry names",
                   _xlfn._xlws.FILTER('GAME.CHECKLIST_ Integrator'!$C$2:$C$3000,'GAME.CHECKLIST_ Integrator'!$D$2:$D$3000=D980,"#no matching result in GAME.CHECKLIST Integrator")),
           _xlfn._xlws.FILTER('Checklist.loc DATA'!$D$3:$D$3000,'Checklist.loc DATA'!$C$3:$C$3000=D980,"#no matching result in Checklist.loc DATA")))</f>
        <v/>
      </c>
      <c r="F980" s="52"/>
      <c r="G980" s="46" t="str" cm="1">
        <f t="array" ref="G980">IF(F980="","",
       IF(OR(_xlfn._xlws.FILTER('Checklist.loc DATA'!$D$3:$D$3000,'Checklist.loc DATA'!$C$3:$C$3000=F980,"#no matching result in Checklist.loc DATA")="#no matching result found in Checklist.loc DATA",_xlfn._xlws.FILTER('Checklist.loc DATA'!$D$3:$D$3000,'Checklist.loc DATA'!$C$3:$C$3000=F980,"#no matching result in Checklist.loc DATA")="MISSING",_xlfn._xlws.FILTER('Checklist.loc DATA'!$D$3:$D$3000,'Checklist.loc DATA'!$C$3:$C$3000=F980,"#no matching result in Checklist.loc DATA")=""),
            IF(_xlfn._xlws.FILTER('GAME.CHECKLIST_ Integrator'!$C$2:$C$3000,'GAME.CHECKLIST_ Integrator'!$D$2:$D$3000=F980,"#no matching result in GAME.CHECKLIST Integrator")="0","#Text found in aircraft PAGE_Integrator but no matching entry name; check that you copy-pasted entry names",
                   _xlfn._xlws.FILTER('GAME.CHECKLIST_ Integrator'!$C$2:$C$3000,'GAME.CHECKLIST_ Integrator'!$D$2:$D$3000=F980,"#no matching result in GAME.CHECKLIST Integrator")),
           _xlfn._xlws.FILTER('Checklist.loc DATA'!$D$3:$D$3000,'Checklist.loc DATA'!$C$3:$C$3000=F980,"#no matching result in Checklist.loc DATA")))</f>
        <v/>
      </c>
      <c r="H980" s="61"/>
      <c r="I980" s="46" t="str" cm="1">
        <f t="array" ref="I980">IF(H980="","",
       IF(OR(_xlfn._xlws.FILTER('Checklist.loc DATA'!$D$3:$D$3000,'Checklist.loc DATA'!$C$3:$C$3000=H980,"#no matching result in Checklist.loc DATA")="#no matching result found in Checklist.loc DATA",_xlfn._xlws.FILTER('Checklist.loc DATA'!$D$3:$D$3000,'Checklist.loc DATA'!$C$3:$C$3000=H980,"#no matching result in Checklist.loc DATA")="MISSING",_xlfn._xlws.FILTER('Checklist.loc DATA'!$D$3:$D$3000,'Checklist.loc DATA'!$C$3:$C$3000=H980,"#no matching result in Checklist.loc DATA")=""),
            IF(_xlfn._xlws.FILTER('GAME.CHECKLIST_ Integrator'!$C$2:$C$3000,'GAME.CHECKLIST_ Integrator'!$D$2:$D$3000=H980,"#no matching result in GAME.CHECKLIST Integrator")="0","#Text found in aircraft PAGE_Integrator but no matching entry name; check that you copy-pasted entry names",
                   _xlfn._xlws.FILTER('GAME.CHECKLIST_ Integrator'!$C$2:$C$3000,'GAME.CHECKLIST_ Integrator'!$D$2:$D$3000=H980,"#no matching result in GAME.CHECKLIST Integrator")),
           _xlfn._xlws.FILTER('Checklist.loc DATA'!$D$3:$D$3000,'Checklist.loc DATA'!$C$3:$C$3000=H980,"#no matching result in Checklist.loc DATA")))</f>
        <v/>
      </c>
      <c r="J980" s="48"/>
      <c r="K980" s="46" t="str" cm="1">
        <f t="array" ref="K980">IF(OR(J980="",J980=0),"",
       IF(OR(_xlfn._xlws.FILTER('Checklist.loc DATA'!$E$3:$E$3000,'Checklist.loc DATA'!$D$3:$D$3000=J980,"#no matching result in Checklist.loc DATA")="#no matching result found in Checklist.loc DATA",_xlfn._xlws.FILTER('Checklist.loc DATA'!$E$3:$E$3000,'Checklist.loc DATA'!$D$3:$D$3000=J980,"#no matching result in Checklist.loc DATA")="MISSING",_xlfn._xlws.FILTER('Checklist.loc DATA'!$E$3:$E$3000,'Checklist.loc DATA'!$D$3:$D$3000=J980,"#no matching result in Checklist.loc DATA")=""),
          IF(_xlfn._xlws.FILTER('CLUE. Integrator'!$C$2:$C$3000,'CLUE. Integrator'!$D$2:$D$3000=J980,"#no matching result in aircraft CLUE_Integrator")="0","#Text found in aircraft CLUE_Integrator but no matching entry name; check that you copy-pasted entry names",
                   _xlfn._xlws.FILTER('CLUE. Integrator'!$C$2:$C$3000,'CLUE. Integrator'!$D$2:$D$3000=J980,"#no matching result in aircraft CLUE_Integrator")),
           _xlfn._xlws.FILTER('Checklist.loc DATA'!$E$3:$E$3000,'Checklist.loc DATA'!$D$3:$D$3000=J980,"#no matching result in Checklist.loc DATA")))</f>
        <v/>
      </c>
      <c r="L980" s="63" t="str">
        <f>IF('Integrator tracking'!G989="","",'Integrator tracking'!G989)</f>
        <v/>
      </c>
      <c r="M980" s="14" t="str">
        <f t="shared" si="30"/>
        <v/>
      </c>
      <c r="N980" s="14" t="str">
        <f>IF(F980="","",
_xlfn.CONCAT('Resource Checklist generator'!$A$2,UPPER('Resource Checklist generator'!$O$1),SUBSTITUTE(_xlfn.CONCAT(G980,"_",I980),"GAME.CHECKLIST_",""),"_",T980,'Resource Checklist generator'!$M$2,L980,'Resource Checklist generator'!$K$2,CHAR(10),
    'Resource Checklist generator'!$L$1,'Resource Checklist generator'!$N$2,'Resource Checklist generator'!$K$1,CHAR(10),
    'Resource Checklist generator'!$N$1
))</f>
        <v/>
      </c>
      <c r="O980" s="14" t="str">
        <f>IF(NOT(OR(U980=0,U980="")),_xlfn.CONCAT('Resource Checklist generator'!$G$2,U980,'Resource Checklist generator'!$H$2,CHAR(10),'Resource Checklist generator'!$I$2),"")</f>
        <v/>
      </c>
      <c r="P980" s="14" t="str">
        <f>IF(NOT(OR(V980=0,V980="")),_xlfn.CONCAT('Resource Checklist generator'!$J$2,V980,'Resource Checklist generator'!$H$2,CHAR(10),'Resource Checklist generator'!$L$2),"")</f>
        <v/>
      </c>
      <c r="Q980" s="14" t="str">
        <f>IF(F980="","",
    _xlfn.CONCAT('Resource Checklist generator'!$A$1,UPPER('Resource Checklist generator'!$O$1),SUBSTITUTE(_xlfn.CONCAT(G980,"_",I980),"GAME.CHECKLIST_",""),'Resource Checklist generator'!$B$1,CHAR(10),
    'Resource Checklist generator'!$C$1,G980,'Resource Checklist generator'!$D$1,I980,'Resource Checklist generator'!$E$1,CHAR(10),
    IF(K980="","",_xlfn.CONCAT('Resource Checklist generator'!$F$1,K980,'Resource Checklist generator'!$G$1,CHAR(10))),
    'Resource Checklist generator'!$J$1,'Resource Checklist generator'!$K$1,CHAR(10),
    'Resource Checklist generator'!$N$1)
)</f>
        <v/>
      </c>
      <c r="R980" s="14"/>
      <c r="S980" s="14" t="str">
        <f t="shared" si="31"/>
        <v/>
      </c>
      <c r="T980" s="14" t="str" cm="1">
        <f t="array" ref="T980">IF(Q980="","",MATCH(MID(Q980,1,255),MID($R$3:$R$999,1,255),0))</f>
        <v/>
      </c>
      <c r="U980" s="14"/>
      <c r="V980" s="14"/>
    </row>
    <row r="981" spans="2:22">
      <c r="B981" s="9"/>
      <c r="C981" s="46" t="str" cm="1">
        <f t="array" ref="C981">IF(B981="","",
       IF(OR(_xlfn._xlws.FILTER('Checklist.loc DATA'!$D$3:$D$3000,'Checklist.loc DATA'!$C$3:$C$3000=B981,"#no matching result in Checklist.loc DATA")="#no matching result found in Checklist.loc DATA",_xlfn._xlws.FILTER('Checklist.loc DATA'!$D$3:$D$3000,'Checklist.loc DATA'!$C$3:$C$3000=B981,"#no matching result in Checklist.loc DATA")="MISSING",_xlfn._xlws.FILTER('Checklist.loc DATA'!$D$3:$D$3000,'Checklist.loc DATA'!$C$3:$C$3000=B981,"#no matching result in Checklist.loc DATA")=""),
            IF(_xlfn._xlws.FILTER('GAME.CHECKLIST_ Integrator'!$C$2:$C$3000,'GAME.CHECKLIST_ Integrator'!$D$2:$D$3000=B981,"#no matching result in GAME.CHECKLIST Integrator")="0","#Text found in aircraft PAGE_Integrator but no matching entry name; check that you copy-pasted entry names",
                   _xlfn._xlws.FILTER('GAME.CHECKLIST_ Integrator'!$C$2:$C$3000,'GAME.CHECKLIST_ Integrator'!$D$2:$D$3000=B981,"#no matching result in GAME.CHECKLIST Integrator")),
           _xlfn._xlws.FILTER('Checklist.loc DATA'!$D$3:$D$3000,'Checklist.loc DATA'!$C$3:$C$3000=B981,"#no matching result in Checklist.loc DATA")))</f>
        <v/>
      </c>
      <c r="D981" s="54"/>
      <c r="E981" s="46" t="str" cm="1">
        <f t="array" ref="E981">IF(D981="","",
       IF(OR(_xlfn._xlws.FILTER('Checklist.loc DATA'!$D$3:$D$3000,'Checklist.loc DATA'!$C$3:$C$3000=D981,"#no matching result in Checklist.loc DATA")="#no matching result found in Checklist.loc DATA",_xlfn._xlws.FILTER('Checklist.loc DATA'!$D$3:$D$3000,'Checklist.loc DATA'!$C$3:$C$3000=D981,"#no matching result in Checklist.loc DATA")="MISSING",_xlfn._xlws.FILTER('Checklist.loc DATA'!$D$3:$D$3000,'Checklist.loc DATA'!$C$3:$C$3000=D981,"#no matching result in Checklist.loc DATA")=""),
            IF(_xlfn._xlws.FILTER('GAME.CHECKLIST_ Integrator'!$C$2:$C$3000,'GAME.CHECKLIST_ Integrator'!$D$2:$D$3000=D981,"#no matching result in GAME.CHECKLIST Integrator")="0","#Text found in aircraft PAGE_Integrator but no matching entry name; check that you copy-pasted entry names",
                   _xlfn._xlws.FILTER('GAME.CHECKLIST_ Integrator'!$C$2:$C$3000,'GAME.CHECKLIST_ Integrator'!$D$2:$D$3000=D981,"#no matching result in GAME.CHECKLIST Integrator")),
           _xlfn._xlws.FILTER('Checklist.loc DATA'!$D$3:$D$3000,'Checklist.loc DATA'!$C$3:$C$3000=D981,"#no matching result in Checklist.loc DATA")))</f>
        <v/>
      </c>
      <c r="F981" s="52"/>
      <c r="G981" s="46" t="str" cm="1">
        <f t="array" ref="G981">IF(F981="","",
       IF(OR(_xlfn._xlws.FILTER('Checklist.loc DATA'!$D$3:$D$3000,'Checklist.loc DATA'!$C$3:$C$3000=F981,"#no matching result in Checklist.loc DATA")="#no matching result found in Checklist.loc DATA",_xlfn._xlws.FILTER('Checklist.loc DATA'!$D$3:$D$3000,'Checklist.loc DATA'!$C$3:$C$3000=F981,"#no matching result in Checklist.loc DATA")="MISSING",_xlfn._xlws.FILTER('Checklist.loc DATA'!$D$3:$D$3000,'Checklist.loc DATA'!$C$3:$C$3000=F981,"#no matching result in Checklist.loc DATA")=""),
            IF(_xlfn._xlws.FILTER('GAME.CHECKLIST_ Integrator'!$C$2:$C$3000,'GAME.CHECKLIST_ Integrator'!$D$2:$D$3000=F981,"#no matching result in GAME.CHECKLIST Integrator")="0","#Text found in aircraft PAGE_Integrator but no matching entry name; check that you copy-pasted entry names",
                   _xlfn._xlws.FILTER('GAME.CHECKLIST_ Integrator'!$C$2:$C$3000,'GAME.CHECKLIST_ Integrator'!$D$2:$D$3000=F981,"#no matching result in GAME.CHECKLIST Integrator")),
           _xlfn._xlws.FILTER('Checklist.loc DATA'!$D$3:$D$3000,'Checklist.loc DATA'!$C$3:$C$3000=F981,"#no matching result in Checklist.loc DATA")))</f>
        <v/>
      </c>
      <c r="H981" s="61"/>
      <c r="I981" s="46" t="str" cm="1">
        <f t="array" ref="I981">IF(H981="","",
       IF(OR(_xlfn._xlws.FILTER('Checklist.loc DATA'!$D$3:$D$3000,'Checklist.loc DATA'!$C$3:$C$3000=H981,"#no matching result in Checklist.loc DATA")="#no matching result found in Checklist.loc DATA",_xlfn._xlws.FILTER('Checklist.loc DATA'!$D$3:$D$3000,'Checklist.loc DATA'!$C$3:$C$3000=H981,"#no matching result in Checklist.loc DATA")="MISSING",_xlfn._xlws.FILTER('Checklist.loc DATA'!$D$3:$D$3000,'Checklist.loc DATA'!$C$3:$C$3000=H981,"#no matching result in Checklist.loc DATA")=""),
            IF(_xlfn._xlws.FILTER('GAME.CHECKLIST_ Integrator'!$C$2:$C$3000,'GAME.CHECKLIST_ Integrator'!$D$2:$D$3000=H981,"#no matching result in GAME.CHECKLIST Integrator")="0","#Text found in aircraft PAGE_Integrator but no matching entry name; check that you copy-pasted entry names",
                   _xlfn._xlws.FILTER('GAME.CHECKLIST_ Integrator'!$C$2:$C$3000,'GAME.CHECKLIST_ Integrator'!$D$2:$D$3000=H981,"#no matching result in GAME.CHECKLIST Integrator")),
           _xlfn._xlws.FILTER('Checklist.loc DATA'!$D$3:$D$3000,'Checklist.loc DATA'!$C$3:$C$3000=H981,"#no matching result in Checklist.loc DATA")))</f>
        <v/>
      </c>
      <c r="J981" s="48"/>
      <c r="K981" s="46" t="str" cm="1">
        <f t="array" ref="K981">IF(OR(J981="",J981=0),"",
       IF(OR(_xlfn._xlws.FILTER('Checklist.loc DATA'!$E$3:$E$3000,'Checklist.loc DATA'!$D$3:$D$3000=J981,"#no matching result in Checklist.loc DATA")="#no matching result found in Checklist.loc DATA",_xlfn._xlws.FILTER('Checklist.loc DATA'!$E$3:$E$3000,'Checklist.loc DATA'!$D$3:$D$3000=J981,"#no matching result in Checklist.loc DATA")="MISSING",_xlfn._xlws.FILTER('Checklist.loc DATA'!$E$3:$E$3000,'Checklist.loc DATA'!$D$3:$D$3000=J981,"#no matching result in Checklist.loc DATA")=""),
          IF(_xlfn._xlws.FILTER('CLUE. Integrator'!$C$2:$C$3000,'CLUE. Integrator'!$D$2:$D$3000=J981,"#no matching result in aircraft CLUE_Integrator")="0","#Text found in aircraft CLUE_Integrator but no matching entry name; check that you copy-pasted entry names",
                   _xlfn._xlws.FILTER('CLUE. Integrator'!$C$2:$C$3000,'CLUE. Integrator'!$D$2:$D$3000=J981,"#no matching result in aircraft CLUE_Integrator")),
           _xlfn._xlws.FILTER('Checklist.loc DATA'!$E$3:$E$3000,'Checklist.loc DATA'!$D$3:$D$3000=J981,"#no matching result in Checklist.loc DATA")))</f>
        <v/>
      </c>
      <c r="L981" s="63" t="str">
        <f>IF('Integrator tracking'!G990="","",'Integrator tracking'!G990)</f>
        <v/>
      </c>
      <c r="M981" s="14" t="str">
        <f t="shared" si="30"/>
        <v/>
      </c>
      <c r="N981" s="14" t="str">
        <f>IF(F981="","",
_xlfn.CONCAT('Resource Checklist generator'!$A$2,UPPER('Resource Checklist generator'!$O$1),SUBSTITUTE(_xlfn.CONCAT(G981,"_",I981),"GAME.CHECKLIST_",""),"_",T981,'Resource Checklist generator'!$M$2,L981,'Resource Checklist generator'!$K$2,CHAR(10),
    'Resource Checklist generator'!$L$1,'Resource Checklist generator'!$N$2,'Resource Checklist generator'!$K$1,CHAR(10),
    'Resource Checklist generator'!$N$1
))</f>
        <v/>
      </c>
      <c r="O981" s="14" t="str">
        <f>IF(NOT(OR(U981=0,U981="")),_xlfn.CONCAT('Resource Checklist generator'!$G$2,U981,'Resource Checklist generator'!$H$2,CHAR(10),'Resource Checklist generator'!$I$2),"")</f>
        <v/>
      </c>
      <c r="P981" s="14" t="str">
        <f>IF(NOT(OR(V981=0,V981="")),_xlfn.CONCAT('Resource Checklist generator'!$J$2,V981,'Resource Checklist generator'!$H$2,CHAR(10),'Resource Checklist generator'!$L$2),"")</f>
        <v/>
      </c>
      <c r="Q981" s="14" t="str">
        <f>IF(F981="","",
    _xlfn.CONCAT('Resource Checklist generator'!$A$1,UPPER('Resource Checklist generator'!$O$1),SUBSTITUTE(_xlfn.CONCAT(G981,"_",I981),"GAME.CHECKLIST_",""),'Resource Checklist generator'!$B$1,CHAR(10),
    'Resource Checklist generator'!$C$1,G981,'Resource Checklist generator'!$D$1,I981,'Resource Checklist generator'!$E$1,CHAR(10),
    IF(K981="","",_xlfn.CONCAT('Resource Checklist generator'!$F$1,K981,'Resource Checklist generator'!$G$1,CHAR(10))),
    'Resource Checklist generator'!$J$1,'Resource Checklist generator'!$K$1,CHAR(10),
    'Resource Checklist generator'!$N$1)
)</f>
        <v/>
      </c>
      <c r="R981" s="14"/>
      <c r="S981" s="14" t="str">
        <f t="shared" si="31"/>
        <v/>
      </c>
      <c r="T981" s="14" t="str" cm="1">
        <f t="array" ref="T981">IF(Q981="","",MATCH(MID(Q981,1,255),MID($R$3:$R$999,1,255),0))</f>
        <v/>
      </c>
      <c r="U981" s="14"/>
      <c r="V981" s="14"/>
    </row>
    <row r="982" spans="2:22">
      <c r="B982" s="9"/>
      <c r="C982" s="46" t="str" cm="1">
        <f t="array" ref="C982">IF(B982="","",
       IF(OR(_xlfn._xlws.FILTER('Checklist.loc DATA'!$D$3:$D$3000,'Checklist.loc DATA'!$C$3:$C$3000=B982,"#no matching result in Checklist.loc DATA")="#no matching result found in Checklist.loc DATA",_xlfn._xlws.FILTER('Checklist.loc DATA'!$D$3:$D$3000,'Checklist.loc DATA'!$C$3:$C$3000=B982,"#no matching result in Checklist.loc DATA")="MISSING",_xlfn._xlws.FILTER('Checklist.loc DATA'!$D$3:$D$3000,'Checklist.loc DATA'!$C$3:$C$3000=B982,"#no matching result in Checklist.loc DATA")=""),
            IF(_xlfn._xlws.FILTER('GAME.CHECKLIST_ Integrator'!$C$2:$C$3000,'GAME.CHECKLIST_ Integrator'!$D$2:$D$3000=B982,"#no matching result in GAME.CHECKLIST Integrator")="0","#Text found in aircraft PAGE_Integrator but no matching entry name; check that you copy-pasted entry names",
                   _xlfn._xlws.FILTER('GAME.CHECKLIST_ Integrator'!$C$2:$C$3000,'GAME.CHECKLIST_ Integrator'!$D$2:$D$3000=B982,"#no matching result in GAME.CHECKLIST Integrator")),
           _xlfn._xlws.FILTER('Checklist.loc DATA'!$D$3:$D$3000,'Checklist.loc DATA'!$C$3:$C$3000=B982,"#no matching result in Checklist.loc DATA")))</f>
        <v/>
      </c>
      <c r="D982" s="54"/>
      <c r="E982" s="46" t="str" cm="1">
        <f t="array" ref="E982">IF(D982="","",
       IF(OR(_xlfn._xlws.FILTER('Checklist.loc DATA'!$D$3:$D$3000,'Checklist.loc DATA'!$C$3:$C$3000=D982,"#no matching result in Checklist.loc DATA")="#no matching result found in Checklist.loc DATA",_xlfn._xlws.FILTER('Checklist.loc DATA'!$D$3:$D$3000,'Checklist.loc DATA'!$C$3:$C$3000=D982,"#no matching result in Checklist.loc DATA")="MISSING",_xlfn._xlws.FILTER('Checklist.loc DATA'!$D$3:$D$3000,'Checklist.loc DATA'!$C$3:$C$3000=D982,"#no matching result in Checklist.loc DATA")=""),
            IF(_xlfn._xlws.FILTER('GAME.CHECKLIST_ Integrator'!$C$2:$C$3000,'GAME.CHECKLIST_ Integrator'!$D$2:$D$3000=D982,"#no matching result in GAME.CHECKLIST Integrator")="0","#Text found in aircraft PAGE_Integrator but no matching entry name; check that you copy-pasted entry names",
                   _xlfn._xlws.FILTER('GAME.CHECKLIST_ Integrator'!$C$2:$C$3000,'GAME.CHECKLIST_ Integrator'!$D$2:$D$3000=D982,"#no matching result in GAME.CHECKLIST Integrator")),
           _xlfn._xlws.FILTER('Checklist.loc DATA'!$D$3:$D$3000,'Checklist.loc DATA'!$C$3:$C$3000=D982,"#no matching result in Checklist.loc DATA")))</f>
        <v/>
      </c>
      <c r="F982" s="52"/>
      <c r="G982" s="46" t="str" cm="1">
        <f t="array" ref="G982">IF(F982="","",
       IF(OR(_xlfn._xlws.FILTER('Checklist.loc DATA'!$D$3:$D$3000,'Checklist.loc DATA'!$C$3:$C$3000=F982,"#no matching result in Checklist.loc DATA")="#no matching result found in Checklist.loc DATA",_xlfn._xlws.FILTER('Checklist.loc DATA'!$D$3:$D$3000,'Checklist.loc DATA'!$C$3:$C$3000=F982,"#no matching result in Checklist.loc DATA")="MISSING",_xlfn._xlws.FILTER('Checklist.loc DATA'!$D$3:$D$3000,'Checklist.loc DATA'!$C$3:$C$3000=F982,"#no matching result in Checklist.loc DATA")=""),
            IF(_xlfn._xlws.FILTER('GAME.CHECKLIST_ Integrator'!$C$2:$C$3000,'GAME.CHECKLIST_ Integrator'!$D$2:$D$3000=F982,"#no matching result in GAME.CHECKLIST Integrator")="0","#Text found in aircraft PAGE_Integrator but no matching entry name; check that you copy-pasted entry names",
                   _xlfn._xlws.FILTER('GAME.CHECKLIST_ Integrator'!$C$2:$C$3000,'GAME.CHECKLIST_ Integrator'!$D$2:$D$3000=F982,"#no matching result in GAME.CHECKLIST Integrator")),
           _xlfn._xlws.FILTER('Checklist.loc DATA'!$D$3:$D$3000,'Checklist.loc DATA'!$C$3:$C$3000=F982,"#no matching result in Checklist.loc DATA")))</f>
        <v/>
      </c>
      <c r="H982" s="61"/>
      <c r="I982" s="46" t="str" cm="1">
        <f t="array" ref="I982">IF(H982="","",
       IF(OR(_xlfn._xlws.FILTER('Checklist.loc DATA'!$D$3:$D$3000,'Checklist.loc DATA'!$C$3:$C$3000=H982,"#no matching result in Checklist.loc DATA")="#no matching result found in Checklist.loc DATA",_xlfn._xlws.FILTER('Checklist.loc DATA'!$D$3:$D$3000,'Checklist.loc DATA'!$C$3:$C$3000=H982,"#no matching result in Checklist.loc DATA")="MISSING",_xlfn._xlws.FILTER('Checklist.loc DATA'!$D$3:$D$3000,'Checklist.loc DATA'!$C$3:$C$3000=H982,"#no matching result in Checklist.loc DATA")=""),
            IF(_xlfn._xlws.FILTER('GAME.CHECKLIST_ Integrator'!$C$2:$C$3000,'GAME.CHECKLIST_ Integrator'!$D$2:$D$3000=H982,"#no matching result in GAME.CHECKLIST Integrator")="0","#Text found in aircraft PAGE_Integrator but no matching entry name; check that you copy-pasted entry names",
                   _xlfn._xlws.FILTER('GAME.CHECKLIST_ Integrator'!$C$2:$C$3000,'GAME.CHECKLIST_ Integrator'!$D$2:$D$3000=H982,"#no matching result in GAME.CHECKLIST Integrator")),
           _xlfn._xlws.FILTER('Checklist.loc DATA'!$D$3:$D$3000,'Checklist.loc DATA'!$C$3:$C$3000=H982,"#no matching result in Checklist.loc DATA")))</f>
        <v/>
      </c>
      <c r="J982" s="48"/>
      <c r="K982" s="46" t="str" cm="1">
        <f t="array" ref="K982">IF(OR(J982="",J982=0),"",
       IF(OR(_xlfn._xlws.FILTER('Checklist.loc DATA'!$E$3:$E$3000,'Checklist.loc DATA'!$D$3:$D$3000=J982,"#no matching result in Checklist.loc DATA")="#no matching result found in Checklist.loc DATA",_xlfn._xlws.FILTER('Checklist.loc DATA'!$E$3:$E$3000,'Checklist.loc DATA'!$D$3:$D$3000=J982,"#no matching result in Checklist.loc DATA")="MISSING",_xlfn._xlws.FILTER('Checklist.loc DATA'!$E$3:$E$3000,'Checklist.loc DATA'!$D$3:$D$3000=J982,"#no matching result in Checklist.loc DATA")=""),
          IF(_xlfn._xlws.FILTER('CLUE. Integrator'!$C$2:$C$3000,'CLUE. Integrator'!$D$2:$D$3000=J982,"#no matching result in aircraft CLUE_Integrator")="0","#Text found in aircraft CLUE_Integrator but no matching entry name; check that you copy-pasted entry names",
                   _xlfn._xlws.FILTER('CLUE. Integrator'!$C$2:$C$3000,'CLUE. Integrator'!$D$2:$D$3000=J982,"#no matching result in aircraft CLUE_Integrator")),
           _xlfn._xlws.FILTER('Checklist.loc DATA'!$E$3:$E$3000,'Checklist.loc DATA'!$D$3:$D$3000=J982,"#no matching result in Checklist.loc DATA")))</f>
        <v/>
      </c>
      <c r="L982" s="63" t="str">
        <f>IF('Integrator tracking'!G991="","",'Integrator tracking'!G991)</f>
        <v/>
      </c>
      <c r="M982" s="14" t="str">
        <f t="shared" si="30"/>
        <v/>
      </c>
      <c r="N982" s="14" t="str">
        <f>IF(F982="","",
_xlfn.CONCAT('Resource Checklist generator'!$A$2,UPPER('Resource Checklist generator'!$O$1),SUBSTITUTE(_xlfn.CONCAT(G982,"_",I982),"GAME.CHECKLIST_",""),"_",T982,'Resource Checklist generator'!$M$2,L982,'Resource Checklist generator'!$K$2,CHAR(10),
    'Resource Checklist generator'!$L$1,'Resource Checklist generator'!$N$2,'Resource Checklist generator'!$K$1,CHAR(10),
    'Resource Checklist generator'!$N$1
))</f>
        <v/>
      </c>
      <c r="O982" s="14" t="str">
        <f>IF(NOT(OR(U982=0,U982="")),_xlfn.CONCAT('Resource Checklist generator'!$G$2,U982,'Resource Checklist generator'!$H$2,CHAR(10),'Resource Checklist generator'!$I$2),"")</f>
        <v/>
      </c>
      <c r="P982" s="14" t="str">
        <f>IF(NOT(OR(V982=0,V982="")),_xlfn.CONCAT('Resource Checklist generator'!$J$2,V982,'Resource Checklist generator'!$H$2,CHAR(10),'Resource Checklist generator'!$L$2),"")</f>
        <v/>
      </c>
      <c r="Q982" s="14" t="str">
        <f>IF(F982="","",
    _xlfn.CONCAT('Resource Checklist generator'!$A$1,UPPER('Resource Checklist generator'!$O$1),SUBSTITUTE(_xlfn.CONCAT(G982,"_",I982),"GAME.CHECKLIST_",""),'Resource Checklist generator'!$B$1,CHAR(10),
    'Resource Checklist generator'!$C$1,G982,'Resource Checklist generator'!$D$1,I982,'Resource Checklist generator'!$E$1,CHAR(10),
    IF(K982="","",_xlfn.CONCAT('Resource Checklist generator'!$F$1,K982,'Resource Checklist generator'!$G$1,CHAR(10))),
    'Resource Checklist generator'!$J$1,'Resource Checklist generator'!$K$1,CHAR(10),
    'Resource Checklist generator'!$N$1)
)</f>
        <v/>
      </c>
      <c r="R982" s="14"/>
      <c r="S982" s="14" t="str">
        <f t="shared" si="31"/>
        <v/>
      </c>
      <c r="T982" s="14" t="str" cm="1">
        <f t="array" ref="T982">IF(Q982="","",MATCH(MID(Q982,1,255),MID($R$3:$R$999,1,255),0))</f>
        <v/>
      </c>
      <c r="U982" s="14"/>
      <c r="V982" s="14"/>
    </row>
    <row r="983" spans="2:22">
      <c r="B983" s="9"/>
      <c r="C983" s="46" t="str" cm="1">
        <f t="array" ref="C983">IF(B983="","",
       IF(OR(_xlfn._xlws.FILTER('Checklist.loc DATA'!$D$3:$D$3000,'Checklist.loc DATA'!$C$3:$C$3000=B983,"#no matching result in Checklist.loc DATA")="#no matching result found in Checklist.loc DATA",_xlfn._xlws.FILTER('Checklist.loc DATA'!$D$3:$D$3000,'Checklist.loc DATA'!$C$3:$C$3000=B983,"#no matching result in Checklist.loc DATA")="MISSING",_xlfn._xlws.FILTER('Checklist.loc DATA'!$D$3:$D$3000,'Checklist.loc DATA'!$C$3:$C$3000=B983,"#no matching result in Checklist.loc DATA")=""),
            IF(_xlfn._xlws.FILTER('GAME.CHECKLIST_ Integrator'!$C$2:$C$3000,'GAME.CHECKLIST_ Integrator'!$D$2:$D$3000=B983,"#no matching result in GAME.CHECKLIST Integrator")="0","#Text found in aircraft PAGE_Integrator but no matching entry name; check that you copy-pasted entry names",
                   _xlfn._xlws.FILTER('GAME.CHECKLIST_ Integrator'!$C$2:$C$3000,'GAME.CHECKLIST_ Integrator'!$D$2:$D$3000=B983,"#no matching result in GAME.CHECKLIST Integrator")),
           _xlfn._xlws.FILTER('Checklist.loc DATA'!$D$3:$D$3000,'Checklist.loc DATA'!$C$3:$C$3000=B983,"#no matching result in Checklist.loc DATA")))</f>
        <v/>
      </c>
      <c r="D983" s="54"/>
      <c r="E983" s="46" t="str" cm="1">
        <f t="array" ref="E983">IF(D983="","",
       IF(OR(_xlfn._xlws.FILTER('Checklist.loc DATA'!$D$3:$D$3000,'Checklist.loc DATA'!$C$3:$C$3000=D983,"#no matching result in Checklist.loc DATA")="#no matching result found in Checklist.loc DATA",_xlfn._xlws.FILTER('Checklist.loc DATA'!$D$3:$D$3000,'Checklist.loc DATA'!$C$3:$C$3000=D983,"#no matching result in Checklist.loc DATA")="MISSING",_xlfn._xlws.FILTER('Checklist.loc DATA'!$D$3:$D$3000,'Checklist.loc DATA'!$C$3:$C$3000=D983,"#no matching result in Checklist.loc DATA")=""),
            IF(_xlfn._xlws.FILTER('GAME.CHECKLIST_ Integrator'!$C$2:$C$3000,'GAME.CHECKLIST_ Integrator'!$D$2:$D$3000=D983,"#no matching result in GAME.CHECKLIST Integrator")="0","#Text found in aircraft PAGE_Integrator but no matching entry name; check that you copy-pasted entry names",
                   _xlfn._xlws.FILTER('GAME.CHECKLIST_ Integrator'!$C$2:$C$3000,'GAME.CHECKLIST_ Integrator'!$D$2:$D$3000=D983,"#no matching result in GAME.CHECKLIST Integrator")),
           _xlfn._xlws.FILTER('Checklist.loc DATA'!$D$3:$D$3000,'Checklist.loc DATA'!$C$3:$C$3000=D983,"#no matching result in Checklist.loc DATA")))</f>
        <v/>
      </c>
      <c r="F983" s="52"/>
      <c r="G983" s="46" t="str" cm="1">
        <f t="array" ref="G983">IF(F983="","",
       IF(OR(_xlfn._xlws.FILTER('Checklist.loc DATA'!$D$3:$D$3000,'Checklist.loc DATA'!$C$3:$C$3000=F983,"#no matching result in Checklist.loc DATA")="#no matching result found in Checklist.loc DATA",_xlfn._xlws.FILTER('Checklist.loc DATA'!$D$3:$D$3000,'Checklist.loc DATA'!$C$3:$C$3000=F983,"#no matching result in Checklist.loc DATA")="MISSING",_xlfn._xlws.FILTER('Checklist.loc DATA'!$D$3:$D$3000,'Checklist.loc DATA'!$C$3:$C$3000=F983,"#no matching result in Checklist.loc DATA")=""),
            IF(_xlfn._xlws.FILTER('GAME.CHECKLIST_ Integrator'!$C$2:$C$3000,'GAME.CHECKLIST_ Integrator'!$D$2:$D$3000=F983,"#no matching result in GAME.CHECKLIST Integrator")="0","#Text found in aircraft PAGE_Integrator but no matching entry name; check that you copy-pasted entry names",
                   _xlfn._xlws.FILTER('GAME.CHECKLIST_ Integrator'!$C$2:$C$3000,'GAME.CHECKLIST_ Integrator'!$D$2:$D$3000=F983,"#no matching result in GAME.CHECKLIST Integrator")),
           _xlfn._xlws.FILTER('Checklist.loc DATA'!$D$3:$D$3000,'Checklist.loc DATA'!$C$3:$C$3000=F983,"#no matching result in Checklist.loc DATA")))</f>
        <v/>
      </c>
      <c r="H983" s="61"/>
      <c r="I983" s="46" t="str" cm="1">
        <f t="array" ref="I983">IF(H983="","",
       IF(OR(_xlfn._xlws.FILTER('Checklist.loc DATA'!$D$3:$D$3000,'Checklist.loc DATA'!$C$3:$C$3000=H983,"#no matching result in Checklist.loc DATA")="#no matching result found in Checklist.loc DATA",_xlfn._xlws.FILTER('Checklist.loc DATA'!$D$3:$D$3000,'Checklist.loc DATA'!$C$3:$C$3000=H983,"#no matching result in Checklist.loc DATA")="MISSING",_xlfn._xlws.FILTER('Checklist.loc DATA'!$D$3:$D$3000,'Checklist.loc DATA'!$C$3:$C$3000=H983,"#no matching result in Checklist.loc DATA")=""),
            IF(_xlfn._xlws.FILTER('GAME.CHECKLIST_ Integrator'!$C$2:$C$3000,'GAME.CHECKLIST_ Integrator'!$D$2:$D$3000=H983,"#no matching result in GAME.CHECKLIST Integrator")="0","#Text found in aircraft PAGE_Integrator but no matching entry name; check that you copy-pasted entry names",
                   _xlfn._xlws.FILTER('GAME.CHECKLIST_ Integrator'!$C$2:$C$3000,'GAME.CHECKLIST_ Integrator'!$D$2:$D$3000=H983,"#no matching result in GAME.CHECKLIST Integrator")),
           _xlfn._xlws.FILTER('Checklist.loc DATA'!$D$3:$D$3000,'Checklist.loc DATA'!$C$3:$C$3000=H983,"#no matching result in Checklist.loc DATA")))</f>
        <v/>
      </c>
      <c r="J983" s="48"/>
      <c r="K983" s="46" t="str" cm="1">
        <f t="array" ref="K983">IF(OR(J983="",J983=0),"",
       IF(OR(_xlfn._xlws.FILTER('Checklist.loc DATA'!$E$3:$E$3000,'Checklist.loc DATA'!$D$3:$D$3000=J983,"#no matching result in Checklist.loc DATA")="#no matching result found in Checklist.loc DATA",_xlfn._xlws.FILTER('Checklist.loc DATA'!$E$3:$E$3000,'Checklist.loc DATA'!$D$3:$D$3000=J983,"#no matching result in Checklist.loc DATA")="MISSING",_xlfn._xlws.FILTER('Checklist.loc DATA'!$E$3:$E$3000,'Checklist.loc DATA'!$D$3:$D$3000=J983,"#no matching result in Checklist.loc DATA")=""),
          IF(_xlfn._xlws.FILTER('CLUE. Integrator'!$C$2:$C$3000,'CLUE. Integrator'!$D$2:$D$3000=J983,"#no matching result in aircraft CLUE_Integrator")="0","#Text found in aircraft CLUE_Integrator but no matching entry name; check that you copy-pasted entry names",
                   _xlfn._xlws.FILTER('CLUE. Integrator'!$C$2:$C$3000,'CLUE. Integrator'!$D$2:$D$3000=J983,"#no matching result in aircraft CLUE_Integrator")),
           _xlfn._xlws.FILTER('Checklist.loc DATA'!$E$3:$E$3000,'Checklist.loc DATA'!$D$3:$D$3000=J983,"#no matching result in Checklist.loc DATA")))</f>
        <v/>
      </c>
      <c r="L983" s="63" t="str">
        <f>IF('Integrator tracking'!G992="","",'Integrator tracking'!G992)</f>
        <v/>
      </c>
      <c r="M983" s="14" t="str">
        <f t="shared" si="30"/>
        <v/>
      </c>
      <c r="N983" s="14" t="str">
        <f>IF(F983="","",
_xlfn.CONCAT('Resource Checklist generator'!$A$2,UPPER('Resource Checklist generator'!$O$1),SUBSTITUTE(_xlfn.CONCAT(G983,"_",I983),"GAME.CHECKLIST_",""),"_",T983,'Resource Checklist generator'!$M$2,L983,'Resource Checklist generator'!$K$2,CHAR(10),
    'Resource Checklist generator'!$L$1,'Resource Checklist generator'!$N$2,'Resource Checklist generator'!$K$1,CHAR(10),
    'Resource Checklist generator'!$N$1
))</f>
        <v/>
      </c>
      <c r="O983" s="14" t="str">
        <f>IF(NOT(OR(U983=0,U983="")),_xlfn.CONCAT('Resource Checklist generator'!$G$2,U983,'Resource Checklist generator'!$H$2,CHAR(10),'Resource Checklist generator'!$I$2),"")</f>
        <v/>
      </c>
      <c r="P983" s="14" t="str">
        <f>IF(NOT(OR(V983=0,V983="")),_xlfn.CONCAT('Resource Checklist generator'!$J$2,V983,'Resource Checklist generator'!$H$2,CHAR(10),'Resource Checklist generator'!$L$2),"")</f>
        <v/>
      </c>
      <c r="Q983" s="14" t="str">
        <f>IF(F983="","",
    _xlfn.CONCAT('Resource Checklist generator'!$A$1,UPPER('Resource Checklist generator'!$O$1),SUBSTITUTE(_xlfn.CONCAT(G983,"_",I983),"GAME.CHECKLIST_",""),'Resource Checklist generator'!$B$1,CHAR(10),
    'Resource Checklist generator'!$C$1,G983,'Resource Checklist generator'!$D$1,I983,'Resource Checklist generator'!$E$1,CHAR(10),
    IF(K983="","",_xlfn.CONCAT('Resource Checklist generator'!$F$1,K983,'Resource Checklist generator'!$G$1,CHAR(10))),
    'Resource Checklist generator'!$J$1,'Resource Checklist generator'!$K$1,CHAR(10),
    'Resource Checklist generator'!$N$1)
)</f>
        <v/>
      </c>
      <c r="R983" s="14"/>
      <c r="S983" s="14" t="str">
        <f t="shared" si="31"/>
        <v/>
      </c>
      <c r="T983" s="14" t="str" cm="1">
        <f t="array" ref="T983">IF(Q983="","",MATCH(MID(Q983,1,255),MID($R$3:$R$999,1,255),0))</f>
        <v/>
      </c>
      <c r="U983" s="14"/>
      <c r="V983" s="14"/>
    </row>
    <row r="984" spans="2:22">
      <c r="B984" s="9"/>
      <c r="C984" s="46" t="str" cm="1">
        <f t="array" ref="C984">IF(B984="","",
       IF(OR(_xlfn._xlws.FILTER('Checklist.loc DATA'!$D$3:$D$3000,'Checklist.loc DATA'!$C$3:$C$3000=B984,"#no matching result in Checklist.loc DATA")="#no matching result found in Checklist.loc DATA",_xlfn._xlws.FILTER('Checklist.loc DATA'!$D$3:$D$3000,'Checklist.loc DATA'!$C$3:$C$3000=B984,"#no matching result in Checklist.loc DATA")="MISSING",_xlfn._xlws.FILTER('Checklist.loc DATA'!$D$3:$D$3000,'Checklist.loc DATA'!$C$3:$C$3000=B984,"#no matching result in Checklist.loc DATA")=""),
            IF(_xlfn._xlws.FILTER('GAME.CHECKLIST_ Integrator'!$C$2:$C$3000,'GAME.CHECKLIST_ Integrator'!$D$2:$D$3000=B984,"#no matching result in GAME.CHECKLIST Integrator")="0","#Text found in aircraft PAGE_Integrator but no matching entry name; check that you copy-pasted entry names",
                   _xlfn._xlws.FILTER('GAME.CHECKLIST_ Integrator'!$C$2:$C$3000,'GAME.CHECKLIST_ Integrator'!$D$2:$D$3000=B984,"#no matching result in GAME.CHECKLIST Integrator")),
           _xlfn._xlws.FILTER('Checklist.loc DATA'!$D$3:$D$3000,'Checklist.loc DATA'!$C$3:$C$3000=B984,"#no matching result in Checklist.loc DATA")))</f>
        <v/>
      </c>
      <c r="D984" s="54"/>
      <c r="E984" s="46" t="str" cm="1">
        <f t="array" ref="E984">IF(D984="","",
       IF(OR(_xlfn._xlws.FILTER('Checklist.loc DATA'!$D$3:$D$3000,'Checklist.loc DATA'!$C$3:$C$3000=D984,"#no matching result in Checklist.loc DATA")="#no matching result found in Checklist.loc DATA",_xlfn._xlws.FILTER('Checklist.loc DATA'!$D$3:$D$3000,'Checklist.loc DATA'!$C$3:$C$3000=D984,"#no matching result in Checklist.loc DATA")="MISSING",_xlfn._xlws.FILTER('Checklist.loc DATA'!$D$3:$D$3000,'Checklist.loc DATA'!$C$3:$C$3000=D984,"#no matching result in Checklist.loc DATA")=""),
            IF(_xlfn._xlws.FILTER('GAME.CHECKLIST_ Integrator'!$C$2:$C$3000,'GAME.CHECKLIST_ Integrator'!$D$2:$D$3000=D984,"#no matching result in GAME.CHECKLIST Integrator")="0","#Text found in aircraft PAGE_Integrator but no matching entry name; check that you copy-pasted entry names",
                   _xlfn._xlws.FILTER('GAME.CHECKLIST_ Integrator'!$C$2:$C$3000,'GAME.CHECKLIST_ Integrator'!$D$2:$D$3000=D984,"#no matching result in GAME.CHECKLIST Integrator")),
           _xlfn._xlws.FILTER('Checklist.loc DATA'!$D$3:$D$3000,'Checklist.loc DATA'!$C$3:$C$3000=D984,"#no matching result in Checklist.loc DATA")))</f>
        <v/>
      </c>
      <c r="F984" s="52"/>
      <c r="G984" s="46" t="str" cm="1">
        <f t="array" ref="G984">IF(F984="","",
       IF(OR(_xlfn._xlws.FILTER('Checklist.loc DATA'!$D$3:$D$3000,'Checklist.loc DATA'!$C$3:$C$3000=F984,"#no matching result in Checklist.loc DATA")="#no matching result found in Checklist.loc DATA",_xlfn._xlws.FILTER('Checklist.loc DATA'!$D$3:$D$3000,'Checklist.loc DATA'!$C$3:$C$3000=F984,"#no matching result in Checklist.loc DATA")="MISSING",_xlfn._xlws.FILTER('Checklist.loc DATA'!$D$3:$D$3000,'Checklist.loc DATA'!$C$3:$C$3000=F984,"#no matching result in Checklist.loc DATA")=""),
            IF(_xlfn._xlws.FILTER('GAME.CHECKLIST_ Integrator'!$C$2:$C$3000,'GAME.CHECKLIST_ Integrator'!$D$2:$D$3000=F984,"#no matching result in GAME.CHECKLIST Integrator")="0","#Text found in aircraft PAGE_Integrator but no matching entry name; check that you copy-pasted entry names",
                   _xlfn._xlws.FILTER('GAME.CHECKLIST_ Integrator'!$C$2:$C$3000,'GAME.CHECKLIST_ Integrator'!$D$2:$D$3000=F984,"#no matching result in GAME.CHECKLIST Integrator")),
           _xlfn._xlws.FILTER('Checklist.loc DATA'!$D$3:$D$3000,'Checklist.loc DATA'!$C$3:$C$3000=F984,"#no matching result in Checklist.loc DATA")))</f>
        <v/>
      </c>
      <c r="H984" s="61"/>
      <c r="I984" s="46" t="str" cm="1">
        <f t="array" ref="I984">IF(H984="","",
       IF(OR(_xlfn._xlws.FILTER('Checklist.loc DATA'!$D$3:$D$3000,'Checklist.loc DATA'!$C$3:$C$3000=H984,"#no matching result in Checklist.loc DATA")="#no matching result found in Checklist.loc DATA",_xlfn._xlws.FILTER('Checklist.loc DATA'!$D$3:$D$3000,'Checklist.loc DATA'!$C$3:$C$3000=H984,"#no matching result in Checklist.loc DATA")="MISSING",_xlfn._xlws.FILTER('Checklist.loc DATA'!$D$3:$D$3000,'Checklist.loc DATA'!$C$3:$C$3000=H984,"#no matching result in Checklist.loc DATA")=""),
            IF(_xlfn._xlws.FILTER('GAME.CHECKLIST_ Integrator'!$C$2:$C$3000,'GAME.CHECKLIST_ Integrator'!$D$2:$D$3000=H984,"#no matching result in GAME.CHECKLIST Integrator")="0","#Text found in aircraft PAGE_Integrator but no matching entry name; check that you copy-pasted entry names",
                   _xlfn._xlws.FILTER('GAME.CHECKLIST_ Integrator'!$C$2:$C$3000,'GAME.CHECKLIST_ Integrator'!$D$2:$D$3000=H984,"#no matching result in GAME.CHECKLIST Integrator")),
           _xlfn._xlws.FILTER('Checklist.loc DATA'!$D$3:$D$3000,'Checklist.loc DATA'!$C$3:$C$3000=H984,"#no matching result in Checklist.loc DATA")))</f>
        <v/>
      </c>
      <c r="J984" s="48"/>
      <c r="K984" s="46" t="str" cm="1">
        <f t="array" ref="K984">IF(OR(J984="",J984=0),"",
       IF(OR(_xlfn._xlws.FILTER('Checklist.loc DATA'!$E$3:$E$3000,'Checklist.loc DATA'!$D$3:$D$3000=J984,"#no matching result in Checklist.loc DATA")="#no matching result found in Checklist.loc DATA",_xlfn._xlws.FILTER('Checklist.loc DATA'!$E$3:$E$3000,'Checklist.loc DATA'!$D$3:$D$3000=J984,"#no matching result in Checklist.loc DATA")="MISSING",_xlfn._xlws.FILTER('Checklist.loc DATA'!$E$3:$E$3000,'Checklist.loc DATA'!$D$3:$D$3000=J984,"#no matching result in Checklist.loc DATA")=""),
          IF(_xlfn._xlws.FILTER('CLUE. Integrator'!$C$2:$C$3000,'CLUE. Integrator'!$D$2:$D$3000=J984,"#no matching result in aircraft CLUE_Integrator")="0","#Text found in aircraft CLUE_Integrator but no matching entry name; check that you copy-pasted entry names",
                   _xlfn._xlws.FILTER('CLUE. Integrator'!$C$2:$C$3000,'CLUE. Integrator'!$D$2:$D$3000=J984,"#no matching result in aircraft CLUE_Integrator")),
           _xlfn._xlws.FILTER('Checklist.loc DATA'!$E$3:$E$3000,'Checklist.loc DATA'!$D$3:$D$3000=J984,"#no matching result in Checklist.loc DATA")))</f>
        <v/>
      </c>
      <c r="L984" s="63" t="str">
        <f>IF('Integrator tracking'!G993="","",'Integrator tracking'!G993)</f>
        <v/>
      </c>
      <c r="M984" s="14" t="str">
        <f t="shared" si="30"/>
        <v/>
      </c>
      <c r="N984" s="14" t="str">
        <f>IF(F984="","",
_xlfn.CONCAT('Resource Checklist generator'!$A$2,UPPER('Resource Checklist generator'!$O$1),SUBSTITUTE(_xlfn.CONCAT(G984,"_",I984),"GAME.CHECKLIST_",""),"_",T984,'Resource Checklist generator'!$M$2,L984,'Resource Checklist generator'!$K$2,CHAR(10),
    'Resource Checklist generator'!$L$1,'Resource Checklist generator'!$N$2,'Resource Checklist generator'!$K$1,CHAR(10),
    'Resource Checklist generator'!$N$1
))</f>
        <v/>
      </c>
      <c r="O984" s="14" t="str">
        <f>IF(NOT(OR(U984=0,U984="")),_xlfn.CONCAT('Resource Checklist generator'!$G$2,U984,'Resource Checklist generator'!$H$2,CHAR(10),'Resource Checklist generator'!$I$2),"")</f>
        <v/>
      </c>
      <c r="P984" s="14" t="str">
        <f>IF(NOT(OR(V984=0,V984="")),_xlfn.CONCAT('Resource Checklist generator'!$J$2,V984,'Resource Checklist generator'!$H$2,CHAR(10),'Resource Checklist generator'!$L$2),"")</f>
        <v/>
      </c>
      <c r="Q984" s="14" t="str">
        <f>IF(F984="","",
    _xlfn.CONCAT('Resource Checklist generator'!$A$1,UPPER('Resource Checklist generator'!$O$1),SUBSTITUTE(_xlfn.CONCAT(G984,"_",I984),"GAME.CHECKLIST_",""),'Resource Checklist generator'!$B$1,CHAR(10),
    'Resource Checklist generator'!$C$1,G984,'Resource Checklist generator'!$D$1,I984,'Resource Checklist generator'!$E$1,CHAR(10),
    IF(K984="","",_xlfn.CONCAT('Resource Checklist generator'!$F$1,K984,'Resource Checklist generator'!$G$1,CHAR(10))),
    'Resource Checklist generator'!$J$1,'Resource Checklist generator'!$K$1,CHAR(10),
    'Resource Checklist generator'!$N$1)
)</f>
        <v/>
      </c>
      <c r="R984" s="14"/>
      <c r="S984" s="14" t="str">
        <f t="shared" si="31"/>
        <v/>
      </c>
      <c r="T984" s="14" t="str" cm="1">
        <f t="array" ref="T984">IF(Q984="","",MATCH(MID(Q984,1,255),MID($R$3:$R$999,1,255),0))</f>
        <v/>
      </c>
      <c r="U984" s="14"/>
      <c r="V984" s="14"/>
    </row>
    <row r="985" spans="2:22">
      <c r="B985" s="9"/>
      <c r="C985" s="46" t="str" cm="1">
        <f t="array" ref="C985">IF(B985="","",
       IF(OR(_xlfn._xlws.FILTER('Checklist.loc DATA'!$D$3:$D$3000,'Checklist.loc DATA'!$C$3:$C$3000=B985,"#no matching result in Checklist.loc DATA")="#no matching result found in Checklist.loc DATA",_xlfn._xlws.FILTER('Checklist.loc DATA'!$D$3:$D$3000,'Checklist.loc DATA'!$C$3:$C$3000=B985,"#no matching result in Checklist.loc DATA")="MISSING",_xlfn._xlws.FILTER('Checklist.loc DATA'!$D$3:$D$3000,'Checklist.loc DATA'!$C$3:$C$3000=B985,"#no matching result in Checklist.loc DATA")=""),
            IF(_xlfn._xlws.FILTER('GAME.CHECKLIST_ Integrator'!$C$2:$C$3000,'GAME.CHECKLIST_ Integrator'!$D$2:$D$3000=B985,"#no matching result in GAME.CHECKLIST Integrator")="0","#Text found in aircraft PAGE_Integrator but no matching entry name; check that you copy-pasted entry names",
                   _xlfn._xlws.FILTER('GAME.CHECKLIST_ Integrator'!$C$2:$C$3000,'GAME.CHECKLIST_ Integrator'!$D$2:$D$3000=B985,"#no matching result in GAME.CHECKLIST Integrator")),
           _xlfn._xlws.FILTER('Checklist.loc DATA'!$D$3:$D$3000,'Checklist.loc DATA'!$C$3:$C$3000=B985,"#no matching result in Checklist.loc DATA")))</f>
        <v/>
      </c>
      <c r="D985" s="54"/>
      <c r="E985" s="46" t="str" cm="1">
        <f t="array" ref="E985">IF(D985="","",
       IF(OR(_xlfn._xlws.FILTER('Checklist.loc DATA'!$D$3:$D$3000,'Checklist.loc DATA'!$C$3:$C$3000=D985,"#no matching result in Checklist.loc DATA")="#no matching result found in Checklist.loc DATA",_xlfn._xlws.FILTER('Checklist.loc DATA'!$D$3:$D$3000,'Checklist.loc DATA'!$C$3:$C$3000=D985,"#no matching result in Checklist.loc DATA")="MISSING",_xlfn._xlws.FILTER('Checklist.loc DATA'!$D$3:$D$3000,'Checklist.loc DATA'!$C$3:$C$3000=D985,"#no matching result in Checklist.loc DATA")=""),
            IF(_xlfn._xlws.FILTER('GAME.CHECKLIST_ Integrator'!$C$2:$C$3000,'GAME.CHECKLIST_ Integrator'!$D$2:$D$3000=D985,"#no matching result in GAME.CHECKLIST Integrator")="0","#Text found in aircraft PAGE_Integrator but no matching entry name; check that you copy-pasted entry names",
                   _xlfn._xlws.FILTER('GAME.CHECKLIST_ Integrator'!$C$2:$C$3000,'GAME.CHECKLIST_ Integrator'!$D$2:$D$3000=D985,"#no matching result in GAME.CHECKLIST Integrator")),
           _xlfn._xlws.FILTER('Checklist.loc DATA'!$D$3:$D$3000,'Checklist.loc DATA'!$C$3:$C$3000=D985,"#no matching result in Checklist.loc DATA")))</f>
        <v/>
      </c>
      <c r="F985" s="52"/>
      <c r="G985" s="46" t="str" cm="1">
        <f t="array" ref="G985">IF(F985="","",
       IF(OR(_xlfn._xlws.FILTER('Checklist.loc DATA'!$D$3:$D$3000,'Checklist.loc DATA'!$C$3:$C$3000=F985,"#no matching result in Checklist.loc DATA")="#no matching result found in Checklist.loc DATA",_xlfn._xlws.FILTER('Checklist.loc DATA'!$D$3:$D$3000,'Checklist.loc DATA'!$C$3:$C$3000=F985,"#no matching result in Checklist.loc DATA")="MISSING",_xlfn._xlws.FILTER('Checklist.loc DATA'!$D$3:$D$3000,'Checklist.loc DATA'!$C$3:$C$3000=F985,"#no matching result in Checklist.loc DATA")=""),
            IF(_xlfn._xlws.FILTER('GAME.CHECKLIST_ Integrator'!$C$2:$C$3000,'GAME.CHECKLIST_ Integrator'!$D$2:$D$3000=F985,"#no matching result in GAME.CHECKLIST Integrator")="0","#Text found in aircraft PAGE_Integrator but no matching entry name; check that you copy-pasted entry names",
                   _xlfn._xlws.FILTER('GAME.CHECKLIST_ Integrator'!$C$2:$C$3000,'GAME.CHECKLIST_ Integrator'!$D$2:$D$3000=F985,"#no matching result in GAME.CHECKLIST Integrator")),
           _xlfn._xlws.FILTER('Checklist.loc DATA'!$D$3:$D$3000,'Checklist.loc DATA'!$C$3:$C$3000=F985,"#no matching result in Checklist.loc DATA")))</f>
        <v/>
      </c>
      <c r="H985" s="61"/>
      <c r="I985" s="46" t="str" cm="1">
        <f t="array" ref="I985">IF(H985="","",
       IF(OR(_xlfn._xlws.FILTER('Checklist.loc DATA'!$D$3:$D$3000,'Checklist.loc DATA'!$C$3:$C$3000=H985,"#no matching result in Checklist.loc DATA")="#no matching result found in Checklist.loc DATA",_xlfn._xlws.FILTER('Checklist.loc DATA'!$D$3:$D$3000,'Checklist.loc DATA'!$C$3:$C$3000=H985,"#no matching result in Checklist.loc DATA")="MISSING",_xlfn._xlws.FILTER('Checklist.loc DATA'!$D$3:$D$3000,'Checklist.loc DATA'!$C$3:$C$3000=H985,"#no matching result in Checklist.loc DATA")=""),
            IF(_xlfn._xlws.FILTER('GAME.CHECKLIST_ Integrator'!$C$2:$C$3000,'GAME.CHECKLIST_ Integrator'!$D$2:$D$3000=H985,"#no matching result in GAME.CHECKLIST Integrator")="0","#Text found in aircraft PAGE_Integrator but no matching entry name; check that you copy-pasted entry names",
                   _xlfn._xlws.FILTER('GAME.CHECKLIST_ Integrator'!$C$2:$C$3000,'GAME.CHECKLIST_ Integrator'!$D$2:$D$3000=H985,"#no matching result in GAME.CHECKLIST Integrator")),
           _xlfn._xlws.FILTER('Checklist.loc DATA'!$D$3:$D$3000,'Checklist.loc DATA'!$C$3:$C$3000=H985,"#no matching result in Checklist.loc DATA")))</f>
        <v/>
      </c>
      <c r="J985" s="48"/>
      <c r="K985" s="46" t="str" cm="1">
        <f t="array" ref="K985">IF(OR(J985="",J985=0),"",
       IF(OR(_xlfn._xlws.FILTER('Checklist.loc DATA'!$E$3:$E$3000,'Checklist.loc DATA'!$D$3:$D$3000=J985,"#no matching result in Checklist.loc DATA")="#no matching result found in Checklist.loc DATA",_xlfn._xlws.FILTER('Checklist.loc DATA'!$E$3:$E$3000,'Checklist.loc DATA'!$D$3:$D$3000=J985,"#no matching result in Checklist.loc DATA")="MISSING",_xlfn._xlws.FILTER('Checklist.loc DATA'!$E$3:$E$3000,'Checklist.loc DATA'!$D$3:$D$3000=J985,"#no matching result in Checklist.loc DATA")=""),
          IF(_xlfn._xlws.FILTER('CLUE. Integrator'!$C$2:$C$3000,'CLUE. Integrator'!$D$2:$D$3000=J985,"#no matching result in aircraft CLUE_Integrator")="0","#Text found in aircraft CLUE_Integrator but no matching entry name; check that you copy-pasted entry names",
                   _xlfn._xlws.FILTER('CLUE. Integrator'!$C$2:$C$3000,'CLUE. Integrator'!$D$2:$D$3000=J985,"#no matching result in aircraft CLUE_Integrator")),
           _xlfn._xlws.FILTER('Checklist.loc DATA'!$E$3:$E$3000,'Checklist.loc DATA'!$D$3:$D$3000=J985,"#no matching result in Checklist.loc DATA")))</f>
        <v/>
      </c>
      <c r="L985" s="63" t="str">
        <f>IF('Integrator tracking'!G994="","",'Integrator tracking'!G994)</f>
        <v/>
      </c>
      <c r="M985" s="14" t="str">
        <f t="shared" si="30"/>
        <v/>
      </c>
      <c r="N985" s="14" t="str">
        <f>IF(F985="","",
_xlfn.CONCAT('Resource Checklist generator'!$A$2,UPPER('Resource Checklist generator'!$O$1),SUBSTITUTE(_xlfn.CONCAT(G985,"_",I985),"GAME.CHECKLIST_",""),"_",T985,'Resource Checklist generator'!$M$2,L985,'Resource Checklist generator'!$K$2,CHAR(10),
    'Resource Checklist generator'!$L$1,'Resource Checklist generator'!$N$2,'Resource Checklist generator'!$K$1,CHAR(10),
    'Resource Checklist generator'!$N$1
))</f>
        <v/>
      </c>
      <c r="O985" s="14" t="str">
        <f>IF(NOT(OR(U985=0,U985="")),_xlfn.CONCAT('Resource Checklist generator'!$G$2,U985,'Resource Checklist generator'!$H$2,CHAR(10),'Resource Checklist generator'!$I$2),"")</f>
        <v/>
      </c>
      <c r="P985" s="14" t="str">
        <f>IF(NOT(OR(V985=0,V985="")),_xlfn.CONCAT('Resource Checklist generator'!$J$2,V985,'Resource Checklist generator'!$H$2,CHAR(10),'Resource Checklist generator'!$L$2),"")</f>
        <v/>
      </c>
      <c r="Q985" s="14" t="str">
        <f>IF(F985="","",
    _xlfn.CONCAT('Resource Checklist generator'!$A$1,UPPER('Resource Checklist generator'!$O$1),SUBSTITUTE(_xlfn.CONCAT(G985,"_",I985),"GAME.CHECKLIST_",""),'Resource Checklist generator'!$B$1,CHAR(10),
    'Resource Checklist generator'!$C$1,G985,'Resource Checklist generator'!$D$1,I985,'Resource Checklist generator'!$E$1,CHAR(10),
    IF(K985="","",_xlfn.CONCAT('Resource Checklist generator'!$F$1,K985,'Resource Checklist generator'!$G$1,CHAR(10))),
    'Resource Checklist generator'!$J$1,'Resource Checklist generator'!$K$1,CHAR(10),
    'Resource Checklist generator'!$N$1)
)</f>
        <v/>
      </c>
      <c r="R985" s="14"/>
      <c r="S985" s="14" t="str">
        <f t="shared" si="31"/>
        <v/>
      </c>
      <c r="T985" s="14" t="str" cm="1">
        <f t="array" ref="T985">IF(Q985="","",MATCH(MID(Q985,1,255),MID($R$3:$R$999,1,255),0))</f>
        <v/>
      </c>
      <c r="U985" s="14"/>
      <c r="V985" s="14"/>
    </row>
    <row r="986" spans="2:22">
      <c r="B986" s="9"/>
      <c r="C986" s="46" t="str" cm="1">
        <f t="array" ref="C986">IF(B986="","",
       IF(OR(_xlfn._xlws.FILTER('Checklist.loc DATA'!$D$3:$D$3000,'Checklist.loc DATA'!$C$3:$C$3000=B986,"#no matching result in Checklist.loc DATA")="#no matching result found in Checklist.loc DATA",_xlfn._xlws.FILTER('Checklist.loc DATA'!$D$3:$D$3000,'Checklist.loc DATA'!$C$3:$C$3000=B986,"#no matching result in Checklist.loc DATA")="MISSING",_xlfn._xlws.FILTER('Checklist.loc DATA'!$D$3:$D$3000,'Checklist.loc DATA'!$C$3:$C$3000=B986,"#no matching result in Checklist.loc DATA")=""),
            IF(_xlfn._xlws.FILTER('GAME.CHECKLIST_ Integrator'!$C$2:$C$3000,'GAME.CHECKLIST_ Integrator'!$D$2:$D$3000=B986,"#no matching result in GAME.CHECKLIST Integrator")="0","#Text found in aircraft PAGE_Integrator but no matching entry name; check that you copy-pasted entry names",
                   _xlfn._xlws.FILTER('GAME.CHECKLIST_ Integrator'!$C$2:$C$3000,'GAME.CHECKLIST_ Integrator'!$D$2:$D$3000=B986,"#no matching result in GAME.CHECKLIST Integrator")),
           _xlfn._xlws.FILTER('Checklist.loc DATA'!$D$3:$D$3000,'Checklist.loc DATA'!$C$3:$C$3000=B986,"#no matching result in Checklist.loc DATA")))</f>
        <v/>
      </c>
      <c r="D986" s="54"/>
      <c r="E986" s="46" t="str" cm="1">
        <f t="array" ref="E986">IF(D986="","",
       IF(OR(_xlfn._xlws.FILTER('Checklist.loc DATA'!$D$3:$D$3000,'Checklist.loc DATA'!$C$3:$C$3000=D986,"#no matching result in Checklist.loc DATA")="#no matching result found in Checklist.loc DATA",_xlfn._xlws.FILTER('Checklist.loc DATA'!$D$3:$D$3000,'Checklist.loc DATA'!$C$3:$C$3000=D986,"#no matching result in Checklist.loc DATA")="MISSING",_xlfn._xlws.FILTER('Checklist.loc DATA'!$D$3:$D$3000,'Checklist.loc DATA'!$C$3:$C$3000=D986,"#no matching result in Checklist.loc DATA")=""),
            IF(_xlfn._xlws.FILTER('GAME.CHECKLIST_ Integrator'!$C$2:$C$3000,'GAME.CHECKLIST_ Integrator'!$D$2:$D$3000=D986,"#no matching result in GAME.CHECKLIST Integrator")="0","#Text found in aircraft PAGE_Integrator but no matching entry name; check that you copy-pasted entry names",
                   _xlfn._xlws.FILTER('GAME.CHECKLIST_ Integrator'!$C$2:$C$3000,'GAME.CHECKLIST_ Integrator'!$D$2:$D$3000=D986,"#no matching result in GAME.CHECKLIST Integrator")),
           _xlfn._xlws.FILTER('Checklist.loc DATA'!$D$3:$D$3000,'Checklist.loc DATA'!$C$3:$C$3000=D986,"#no matching result in Checklist.loc DATA")))</f>
        <v/>
      </c>
      <c r="F986" s="52"/>
      <c r="G986" s="46" t="str" cm="1">
        <f t="array" ref="G986">IF(F986="","",
       IF(OR(_xlfn._xlws.FILTER('Checklist.loc DATA'!$D$3:$D$3000,'Checklist.loc DATA'!$C$3:$C$3000=F986,"#no matching result in Checklist.loc DATA")="#no matching result found in Checklist.loc DATA",_xlfn._xlws.FILTER('Checklist.loc DATA'!$D$3:$D$3000,'Checklist.loc DATA'!$C$3:$C$3000=F986,"#no matching result in Checklist.loc DATA")="MISSING",_xlfn._xlws.FILTER('Checklist.loc DATA'!$D$3:$D$3000,'Checklist.loc DATA'!$C$3:$C$3000=F986,"#no matching result in Checklist.loc DATA")=""),
            IF(_xlfn._xlws.FILTER('GAME.CHECKLIST_ Integrator'!$C$2:$C$3000,'GAME.CHECKLIST_ Integrator'!$D$2:$D$3000=F986,"#no matching result in GAME.CHECKLIST Integrator")="0","#Text found in aircraft PAGE_Integrator but no matching entry name; check that you copy-pasted entry names",
                   _xlfn._xlws.FILTER('GAME.CHECKLIST_ Integrator'!$C$2:$C$3000,'GAME.CHECKLIST_ Integrator'!$D$2:$D$3000=F986,"#no matching result in GAME.CHECKLIST Integrator")),
           _xlfn._xlws.FILTER('Checklist.loc DATA'!$D$3:$D$3000,'Checklist.loc DATA'!$C$3:$C$3000=F986,"#no matching result in Checklist.loc DATA")))</f>
        <v/>
      </c>
      <c r="H986" s="61"/>
      <c r="I986" s="46" t="str" cm="1">
        <f t="array" ref="I986">IF(H986="","",
       IF(OR(_xlfn._xlws.FILTER('Checklist.loc DATA'!$D$3:$D$3000,'Checklist.loc DATA'!$C$3:$C$3000=H986,"#no matching result in Checklist.loc DATA")="#no matching result found in Checklist.loc DATA",_xlfn._xlws.FILTER('Checklist.loc DATA'!$D$3:$D$3000,'Checklist.loc DATA'!$C$3:$C$3000=H986,"#no matching result in Checklist.loc DATA")="MISSING",_xlfn._xlws.FILTER('Checklist.loc DATA'!$D$3:$D$3000,'Checklist.loc DATA'!$C$3:$C$3000=H986,"#no matching result in Checklist.loc DATA")=""),
            IF(_xlfn._xlws.FILTER('GAME.CHECKLIST_ Integrator'!$C$2:$C$3000,'GAME.CHECKLIST_ Integrator'!$D$2:$D$3000=H986,"#no matching result in GAME.CHECKLIST Integrator")="0","#Text found in aircraft PAGE_Integrator but no matching entry name; check that you copy-pasted entry names",
                   _xlfn._xlws.FILTER('GAME.CHECKLIST_ Integrator'!$C$2:$C$3000,'GAME.CHECKLIST_ Integrator'!$D$2:$D$3000=H986,"#no matching result in GAME.CHECKLIST Integrator")),
           _xlfn._xlws.FILTER('Checklist.loc DATA'!$D$3:$D$3000,'Checklist.loc DATA'!$C$3:$C$3000=H986,"#no matching result in Checklist.loc DATA")))</f>
        <v/>
      </c>
      <c r="J986" s="48"/>
      <c r="K986" s="46" t="str" cm="1">
        <f t="array" ref="K986">IF(OR(J986="",J986=0),"",
       IF(OR(_xlfn._xlws.FILTER('Checklist.loc DATA'!$E$3:$E$3000,'Checklist.loc DATA'!$D$3:$D$3000=J986,"#no matching result in Checklist.loc DATA")="#no matching result found in Checklist.loc DATA",_xlfn._xlws.FILTER('Checklist.loc DATA'!$E$3:$E$3000,'Checklist.loc DATA'!$D$3:$D$3000=J986,"#no matching result in Checklist.loc DATA")="MISSING",_xlfn._xlws.FILTER('Checklist.loc DATA'!$E$3:$E$3000,'Checklist.loc DATA'!$D$3:$D$3000=J986,"#no matching result in Checklist.loc DATA")=""),
          IF(_xlfn._xlws.FILTER('CLUE. Integrator'!$C$2:$C$3000,'CLUE. Integrator'!$D$2:$D$3000=J986,"#no matching result in aircraft CLUE_Integrator")="0","#Text found in aircraft CLUE_Integrator but no matching entry name; check that you copy-pasted entry names",
                   _xlfn._xlws.FILTER('CLUE. Integrator'!$C$2:$C$3000,'CLUE. Integrator'!$D$2:$D$3000=J986,"#no matching result in aircraft CLUE_Integrator")),
           _xlfn._xlws.FILTER('Checklist.loc DATA'!$E$3:$E$3000,'Checklist.loc DATA'!$D$3:$D$3000=J986,"#no matching result in Checklist.loc DATA")))</f>
        <v/>
      </c>
      <c r="L986" s="63" t="str">
        <f>IF('Integrator tracking'!G995="","",'Integrator tracking'!G995)</f>
        <v/>
      </c>
      <c r="M986" s="14" t="str">
        <f t="shared" si="30"/>
        <v/>
      </c>
      <c r="N986" s="14" t="str">
        <f>IF(F986="","",
_xlfn.CONCAT('Resource Checklist generator'!$A$2,UPPER('Resource Checklist generator'!$O$1),SUBSTITUTE(_xlfn.CONCAT(G986,"_",I986),"GAME.CHECKLIST_",""),"_",T986,'Resource Checklist generator'!$M$2,L986,'Resource Checklist generator'!$K$2,CHAR(10),
    'Resource Checklist generator'!$L$1,'Resource Checklist generator'!$N$2,'Resource Checklist generator'!$K$1,CHAR(10),
    'Resource Checklist generator'!$N$1
))</f>
        <v/>
      </c>
      <c r="O986" s="14" t="str">
        <f>IF(NOT(OR(U986=0,U986="")),_xlfn.CONCAT('Resource Checklist generator'!$G$2,U986,'Resource Checklist generator'!$H$2,CHAR(10),'Resource Checklist generator'!$I$2),"")</f>
        <v/>
      </c>
      <c r="P986" s="14" t="str">
        <f>IF(NOT(OR(V986=0,V986="")),_xlfn.CONCAT('Resource Checklist generator'!$J$2,V986,'Resource Checklist generator'!$H$2,CHAR(10),'Resource Checklist generator'!$L$2),"")</f>
        <v/>
      </c>
      <c r="Q986" s="14" t="str">
        <f>IF(F986="","",
    _xlfn.CONCAT('Resource Checklist generator'!$A$1,UPPER('Resource Checklist generator'!$O$1),SUBSTITUTE(_xlfn.CONCAT(G986,"_",I986),"GAME.CHECKLIST_",""),'Resource Checklist generator'!$B$1,CHAR(10),
    'Resource Checklist generator'!$C$1,G986,'Resource Checklist generator'!$D$1,I986,'Resource Checklist generator'!$E$1,CHAR(10),
    IF(K986="","",_xlfn.CONCAT('Resource Checklist generator'!$F$1,K986,'Resource Checklist generator'!$G$1,CHAR(10))),
    'Resource Checklist generator'!$J$1,'Resource Checklist generator'!$K$1,CHAR(10),
    'Resource Checklist generator'!$N$1)
)</f>
        <v/>
      </c>
      <c r="R986" s="14"/>
      <c r="S986" s="14" t="str">
        <f t="shared" si="31"/>
        <v/>
      </c>
      <c r="T986" s="14" t="str" cm="1">
        <f t="array" ref="T986">IF(Q986="","",MATCH(MID(Q986,1,255),MID($R$3:$R$999,1,255),0))</f>
        <v/>
      </c>
      <c r="U986" s="14"/>
      <c r="V986" s="14"/>
    </row>
    <row r="987" spans="2:22">
      <c r="B987" s="9"/>
      <c r="C987" s="46" t="str" cm="1">
        <f t="array" ref="C987">IF(B987="","",
       IF(OR(_xlfn._xlws.FILTER('Checklist.loc DATA'!$D$3:$D$3000,'Checklist.loc DATA'!$C$3:$C$3000=B987,"#no matching result in Checklist.loc DATA")="#no matching result found in Checklist.loc DATA",_xlfn._xlws.FILTER('Checklist.loc DATA'!$D$3:$D$3000,'Checklist.loc DATA'!$C$3:$C$3000=B987,"#no matching result in Checklist.loc DATA")="MISSING",_xlfn._xlws.FILTER('Checklist.loc DATA'!$D$3:$D$3000,'Checklist.loc DATA'!$C$3:$C$3000=B987,"#no matching result in Checklist.loc DATA")=""),
            IF(_xlfn._xlws.FILTER('GAME.CHECKLIST_ Integrator'!$C$2:$C$3000,'GAME.CHECKLIST_ Integrator'!$D$2:$D$3000=B987,"#no matching result in GAME.CHECKLIST Integrator")="0","#Text found in aircraft PAGE_Integrator but no matching entry name; check that you copy-pasted entry names",
                   _xlfn._xlws.FILTER('GAME.CHECKLIST_ Integrator'!$C$2:$C$3000,'GAME.CHECKLIST_ Integrator'!$D$2:$D$3000=B987,"#no matching result in GAME.CHECKLIST Integrator")),
           _xlfn._xlws.FILTER('Checklist.loc DATA'!$D$3:$D$3000,'Checklist.loc DATA'!$C$3:$C$3000=B987,"#no matching result in Checklist.loc DATA")))</f>
        <v/>
      </c>
      <c r="D987" s="54"/>
      <c r="E987" s="46" t="str" cm="1">
        <f t="array" ref="E987">IF(D987="","",
       IF(OR(_xlfn._xlws.FILTER('Checklist.loc DATA'!$D$3:$D$3000,'Checklist.loc DATA'!$C$3:$C$3000=D987,"#no matching result in Checklist.loc DATA")="#no matching result found in Checklist.loc DATA",_xlfn._xlws.FILTER('Checklist.loc DATA'!$D$3:$D$3000,'Checklist.loc DATA'!$C$3:$C$3000=D987,"#no matching result in Checklist.loc DATA")="MISSING",_xlfn._xlws.FILTER('Checklist.loc DATA'!$D$3:$D$3000,'Checklist.loc DATA'!$C$3:$C$3000=D987,"#no matching result in Checklist.loc DATA")=""),
            IF(_xlfn._xlws.FILTER('GAME.CHECKLIST_ Integrator'!$C$2:$C$3000,'GAME.CHECKLIST_ Integrator'!$D$2:$D$3000=D987,"#no matching result in GAME.CHECKLIST Integrator")="0","#Text found in aircraft PAGE_Integrator but no matching entry name; check that you copy-pasted entry names",
                   _xlfn._xlws.FILTER('GAME.CHECKLIST_ Integrator'!$C$2:$C$3000,'GAME.CHECKLIST_ Integrator'!$D$2:$D$3000=D987,"#no matching result in GAME.CHECKLIST Integrator")),
           _xlfn._xlws.FILTER('Checklist.loc DATA'!$D$3:$D$3000,'Checklist.loc DATA'!$C$3:$C$3000=D987,"#no matching result in Checklist.loc DATA")))</f>
        <v/>
      </c>
      <c r="F987" s="52"/>
      <c r="G987" s="46" t="str" cm="1">
        <f t="array" ref="G987">IF(F987="","",
       IF(OR(_xlfn._xlws.FILTER('Checklist.loc DATA'!$D$3:$D$3000,'Checklist.loc DATA'!$C$3:$C$3000=F987,"#no matching result in Checklist.loc DATA")="#no matching result found in Checklist.loc DATA",_xlfn._xlws.FILTER('Checklist.loc DATA'!$D$3:$D$3000,'Checklist.loc DATA'!$C$3:$C$3000=F987,"#no matching result in Checklist.loc DATA")="MISSING",_xlfn._xlws.FILTER('Checklist.loc DATA'!$D$3:$D$3000,'Checklist.loc DATA'!$C$3:$C$3000=F987,"#no matching result in Checklist.loc DATA")=""),
            IF(_xlfn._xlws.FILTER('GAME.CHECKLIST_ Integrator'!$C$2:$C$3000,'GAME.CHECKLIST_ Integrator'!$D$2:$D$3000=F987,"#no matching result in GAME.CHECKLIST Integrator")="0","#Text found in aircraft PAGE_Integrator but no matching entry name; check that you copy-pasted entry names",
                   _xlfn._xlws.FILTER('GAME.CHECKLIST_ Integrator'!$C$2:$C$3000,'GAME.CHECKLIST_ Integrator'!$D$2:$D$3000=F987,"#no matching result in GAME.CHECKLIST Integrator")),
           _xlfn._xlws.FILTER('Checklist.loc DATA'!$D$3:$D$3000,'Checklist.loc DATA'!$C$3:$C$3000=F987,"#no matching result in Checklist.loc DATA")))</f>
        <v/>
      </c>
      <c r="H987" s="61"/>
      <c r="I987" s="46" t="str" cm="1">
        <f t="array" ref="I987">IF(H987="","",
       IF(OR(_xlfn._xlws.FILTER('Checklist.loc DATA'!$D$3:$D$3000,'Checklist.loc DATA'!$C$3:$C$3000=H987,"#no matching result in Checklist.loc DATA")="#no matching result found in Checklist.loc DATA",_xlfn._xlws.FILTER('Checklist.loc DATA'!$D$3:$D$3000,'Checklist.loc DATA'!$C$3:$C$3000=H987,"#no matching result in Checklist.loc DATA")="MISSING",_xlfn._xlws.FILTER('Checklist.loc DATA'!$D$3:$D$3000,'Checklist.loc DATA'!$C$3:$C$3000=H987,"#no matching result in Checklist.loc DATA")=""),
            IF(_xlfn._xlws.FILTER('GAME.CHECKLIST_ Integrator'!$C$2:$C$3000,'GAME.CHECKLIST_ Integrator'!$D$2:$D$3000=H987,"#no matching result in GAME.CHECKLIST Integrator")="0","#Text found in aircraft PAGE_Integrator but no matching entry name; check that you copy-pasted entry names",
                   _xlfn._xlws.FILTER('GAME.CHECKLIST_ Integrator'!$C$2:$C$3000,'GAME.CHECKLIST_ Integrator'!$D$2:$D$3000=H987,"#no matching result in GAME.CHECKLIST Integrator")),
           _xlfn._xlws.FILTER('Checklist.loc DATA'!$D$3:$D$3000,'Checklist.loc DATA'!$C$3:$C$3000=H987,"#no matching result in Checklist.loc DATA")))</f>
        <v/>
      </c>
      <c r="J987" s="48"/>
      <c r="K987" s="46" t="str" cm="1">
        <f t="array" ref="K987">IF(OR(J987="",J987=0),"",
       IF(OR(_xlfn._xlws.FILTER('Checklist.loc DATA'!$E$3:$E$3000,'Checklist.loc DATA'!$D$3:$D$3000=J987,"#no matching result in Checklist.loc DATA")="#no matching result found in Checklist.loc DATA",_xlfn._xlws.FILTER('Checklist.loc DATA'!$E$3:$E$3000,'Checklist.loc DATA'!$D$3:$D$3000=J987,"#no matching result in Checklist.loc DATA")="MISSING",_xlfn._xlws.FILTER('Checklist.loc DATA'!$E$3:$E$3000,'Checklist.loc DATA'!$D$3:$D$3000=J987,"#no matching result in Checklist.loc DATA")=""),
          IF(_xlfn._xlws.FILTER('CLUE. Integrator'!$C$2:$C$3000,'CLUE. Integrator'!$D$2:$D$3000=J987,"#no matching result in aircraft CLUE_Integrator")="0","#Text found in aircraft CLUE_Integrator but no matching entry name; check that you copy-pasted entry names",
                   _xlfn._xlws.FILTER('CLUE. Integrator'!$C$2:$C$3000,'CLUE. Integrator'!$D$2:$D$3000=J987,"#no matching result in aircraft CLUE_Integrator")),
           _xlfn._xlws.FILTER('Checklist.loc DATA'!$E$3:$E$3000,'Checklist.loc DATA'!$D$3:$D$3000=J987,"#no matching result in Checklist.loc DATA")))</f>
        <v/>
      </c>
      <c r="L987" s="63" t="str">
        <f>IF('Integrator tracking'!G996="","",'Integrator tracking'!G996)</f>
        <v/>
      </c>
      <c r="M987" s="14" t="str">
        <f t="shared" si="30"/>
        <v/>
      </c>
      <c r="N987" s="14" t="str">
        <f>IF(F987="","",
_xlfn.CONCAT('Resource Checklist generator'!$A$2,UPPER('Resource Checklist generator'!$O$1),SUBSTITUTE(_xlfn.CONCAT(G987,"_",I987),"GAME.CHECKLIST_",""),"_",T987,'Resource Checklist generator'!$M$2,L987,'Resource Checklist generator'!$K$2,CHAR(10),
    'Resource Checklist generator'!$L$1,'Resource Checklist generator'!$N$2,'Resource Checklist generator'!$K$1,CHAR(10),
    'Resource Checklist generator'!$N$1
))</f>
        <v/>
      </c>
      <c r="O987" s="14" t="str">
        <f>IF(NOT(OR(U987=0,U987="")),_xlfn.CONCAT('Resource Checklist generator'!$G$2,U987,'Resource Checklist generator'!$H$2,CHAR(10),'Resource Checklist generator'!$I$2),"")</f>
        <v/>
      </c>
      <c r="P987" s="14" t="str">
        <f>IF(NOT(OR(V987=0,V987="")),_xlfn.CONCAT('Resource Checklist generator'!$J$2,V987,'Resource Checklist generator'!$H$2,CHAR(10),'Resource Checklist generator'!$L$2),"")</f>
        <v/>
      </c>
      <c r="Q987" s="14" t="str">
        <f>IF(F987="","",
    _xlfn.CONCAT('Resource Checklist generator'!$A$1,UPPER('Resource Checklist generator'!$O$1),SUBSTITUTE(_xlfn.CONCAT(G987,"_",I987),"GAME.CHECKLIST_",""),'Resource Checklist generator'!$B$1,CHAR(10),
    'Resource Checklist generator'!$C$1,G987,'Resource Checklist generator'!$D$1,I987,'Resource Checklist generator'!$E$1,CHAR(10),
    IF(K987="","",_xlfn.CONCAT('Resource Checklist generator'!$F$1,K987,'Resource Checklist generator'!$G$1,CHAR(10))),
    'Resource Checklist generator'!$J$1,'Resource Checklist generator'!$K$1,CHAR(10),
    'Resource Checklist generator'!$N$1)
)</f>
        <v/>
      </c>
      <c r="R987" s="14"/>
      <c r="S987" s="14" t="str">
        <f t="shared" si="31"/>
        <v/>
      </c>
      <c r="T987" s="14" t="str" cm="1">
        <f t="array" ref="T987">IF(Q987="","",MATCH(MID(Q987,1,255),MID($R$3:$R$999,1,255),0))</f>
        <v/>
      </c>
      <c r="U987" s="14"/>
      <c r="V987" s="14"/>
    </row>
    <row r="988" spans="2:22">
      <c r="B988" s="9"/>
      <c r="C988" s="46" t="str" cm="1">
        <f t="array" ref="C988">IF(B988="","",
       IF(OR(_xlfn._xlws.FILTER('Checklist.loc DATA'!$D$3:$D$3000,'Checklist.loc DATA'!$C$3:$C$3000=B988,"#no matching result in Checklist.loc DATA")="#no matching result found in Checklist.loc DATA",_xlfn._xlws.FILTER('Checklist.loc DATA'!$D$3:$D$3000,'Checklist.loc DATA'!$C$3:$C$3000=B988,"#no matching result in Checklist.loc DATA")="MISSING",_xlfn._xlws.FILTER('Checklist.loc DATA'!$D$3:$D$3000,'Checklist.loc DATA'!$C$3:$C$3000=B988,"#no matching result in Checklist.loc DATA")=""),
            IF(_xlfn._xlws.FILTER('GAME.CHECKLIST_ Integrator'!$C$2:$C$3000,'GAME.CHECKLIST_ Integrator'!$D$2:$D$3000=B988,"#no matching result in GAME.CHECKLIST Integrator")="0","#Text found in aircraft PAGE_Integrator but no matching entry name; check that you copy-pasted entry names",
                   _xlfn._xlws.FILTER('GAME.CHECKLIST_ Integrator'!$C$2:$C$3000,'GAME.CHECKLIST_ Integrator'!$D$2:$D$3000=B988,"#no matching result in GAME.CHECKLIST Integrator")),
           _xlfn._xlws.FILTER('Checklist.loc DATA'!$D$3:$D$3000,'Checklist.loc DATA'!$C$3:$C$3000=B988,"#no matching result in Checklist.loc DATA")))</f>
        <v/>
      </c>
      <c r="D988" s="54"/>
      <c r="E988" s="46" t="str" cm="1">
        <f t="array" ref="E988">IF(D988="","",
       IF(OR(_xlfn._xlws.FILTER('Checklist.loc DATA'!$D$3:$D$3000,'Checklist.loc DATA'!$C$3:$C$3000=D988,"#no matching result in Checklist.loc DATA")="#no matching result found in Checklist.loc DATA",_xlfn._xlws.FILTER('Checklist.loc DATA'!$D$3:$D$3000,'Checklist.loc DATA'!$C$3:$C$3000=D988,"#no matching result in Checklist.loc DATA")="MISSING",_xlfn._xlws.FILTER('Checklist.loc DATA'!$D$3:$D$3000,'Checklist.loc DATA'!$C$3:$C$3000=D988,"#no matching result in Checklist.loc DATA")=""),
            IF(_xlfn._xlws.FILTER('GAME.CHECKLIST_ Integrator'!$C$2:$C$3000,'GAME.CHECKLIST_ Integrator'!$D$2:$D$3000=D988,"#no matching result in GAME.CHECKLIST Integrator")="0","#Text found in aircraft PAGE_Integrator but no matching entry name; check that you copy-pasted entry names",
                   _xlfn._xlws.FILTER('GAME.CHECKLIST_ Integrator'!$C$2:$C$3000,'GAME.CHECKLIST_ Integrator'!$D$2:$D$3000=D988,"#no matching result in GAME.CHECKLIST Integrator")),
           _xlfn._xlws.FILTER('Checklist.loc DATA'!$D$3:$D$3000,'Checklist.loc DATA'!$C$3:$C$3000=D988,"#no matching result in Checklist.loc DATA")))</f>
        <v/>
      </c>
      <c r="F988" s="52"/>
      <c r="G988" s="46" t="str" cm="1">
        <f t="array" ref="G988">IF(F988="","",
       IF(OR(_xlfn._xlws.FILTER('Checklist.loc DATA'!$D$3:$D$3000,'Checklist.loc DATA'!$C$3:$C$3000=F988,"#no matching result in Checklist.loc DATA")="#no matching result found in Checklist.loc DATA",_xlfn._xlws.FILTER('Checklist.loc DATA'!$D$3:$D$3000,'Checklist.loc DATA'!$C$3:$C$3000=F988,"#no matching result in Checklist.loc DATA")="MISSING",_xlfn._xlws.FILTER('Checklist.loc DATA'!$D$3:$D$3000,'Checklist.loc DATA'!$C$3:$C$3000=F988,"#no matching result in Checklist.loc DATA")=""),
            IF(_xlfn._xlws.FILTER('GAME.CHECKLIST_ Integrator'!$C$2:$C$3000,'GAME.CHECKLIST_ Integrator'!$D$2:$D$3000=F988,"#no matching result in GAME.CHECKLIST Integrator")="0","#Text found in aircraft PAGE_Integrator but no matching entry name; check that you copy-pasted entry names",
                   _xlfn._xlws.FILTER('GAME.CHECKLIST_ Integrator'!$C$2:$C$3000,'GAME.CHECKLIST_ Integrator'!$D$2:$D$3000=F988,"#no matching result in GAME.CHECKLIST Integrator")),
           _xlfn._xlws.FILTER('Checklist.loc DATA'!$D$3:$D$3000,'Checklist.loc DATA'!$C$3:$C$3000=F988,"#no matching result in Checklist.loc DATA")))</f>
        <v/>
      </c>
      <c r="H988" s="61"/>
      <c r="I988" s="46" t="str" cm="1">
        <f t="array" ref="I988">IF(H988="","",
       IF(OR(_xlfn._xlws.FILTER('Checklist.loc DATA'!$D$3:$D$3000,'Checklist.loc DATA'!$C$3:$C$3000=H988,"#no matching result in Checklist.loc DATA")="#no matching result found in Checklist.loc DATA",_xlfn._xlws.FILTER('Checklist.loc DATA'!$D$3:$D$3000,'Checklist.loc DATA'!$C$3:$C$3000=H988,"#no matching result in Checklist.loc DATA")="MISSING",_xlfn._xlws.FILTER('Checklist.loc DATA'!$D$3:$D$3000,'Checklist.loc DATA'!$C$3:$C$3000=H988,"#no matching result in Checklist.loc DATA")=""),
            IF(_xlfn._xlws.FILTER('GAME.CHECKLIST_ Integrator'!$C$2:$C$3000,'GAME.CHECKLIST_ Integrator'!$D$2:$D$3000=H988,"#no matching result in GAME.CHECKLIST Integrator")="0","#Text found in aircraft PAGE_Integrator but no matching entry name; check that you copy-pasted entry names",
                   _xlfn._xlws.FILTER('GAME.CHECKLIST_ Integrator'!$C$2:$C$3000,'GAME.CHECKLIST_ Integrator'!$D$2:$D$3000=H988,"#no matching result in GAME.CHECKLIST Integrator")),
           _xlfn._xlws.FILTER('Checklist.loc DATA'!$D$3:$D$3000,'Checklist.loc DATA'!$C$3:$C$3000=H988,"#no matching result in Checklist.loc DATA")))</f>
        <v/>
      </c>
      <c r="J988" s="48"/>
      <c r="K988" s="46" t="str" cm="1">
        <f t="array" ref="K988">IF(OR(J988="",J988=0),"",
       IF(OR(_xlfn._xlws.FILTER('Checklist.loc DATA'!$E$3:$E$3000,'Checklist.loc DATA'!$D$3:$D$3000=J988,"#no matching result in Checklist.loc DATA")="#no matching result found in Checklist.loc DATA",_xlfn._xlws.FILTER('Checklist.loc DATA'!$E$3:$E$3000,'Checklist.loc DATA'!$D$3:$D$3000=J988,"#no matching result in Checklist.loc DATA")="MISSING",_xlfn._xlws.FILTER('Checklist.loc DATA'!$E$3:$E$3000,'Checklist.loc DATA'!$D$3:$D$3000=J988,"#no matching result in Checklist.loc DATA")=""),
          IF(_xlfn._xlws.FILTER('CLUE. Integrator'!$C$2:$C$3000,'CLUE. Integrator'!$D$2:$D$3000=J988,"#no matching result in aircraft CLUE_Integrator")="0","#Text found in aircraft CLUE_Integrator but no matching entry name; check that you copy-pasted entry names",
                   _xlfn._xlws.FILTER('CLUE. Integrator'!$C$2:$C$3000,'CLUE. Integrator'!$D$2:$D$3000=J988,"#no matching result in aircraft CLUE_Integrator")),
           _xlfn._xlws.FILTER('Checklist.loc DATA'!$E$3:$E$3000,'Checklist.loc DATA'!$D$3:$D$3000=J988,"#no matching result in Checklist.loc DATA")))</f>
        <v/>
      </c>
      <c r="L988" s="63" t="str">
        <f>IF('Integrator tracking'!G997="","",'Integrator tracking'!G997)</f>
        <v/>
      </c>
      <c r="M988" s="14" t="str">
        <f t="shared" si="30"/>
        <v/>
      </c>
      <c r="N988" s="14" t="str">
        <f>IF(F988="","",
_xlfn.CONCAT('Resource Checklist generator'!$A$2,UPPER('Resource Checklist generator'!$O$1),SUBSTITUTE(_xlfn.CONCAT(G988,"_",I988),"GAME.CHECKLIST_",""),"_",T988,'Resource Checklist generator'!$M$2,L988,'Resource Checklist generator'!$K$2,CHAR(10),
    'Resource Checklist generator'!$L$1,'Resource Checklist generator'!$N$2,'Resource Checklist generator'!$K$1,CHAR(10),
    'Resource Checklist generator'!$N$1
))</f>
        <v/>
      </c>
      <c r="O988" s="14" t="str">
        <f>IF(NOT(OR(U988=0,U988="")),_xlfn.CONCAT('Resource Checklist generator'!$G$2,U988,'Resource Checklist generator'!$H$2,CHAR(10),'Resource Checklist generator'!$I$2),"")</f>
        <v/>
      </c>
      <c r="P988" s="14" t="str">
        <f>IF(NOT(OR(V988=0,V988="")),_xlfn.CONCAT('Resource Checklist generator'!$J$2,V988,'Resource Checklist generator'!$H$2,CHAR(10),'Resource Checklist generator'!$L$2),"")</f>
        <v/>
      </c>
      <c r="Q988" s="14" t="str">
        <f>IF(F988="","",
    _xlfn.CONCAT('Resource Checklist generator'!$A$1,UPPER('Resource Checklist generator'!$O$1),SUBSTITUTE(_xlfn.CONCAT(G988,"_",I988),"GAME.CHECKLIST_",""),'Resource Checklist generator'!$B$1,CHAR(10),
    'Resource Checklist generator'!$C$1,G988,'Resource Checklist generator'!$D$1,I988,'Resource Checklist generator'!$E$1,CHAR(10),
    IF(K988="","",_xlfn.CONCAT('Resource Checklist generator'!$F$1,K988,'Resource Checklist generator'!$G$1,CHAR(10))),
    'Resource Checklist generator'!$J$1,'Resource Checklist generator'!$K$1,CHAR(10),
    'Resource Checklist generator'!$N$1)
)</f>
        <v/>
      </c>
      <c r="R988" s="14"/>
      <c r="S988" s="14" t="str">
        <f t="shared" si="31"/>
        <v/>
      </c>
      <c r="T988" s="14" t="str" cm="1">
        <f t="array" ref="T988">IF(Q988="","",MATCH(MID(Q988,1,255),MID($R$3:$R$999,1,255),0))</f>
        <v/>
      </c>
      <c r="U988" s="14"/>
      <c r="V988" s="14"/>
    </row>
    <row r="989" spans="2:22">
      <c r="B989" s="9"/>
      <c r="C989" s="46" t="str" cm="1">
        <f t="array" ref="C989">IF(B989="","",
       IF(OR(_xlfn._xlws.FILTER('Checklist.loc DATA'!$D$3:$D$3000,'Checklist.loc DATA'!$C$3:$C$3000=B989,"#no matching result in Checklist.loc DATA")="#no matching result found in Checklist.loc DATA",_xlfn._xlws.FILTER('Checklist.loc DATA'!$D$3:$D$3000,'Checklist.loc DATA'!$C$3:$C$3000=B989,"#no matching result in Checklist.loc DATA")="MISSING",_xlfn._xlws.FILTER('Checklist.loc DATA'!$D$3:$D$3000,'Checklist.loc DATA'!$C$3:$C$3000=B989,"#no matching result in Checklist.loc DATA")=""),
            IF(_xlfn._xlws.FILTER('GAME.CHECKLIST_ Integrator'!$C$2:$C$3000,'GAME.CHECKLIST_ Integrator'!$D$2:$D$3000=B989,"#no matching result in GAME.CHECKLIST Integrator")="0","#Text found in aircraft PAGE_Integrator but no matching entry name; check that you copy-pasted entry names",
                   _xlfn._xlws.FILTER('GAME.CHECKLIST_ Integrator'!$C$2:$C$3000,'GAME.CHECKLIST_ Integrator'!$D$2:$D$3000=B989,"#no matching result in GAME.CHECKLIST Integrator")),
           _xlfn._xlws.FILTER('Checklist.loc DATA'!$D$3:$D$3000,'Checklist.loc DATA'!$C$3:$C$3000=B989,"#no matching result in Checklist.loc DATA")))</f>
        <v/>
      </c>
      <c r="D989" s="54"/>
      <c r="E989" s="46" t="str" cm="1">
        <f t="array" ref="E989">IF(D989="","",
       IF(OR(_xlfn._xlws.FILTER('Checklist.loc DATA'!$D$3:$D$3000,'Checklist.loc DATA'!$C$3:$C$3000=D989,"#no matching result in Checklist.loc DATA")="#no matching result found in Checklist.loc DATA",_xlfn._xlws.FILTER('Checklist.loc DATA'!$D$3:$D$3000,'Checklist.loc DATA'!$C$3:$C$3000=D989,"#no matching result in Checklist.loc DATA")="MISSING",_xlfn._xlws.FILTER('Checklist.loc DATA'!$D$3:$D$3000,'Checklist.loc DATA'!$C$3:$C$3000=D989,"#no matching result in Checklist.loc DATA")=""),
            IF(_xlfn._xlws.FILTER('GAME.CHECKLIST_ Integrator'!$C$2:$C$3000,'GAME.CHECKLIST_ Integrator'!$D$2:$D$3000=D989,"#no matching result in GAME.CHECKLIST Integrator")="0","#Text found in aircraft PAGE_Integrator but no matching entry name; check that you copy-pasted entry names",
                   _xlfn._xlws.FILTER('GAME.CHECKLIST_ Integrator'!$C$2:$C$3000,'GAME.CHECKLIST_ Integrator'!$D$2:$D$3000=D989,"#no matching result in GAME.CHECKLIST Integrator")),
           _xlfn._xlws.FILTER('Checklist.loc DATA'!$D$3:$D$3000,'Checklist.loc DATA'!$C$3:$C$3000=D989,"#no matching result in Checklist.loc DATA")))</f>
        <v/>
      </c>
      <c r="F989" s="52"/>
      <c r="G989" s="46" t="str" cm="1">
        <f t="array" ref="G989">IF(F989="","",
       IF(OR(_xlfn._xlws.FILTER('Checklist.loc DATA'!$D$3:$D$3000,'Checklist.loc DATA'!$C$3:$C$3000=F989,"#no matching result in Checklist.loc DATA")="#no matching result found in Checklist.loc DATA",_xlfn._xlws.FILTER('Checklist.loc DATA'!$D$3:$D$3000,'Checklist.loc DATA'!$C$3:$C$3000=F989,"#no matching result in Checklist.loc DATA")="MISSING",_xlfn._xlws.FILTER('Checklist.loc DATA'!$D$3:$D$3000,'Checklist.loc DATA'!$C$3:$C$3000=F989,"#no matching result in Checklist.loc DATA")=""),
            IF(_xlfn._xlws.FILTER('GAME.CHECKLIST_ Integrator'!$C$2:$C$3000,'GAME.CHECKLIST_ Integrator'!$D$2:$D$3000=F989,"#no matching result in GAME.CHECKLIST Integrator")="0","#Text found in aircraft PAGE_Integrator but no matching entry name; check that you copy-pasted entry names",
                   _xlfn._xlws.FILTER('GAME.CHECKLIST_ Integrator'!$C$2:$C$3000,'GAME.CHECKLIST_ Integrator'!$D$2:$D$3000=F989,"#no matching result in GAME.CHECKLIST Integrator")),
           _xlfn._xlws.FILTER('Checklist.loc DATA'!$D$3:$D$3000,'Checklist.loc DATA'!$C$3:$C$3000=F989,"#no matching result in Checklist.loc DATA")))</f>
        <v/>
      </c>
      <c r="H989" s="61"/>
      <c r="I989" s="46" t="str" cm="1">
        <f t="array" ref="I989">IF(H989="","",
       IF(OR(_xlfn._xlws.FILTER('Checklist.loc DATA'!$D$3:$D$3000,'Checklist.loc DATA'!$C$3:$C$3000=H989,"#no matching result in Checklist.loc DATA")="#no matching result found in Checklist.loc DATA",_xlfn._xlws.FILTER('Checklist.loc DATA'!$D$3:$D$3000,'Checklist.loc DATA'!$C$3:$C$3000=H989,"#no matching result in Checklist.loc DATA")="MISSING",_xlfn._xlws.FILTER('Checklist.loc DATA'!$D$3:$D$3000,'Checklist.loc DATA'!$C$3:$C$3000=H989,"#no matching result in Checklist.loc DATA")=""),
            IF(_xlfn._xlws.FILTER('GAME.CHECKLIST_ Integrator'!$C$2:$C$3000,'GAME.CHECKLIST_ Integrator'!$D$2:$D$3000=H989,"#no matching result in GAME.CHECKLIST Integrator")="0","#Text found in aircraft PAGE_Integrator but no matching entry name; check that you copy-pasted entry names",
                   _xlfn._xlws.FILTER('GAME.CHECKLIST_ Integrator'!$C$2:$C$3000,'GAME.CHECKLIST_ Integrator'!$D$2:$D$3000=H989,"#no matching result in GAME.CHECKLIST Integrator")),
           _xlfn._xlws.FILTER('Checklist.loc DATA'!$D$3:$D$3000,'Checklist.loc DATA'!$C$3:$C$3000=H989,"#no matching result in Checklist.loc DATA")))</f>
        <v/>
      </c>
      <c r="J989" s="48"/>
      <c r="K989" s="46" t="str" cm="1">
        <f t="array" ref="K989">IF(OR(J989="",J989=0),"",
       IF(OR(_xlfn._xlws.FILTER('Checklist.loc DATA'!$E$3:$E$3000,'Checklist.loc DATA'!$D$3:$D$3000=J989,"#no matching result in Checklist.loc DATA")="#no matching result found in Checklist.loc DATA",_xlfn._xlws.FILTER('Checklist.loc DATA'!$E$3:$E$3000,'Checklist.loc DATA'!$D$3:$D$3000=J989,"#no matching result in Checklist.loc DATA")="MISSING",_xlfn._xlws.FILTER('Checklist.loc DATA'!$E$3:$E$3000,'Checklist.loc DATA'!$D$3:$D$3000=J989,"#no matching result in Checklist.loc DATA")=""),
          IF(_xlfn._xlws.FILTER('CLUE. Integrator'!$C$2:$C$3000,'CLUE. Integrator'!$D$2:$D$3000=J989,"#no matching result in aircraft CLUE_Integrator")="0","#Text found in aircraft CLUE_Integrator but no matching entry name; check that you copy-pasted entry names",
                   _xlfn._xlws.FILTER('CLUE. Integrator'!$C$2:$C$3000,'CLUE. Integrator'!$D$2:$D$3000=J989,"#no matching result in aircraft CLUE_Integrator")),
           _xlfn._xlws.FILTER('Checklist.loc DATA'!$E$3:$E$3000,'Checklist.loc DATA'!$D$3:$D$3000=J989,"#no matching result in Checklist.loc DATA")))</f>
        <v/>
      </c>
      <c r="L989" s="63" t="str">
        <f>IF('Integrator tracking'!G998="","",'Integrator tracking'!G998)</f>
        <v/>
      </c>
      <c r="M989" s="14" t="str">
        <f t="shared" si="30"/>
        <v/>
      </c>
      <c r="N989" s="14" t="str">
        <f>IF(F989="","",
_xlfn.CONCAT('Resource Checklist generator'!$A$2,UPPER('Resource Checklist generator'!$O$1),SUBSTITUTE(_xlfn.CONCAT(G989,"_",I989),"GAME.CHECKLIST_",""),"_",T989,'Resource Checklist generator'!$M$2,L989,'Resource Checklist generator'!$K$2,CHAR(10),
    'Resource Checklist generator'!$L$1,'Resource Checklist generator'!$N$2,'Resource Checklist generator'!$K$1,CHAR(10),
    'Resource Checklist generator'!$N$1
))</f>
        <v/>
      </c>
      <c r="O989" s="14" t="str">
        <f>IF(NOT(OR(U989=0,U989="")),_xlfn.CONCAT('Resource Checklist generator'!$G$2,U989,'Resource Checklist generator'!$H$2,CHAR(10),'Resource Checklist generator'!$I$2),"")</f>
        <v/>
      </c>
      <c r="P989" s="14" t="str">
        <f>IF(NOT(OR(V989=0,V989="")),_xlfn.CONCAT('Resource Checklist generator'!$J$2,V989,'Resource Checklist generator'!$H$2,CHAR(10),'Resource Checklist generator'!$L$2),"")</f>
        <v/>
      </c>
      <c r="Q989" s="14" t="str">
        <f>IF(F989="","",
    _xlfn.CONCAT('Resource Checklist generator'!$A$1,UPPER('Resource Checklist generator'!$O$1),SUBSTITUTE(_xlfn.CONCAT(G989,"_",I989),"GAME.CHECKLIST_",""),'Resource Checklist generator'!$B$1,CHAR(10),
    'Resource Checklist generator'!$C$1,G989,'Resource Checklist generator'!$D$1,I989,'Resource Checklist generator'!$E$1,CHAR(10),
    IF(K989="","",_xlfn.CONCAT('Resource Checklist generator'!$F$1,K989,'Resource Checklist generator'!$G$1,CHAR(10))),
    'Resource Checklist generator'!$J$1,'Resource Checklist generator'!$K$1,CHAR(10),
    'Resource Checklist generator'!$N$1)
)</f>
        <v/>
      </c>
      <c r="R989" s="14"/>
      <c r="S989" s="14" t="str">
        <f t="shared" si="31"/>
        <v/>
      </c>
      <c r="T989" s="14" t="str" cm="1">
        <f t="array" ref="T989">IF(Q989="","",MATCH(MID(Q989,1,255),MID($R$3:$R$999,1,255),0))</f>
        <v/>
      </c>
      <c r="U989" s="14"/>
      <c r="V989" s="14"/>
    </row>
    <row r="990" spans="2:22">
      <c r="B990" s="9"/>
      <c r="C990" s="46" t="str" cm="1">
        <f t="array" ref="C990">IF(B990="","",
       IF(OR(_xlfn._xlws.FILTER('Checklist.loc DATA'!$D$3:$D$3000,'Checklist.loc DATA'!$C$3:$C$3000=B990,"#no matching result in Checklist.loc DATA")="#no matching result found in Checklist.loc DATA",_xlfn._xlws.FILTER('Checklist.loc DATA'!$D$3:$D$3000,'Checklist.loc DATA'!$C$3:$C$3000=B990,"#no matching result in Checklist.loc DATA")="MISSING",_xlfn._xlws.FILTER('Checklist.loc DATA'!$D$3:$D$3000,'Checklist.loc DATA'!$C$3:$C$3000=B990,"#no matching result in Checklist.loc DATA")=""),
            IF(_xlfn._xlws.FILTER('GAME.CHECKLIST_ Integrator'!$C$2:$C$3000,'GAME.CHECKLIST_ Integrator'!$D$2:$D$3000=B990,"#no matching result in GAME.CHECKLIST Integrator")="0","#Text found in aircraft PAGE_Integrator but no matching entry name; check that you copy-pasted entry names",
                   _xlfn._xlws.FILTER('GAME.CHECKLIST_ Integrator'!$C$2:$C$3000,'GAME.CHECKLIST_ Integrator'!$D$2:$D$3000=B990,"#no matching result in GAME.CHECKLIST Integrator")),
           _xlfn._xlws.FILTER('Checklist.loc DATA'!$D$3:$D$3000,'Checklist.loc DATA'!$C$3:$C$3000=B990,"#no matching result in Checklist.loc DATA")))</f>
        <v/>
      </c>
      <c r="D990" s="54"/>
      <c r="E990" s="46" t="str" cm="1">
        <f t="array" ref="E990">IF(D990="","",
       IF(OR(_xlfn._xlws.FILTER('Checklist.loc DATA'!$D$3:$D$3000,'Checklist.loc DATA'!$C$3:$C$3000=D990,"#no matching result in Checklist.loc DATA")="#no matching result found in Checklist.loc DATA",_xlfn._xlws.FILTER('Checklist.loc DATA'!$D$3:$D$3000,'Checklist.loc DATA'!$C$3:$C$3000=D990,"#no matching result in Checklist.loc DATA")="MISSING",_xlfn._xlws.FILTER('Checklist.loc DATA'!$D$3:$D$3000,'Checklist.loc DATA'!$C$3:$C$3000=D990,"#no matching result in Checklist.loc DATA")=""),
            IF(_xlfn._xlws.FILTER('GAME.CHECKLIST_ Integrator'!$C$2:$C$3000,'GAME.CHECKLIST_ Integrator'!$D$2:$D$3000=D990,"#no matching result in GAME.CHECKLIST Integrator")="0","#Text found in aircraft PAGE_Integrator but no matching entry name; check that you copy-pasted entry names",
                   _xlfn._xlws.FILTER('GAME.CHECKLIST_ Integrator'!$C$2:$C$3000,'GAME.CHECKLIST_ Integrator'!$D$2:$D$3000=D990,"#no matching result in GAME.CHECKLIST Integrator")),
           _xlfn._xlws.FILTER('Checklist.loc DATA'!$D$3:$D$3000,'Checklist.loc DATA'!$C$3:$C$3000=D990,"#no matching result in Checklist.loc DATA")))</f>
        <v/>
      </c>
      <c r="F990" s="52"/>
      <c r="G990" s="46" t="str" cm="1">
        <f t="array" ref="G990">IF(F990="","",
       IF(OR(_xlfn._xlws.FILTER('Checklist.loc DATA'!$D$3:$D$3000,'Checklist.loc DATA'!$C$3:$C$3000=F990,"#no matching result in Checklist.loc DATA")="#no matching result found in Checklist.loc DATA",_xlfn._xlws.FILTER('Checklist.loc DATA'!$D$3:$D$3000,'Checklist.loc DATA'!$C$3:$C$3000=F990,"#no matching result in Checklist.loc DATA")="MISSING",_xlfn._xlws.FILTER('Checklist.loc DATA'!$D$3:$D$3000,'Checklist.loc DATA'!$C$3:$C$3000=F990,"#no matching result in Checklist.loc DATA")=""),
            IF(_xlfn._xlws.FILTER('GAME.CHECKLIST_ Integrator'!$C$2:$C$3000,'GAME.CHECKLIST_ Integrator'!$D$2:$D$3000=F990,"#no matching result in GAME.CHECKLIST Integrator")="0","#Text found in aircraft PAGE_Integrator but no matching entry name; check that you copy-pasted entry names",
                   _xlfn._xlws.FILTER('GAME.CHECKLIST_ Integrator'!$C$2:$C$3000,'GAME.CHECKLIST_ Integrator'!$D$2:$D$3000=F990,"#no matching result in GAME.CHECKLIST Integrator")),
           _xlfn._xlws.FILTER('Checklist.loc DATA'!$D$3:$D$3000,'Checklist.loc DATA'!$C$3:$C$3000=F990,"#no matching result in Checklist.loc DATA")))</f>
        <v/>
      </c>
      <c r="H990" s="61"/>
      <c r="I990" s="46" t="str" cm="1">
        <f t="array" ref="I990">IF(H990="","",
       IF(OR(_xlfn._xlws.FILTER('Checklist.loc DATA'!$D$3:$D$3000,'Checklist.loc DATA'!$C$3:$C$3000=H990,"#no matching result in Checklist.loc DATA")="#no matching result found in Checklist.loc DATA",_xlfn._xlws.FILTER('Checklist.loc DATA'!$D$3:$D$3000,'Checklist.loc DATA'!$C$3:$C$3000=H990,"#no matching result in Checklist.loc DATA")="MISSING",_xlfn._xlws.FILTER('Checklist.loc DATA'!$D$3:$D$3000,'Checklist.loc DATA'!$C$3:$C$3000=H990,"#no matching result in Checklist.loc DATA")=""),
            IF(_xlfn._xlws.FILTER('GAME.CHECKLIST_ Integrator'!$C$2:$C$3000,'GAME.CHECKLIST_ Integrator'!$D$2:$D$3000=H990,"#no matching result in GAME.CHECKLIST Integrator")="0","#Text found in aircraft PAGE_Integrator but no matching entry name; check that you copy-pasted entry names",
                   _xlfn._xlws.FILTER('GAME.CHECKLIST_ Integrator'!$C$2:$C$3000,'GAME.CHECKLIST_ Integrator'!$D$2:$D$3000=H990,"#no matching result in GAME.CHECKLIST Integrator")),
           _xlfn._xlws.FILTER('Checklist.loc DATA'!$D$3:$D$3000,'Checklist.loc DATA'!$C$3:$C$3000=H990,"#no matching result in Checklist.loc DATA")))</f>
        <v/>
      </c>
      <c r="J990" s="48"/>
      <c r="K990" s="46" t="str" cm="1">
        <f t="array" ref="K990">IF(OR(J990="",J990=0),"",
       IF(OR(_xlfn._xlws.FILTER('Checklist.loc DATA'!$E$3:$E$3000,'Checklist.loc DATA'!$D$3:$D$3000=J990,"#no matching result in Checklist.loc DATA")="#no matching result found in Checklist.loc DATA",_xlfn._xlws.FILTER('Checklist.loc DATA'!$E$3:$E$3000,'Checklist.loc DATA'!$D$3:$D$3000=J990,"#no matching result in Checklist.loc DATA")="MISSING",_xlfn._xlws.FILTER('Checklist.loc DATA'!$E$3:$E$3000,'Checklist.loc DATA'!$D$3:$D$3000=J990,"#no matching result in Checklist.loc DATA")=""),
          IF(_xlfn._xlws.FILTER('CLUE. Integrator'!$C$2:$C$3000,'CLUE. Integrator'!$D$2:$D$3000=J990,"#no matching result in aircraft CLUE_Integrator")="0","#Text found in aircraft CLUE_Integrator but no matching entry name; check that you copy-pasted entry names",
                   _xlfn._xlws.FILTER('CLUE. Integrator'!$C$2:$C$3000,'CLUE. Integrator'!$D$2:$D$3000=J990,"#no matching result in aircraft CLUE_Integrator")),
           _xlfn._xlws.FILTER('Checklist.loc DATA'!$E$3:$E$3000,'Checklist.loc DATA'!$D$3:$D$3000=J990,"#no matching result in Checklist.loc DATA")))</f>
        <v/>
      </c>
      <c r="L990" s="63" t="str">
        <f>IF('Integrator tracking'!G999="","",'Integrator tracking'!G999)</f>
        <v/>
      </c>
      <c r="M990" s="14" t="str">
        <f t="shared" si="30"/>
        <v/>
      </c>
      <c r="N990" s="14" t="str">
        <f>IF(F990="","",
_xlfn.CONCAT('Resource Checklist generator'!$A$2,UPPER('Resource Checklist generator'!$O$1),SUBSTITUTE(_xlfn.CONCAT(G990,"_",I990),"GAME.CHECKLIST_",""),"_",T990,'Resource Checklist generator'!$M$2,L990,'Resource Checklist generator'!$K$2,CHAR(10),
    'Resource Checklist generator'!$L$1,'Resource Checklist generator'!$N$2,'Resource Checklist generator'!$K$1,CHAR(10),
    'Resource Checklist generator'!$N$1
))</f>
        <v/>
      </c>
      <c r="O990" s="14" t="str">
        <f>IF(NOT(OR(U990=0,U990="")),_xlfn.CONCAT('Resource Checklist generator'!$G$2,U990,'Resource Checklist generator'!$H$2,CHAR(10),'Resource Checklist generator'!$I$2),"")</f>
        <v/>
      </c>
      <c r="P990" s="14" t="str">
        <f>IF(NOT(OR(V990=0,V990="")),_xlfn.CONCAT('Resource Checklist generator'!$J$2,V990,'Resource Checklist generator'!$H$2,CHAR(10),'Resource Checklist generator'!$L$2),"")</f>
        <v/>
      </c>
      <c r="Q990" s="14" t="str">
        <f>IF(F990="","",
    _xlfn.CONCAT('Resource Checklist generator'!$A$1,UPPER('Resource Checklist generator'!$O$1),SUBSTITUTE(_xlfn.CONCAT(G990,"_",I990),"GAME.CHECKLIST_",""),'Resource Checklist generator'!$B$1,CHAR(10),
    'Resource Checklist generator'!$C$1,G990,'Resource Checklist generator'!$D$1,I990,'Resource Checklist generator'!$E$1,CHAR(10),
    IF(K990="","",_xlfn.CONCAT('Resource Checklist generator'!$F$1,K990,'Resource Checklist generator'!$G$1,CHAR(10))),
    'Resource Checklist generator'!$J$1,'Resource Checklist generator'!$K$1,CHAR(10),
    'Resource Checklist generator'!$N$1)
)</f>
        <v/>
      </c>
      <c r="R990" s="14"/>
      <c r="S990" s="14" t="str">
        <f t="shared" si="31"/>
        <v/>
      </c>
      <c r="T990" s="14" t="str" cm="1">
        <f t="array" ref="T990">IF(Q990="","",MATCH(MID(Q990,1,255),MID($R$3:$R$999,1,255),0))</f>
        <v/>
      </c>
      <c r="U990" s="14"/>
      <c r="V990" s="14"/>
    </row>
    <row r="991" spans="2:22">
      <c r="B991" s="9"/>
      <c r="C991" s="46" t="str" cm="1">
        <f t="array" ref="C991">IF(B991="","",
       IF(OR(_xlfn._xlws.FILTER('Checklist.loc DATA'!$D$3:$D$3000,'Checklist.loc DATA'!$C$3:$C$3000=B991,"#no matching result in Checklist.loc DATA")="#no matching result found in Checklist.loc DATA",_xlfn._xlws.FILTER('Checklist.loc DATA'!$D$3:$D$3000,'Checklist.loc DATA'!$C$3:$C$3000=B991,"#no matching result in Checklist.loc DATA")="MISSING",_xlfn._xlws.FILTER('Checklist.loc DATA'!$D$3:$D$3000,'Checklist.loc DATA'!$C$3:$C$3000=B991,"#no matching result in Checklist.loc DATA")=""),
            IF(_xlfn._xlws.FILTER('GAME.CHECKLIST_ Integrator'!$C$2:$C$3000,'GAME.CHECKLIST_ Integrator'!$D$2:$D$3000=B991,"#no matching result in GAME.CHECKLIST Integrator")="0","#Text found in aircraft PAGE_Integrator but no matching entry name; check that you copy-pasted entry names",
                   _xlfn._xlws.FILTER('GAME.CHECKLIST_ Integrator'!$C$2:$C$3000,'GAME.CHECKLIST_ Integrator'!$D$2:$D$3000=B991,"#no matching result in GAME.CHECKLIST Integrator")),
           _xlfn._xlws.FILTER('Checklist.loc DATA'!$D$3:$D$3000,'Checklist.loc DATA'!$C$3:$C$3000=B991,"#no matching result in Checklist.loc DATA")))</f>
        <v/>
      </c>
      <c r="D991" s="54"/>
      <c r="E991" s="46" t="str" cm="1">
        <f t="array" ref="E991">IF(D991="","",
       IF(OR(_xlfn._xlws.FILTER('Checklist.loc DATA'!$D$3:$D$3000,'Checklist.loc DATA'!$C$3:$C$3000=D991,"#no matching result in Checklist.loc DATA")="#no matching result found in Checklist.loc DATA",_xlfn._xlws.FILTER('Checklist.loc DATA'!$D$3:$D$3000,'Checklist.loc DATA'!$C$3:$C$3000=D991,"#no matching result in Checklist.loc DATA")="MISSING",_xlfn._xlws.FILTER('Checklist.loc DATA'!$D$3:$D$3000,'Checklist.loc DATA'!$C$3:$C$3000=D991,"#no matching result in Checklist.loc DATA")=""),
            IF(_xlfn._xlws.FILTER('GAME.CHECKLIST_ Integrator'!$C$2:$C$3000,'GAME.CHECKLIST_ Integrator'!$D$2:$D$3000=D991,"#no matching result in GAME.CHECKLIST Integrator")="0","#Text found in aircraft PAGE_Integrator but no matching entry name; check that you copy-pasted entry names",
                   _xlfn._xlws.FILTER('GAME.CHECKLIST_ Integrator'!$C$2:$C$3000,'GAME.CHECKLIST_ Integrator'!$D$2:$D$3000=D991,"#no matching result in GAME.CHECKLIST Integrator")),
           _xlfn._xlws.FILTER('Checklist.loc DATA'!$D$3:$D$3000,'Checklist.loc DATA'!$C$3:$C$3000=D991,"#no matching result in Checklist.loc DATA")))</f>
        <v/>
      </c>
      <c r="F991" s="52"/>
      <c r="G991" s="46" t="str" cm="1">
        <f t="array" ref="G991">IF(F991="","",
       IF(OR(_xlfn._xlws.FILTER('Checklist.loc DATA'!$D$3:$D$3000,'Checklist.loc DATA'!$C$3:$C$3000=F991,"#no matching result in Checklist.loc DATA")="#no matching result found in Checklist.loc DATA",_xlfn._xlws.FILTER('Checklist.loc DATA'!$D$3:$D$3000,'Checklist.loc DATA'!$C$3:$C$3000=F991,"#no matching result in Checklist.loc DATA")="MISSING",_xlfn._xlws.FILTER('Checklist.loc DATA'!$D$3:$D$3000,'Checklist.loc DATA'!$C$3:$C$3000=F991,"#no matching result in Checklist.loc DATA")=""),
            IF(_xlfn._xlws.FILTER('GAME.CHECKLIST_ Integrator'!$C$2:$C$3000,'GAME.CHECKLIST_ Integrator'!$D$2:$D$3000=F991,"#no matching result in GAME.CHECKLIST Integrator")="0","#Text found in aircraft PAGE_Integrator but no matching entry name; check that you copy-pasted entry names",
                   _xlfn._xlws.FILTER('GAME.CHECKLIST_ Integrator'!$C$2:$C$3000,'GAME.CHECKLIST_ Integrator'!$D$2:$D$3000=F991,"#no matching result in GAME.CHECKLIST Integrator")),
           _xlfn._xlws.FILTER('Checklist.loc DATA'!$D$3:$D$3000,'Checklist.loc DATA'!$C$3:$C$3000=F991,"#no matching result in Checklist.loc DATA")))</f>
        <v/>
      </c>
      <c r="H991" s="61"/>
      <c r="I991" s="46" t="str" cm="1">
        <f t="array" ref="I991">IF(H991="","",
       IF(OR(_xlfn._xlws.FILTER('Checklist.loc DATA'!$D$3:$D$3000,'Checklist.loc DATA'!$C$3:$C$3000=H991,"#no matching result in Checklist.loc DATA")="#no matching result found in Checklist.loc DATA",_xlfn._xlws.FILTER('Checklist.loc DATA'!$D$3:$D$3000,'Checklist.loc DATA'!$C$3:$C$3000=H991,"#no matching result in Checklist.loc DATA")="MISSING",_xlfn._xlws.FILTER('Checklist.loc DATA'!$D$3:$D$3000,'Checklist.loc DATA'!$C$3:$C$3000=H991,"#no matching result in Checklist.loc DATA")=""),
            IF(_xlfn._xlws.FILTER('GAME.CHECKLIST_ Integrator'!$C$2:$C$3000,'GAME.CHECKLIST_ Integrator'!$D$2:$D$3000=H991,"#no matching result in GAME.CHECKLIST Integrator")="0","#Text found in aircraft PAGE_Integrator but no matching entry name; check that you copy-pasted entry names",
                   _xlfn._xlws.FILTER('GAME.CHECKLIST_ Integrator'!$C$2:$C$3000,'GAME.CHECKLIST_ Integrator'!$D$2:$D$3000=H991,"#no matching result in GAME.CHECKLIST Integrator")),
           _xlfn._xlws.FILTER('Checklist.loc DATA'!$D$3:$D$3000,'Checklist.loc DATA'!$C$3:$C$3000=H991,"#no matching result in Checklist.loc DATA")))</f>
        <v/>
      </c>
      <c r="J991" s="48"/>
      <c r="K991" s="46" t="str" cm="1">
        <f t="array" ref="K991">IF(OR(J991="",J991=0),"",
       IF(OR(_xlfn._xlws.FILTER('Checklist.loc DATA'!$E$3:$E$3000,'Checklist.loc DATA'!$D$3:$D$3000=J991,"#no matching result in Checklist.loc DATA")="#no matching result found in Checklist.loc DATA",_xlfn._xlws.FILTER('Checklist.loc DATA'!$E$3:$E$3000,'Checklist.loc DATA'!$D$3:$D$3000=J991,"#no matching result in Checklist.loc DATA")="MISSING",_xlfn._xlws.FILTER('Checklist.loc DATA'!$E$3:$E$3000,'Checklist.loc DATA'!$D$3:$D$3000=J991,"#no matching result in Checklist.loc DATA")=""),
          IF(_xlfn._xlws.FILTER('CLUE. Integrator'!$C$2:$C$3000,'CLUE. Integrator'!$D$2:$D$3000=J991,"#no matching result in aircraft CLUE_Integrator")="0","#Text found in aircraft CLUE_Integrator but no matching entry name; check that you copy-pasted entry names",
                   _xlfn._xlws.FILTER('CLUE. Integrator'!$C$2:$C$3000,'CLUE. Integrator'!$D$2:$D$3000=J991,"#no matching result in aircraft CLUE_Integrator")),
           _xlfn._xlws.FILTER('Checklist.loc DATA'!$E$3:$E$3000,'Checklist.loc DATA'!$D$3:$D$3000=J991,"#no matching result in Checklist.loc DATA")))</f>
        <v/>
      </c>
      <c r="L991" s="63" t="str">
        <f>IF('Integrator tracking'!G1000="","",'Integrator tracking'!G1000)</f>
        <v/>
      </c>
      <c r="M991" s="14" t="str">
        <f t="shared" si="30"/>
        <v/>
      </c>
      <c r="N991" s="14" t="str">
        <f>IF(F991="","",
_xlfn.CONCAT('Resource Checklist generator'!$A$2,UPPER('Resource Checklist generator'!$O$1),SUBSTITUTE(_xlfn.CONCAT(G991,"_",I991),"GAME.CHECKLIST_",""),"_",T991,'Resource Checklist generator'!$M$2,L991,'Resource Checklist generator'!$K$2,CHAR(10),
    'Resource Checklist generator'!$L$1,'Resource Checklist generator'!$N$2,'Resource Checklist generator'!$K$1,CHAR(10),
    'Resource Checklist generator'!$N$1
))</f>
        <v/>
      </c>
      <c r="O991" s="14" t="str">
        <f>IF(NOT(OR(U991=0,U991="")),_xlfn.CONCAT('Resource Checklist generator'!$G$2,U991,'Resource Checklist generator'!$H$2,CHAR(10),'Resource Checklist generator'!$I$2),"")</f>
        <v/>
      </c>
      <c r="P991" s="14" t="str">
        <f>IF(NOT(OR(V991=0,V991="")),_xlfn.CONCAT('Resource Checklist generator'!$J$2,V991,'Resource Checklist generator'!$H$2,CHAR(10),'Resource Checklist generator'!$L$2),"")</f>
        <v/>
      </c>
      <c r="Q991" s="14" t="str">
        <f>IF(F991="","",
    _xlfn.CONCAT('Resource Checklist generator'!$A$1,UPPER('Resource Checklist generator'!$O$1),SUBSTITUTE(_xlfn.CONCAT(G991,"_",I991),"GAME.CHECKLIST_",""),'Resource Checklist generator'!$B$1,CHAR(10),
    'Resource Checklist generator'!$C$1,G991,'Resource Checklist generator'!$D$1,I991,'Resource Checklist generator'!$E$1,CHAR(10),
    IF(K991="","",_xlfn.CONCAT('Resource Checklist generator'!$F$1,K991,'Resource Checklist generator'!$G$1,CHAR(10))),
    'Resource Checklist generator'!$J$1,'Resource Checklist generator'!$K$1,CHAR(10),
    'Resource Checklist generator'!$N$1)
)</f>
        <v/>
      </c>
      <c r="R991" s="14"/>
      <c r="S991" s="14" t="str">
        <f t="shared" si="31"/>
        <v/>
      </c>
      <c r="T991" s="14" t="str" cm="1">
        <f t="array" ref="T991">IF(Q991="","",MATCH(MID(Q991,1,255),MID($R$3:$R$999,1,255),0))</f>
        <v/>
      </c>
      <c r="U991" s="14"/>
      <c r="V991" s="14"/>
    </row>
    <row r="992" spans="2:22">
      <c r="B992" s="9"/>
      <c r="C992" s="46" t="str" cm="1">
        <f t="array" ref="C992">IF(B992="","",
       IF(OR(_xlfn._xlws.FILTER('Checklist.loc DATA'!$D$3:$D$3000,'Checklist.loc DATA'!$C$3:$C$3000=B992,"#no matching result in Checklist.loc DATA")="#no matching result found in Checklist.loc DATA",_xlfn._xlws.FILTER('Checklist.loc DATA'!$D$3:$D$3000,'Checklist.loc DATA'!$C$3:$C$3000=B992,"#no matching result in Checklist.loc DATA")="MISSING",_xlfn._xlws.FILTER('Checklist.loc DATA'!$D$3:$D$3000,'Checklist.loc DATA'!$C$3:$C$3000=B992,"#no matching result in Checklist.loc DATA")=""),
            IF(_xlfn._xlws.FILTER('GAME.CHECKLIST_ Integrator'!$C$2:$C$3000,'GAME.CHECKLIST_ Integrator'!$D$2:$D$3000=B992,"#no matching result in GAME.CHECKLIST Integrator")="0","#Text found in aircraft PAGE_Integrator but no matching entry name; check that you copy-pasted entry names",
                   _xlfn._xlws.FILTER('GAME.CHECKLIST_ Integrator'!$C$2:$C$3000,'GAME.CHECKLIST_ Integrator'!$D$2:$D$3000=B992,"#no matching result in GAME.CHECKLIST Integrator")),
           _xlfn._xlws.FILTER('Checklist.loc DATA'!$D$3:$D$3000,'Checklist.loc DATA'!$C$3:$C$3000=B992,"#no matching result in Checklist.loc DATA")))</f>
        <v/>
      </c>
      <c r="D992" s="54"/>
      <c r="E992" s="46" t="str" cm="1">
        <f t="array" ref="E992">IF(D992="","",
       IF(OR(_xlfn._xlws.FILTER('Checklist.loc DATA'!$D$3:$D$3000,'Checklist.loc DATA'!$C$3:$C$3000=D992,"#no matching result in Checklist.loc DATA")="#no matching result found in Checklist.loc DATA",_xlfn._xlws.FILTER('Checklist.loc DATA'!$D$3:$D$3000,'Checklist.loc DATA'!$C$3:$C$3000=D992,"#no matching result in Checklist.loc DATA")="MISSING",_xlfn._xlws.FILTER('Checklist.loc DATA'!$D$3:$D$3000,'Checklist.loc DATA'!$C$3:$C$3000=D992,"#no matching result in Checklist.loc DATA")=""),
            IF(_xlfn._xlws.FILTER('GAME.CHECKLIST_ Integrator'!$C$2:$C$3000,'GAME.CHECKLIST_ Integrator'!$D$2:$D$3000=D992,"#no matching result in GAME.CHECKLIST Integrator")="0","#Text found in aircraft PAGE_Integrator but no matching entry name; check that you copy-pasted entry names",
                   _xlfn._xlws.FILTER('GAME.CHECKLIST_ Integrator'!$C$2:$C$3000,'GAME.CHECKLIST_ Integrator'!$D$2:$D$3000=D992,"#no matching result in GAME.CHECKLIST Integrator")),
           _xlfn._xlws.FILTER('Checklist.loc DATA'!$D$3:$D$3000,'Checklist.loc DATA'!$C$3:$C$3000=D992,"#no matching result in Checklist.loc DATA")))</f>
        <v/>
      </c>
      <c r="F992" s="52"/>
      <c r="G992" s="46" t="str" cm="1">
        <f t="array" ref="G992">IF(F992="","",
       IF(OR(_xlfn._xlws.FILTER('Checklist.loc DATA'!$D$3:$D$3000,'Checklist.loc DATA'!$C$3:$C$3000=F992,"#no matching result in Checklist.loc DATA")="#no matching result found in Checklist.loc DATA",_xlfn._xlws.FILTER('Checklist.loc DATA'!$D$3:$D$3000,'Checklist.loc DATA'!$C$3:$C$3000=F992,"#no matching result in Checklist.loc DATA")="MISSING",_xlfn._xlws.FILTER('Checklist.loc DATA'!$D$3:$D$3000,'Checklist.loc DATA'!$C$3:$C$3000=F992,"#no matching result in Checklist.loc DATA")=""),
            IF(_xlfn._xlws.FILTER('GAME.CHECKLIST_ Integrator'!$C$2:$C$3000,'GAME.CHECKLIST_ Integrator'!$D$2:$D$3000=F992,"#no matching result in GAME.CHECKLIST Integrator")="0","#Text found in aircraft PAGE_Integrator but no matching entry name; check that you copy-pasted entry names",
                   _xlfn._xlws.FILTER('GAME.CHECKLIST_ Integrator'!$C$2:$C$3000,'GAME.CHECKLIST_ Integrator'!$D$2:$D$3000=F992,"#no matching result in GAME.CHECKLIST Integrator")),
           _xlfn._xlws.FILTER('Checklist.loc DATA'!$D$3:$D$3000,'Checklist.loc DATA'!$C$3:$C$3000=F992,"#no matching result in Checklist.loc DATA")))</f>
        <v/>
      </c>
      <c r="H992" s="61"/>
      <c r="I992" s="46" t="str" cm="1">
        <f t="array" ref="I992">IF(H992="","",
       IF(OR(_xlfn._xlws.FILTER('Checklist.loc DATA'!$D$3:$D$3000,'Checklist.loc DATA'!$C$3:$C$3000=H992,"#no matching result in Checklist.loc DATA")="#no matching result found in Checklist.loc DATA",_xlfn._xlws.FILTER('Checklist.loc DATA'!$D$3:$D$3000,'Checklist.loc DATA'!$C$3:$C$3000=H992,"#no matching result in Checklist.loc DATA")="MISSING",_xlfn._xlws.FILTER('Checklist.loc DATA'!$D$3:$D$3000,'Checklist.loc DATA'!$C$3:$C$3000=H992,"#no matching result in Checklist.loc DATA")=""),
            IF(_xlfn._xlws.FILTER('GAME.CHECKLIST_ Integrator'!$C$2:$C$3000,'GAME.CHECKLIST_ Integrator'!$D$2:$D$3000=H992,"#no matching result in GAME.CHECKLIST Integrator")="0","#Text found in aircraft PAGE_Integrator but no matching entry name; check that you copy-pasted entry names",
                   _xlfn._xlws.FILTER('GAME.CHECKLIST_ Integrator'!$C$2:$C$3000,'GAME.CHECKLIST_ Integrator'!$D$2:$D$3000=H992,"#no matching result in GAME.CHECKLIST Integrator")),
           _xlfn._xlws.FILTER('Checklist.loc DATA'!$D$3:$D$3000,'Checklist.loc DATA'!$C$3:$C$3000=H992,"#no matching result in Checklist.loc DATA")))</f>
        <v/>
      </c>
      <c r="J992" s="48"/>
      <c r="K992" s="46" t="str" cm="1">
        <f t="array" ref="K992">IF(OR(J992="",J992=0),"",
       IF(OR(_xlfn._xlws.FILTER('Checklist.loc DATA'!$E$3:$E$3000,'Checklist.loc DATA'!$D$3:$D$3000=J992,"#no matching result in Checklist.loc DATA")="#no matching result found in Checklist.loc DATA",_xlfn._xlws.FILTER('Checklist.loc DATA'!$E$3:$E$3000,'Checklist.loc DATA'!$D$3:$D$3000=J992,"#no matching result in Checklist.loc DATA")="MISSING",_xlfn._xlws.FILTER('Checklist.loc DATA'!$E$3:$E$3000,'Checklist.loc DATA'!$D$3:$D$3000=J992,"#no matching result in Checklist.loc DATA")=""),
          IF(_xlfn._xlws.FILTER('CLUE. Integrator'!$C$2:$C$3000,'CLUE. Integrator'!$D$2:$D$3000=J992,"#no matching result in aircraft CLUE_Integrator")="0","#Text found in aircraft CLUE_Integrator but no matching entry name; check that you copy-pasted entry names",
                   _xlfn._xlws.FILTER('CLUE. Integrator'!$C$2:$C$3000,'CLUE. Integrator'!$D$2:$D$3000=J992,"#no matching result in aircraft CLUE_Integrator")),
           _xlfn._xlws.FILTER('Checklist.loc DATA'!$E$3:$E$3000,'Checklist.loc DATA'!$D$3:$D$3000=J992,"#no matching result in Checklist.loc DATA")))</f>
        <v/>
      </c>
      <c r="L992" s="63" t="str">
        <f>IF('Integrator tracking'!G1001="","",'Integrator tracking'!G1001)</f>
        <v/>
      </c>
      <c r="M992" s="14" t="str">
        <f t="shared" si="30"/>
        <v/>
      </c>
      <c r="N992" s="14" t="str">
        <f>IF(F992="","",
_xlfn.CONCAT('Resource Checklist generator'!$A$2,UPPER('Resource Checklist generator'!$O$1),SUBSTITUTE(_xlfn.CONCAT(G992,"_",I992),"GAME.CHECKLIST_",""),"_",T992,'Resource Checklist generator'!$M$2,L992,'Resource Checklist generator'!$K$2,CHAR(10),
    'Resource Checklist generator'!$L$1,'Resource Checklist generator'!$N$2,'Resource Checklist generator'!$K$1,CHAR(10),
    'Resource Checklist generator'!$N$1
))</f>
        <v/>
      </c>
      <c r="O992" s="14" t="str">
        <f>IF(NOT(OR(U992=0,U992="")),_xlfn.CONCAT('Resource Checklist generator'!$G$2,U992,'Resource Checklist generator'!$H$2,CHAR(10),'Resource Checklist generator'!$I$2),"")</f>
        <v/>
      </c>
      <c r="P992" s="14" t="str">
        <f>IF(NOT(OR(V992=0,V992="")),_xlfn.CONCAT('Resource Checklist generator'!$J$2,V992,'Resource Checklist generator'!$H$2,CHAR(10),'Resource Checklist generator'!$L$2),"")</f>
        <v/>
      </c>
      <c r="Q992" s="14" t="str">
        <f>IF(F992="","",
    _xlfn.CONCAT('Resource Checklist generator'!$A$1,UPPER('Resource Checklist generator'!$O$1),SUBSTITUTE(_xlfn.CONCAT(G992,"_",I992),"GAME.CHECKLIST_",""),'Resource Checklist generator'!$B$1,CHAR(10),
    'Resource Checklist generator'!$C$1,G992,'Resource Checklist generator'!$D$1,I992,'Resource Checklist generator'!$E$1,CHAR(10),
    IF(K992="","",_xlfn.CONCAT('Resource Checklist generator'!$F$1,K992,'Resource Checklist generator'!$G$1,CHAR(10))),
    'Resource Checklist generator'!$J$1,'Resource Checklist generator'!$K$1,CHAR(10),
    'Resource Checklist generator'!$N$1)
)</f>
        <v/>
      </c>
      <c r="R992" s="14"/>
      <c r="S992" s="14" t="str">
        <f t="shared" si="31"/>
        <v/>
      </c>
      <c r="T992" s="14" t="str" cm="1">
        <f t="array" ref="T992">IF(Q992="","",MATCH(MID(Q992,1,255),MID($R$3:$R$999,1,255),0))</f>
        <v/>
      </c>
      <c r="U992" s="14"/>
      <c r="V992" s="14"/>
    </row>
    <row r="993" spans="2:22">
      <c r="B993" s="9"/>
      <c r="C993" s="46" t="str" cm="1">
        <f t="array" ref="C993">IF(B993="","",
       IF(OR(_xlfn._xlws.FILTER('Checklist.loc DATA'!$D$3:$D$3000,'Checklist.loc DATA'!$C$3:$C$3000=B993,"#no matching result in Checklist.loc DATA")="#no matching result found in Checklist.loc DATA",_xlfn._xlws.FILTER('Checklist.loc DATA'!$D$3:$D$3000,'Checklist.loc DATA'!$C$3:$C$3000=B993,"#no matching result in Checklist.loc DATA")="MISSING",_xlfn._xlws.FILTER('Checklist.loc DATA'!$D$3:$D$3000,'Checklist.loc DATA'!$C$3:$C$3000=B993,"#no matching result in Checklist.loc DATA")=""),
            IF(_xlfn._xlws.FILTER('GAME.CHECKLIST_ Integrator'!$C$2:$C$3000,'GAME.CHECKLIST_ Integrator'!$D$2:$D$3000=B993,"#no matching result in GAME.CHECKLIST Integrator")="0","#Text found in aircraft PAGE_Integrator but no matching entry name; check that you copy-pasted entry names",
                   _xlfn._xlws.FILTER('GAME.CHECKLIST_ Integrator'!$C$2:$C$3000,'GAME.CHECKLIST_ Integrator'!$D$2:$D$3000=B993,"#no matching result in GAME.CHECKLIST Integrator")),
           _xlfn._xlws.FILTER('Checklist.loc DATA'!$D$3:$D$3000,'Checklist.loc DATA'!$C$3:$C$3000=B993,"#no matching result in Checklist.loc DATA")))</f>
        <v/>
      </c>
      <c r="D993" s="54"/>
      <c r="E993" s="46" t="str" cm="1">
        <f t="array" ref="E993">IF(D993="","",
       IF(OR(_xlfn._xlws.FILTER('Checklist.loc DATA'!$D$3:$D$3000,'Checklist.loc DATA'!$C$3:$C$3000=D993,"#no matching result in Checklist.loc DATA")="#no matching result found in Checklist.loc DATA",_xlfn._xlws.FILTER('Checklist.loc DATA'!$D$3:$D$3000,'Checklist.loc DATA'!$C$3:$C$3000=D993,"#no matching result in Checklist.loc DATA")="MISSING",_xlfn._xlws.FILTER('Checklist.loc DATA'!$D$3:$D$3000,'Checklist.loc DATA'!$C$3:$C$3000=D993,"#no matching result in Checklist.loc DATA")=""),
            IF(_xlfn._xlws.FILTER('GAME.CHECKLIST_ Integrator'!$C$2:$C$3000,'GAME.CHECKLIST_ Integrator'!$D$2:$D$3000=D993,"#no matching result in GAME.CHECKLIST Integrator")="0","#Text found in aircraft PAGE_Integrator but no matching entry name; check that you copy-pasted entry names",
                   _xlfn._xlws.FILTER('GAME.CHECKLIST_ Integrator'!$C$2:$C$3000,'GAME.CHECKLIST_ Integrator'!$D$2:$D$3000=D993,"#no matching result in GAME.CHECKLIST Integrator")),
           _xlfn._xlws.FILTER('Checklist.loc DATA'!$D$3:$D$3000,'Checklist.loc DATA'!$C$3:$C$3000=D993,"#no matching result in Checklist.loc DATA")))</f>
        <v/>
      </c>
      <c r="F993" s="52"/>
      <c r="G993" s="46" t="str" cm="1">
        <f t="array" ref="G993">IF(F993="","",
       IF(OR(_xlfn._xlws.FILTER('Checklist.loc DATA'!$D$3:$D$3000,'Checklist.loc DATA'!$C$3:$C$3000=F993,"#no matching result in Checklist.loc DATA")="#no matching result found in Checklist.loc DATA",_xlfn._xlws.FILTER('Checklist.loc DATA'!$D$3:$D$3000,'Checklist.loc DATA'!$C$3:$C$3000=F993,"#no matching result in Checklist.loc DATA")="MISSING",_xlfn._xlws.FILTER('Checklist.loc DATA'!$D$3:$D$3000,'Checklist.loc DATA'!$C$3:$C$3000=F993,"#no matching result in Checklist.loc DATA")=""),
            IF(_xlfn._xlws.FILTER('GAME.CHECKLIST_ Integrator'!$C$2:$C$3000,'GAME.CHECKLIST_ Integrator'!$D$2:$D$3000=F993,"#no matching result in GAME.CHECKLIST Integrator")="0","#Text found in aircraft PAGE_Integrator but no matching entry name; check that you copy-pasted entry names",
                   _xlfn._xlws.FILTER('GAME.CHECKLIST_ Integrator'!$C$2:$C$3000,'GAME.CHECKLIST_ Integrator'!$D$2:$D$3000=F993,"#no matching result in GAME.CHECKLIST Integrator")),
           _xlfn._xlws.FILTER('Checklist.loc DATA'!$D$3:$D$3000,'Checklist.loc DATA'!$C$3:$C$3000=F993,"#no matching result in Checklist.loc DATA")))</f>
        <v/>
      </c>
      <c r="H993" s="61"/>
      <c r="I993" s="46" t="str" cm="1">
        <f t="array" ref="I993">IF(H993="","",
       IF(OR(_xlfn._xlws.FILTER('Checklist.loc DATA'!$D$3:$D$3000,'Checklist.loc DATA'!$C$3:$C$3000=H993,"#no matching result in Checklist.loc DATA")="#no matching result found in Checklist.loc DATA",_xlfn._xlws.FILTER('Checklist.loc DATA'!$D$3:$D$3000,'Checklist.loc DATA'!$C$3:$C$3000=H993,"#no matching result in Checklist.loc DATA")="MISSING",_xlfn._xlws.FILTER('Checklist.loc DATA'!$D$3:$D$3000,'Checklist.loc DATA'!$C$3:$C$3000=H993,"#no matching result in Checklist.loc DATA")=""),
            IF(_xlfn._xlws.FILTER('GAME.CHECKLIST_ Integrator'!$C$2:$C$3000,'GAME.CHECKLIST_ Integrator'!$D$2:$D$3000=H993,"#no matching result in GAME.CHECKLIST Integrator")="0","#Text found in aircraft PAGE_Integrator but no matching entry name; check that you copy-pasted entry names",
                   _xlfn._xlws.FILTER('GAME.CHECKLIST_ Integrator'!$C$2:$C$3000,'GAME.CHECKLIST_ Integrator'!$D$2:$D$3000=H993,"#no matching result in GAME.CHECKLIST Integrator")),
           _xlfn._xlws.FILTER('Checklist.loc DATA'!$D$3:$D$3000,'Checklist.loc DATA'!$C$3:$C$3000=H993,"#no matching result in Checklist.loc DATA")))</f>
        <v/>
      </c>
      <c r="J993" s="48"/>
      <c r="K993" s="46" t="str" cm="1">
        <f t="array" ref="K993">IF(OR(J993="",J993=0),"",
       IF(OR(_xlfn._xlws.FILTER('Checklist.loc DATA'!$E$3:$E$3000,'Checklist.loc DATA'!$D$3:$D$3000=J993,"#no matching result in Checklist.loc DATA")="#no matching result found in Checklist.loc DATA",_xlfn._xlws.FILTER('Checklist.loc DATA'!$E$3:$E$3000,'Checklist.loc DATA'!$D$3:$D$3000=J993,"#no matching result in Checklist.loc DATA")="MISSING",_xlfn._xlws.FILTER('Checklist.loc DATA'!$E$3:$E$3000,'Checklist.loc DATA'!$D$3:$D$3000=J993,"#no matching result in Checklist.loc DATA")=""),
          IF(_xlfn._xlws.FILTER('CLUE. Integrator'!$C$2:$C$3000,'CLUE. Integrator'!$D$2:$D$3000=J993,"#no matching result in aircraft CLUE_Integrator")="0","#Text found in aircraft CLUE_Integrator but no matching entry name; check that you copy-pasted entry names",
                   _xlfn._xlws.FILTER('CLUE. Integrator'!$C$2:$C$3000,'CLUE. Integrator'!$D$2:$D$3000=J993,"#no matching result in aircraft CLUE_Integrator")),
           _xlfn._xlws.FILTER('Checklist.loc DATA'!$E$3:$E$3000,'Checklist.loc DATA'!$D$3:$D$3000=J993,"#no matching result in Checklist.loc DATA")))</f>
        <v/>
      </c>
      <c r="L993" s="63" t="str">
        <f>IF('Integrator tracking'!G1002="","",'Integrator tracking'!G1002)</f>
        <v/>
      </c>
      <c r="M993" s="14" t="str">
        <f t="shared" si="30"/>
        <v/>
      </c>
      <c r="N993" s="14" t="str">
        <f>IF(F993="","",
_xlfn.CONCAT('Resource Checklist generator'!$A$2,UPPER('Resource Checklist generator'!$O$1),SUBSTITUTE(_xlfn.CONCAT(G993,"_",I993),"GAME.CHECKLIST_",""),"_",T993,'Resource Checklist generator'!$M$2,L993,'Resource Checklist generator'!$K$2,CHAR(10),
    'Resource Checklist generator'!$L$1,'Resource Checklist generator'!$N$2,'Resource Checklist generator'!$K$1,CHAR(10),
    'Resource Checklist generator'!$N$1
))</f>
        <v/>
      </c>
      <c r="O993" s="14" t="str">
        <f>IF(NOT(OR(U993=0,U993="")),_xlfn.CONCAT('Resource Checklist generator'!$G$2,U993,'Resource Checklist generator'!$H$2,CHAR(10),'Resource Checklist generator'!$I$2),"")</f>
        <v/>
      </c>
      <c r="P993" s="14" t="str">
        <f>IF(NOT(OR(V993=0,V993="")),_xlfn.CONCAT('Resource Checklist generator'!$J$2,V993,'Resource Checklist generator'!$H$2,CHAR(10),'Resource Checklist generator'!$L$2),"")</f>
        <v/>
      </c>
      <c r="Q993" s="14" t="str">
        <f>IF(F993="","",
    _xlfn.CONCAT('Resource Checklist generator'!$A$1,UPPER('Resource Checklist generator'!$O$1),SUBSTITUTE(_xlfn.CONCAT(G993,"_",I993),"GAME.CHECKLIST_",""),'Resource Checklist generator'!$B$1,CHAR(10),
    'Resource Checklist generator'!$C$1,G993,'Resource Checklist generator'!$D$1,I993,'Resource Checklist generator'!$E$1,CHAR(10),
    IF(K993="","",_xlfn.CONCAT('Resource Checklist generator'!$F$1,K993,'Resource Checklist generator'!$G$1,CHAR(10))),
    'Resource Checklist generator'!$J$1,'Resource Checklist generator'!$K$1,CHAR(10),
    'Resource Checklist generator'!$N$1)
)</f>
        <v/>
      </c>
      <c r="R993" s="14"/>
      <c r="S993" s="14" t="str">
        <f t="shared" si="31"/>
        <v/>
      </c>
      <c r="T993" s="14" t="str" cm="1">
        <f t="array" ref="T993">IF(Q993="","",MATCH(MID(Q993,1,255),MID($R$3:$R$999,1,255),0))</f>
        <v/>
      </c>
      <c r="U993" s="14"/>
      <c r="V993" s="14"/>
    </row>
    <row r="994" spans="2:22">
      <c r="B994" s="9"/>
      <c r="C994" s="46" t="str" cm="1">
        <f t="array" ref="C994">IF(B994="","",
       IF(OR(_xlfn._xlws.FILTER('Checklist.loc DATA'!$D$3:$D$3000,'Checklist.loc DATA'!$C$3:$C$3000=B994,"#no matching result in Checklist.loc DATA")="#no matching result found in Checklist.loc DATA",_xlfn._xlws.FILTER('Checklist.loc DATA'!$D$3:$D$3000,'Checklist.loc DATA'!$C$3:$C$3000=B994,"#no matching result in Checklist.loc DATA")="MISSING",_xlfn._xlws.FILTER('Checklist.loc DATA'!$D$3:$D$3000,'Checklist.loc DATA'!$C$3:$C$3000=B994,"#no matching result in Checklist.loc DATA")=""),
            IF(_xlfn._xlws.FILTER('GAME.CHECKLIST_ Integrator'!$C$2:$C$3000,'GAME.CHECKLIST_ Integrator'!$D$2:$D$3000=B994,"#no matching result in GAME.CHECKLIST Integrator")="0","#Text found in aircraft PAGE_Integrator but no matching entry name; check that you copy-pasted entry names",
                   _xlfn._xlws.FILTER('GAME.CHECKLIST_ Integrator'!$C$2:$C$3000,'GAME.CHECKLIST_ Integrator'!$D$2:$D$3000=B994,"#no matching result in GAME.CHECKLIST Integrator")),
           _xlfn._xlws.FILTER('Checklist.loc DATA'!$D$3:$D$3000,'Checklist.loc DATA'!$C$3:$C$3000=B994,"#no matching result in Checklist.loc DATA")))</f>
        <v/>
      </c>
      <c r="D994" s="54"/>
      <c r="E994" s="46" t="str" cm="1">
        <f t="array" ref="E994">IF(D994="","",
       IF(OR(_xlfn._xlws.FILTER('Checklist.loc DATA'!$D$3:$D$3000,'Checklist.loc DATA'!$C$3:$C$3000=D994,"#no matching result in Checklist.loc DATA")="#no matching result found in Checklist.loc DATA",_xlfn._xlws.FILTER('Checklist.loc DATA'!$D$3:$D$3000,'Checklist.loc DATA'!$C$3:$C$3000=D994,"#no matching result in Checklist.loc DATA")="MISSING",_xlfn._xlws.FILTER('Checklist.loc DATA'!$D$3:$D$3000,'Checklist.loc DATA'!$C$3:$C$3000=D994,"#no matching result in Checklist.loc DATA")=""),
            IF(_xlfn._xlws.FILTER('GAME.CHECKLIST_ Integrator'!$C$2:$C$3000,'GAME.CHECKLIST_ Integrator'!$D$2:$D$3000=D994,"#no matching result in GAME.CHECKLIST Integrator")="0","#Text found in aircraft PAGE_Integrator but no matching entry name; check that you copy-pasted entry names",
                   _xlfn._xlws.FILTER('GAME.CHECKLIST_ Integrator'!$C$2:$C$3000,'GAME.CHECKLIST_ Integrator'!$D$2:$D$3000=D994,"#no matching result in GAME.CHECKLIST Integrator")),
           _xlfn._xlws.FILTER('Checklist.loc DATA'!$D$3:$D$3000,'Checklist.loc DATA'!$C$3:$C$3000=D994,"#no matching result in Checklist.loc DATA")))</f>
        <v/>
      </c>
      <c r="F994" s="52"/>
      <c r="G994" s="46" t="str" cm="1">
        <f t="array" ref="G994">IF(F994="","",
       IF(OR(_xlfn._xlws.FILTER('Checklist.loc DATA'!$D$3:$D$3000,'Checklist.loc DATA'!$C$3:$C$3000=F994,"#no matching result in Checklist.loc DATA")="#no matching result found in Checklist.loc DATA",_xlfn._xlws.FILTER('Checklist.loc DATA'!$D$3:$D$3000,'Checklist.loc DATA'!$C$3:$C$3000=F994,"#no matching result in Checklist.loc DATA")="MISSING",_xlfn._xlws.FILTER('Checklist.loc DATA'!$D$3:$D$3000,'Checklist.loc DATA'!$C$3:$C$3000=F994,"#no matching result in Checklist.loc DATA")=""),
            IF(_xlfn._xlws.FILTER('GAME.CHECKLIST_ Integrator'!$C$2:$C$3000,'GAME.CHECKLIST_ Integrator'!$D$2:$D$3000=F994,"#no matching result in GAME.CHECKLIST Integrator")="0","#Text found in aircraft PAGE_Integrator but no matching entry name; check that you copy-pasted entry names",
                   _xlfn._xlws.FILTER('GAME.CHECKLIST_ Integrator'!$C$2:$C$3000,'GAME.CHECKLIST_ Integrator'!$D$2:$D$3000=F994,"#no matching result in GAME.CHECKLIST Integrator")),
           _xlfn._xlws.FILTER('Checklist.loc DATA'!$D$3:$D$3000,'Checklist.loc DATA'!$C$3:$C$3000=F994,"#no matching result in Checklist.loc DATA")))</f>
        <v/>
      </c>
      <c r="H994" s="61"/>
      <c r="I994" s="46" t="str" cm="1">
        <f t="array" ref="I994">IF(H994="","",
       IF(OR(_xlfn._xlws.FILTER('Checklist.loc DATA'!$D$3:$D$3000,'Checklist.loc DATA'!$C$3:$C$3000=H994,"#no matching result in Checklist.loc DATA")="#no matching result found in Checklist.loc DATA",_xlfn._xlws.FILTER('Checklist.loc DATA'!$D$3:$D$3000,'Checklist.loc DATA'!$C$3:$C$3000=H994,"#no matching result in Checklist.loc DATA")="MISSING",_xlfn._xlws.FILTER('Checklist.loc DATA'!$D$3:$D$3000,'Checklist.loc DATA'!$C$3:$C$3000=H994,"#no matching result in Checklist.loc DATA")=""),
            IF(_xlfn._xlws.FILTER('GAME.CHECKLIST_ Integrator'!$C$2:$C$3000,'GAME.CHECKLIST_ Integrator'!$D$2:$D$3000=H994,"#no matching result in GAME.CHECKLIST Integrator")="0","#Text found in aircraft PAGE_Integrator but no matching entry name; check that you copy-pasted entry names",
                   _xlfn._xlws.FILTER('GAME.CHECKLIST_ Integrator'!$C$2:$C$3000,'GAME.CHECKLIST_ Integrator'!$D$2:$D$3000=H994,"#no matching result in GAME.CHECKLIST Integrator")),
           _xlfn._xlws.FILTER('Checklist.loc DATA'!$D$3:$D$3000,'Checklist.loc DATA'!$C$3:$C$3000=H994,"#no matching result in Checklist.loc DATA")))</f>
        <v/>
      </c>
      <c r="J994" s="48"/>
      <c r="K994" s="46" t="str" cm="1">
        <f t="array" ref="K994">IF(OR(J994="",J994=0),"",
       IF(OR(_xlfn._xlws.FILTER('Checklist.loc DATA'!$E$3:$E$3000,'Checklist.loc DATA'!$D$3:$D$3000=J994,"#no matching result in Checklist.loc DATA")="#no matching result found in Checklist.loc DATA",_xlfn._xlws.FILTER('Checklist.loc DATA'!$E$3:$E$3000,'Checklist.loc DATA'!$D$3:$D$3000=J994,"#no matching result in Checklist.loc DATA")="MISSING",_xlfn._xlws.FILTER('Checklist.loc DATA'!$E$3:$E$3000,'Checklist.loc DATA'!$D$3:$D$3000=J994,"#no matching result in Checklist.loc DATA")=""),
          IF(_xlfn._xlws.FILTER('CLUE. Integrator'!$C$2:$C$3000,'CLUE. Integrator'!$D$2:$D$3000=J994,"#no matching result in aircraft CLUE_Integrator")="0","#Text found in aircraft CLUE_Integrator but no matching entry name; check that you copy-pasted entry names",
                   _xlfn._xlws.FILTER('CLUE. Integrator'!$C$2:$C$3000,'CLUE. Integrator'!$D$2:$D$3000=J994,"#no matching result in aircraft CLUE_Integrator")),
           _xlfn._xlws.FILTER('Checklist.loc DATA'!$E$3:$E$3000,'Checklist.loc DATA'!$D$3:$D$3000=J994,"#no matching result in Checklist.loc DATA")))</f>
        <v/>
      </c>
      <c r="L994" s="63" t="str">
        <f>IF('Integrator tracking'!G1003="","",'Integrator tracking'!G1003)</f>
        <v/>
      </c>
      <c r="M994" s="14" t="str">
        <f t="shared" si="30"/>
        <v/>
      </c>
      <c r="N994" s="14" t="str">
        <f>IF(F994="","",
_xlfn.CONCAT('Resource Checklist generator'!$A$2,UPPER('Resource Checklist generator'!$O$1),SUBSTITUTE(_xlfn.CONCAT(G994,"_",I994),"GAME.CHECKLIST_",""),"_",T994,'Resource Checklist generator'!$M$2,L994,'Resource Checklist generator'!$K$2,CHAR(10),
    'Resource Checklist generator'!$L$1,'Resource Checklist generator'!$N$2,'Resource Checklist generator'!$K$1,CHAR(10),
    'Resource Checklist generator'!$N$1
))</f>
        <v/>
      </c>
      <c r="O994" s="14" t="str">
        <f>IF(NOT(OR(U994=0,U994="")),_xlfn.CONCAT('Resource Checklist generator'!$G$2,U994,'Resource Checklist generator'!$H$2,CHAR(10),'Resource Checklist generator'!$I$2),"")</f>
        <v/>
      </c>
      <c r="P994" s="14" t="str">
        <f>IF(NOT(OR(V994=0,V994="")),_xlfn.CONCAT('Resource Checklist generator'!$J$2,V994,'Resource Checklist generator'!$H$2,CHAR(10),'Resource Checklist generator'!$L$2),"")</f>
        <v/>
      </c>
      <c r="Q994" s="14" t="str">
        <f>IF(F994="","",
    _xlfn.CONCAT('Resource Checklist generator'!$A$1,UPPER('Resource Checklist generator'!$O$1),SUBSTITUTE(_xlfn.CONCAT(G994,"_",I994),"GAME.CHECKLIST_",""),'Resource Checklist generator'!$B$1,CHAR(10),
    'Resource Checklist generator'!$C$1,G994,'Resource Checklist generator'!$D$1,I994,'Resource Checklist generator'!$E$1,CHAR(10),
    IF(K994="","",_xlfn.CONCAT('Resource Checklist generator'!$F$1,K994,'Resource Checklist generator'!$G$1,CHAR(10))),
    'Resource Checklist generator'!$J$1,'Resource Checklist generator'!$K$1,CHAR(10),
    'Resource Checklist generator'!$N$1)
)</f>
        <v/>
      </c>
      <c r="R994" s="14"/>
      <c r="S994" s="14" t="str">
        <f t="shared" si="31"/>
        <v/>
      </c>
      <c r="T994" s="14" t="str" cm="1">
        <f t="array" ref="T994">IF(Q994="","",MATCH(MID(Q994,1,255),MID($R$3:$R$999,1,255),0))</f>
        <v/>
      </c>
      <c r="U994" s="14"/>
      <c r="V994" s="14"/>
    </row>
    <row r="995" spans="2:22">
      <c r="B995" s="9"/>
      <c r="C995" s="46" t="str" cm="1">
        <f t="array" ref="C995">IF(B995="","",
       IF(OR(_xlfn._xlws.FILTER('Checklist.loc DATA'!$D$3:$D$3000,'Checklist.loc DATA'!$C$3:$C$3000=B995,"#no matching result in Checklist.loc DATA")="#no matching result found in Checklist.loc DATA",_xlfn._xlws.FILTER('Checklist.loc DATA'!$D$3:$D$3000,'Checklist.loc DATA'!$C$3:$C$3000=B995,"#no matching result in Checklist.loc DATA")="MISSING",_xlfn._xlws.FILTER('Checklist.loc DATA'!$D$3:$D$3000,'Checklist.loc DATA'!$C$3:$C$3000=B995,"#no matching result in Checklist.loc DATA")=""),
            IF(_xlfn._xlws.FILTER('GAME.CHECKLIST_ Integrator'!$C$2:$C$3000,'GAME.CHECKLIST_ Integrator'!$D$2:$D$3000=B995,"#no matching result in GAME.CHECKLIST Integrator")="0","#Text found in aircraft PAGE_Integrator but no matching entry name; check that you copy-pasted entry names",
                   _xlfn._xlws.FILTER('GAME.CHECKLIST_ Integrator'!$C$2:$C$3000,'GAME.CHECKLIST_ Integrator'!$D$2:$D$3000=B995,"#no matching result in GAME.CHECKLIST Integrator")),
           _xlfn._xlws.FILTER('Checklist.loc DATA'!$D$3:$D$3000,'Checklist.loc DATA'!$C$3:$C$3000=B995,"#no matching result in Checklist.loc DATA")))</f>
        <v/>
      </c>
      <c r="D995" s="54"/>
      <c r="E995" s="46" t="str" cm="1">
        <f t="array" ref="E995">IF(D995="","",
       IF(OR(_xlfn._xlws.FILTER('Checklist.loc DATA'!$D$3:$D$3000,'Checklist.loc DATA'!$C$3:$C$3000=D995,"#no matching result in Checklist.loc DATA")="#no matching result found in Checklist.loc DATA",_xlfn._xlws.FILTER('Checklist.loc DATA'!$D$3:$D$3000,'Checklist.loc DATA'!$C$3:$C$3000=D995,"#no matching result in Checklist.loc DATA")="MISSING",_xlfn._xlws.FILTER('Checklist.loc DATA'!$D$3:$D$3000,'Checklist.loc DATA'!$C$3:$C$3000=D995,"#no matching result in Checklist.loc DATA")=""),
            IF(_xlfn._xlws.FILTER('GAME.CHECKLIST_ Integrator'!$C$2:$C$3000,'GAME.CHECKLIST_ Integrator'!$D$2:$D$3000=D995,"#no matching result in GAME.CHECKLIST Integrator")="0","#Text found in aircraft PAGE_Integrator but no matching entry name; check that you copy-pasted entry names",
                   _xlfn._xlws.FILTER('GAME.CHECKLIST_ Integrator'!$C$2:$C$3000,'GAME.CHECKLIST_ Integrator'!$D$2:$D$3000=D995,"#no matching result in GAME.CHECKLIST Integrator")),
           _xlfn._xlws.FILTER('Checklist.loc DATA'!$D$3:$D$3000,'Checklist.loc DATA'!$C$3:$C$3000=D995,"#no matching result in Checklist.loc DATA")))</f>
        <v/>
      </c>
      <c r="F995" s="52"/>
      <c r="G995" s="46" t="str" cm="1">
        <f t="array" ref="G995">IF(F995="","",
       IF(OR(_xlfn._xlws.FILTER('Checklist.loc DATA'!$D$3:$D$3000,'Checklist.loc DATA'!$C$3:$C$3000=F995,"#no matching result in Checklist.loc DATA")="#no matching result found in Checklist.loc DATA",_xlfn._xlws.FILTER('Checklist.loc DATA'!$D$3:$D$3000,'Checklist.loc DATA'!$C$3:$C$3000=F995,"#no matching result in Checklist.loc DATA")="MISSING",_xlfn._xlws.FILTER('Checklist.loc DATA'!$D$3:$D$3000,'Checklist.loc DATA'!$C$3:$C$3000=F995,"#no matching result in Checklist.loc DATA")=""),
            IF(_xlfn._xlws.FILTER('GAME.CHECKLIST_ Integrator'!$C$2:$C$3000,'GAME.CHECKLIST_ Integrator'!$D$2:$D$3000=F995,"#no matching result in GAME.CHECKLIST Integrator")="0","#Text found in aircraft PAGE_Integrator but no matching entry name; check that you copy-pasted entry names",
                   _xlfn._xlws.FILTER('GAME.CHECKLIST_ Integrator'!$C$2:$C$3000,'GAME.CHECKLIST_ Integrator'!$D$2:$D$3000=F995,"#no matching result in GAME.CHECKLIST Integrator")),
           _xlfn._xlws.FILTER('Checklist.loc DATA'!$D$3:$D$3000,'Checklist.loc DATA'!$C$3:$C$3000=F995,"#no matching result in Checklist.loc DATA")))</f>
        <v/>
      </c>
      <c r="H995" s="61"/>
      <c r="I995" s="46" t="str" cm="1">
        <f t="array" ref="I995">IF(H995="","",
       IF(OR(_xlfn._xlws.FILTER('Checklist.loc DATA'!$D$3:$D$3000,'Checklist.loc DATA'!$C$3:$C$3000=H995,"#no matching result in Checklist.loc DATA")="#no matching result found in Checklist.loc DATA",_xlfn._xlws.FILTER('Checklist.loc DATA'!$D$3:$D$3000,'Checklist.loc DATA'!$C$3:$C$3000=H995,"#no matching result in Checklist.loc DATA")="MISSING",_xlfn._xlws.FILTER('Checklist.loc DATA'!$D$3:$D$3000,'Checklist.loc DATA'!$C$3:$C$3000=H995,"#no matching result in Checklist.loc DATA")=""),
            IF(_xlfn._xlws.FILTER('GAME.CHECKLIST_ Integrator'!$C$2:$C$3000,'GAME.CHECKLIST_ Integrator'!$D$2:$D$3000=H995,"#no matching result in GAME.CHECKLIST Integrator")="0","#Text found in aircraft PAGE_Integrator but no matching entry name; check that you copy-pasted entry names",
                   _xlfn._xlws.FILTER('GAME.CHECKLIST_ Integrator'!$C$2:$C$3000,'GAME.CHECKLIST_ Integrator'!$D$2:$D$3000=H995,"#no matching result in GAME.CHECKLIST Integrator")),
           _xlfn._xlws.FILTER('Checklist.loc DATA'!$D$3:$D$3000,'Checklist.loc DATA'!$C$3:$C$3000=H995,"#no matching result in Checklist.loc DATA")))</f>
        <v/>
      </c>
      <c r="J995" s="48"/>
      <c r="K995" s="46" t="str" cm="1">
        <f t="array" ref="K995">IF(OR(J995="",J995=0),"",
       IF(OR(_xlfn._xlws.FILTER('Checklist.loc DATA'!$E$3:$E$3000,'Checklist.loc DATA'!$D$3:$D$3000=J995,"#no matching result in Checklist.loc DATA")="#no matching result found in Checklist.loc DATA",_xlfn._xlws.FILTER('Checklist.loc DATA'!$E$3:$E$3000,'Checklist.loc DATA'!$D$3:$D$3000=J995,"#no matching result in Checklist.loc DATA")="MISSING",_xlfn._xlws.FILTER('Checklist.loc DATA'!$E$3:$E$3000,'Checklist.loc DATA'!$D$3:$D$3000=J995,"#no matching result in Checklist.loc DATA")=""),
          IF(_xlfn._xlws.FILTER('CLUE. Integrator'!$C$2:$C$3000,'CLUE. Integrator'!$D$2:$D$3000=J995,"#no matching result in aircraft CLUE_Integrator")="0","#Text found in aircraft CLUE_Integrator but no matching entry name; check that you copy-pasted entry names",
                   _xlfn._xlws.FILTER('CLUE. Integrator'!$C$2:$C$3000,'CLUE. Integrator'!$D$2:$D$3000=J995,"#no matching result in aircraft CLUE_Integrator")),
           _xlfn._xlws.FILTER('Checklist.loc DATA'!$E$3:$E$3000,'Checklist.loc DATA'!$D$3:$D$3000=J995,"#no matching result in Checklist.loc DATA")))</f>
        <v/>
      </c>
      <c r="L995" s="63" t="str">
        <f>IF('Integrator tracking'!G1004="","",'Integrator tracking'!G1004)</f>
        <v/>
      </c>
      <c r="M995" s="14" t="str">
        <f t="shared" si="30"/>
        <v/>
      </c>
      <c r="N995" s="14" t="str">
        <f>IF(F995="","",
_xlfn.CONCAT('Resource Checklist generator'!$A$2,UPPER('Resource Checklist generator'!$O$1),SUBSTITUTE(_xlfn.CONCAT(G995,"_",I995),"GAME.CHECKLIST_",""),"_",T995,'Resource Checklist generator'!$M$2,L995,'Resource Checklist generator'!$K$2,CHAR(10),
    'Resource Checklist generator'!$L$1,'Resource Checklist generator'!$N$2,'Resource Checklist generator'!$K$1,CHAR(10),
    'Resource Checklist generator'!$N$1
))</f>
        <v/>
      </c>
      <c r="O995" s="14" t="str">
        <f>IF(NOT(OR(U995=0,U995="")),_xlfn.CONCAT('Resource Checklist generator'!$G$2,U995,'Resource Checklist generator'!$H$2,CHAR(10),'Resource Checklist generator'!$I$2),"")</f>
        <v/>
      </c>
      <c r="P995" s="14" t="str">
        <f>IF(NOT(OR(V995=0,V995="")),_xlfn.CONCAT('Resource Checklist generator'!$J$2,V995,'Resource Checklist generator'!$H$2,CHAR(10),'Resource Checklist generator'!$L$2),"")</f>
        <v/>
      </c>
      <c r="Q995" s="14" t="str">
        <f>IF(F995="","",
    _xlfn.CONCAT('Resource Checklist generator'!$A$1,UPPER('Resource Checklist generator'!$O$1),SUBSTITUTE(_xlfn.CONCAT(G995,"_",I995),"GAME.CHECKLIST_",""),'Resource Checklist generator'!$B$1,CHAR(10),
    'Resource Checklist generator'!$C$1,G995,'Resource Checklist generator'!$D$1,I995,'Resource Checklist generator'!$E$1,CHAR(10),
    IF(K995="","",_xlfn.CONCAT('Resource Checklist generator'!$F$1,K995,'Resource Checklist generator'!$G$1,CHAR(10))),
    'Resource Checklist generator'!$J$1,'Resource Checklist generator'!$K$1,CHAR(10),
    'Resource Checklist generator'!$N$1)
)</f>
        <v/>
      </c>
      <c r="R995" s="14"/>
      <c r="S995" s="14" t="str">
        <f t="shared" si="31"/>
        <v/>
      </c>
      <c r="T995" s="14" t="str" cm="1">
        <f t="array" ref="T995">IF(Q995="","",MATCH(MID(Q995,1,255),MID($R$3:$R$999,1,255),0))</f>
        <v/>
      </c>
      <c r="U995" s="14"/>
      <c r="V995" s="14"/>
    </row>
    <row r="996" spans="2:22">
      <c r="B996" s="9"/>
      <c r="C996" s="46" t="str" cm="1">
        <f t="array" ref="C996">IF(B996="","",
       IF(OR(_xlfn._xlws.FILTER('Checklist.loc DATA'!$D$3:$D$3000,'Checklist.loc DATA'!$C$3:$C$3000=B996,"#no matching result in Checklist.loc DATA")="#no matching result found in Checklist.loc DATA",_xlfn._xlws.FILTER('Checklist.loc DATA'!$D$3:$D$3000,'Checklist.loc DATA'!$C$3:$C$3000=B996,"#no matching result in Checklist.loc DATA")="MISSING",_xlfn._xlws.FILTER('Checklist.loc DATA'!$D$3:$D$3000,'Checklist.loc DATA'!$C$3:$C$3000=B996,"#no matching result in Checklist.loc DATA")=""),
            IF(_xlfn._xlws.FILTER('GAME.CHECKLIST_ Integrator'!$C$2:$C$3000,'GAME.CHECKLIST_ Integrator'!$D$2:$D$3000=B996,"#no matching result in GAME.CHECKLIST Integrator")="0","#Text found in aircraft PAGE_Integrator but no matching entry name; check that you copy-pasted entry names",
                   _xlfn._xlws.FILTER('GAME.CHECKLIST_ Integrator'!$C$2:$C$3000,'GAME.CHECKLIST_ Integrator'!$D$2:$D$3000=B996,"#no matching result in GAME.CHECKLIST Integrator")),
           _xlfn._xlws.FILTER('Checklist.loc DATA'!$D$3:$D$3000,'Checklist.loc DATA'!$C$3:$C$3000=B996,"#no matching result in Checklist.loc DATA")))</f>
        <v/>
      </c>
      <c r="D996" s="54"/>
      <c r="E996" s="46" t="str" cm="1">
        <f t="array" ref="E996">IF(D996="","",
       IF(OR(_xlfn._xlws.FILTER('Checklist.loc DATA'!$D$3:$D$3000,'Checklist.loc DATA'!$C$3:$C$3000=D996,"#no matching result in Checklist.loc DATA")="#no matching result found in Checklist.loc DATA",_xlfn._xlws.FILTER('Checklist.loc DATA'!$D$3:$D$3000,'Checklist.loc DATA'!$C$3:$C$3000=D996,"#no matching result in Checklist.loc DATA")="MISSING",_xlfn._xlws.FILTER('Checklist.loc DATA'!$D$3:$D$3000,'Checklist.loc DATA'!$C$3:$C$3000=D996,"#no matching result in Checklist.loc DATA")=""),
            IF(_xlfn._xlws.FILTER('GAME.CHECKLIST_ Integrator'!$C$2:$C$3000,'GAME.CHECKLIST_ Integrator'!$D$2:$D$3000=D996,"#no matching result in GAME.CHECKLIST Integrator")="0","#Text found in aircraft PAGE_Integrator but no matching entry name; check that you copy-pasted entry names",
                   _xlfn._xlws.FILTER('GAME.CHECKLIST_ Integrator'!$C$2:$C$3000,'GAME.CHECKLIST_ Integrator'!$D$2:$D$3000=D996,"#no matching result in GAME.CHECKLIST Integrator")),
           _xlfn._xlws.FILTER('Checklist.loc DATA'!$D$3:$D$3000,'Checklist.loc DATA'!$C$3:$C$3000=D996,"#no matching result in Checklist.loc DATA")))</f>
        <v/>
      </c>
      <c r="F996" s="52"/>
      <c r="G996" s="46" t="str" cm="1">
        <f t="array" ref="G996">IF(F996="","",
       IF(OR(_xlfn._xlws.FILTER('Checklist.loc DATA'!$D$3:$D$3000,'Checklist.loc DATA'!$C$3:$C$3000=F996,"#no matching result in Checklist.loc DATA")="#no matching result found in Checklist.loc DATA",_xlfn._xlws.FILTER('Checklist.loc DATA'!$D$3:$D$3000,'Checklist.loc DATA'!$C$3:$C$3000=F996,"#no matching result in Checklist.loc DATA")="MISSING",_xlfn._xlws.FILTER('Checklist.loc DATA'!$D$3:$D$3000,'Checklist.loc DATA'!$C$3:$C$3000=F996,"#no matching result in Checklist.loc DATA")=""),
            IF(_xlfn._xlws.FILTER('GAME.CHECKLIST_ Integrator'!$C$2:$C$3000,'GAME.CHECKLIST_ Integrator'!$D$2:$D$3000=F996,"#no matching result in GAME.CHECKLIST Integrator")="0","#Text found in aircraft PAGE_Integrator but no matching entry name; check that you copy-pasted entry names",
                   _xlfn._xlws.FILTER('GAME.CHECKLIST_ Integrator'!$C$2:$C$3000,'GAME.CHECKLIST_ Integrator'!$D$2:$D$3000=F996,"#no matching result in GAME.CHECKLIST Integrator")),
           _xlfn._xlws.FILTER('Checklist.loc DATA'!$D$3:$D$3000,'Checklist.loc DATA'!$C$3:$C$3000=F996,"#no matching result in Checklist.loc DATA")))</f>
        <v/>
      </c>
      <c r="H996" s="61"/>
      <c r="I996" s="46" t="str" cm="1">
        <f t="array" ref="I996">IF(H996="","",
       IF(OR(_xlfn._xlws.FILTER('Checklist.loc DATA'!$D$3:$D$3000,'Checklist.loc DATA'!$C$3:$C$3000=H996,"#no matching result in Checklist.loc DATA")="#no matching result found in Checklist.loc DATA",_xlfn._xlws.FILTER('Checklist.loc DATA'!$D$3:$D$3000,'Checklist.loc DATA'!$C$3:$C$3000=H996,"#no matching result in Checklist.loc DATA")="MISSING",_xlfn._xlws.FILTER('Checklist.loc DATA'!$D$3:$D$3000,'Checklist.loc DATA'!$C$3:$C$3000=H996,"#no matching result in Checklist.loc DATA")=""),
            IF(_xlfn._xlws.FILTER('GAME.CHECKLIST_ Integrator'!$C$2:$C$3000,'GAME.CHECKLIST_ Integrator'!$D$2:$D$3000=H996,"#no matching result in GAME.CHECKLIST Integrator")="0","#Text found in aircraft PAGE_Integrator but no matching entry name; check that you copy-pasted entry names",
                   _xlfn._xlws.FILTER('GAME.CHECKLIST_ Integrator'!$C$2:$C$3000,'GAME.CHECKLIST_ Integrator'!$D$2:$D$3000=H996,"#no matching result in GAME.CHECKLIST Integrator")),
           _xlfn._xlws.FILTER('Checklist.loc DATA'!$D$3:$D$3000,'Checklist.loc DATA'!$C$3:$C$3000=H996,"#no matching result in Checklist.loc DATA")))</f>
        <v/>
      </c>
      <c r="J996" s="48"/>
      <c r="K996" s="46" t="str" cm="1">
        <f t="array" ref="K996">IF(OR(J996="",J996=0),"",
       IF(OR(_xlfn._xlws.FILTER('Checklist.loc DATA'!$E$3:$E$3000,'Checklist.loc DATA'!$D$3:$D$3000=J996,"#no matching result in Checklist.loc DATA")="#no matching result found in Checklist.loc DATA",_xlfn._xlws.FILTER('Checklist.loc DATA'!$E$3:$E$3000,'Checklist.loc DATA'!$D$3:$D$3000=J996,"#no matching result in Checklist.loc DATA")="MISSING",_xlfn._xlws.FILTER('Checklist.loc DATA'!$E$3:$E$3000,'Checklist.loc DATA'!$D$3:$D$3000=J996,"#no matching result in Checklist.loc DATA")=""),
          IF(_xlfn._xlws.FILTER('CLUE. Integrator'!$C$2:$C$3000,'CLUE. Integrator'!$D$2:$D$3000=J996,"#no matching result in aircraft CLUE_Integrator")="0","#Text found in aircraft CLUE_Integrator but no matching entry name; check that you copy-pasted entry names",
                   _xlfn._xlws.FILTER('CLUE. Integrator'!$C$2:$C$3000,'CLUE. Integrator'!$D$2:$D$3000=J996,"#no matching result in aircraft CLUE_Integrator")),
           _xlfn._xlws.FILTER('Checklist.loc DATA'!$E$3:$E$3000,'Checklist.loc DATA'!$D$3:$D$3000=J996,"#no matching result in Checklist.loc DATA")))</f>
        <v/>
      </c>
      <c r="L996" s="63" t="str">
        <f>IF('Integrator tracking'!G1005="","",'Integrator tracking'!G1005)</f>
        <v/>
      </c>
      <c r="M996" s="14" t="str">
        <f t="shared" si="30"/>
        <v/>
      </c>
      <c r="N996" s="14" t="str">
        <f>IF(F996="","",
_xlfn.CONCAT('Resource Checklist generator'!$A$2,UPPER('Resource Checklist generator'!$O$1),SUBSTITUTE(_xlfn.CONCAT(G996,"_",I996),"GAME.CHECKLIST_",""),"_",T996,'Resource Checklist generator'!$M$2,L996,'Resource Checklist generator'!$K$2,CHAR(10),
    'Resource Checklist generator'!$L$1,'Resource Checklist generator'!$N$2,'Resource Checklist generator'!$K$1,CHAR(10),
    'Resource Checklist generator'!$N$1
))</f>
        <v/>
      </c>
      <c r="O996" s="14" t="str">
        <f>IF(NOT(OR(U996=0,U996="")),_xlfn.CONCAT('Resource Checklist generator'!$G$2,U996,'Resource Checklist generator'!$H$2,CHAR(10),'Resource Checklist generator'!$I$2),"")</f>
        <v/>
      </c>
      <c r="P996" s="14" t="str">
        <f>IF(NOT(OR(V996=0,V996="")),_xlfn.CONCAT('Resource Checklist generator'!$J$2,V996,'Resource Checklist generator'!$H$2,CHAR(10),'Resource Checklist generator'!$L$2),"")</f>
        <v/>
      </c>
      <c r="Q996" s="14" t="str">
        <f>IF(F996="","",
    _xlfn.CONCAT('Resource Checklist generator'!$A$1,UPPER('Resource Checklist generator'!$O$1),SUBSTITUTE(_xlfn.CONCAT(G996,"_",I996),"GAME.CHECKLIST_",""),'Resource Checklist generator'!$B$1,CHAR(10),
    'Resource Checklist generator'!$C$1,G996,'Resource Checklist generator'!$D$1,I996,'Resource Checklist generator'!$E$1,CHAR(10),
    IF(K996="","",_xlfn.CONCAT('Resource Checklist generator'!$F$1,K996,'Resource Checklist generator'!$G$1,CHAR(10))),
    'Resource Checklist generator'!$J$1,'Resource Checklist generator'!$K$1,CHAR(10),
    'Resource Checklist generator'!$N$1)
)</f>
        <v/>
      </c>
      <c r="R996" s="14"/>
      <c r="S996" s="14" t="str">
        <f t="shared" si="31"/>
        <v/>
      </c>
      <c r="T996" s="14" t="str" cm="1">
        <f t="array" ref="T996">IF(Q996="","",MATCH(MID(Q996,1,255),MID($R$3:$R$999,1,255),0))</f>
        <v/>
      </c>
      <c r="U996" s="14"/>
      <c r="V996" s="14"/>
    </row>
    <row r="997" spans="2:22">
      <c r="B997" s="9"/>
      <c r="C997" s="46" t="str" cm="1">
        <f t="array" ref="C997">IF(B997="","",
       IF(OR(_xlfn._xlws.FILTER('Checklist.loc DATA'!$D$3:$D$3000,'Checklist.loc DATA'!$C$3:$C$3000=B997,"#no matching result in Checklist.loc DATA")="#no matching result found in Checklist.loc DATA",_xlfn._xlws.FILTER('Checklist.loc DATA'!$D$3:$D$3000,'Checklist.loc DATA'!$C$3:$C$3000=B997,"#no matching result in Checklist.loc DATA")="MISSING",_xlfn._xlws.FILTER('Checklist.loc DATA'!$D$3:$D$3000,'Checklist.loc DATA'!$C$3:$C$3000=B997,"#no matching result in Checklist.loc DATA")=""),
            IF(_xlfn._xlws.FILTER('GAME.CHECKLIST_ Integrator'!$C$2:$C$3000,'GAME.CHECKLIST_ Integrator'!$D$2:$D$3000=B997,"#no matching result in GAME.CHECKLIST Integrator")="0","#Text found in aircraft PAGE_Integrator but no matching entry name; check that you copy-pasted entry names",
                   _xlfn._xlws.FILTER('GAME.CHECKLIST_ Integrator'!$C$2:$C$3000,'GAME.CHECKLIST_ Integrator'!$D$2:$D$3000=B997,"#no matching result in GAME.CHECKLIST Integrator")),
           _xlfn._xlws.FILTER('Checklist.loc DATA'!$D$3:$D$3000,'Checklist.loc DATA'!$C$3:$C$3000=B997,"#no matching result in Checklist.loc DATA")))</f>
        <v/>
      </c>
      <c r="D997" s="54"/>
      <c r="E997" s="46" t="str" cm="1">
        <f t="array" ref="E997">IF(D997="","",
       IF(OR(_xlfn._xlws.FILTER('Checklist.loc DATA'!$D$3:$D$3000,'Checklist.loc DATA'!$C$3:$C$3000=D997,"#no matching result in Checklist.loc DATA")="#no matching result found in Checklist.loc DATA",_xlfn._xlws.FILTER('Checklist.loc DATA'!$D$3:$D$3000,'Checklist.loc DATA'!$C$3:$C$3000=D997,"#no matching result in Checklist.loc DATA")="MISSING",_xlfn._xlws.FILTER('Checklist.loc DATA'!$D$3:$D$3000,'Checklist.loc DATA'!$C$3:$C$3000=D997,"#no matching result in Checklist.loc DATA")=""),
            IF(_xlfn._xlws.FILTER('GAME.CHECKLIST_ Integrator'!$C$2:$C$3000,'GAME.CHECKLIST_ Integrator'!$D$2:$D$3000=D997,"#no matching result in GAME.CHECKLIST Integrator")="0","#Text found in aircraft PAGE_Integrator but no matching entry name; check that you copy-pasted entry names",
                   _xlfn._xlws.FILTER('GAME.CHECKLIST_ Integrator'!$C$2:$C$3000,'GAME.CHECKLIST_ Integrator'!$D$2:$D$3000=D997,"#no matching result in GAME.CHECKLIST Integrator")),
           _xlfn._xlws.FILTER('Checklist.loc DATA'!$D$3:$D$3000,'Checklist.loc DATA'!$C$3:$C$3000=D997,"#no matching result in Checklist.loc DATA")))</f>
        <v/>
      </c>
      <c r="F997" s="52"/>
      <c r="G997" s="46" t="str" cm="1">
        <f t="array" ref="G997">IF(F997="","",
       IF(OR(_xlfn._xlws.FILTER('Checklist.loc DATA'!$D$3:$D$3000,'Checklist.loc DATA'!$C$3:$C$3000=F997,"#no matching result in Checklist.loc DATA")="#no matching result found in Checklist.loc DATA",_xlfn._xlws.FILTER('Checklist.loc DATA'!$D$3:$D$3000,'Checklist.loc DATA'!$C$3:$C$3000=F997,"#no matching result in Checklist.loc DATA")="MISSING",_xlfn._xlws.FILTER('Checklist.loc DATA'!$D$3:$D$3000,'Checklist.loc DATA'!$C$3:$C$3000=F997,"#no matching result in Checklist.loc DATA")=""),
            IF(_xlfn._xlws.FILTER('GAME.CHECKLIST_ Integrator'!$C$2:$C$3000,'GAME.CHECKLIST_ Integrator'!$D$2:$D$3000=F997,"#no matching result in GAME.CHECKLIST Integrator")="0","#Text found in aircraft PAGE_Integrator but no matching entry name; check that you copy-pasted entry names",
                   _xlfn._xlws.FILTER('GAME.CHECKLIST_ Integrator'!$C$2:$C$3000,'GAME.CHECKLIST_ Integrator'!$D$2:$D$3000=F997,"#no matching result in GAME.CHECKLIST Integrator")),
           _xlfn._xlws.FILTER('Checklist.loc DATA'!$D$3:$D$3000,'Checklist.loc DATA'!$C$3:$C$3000=F997,"#no matching result in Checklist.loc DATA")))</f>
        <v/>
      </c>
      <c r="H997" s="61"/>
      <c r="I997" s="46" t="str" cm="1">
        <f t="array" ref="I997">IF(H997="","",
       IF(OR(_xlfn._xlws.FILTER('Checklist.loc DATA'!$D$3:$D$3000,'Checklist.loc DATA'!$C$3:$C$3000=H997,"#no matching result in Checklist.loc DATA")="#no matching result found in Checklist.loc DATA",_xlfn._xlws.FILTER('Checklist.loc DATA'!$D$3:$D$3000,'Checklist.loc DATA'!$C$3:$C$3000=H997,"#no matching result in Checklist.loc DATA")="MISSING",_xlfn._xlws.FILTER('Checklist.loc DATA'!$D$3:$D$3000,'Checklist.loc DATA'!$C$3:$C$3000=H997,"#no matching result in Checklist.loc DATA")=""),
            IF(_xlfn._xlws.FILTER('GAME.CHECKLIST_ Integrator'!$C$2:$C$3000,'GAME.CHECKLIST_ Integrator'!$D$2:$D$3000=H997,"#no matching result in GAME.CHECKLIST Integrator")="0","#Text found in aircraft PAGE_Integrator but no matching entry name; check that you copy-pasted entry names",
                   _xlfn._xlws.FILTER('GAME.CHECKLIST_ Integrator'!$C$2:$C$3000,'GAME.CHECKLIST_ Integrator'!$D$2:$D$3000=H997,"#no matching result in GAME.CHECKLIST Integrator")),
           _xlfn._xlws.FILTER('Checklist.loc DATA'!$D$3:$D$3000,'Checklist.loc DATA'!$C$3:$C$3000=H997,"#no matching result in Checklist.loc DATA")))</f>
        <v/>
      </c>
      <c r="J997" s="48"/>
      <c r="K997" s="46" t="str" cm="1">
        <f t="array" ref="K997">IF(OR(J997="",J997=0),"",
       IF(OR(_xlfn._xlws.FILTER('Checklist.loc DATA'!$E$3:$E$3000,'Checklist.loc DATA'!$D$3:$D$3000=J997,"#no matching result in Checklist.loc DATA")="#no matching result found in Checklist.loc DATA",_xlfn._xlws.FILTER('Checklist.loc DATA'!$E$3:$E$3000,'Checklist.loc DATA'!$D$3:$D$3000=J997,"#no matching result in Checklist.loc DATA")="MISSING",_xlfn._xlws.FILTER('Checklist.loc DATA'!$E$3:$E$3000,'Checklist.loc DATA'!$D$3:$D$3000=J997,"#no matching result in Checklist.loc DATA")=""),
          IF(_xlfn._xlws.FILTER('CLUE. Integrator'!$C$2:$C$3000,'CLUE. Integrator'!$D$2:$D$3000=J997,"#no matching result in aircraft CLUE_Integrator")="0","#Text found in aircraft CLUE_Integrator but no matching entry name; check that you copy-pasted entry names",
                   _xlfn._xlws.FILTER('CLUE. Integrator'!$C$2:$C$3000,'CLUE. Integrator'!$D$2:$D$3000=J997,"#no matching result in aircraft CLUE_Integrator")),
           _xlfn._xlws.FILTER('Checklist.loc DATA'!$E$3:$E$3000,'Checklist.loc DATA'!$D$3:$D$3000=J997,"#no matching result in Checklist.loc DATA")))</f>
        <v/>
      </c>
      <c r="L997" s="63" t="str">
        <f>IF('Integrator tracking'!G1006="","",'Integrator tracking'!G1006)</f>
        <v/>
      </c>
      <c r="M997" s="14" t="str">
        <f t="shared" si="30"/>
        <v/>
      </c>
      <c r="N997" s="14" t="str">
        <f>IF(F997="","",
_xlfn.CONCAT('Resource Checklist generator'!$A$2,UPPER('Resource Checklist generator'!$O$1),SUBSTITUTE(_xlfn.CONCAT(G997,"_",I997),"GAME.CHECKLIST_",""),"_",T997,'Resource Checklist generator'!$M$2,L997,'Resource Checklist generator'!$K$2,CHAR(10),
    'Resource Checklist generator'!$L$1,'Resource Checklist generator'!$N$2,'Resource Checklist generator'!$K$1,CHAR(10),
    'Resource Checklist generator'!$N$1
))</f>
        <v/>
      </c>
      <c r="O997" s="14" t="str">
        <f>IF(NOT(OR(U997=0,U997="")),_xlfn.CONCAT('Resource Checklist generator'!$G$2,U997,'Resource Checklist generator'!$H$2,CHAR(10),'Resource Checklist generator'!$I$2),"")</f>
        <v/>
      </c>
      <c r="P997" s="14" t="str">
        <f>IF(NOT(OR(V997=0,V997="")),_xlfn.CONCAT('Resource Checklist generator'!$J$2,V997,'Resource Checklist generator'!$H$2,CHAR(10),'Resource Checklist generator'!$L$2),"")</f>
        <v/>
      </c>
      <c r="Q997" s="14" t="str">
        <f>IF(F997="","",
    _xlfn.CONCAT('Resource Checklist generator'!$A$1,UPPER('Resource Checklist generator'!$O$1),SUBSTITUTE(_xlfn.CONCAT(G997,"_",I997),"GAME.CHECKLIST_",""),'Resource Checklist generator'!$B$1,CHAR(10),
    'Resource Checklist generator'!$C$1,G997,'Resource Checklist generator'!$D$1,I997,'Resource Checklist generator'!$E$1,CHAR(10),
    IF(K997="","",_xlfn.CONCAT('Resource Checklist generator'!$F$1,K997,'Resource Checklist generator'!$G$1,CHAR(10))),
    'Resource Checklist generator'!$J$1,'Resource Checklist generator'!$K$1,CHAR(10),
    'Resource Checklist generator'!$N$1)
)</f>
        <v/>
      </c>
      <c r="R997" s="14"/>
      <c r="S997" s="14" t="str">
        <f t="shared" si="31"/>
        <v/>
      </c>
      <c r="T997" s="14" t="str" cm="1">
        <f t="array" ref="T997">IF(Q997="","",MATCH(MID(Q997,1,255),MID($R$3:$R$999,1,255),0))</f>
        <v/>
      </c>
      <c r="U997" s="14"/>
      <c r="V997" s="14"/>
    </row>
    <row r="998" spans="2:22">
      <c r="B998" s="9"/>
      <c r="C998" s="46" t="str" cm="1">
        <f t="array" ref="C998">IF(B998="","",
       IF(OR(_xlfn._xlws.FILTER('Checklist.loc DATA'!$D$3:$D$3000,'Checklist.loc DATA'!$C$3:$C$3000=B998,"#no matching result in Checklist.loc DATA")="#no matching result found in Checklist.loc DATA",_xlfn._xlws.FILTER('Checklist.loc DATA'!$D$3:$D$3000,'Checklist.loc DATA'!$C$3:$C$3000=B998,"#no matching result in Checklist.loc DATA")="MISSING",_xlfn._xlws.FILTER('Checklist.loc DATA'!$D$3:$D$3000,'Checklist.loc DATA'!$C$3:$C$3000=B998,"#no matching result in Checklist.loc DATA")=""),
            IF(_xlfn._xlws.FILTER('GAME.CHECKLIST_ Integrator'!$C$2:$C$3000,'GAME.CHECKLIST_ Integrator'!$D$2:$D$3000=B998,"#no matching result in GAME.CHECKLIST Integrator")="0","#Text found in aircraft PAGE_Integrator but no matching entry name; check that you copy-pasted entry names",
                   _xlfn._xlws.FILTER('GAME.CHECKLIST_ Integrator'!$C$2:$C$3000,'GAME.CHECKLIST_ Integrator'!$D$2:$D$3000=B998,"#no matching result in GAME.CHECKLIST Integrator")),
           _xlfn._xlws.FILTER('Checklist.loc DATA'!$D$3:$D$3000,'Checklist.loc DATA'!$C$3:$C$3000=B998,"#no matching result in Checklist.loc DATA")))</f>
        <v/>
      </c>
      <c r="D998" s="54"/>
      <c r="E998" s="46" t="str" cm="1">
        <f t="array" ref="E998">IF(D998="","",
       IF(OR(_xlfn._xlws.FILTER('Checklist.loc DATA'!$D$3:$D$3000,'Checklist.loc DATA'!$C$3:$C$3000=D998,"#no matching result in Checklist.loc DATA")="#no matching result found in Checklist.loc DATA",_xlfn._xlws.FILTER('Checklist.loc DATA'!$D$3:$D$3000,'Checklist.loc DATA'!$C$3:$C$3000=D998,"#no matching result in Checklist.loc DATA")="MISSING",_xlfn._xlws.FILTER('Checklist.loc DATA'!$D$3:$D$3000,'Checklist.loc DATA'!$C$3:$C$3000=D998,"#no matching result in Checklist.loc DATA")=""),
            IF(_xlfn._xlws.FILTER('GAME.CHECKLIST_ Integrator'!$C$2:$C$3000,'GAME.CHECKLIST_ Integrator'!$D$2:$D$3000=D998,"#no matching result in GAME.CHECKLIST Integrator")="0","#Text found in aircraft PAGE_Integrator but no matching entry name; check that you copy-pasted entry names",
                   _xlfn._xlws.FILTER('GAME.CHECKLIST_ Integrator'!$C$2:$C$3000,'GAME.CHECKLIST_ Integrator'!$D$2:$D$3000=D998,"#no matching result in GAME.CHECKLIST Integrator")),
           _xlfn._xlws.FILTER('Checklist.loc DATA'!$D$3:$D$3000,'Checklist.loc DATA'!$C$3:$C$3000=D998,"#no matching result in Checklist.loc DATA")))</f>
        <v/>
      </c>
      <c r="F998" s="52"/>
      <c r="G998" s="46" t="str" cm="1">
        <f t="array" ref="G998">IF(F998="","",
       IF(OR(_xlfn._xlws.FILTER('Checklist.loc DATA'!$D$3:$D$3000,'Checklist.loc DATA'!$C$3:$C$3000=F998,"#no matching result in Checklist.loc DATA")="#no matching result found in Checklist.loc DATA",_xlfn._xlws.FILTER('Checklist.loc DATA'!$D$3:$D$3000,'Checklist.loc DATA'!$C$3:$C$3000=F998,"#no matching result in Checklist.loc DATA")="MISSING",_xlfn._xlws.FILTER('Checklist.loc DATA'!$D$3:$D$3000,'Checklist.loc DATA'!$C$3:$C$3000=F998,"#no matching result in Checklist.loc DATA")=""),
            IF(_xlfn._xlws.FILTER('GAME.CHECKLIST_ Integrator'!$C$2:$C$3000,'GAME.CHECKLIST_ Integrator'!$D$2:$D$3000=F998,"#no matching result in GAME.CHECKLIST Integrator")="0","#Text found in aircraft PAGE_Integrator but no matching entry name; check that you copy-pasted entry names",
                   _xlfn._xlws.FILTER('GAME.CHECKLIST_ Integrator'!$C$2:$C$3000,'GAME.CHECKLIST_ Integrator'!$D$2:$D$3000=F998,"#no matching result in GAME.CHECKLIST Integrator")),
           _xlfn._xlws.FILTER('Checklist.loc DATA'!$D$3:$D$3000,'Checklist.loc DATA'!$C$3:$C$3000=F998,"#no matching result in Checklist.loc DATA")))</f>
        <v/>
      </c>
      <c r="H998" s="61"/>
      <c r="I998" s="46" t="str" cm="1">
        <f t="array" ref="I998">IF(H998="","",
       IF(OR(_xlfn._xlws.FILTER('Checklist.loc DATA'!$D$3:$D$3000,'Checklist.loc DATA'!$C$3:$C$3000=H998,"#no matching result in Checklist.loc DATA")="#no matching result found in Checklist.loc DATA",_xlfn._xlws.FILTER('Checklist.loc DATA'!$D$3:$D$3000,'Checklist.loc DATA'!$C$3:$C$3000=H998,"#no matching result in Checklist.loc DATA")="MISSING",_xlfn._xlws.FILTER('Checklist.loc DATA'!$D$3:$D$3000,'Checklist.loc DATA'!$C$3:$C$3000=H998,"#no matching result in Checklist.loc DATA")=""),
            IF(_xlfn._xlws.FILTER('GAME.CHECKLIST_ Integrator'!$C$2:$C$3000,'GAME.CHECKLIST_ Integrator'!$D$2:$D$3000=H998,"#no matching result in GAME.CHECKLIST Integrator")="0","#Text found in aircraft PAGE_Integrator but no matching entry name; check that you copy-pasted entry names",
                   _xlfn._xlws.FILTER('GAME.CHECKLIST_ Integrator'!$C$2:$C$3000,'GAME.CHECKLIST_ Integrator'!$D$2:$D$3000=H998,"#no matching result in GAME.CHECKLIST Integrator")),
           _xlfn._xlws.FILTER('Checklist.loc DATA'!$D$3:$D$3000,'Checklist.loc DATA'!$C$3:$C$3000=H998,"#no matching result in Checklist.loc DATA")))</f>
        <v/>
      </c>
      <c r="J998" s="48"/>
      <c r="K998" s="46" t="str" cm="1">
        <f t="array" ref="K998">IF(OR(J998="",J998=0),"",
       IF(OR(_xlfn._xlws.FILTER('Checklist.loc DATA'!$E$3:$E$3000,'Checklist.loc DATA'!$D$3:$D$3000=J998,"#no matching result in Checklist.loc DATA")="#no matching result found in Checklist.loc DATA",_xlfn._xlws.FILTER('Checklist.loc DATA'!$E$3:$E$3000,'Checklist.loc DATA'!$D$3:$D$3000=J998,"#no matching result in Checklist.loc DATA")="MISSING",_xlfn._xlws.FILTER('Checklist.loc DATA'!$E$3:$E$3000,'Checklist.loc DATA'!$D$3:$D$3000=J998,"#no matching result in Checklist.loc DATA")=""),
          IF(_xlfn._xlws.FILTER('CLUE. Integrator'!$C$2:$C$3000,'CLUE. Integrator'!$D$2:$D$3000=J998,"#no matching result in aircraft CLUE_Integrator")="0","#Text found in aircraft CLUE_Integrator but no matching entry name; check that you copy-pasted entry names",
                   _xlfn._xlws.FILTER('CLUE. Integrator'!$C$2:$C$3000,'CLUE. Integrator'!$D$2:$D$3000=J998,"#no matching result in aircraft CLUE_Integrator")),
           _xlfn._xlws.FILTER('Checklist.loc DATA'!$E$3:$E$3000,'Checklist.loc DATA'!$D$3:$D$3000=J998,"#no matching result in Checklist.loc DATA")))</f>
        <v/>
      </c>
      <c r="L998" s="63" t="str">
        <f>IF('Integrator tracking'!G1007="","",'Integrator tracking'!G1007)</f>
        <v/>
      </c>
      <c r="M998" s="14" t="str">
        <f t="shared" si="30"/>
        <v/>
      </c>
      <c r="N998" s="14" t="str">
        <f>IF(F998="","",
_xlfn.CONCAT('Resource Checklist generator'!$A$2,UPPER('Resource Checklist generator'!$O$1),SUBSTITUTE(_xlfn.CONCAT(G998,"_",I998),"GAME.CHECKLIST_",""),"_",T998,'Resource Checklist generator'!$M$2,L998,'Resource Checklist generator'!$K$2,CHAR(10),
    'Resource Checklist generator'!$L$1,'Resource Checklist generator'!$N$2,'Resource Checklist generator'!$K$1,CHAR(10),
    'Resource Checklist generator'!$N$1
))</f>
        <v/>
      </c>
      <c r="O998" s="14" t="str">
        <f>IF(NOT(OR(U998=0,U998="")),_xlfn.CONCAT('Resource Checklist generator'!$G$2,U998,'Resource Checklist generator'!$H$2,CHAR(10),'Resource Checklist generator'!$I$2),"")</f>
        <v/>
      </c>
      <c r="P998" s="14" t="str">
        <f>IF(NOT(OR(V998=0,V998="")),_xlfn.CONCAT('Resource Checklist generator'!$J$2,V998,'Resource Checklist generator'!$H$2,CHAR(10),'Resource Checklist generator'!$L$2),"")</f>
        <v/>
      </c>
      <c r="Q998" s="14" t="str">
        <f>IF(F998="","",
    _xlfn.CONCAT('Resource Checklist generator'!$A$1,UPPER('Resource Checklist generator'!$O$1),SUBSTITUTE(_xlfn.CONCAT(G998,"_",I998),"GAME.CHECKLIST_",""),'Resource Checklist generator'!$B$1,CHAR(10),
    'Resource Checklist generator'!$C$1,G998,'Resource Checklist generator'!$D$1,I998,'Resource Checklist generator'!$E$1,CHAR(10),
    IF(K998="","",_xlfn.CONCAT('Resource Checklist generator'!$F$1,K998,'Resource Checklist generator'!$G$1,CHAR(10))),
    'Resource Checklist generator'!$J$1,'Resource Checklist generator'!$K$1,CHAR(10),
    'Resource Checklist generator'!$N$1)
)</f>
        <v/>
      </c>
      <c r="R998" s="14"/>
      <c r="S998" s="14" t="str">
        <f t="shared" si="31"/>
        <v/>
      </c>
      <c r="T998" s="14" t="str" cm="1">
        <f t="array" ref="T998">IF(Q998="","",MATCH(MID(Q998,1,255),MID($R$3:$R$999,1,255),0))</f>
        <v/>
      </c>
      <c r="U998" s="14"/>
      <c r="V998" s="14"/>
    </row>
    <row r="999" spans="2:22">
      <c r="B999" s="9"/>
      <c r="C999" s="46" t="str" cm="1">
        <f t="array" ref="C999">IF(B999="","",
       IF(OR(_xlfn._xlws.FILTER('Checklist.loc DATA'!$D$3:$D$3000,'Checklist.loc DATA'!$C$3:$C$3000=B999,"#no matching result in Checklist.loc DATA")="#no matching result found in Checklist.loc DATA",_xlfn._xlws.FILTER('Checklist.loc DATA'!$D$3:$D$3000,'Checklist.loc DATA'!$C$3:$C$3000=B999,"#no matching result in Checklist.loc DATA")="MISSING",_xlfn._xlws.FILTER('Checklist.loc DATA'!$D$3:$D$3000,'Checklist.loc DATA'!$C$3:$C$3000=B999,"#no matching result in Checklist.loc DATA")=""),
            IF(_xlfn._xlws.FILTER('GAME.CHECKLIST_ Integrator'!$C$2:$C$3000,'GAME.CHECKLIST_ Integrator'!$D$2:$D$3000=B999,"#no matching result in GAME.CHECKLIST Integrator")="0","#Text found in aircraft PAGE_Integrator but no matching entry name; check that you copy-pasted entry names",
                   _xlfn._xlws.FILTER('GAME.CHECKLIST_ Integrator'!$C$2:$C$3000,'GAME.CHECKLIST_ Integrator'!$D$2:$D$3000=B999,"#no matching result in GAME.CHECKLIST Integrator")),
           _xlfn._xlws.FILTER('Checklist.loc DATA'!$D$3:$D$3000,'Checklist.loc DATA'!$C$3:$C$3000=B999,"#no matching result in Checklist.loc DATA")))</f>
        <v/>
      </c>
      <c r="D999" s="54"/>
      <c r="E999" s="46" t="str" cm="1">
        <f t="array" ref="E999">IF(D999="","",
       IF(OR(_xlfn._xlws.FILTER('Checklist.loc DATA'!$D$3:$D$3000,'Checklist.loc DATA'!$C$3:$C$3000=D999,"#no matching result in Checklist.loc DATA")="#no matching result found in Checklist.loc DATA",_xlfn._xlws.FILTER('Checklist.loc DATA'!$D$3:$D$3000,'Checklist.loc DATA'!$C$3:$C$3000=D999,"#no matching result in Checklist.loc DATA")="MISSING",_xlfn._xlws.FILTER('Checklist.loc DATA'!$D$3:$D$3000,'Checklist.loc DATA'!$C$3:$C$3000=D999,"#no matching result in Checklist.loc DATA")=""),
            IF(_xlfn._xlws.FILTER('GAME.CHECKLIST_ Integrator'!$C$2:$C$3000,'GAME.CHECKLIST_ Integrator'!$D$2:$D$3000=D999,"#no matching result in GAME.CHECKLIST Integrator")="0","#Text found in aircraft PAGE_Integrator but no matching entry name; check that you copy-pasted entry names",
                   _xlfn._xlws.FILTER('GAME.CHECKLIST_ Integrator'!$C$2:$C$3000,'GAME.CHECKLIST_ Integrator'!$D$2:$D$3000=D999,"#no matching result in GAME.CHECKLIST Integrator")),
           _xlfn._xlws.FILTER('Checklist.loc DATA'!$D$3:$D$3000,'Checklist.loc DATA'!$C$3:$C$3000=D999,"#no matching result in Checklist.loc DATA")))</f>
        <v/>
      </c>
      <c r="F999" s="52"/>
      <c r="G999" s="46" t="str" cm="1">
        <f t="array" ref="G999">IF(F999="","",
       IF(OR(_xlfn._xlws.FILTER('Checklist.loc DATA'!$D$3:$D$3000,'Checklist.loc DATA'!$C$3:$C$3000=F999,"#no matching result in Checklist.loc DATA")="#no matching result found in Checklist.loc DATA",_xlfn._xlws.FILTER('Checklist.loc DATA'!$D$3:$D$3000,'Checklist.loc DATA'!$C$3:$C$3000=F999,"#no matching result in Checklist.loc DATA")="MISSING",_xlfn._xlws.FILTER('Checklist.loc DATA'!$D$3:$D$3000,'Checklist.loc DATA'!$C$3:$C$3000=F999,"#no matching result in Checklist.loc DATA")=""),
            IF(_xlfn._xlws.FILTER('GAME.CHECKLIST_ Integrator'!$C$2:$C$3000,'GAME.CHECKLIST_ Integrator'!$D$2:$D$3000=F999,"#no matching result in GAME.CHECKLIST Integrator")="0","#Text found in aircraft PAGE_Integrator but no matching entry name; check that you copy-pasted entry names",
                   _xlfn._xlws.FILTER('GAME.CHECKLIST_ Integrator'!$C$2:$C$3000,'GAME.CHECKLIST_ Integrator'!$D$2:$D$3000=F999,"#no matching result in GAME.CHECKLIST Integrator")),
           _xlfn._xlws.FILTER('Checklist.loc DATA'!$D$3:$D$3000,'Checklist.loc DATA'!$C$3:$C$3000=F999,"#no matching result in Checklist.loc DATA")))</f>
        <v/>
      </c>
      <c r="H999" s="61"/>
      <c r="I999" s="46" t="str" cm="1">
        <f t="array" ref="I999">IF(H999="","",
       IF(OR(_xlfn._xlws.FILTER('Checklist.loc DATA'!$D$3:$D$3000,'Checklist.loc DATA'!$C$3:$C$3000=H999,"#no matching result in Checklist.loc DATA")="#no matching result found in Checklist.loc DATA",_xlfn._xlws.FILTER('Checklist.loc DATA'!$D$3:$D$3000,'Checklist.loc DATA'!$C$3:$C$3000=H999,"#no matching result in Checklist.loc DATA")="MISSING",_xlfn._xlws.FILTER('Checklist.loc DATA'!$D$3:$D$3000,'Checklist.loc DATA'!$C$3:$C$3000=H999,"#no matching result in Checklist.loc DATA")=""),
            IF(_xlfn._xlws.FILTER('GAME.CHECKLIST_ Integrator'!$C$2:$C$3000,'GAME.CHECKLIST_ Integrator'!$D$2:$D$3000=H999,"#no matching result in GAME.CHECKLIST Integrator")="0","#Text found in aircraft PAGE_Integrator but no matching entry name; check that you copy-pasted entry names",
                   _xlfn._xlws.FILTER('GAME.CHECKLIST_ Integrator'!$C$2:$C$3000,'GAME.CHECKLIST_ Integrator'!$D$2:$D$3000=H999,"#no matching result in GAME.CHECKLIST Integrator")),
           _xlfn._xlws.FILTER('Checklist.loc DATA'!$D$3:$D$3000,'Checklist.loc DATA'!$C$3:$C$3000=H999,"#no matching result in Checklist.loc DATA")))</f>
        <v/>
      </c>
      <c r="J999" s="48"/>
      <c r="K999" s="46" t="str" cm="1">
        <f t="array" ref="K999">IF(OR(J999="",J999=0),"",
       IF(OR(_xlfn._xlws.FILTER('Checklist.loc DATA'!$E$3:$E$3000,'Checklist.loc DATA'!$D$3:$D$3000=J999,"#no matching result in Checklist.loc DATA")="#no matching result found in Checklist.loc DATA",_xlfn._xlws.FILTER('Checklist.loc DATA'!$E$3:$E$3000,'Checklist.loc DATA'!$D$3:$D$3000=J999,"#no matching result in Checklist.loc DATA")="MISSING",_xlfn._xlws.FILTER('Checklist.loc DATA'!$E$3:$E$3000,'Checklist.loc DATA'!$D$3:$D$3000=J999,"#no matching result in Checklist.loc DATA")=""),
          IF(_xlfn._xlws.FILTER('CLUE. Integrator'!$C$2:$C$3000,'CLUE. Integrator'!$D$2:$D$3000=J999,"#no matching result in aircraft CLUE_Integrator")="0","#Text found in aircraft CLUE_Integrator but no matching entry name; check that you copy-pasted entry names",
                   _xlfn._xlws.FILTER('CLUE. Integrator'!$C$2:$C$3000,'CLUE. Integrator'!$D$2:$D$3000=J999,"#no matching result in aircraft CLUE_Integrator")),
           _xlfn._xlws.FILTER('Checklist.loc DATA'!$E$3:$E$3000,'Checklist.loc DATA'!$D$3:$D$3000=J999,"#no matching result in Checklist.loc DATA")))</f>
        <v/>
      </c>
      <c r="L999" s="63" t="str">
        <f>IF('Integrator tracking'!G1008="","",'Integrator tracking'!G1008)</f>
        <v/>
      </c>
      <c r="M999" s="14" t="str">
        <f t="shared" si="30"/>
        <v/>
      </c>
      <c r="N999" s="14" t="str">
        <f>IF(F999="","",
_xlfn.CONCAT('Resource Checklist generator'!$A$2,UPPER('Resource Checklist generator'!$O$1),SUBSTITUTE(_xlfn.CONCAT(G999,"_",I999),"GAME.CHECKLIST_",""),"_",T999,'Resource Checklist generator'!$M$2,L999,'Resource Checklist generator'!$K$2,CHAR(10),
    'Resource Checklist generator'!$L$1,'Resource Checklist generator'!$N$2,'Resource Checklist generator'!$K$1,CHAR(10),
    'Resource Checklist generator'!$N$1
))</f>
        <v/>
      </c>
      <c r="O999" s="14" t="str">
        <f>IF(NOT(OR(U999=0,U999="")),_xlfn.CONCAT('Resource Checklist generator'!$G$2,U999,'Resource Checklist generator'!$H$2,CHAR(10),'Resource Checklist generator'!$I$2),"")</f>
        <v/>
      </c>
      <c r="P999" s="14" t="str">
        <f>IF(NOT(OR(V999=0,V999="")),_xlfn.CONCAT('Resource Checklist generator'!$J$2,V999,'Resource Checklist generator'!$H$2,CHAR(10),'Resource Checklist generator'!$L$2),"")</f>
        <v/>
      </c>
      <c r="Q999" s="14" t="str">
        <f>IF(F999="","",
    _xlfn.CONCAT('Resource Checklist generator'!$A$1,UPPER('Resource Checklist generator'!$O$1),SUBSTITUTE(_xlfn.CONCAT(G999,"_",I999),"GAME.CHECKLIST_",""),'Resource Checklist generator'!$B$1,CHAR(10),
    'Resource Checklist generator'!$C$1,G999,'Resource Checklist generator'!$D$1,I999,'Resource Checklist generator'!$E$1,CHAR(10),
    IF(K999="","",_xlfn.CONCAT('Resource Checklist generator'!$F$1,K999,'Resource Checklist generator'!$G$1,CHAR(10))),
    'Resource Checklist generator'!$J$1,'Resource Checklist generator'!$K$1,CHAR(10),
    'Resource Checklist generator'!$N$1)
)</f>
        <v/>
      </c>
      <c r="R999" s="14"/>
      <c r="S999" s="14" t="str">
        <f t="shared" si="31"/>
        <v/>
      </c>
      <c r="T999" s="14" t="str" cm="1">
        <f t="array" ref="T999">IF(Q999="","",MATCH(MID(Q999,1,255),MID($R$3:$R$999,1,255),0))</f>
        <v/>
      </c>
      <c r="U999" s="14"/>
      <c r="V999" s="14"/>
    </row>
    <row r="1000" spans="2:22">
      <c r="B1000" s="9"/>
      <c r="C1000" s="46" t="str" cm="1">
        <f t="array" ref="C1000">IF(B1000="","",
       IF(OR(_xlfn._xlws.FILTER('Checklist.loc DATA'!$D$3:$D$3000,'Checklist.loc DATA'!$C$3:$C$3000=B1000,"#no matching result in Checklist.loc DATA")="#no matching result found in Checklist.loc DATA",_xlfn._xlws.FILTER('Checklist.loc DATA'!$D$3:$D$3000,'Checklist.loc DATA'!$C$3:$C$3000=B1000,"#no matching result in Checklist.loc DATA")="MISSING",_xlfn._xlws.FILTER('Checklist.loc DATA'!$D$3:$D$3000,'Checklist.loc DATA'!$C$3:$C$3000=B1000,"#no matching result in Checklist.loc DATA")=""),
            IF(_xlfn._xlws.FILTER('GAME.CHECKLIST_ Integrator'!$C$2:$C$3000,'GAME.CHECKLIST_ Integrator'!$D$2:$D$3000=B1000,"#no matching result in GAME.CHECKLIST Integrator")="0","#Text found in aircraft PAGE_Integrator but no matching entry name; check that you copy-pasted entry names",
                   _xlfn._xlws.FILTER('GAME.CHECKLIST_ Integrator'!$C$2:$C$3000,'GAME.CHECKLIST_ Integrator'!$D$2:$D$3000=B1000,"#no matching result in GAME.CHECKLIST Integrator")),
           _xlfn._xlws.FILTER('Checklist.loc DATA'!$D$3:$D$3000,'Checklist.loc DATA'!$C$3:$C$3000=B1000,"#no matching result in Checklist.loc DATA")))</f>
        <v/>
      </c>
      <c r="D1000" s="54"/>
      <c r="E1000" s="46" t="str" cm="1">
        <f t="array" ref="E1000">IF(D1000="","",
       IF(OR(_xlfn._xlws.FILTER('Checklist.loc DATA'!$D$3:$D$3000,'Checklist.loc DATA'!$C$3:$C$3000=D1000,"#no matching result in Checklist.loc DATA")="#no matching result found in Checklist.loc DATA",_xlfn._xlws.FILTER('Checklist.loc DATA'!$D$3:$D$3000,'Checklist.loc DATA'!$C$3:$C$3000=D1000,"#no matching result in Checklist.loc DATA")="MISSING",_xlfn._xlws.FILTER('Checklist.loc DATA'!$D$3:$D$3000,'Checklist.loc DATA'!$C$3:$C$3000=D1000,"#no matching result in Checklist.loc DATA")=""),
            IF(_xlfn._xlws.FILTER('GAME.CHECKLIST_ Integrator'!$C$2:$C$3000,'GAME.CHECKLIST_ Integrator'!$D$2:$D$3000=D1000,"#no matching result in GAME.CHECKLIST Integrator")="0","#Text found in aircraft PAGE_Integrator but no matching entry name; check that you copy-pasted entry names",
                   _xlfn._xlws.FILTER('GAME.CHECKLIST_ Integrator'!$C$2:$C$3000,'GAME.CHECKLIST_ Integrator'!$D$2:$D$3000=D1000,"#no matching result in GAME.CHECKLIST Integrator")),
           _xlfn._xlws.FILTER('Checklist.loc DATA'!$D$3:$D$3000,'Checklist.loc DATA'!$C$3:$C$3000=D1000,"#no matching result in Checklist.loc DATA")))</f>
        <v/>
      </c>
      <c r="F1000" s="52"/>
      <c r="G1000" s="46" t="str" cm="1">
        <f t="array" ref="G1000">IF(F1000="","",
       IF(OR(_xlfn._xlws.FILTER('Checklist.loc DATA'!$D$3:$D$3000,'Checklist.loc DATA'!$C$3:$C$3000=F1000,"#no matching result in Checklist.loc DATA")="#no matching result found in Checklist.loc DATA",_xlfn._xlws.FILTER('Checklist.loc DATA'!$D$3:$D$3000,'Checklist.loc DATA'!$C$3:$C$3000=F1000,"#no matching result in Checklist.loc DATA")="MISSING",_xlfn._xlws.FILTER('Checklist.loc DATA'!$D$3:$D$3000,'Checklist.loc DATA'!$C$3:$C$3000=F1000,"#no matching result in Checklist.loc DATA")=""),
            IF(_xlfn._xlws.FILTER('GAME.CHECKLIST_ Integrator'!$C$2:$C$3000,'GAME.CHECKLIST_ Integrator'!$D$2:$D$3000=F1000,"#no matching result in GAME.CHECKLIST Integrator")="0","#Text found in aircraft PAGE_Integrator but no matching entry name; check that you copy-pasted entry names",
                   _xlfn._xlws.FILTER('GAME.CHECKLIST_ Integrator'!$C$2:$C$3000,'GAME.CHECKLIST_ Integrator'!$D$2:$D$3000=F1000,"#no matching result in GAME.CHECKLIST Integrator")),
           _xlfn._xlws.FILTER('Checklist.loc DATA'!$D$3:$D$3000,'Checklist.loc DATA'!$C$3:$C$3000=F1000,"#no matching result in Checklist.loc DATA")))</f>
        <v/>
      </c>
      <c r="H1000" s="61"/>
      <c r="I1000" s="46" t="str" cm="1">
        <f t="array" ref="I1000">IF(H1000="","",
       IF(OR(_xlfn._xlws.FILTER('Checklist.loc DATA'!$D$3:$D$3000,'Checklist.loc DATA'!$C$3:$C$3000=H1000,"#no matching result in Checklist.loc DATA")="#no matching result found in Checklist.loc DATA",_xlfn._xlws.FILTER('Checklist.loc DATA'!$D$3:$D$3000,'Checklist.loc DATA'!$C$3:$C$3000=H1000,"#no matching result in Checklist.loc DATA")="MISSING",_xlfn._xlws.FILTER('Checklist.loc DATA'!$D$3:$D$3000,'Checklist.loc DATA'!$C$3:$C$3000=H1000,"#no matching result in Checklist.loc DATA")=""),
            IF(_xlfn._xlws.FILTER('GAME.CHECKLIST_ Integrator'!$C$2:$C$3000,'GAME.CHECKLIST_ Integrator'!$D$2:$D$3000=H1000,"#no matching result in GAME.CHECKLIST Integrator")="0","#Text found in aircraft PAGE_Integrator but no matching entry name; check that you copy-pasted entry names",
                   _xlfn._xlws.FILTER('GAME.CHECKLIST_ Integrator'!$C$2:$C$3000,'GAME.CHECKLIST_ Integrator'!$D$2:$D$3000=H1000,"#no matching result in GAME.CHECKLIST Integrator")),
           _xlfn._xlws.FILTER('Checklist.loc DATA'!$D$3:$D$3000,'Checklist.loc DATA'!$C$3:$C$3000=H1000,"#no matching result in Checklist.loc DATA")))</f>
        <v/>
      </c>
      <c r="J1000" s="48"/>
      <c r="K1000" s="46" t="str" cm="1">
        <f t="array" ref="K1000">IF(OR(J1000="",J1000=0),"",
       IF(OR(_xlfn._xlws.FILTER('Checklist.loc DATA'!$E$3:$E$3000,'Checklist.loc DATA'!$D$3:$D$3000=J1000,"#no matching result in Checklist.loc DATA")="#no matching result found in Checklist.loc DATA",_xlfn._xlws.FILTER('Checklist.loc DATA'!$E$3:$E$3000,'Checklist.loc DATA'!$D$3:$D$3000=J1000,"#no matching result in Checklist.loc DATA")="MISSING",_xlfn._xlws.FILTER('Checklist.loc DATA'!$E$3:$E$3000,'Checklist.loc DATA'!$D$3:$D$3000=J1000,"#no matching result in Checklist.loc DATA")=""),
          IF(_xlfn._xlws.FILTER('CLUE. Integrator'!$C$2:$C$3000,'CLUE. Integrator'!$D$2:$D$3000=J1000,"#no matching result in aircraft CLUE_Integrator")="0","#Text found in aircraft CLUE_Integrator but no matching entry name; check that you copy-pasted entry names",
                   _xlfn._xlws.FILTER('CLUE. Integrator'!$C$2:$C$3000,'CLUE. Integrator'!$D$2:$D$3000=J1000,"#no matching result in aircraft CLUE_Integrator")),
           _xlfn._xlws.FILTER('Checklist.loc DATA'!$E$3:$E$3000,'Checklist.loc DATA'!$D$3:$D$3000=J1000,"#no matching result in Checklist.loc DATA")))</f>
        <v/>
      </c>
      <c r="L1000" s="63" t="str">
        <f>IF('Integrator tracking'!G1009="","",'Integrator tracking'!G1009)</f>
        <v/>
      </c>
      <c r="S1000" s="14" t="str">
        <f t="shared" si="31"/>
        <v/>
      </c>
      <c r="T1000" s="14" t="str" cm="1">
        <f t="array" ref="T1000">IF(Q1000="","",MATCH(MID(Q1000,1,255),MID($R$3:$R$999,1,255),0))</f>
        <v/>
      </c>
    </row>
  </sheetData>
  <autoFilter ref="B2:K315" xr:uid="{EFBA7752-9B29-467C-A8A7-C2A49F2E56D1}"/>
  <conditionalFormatting sqref="B3:L1000">
    <cfRule type="expression" dxfId="10" priority="1">
      <formula>NOT(MOD(ROW(),2))</formula>
    </cfRule>
    <cfRule type="expression" dxfId="9" priority="2">
      <formula>MOD(ROW(),2)</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F78DA-ECF7-49BC-A3EE-4D78D287F4C8}">
  <sheetPr codeName="Feuil10">
    <tabColor theme="0" tint="-0.14999847407452621"/>
  </sheetPr>
  <dimension ref="A1:P47"/>
  <sheetViews>
    <sheetView workbookViewId="0">
      <selection activeCell="A13" sqref="A13"/>
    </sheetView>
  </sheetViews>
  <sheetFormatPr baseColWidth="10" defaultRowHeight="14.4"/>
  <cols>
    <col min="1" max="1" width="23.44140625" bestFit="1" customWidth="1"/>
    <col min="2" max="2" width="3.5546875" bestFit="1" customWidth="1"/>
    <col min="3" max="3" width="28" bestFit="1" customWidth="1"/>
    <col min="4" max="4" width="18.33203125" bestFit="1" customWidth="1"/>
    <col min="5" max="5" width="14.88671875" bestFit="1" customWidth="1"/>
    <col min="6" max="6" width="15.5546875" bestFit="1" customWidth="1"/>
    <col min="7" max="7" width="3.5546875" bestFit="1" customWidth="1"/>
    <col min="8" max="8" width="16.88671875" bestFit="1" customWidth="1"/>
    <col min="9" max="9" width="19.33203125" bestFit="1" customWidth="1"/>
    <col min="10" max="10" width="14.6640625" bestFit="1" customWidth="1"/>
    <col min="11" max="11" width="7.6640625" bestFit="1" customWidth="1"/>
    <col min="12" max="12" width="20.109375" bestFit="1" customWidth="1"/>
    <col min="13" max="13" width="8.88671875" bestFit="1" customWidth="1"/>
    <col min="14" max="14" width="12.88671875" bestFit="1" customWidth="1"/>
    <col min="15" max="15" width="53.77734375" customWidth="1"/>
  </cols>
  <sheetData>
    <row r="1" spans="1:16">
      <c r="A1" t="s">
        <v>22</v>
      </c>
      <c r="B1" t="s">
        <v>23</v>
      </c>
      <c r="C1" t="s">
        <v>38</v>
      </c>
      <c r="D1" t="s">
        <v>39</v>
      </c>
      <c r="E1" t="s">
        <v>24</v>
      </c>
      <c r="F1" t="s">
        <v>40</v>
      </c>
      <c r="G1" t="s">
        <v>24</v>
      </c>
      <c r="H1" t="s">
        <v>41</v>
      </c>
      <c r="I1" t="s">
        <v>24</v>
      </c>
      <c r="J1" t="s">
        <v>25</v>
      </c>
      <c r="K1" t="s">
        <v>24</v>
      </c>
      <c r="L1" t="s">
        <v>26</v>
      </c>
      <c r="M1" t="s">
        <v>23</v>
      </c>
      <c r="N1" t="s">
        <v>27</v>
      </c>
      <c r="O1" t="str" cm="1">
        <f t="array" aca="1" ref="O1" ca="1">SUBSTITUTE(MID(CELL("nomfichier"),FIND("[",CELL("nomfichier"))+1,FIND("]",CELL("nomfichier"))-FIND("[",CELL("nomfichier"))-1),"Checklist_Integrator.xlsx","")</f>
        <v>External_Developers_</v>
      </c>
      <c r="P1" t="str">
        <f ca="1">UPPER(O1)</f>
        <v>EXTERNAL_DEVELOPERS_</v>
      </c>
    </row>
    <row r="2" spans="1:16">
      <c r="A2" t="s">
        <v>30</v>
      </c>
      <c r="B2" t="s">
        <v>24</v>
      </c>
      <c r="C2" t="s">
        <v>31</v>
      </c>
      <c r="D2" t="s">
        <v>32</v>
      </c>
      <c r="E2" t="s">
        <v>83</v>
      </c>
      <c r="F2" t="s">
        <v>23</v>
      </c>
      <c r="G2" t="s">
        <v>62</v>
      </c>
      <c r="H2" t="s">
        <v>23</v>
      </c>
      <c r="I2" t="s">
        <v>61</v>
      </c>
      <c r="J2" t="s">
        <v>63</v>
      </c>
      <c r="K2" t="s">
        <v>23</v>
      </c>
      <c r="L2" t="s">
        <v>64</v>
      </c>
      <c r="M2" t="s">
        <v>81</v>
      </c>
      <c r="N2" t="s">
        <v>78</v>
      </c>
    </row>
    <row r="3" spans="1:16">
      <c r="A3" t="s">
        <v>33</v>
      </c>
    </row>
    <row r="4" spans="1:16">
      <c r="A4" t="s">
        <v>34</v>
      </c>
    </row>
    <row r="5" spans="1:16">
      <c r="A5" t="s">
        <v>36</v>
      </c>
    </row>
    <row r="6" spans="1:16">
      <c r="A6" t="s">
        <v>35</v>
      </c>
    </row>
    <row r="7" spans="1:16">
      <c r="A7" t="s">
        <v>37</v>
      </c>
    </row>
    <row r="9" spans="1:16">
      <c r="A9" t="s">
        <v>87</v>
      </c>
    </row>
    <row r="10" spans="1:16">
      <c r="A10" t="s">
        <v>42</v>
      </c>
      <c r="F10" t="s">
        <v>69</v>
      </c>
    </row>
    <row r="11" spans="1:16">
      <c r="A11" t="s">
        <v>43</v>
      </c>
      <c r="F11" t="s">
        <v>70</v>
      </c>
    </row>
    <row r="12" spans="1:16">
      <c r="F12" t="s">
        <v>71</v>
      </c>
    </row>
    <row r="13" spans="1:16">
      <c r="A13" t="s">
        <v>44</v>
      </c>
      <c r="F13" t="s">
        <v>58</v>
      </c>
    </row>
    <row r="14" spans="1:16">
      <c r="A14" t="s">
        <v>45</v>
      </c>
    </row>
    <row r="15" spans="1:16">
      <c r="A15" t="s">
        <v>46</v>
      </c>
    </row>
    <row r="16" spans="1:16">
      <c r="A16" t="s">
        <v>8519</v>
      </c>
    </row>
    <row r="17" spans="1:1">
      <c r="A17" t="s">
        <v>46</v>
      </c>
    </row>
    <row r="18" spans="1:1">
      <c r="A18" t="s">
        <v>47</v>
      </c>
    </row>
    <row r="19" spans="1:1">
      <c r="A19" t="s">
        <v>46</v>
      </c>
    </row>
    <row r="20" spans="1:1">
      <c r="A20" t="s">
        <v>48</v>
      </c>
    </row>
    <row r="21" spans="1:1">
      <c r="A21" t="s">
        <v>46</v>
      </c>
    </row>
    <row r="22" spans="1:1">
      <c r="A22" t="s">
        <v>49</v>
      </c>
    </row>
    <row r="23" spans="1:1">
      <c r="A23" t="s">
        <v>46</v>
      </c>
    </row>
    <row r="24" spans="1:1">
      <c r="A24" t="s">
        <v>8520</v>
      </c>
    </row>
    <row r="25" spans="1:1">
      <c r="A25" t="s">
        <v>46</v>
      </c>
    </row>
    <row r="26" spans="1:1">
      <c r="A26" t="s">
        <v>50</v>
      </c>
    </row>
    <row r="27" spans="1:1">
      <c r="A27" t="s">
        <v>46</v>
      </c>
    </row>
    <row r="28" spans="1:1">
      <c r="A28" t="s">
        <v>51</v>
      </c>
    </row>
    <row r="29" spans="1:1">
      <c r="A29" t="s">
        <v>46</v>
      </c>
    </row>
    <row r="30" spans="1:1">
      <c r="A30" t="s">
        <v>52</v>
      </c>
    </row>
    <row r="31" spans="1:1">
      <c r="A31" t="s">
        <v>46</v>
      </c>
    </row>
    <row r="32" spans="1:1">
      <c r="A32" t="s">
        <v>8521</v>
      </c>
    </row>
    <row r="33" spans="1:1">
      <c r="A33" t="s">
        <v>46</v>
      </c>
    </row>
    <row r="34" spans="1:1">
      <c r="A34" t="s">
        <v>8522</v>
      </c>
    </row>
    <row r="35" spans="1:1">
      <c r="A35" t="s">
        <v>46</v>
      </c>
    </row>
    <row r="36" spans="1:1">
      <c r="A36" t="s">
        <v>8523</v>
      </c>
    </row>
    <row r="37" spans="1:1">
      <c r="A37" t="s">
        <v>46</v>
      </c>
    </row>
    <row r="38" spans="1:1">
      <c r="A38" t="s">
        <v>53</v>
      </c>
    </row>
    <row r="39" spans="1:1">
      <c r="A39" t="s">
        <v>46</v>
      </c>
    </row>
    <row r="40" spans="1:1">
      <c r="A40" t="s">
        <v>54</v>
      </c>
    </row>
    <row r="41" spans="1:1">
      <c r="A41" t="s">
        <v>46</v>
      </c>
    </row>
    <row r="42" spans="1:1">
      <c r="A42" t="s">
        <v>55</v>
      </c>
    </row>
    <row r="43" spans="1:1">
      <c r="A43" t="s">
        <v>46</v>
      </c>
    </row>
    <row r="44" spans="1:1">
      <c r="A44" t="s">
        <v>56</v>
      </c>
    </row>
    <row r="45" spans="1:1">
      <c r="A45" t="s">
        <v>46</v>
      </c>
    </row>
    <row r="46" spans="1:1">
      <c r="A46" t="s">
        <v>57</v>
      </c>
    </row>
    <row r="47" spans="1:1">
      <c r="A47" t="s">
        <v>58</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9</vt:i4>
      </vt:variant>
    </vt:vector>
  </HeadingPairs>
  <TitlesOfParts>
    <vt:vector size="9" baseType="lpstr">
      <vt:lpstr>User guide</vt:lpstr>
      <vt:lpstr>Integrator tracking</vt:lpstr>
      <vt:lpstr>Checklist.loc DATA</vt:lpstr>
      <vt:lpstr>Library.xml</vt:lpstr>
      <vt:lpstr>Checklist.xml</vt:lpstr>
      <vt:lpstr>GAME.CHECKLIST_ Integrator</vt:lpstr>
      <vt:lpstr>CLUE. Integrator</vt:lpstr>
      <vt:lpstr>XML data generator</vt:lpstr>
      <vt:lpstr>Resource Checklist generator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Steven Le Delliou</dc:creator>
  <cp:lastModifiedBy>Ian Mohd-Nasir</cp:lastModifiedBy>
  <dcterms:created xsi:type="dcterms:W3CDTF">2017-11-23T16:24:25Z</dcterms:created>
  <dcterms:modified xsi:type="dcterms:W3CDTF">2024-09-30T12:46:41Z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6b1335-57c5-4252-b30e-5d6d84c342bb_Enabled">
    <vt:lpwstr>true</vt:lpwstr>
  </property>
  <property fmtid="{D5CDD505-2E9C-101B-9397-08002B2CF9AE}" pid="3" name="MSIP_Label_126b1335-57c5-4252-b30e-5d6d84c342bb_SetDate">
    <vt:lpwstr>2023-06-16T10:15:23Z</vt:lpwstr>
  </property>
  <property fmtid="{D5CDD505-2E9C-101B-9397-08002B2CF9AE}" pid="4" name="MSIP_Label_126b1335-57c5-4252-b30e-5d6d84c342bb_Method">
    <vt:lpwstr>Standard</vt:lpwstr>
  </property>
  <property fmtid="{D5CDD505-2E9C-101B-9397-08002B2CF9AE}" pid="5" name="MSIP_Label_126b1335-57c5-4252-b30e-5d6d84c342bb_Name">
    <vt:lpwstr>C1 - INTERNE</vt:lpwstr>
  </property>
  <property fmtid="{D5CDD505-2E9C-101B-9397-08002B2CF9AE}" pid="6" name="MSIP_Label_126b1335-57c5-4252-b30e-5d6d84c342bb_SiteId">
    <vt:lpwstr>4dcf0733-b5c0-47bb-b12d-e8c22f9d4e9f</vt:lpwstr>
  </property>
  <property fmtid="{D5CDD505-2E9C-101B-9397-08002B2CF9AE}" pid="7" name="MSIP_Label_126b1335-57c5-4252-b30e-5d6d84c342bb_ActionId">
    <vt:lpwstr>c5afa51c-a64a-40de-8c42-8f290a7e3763</vt:lpwstr>
  </property>
  <property fmtid="{D5CDD505-2E9C-101B-9397-08002B2CF9AE}" pid="8" name="MSIP_Label_126b1335-57c5-4252-b30e-5d6d84c342bb_ContentBits">
    <vt:lpwstr>0</vt:lpwstr>
  </property>
</Properties>
</file>